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ibhav tukaram sake\Desktop\it vedant\Advance-Excel-Project\"/>
    </mc:Choice>
  </mc:AlternateContent>
  <xr:revisionPtr revIDLastSave="0" documentId="13_ncr:1_{98AFA296-1014-4CA5-9526-F92C41A655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Sheet1!$A$1:$P$15347</definedName>
    <definedName name="profit">Sheet1!$N:$N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47" i="1" l="1"/>
  <c r="T45" i="1"/>
  <c r="T44" i="1"/>
  <c r="T43" i="1"/>
  <c r="T42" i="1"/>
  <c r="S47" i="1"/>
  <c r="S45" i="1"/>
  <c r="S44" i="1"/>
  <c r="S43" i="1"/>
  <c r="S42" i="1"/>
  <c r="R42" i="1" a="1"/>
  <c r="R42" i="1" s="1"/>
  <c r="R29" i="1"/>
  <c r="R25" i="1"/>
  <c r="O15321" i="1"/>
  <c r="R30" i="1"/>
  <c r="E15233" i="1"/>
  <c r="B10" i="2"/>
  <c r="B9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D15347" i="2" a="1"/>
  <c r="D15347" i="2" s="1"/>
  <c r="B7" i="2"/>
  <c r="B4" i="2"/>
  <c r="B3" i="2"/>
  <c r="B2" i="2"/>
  <c r="G15346" i="1"/>
  <c r="H15346" i="1" s="1"/>
  <c r="R2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2" i="1"/>
  <c r="H2" i="1" s="1"/>
  <c r="B11" i="2"/>
  <c r="R15" i="1"/>
  <c r="R12" i="1"/>
  <c r="H15347" i="1" l="1"/>
  <c r="F15349" i="1" s="1"/>
  <c r="F15350" i="1" s="1"/>
  <c r="B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<sst xmlns="http://schemas.openxmlformats.org/spreadsheetml/2006/main" count="92112" uniqueCount="15403">
  <si>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</si>
  <si>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</si>
  <si>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</si>
  <si>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</si>
  <si>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</si>
  <si>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</si>
  <si>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</si>
  <si>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</si>
  <si>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</si>
  <si>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</si>
  <si>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</si>
  <si>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</si>
  <si>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</si>
  <si>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</si>
  <si>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</si>
  <si>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</si>
  <si>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</si>
  <si>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</si>
  <si>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</si>
  <si>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</si>
  <si>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</si>
  <si>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</si>
  <si>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</si>
  <si>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</si>
  <si>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</si>
  <si>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</si>
  <si>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</si>
  <si>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</si>
  <si>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</si>
  <si>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</si>
  <si>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</si>
  <si>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</si>
  <si>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</si>
  <si>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</si>
  <si>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</si>
  <si>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</si>
  <si>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</si>
  <si>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</si>
  <si>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</si>
  <si>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</si>
  <si>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</si>
  <si>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</si>
  <si>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</si>
  <si>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</si>
  <si>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</si>
  <si>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</si>
  <si>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</si>
  <si>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</si>
  <si>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</si>
  <si>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</si>
  <si>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</si>
  <si>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</si>
  <si>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</si>
  <si>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</si>
  <si>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</si>
  <si>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</si>
  <si>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</si>
  <si>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</si>
  <si>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</si>
  <si>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</si>
  <si>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</si>
  <si>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</si>
  <si>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</si>
  <si>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</si>
  <si>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</si>
  <si>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</si>
  <si>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</si>
  <si>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</si>
  <si>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</si>
  <si>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</si>
  <si>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</si>
  <si>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</si>
  <si>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</si>
  <si>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</si>
  <si>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</si>
  <si>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</si>
  <si>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</si>
  <si>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</si>
  <si>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</si>
  <si>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</si>
  <si>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</si>
  <si>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</si>
  <si>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</si>
  <si>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</si>
  <si>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</si>
  <si>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</si>
  <si>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</si>
  <si>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</si>
  <si>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</si>
  <si>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</si>
  <si>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</si>
  <si>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</si>
  <si>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</si>
  <si>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</si>
  <si>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</si>
  <si>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</si>
  <si>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</si>
  <si>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</si>
  <si>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</si>
  <si>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</si>
  <si>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</si>
  <si>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</si>
  <si>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</si>
  <si>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</si>
  <si>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</si>
  <si>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</si>
  <si>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</si>
  <si>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</si>
  <si>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</si>
  <si>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</si>
  <si>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</si>
  <si>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</si>
  <si>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</si>
  <si>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</si>
  <si>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</si>
  <si>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</si>
  <si>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</si>
  <si>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</si>
  <si>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</si>
  <si>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</si>
  <si>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</si>
  <si>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</si>
  <si>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</si>
  <si>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</si>
  <si>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</si>
  <si>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</si>
  <si>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</si>
  <si>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</si>
  <si>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</si>
  <si>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</si>
  <si>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</si>
  <si>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</si>
  <si>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</si>
  <si>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</si>
  <si>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</si>
  <si>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</si>
  <si>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</si>
  <si>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</si>
  <si>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</si>
  <si>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</si>
  <si>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</si>
  <si>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</si>
  <si>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</si>
  <si>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</si>
  <si>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</si>
  <si>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</si>
  <si>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</si>
  <si>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</si>
  <si>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</si>
  <si>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</si>
  <si>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</si>
  <si>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</si>
  <si>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</si>
  <si>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</si>
  <si>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</si>
  <si>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</si>
  <si>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</si>
  <si>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</si>
  <si>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</si>
  <si>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</si>
  <si>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</si>
  <si>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</si>
  <si>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</si>
  <si>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</si>
  <si>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</si>
  <si>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</si>
  <si>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</si>
  <si>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</si>
  <si>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</si>
  <si>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</si>
  <si>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</si>
  <si>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</si>
  <si>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</si>
  <si>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</si>
  <si>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</si>
  <si>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</si>
  <si>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</si>
  <si>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</si>
  <si>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</si>
  <si>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</si>
  <si>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</si>
  <si>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</si>
  <si>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</si>
  <si>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</si>
  <si>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</si>
  <si>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</si>
  <si>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</si>
  <si>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</si>
  <si>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</si>
  <si>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</si>
  <si>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</si>
  <si>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</si>
  <si>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</si>
  <si>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</si>
  <si>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</si>
  <si>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</si>
  <si>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</si>
  <si>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</si>
  <si>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</si>
  <si>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</si>
  <si>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</si>
  <si>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</si>
  <si>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</si>
  <si>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</si>
  <si>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</si>
  <si>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</si>
  <si>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</si>
  <si>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</si>
  <si>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</si>
  <si>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</si>
  <si>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</si>
  <si>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</si>
  <si>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</si>
  <si>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</si>
  <si>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</si>
  <si>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</si>
  <si>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</si>
  <si>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</si>
  <si>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</si>
  <si>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</si>
  <si>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</si>
  <si>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</si>
  <si>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</si>
  <si>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</si>
  <si>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</si>
  <si>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</si>
  <si>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</si>
  <si>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</si>
  <si>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</si>
  <si>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</si>
  <si>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</si>
  <si>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</si>
  <si>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</si>
  <si>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</si>
  <si>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</si>
  <si>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</si>
  <si>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</si>
  <si>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</si>
  <si>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</si>
  <si>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</si>
  <si>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</si>
  <si>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</si>
  <si>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</si>
  <si>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</si>
  <si>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</si>
  <si>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</si>
  <si>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</si>
  <si>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</si>
  <si>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</si>
  <si>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</si>
  <si>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</si>
  <si>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</si>
  <si>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</si>
  <si>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</si>
  <si>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</si>
  <si>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</si>
  <si>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</si>
  <si>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</si>
  <si>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</si>
  <si>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</si>
  <si>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</si>
  <si>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</si>
  <si>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</si>
  <si>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</si>
  <si>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</si>
  <si>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</si>
  <si>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</si>
  <si>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</si>
  <si>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</si>
  <si>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</si>
  <si>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</si>
  <si>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</si>
  <si>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</si>
  <si>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</si>
  <si>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</si>
  <si>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</si>
  <si>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</si>
  <si>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</si>
  <si>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</si>
  <si>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</si>
  <si>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</si>
  <si>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</si>
  <si>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</si>
  <si>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</si>
  <si>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</si>
  <si>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</si>
  <si>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</si>
  <si>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</si>
  <si>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</si>
  <si>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</si>
  <si>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</si>
  <si>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</si>
  <si>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</si>
  <si>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</si>
  <si>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</si>
  <si>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</si>
  <si>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</si>
  <si>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</si>
  <si>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</si>
  <si>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</si>
  <si>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</si>
  <si>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</si>
  <si>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</si>
  <si>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</si>
  <si>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</si>
  <si>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</si>
  <si>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</si>
  <si>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</si>
  <si>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</si>
  <si>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</si>
  <si>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</si>
  <si>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</si>
  <si>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</si>
  <si>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</si>
  <si>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</si>
  <si>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</si>
  <si>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</si>
  <si>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</si>
  <si>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</si>
  <si>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</si>
  <si>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</si>
  <si>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</si>
  <si>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</si>
  <si>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</si>
  <si>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</si>
  <si>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</si>
  <si>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</si>
  <si>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</si>
  <si>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</si>
  <si>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</si>
  <si>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</si>
  <si>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</si>
  <si>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</si>
  <si>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</si>
  <si>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</si>
  <si>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</si>
  <si>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</si>
  <si>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</si>
  <si>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</si>
  <si>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</si>
  <si>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</si>
  <si>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</si>
  <si>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</si>
  <si>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</si>
  <si>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</si>
  <si>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</si>
  <si>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</si>
  <si>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</si>
  <si>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</si>
  <si>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</si>
  <si>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</si>
  <si>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</si>
  <si>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</si>
  <si>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</si>
  <si>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</si>
  <si>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</si>
  <si>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</si>
  <si>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</si>
  <si>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</si>
  <si>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</si>
  <si>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</si>
  <si>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</si>
  <si>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</si>
  <si>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</si>
  <si>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</si>
  <si>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</si>
  <si>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</si>
  <si>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</si>
  <si>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</si>
  <si>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</si>
  <si>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</si>
  <si>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</si>
  <si>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</si>
  <si>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</si>
  <si>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</si>
  <si>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</si>
  <si>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</si>
  <si>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</si>
  <si>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</si>
  <si>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</si>
  <si>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</si>
  <si>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</si>
  <si>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</si>
  <si>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</si>
  <si>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</si>
  <si>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</si>
  <si>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</si>
  <si>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</si>
  <si>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</si>
  <si>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</si>
  <si>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</si>
  <si>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</si>
  <si>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</si>
  <si>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</si>
  <si>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</si>
  <si>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</si>
  <si>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</si>
  <si>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</si>
  <si>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</si>
  <si>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</si>
  <si>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</si>
  <si>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</si>
  <si>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</si>
  <si>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</si>
  <si>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</si>
  <si>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</si>
  <si>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</si>
  <si>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</si>
  <si>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</si>
  <si>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</si>
  <si>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</si>
  <si>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</si>
  <si>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</si>
  <si>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</si>
  <si>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</si>
  <si>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</si>
  <si>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</si>
  <si>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</si>
  <si>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</si>
  <si>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</si>
  <si>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</si>
  <si>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</si>
  <si>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</si>
  <si>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</si>
  <si>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</si>
  <si>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</si>
  <si>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</si>
  <si>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</si>
  <si>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</si>
  <si>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</si>
  <si>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</si>
  <si>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</si>
  <si>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</si>
  <si>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</si>
  <si>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</si>
  <si>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</si>
  <si>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</si>
  <si>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</si>
  <si>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</si>
  <si>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</si>
  <si>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</si>
  <si>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</si>
  <si>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</si>
  <si>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</si>
  <si>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</si>
  <si>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</si>
  <si>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</si>
  <si>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</si>
  <si>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</si>
  <si>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</si>
  <si>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</si>
  <si>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</si>
  <si>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</si>
  <si>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</si>
  <si>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</si>
  <si>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</si>
  <si>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</si>
  <si>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</si>
  <si>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</si>
  <si>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</si>
  <si>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</si>
  <si>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</si>
  <si>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</si>
  <si>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</si>
  <si>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</si>
  <si>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</si>
  <si>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</si>
  <si>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</si>
  <si>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</si>
  <si>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</si>
  <si>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</si>
  <si>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</si>
  <si>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</si>
  <si>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</si>
  <si>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</si>
  <si>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</si>
  <si>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</si>
  <si>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</si>
  <si>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</si>
  <si>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</si>
  <si>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</si>
  <si>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</si>
  <si>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</si>
  <si>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</si>
  <si>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</si>
  <si>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</si>
  <si>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</si>
  <si>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</si>
  <si>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</si>
  <si>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</si>
  <si>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</si>
  <si>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</si>
  <si>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</si>
  <si>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</si>
  <si>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</si>
  <si>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</si>
  <si>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</si>
  <si>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</si>
  <si>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</si>
  <si>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</si>
  <si>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</si>
  <si>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</si>
  <si>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</si>
  <si>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</si>
  <si>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</si>
  <si>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</si>
  <si>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</si>
  <si>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</si>
  <si>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</si>
  <si>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</si>
  <si>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</si>
  <si>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</si>
  <si>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</si>
  <si>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</si>
  <si>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</si>
  <si>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</si>
  <si>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</si>
  <si>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</si>
  <si>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</si>
  <si>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</si>
  <si>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</si>
  <si>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</si>
  <si>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</si>
  <si>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</si>
  <si>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</si>
  <si>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</si>
  <si>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</si>
  <si>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</si>
  <si>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</si>
  <si>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</si>
  <si>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</si>
  <si>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</si>
  <si>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</si>
  <si>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</si>
  <si>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</si>
  <si>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</si>
  <si>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</si>
  <si>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</si>
  <si>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</si>
  <si>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</si>
  <si>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</si>
  <si>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</si>
  <si>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</si>
  <si>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</si>
  <si>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</si>
  <si>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</si>
  <si>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</si>
  <si>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</si>
  <si>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</si>
  <si>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</si>
  <si>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</si>
  <si>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</si>
  <si>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</si>
  <si>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</si>
  <si>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</si>
  <si>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</si>
  <si>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</si>
  <si>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</si>
  <si>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</si>
  <si>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</si>
  <si>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</si>
  <si>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</si>
  <si>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</si>
  <si>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</si>
  <si>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</si>
  <si>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</si>
  <si>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</si>
  <si>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</si>
  <si>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</si>
  <si>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</si>
  <si>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</si>
  <si>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</si>
  <si>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</si>
  <si>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</si>
  <si>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</si>
  <si>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</si>
  <si>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</si>
  <si>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</si>
  <si>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</si>
  <si>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</si>
  <si>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</si>
  <si>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</si>
  <si>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</si>
  <si>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</si>
  <si>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</si>
  <si>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</si>
  <si>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</si>
  <si>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</si>
  <si>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</si>
  <si>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</si>
  <si>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</si>
  <si>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</si>
  <si>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</si>
  <si>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</si>
  <si>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</si>
  <si>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</si>
  <si>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</si>
  <si>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</si>
  <si>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</si>
  <si>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</si>
  <si>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</si>
  <si>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</si>
  <si>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</si>
  <si>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</si>
  <si>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</si>
  <si>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</si>
  <si>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</si>
  <si>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</si>
  <si>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</si>
  <si>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</si>
  <si>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</si>
  <si>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</si>
  <si>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</si>
  <si>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</si>
  <si>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</si>
  <si>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</si>
  <si>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</si>
  <si>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</si>
  <si>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</si>
  <si>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</si>
  <si>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</si>
  <si>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</si>
  <si>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</si>
  <si>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</si>
  <si>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</si>
  <si>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</si>
  <si>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</si>
  <si>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</si>
  <si>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</si>
  <si>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</si>
  <si>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</si>
  <si>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</si>
  <si>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</si>
  <si>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</si>
  <si>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</si>
  <si>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</si>
  <si>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</si>
  <si>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</si>
  <si>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</si>
  <si>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</si>
  <si>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</si>
  <si>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</si>
  <si>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</si>
  <si>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</si>
  <si>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</si>
  <si>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</si>
  <si>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</si>
  <si>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</si>
  <si>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</si>
  <si>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</si>
  <si>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</si>
  <si>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</si>
  <si>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</si>
  <si>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</si>
  <si>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</si>
  <si>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</si>
  <si>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</si>
  <si>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</si>
  <si>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</si>
  <si>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</si>
  <si>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</si>
  <si>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</si>
  <si>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</si>
  <si>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</si>
  <si>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</si>
  <si>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</si>
  <si>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</si>
  <si>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</si>
  <si>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</si>
  <si>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</si>
  <si>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</si>
  <si>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</si>
  <si>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</si>
  <si>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</si>
  <si>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</si>
  <si>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</si>
  <si>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</si>
  <si>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</si>
  <si>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</si>
  <si>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</si>
  <si>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</si>
  <si>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</si>
  <si>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</si>
  <si>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</si>
  <si>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</si>
  <si>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</si>
  <si>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</si>
  <si>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</si>
  <si>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</si>
  <si>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</si>
  <si>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</si>
  <si>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</si>
  <si>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</si>
  <si>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</si>
  <si>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</si>
  <si>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</si>
  <si>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</si>
  <si>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</si>
  <si>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</si>
  <si>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</si>
  <si>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</si>
  <si>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</si>
  <si>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</si>
  <si>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</si>
  <si>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</si>
  <si>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</si>
  <si>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</si>
  <si>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</si>
  <si>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</si>
  <si>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</si>
  <si>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</si>
  <si>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</si>
  <si>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</si>
  <si>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</si>
  <si>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</si>
  <si>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</si>
  <si>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</si>
  <si>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</si>
  <si>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</si>
  <si>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</si>
  <si>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</si>
  <si>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</si>
  <si>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</si>
  <si>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</si>
  <si>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</si>
  <si>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</si>
  <si>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</si>
  <si>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</si>
  <si>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</si>
  <si>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</si>
  <si>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</si>
  <si>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</si>
  <si>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</si>
  <si>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</si>
  <si>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</si>
  <si>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</si>
  <si>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</si>
  <si>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</si>
  <si>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</si>
  <si>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</si>
  <si>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</si>
  <si>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</si>
  <si>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</si>
  <si>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</si>
  <si>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</si>
  <si>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</si>
  <si>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</si>
  <si>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</si>
  <si>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</si>
  <si>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</si>
  <si>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</si>
  <si>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</si>
  <si>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</si>
  <si>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</si>
  <si>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</si>
  <si>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</si>
  <si>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</si>
  <si>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</si>
  <si>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</si>
  <si>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</si>
  <si>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</si>
  <si>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</si>
  <si>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</si>
  <si>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</si>
  <si>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</si>
  <si>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</si>
  <si>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</si>
  <si>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</si>
  <si>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</si>
  <si>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</si>
  <si>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</si>
  <si>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</si>
  <si>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</si>
  <si>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</si>
  <si>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</si>
  <si>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</si>
  <si>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</si>
  <si>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</si>
  <si>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</si>
  <si>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</si>
  <si>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</si>
  <si>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</si>
  <si>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</si>
  <si>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</si>
  <si>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</si>
  <si>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</si>
  <si>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</si>
  <si>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</si>
  <si>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</si>
  <si>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</si>
  <si>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</si>
  <si>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</si>
  <si>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</si>
  <si>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</si>
  <si>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</si>
  <si>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</si>
  <si>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</si>
  <si>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</si>
  <si>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</si>
  <si>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</si>
  <si>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</si>
  <si>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</si>
  <si>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</si>
  <si>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</si>
  <si>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</si>
  <si>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</si>
  <si>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</si>
  <si>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</si>
  <si>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</si>
  <si>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</si>
  <si>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</si>
  <si>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</si>
  <si>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</si>
  <si>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</si>
  <si>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</si>
  <si>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</si>
  <si>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</si>
  <si>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</si>
  <si>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</si>
  <si>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</si>
  <si>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</si>
  <si>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</si>
  <si>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</si>
  <si>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</si>
  <si>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</si>
  <si>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</si>
  <si>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</si>
  <si>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</si>
  <si>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</si>
  <si>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</si>
  <si>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</si>
  <si>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</si>
  <si>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</si>
  <si>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</si>
  <si>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</si>
  <si>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</si>
  <si>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</si>
  <si>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</si>
  <si>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</si>
  <si>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</si>
  <si>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</si>
  <si>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</si>
  <si>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</si>
  <si>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</si>
  <si>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</si>
  <si>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</si>
  <si>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</si>
  <si>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</si>
  <si>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</si>
  <si>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</si>
  <si>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</si>
  <si>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</si>
  <si>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</si>
  <si>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</si>
  <si>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</si>
  <si>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</si>
  <si>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</si>
  <si>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</si>
  <si>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</si>
  <si>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</si>
  <si>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</si>
  <si>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</si>
  <si>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</si>
  <si>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</si>
  <si>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</si>
  <si>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</si>
  <si>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</si>
  <si>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</si>
  <si>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</si>
  <si>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</si>
  <si>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</si>
  <si>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</si>
  <si>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</si>
  <si>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</si>
  <si>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</si>
  <si>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</si>
  <si>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</si>
  <si>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</si>
  <si>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</si>
  <si>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</si>
  <si>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</si>
  <si>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</si>
  <si>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</si>
  <si>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</si>
  <si>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</si>
  <si>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</si>
  <si>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</si>
  <si>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</si>
  <si>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</si>
  <si>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</si>
  <si>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</si>
  <si>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</si>
  <si>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</si>
  <si>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</si>
  <si>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</si>
  <si>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</si>
  <si>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</si>
  <si>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</si>
  <si>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</si>
  <si>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</si>
  <si>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</si>
  <si>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</si>
  <si>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</si>
  <si>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</si>
  <si>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</si>
  <si>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</si>
  <si>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</si>
  <si>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</si>
  <si>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</si>
  <si>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</si>
  <si>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</si>
  <si>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</si>
  <si>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</si>
  <si>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</si>
  <si>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</si>
  <si>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</si>
  <si>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</si>
  <si>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</si>
  <si>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</si>
  <si>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</si>
  <si>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</si>
  <si>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</si>
  <si>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</si>
  <si>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</si>
  <si>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</si>
  <si>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</si>
  <si>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</si>
  <si>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</si>
  <si>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</si>
  <si>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</si>
  <si>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</si>
  <si>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</si>
  <si>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</si>
  <si>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</si>
  <si>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</si>
  <si>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</si>
  <si>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</si>
  <si>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</si>
  <si>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</si>
  <si>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</si>
  <si>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</si>
  <si>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</si>
  <si>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</si>
  <si>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</si>
  <si>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</si>
  <si>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</si>
  <si>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</si>
  <si>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</si>
  <si>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</si>
  <si>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</si>
  <si>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</si>
  <si>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</si>
  <si>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</si>
  <si>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</si>
  <si>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</si>
  <si>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</si>
  <si>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</si>
  <si>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</si>
  <si>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</si>
  <si>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</si>
  <si>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</si>
  <si>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</si>
  <si>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</si>
  <si>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</si>
  <si>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</si>
  <si>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</si>
  <si>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</si>
  <si>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</si>
  <si>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</si>
  <si>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</si>
  <si>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</si>
  <si>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</si>
  <si>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</si>
  <si>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</si>
  <si>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</si>
  <si>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</si>
  <si>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</si>
  <si>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</si>
  <si>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</si>
  <si>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</si>
  <si>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</si>
  <si>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</si>
  <si>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</si>
  <si>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</si>
  <si>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</si>
  <si>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</si>
  <si>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</si>
  <si>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</si>
  <si>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</si>
  <si>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</si>
  <si>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</si>
  <si>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</si>
  <si>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</si>
  <si>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</si>
  <si>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</si>
  <si>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</si>
  <si>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</si>
  <si>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</si>
  <si>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</si>
  <si>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</si>
  <si>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</si>
  <si>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</si>
  <si>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</si>
  <si>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</si>
  <si>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</si>
  <si>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</si>
  <si>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</si>
  <si>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</si>
  <si>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</si>
  <si>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</si>
  <si>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</si>
  <si>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</si>
  <si>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</si>
  <si>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</si>
  <si>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</si>
  <si>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</si>
  <si>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</si>
  <si>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</si>
  <si>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</si>
  <si>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</si>
  <si>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</si>
  <si>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</si>
  <si>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</si>
  <si>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</si>
  <si>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</si>
  <si>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</si>
  <si>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</si>
  <si>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</si>
  <si>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</si>
  <si>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</si>
  <si>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</si>
  <si>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</si>
  <si>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</si>
  <si>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</si>
  <si>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</si>
  <si>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</si>
  <si>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</si>
  <si>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</si>
  <si>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</si>
  <si>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</si>
  <si>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</si>
  <si>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</si>
  <si>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</si>
  <si>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</si>
  <si>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</si>
  <si>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</si>
  <si>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</si>
  <si>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</si>
  <si>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</si>
  <si>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</si>
  <si>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</si>
  <si>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</si>
  <si>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</si>
  <si>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</si>
  <si>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</si>
  <si>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</si>
  <si>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</si>
  <si>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</si>
  <si>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</si>
  <si>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</si>
  <si>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</si>
  <si>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</si>
  <si>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</si>
  <si>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</si>
  <si>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</si>
  <si>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</si>
  <si>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</si>
  <si>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</si>
  <si>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</si>
  <si>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</si>
  <si>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</si>
  <si>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</si>
  <si>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</si>
  <si>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</si>
  <si>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</si>
  <si>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</si>
  <si>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</si>
  <si>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</si>
  <si>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</si>
  <si>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</si>
  <si>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</si>
  <si>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</si>
  <si>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</si>
  <si>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</si>
  <si>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</si>
  <si>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</si>
  <si>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</si>
  <si>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</si>
  <si>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</si>
  <si>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</si>
  <si>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</si>
  <si>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</si>
  <si>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</si>
  <si>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</si>
  <si>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</si>
  <si>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</si>
  <si>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</si>
  <si>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</si>
  <si>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</si>
  <si>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</si>
  <si>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</si>
  <si>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</si>
  <si>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</si>
  <si>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</si>
  <si>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</si>
  <si>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</si>
  <si>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</si>
  <si>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</si>
  <si>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</si>
  <si>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</si>
  <si>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</si>
  <si>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</si>
  <si>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</si>
  <si>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</si>
  <si>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</si>
  <si>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</si>
  <si>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</si>
  <si>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</si>
  <si>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</si>
  <si>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</si>
  <si>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</si>
  <si>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</si>
  <si>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</si>
  <si>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</si>
  <si>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</si>
  <si>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</si>
  <si>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</si>
  <si>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</si>
  <si>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</si>
  <si>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</si>
  <si>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</si>
  <si>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</si>
  <si>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</si>
  <si>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</si>
  <si>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</si>
  <si>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</si>
  <si>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</si>
  <si>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</si>
  <si>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</si>
  <si>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</si>
  <si>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</si>
  <si>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</si>
  <si>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</si>
  <si>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</si>
  <si>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</si>
  <si>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</si>
  <si>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</si>
  <si>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</si>
  <si>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</si>
  <si>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</si>
  <si>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</si>
  <si>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</si>
  <si>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</si>
  <si>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</si>
  <si>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</si>
  <si>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</si>
  <si>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</si>
  <si>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</si>
  <si>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</si>
  <si>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</si>
  <si>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</si>
  <si>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</si>
  <si>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</si>
  <si>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</si>
  <si>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</si>
  <si>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</si>
  <si>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</si>
  <si>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</si>
  <si>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</si>
  <si>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</si>
  <si>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</si>
  <si>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</si>
  <si>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</si>
  <si>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</si>
  <si>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</si>
  <si>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</si>
  <si>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</si>
  <si>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</si>
  <si>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</si>
  <si>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</si>
  <si>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</si>
  <si>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</si>
  <si>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</si>
  <si>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</si>
  <si>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</si>
  <si>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</si>
  <si>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</si>
  <si>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</si>
  <si>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</si>
  <si>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</si>
  <si>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</si>
  <si>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</si>
  <si>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</si>
  <si>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</si>
  <si>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</si>
  <si>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</si>
  <si>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</si>
  <si>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</si>
  <si>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</si>
  <si>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</si>
  <si>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</si>
  <si>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</si>
  <si>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</si>
  <si>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</si>
  <si>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</si>
  <si>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</si>
  <si>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</si>
  <si>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</si>
  <si>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</si>
  <si>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</si>
  <si>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</si>
  <si>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</si>
  <si>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</si>
  <si>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</si>
  <si>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</si>
  <si>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</si>
  <si>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</si>
  <si>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</si>
  <si>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</si>
  <si>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</si>
  <si>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</si>
  <si>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</si>
  <si>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</si>
  <si>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</si>
  <si>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</si>
  <si>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</si>
  <si>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</si>
  <si>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</si>
  <si>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</si>
  <si>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</si>
  <si>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</si>
  <si>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</si>
  <si>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</si>
  <si>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</si>
  <si>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</si>
  <si>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</si>
  <si>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</si>
  <si>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</si>
  <si>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</si>
  <si>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</si>
  <si>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</si>
  <si>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</si>
  <si>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</si>
  <si>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</si>
  <si>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</si>
  <si>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</si>
  <si>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</si>
  <si>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</si>
  <si>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</si>
  <si>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</si>
  <si>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</si>
  <si>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</si>
  <si>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</si>
  <si>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</si>
  <si>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</si>
  <si>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</si>
  <si>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</si>
  <si>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</si>
  <si>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</si>
  <si>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</si>
  <si>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</si>
  <si>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</si>
  <si>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</si>
  <si>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</si>
  <si>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</si>
  <si>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</si>
  <si>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</si>
  <si>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</si>
  <si>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</si>
  <si>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</si>
  <si>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</si>
  <si>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</si>
  <si>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</si>
  <si>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</si>
  <si>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</si>
  <si>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</si>
  <si>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</si>
  <si>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</si>
  <si>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</si>
  <si>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</si>
  <si>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</si>
  <si>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</si>
  <si>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</si>
  <si>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</si>
  <si>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</si>
  <si>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</si>
  <si>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</si>
  <si>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</si>
  <si>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</si>
  <si>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</si>
  <si>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</si>
  <si>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</si>
  <si>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</si>
  <si>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</si>
  <si>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</si>
  <si>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</si>
  <si>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</si>
  <si>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</si>
  <si>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</si>
  <si>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</si>
  <si>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</si>
  <si>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</si>
  <si>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</si>
  <si>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</si>
  <si>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</si>
  <si>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</si>
  <si>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</si>
  <si>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</si>
  <si>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</si>
  <si>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</si>
  <si>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</si>
  <si>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</si>
  <si>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</si>
  <si>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</si>
  <si>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</si>
  <si>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</si>
  <si>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</si>
  <si>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</si>
  <si>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</si>
  <si>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</si>
  <si>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</si>
  <si>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</si>
  <si>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</si>
  <si>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</si>
  <si>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</si>
  <si>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</si>
  <si>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</si>
  <si>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</si>
  <si>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</si>
  <si>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</si>
  <si>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</si>
  <si>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</si>
  <si>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</si>
  <si>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</si>
  <si>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</si>
  <si>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</si>
  <si>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</si>
  <si>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</si>
  <si>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</si>
  <si>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</si>
  <si>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</si>
  <si>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</si>
  <si>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</si>
  <si>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</si>
  <si>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</si>
  <si>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</si>
  <si>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</si>
  <si>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</si>
  <si>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</si>
  <si>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</si>
  <si>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</si>
  <si>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</si>
  <si>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</si>
  <si>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</si>
  <si>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</si>
  <si>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</si>
  <si>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</si>
  <si>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</si>
  <si>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</si>
  <si>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</si>
  <si>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</si>
  <si>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</si>
  <si>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</si>
  <si>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</si>
  <si>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</si>
  <si>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</si>
  <si>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</si>
  <si>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</si>
  <si>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</si>
  <si>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</si>
  <si>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</si>
  <si>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</si>
  <si>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</si>
  <si>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</si>
  <si>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</si>
  <si>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</si>
  <si>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</si>
  <si>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</si>
  <si>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</si>
  <si>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</si>
  <si>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</si>
  <si>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</si>
  <si>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</si>
  <si>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</si>
  <si>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</si>
  <si>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</si>
  <si>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</si>
  <si>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</si>
  <si>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</si>
  <si>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</si>
  <si>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</si>
  <si>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</si>
  <si>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</si>
  <si>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</si>
  <si>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</si>
  <si>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</si>
  <si>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</si>
  <si>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</si>
  <si>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</si>
  <si>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</si>
  <si>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</si>
  <si>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</si>
  <si>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</si>
  <si>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</si>
  <si>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</si>
  <si>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</si>
  <si>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</si>
  <si>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</si>
  <si>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</si>
  <si>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</si>
  <si>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</si>
  <si>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</si>
  <si>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</si>
  <si>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</si>
  <si>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</si>
  <si>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</si>
  <si>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</si>
  <si>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</si>
  <si>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</si>
  <si>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</si>
  <si>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</si>
  <si>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</si>
  <si>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</si>
  <si>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</si>
  <si>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</si>
  <si>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</si>
  <si>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</si>
  <si>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</si>
  <si>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</si>
  <si>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</si>
  <si>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</si>
  <si>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</si>
  <si>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</si>
  <si>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</si>
  <si>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</si>
  <si>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</si>
  <si>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</si>
  <si>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</si>
  <si>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</si>
  <si>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</si>
  <si>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</si>
  <si>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</si>
  <si>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</si>
  <si>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</si>
  <si>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</si>
  <si>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</si>
  <si>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</si>
  <si>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</si>
  <si>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</si>
  <si>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</si>
  <si>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</si>
  <si>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</si>
  <si>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</si>
  <si>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</si>
  <si>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</si>
  <si>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</si>
  <si>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</si>
  <si>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</si>
  <si>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</si>
  <si>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</si>
  <si>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</si>
  <si>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</si>
  <si>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</si>
  <si>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</si>
  <si>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</si>
  <si>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</si>
  <si>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</si>
  <si>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</si>
  <si>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</si>
  <si>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</si>
  <si>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</si>
  <si>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</si>
  <si>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</si>
  <si>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</si>
  <si>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</si>
  <si>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</si>
  <si>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</si>
  <si>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</si>
  <si>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</si>
  <si>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</si>
  <si>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</si>
  <si>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</si>
  <si>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</si>
  <si>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</si>
  <si>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</si>
  <si>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</si>
  <si>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</si>
  <si>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</si>
  <si>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</si>
  <si>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</si>
  <si>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</si>
  <si>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</si>
  <si>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</si>
  <si>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</si>
  <si>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</si>
  <si>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</si>
  <si>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</si>
  <si>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</si>
  <si>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</si>
  <si>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</si>
  <si>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</si>
  <si>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</si>
  <si>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</si>
  <si>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</si>
  <si>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</si>
  <si>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</si>
  <si>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</si>
  <si>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</si>
  <si>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</si>
  <si>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</si>
  <si>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</si>
  <si>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</si>
  <si>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</si>
  <si>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</si>
  <si>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</si>
  <si>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</si>
  <si>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</si>
  <si>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</si>
  <si>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</si>
  <si>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</si>
  <si>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</si>
  <si>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</si>
  <si>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</si>
  <si>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</si>
  <si>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</si>
  <si>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</si>
  <si>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</si>
  <si>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</si>
  <si>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</si>
  <si>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</si>
  <si>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</si>
  <si>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</si>
  <si>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</si>
  <si>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</si>
  <si>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</si>
  <si>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</si>
  <si>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</si>
  <si>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</si>
  <si>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</si>
  <si>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</si>
  <si>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</si>
  <si>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</si>
  <si>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</si>
  <si>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</si>
  <si>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</si>
  <si>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</si>
  <si>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</si>
  <si>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</si>
  <si>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</si>
  <si>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</si>
  <si>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</si>
  <si>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</si>
  <si>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</si>
  <si>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</si>
  <si>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</si>
  <si>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</si>
  <si>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</si>
  <si>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</si>
  <si>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</si>
  <si>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</si>
  <si>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</si>
  <si>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</si>
  <si>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</si>
  <si>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</si>
  <si>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</si>
  <si>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</si>
  <si>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</si>
  <si>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</si>
  <si>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</si>
  <si>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</si>
  <si>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</si>
  <si>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</si>
  <si>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</si>
  <si>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</si>
  <si>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</si>
  <si>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</si>
  <si>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</si>
  <si>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</si>
  <si>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</si>
  <si>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</si>
  <si>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</si>
  <si>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</si>
  <si>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</si>
  <si>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</si>
  <si>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</si>
  <si>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</si>
  <si>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</si>
  <si>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</si>
  <si>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</si>
  <si>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</si>
  <si>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</si>
  <si>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</si>
  <si>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</si>
  <si>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</si>
  <si>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</si>
  <si>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</si>
  <si>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</si>
  <si>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</si>
  <si>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</si>
  <si>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</si>
  <si>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</si>
  <si>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</si>
  <si>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</si>
  <si>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</si>
  <si>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</si>
  <si>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</si>
  <si>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</si>
  <si>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</si>
  <si>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</si>
  <si>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</si>
  <si>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</si>
  <si>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</si>
  <si>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</si>
  <si>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</si>
  <si>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</si>
  <si>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</si>
  <si>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</si>
  <si>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</si>
  <si>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</si>
  <si>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</si>
  <si>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</si>
  <si>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</si>
  <si>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</si>
  <si>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</si>
  <si>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</si>
  <si>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</si>
  <si>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</si>
  <si>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</si>
  <si>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</si>
  <si>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</si>
  <si>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</si>
  <si>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</si>
  <si>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</si>
  <si>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</si>
  <si>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</si>
  <si>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</si>
  <si>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</si>
  <si>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</si>
  <si>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</si>
  <si>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</si>
  <si>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</si>
  <si>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</si>
  <si>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</si>
  <si>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</si>
  <si>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</si>
  <si>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</si>
  <si>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</si>
  <si>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</si>
  <si>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</si>
  <si>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</si>
  <si>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</si>
  <si>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</si>
  <si>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</si>
  <si>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</si>
  <si>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</si>
  <si>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</si>
  <si>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</si>
  <si>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</si>
  <si>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</si>
  <si>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</si>
  <si>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</si>
  <si>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</si>
  <si>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</si>
  <si>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</si>
  <si>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</si>
  <si>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</si>
  <si>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</si>
  <si>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</si>
  <si>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</si>
  <si>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</si>
  <si>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</si>
  <si>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</si>
  <si>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</si>
  <si>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</si>
  <si>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</si>
  <si>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</si>
  <si>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</si>
  <si>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</si>
  <si>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</si>
  <si>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</si>
  <si>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</si>
  <si>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</si>
  <si>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</si>
  <si>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</si>
  <si>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</si>
  <si>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</si>
  <si>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</si>
  <si>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</si>
  <si>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</si>
  <si>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</si>
  <si>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</si>
  <si>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</si>
  <si>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</si>
  <si>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</si>
  <si>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</si>
  <si>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</si>
  <si>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</si>
  <si>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</si>
  <si>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</si>
  <si>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</si>
  <si>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</si>
  <si>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</si>
  <si>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</si>
  <si>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</si>
  <si>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</si>
  <si>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</si>
  <si>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</si>
  <si>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</si>
  <si>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</si>
  <si>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</si>
  <si>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</si>
  <si>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</si>
  <si>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</si>
  <si>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</si>
  <si>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</si>
  <si>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</si>
  <si>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</si>
  <si>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</si>
  <si>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</si>
  <si>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</si>
  <si>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</si>
  <si>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</si>
  <si>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</si>
  <si>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</si>
  <si>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</si>
  <si>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</si>
  <si>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</si>
  <si>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</si>
  <si>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</si>
  <si>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</si>
  <si>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</si>
  <si>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</si>
  <si>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</si>
  <si>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</si>
  <si>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</si>
  <si>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</si>
  <si>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</si>
  <si>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</si>
  <si>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</si>
  <si>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</si>
  <si>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</si>
  <si>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</si>
  <si>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</si>
  <si>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</si>
  <si>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</si>
  <si>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</si>
  <si>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</si>
  <si>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</si>
  <si>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</si>
  <si>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</si>
  <si>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</si>
  <si>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</si>
  <si>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</si>
  <si>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</si>
  <si>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</si>
  <si>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</si>
  <si>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</si>
  <si>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</si>
  <si>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</si>
  <si>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</si>
  <si>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</si>
  <si>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</si>
  <si>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</si>
  <si>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</si>
  <si>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</si>
  <si>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</si>
  <si>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</si>
  <si>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</si>
  <si>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</si>
  <si>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</si>
  <si>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</si>
  <si>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</si>
  <si>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</si>
  <si>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</si>
  <si>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</si>
  <si>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</si>
  <si>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</si>
  <si>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</si>
  <si>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</si>
  <si>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</si>
  <si>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</si>
  <si>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</si>
  <si>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</si>
  <si>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</si>
  <si>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</si>
  <si>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</si>
  <si>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</si>
  <si>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</si>
  <si>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</si>
  <si>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</si>
  <si>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</si>
  <si>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</si>
  <si>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</si>
  <si>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</si>
  <si>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</si>
  <si>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</si>
  <si>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</si>
  <si>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</si>
  <si>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</si>
  <si>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</si>
  <si>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</si>
  <si>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</si>
  <si>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</si>
  <si>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</si>
  <si>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</si>
  <si>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</si>
  <si>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</si>
  <si>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</si>
  <si>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</si>
  <si>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</si>
  <si>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</si>
  <si>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</si>
  <si>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</si>
  <si>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</si>
  <si>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</si>
  <si>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</si>
  <si>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</si>
  <si>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</si>
  <si>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</si>
  <si>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</si>
  <si>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</si>
  <si>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</si>
  <si>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</si>
  <si>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</si>
  <si>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</si>
  <si>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</si>
  <si>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</si>
  <si>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</si>
  <si>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</si>
  <si>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</si>
  <si>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</si>
  <si>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</si>
  <si>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</si>
  <si>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</si>
  <si>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</si>
  <si>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</si>
  <si>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</si>
  <si>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</si>
  <si>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</si>
  <si>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</si>
  <si>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</si>
  <si>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</si>
  <si>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</si>
  <si>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</si>
  <si>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</si>
  <si>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</si>
  <si>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</si>
  <si>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</si>
  <si>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</si>
  <si>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</si>
  <si>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</si>
  <si>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</si>
  <si>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</si>
  <si>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</si>
  <si>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</si>
  <si>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</si>
  <si>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</si>
  <si>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</si>
  <si>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</si>
  <si>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</si>
  <si>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</si>
  <si>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</si>
  <si>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</si>
  <si>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</si>
  <si>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</si>
  <si>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</si>
  <si>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</si>
  <si>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</si>
  <si>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</si>
  <si>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</si>
  <si>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</si>
  <si>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</si>
  <si>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</si>
  <si>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</si>
  <si>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</si>
  <si>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</si>
  <si>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</si>
  <si>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</si>
  <si>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</si>
  <si>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</si>
  <si>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</si>
  <si>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</si>
  <si>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</si>
  <si>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</si>
  <si>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</si>
  <si>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</si>
  <si>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</si>
  <si>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</si>
  <si>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</si>
  <si>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</si>
  <si>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</si>
  <si>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</si>
  <si>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</si>
  <si>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</si>
  <si>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</si>
  <si>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</si>
  <si>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</si>
  <si>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</si>
  <si>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</si>
  <si>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</si>
  <si>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</si>
  <si>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</si>
  <si>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</si>
  <si>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</si>
  <si>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</si>
  <si>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</si>
  <si>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</si>
  <si>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</si>
  <si>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</si>
  <si>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</si>
  <si>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</si>
  <si>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</si>
  <si>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</si>
  <si>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</si>
  <si>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</si>
  <si>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</si>
  <si>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</si>
  <si>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</si>
  <si>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</si>
  <si>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</si>
  <si>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</si>
  <si>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</si>
  <si>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</si>
  <si>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</si>
  <si>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</si>
  <si>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</si>
  <si>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</si>
  <si>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</si>
  <si>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</si>
  <si>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</si>
  <si>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</si>
  <si>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</si>
  <si>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</si>
  <si>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</si>
  <si>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</si>
  <si>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</si>
  <si>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</si>
  <si>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</si>
  <si>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</si>
  <si>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</si>
  <si>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</si>
  <si>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</si>
  <si>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</si>
  <si>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</si>
  <si>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</si>
  <si>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</si>
  <si>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</si>
  <si>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</si>
  <si>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</si>
  <si>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</si>
  <si>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</si>
  <si>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</si>
  <si>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</si>
  <si>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</si>
  <si>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</si>
  <si>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</si>
  <si>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</si>
  <si>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</si>
  <si>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</si>
  <si>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</si>
  <si>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</si>
  <si>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</si>
  <si>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</si>
  <si>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</si>
  <si>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</si>
  <si>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</si>
  <si>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</si>
  <si>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</si>
  <si>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</si>
  <si>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</si>
  <si>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</si>
  <si>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</si>
  <si>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</si>
  <si>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</si>
  <si>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</si>
  <si>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</si>
  <si>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</si>
  <si>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</si>
  <si>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</si>
  <si>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</si>
  <si>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</si>
  <si>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</si>
  <si>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</si>
  <si>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</si>
  <si>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</si>
  <si>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</si>
  <si>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</si>
  <si>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</si>
  <si>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</si>
  <si>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</si>
  <si>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</si>
  <si>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</si>
  <si>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</si>
  <si>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</si>
  <si>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</si>
  <si>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</si>
  <si>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</si>
  <si>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</si>
  <si>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</si>
  <si>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</si>
  <si>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</si>
  <si>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</si>
  <si>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</si>
  <si>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</si>
  <si>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</si>
  <si>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</si>
  <si>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</si>
  <si>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</si>
  <si>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</si>
  <si>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</si>
  <si>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</si>
  <si>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</si>
  <si>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</si>
  <si>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</si>
  <si>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</si>
  <si>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</si>
  <si>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</si>
  <si>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</si>
  <si>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</si>
  <si>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</si>
  <si>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</si>
  <si>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</si>
  <si>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</si>
  <si>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</si>
  <si>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</si>
  <si>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</si>
  <si>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</si>
  <si>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</si>
  <si>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</si>
  <si>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</si>
  <si>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</si>
  <si>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</si>
  <si>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</si>
  <si>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</si>
  <si>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</si>
  <si>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</si>
  <si>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</si>
  <si>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</si>
  <si>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</si>
  <si>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</si>
  <si>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</si>
  <si>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</si>
  <si>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</si>
  <si>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</si>
  <si>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</si>
  <si>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</si>
  <si>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</si>
  <si>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</si>
  <si>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</si>
  <si>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</si>
  <si>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</si>
  <si>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</si>
  <si>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</si>
  <si>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</si>
  <si>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</si>
  <si>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</si>
  <si>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</si>
  <si>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</si>
  <si>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</si>
  <si>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</si>
  <si>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</si>
  <si>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</si>
  <si>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</si>
  <si>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</si>
  <si>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</si>
  <si>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</si>
  <si>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</si>
  <si>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</si>
  <si>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</si>
  <si>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</si>
  <si>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</si>
  <si>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</si>
  <si>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</si>
  <si>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</si>
  <si>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</si>
  <si>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</si>
  <si>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</si>
  <si>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</si>
  <si>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</si>
  <si>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</si>
  <si>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</si>
  <si>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</si>
  <si>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</si>
  <si>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</si>
  <si>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</si>
  <si>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</si>
  <si>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</si>
  <si>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</si>
  <si>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</si>
  <si>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</si>
  <si>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</si>
  <si>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</si>
  <si>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</si>
  <si>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</si>
  <si>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</si>
  <si>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</si>
  <si>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</si>
  <si>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</si>
  <si>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</si>
  <si>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</si>
  <si>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</si>
  <si>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</si>
  <si>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</si>
  <si>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</si>
  <si>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</si>
  <si>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</si>
  <si>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</si>
  <si>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</si>
  <si>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</si>
  <si>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</si>
  <si>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</si>
  <si>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</si>
  <si>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</si>
  <si>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</si>
  <si>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</si>
  <si>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</si>
  <si>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</si>
  <si>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</si>
  <si>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</si>
  <si>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</si>
  <si>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</si>
  <si>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</si>
  <si>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</si>
  <si>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</si>
  <si>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</si>
  <si>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</si>
  <si>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</si>
  <si>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</si>
  <si>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</si>
  <si>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</si>
  <si>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</si>
  <si>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</si>
  <si>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</si>
  <si>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</si>
  <si>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</si>
  <si>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</si>
  <si>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</si>
  <si>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</si>
  <si>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</si>
  <si>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</si>
  <si>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</si>
  <si>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</si>
  <si>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</si>
  <si>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</si>
  <si>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</si>
  <si>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</si>
  <si>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</si>
  <si>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</si>
  <si>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</si>
  <si>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</si>
  <si>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</si>
  <si>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</si>
  <si>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</si>
  <si>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</si>
  <si>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</si>
  <si>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</si>
  <si>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</si>
  <si>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</si>
  <si>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</si>
  <si>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</si>
  <si>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</si>
  <si>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</si>
  <si>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</si>
  <si>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</si>
  <si>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</si>
  <si>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</si>
  <si>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</si>
  <si>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</si>
  <si>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</si>
  <si>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</si>
  <si>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</si>
  <si>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</si>
  <si>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</si>
  <si>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</si>
  <si>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</si>
  <si>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</si>
  <si>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</si>
  <si>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</si>
  <si>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</si>
  <si>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</si>
  <si>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</si>
  <si>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</si>
  <si>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</si>
  <si>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</si>
  <si>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</si>
  <si>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</si>
  <si>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</si>
  <si>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</si>
  <si>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</si>
  <si>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</si>
  <si>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</si>
  <si>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</si>
  <si>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</si>
  <si>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</si>
  <si>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</si>
  <si>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</si>
  <si>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</si>
  <si>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</si>
  <si>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</si>
  <si>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</si>
  <si>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</si>
  <si>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</si>
  <si>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</si>
  <si>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</si>
  <si>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</si>
  <si>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</si>
  <si>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</si>
  <si>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</si>
  <si>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</si>
  <si>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</si>
  <si>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</si>
  <si>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</si>
  <si>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</si>
  <si>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</si>
  <si>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</si>
  <si>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</si>
  <si>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</si>
  <si>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</si>
  <si>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</si>
  <si>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</si>
  <si>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</si>
  <si>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</si>
  <si>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</si>
  <si>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</si>
  <si>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</si>
  <si>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</si>
  <si>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</si>
  <si>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</si>
  <si>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</si>
  <si>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</si>
  <si>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</si>
  <si>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</si>
  <si>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</si>
  <si>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</si>
  <si>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</si>
  <si>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</si>
  <si>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</si>
  <si>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</si>
  <si>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</si>
  <si>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</si>
  <si>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</si>
  <si>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</si>
  <si>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</si>
  <si>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</si>
  <si>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</si>
  <si>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</si>
  <si>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</si>
  <si>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</si>
  <si>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</si>
  <si>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</si>
  <si>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</si>
  <si>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</si>
  <si>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</si>
  <si>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</si>
  <si>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</si>
  <si>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</si>
  <si>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</si>
  <si>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</si>
  <si>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</si>
  <si>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</si>
  <si>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</si>
  <si>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</si>
  <si>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</si>
  <si>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</si>
  <si>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</si>
  <si>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</si>
  <si>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</si>
  <si>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</si>
  <si>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</si>
  <si>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</si>
  <si>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</si>
  <si>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</si>
  <si>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</si>
  <si>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</si>
  <si>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</si>
  <si>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</si>
  <si>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</si>
  <si>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</si>
  <si>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</si>
  <si>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</si>
  <si>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</si>
  <si>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</si>
  <si>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</si>
  <si>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</si>
  <si>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</si>
  <si>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</si>
  <si>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</si>
  <si>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</si>
  <si>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</si>
  <si>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</si>
  <si>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</si>
  <si>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</si>
  <si>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</si>
  <si>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</si>
  <si>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</si>
  <si>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</si>
  <si>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</si>
  <si>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</si>
  <si>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</si>
  <si>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</si>
  <si>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</si>
  <si>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</si>
  <si>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</si>
  <si>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</si>
  <si>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</si>
  <si>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</si>
  <si>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</si>
  <si>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</si>
  <si>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</si>
  <si>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</si>
  <si>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</si>
  <si>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</si>
  <si>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</si>
  <si>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</si>
  <si>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</si>
  <si>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</si>
  <si>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</si>
  <si>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</si>
  <si>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</si>
  <si>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</si>
  <si>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</si>
  <si>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</si>
  <si>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</si>
  <si>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</si>
  <si>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</si>
  <si>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</si>
  <si>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</si>
  <si>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</si>
  <si>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</si>
  <si>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</si>
  <si>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</si>
  <si>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</si>
  <si>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</si>
  <si>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</si>
  <si>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</si>
  <si>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</si>
  <si>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</si>
  <si>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</si>
  <si>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</si>
  <si>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</si>
  <si>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</si>
  <si>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</si>
  <si>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</si>
  <si>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</si>
  <si>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</si>
  <si>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</si>
  <si>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</si>
  <si>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</si>
  <si>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</si>
  <si>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</si>
  <si>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</si>
  <si>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</si>
  <si>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</si>
  <si>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</si>
  <si>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</si>
  <si>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</si>
  <si>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</si>
  <si>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</si>
  <si>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</si>
  <si>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</si>
  <si>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</si>
  <si>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</si>
  <si>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</si>
  <si>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</si>
  <si>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</si>
  <si>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</si>
  <si>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</si>
  <si>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</si>
  <si>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</si>
  <si>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</si>
  <si>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</si>
  <si>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</si>
  <si>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</si>
  <si>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</si>
  <si>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</si>
  <si>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</si>
  <si>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</si>
  <si>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</si>
  <si>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</si>
  <si>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</si>
  <si>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</si>
  <si>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</si>
  <si>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</si>
  <si>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</si>
  <si>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</si>
  <si>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</si>
  <si>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</si>
  <si>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</si>
  <si>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</si>
  <si>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</si>
  <si>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</si>
  <si>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</si>
  <si>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</si>
  <si>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</si>
  <si>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</si>
  <si>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</si>
  <si>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</si>
  <si>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</si>
  <si>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</si>
  <si>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</si>
  <si>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</si>
  <si>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</si>
  <si>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</si>
  <si>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</si>
  <si>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</si>
  <si>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</si>
  <si>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</si>
  <si>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</si>
  <si>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</si>
  <si>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</si>
  <si>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</si>
  <si>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</si>
  <si>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</si>
  <si>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</si>
  <si>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</si>
  <si>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</si>
  <si>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</si>
  <si>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</si>
  <si>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</si>
  <si>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</si>
  <si>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</si>
  <si>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</si>
  <si>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</si>
  <si>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</si>
  <si>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</si>
  <si>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</si>
  <si>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</si>
  <si>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</si>
  <si>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</si>
  <si>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</si>
  <si>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</si>
  <si>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</si>
  <si>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</si>
  <si>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</si>
  <si>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</si>
  <si>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</si>
  <si>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</si>
  <si>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</si>
  <si>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</si>
  <si>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</si>
  <si>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</si>
  <si>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</si>
  <si>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</si>
  <si>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</si>
  <si>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</si>
  <si>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</si>
  <si>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</si>
  <si>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</si>
  <si>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</si>
  <si>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</si>
  <si>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</si>
  <si>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</si>
  <si>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</si>
  <si>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</si>
  <si>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</si>
  <si>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</si>
  <si>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</si>
  <si>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</si>
  <si>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</si>
  <si>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</si>
  <si>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</si>
  <si>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</si>
  <si>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</si>
  <si>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</si>
  <si>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</si>
  <si>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</si>
  <si>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</si>
  <si>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</si>
  <si>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</si>
  <si>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</si>
  <si>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</si>
  <si>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</si>
  <si>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</si>
  <si>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</si>
  <si>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</si>
  <si>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</si>
  <si>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</si>
  <si>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</si>
  <si>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</si>
  <si>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</si>
  <si>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</si>
  <si>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</si>
  <si>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</si>
  <si>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</si>
  <si>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</si>
  <si>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</si>
  <si>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</si>
  <si>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</si>
  <si>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</si>
  <si>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</si>
  <si>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</si>
  <si>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</si>
  <si>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</si>
  <si>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</si>
  <si>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</si>
  <si>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</si>
  <si>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</si>
  <si>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</si>
  <si>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</si>
  <si>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</si>
  <si>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</si>
  <si>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</si>
  <si>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</si>
  <si>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</si>
  <si>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</si>
  <si>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</si>
  <si>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</si>
  <si>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</si>
  <si>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</si>
  <si>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</si>
  <si>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</si>
  <si>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</si>
  <si>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</si>
  <si>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</si>
  <si>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</si>
  <si>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</si>
  <si>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</si>
  <si>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</si>
  <si>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</si>
  <si>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</si>
  <si>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</si>
  <si>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</si>
  <si>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</si>
  <si>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</si>
  <si>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</si>
  <si>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</si>
  <si>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</si>
  <si>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</si>
  <si>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</si>
  <si>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</si>
  <si>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</si>
  <si>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</si>
  <si>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</si>
  <si>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</si>
  <si>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</si>
  <si>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</si>
  <si>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</si>
  <si>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</si>
  <si>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</si>
  <si>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</si>
  <si>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</si>
  <si>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</si>
  <si>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</si>
  <si>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</si>
  <si>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</si>
  <si>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</si>
  <si>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</si>
  <si>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</si>
  <si>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</si>
  <si>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</si>
  <si>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</si>
  <si>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</si>
  <si>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</si>
  <si>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</si>
  <si>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</si>
  <si>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</si>
  <si>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</si>
  <si>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</si>
  <si>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</si>
  <si>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</si>
  <si>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</si>
  <si>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</si>
  <si>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</si>
  <si>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</si>
  <si>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</si>
  <si>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</si>
  <si>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</si>
  <si>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</si>
  <si>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</si>
  <si>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</si>
  <si>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</si>
  <si>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</si>
  <si>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</si>
  <si>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</si>
  <si>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</si>
  <si>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</si>
  <si>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</si>
  <si>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</si>
  <si>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</si>
  <si>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</si>
  <si>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</si>
  <si>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</si>
  <si>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</si>
  <si>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</si>
  <si>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</si>
  <si>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</si>
  <si>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</si>
  <si>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</si>
  <si>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</si>
  <si>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</si>
  <si>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</si>
  <si>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</si>
  <si>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</si>
  <si>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</si>
  <si>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</si>
  <si>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</si>
  <si>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</si>
  <si>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</si>
  <si>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</si>
  <si>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</si>
  <si>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</si>
  <si>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</si>
  <si>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</si>
  <si>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</si>
  <si>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</si>
  <si>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</si>
  <si>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</si>
  <si>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</si>
  <si>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</si>
  <si>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</si>
  <si>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</si>
  <si>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</si>
  <si>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</si>
  <si>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</si>
  <si>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</si>
  <si>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</si>
  <si>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</si>
  <si>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</si>
  <si>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</si>
  <si>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</si>
  <si>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</si>
  <si>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</si>
  <si>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</si>
  <si>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</si>
  <si>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</si>
  <si>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</si>
  <si>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</si>
  <si>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</si>
  <si>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</si>
  <si>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</si>
  <si>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</si>
  <si>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</si>
  <si>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</si>
  <si>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</si>
  <si>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</si>
  <si>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</si>
  <si>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</si>
  <si>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</si>
  <si>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</si>
  <si>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</si>
  <si>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</si>
  <si>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</si>
  <si>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</si>
  <si>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</si>
  <si>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</si>
  <si>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</si>
  <si>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</si>
  <si>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</si>
  <si>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</si>
  <si>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</si>
  <si>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</si>
  <si>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</si>
  <si>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</si>
  <si>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</si>
  <si>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</si>
  <si>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</si>
  <si>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</si>
  <si>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</si>
  <si>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</si>
  <si>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</si>
  <si>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</si>
  <si>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</si>
  <si>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</si>
  <si>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</si>
  <si>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</si>
  <si>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</si>
  <si>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</si>
  <si>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</si>
  <si>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</si>
  <si>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</si>
  <si>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</si>
  <si>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</si>
  <si>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</si>
  <si>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</si>
  <si>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</si>
  <si>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</si>
  <si>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</si>
  <si>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</si>
  <si>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</si>
  <si>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</si>
  <si>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</si>
  <si>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</si>
  <si>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</si>
  <si>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</si>
  <si>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</si>
  <si>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</si>
  <si>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</si>
  <si>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</si>
  <si>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</si>
  <si>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</si>
  <si>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</si>
  <si>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</si>
  <si>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</si>
  <si>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</si>
  <si>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</si>
  <si>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</si>
  <si>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</si>
  <si>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</si>
  <si>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</si>
  <si>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</si>
  <si>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</si>
  <si>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</si>
  <si>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</si>
  <si>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</si>
  <si>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</si>
  <si>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</si>
  <si>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</si>
  <si>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</si>
  <si>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</si>
  <si>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</si>
  <si>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</si>
  <si>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</si>
  <si>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</si>
  <si>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</si>
  <si>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</si>
  <si>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</si>
  <si>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</si>
  <si>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</si>
  <si>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</si>
  <si>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</si>
  <si>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</si>
  <si>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</si>
  <si>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</si>
  <si>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</si>
  <si>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</si>
  <si>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</si>
  <si>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</si>
  <si>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</si>
  <si>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</si>
  <si>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</si>
  <si>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</si>
  <si>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</si>
  <si>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</si>
  <si>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</si>
  <si>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</si>
  <si>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</si>
  <si>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</si>
  <si>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</si>
  <si>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</si>
  <si>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</si>
  <si>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</si>
  <si>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</si>
  <si>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</si>
  <si>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</si>
  <si>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</si>
  <si>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</si>
  <si>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</si>
  <si>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</si>
  <si>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</si>
  <si>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</si>
  <si>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</si>
  <si>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</si>
  <si>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</si>
  <si>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</si>
  <si>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</si>
  <si>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</si>
  <si>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</si>
  <si>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</si>
  <si>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</si>
  <si>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</si>
  <si>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</si>
  <si>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</si>
  <si>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</si>
  <si>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</si>
  <si>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</si>
  <si>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</si>
  <si>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</si>
  <si>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</si>
  <si>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</si>
  <si>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</si>
  <si>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</si>
  <si>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</si>
  <si>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</si>
  <si>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</si>
  <si>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</si>
  <si>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</si>
  <si>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</si>
  <si>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</si>
  <si>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</si>
  <si>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</si>
  <si>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</si>
  <si>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</si>
  <si>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</si>
  <si>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</si>
  <si>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</si>
  <si>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</si>
  <si>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</si>
  <si>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</si>
  <si>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</si>
  <si>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</si>
  <si>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</si>
  <si>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</si>
  <si>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</si>
  <si>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</si>
  <si>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</si>
  <si>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</si>
  <si>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</si>
  <si>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</si>
  <si>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</si>
  <si>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</si>
  <si>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</si>
  <si>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</si>
  <si>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</si>
  <si>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</si>
  <si>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</si>
  <si>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</si>
  <si>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</si>
  <si>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</si>
  <si>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</si>
  <si>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</si>
  <si>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</si>
  <si>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</si>
  <si>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</si>
  <si>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</si>
  <si>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</si>
  <si>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</si>
  <si>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</si>
  <si>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</si>
  <si>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</si>
  <si>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</si>
  <si>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</si>
  <si>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</si>
  <si>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</si>
  <si>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</si>
  <si>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</si>
  <si>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</si>
  <si>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</si>
  <si>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</si>
  <si>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</si>
  <si>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</si>
  <si>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</si>
  <si>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</si>
  <si>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</si>
  <si>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</si>
  <si>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</si>
  <si>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</si>
  <si>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</si>
  <si>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</si>
  <si>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</si>
  <si>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</si>
  <si>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</si>
  <si>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</si>
  <si>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</si>
  <si>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</si>
  <si>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</si>
  <si>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</si>
  <si>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</si>
  <si>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</si>
  <si>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</si>
  <si>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</si>
  <si>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</si>
  <si>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</si>
  <si>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</si>
  <si>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</si>
  <si>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</si>
  <si>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</si>
  <si>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</si>
  <si>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</si>
  <si>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</si>
  <si>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</si>
  <si>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</si>
  <si>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</si>
  <si>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</si>
  <si>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</si>
  <si>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</si>
  <si>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</si>
  <si>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</si>
  <si>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</si>
  <si>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</si>
  <si>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</si>
  <si>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</si>
  <si>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</si>
  <si>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</si>
  <si>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</si>
  <si>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</si>
  <si>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</si>
  <si>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</si>
  <si>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</si>
  <si>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</si>
  <si>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</si>
  <si>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</si>
  <si>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</si>
  <si>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</si>
  <si>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</si>
  <si>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</si>
  <si>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</si>
  <si>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</si>
  <si>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</si>
  <si>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</si>
  <si>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</si>
  <si>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</si>
  <si>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</si>
  <si>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</si>
  <si>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</si>
  <si>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</si>
  <si>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</si>
  <si>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</si>
  <si>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</si>
  <si>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</si>
  <si>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</si>
  <si>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</si>
  <si>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</si>
  <si>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</si>
  <si>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</si>
  <si>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</si>
  <si>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</si>
  <si>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</si>
  <si>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</si>
  <si>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</si>
  <si>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</si>
  <si>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</si>
  <si>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</si>
  <si>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</si>
  <si>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</si>
  <si>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</si>
  <si>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</si>
  <si>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</si>
  <si>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</si>
  <si>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</si>
  <si>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</si>
  <si>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</si>
  <si>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</si>
  <si>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</si>
  <si>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</si>
  <si>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</si>
  <si>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</si>
  <si>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</si>
  <si>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</si>
  <si>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</si>
  <si>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</si>
  <si>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</si>
  <si>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</si>
  <si>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</si>
  <si>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</si>
  <si>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</si>
  <si>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</si>
  <si>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</si>
  <si>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</si>
  <si>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</si>
  <si>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</si>
  <si>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</si>
  <si>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</si>
  <si>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</si>
  <si>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</si>
  <si>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</si>
  <si>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</si>
  <si>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</si>
  <si>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</si>
  <si>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</si>
  <si>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</si>
  <si>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</si>
  <si>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</si>
  <si>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</si>
  <si>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</si>
  <si>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</si>
  <si>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</si>
  <si>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</si>
  <si>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</si>
  <si>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</si>
  <si>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</si>
  <si>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</si>
  <si>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</si>
  <si>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</si>
  <si>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</si>
  <si>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</si>
  <si>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</si>
  <si>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</si>
  <si>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</si>
  <si>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</si>
  <si>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</si>
  <si>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</si>
  <si>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</si>
  <si>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</si>
  <si>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</si>
  <si>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</si>
  <si>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</si>
  <si>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</si>
  <si>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</si>
  <si>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</si>
  <si>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</si>
  <si>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</si>
  <si>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</si>
  <si>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</si>
  <si>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</si>
  <si>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</si>
  <si>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</si>
  <si>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</si>
  <si>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</si>
  <si>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</si>
  <si>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</si>
  <si>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</si>
  <si>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</si>
  <si>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</si>
  <si>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</si>
  <si>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</si>
  <si>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</si>
  <si>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</si>
  <si>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</si>
  <si>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</si>
  <si>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</si>
  <si>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</si>
  <si>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</si>
  <si>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</si>
  <si>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</si>
  <si>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</si>
  <si>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</si>
  <si>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</si>
  <si>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</si>
  <si>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</si>
  <si>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</si>
  <si>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</si>
  <si>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</si>
  <si>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</si>
  <si>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</si>
  <si>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</si>
  <si>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</si>
  <si>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</si>
  <si>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</si>
  <si>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</si>
  <si>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</si>
  <si>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</si>
  <si>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</si>
  <si>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</si>
  <si>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</si>
  <si>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</si>
  <si>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</si>
  <si>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</si>
  <si>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</si>
  <si>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</si>
  <si>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</si>
  <si>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</si>
  <si>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</si>
  <si>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</si>
  <si>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</si>
  <si>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</si>
  <si>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</si>
  <si>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</si>
  <si>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</si>
  <si>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</si>
  <si>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</si>
  <si>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</si>
  <si>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</si>
  <si>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</si>
  <si>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</si>
  <si>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</si>
  <si>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</si>
  <si>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</si>
  <si>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</si>
  <si>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</si>
  <si>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</si>
  <si>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</si>
  <si>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</si>
  <si>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</si>
  <si>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</si>
  <si>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</si>
  <si>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</si>
  <si>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</si>
  <si>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</si>
  <si>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</si>
  <si>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</si>
  <si>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</si>
  <si>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</si>
  <si>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</si>
  <si>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</si>
  <si>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</si>
  <si>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</si>
  <si>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</si>
  <si>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</si>
  <si>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</si>
  <si>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</si>
  <si>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</si>
  <si>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</si>
  <si>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</si>
  <si>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</si>
  <si>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</si>
  <si>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</si>
  <si>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</si>
  <si>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</si>
  <si>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</si>
  <si>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</si>
  <si>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</si>
  <si>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</si>
  <si>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</si>
  <si>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</si>
  <si>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</si>
  <si>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</si>
  <si>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</si>
  <si>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</si>
  <si>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</si>
  <si>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</si>
  <si>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</si>
  <si>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</si>
  <si>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</si>
  <si>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</si>
  <si>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</si>
  <si>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</si>
  <si>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</si>
  <si>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</si>
  <si>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</si>
  <si>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</si>
  <si>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</si>
  <si>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</si>
  <si>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</si>
  <si>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</si>
  <si>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</si>
  <si>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</si>
  <si>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</si>
  <si>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</si>
  <si>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</si>
  <si>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</si>
  <si>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</si>
  <si>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</si>
  <si>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</si>
  <si>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</si>
  <si>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</si>
  <si>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</si>
  <si>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</si>
  <si>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</si>
  <si>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</si>
  <si>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</si>
  <si>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</si>
  <si>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</si>
  <si>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</si>
  <si>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</si>
  <si>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</si>
  <si>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</si>
  <si>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</si>
  <si>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</si>
  <si>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</si>
  <si>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</si>
  <si>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</si>
  <si>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</si>
  <si>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</si>
  <si>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</si>
  <si>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</si>
  <si>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</si>
  <si>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</si>
  <si>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</si>
  <si>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</si>
  <si>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</si>
  <si>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</si>
  <si>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</si>
  <si>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</si>
  <si>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</si>
  <si>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</si>
  <si>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</si>
  <si>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</si>
  <si>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</si>
  <si>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</si>
  <si>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</si>
  <si>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</si>
  <si>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</si>
  <si>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</si>
  <si>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</si>
  <si>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</si>
  <si>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</si>
  <si>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</si>
  <si>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</si>
  <si>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</si>
  <si>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</si>
  <si>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</si>
  <si>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</si>
  <si>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</si>
  <si>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</si>
  <si>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</si>
  <si>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</si>
  <si>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</si>
  <si>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</si>
  <si>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</si>
  <si>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</si>
  <si>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</si>
  <si>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</si>
  <si>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</si>
  <si>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</si>
  <si>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</si>
  <si>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</si>
  <si>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</si>
  <si>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</si>
  <si>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</si>
  <si>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</si>
  <si>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</si>
  <si>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</si>
  <si>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</si>
  <si>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</si>
  <si>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</si>
  <si>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</si>
  <si>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</si>
  <si>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</si>
  <si>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</si>
  <si>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</si>
  <si>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</si>
  <si>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</si>
  <si>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</si>
  <si>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</si>
  <si>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</si>
  <si>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</si>
  <si>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</si>
  <si>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</si>
  <si>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</si>
  <si>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</si>
  <si>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</si>
  <si>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</si>
  <si>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</si>
  <si>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</si>
  <si>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</si>
  <si>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</si>
  <si>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</si>
  <si>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</si>
  <si>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</si>
  <si>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</si>
  <si>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</si>
  <si>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</si>
  <si>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</si>
  <si>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</si>
  <si>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</si>
  <si>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</si>
  <si>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</si>
  <si>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</si>
  <si>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</si>
  <si>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</si>
  <si>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</si>
  <si>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</si>
  <si>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</si>
  <si>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</si>
  <si>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</si>
  <si>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</si>
  <si>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</si>
  <si>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</si>
  <si>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</si>
  <si>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</si>
  <si>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</si>
  <si>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</si>
  <si>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</si>
  <si>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</si>
  <si>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</si>
  <si>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</si>
  <si>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</si>
  <si>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</si>
  <si>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</si>
  <si>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</si>
  <si>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</si>
  <si>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</si>
  <si>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</si>
  <si>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</si>
  <si>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</si>
  <si>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</si>
  <si>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</si>
  <si>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</si>
  <si>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</si>
  <si>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</si>
  <si>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</si>
  <si>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</si>
  <si>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</si>
  <si>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</si>
  <si>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</si>
  <si>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</si>
  <si>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</si>
  <si>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</si>
  <si>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</si>
  <si>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</si>
  <si>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</si>
  <si>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</si>
  <si>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</si>
  <si>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</si>
  <si>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</si>
  <si>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</si>
  <si>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</si>
  <si>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</si>
  <si>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</si>
  <si>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</si>
  <si>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</si>
  <si>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</si>
  <si>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</si>
  <si>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</si>
  <si>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</si>
  <si>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</si>
  <si>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</si>
  <si>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</si>
  <si>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</si>
  <si>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</si>
  <si>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</si>
  <si>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</si>
  <si>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</si>
  <si>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</si>
  <si>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</si>
  <si>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</si>
  <si>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</si>
  <si>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</si>
  <si>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</si>
  <si>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</si>
  <si>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</si>
  <si>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</si>
  <si>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</si>
  <si>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</si>
  <si>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</si>
  <si>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</si>
  <si>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</si>
  <si>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</si>
  <si>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</si>
  <si>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</si>
  <si>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</si>
  <si>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</si>
  <si>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</si>
  <si>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</si>
  <si>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</si>
  <si>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</si>
  <si>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</si>
  <si>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</si>
  <si>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</si>
  <si>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</si>
  <si>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</si>
  <si>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</si>
  <si>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</si>
  <si>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</si>
  <si>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</si>
  <si>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</si>
  <si>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</si>
  <si>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</si>
  <si>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</si>
  <si>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</si>
  <si>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</si>
  <si>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</si>
  <si>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</si>
  <si>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</si>
  <si>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</si>
  <si>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</si>
  <si>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</si>
  <si>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</si>
  <si>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</si>
  <si>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</si>
  <si>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</si>
  <si>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</si>
  <si>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</si>
  <si>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</si>
  <si>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</si>
  <si>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</si>
  <si>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</si>
  <si>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</si>
  <si>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</si>
  <si>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</si>
  <si>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</si>
  <si>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</si>
  <si>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</si>
  <si>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</si>
  <si>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</si>
  <si>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</si>
  <si>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</si>
  <si>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</si>
  <si>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</si>
  <si>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</si>
  <si>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</si>
  <si>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</si>
  <si>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</si>
  <si>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</si>
  <si>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</si>
  <si>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</si>
  <si>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</si>
  <si>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</si>
  <si>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</si>
  <si>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</si>
  <si>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</si>
  <si>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</si>
  <si>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</si>
  <si>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</si>
  <si>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</si>
  <si>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</si>
  <si>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</si>
  <si>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</si>
  <si>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</si>
  <si>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</si>
  <si>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</si>
  <si>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</si>
  <si>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</si>
  <si>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</si>
  <si>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</si>
  <si>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</si>
  <si>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</si>
  <si>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</si>
  <si>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</si>
  <si>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</si>
  <si>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</si>
  <si>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</si>
  <si>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</si>
  <si>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</si>
  <si>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</si>
  <si>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</si>
  <si>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</si>
  <si>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</si>
  <si>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</si>
  <si>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</si>
  <si>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</si>
  <si>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</si>
  <si>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</si>
  <si>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</si>
  <si>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</si>
  <si>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</si>
  <si>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</si>
  <si>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</si>
  <si>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</si>
  <si>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</si>
  <si>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</si>
  <si>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</si>
  <si>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</si>
  <si>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</si>
  <si>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</si>
  <si>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</si>
  <si>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</si>
  <si>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</si>
  <si>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</si>
  <si>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</si>
  <si>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</si>
  <si>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</si>
  <si>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</si>
  <si>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</si>
  <si>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</si>
  <si>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</si>
  <si>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</si>
  <si>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</si>
  <si>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</si>
  <si>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</si>
  <si>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</si>
  <si>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</si>
  <si>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</si>
  <si>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</si>
  <si>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</si>
  <si>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</si>
  <si>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</si>
  <si>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</si>
  <si>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</si>
  <si>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</si>
  <si>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</si>
  <si>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</si>
  <si>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</si>
  <si>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</si>
  <si>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</si>
  <si>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</si>
  <si>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</si>
  <si>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</si>
  <si>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</si>
  <si>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</si>
  <si>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</si>
  <si>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</si>
  <si>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</si>
  <si>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</si>
  <si>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</si>
  <si>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</si>
  <si>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</si>
  <si>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</si>
  <si>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</si>
  <si>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</si>
  <si>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</si>
  <si>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</si>
  <si>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</si>
  <si>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</si>
  <si>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</si>
  <si>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</si>
  <si>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</si>
  <si>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</si>
  <si>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</si>
  <si>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</si>
  <si>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</si>
  <si>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</si>
  <si>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</si>
  <si>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</si>
  <si>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</si>
  <si>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</si>
  <si>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</si>
  <si>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</si>
  <si>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</si>
  <si>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</si>
  <si>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</si>
  <si>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</si>
  <si>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</si>
  <si>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</si>
  <si>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</si>
  <si>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</si>
  <si>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</si>
  <si>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</si>
  <si>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</si>
  <si>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</si>
  <si>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</si>
  <si>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</si>
  <si>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</si>
  <si>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</si>
  <si>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</si>
  <si>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</si>
  <si>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</si>
  <si>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</si>
  <si>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</si>
  <si>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</si>
  <si>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</si>
  <si>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</si>
  <si>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</si>
  <si>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</si>
  <si>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</si>
  <si>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</si>
  <si>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</si>
  <si>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</si>
  <si>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</si>
  <si>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</si>
  <si>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</si>
  <si>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</si>
  <si>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</si>
  <si>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</si>
  <si>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</si>
  <si>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</si>
  <si>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</si>
  <si>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</si>
  <si>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</si>
  <si>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</si>
  <si>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</si>
  <si>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</si>
  <si>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</si>
  <si>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</si>
  <si>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</si>
  <si>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</si>
  <si>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</si>
  <si>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</si>
  <si>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</si>
  <si>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</si>
  <si>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</si>
  <si>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</si>
  <si>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</si>
  <si>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</si>
  <si>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</si>
  <si>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</si>
  <si>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</si>
  <si>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</si>
  <si>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</si>
  <si>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</si>
  <si>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</si>
  <si>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</si>
  <si>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</si>
  <si>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</si>
  <si>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</si>
  <si>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</si>
  <si>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</si>
  <si>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</si>
  <si>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</si>
  <si>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</si>
  <si>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</si>
  <si>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</si>
  <si>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</si>
  <si>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</si>
  <si>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</si>
  <si>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</si>
  <si>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</si>
  <si>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</si>
  <si>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</si>
  <si>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</si>
  <si>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</si>
  <si>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</si>
  <si>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</si>
  <si>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</si>
  <si>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</si>
  <si>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</si>
  <si>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</si>
  <si>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</si>
  <si>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</si>
  <si>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</si>
  <si>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</si>
  <si>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</si>
  <si>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</si>
  <si>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</si>
  <si>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</si>
  <si>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</si>
  <si>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</si>
  <si>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</si>
  <si>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</si>
  <si>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</si>
  <si>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</si>
  <si>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</si>
  <si>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</si>
  <si>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</si>
  <si>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</si>
  <si>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</si>
  <si>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</si>
  <si>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</si>
  <si>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</si>
  <si>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</si>
  <si>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</si>
  <si>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</si>
  <si>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</si>
  <si>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</si>
  <si>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</si>
  <si>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</si>
  <si>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</si>
  <si>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</si>
  <si>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</si>
  <si>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</si>
  <si>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</si>
  <si>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</si>
  <si>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</si>
  <si>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</si>
  <si>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</si>
  <si>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</si>
  <si>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</si>
  <si>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</si>
  <si>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</si>
  <si>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</si>
  <si>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</si>
  <si>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</si>
  <si>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</si>
  <si>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</si>
  <si>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</si>
  <si>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</si>
  <si>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</si>
  <si>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</si>
  <si>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</si>
  <si>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</si>
  <si>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</si>
  <si>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</si>
  <si>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</si>
  <si>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</si>
  <si>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</si>
  <si>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</si>
  <si>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</si>
  <si>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</si>
  <si>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</si>
  <si>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</si>
  <si>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</si>
  <si>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</si>
  <si>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</si>
  <si>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</si>
  <si>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</si>
  <si>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</si>
  <si>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</si>
  <si>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</si>
  <si>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</si>
  <si>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</si>
  <si>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</si>
  <si>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</si>
  <si>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</si>
  <si>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</si>
  <si>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</si>
  <si>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</si>
  <si>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</si>
  <si>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</si>
  <si>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</si>
  <si>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</si>
  <si>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</si>
  <si>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</si>
  <si>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</si>
  <si>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</si>
  <si>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</si>
  <si>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</si>
  <si>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</si>
  <si>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</si>
  <si>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</si>
  <si>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</si>
  <si>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</si>
  <si>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</si>
  <si>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</si>
  <si>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</si>
  <si>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</si>
  <si>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</si>
  <si>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</si>
  <si>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</si>
  <si>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</si>
  <si>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</si>
  <si>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</si>
  <si>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</si>
  <si>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</si>
  <si>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</si>
  <si>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</si>
  <si>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</si>
  <si>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</si>
  <si>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</si>
  <si>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</si>
  <si>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</si>
  <si>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</si>
  <si>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</si>
  <si>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</si>
  <si>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</si>
  <si>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</si>
  <si>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</si>
  <si>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</si>
  <si>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</si>
  <si>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</si>
  <si>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</si>
  <si>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</si>
  <si>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</si>
  <si>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</si>
  <si>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</si>
  <si>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</si>
  <si>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</si>
  <si>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</si>
  <si>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</si>
  <si>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</si>
  <si>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</si>
  <si>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</si>
  <si>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</si>
  <si>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</si>
  <si>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</si>
  <si>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</si>
  <si>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</si>
  <si>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</si>
  <si>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</si>
  <si>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</si>
  <si>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</si>
  <si>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</si>
  <si>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</si>
  <si>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</si>
  <si>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</si>
  <si>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</si>
  <si>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</si>
  <si>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</si>
  <si>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</si>
  <si>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</si>
  <si>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</si>
  <si>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</si>
  <si>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</si>
  <si>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</si>
  <si>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</si>
  <si>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</si>
  <si>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</si>
  <si>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</si>
  <si>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</si>
  <si>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</si>
  <si>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</si>
  <si>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</si>
  <si>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</si>
  <si>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</si>
  <si>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</si>
  <si>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</si>
  <si>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</si>
  <si>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</si>
  <si>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</si>
  <si>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</si>
  <si>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</si>
  <si>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</si>
  <si>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</si>
  <si>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</si>
  <si>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</si>
  <si>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</si>
  <si>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</si>
  <si>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</si>
  <si>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</si>
  <si>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</si>
  <si>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</si>
  <si>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</si>
  <si>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</si>
  <si>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</si>
  <si>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</si>
  <si>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</si>
  <si>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</si>
  <si>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</si>
  <si>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</si>
  <si>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</si>
  <si>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</si>
  <si>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</si>
  <si>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</si>
  <si>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</si>
  <si>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</si>
  <si>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</si>
  <si>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</si>
  <si>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</si>
  <si>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</si>
  <si>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</si>
  <si>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</si>
  <si>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</si>
  <si>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</si>
  <si>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</si>
  <si>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</si>
  <si>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</si>
  <si>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</si>
  <si>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</si>
  <si>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</si>
  <si>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</si>
  <si>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</si>
  <si>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</si>
  <si>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</si>
  <si>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</si>
  <si>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</si>
  <si>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</si>
  <si>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</si>
  <si>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</si>
  <si>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</si>
  <si>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</si>
  <si>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</si>
  <si>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</si>
  <si>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</si>
  <si>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</si>
  <si>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</si>
  <si>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</si>
  <si>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</si>
  <si>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</si>
  <si>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</si>
  <si>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</si>
  <si>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</si>
  <si>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</si>
  <si>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</si>
  <si>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</si>
  <si>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</si>
  <si>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</si>
  <si>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</si>
  <si>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</si>
  <si>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</si>
  <si>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</si>
  <si>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</si>
  <si>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</si>
  <si>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</si>
  <si>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</si>
  <si>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</si>
  <si>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</si>
  <si>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</si>
  <si>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</si>
  <si>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</si>
  <si>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</si>
  <si>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</si>
  <si>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</si>
  <si>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</si>
  <si>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</si>
  <si>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</si>
  <si>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</si>
  <si>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</si>
  <si>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</si>
  <si>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</si>
  <si>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</si>
  <si>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</si>
  <si>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</si>
  <si>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</si>
  <si>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</si>
  <si>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</si>
  <si>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</si>
  <si>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</si>
  <si>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</si>
  <si>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</si>
  <si>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</si>
  <si>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</si>
  <si>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</si>
  <si>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</si>
  <si>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</si>
  <si>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</si>
  <si>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</si>
  <si>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</si>
  <si>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</si>
  <si>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</si>
  <si>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</si>
  <si>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</si>
  <si>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</si>
  <si>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</si>
  <si>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</si>
  <si>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</si>
  <si>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</si>
  <si>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</si>
  <si>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</si>
  <si>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</si>
  <si>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</si>
  <si>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</si>
  <si>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</si>
  <si>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</si>
  <si>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</si>
  <si>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</si>
  <si>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</si>
  <si>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</si>
  <si>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</si>
  <si>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</si>
  <si>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</si>
  <si>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</si>
  <si>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</si>
  <si>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</si>
  <si>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</si>
  <si>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</si>
  <si>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</si>
  <si>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</si>
  <si>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</si>
  <si>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</si>
  <si>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</si>
  <si>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</si>
  <si>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</si>
  <si>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</si>
  <si>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</si>
  <si>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</si>
  <si>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</si>
  <si>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</si>
  <si>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</si>
  <si>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</si>
  <si>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</si>
  <si>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</si>
  <si>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</si>
  <si>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</si>
  <si>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</si>
  <si>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</si>
  <si>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</si>
  <si>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</si>
  <si>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</si>
  <si>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</si>
  <si>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</si>
  <si>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</si>
  <si>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</si>
  <si>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</si>
  <si>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</si>
  <si>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</si>
  <si>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</si>
  <si>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</si>
  <si>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</si>
  <si>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</si>
  <si>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</si>
  <si>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</si>
  <si>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</si>
  <si>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</si>
  <si>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</si>
  <si>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</si>
  <si>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</si>
  <si>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</si>
  <si>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</si>
  <si>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</si>
  <si>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</si>
  <si>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</si>
  <si>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</si>
  <si>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</si>
  <si>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</si>
  <si>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</si>
  <si>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</si>
  <si>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</si>
  <si>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</si>
  <si>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</si>
  <si>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</si>
  <si>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</si>
  <si>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</si>
  <si>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</si>
  <si>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</si>
  <si>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</si>
  <si>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</si>
  <si>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</si>
  <si>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</si>
  <si>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</si>
  <si>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</si>
  <si>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</si>
  <si>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</si>
  <si>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</si>
  <si>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</si>
  <si>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</si>
  <si>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</si>
  <si>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</si>
  <si>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</si>
  <si>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</si>
  <si>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</si>
  <si>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</si>
  <si>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</si>
  <si>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</si>
  <si>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</si>
  <si>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</si>
  <si>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</si>
  <si>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</si>
  <si>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</si>
  <si>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</si>
  <si>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</si>
  <si>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</si>
  <si>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</si>
  <si>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</si>
  <si>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</si>
  <si>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</si>
  <si>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</si>
  <si>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</si>
  <si>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</si>
  <si>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</si>
  <si>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</si>
  <si>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</si>
  <si>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</si>
  <si>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</si>
  <si>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</si>
  <si>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</si>
  <si>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</si>
  <si>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</si>
  <si>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</si>
  <si>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</si>
  <si>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</si>
  <si>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</si>
  <si>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</si>
  <si>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</si>
  <si>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</si>
  <si>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</si>
  <si>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</si>
  <si>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</si>
  <si>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</si>
  <si>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</si>
  <si>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</si>
  <si>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</si>
  <si>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</si>
  <si>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</si>
  <si>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</si>
  <si>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</si>
  <si>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</si>
  <si>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</si>
  <si>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</si>
  <si>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</si>
  <si>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</si>
  <si>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</si>
  <si>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</si>
  <si>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</si>
  <si>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</si>
  <si>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</si>
  <si>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</si>
  <si>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</si>
  <si>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</si>
  <si>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</si>
  <si>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</si>
  <si>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</si>
  <si>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</si>
  <si>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</si>
  <si>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</si>
  <si>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</si>
  <si>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</si>
  <si>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</si>
  <si>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</si>
  <si>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</si>
  <si>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</si>
  <si>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</si>
  <si>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</si>
  <si>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</si>
  <si>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</si>
  <si>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</si>
  <si>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</si>
  <si>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</si>
  <si>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</si>
  <si>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</si>
  <si>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</si>
  <si>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</si>
  <si>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</si>
  <si>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</si>
  <si>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</si>
  <si>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</si>
  <si>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</si>
  <si>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</si>
  <si>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</si>
  <si>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</si>
  <si>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</si>
  <si>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</si>
  <si>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</si>
  <si>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</si>
  <si>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</si>
  <si>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</si>
  <si>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</si>
  <si>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</si>
  <si>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</si>
  <si>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</si>
  <si>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</si>
  <si>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</si>
  <si>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</si>
  <si>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</si>
  <si>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</si>
  <si>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</si>
  <si>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</si>
  <si>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</si>
  <si>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</si>
  <si>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</si>
  <si>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</si>
  <si>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</si>
  <si>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</si>
  <si>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</si>
  <si>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</si>
  <si>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</si>
  <si>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</si>
  <si>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</si>
  <si>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</si>
  <si>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</si>
  <si>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</si>
  <si>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</si>
  <si>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</si>
  <si>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</si>
  <si>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</si>
  <si>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</si>
  <si>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</si>
  <si>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</si>
  <si>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</si>
  <si>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</si>
  <si>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</si>
  <si>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</si>
  <si>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</si>
  <si>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</si>
  <si>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</si>
  <si>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</si>
  <si>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</si>
  <si>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</si>
  <si>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</si>
  <si>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</si>
  <si>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</si>
  <si>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</si>
  <si>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</si>
  <si>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</si>
  <si>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</si>
  <si>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</si>
  <si>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</si>
  <si>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</si>
  <si>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</si>
  <si>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</si>
  <si>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</si>
  <si>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</si>
  <si>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</si>
  <si>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</si>
  <si>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</si>
  <si>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</si>
  <si>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</si>
  <si>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</si>
  <si>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</si>
  <si>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</si>
  <si>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</si>
  <si>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</si>
  <si>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</si>
  <si>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</si>
  <si>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</si>
  <si>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</si>
  <si>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</si>
  <si>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</si>
  <si>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</si>
  <si>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</si>
  <si>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</si>
  <si>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</si>
  <si>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</si>
  <si>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</si>
  <si>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</si>
  <si>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</si>
  <si>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</si>
  <si>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</si>
  <si>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</si>
  <si>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</si>
  <si>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</si>
  <si>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</si>
  <si>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</si>
  <si>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</si>
  <si>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</si>
  <si>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</si>
  <si>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</si>
  <si>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</si>
  <si>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</si>
  <si>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</si>
  <si>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</si>
  <si>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</si>
  <si>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</si>
  <si>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</si>
  <si>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</si>
  <si>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</si>
  <si>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</si>
  <si>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</si>
  <si>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</si>
  <si>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</si>
  <si>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</si>
  <si>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</si>
  <si>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</si>
  <si>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</si>
  <si>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</si>
  <si>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</si>
  <si>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</si>
  <si>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</si>
  <si>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</si>
  <si>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</si>
  <si>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</si>
  <si>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</si>
  <si>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</si>
  <si>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</si>
  <si>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</si>
  <si>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</si>
  <si>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</si>
  <si>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</si>
  <si>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</si>
  <si>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</si>
  <si>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</si>
  <si>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</si>
  <si>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</si>
  <si>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</si>
  <si>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</si>
  <si>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</si>
  <si>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</si>
  <si>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</si>
  <si>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</si>
  <si>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</si>
  <si>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</si>
  <si>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</si>
  <si>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</si>
  <si>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</si>
  <si>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</si>
  <si>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</si>
  <si>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</si>
  <si>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</si>
  <si>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</si>
  <si>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</si>
  <si>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</si>
  <si>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</si>
  <si>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</si>
  <si>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</si>
  <si>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</si>
  <si>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</si>
  <si>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</si>
  <si>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</si>
  <si>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</si>
  <si>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</si>
  <si>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</si>
  <si>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</si>
  <si>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</si>
  <si>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</si>
  <si>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</si>
  <si>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</si>
  <si>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</si>
  <si>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</si>
  <si>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</si>
  <si>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</si>
  <si>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</si>
  <si>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</si>
  <si>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</si>
  <si>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</si>
  <si>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</si>
  <si>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</si>
  <si>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</si>
  <si>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</si>
  <si>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</si>
  <si>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</si>
  <si>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</si>
  <si>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</si>
  <si>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</si>
  <si>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</si>
  <si>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</si>
  <si>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</si>
  <si>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</si>
  <si>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</si>
  <si>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</si>
  <si>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</si>
  <si>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</si>
  <si>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</si>
  <si>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</si>
  <si>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</si>
  <si>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</si>
  <si>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</si>
  <si>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</si>
  <si>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</si>
  <si>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</si>
  <si>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</si>
  <si>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</si>
  <si>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</si>
  <si>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</si>
  <si>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</si>
  <si>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</si>
  <si>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</si>
  <si>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</si>
  <si>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</si>
  <si>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</si>
  <si>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</si>
  <si>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</si>
  <si>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</si>
  <si>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</si>
  <si>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</si>
  <si>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</si>
  <si>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</si>
  <si>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</si>
  <si>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</si>
  <si>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</si>
  <si>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</si>
  <si>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</si>
  <si>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</si>
  <si>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</si>
  <si>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</si>
  <si>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</si>
  <si>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</si>
  <si>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</si>
  <si>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</si>
  <si>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</si>
  <si>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</si>
  <si>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</si>
  <si>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</si>
  <si>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</si>
  <si>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</si>
  <si>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</si>
  <si>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</si>
  <si>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</si>
  <si>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</si>
  <si>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</si>
  <si>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</si>
  <si>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</si>
  <si>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</si>
  <si>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</si>
  <si>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</si>
  <si>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</si>
  <si>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</si>
  <si>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</si>
  <si>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</si>
  <si>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</si>
  <si>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</si>
  <si>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</si>
  <si>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</si>
  <si>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</si>
  <si>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</si>
  <si>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</si>
  <si>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</si>
  <si>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</si>
  <si>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</si>
  <si>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</si>
  <si>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</si>
  <si>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</si>
  <si>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</si>
  <si>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</si>
  <si>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</si>
  <si>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</si>
  <si>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</si>
  <si>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</si>
  <si>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</si>
  <si>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</si>
  <si>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</si>
  <si>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</si>
  <si>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</si>
  <si>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</si>
  <si>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</si>
  <si>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</si>
  <si>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</si>
  <si>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</si>
  <si>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</si>
  <si>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</si>
  <si>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</si>
  <si>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</si>
  <si>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</si>
  <si>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</si>
  <si>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</si>
  <si>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</si>
  <si>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</si>
  <si>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</si>
  <si>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</si>
  <si>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</si>
  <si>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</si>
  <si>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</si>
  <si>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</si>
  <si>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</si>
  <si>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</si>
  <si>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</si>
  <si>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</si>
  <si>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</si>
  <si>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</si>
  <si>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</si>
  <si>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</si>
  <si>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</si>
  <si>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</si>
  <si>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</si>
  <si>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</si>
  <si>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</si>
  <si>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</si>
  <si>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</si>
  <si>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</si>
  <si>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</si>
  <si>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</si>
  <si>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</si>
  <si>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</si>
  <si>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</si>
  <si>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</si>
  <si>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</si>
  <si>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</si>
  <si>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</si>
  <si>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</si>
  <si>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</si>
  <si>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</si>
  <si>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</si>
  <si>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</si>
  <si>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</si>
  <si>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</si>
  <si>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</si>
  <si>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</si>
  <si>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</si>
  <si>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</si>
  <si>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</si>
  <si>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</si>
  <si>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</si>
  <si>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</si>
  <si>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</si>
  <si>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</si>
  <si>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</si>
  <si>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</si>
  <si>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</si>
  <si>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</si>
  <si>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</si>
  <si>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</si>
  <si>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</si>
  <si>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</si>
  <si>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</si>
  <si>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</si>
  <si>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</si>
  <si>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</si>
  <si>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</si>
  <si>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</si>
  <si>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</si>
  <si>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</si>
  <si>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</si>
  <si>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</si>
  <si>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</si>
  <si>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</si>
  <si>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</si>
  <si>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</si>
  <si>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</si>
  <si>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</si>
  <si>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</si>
  <si>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</si>
  <si>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</si>
  <si>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</si>
  <si>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</si>
  <si>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</si>
  <si>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</si>
  <si>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</si>
  <si>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</si>
  <si>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</si>
  <si>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</si>
  <si>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</si>
  <si>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</si>
  <si>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</si>
  <si>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</si>
  <si>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</si>
  <si>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</si>
  <si>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</si>
  <si>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</si>
  <si>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</si>
  <si>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</si>
  <si>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</si>
  <si>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</si>
  <si>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</si>
  <si>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</si>
  <si>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</si>
  <si>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</si>
  <si>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</si>
  <si>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</si>
  <si>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</si>
  <si>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</si>
  <si>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</si>
  <si>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</si>
  <si>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</si>
  <si>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</si>
  <si>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</si>
  <si>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</si>
  <si>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</si>
  <si>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</si>
  <si>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</si>
  <si>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</si>
  <si>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</si>
  <si>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</si>
  <si>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</si>
  <si>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</si>
  <si>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</si>
  <si>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</si>
  <si>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</si>
  <si>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</si>
  <si>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</si>
  <si>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</si>
  <si>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</si>
  <si>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</si>
  <si>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</si>
  <si>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</si>
  <si>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</si>
  <si>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</si>
  <si>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</si>
  <si>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</si>
  <si>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</si>
  <si>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</si>
  <si>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</si>
  <si>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</si>
  <si>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</si>
  <si>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</si>
  <si>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</si>
  <si>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</si>
  <si>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</si>
  <si>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</si>
  <si>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</si>
  <si>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</si>
  <si>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</si>
  <si>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</si>
  <si>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</si>
  <si>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</si>
  <si>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</si>
  <si>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</si>
  <si>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</si>
  <si>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</si>
  <si>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</si>
  <si>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</si>
  <si>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</si>
  <si>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</si>
  <si>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</si>
  <si>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</si>
  <si>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</si>
  <si>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</si>
  <si>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</si>
  <si>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</si>
  <si>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</si>
  <si>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</si>
  <si>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</si>
  <si>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</si>
  <si>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</si>
  <si>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</si>
  <si>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</si>
  <si>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</si>
  <si>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</si>
  <si>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</si>
  <si>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</si>
  <si>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</si>
  <si>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</si>
  <si>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</si>
  <si>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</si>
  <si>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</si>
  <si>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</si>
  <si>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</si>
  <si>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</si>
  <si>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</si>
  <si>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</si>
  <si>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</si>
  <si>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</si>
  <si>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</si>
  <si>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</si>
  <si>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</si>
  <si>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</si>
  <si>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</si>
  <si>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</si>
  <si>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</si>
  <si>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</si>
  <si>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</si>
  <si>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</si>
  <si>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</si>
  <si>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</si>
  <si>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</si>
  <si>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</si>
  <si>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</si>
  <si>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</si>
  <si>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</si>
  <si>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</si>
  <si>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</si>
  <si>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</si>
  <si>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</si>
  <si>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</si>
  <si>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</si>
  <si>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</si>
  <si>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</si>
  <si>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</si>
  <si>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</si>
  <si>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</si>
  <si>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</si>
  <si>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</si>
  <si>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</si>
  <si>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</si>
  <si>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</si>
  <si>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</si>
  <si>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</si>
  <si>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</si>
  <si>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</si>
  <si>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</si>
  <si>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</si>
  <si>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</si>
  <si>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</si>
  <si>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</si>
  <si>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</si>
  <si>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</si>
  <si>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</si>
  <si>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</si>
  <si>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</si>
  <si>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</si>
  <si>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</si>
  <si>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</si>
  <si>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</si>
  <si>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</si>
  <si>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</si>
  <si>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</si>
  <si>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</si>
  <si>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</si>
  <si>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</si>
  <si>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</si>
  <si>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</si>
  <si>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</si>
  <si>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</si>
  <si>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</si>
  <si>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</si>
  <si>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</si>
  <si>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</si>
  <si>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</si>
  <si>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</si>
  <si>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</si>
  <si>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</si>
  <si>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</si>
  <si>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</si>
  <si>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</si>
  <si>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</si>
  <si>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</si>
  <si>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</si>
  <si>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</si>
  <si>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</si>
  <si>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</si>
  <si>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</si>
  <si>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</si>
  <si>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</si>
  <si>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</si>
  <si>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</si>
  <si>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</si>
  <si>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</si>
  <si>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</si>
  <si>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</si>
  <si>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</si>
  <si>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</si>
  <si>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</si>
  <si>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</si>
  <si>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</si>
  <si>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</si>
  <si>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</si>
  <si>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</si>
  <si>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</si>
  <si>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</si>
  <si>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</si>
  <si>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</si>
  <si>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</si>
  <si>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</si>
  <si>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</si>
  <si>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</si>
  <si>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</si>
  <si>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</si>
  <si>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</si>
  <si>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</si>
  <si>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</si>
  <si>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</si>
  <si>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</si>
  <si>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</si>
  <si>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</si>
  <si>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</si>
  <si>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</si>
  <si>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</si>
  <si>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</si>
  <si>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</si>
  <si>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</si>
  <si>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</si>
  <si>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</si>
  <si>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</si>
  <si>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</si>
  <si>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</si>
  <si>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</si>
  <si>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</si>
  <si>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</si>
  <si>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</si>
  <si>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</si>
  <si>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</si>
  <si>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</si>
  <si>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</si>
  <si>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</si>
  <si>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</si>
  <si>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</si>
  <si>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</si>
  <si>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</si>
  <si>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</si>
  <si>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</si>
  <si>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</si>
  <si>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</si>
  <si>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</si>
  <si>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</si>
  <si>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</si>
  <si>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</si>
  <si>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</si>
  <si>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</si>
  <si>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</si>
  <si>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</si>
  <si>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</si>
  <si>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</si>
  <si>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</si>
  <si>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</si>
  <si>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</si>
  <si>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</si>
  <si>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</si>
  <si>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</si>
  <si>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</si>
  <si>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</si>
  <si>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</si>
  <si>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</si>
  <si>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</si>
  <si>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</si>
  <si>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</si>
  <si>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</si>
  <si>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</si>
  <si>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</si>
  <si>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</si>
  <si>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</si>
  <si>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</si>
  <si>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</si>
  <si>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</si>
  <si>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</si>
  <si>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</si>
  <si>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</si>
  <si>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</si>
  <si>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</si>
  <si>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</si>
  <si>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</si>
  <si>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</si>
  <si>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</si>
  <si>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</si>
  <si>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</si>
  <si>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</si>
  <si>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</si>
  <si>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</si>
  <si>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</si>
  <si>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</si>
  <si>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</si>
  <si>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</si>
  <si>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</si>
  <si>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</si>
  <si>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</si>
  <si>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</si>
  <si>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</si>
  <si>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</si>
  <si>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</si>
  <si>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</si>
  <si>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</si>
  <si>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</si>
  <si>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</si>
  <si>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</si>
  <si>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</si>
  <si>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</si>
  <si>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</si>
  <si>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</si>
  <si>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</si>
  <si>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</si>
  <si>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</si>
  <si>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</si>
  <si>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</si>
  <si>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</si>
  <si>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</si>
  <si>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</si>
  <si>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</si>
  <si>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</si>
  <si>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</si>
  <si>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</si>
  <si>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</si>
  <si>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</si>
  <si>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</si>
  <si>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</si>
  <si>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</si>
  <si>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</si>
  <si>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</si>
  <si>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</si>
  <si>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</si>
  <si>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</si>
  <si>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</si>
  <si>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</si>
  <si>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</si>
  <si>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</si>
  <si>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</si>
  <si>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</si>
  <si>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</si>
  <si>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</si>
  <si>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</si>
  <si>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</si>
  <si>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</si>
  <si>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</si>
  <si>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</si>
  <si>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</si>
  <si>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</si>
  <si>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</si>
  <si>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</si>
  <si>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</si>
  <si>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</si>
  <si>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</si>
  <si>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</si>
  <si>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</si>
  <si>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</si>
  <si>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</si>
  <si>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</si>
  <si>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</si>
  <si>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</si>
  <si>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</si>
  <si>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</si>
  <si>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</si>
  <si>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</si>
  <si>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</si>
  <si>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</si>
  <si>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</si>
  <si>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</si>
  <si>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</si>
  <si>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</si>
  <si>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</si>
  <si>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</si>
  <si>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</si>
  <si>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</si>
  <si>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</si>
  <si>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</si>
  <si>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</si>
  <si>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</si>
  <si>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</si>
  <si>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</si>
  <si>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</si>
  <si>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</si>
  <si>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</si>
  <si>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</si>
  <si>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</si>
  <si>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</si>
  <si>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</si>
  <si>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</si>
  <si>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</si>
  <si>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</si>
  <si>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</si>
  <si>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</si>
  <si>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</si>
  <si>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</si>
  <si>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</si>
  <si>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</si>
  <si>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</si>
  <si>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</si>
  <si>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</si>
  <si>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</si>
  <si>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</si>
  <si>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</si>
  <si>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</si>
  <si>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</si>
  <si>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</si>
  <si>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</si>
  <si>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</si>
  <si>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</si>
  <si>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</si>
  <si>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</si>
  <si>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</si>
  <si>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</si>
  <si>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</si>
  <si>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</si>
  <si>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</si>
  <si>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</si>
  <si>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</si>
  <si>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</si>
  <si>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</si>
  <si>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</si>
  <si>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</si>
  <si>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</si>
  <si>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</si>
  <si>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</si>
  <si>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</si>
  <si>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</si>
  <si>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</si>
  <si>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</si>
  <si>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</si>
  <si>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</si>
  <si>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</si>
  <si>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</si>
  <si>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</si>
  <si>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</si>
  <si>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</si>
  <si>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</si>
  <si>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</si>
  <si>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</si>
  <si>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</si>
  <si>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</si>
  <si>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</si>
  <si>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</si>
  <si>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</si>
  <si>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</si>
  <si>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</si>
  <si>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</si>
  <si>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</si>
  <si>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</si>
  <si>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</si>
  <si>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</si>
  <si>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</si>
  <si>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</si>
  <si>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</si>
  <si>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</si>
  <si>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</si>
  <si>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</si>
  <si>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</si>
  <si>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</si>
  <si>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</si>
  <si>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</si>
  <si>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</si>
  <si>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</si>
  <si>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</si>
  <si>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</si>
  <si>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</si>
  <si>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</si>
  <si>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</si>
  <si>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</si>
  <si>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</si>
  <si>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</si>
  <si>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</si>
  <si>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</si>
  <si>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</si>
  <si>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</si>
  <si>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</si>
  <si>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</si>
  <si>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</si>
  <si>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</si>
  <si>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</si>
  <si>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</si>
  <si>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</si>
  <si>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</si>
  <si>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</si>
  <si>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</si>
  <si>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</si>
  <si>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</si>
  <si>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</si>
  <si>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</si>
  <si>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</si>
  <si>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</si>
  <si>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</si>
  <si>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</si>
  <si>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</si>
  <si>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</si>
  <si>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</si>
  <si>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</si>
  <si>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</si>
  <si>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</si>
  <si>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</si>
  <si>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</si>
  <si>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</si>
  <si>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</si>
  <si>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</si>
  <si>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</si>
  <si>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</si>
  <si>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</si>
  <si>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</si>
  <si>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</si>
  <si>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</si>
  <si>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</si>
  <si>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</si>
  <si>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</si>
  <si>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</si>
  <si>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</si>
  <si>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</si>
  <si>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</si>
  <si>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</si>
  <si>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</si>
  <si>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</si>
  <si>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</si>
  <si>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</si>
  <si>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</si>
  <si>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</si>
  <si>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</si>
  <si>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</si>
  <si>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</si>
  <si>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</si>
  <si>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</si>
  <si>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</si>
  <si>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</si>
  <si>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</si>
  <si>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</si>
  <si>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</si>
  <si>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</si>
  <si>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</si>
  <si>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</si>
  <si>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</si>
  <si>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</si>
  <si>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</si>
  <si>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</si>
  <si>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</si>
  <si>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</si>
  <si>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</si>
  <si>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</si>
  <si>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</si>
  <si>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</si>
  <si>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</si>
  <si>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</si>
  <si>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</si>
  <si>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</si>
  <si>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</si>
  <si>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</si>
  <si>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</si>
  <si>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</si>
  <si>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</si>
  <si>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</si>
  <si>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</si>
  <si>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</si>
  <si>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</si>
  <si>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</si>
  <si>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</si>
  <si>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</si>
  <si>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</si>
  <si>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</si>
  <si>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</si>
  <si>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</si>
  <si>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</si>
  <si>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</si>
  <si>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</si>
  <si>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</si>
  <si>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</si>
  <si>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</si>
  <si>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</si>
  <si>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</si>
  <si>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</si>
  <si>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</si>
  <si>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</si>
  <si>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</si>
  <si>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</si>
  <si>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</si>
  <si>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</si>
  <si>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</si>
  <si>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</si>
  <si>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</si>
  <si>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</si>
  <si>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</si>
  <si>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</si>
  <si>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</si>
  <si>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</si>
  <si>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</si>
  <si>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</si>
  <si>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</si>
  <si>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</si>
  <si>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</si>
  <si>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</si>
  <si>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</si>
  <si>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</si>
  <si>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</si>
  <si>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</si>
  <si>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</si>
  <si>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</si>
  <si>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</si>
  <si>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</si>
  <si>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</si>
  <si>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</si>
  <si>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</si>
  <si>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</si>
  <si>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</si>
  <si>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</si>
  <si>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</si>
  <si>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</si>
  <si>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</si>
  <si>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</si>
  <si>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</si>
  <si>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</si>
  <si>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</si>
  <si>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</si>
  <si>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</si>
  <si>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</si>
  <si>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</si>
  <si>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</si>
  <si>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</si>
  <si>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</si>
  <si>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</si>
  <si>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</si>
  <si>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</si>
  <si>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</si>
  <si>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</si>
  <si>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</si>
  <si>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</si>
  <si>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</si>
  <si>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</si>
  <si>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</si>
  <si>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</si>
  <si>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</si>
  <si>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</si>
  <si>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</si>
  <si>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</si>
  <si>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</si>
  <si>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</si>
  <si>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</si>
  <si>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</si>
  <si>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</si>
  <si>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</si>
  <si>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</si>
  <si>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</si>
  <si>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</si>
  <si>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</si>
  <si>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</si>
  <si>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</si>
  <si>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</si>
  <si>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</si>
  <si>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</si>
  <si>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</si>
  <si>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</si>
  <si>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</si>
  <si>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</si>
  <si>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</si>
  <si>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</si>
  <si>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</si>
  <si>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</si>
  <si>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</si>
  <si>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</si>
  <si>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</si>
  <si>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</si>
  <si>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</si>
  <si>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</si>
  <si>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</si>
  <si>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</si>
  <si>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</si>
  <si>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</si>
  <si>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</si>
  <si>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</si>
  <si>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</si>
  <si>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</si>
  <si>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</si>
  <si>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</si>
  <si>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</si>
  <si>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</si>
  <si>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</si>
  <si>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</si>
  <si>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</si>
  <si>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</si>
  <si>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</si>
  <si>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</si>
  <si>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</si>
  <si>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</si>
  <si>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</si>
  <si>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</si>
  <si>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</si>
  <si>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</si>
  <si>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</si>
  <si>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</si>
  <si>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</si>
  <si>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</si>
  <si>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</si>
  <si>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</si>
  <si>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</si>
  <si>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</si>
  <si>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</si>
  <si>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</si>
  <si>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</si>
  <si>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</si>
  <si>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</si>
  <si>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</si>
  <si>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</si>
  <si>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</si>
  <si>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</si>
  <si>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</si>
  <si>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</si>
  <si>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</si>
  <si>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</si>
  <si>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</si>
  <si>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</si>
  <si>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</si>
  <si>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</si>
  <si>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</si>
  <si>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</si>
  <si>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</si>
  <si>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</si>
  <si>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</si>
  <si>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</si>
  <si>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</si>
  <si>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</si>
  <si>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</si>
  <si>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</si>
  <si>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</si>
  <si>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</si>
  <si>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</si>
  <si>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</si>
  <si>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</si>
  <si>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</si>
  <si>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</si>
  <si>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</si>
  <si>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</si>
  <si>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</si>
  <si>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</si>
  <si>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</si>
  <si>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</si>
  <si>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</si>
  <si>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</si>
  <si>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</si>
  <si>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</si>
  <si>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</si>
  <si>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</si>
  <si>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</si>
  <si>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</si>
  <si>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</si>
  <si>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</si>
  <si>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</si>
  <si>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</si>
  <si>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</si>
  <si>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</si>
  <si>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</si>
  <si>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</si>
  <si>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</si>
  <si>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</si>
  <si>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</si>
  <si>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</si>
  <si>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</si>
  <si>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</si>
  <si>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</si>
  <si>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</si>
  <si>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</si>
  <si>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</si>
  <si>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</si>
  <si>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</si>
  <si>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</si>
  <si>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</si>
  <si>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</si>
  <si>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</si>
  <si>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</si>
  <si>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</si>
  <si>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</si>
  <si>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</si>
  <si>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</si>
  <si>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</si>
  <si>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</si>
  <si>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</si>
  <si>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</si>
  <si>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</si>
  <si>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</si>
  <si>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</si>
  <si>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</si>
  <si>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</si>
  <si>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</si>
  <si>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</si>
  <si>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</si>
  <si>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</si>
  <si>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</si>
  <si>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</si>
  <si>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</si>
  <si>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</si>
  <si>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</si>
  <si>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</si>
  <si>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</si>
  <si>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</si>
  <si>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</si>
  <si>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</si>
  <si>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</si>
  <si>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</si>
  <si>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</si>
  <si>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</si>
  <si>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</si>
  <si>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</si>
  <si>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</si>
  <si>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</si>
  <si>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</si>
  <si>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</si>
  <si>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</si>
  <si>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</si>
  <si>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</si>
  <si>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</si>
  <si>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</si>
  <si>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</si>
  <si>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</si>
  <si>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</si>
  <si>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</si>
  <si>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</si>
  <si>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</si>
  <si>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</si>
  <si>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</si>
  <si>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</si>
  <si>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</si>
  <si>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</si>
  <si>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</si>
  <si>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</si>
  <si>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</si>
  <si>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</si>
  <si>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</si>
  <si>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</si>
  <si>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</si>
  <si>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</si>
  <si>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</si>
  <si>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</si>
  <si>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</si>
  <si>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</si>
  <si>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</si>
  <si>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</si>
  <si>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</si>
  <si>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</si>
  <si>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</si>
  <si>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</si>
  <si>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</si>
  <si>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</si>
  <si>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</si>
  <si>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</si>
  <si>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</si>
  <si>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</si>
  <si>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</si>
  <si>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</si>
  <si>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</si>
  <si>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</si>
  <si>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</si>
  <si>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</si>
  <si>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</si>
  <si>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</si>
  <si>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</si>
  <si>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</si>
  <si>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</si>
  <si>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</si>
  <si>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</si>
  <si>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</si>
  <si>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</si>
  <si>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</si>
  <si>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</si>
  <si>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</si>
  <si>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</si>
  <si>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</si>
  <si>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</si>
  <si>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</si>
  <si>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</si>
  <si>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</si>
  <si>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</si>
  <si>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</si>
  <si>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</si>
  <si>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</si>
  <si>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</si>
  <si>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</si>
  <si>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</si>
  <si>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</si>
  <si>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</si>
  <si>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</si>
  <si>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</si>
  <si>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</si>
  <si>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</si>
  <si>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</si>
  <si>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</si>
  <si>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</si>
  <si>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</si>
  <si>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</si>
  <si>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</si>
  <si>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</si>
  <si>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</si>
  <si>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</si>
  <si>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</si>
  <si>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</si>
  <si>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</si>
  <si>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</si>
  <si>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</si>
  <si>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</si>
  <si>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</si>
  <si>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</si>
  <si>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</si>
  <si>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</si>
  <si>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</si>
  <si>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</si>
  <si>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</si>
  <si>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</si>
  <si>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</si>
  <si>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</si>
  <si>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</si>
  <si>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</si>
  <si>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</si>
  <si>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</si>
  <si>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</si>
  <si>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</si>
  <si>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</si>
  <si>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</si>
  <si>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</si>
  <si>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</si>
  <si>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</si>
  <si>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</si>
  <si>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</si>
  <si>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</si>
  <si>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</si>
  <si>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</si>
  <si>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</si>
  <si>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</si>
  <si>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</si>
  <si>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</si>
  <si>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</si>
  <si>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</si>
  <si>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</si>
  <si>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</si>
  <si>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</si>
  <si>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</si>
  <si>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</si>
  <si>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</si>
  <si>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</si>
  <si>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</si>
  <si>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</si>
  <si>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</si>
  <si>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</si>
  <si>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</si>
  <si>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</si>
  <si>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</si>
  <si>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</si>
  <si>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</si>
  <si>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</si>
  <si>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</si>
  <si>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</si>
  <si>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</si>
  <si>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</si>
  <si>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</si>
  <si>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</si>
  <si>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</si>
  <si>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</si>
  <si>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</si>
  <si>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</si>
  <si>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</si>
  <si>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</si>
  <si>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</si>
  <si>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</si>
  <si>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</si>
  <si>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</si>
  <si>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</si>
  <si>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</si>
  <si>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</si>
  <si>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</si>
  <si>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</si>
  <si>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</si>
  <si>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</si>
  <si>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</si>
  <si>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</si>
  <si>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</si>
  <si>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</si>
  <si>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</si>
  <si>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</si>
  <si>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</si>
  <si>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</si>
  <si>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</si>
  <si>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</si>
  <si>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</si>
  <si>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</si>
  <si>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</si>
  <si>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</si>
  <si>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</si>
  <si>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</si>
  <si>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</si>
  <si>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</si>
  <si>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</si>
  <si>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</si>
  <si>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</si>
  <si>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</si>
  <si>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</si>
  <si>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</si>
  <si>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</si>
  <si>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</si>
  <si>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</si>
  <si>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</si>
  <si>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</si>
  <si>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</si>
  <si>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</si>
  <si>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</si>
  <si>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</si>
  <si>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</si>
  <si>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</si>
  <si>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</si>
  <si>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</si>
  <si>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</si>
  <si>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</si>
  <si>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</si>
  <si>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</si>
  <si>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</si>
  <si>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</si>
  <si>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</si>
  <si>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</si>
  <si>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</si>
  <si>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</si>
  <si>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</si>
  <si>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</si>
  <si>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</si>
  <si>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</si>
  <si>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</si>
  <si>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</si>
  <si>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</si>
  <si>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</si>
  <si>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</si>
  <si>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</si>
  <si>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</si>
  <si>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</si>
  <si>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</si>
  <si>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</si>
  <si>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</si>
  <si>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</si>
  <si>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</si>
  <si>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</si>
  <si>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</si>
  <si>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</si>
  <si>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</si>
  <si>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</si>
  <si>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</si>
  <si>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</si>
  <si>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</si>
  <si>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</si>
  <si>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</si>
  <si>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</si>
  <si>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</si>
  <si>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</si>
  <si>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</si>
  <si>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</si>
  <si>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</si>
  <si>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</si>
  <si>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</si>
  <si>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</si>
  <si>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</si>
  <si>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</si>
  <si>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</si>
  <si>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</si>
  <si>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</si>
  <si>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</si>
  <si>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</si>
  <si>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</si>
  <si>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</si>
  <si>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</si>
  <si>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</si>
  <si>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</si>
  <si>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</si>
  <si>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</si>
  <si>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</si>
  <si>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</si>
  <si>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</si>
  <si>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</si>
  <si>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</si>
  <si>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</si>
  <si>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</si>
  <si>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</si>
  <si>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</si>
  <si>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</si>
  <si>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</si>
  <si>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</si>
  <si>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</si>
  <si>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</si>
  <si>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</si>
  <si>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</si>
  <si>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</si>
  <si>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</si>
  <si>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</si>
  <si>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</si>
  <si>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</si>
  <si>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</si>
  <si>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</si>
  <si>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</si>
  <si>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</si>
  <si>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</si>
  <si>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</si>
  <si>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</si>
  <si>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</si>
  <si>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</si>
  <si>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</si>
  <si>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</si>
  <si>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</si>
  <si>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</si>
  <si>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</si>
  <si>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</si>
  <si>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</si>
  <si>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</si>
  <si>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</si>
  <si>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</si>
  <si>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</si>
  <si>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</si>
  <si>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</si>
  <si>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</si>
  <si>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</si>
  <si>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</si>
  <si>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</si>
  <si>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</si>
  <si>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</si>
  <si>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</si>
  <si>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</si>
  <si>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</si>
  <si>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</si>
  <si>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</si>
  <si>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</si>
  <si>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</si>
  <si>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</si>
  <si>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</si>
  <si>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</si>
  <si>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</si>
  <si>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</si>
  <si>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</si>
  <si>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</si>
  <si>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</si>
  <si>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</si>
  <si>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</si>
  <si>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</si>
  <si>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</si>
  <si>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</si>
  <si>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</si>
  <si>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</si>
  <si>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</si>
  <si>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</si>
  <si>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</si>
  <si>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</si>
  <si>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</si>
  <si>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</si>
  <si>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</si>
  <si>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</si>
  <si>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</si>
  <si>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</si>
  <si>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</si>
  <si>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</si>
  <si>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</si>
  <si>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</si>
  <si>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</si>
  <si>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</si>
  <si>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</si>
  <si>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</si>
  <si>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</si>
  <si>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</si>
  <si>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</si>
  <si>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</si>
  <si>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</si>
  <si>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</si>
  <si>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</si>
  <si>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</si>
  <si>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</si>
  <si>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</si>
  <si>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</si>
  <si>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</si>
  <si>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</si>
  <si>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</si>
  <si>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</si>
  <si>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</si>
  <si>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</si>
  <si>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</si>
  <si>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</si>
  <si>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</si>
  <si>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</si>
  <si>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</si>
  <si>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</si>
  <si>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</si>
  <si>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</si>
  <si>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</si>
  <si>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</si>
  <si>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</si>
  <si>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</si>
  <si>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</si>
  <si>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</si>
  <si>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</si>
  <si>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</si>
  <si>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</si>
  <si>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</si>
  <si>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</si>
  <si>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</si>
  <si>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</si>
  <si>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</si>
  <si>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</si>
  <si>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</si>
  <si>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</si>
  <si>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</si>
  <si>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</si>
  <si>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</si>
  <si>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</si>
  <si>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</si>
  <si>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</si>
  <si>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</si>
  <si>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</si>
  <si>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</si>
  <si>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</si>
  <si>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</si>
  <si>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</si>
  <si>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</si>
  <si>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</si>
  <si>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</si>
  <si>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</si>
  <si>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</si>
  <si>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</si>
  <si>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</si>
  <si>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</si>
  <si>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</si>
  <si>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</si>
  <si>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</si>
  <si>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</si>
  <si>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</si>
  <si>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</si>
  <si>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</si>
  <si>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</si>
  <si>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</si>
  <si>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</si>
  <si>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</si>
  <si>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</si>
  <si>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</si>
  <si>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</si>
  <si>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</si>
  <si>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</si>
  <si>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</si>
  <si>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</si>
  <si>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</si>
  <si>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</si>
  <si>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</si>
  <si>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</si>
  <si>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</si>
  <si>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</si>
  <si>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</si>
  <si>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</si>
  <si>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</si>
  <si>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</si>
  <si>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</si>
  <si>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</si>
  <si>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</si>
  <si>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</si>
  <si>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</si>
  <si>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</si>
  <si>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</si>
  <si>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</si>
  <si>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</si>
  <si>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</si>
  <si>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</si>
  <si>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</si>
  <si>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</si>
  <si>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</si>
  <si>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</si>
  <si>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</si>
  <si>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</si>
  <si>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</si>
  <si>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</si>
  <si>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</si>
  <si>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</si>
  <si>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</si>
  <si>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</si>
  <si>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</si>
  <si>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</si>
  <si>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</si>
  <si>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</si>
  <si>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</si>
  <si>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</si>
  <si>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</si>
  <si>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</si>
  <si>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</si>
  <si>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</si>
  <si>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</si>
  <si>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</si>
  <si>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</si>
  <si>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</si>
  <si>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</si>
  <si>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</si>
  <si>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</si>
  <si>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</si>
  <si>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</si>
  <si>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</si>
  <si>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</si>
  <si>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</si>
  <si>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</si>
  <si>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</si>
  <si>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</si>
  <si>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</si>
  <si>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</si>
  <si>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</si>
  <si>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</si>
  <si>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</si>
  <si>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</si>
  <si>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</si>
  <si>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</si>
  <si>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</si>
  <si>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</si>
  <si>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</si>
  <si>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</si>
  <si>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</si>
  <si>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</si>
  <si>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</si>
  <si>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</si>
  <si>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</si>
  <si>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</si>
  <si>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</si>
  <si>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</si>
  <si>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</si>
  <si>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</si>
  <si>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</si>
  <si>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</si>
  <si>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</si>
  <si>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</si>
  <si>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</si>
  <si>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</si>
  <si>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</si>
  <si>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</si>
  <si>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</si>
  <si>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</si>
  <si>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</si>
  <si>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</si>
  <si>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</si>
  <si>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</si>
  <si>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</si>
  <si>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</si>
  <si>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</si>
  <si>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</si>
  <si>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</si>
  <si>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</si>
  <si>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</si>
  <si>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</si>
  <si>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</si>
  <si>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</si>
  <si>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</si>
  <si>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</si>
  <si>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</si>
  <si>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</si>
  <si>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</si>
  <si>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</si>
  <si>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</si>
  <si>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</si>
  <si>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</si>
  <si>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</si>
  <si>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</si>
  <si>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</si>
  <si>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</si>
  <si>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</si>
  <si>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</si>
  <si>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</si>
  <si>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</si>
  <si>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</si>
  <si>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</si>
  <si>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</si>
  <si>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</si>
  <si>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</si>
  <si>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</si>
  <si>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</si>
  <si>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</si>
  <si>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</si>
  <si>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</si>
  <si>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</si>
  <si>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</si>
  <si>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</si>
  <si>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</si>
  <si>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</si>
  <si>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</si>
  <si>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</si>
  <si>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</si>
  <si>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</si>
  <si>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</si>
  <si>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</si>
  <si>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</si>
  <si>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</si>
  <si>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</si>
  <si>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</si>
  <si>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</si>
  <si>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</si>
  <si>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</si>
  <si>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</si>
  <si>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</si>
  <si>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</si>
  <si>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</si>
  <si>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</si>
  <si>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</si>
  <si>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</si>
  <si>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</si>
  <si>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</si>
  <si>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</si>
  <si>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</si>
  <si>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</si>
  <si>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</si>
  <si>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</si>
  <si>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</si>
  <si>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</si>
  <si>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</si>
  <si>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</si>
  <si>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</si>
  <si>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</si>
  <si>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</si>
  <si>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</si>
  <si>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</si>
  <si>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</si>
  <si>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</si>
  <si>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</si>
  <si>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</si>
  <si>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</si>
  <si>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</si>
  <si>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</si>
  <si>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</si>
  <si>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</si>
  <si>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</si>
  <si>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</si>
  <si>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</si>
  <si>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</si>
  <si>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</si>
  <si>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</si>
  <si>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</si>
  <si>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</si>
  <si>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</si>
  <si>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</si>
  <si>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</si>
  <si>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</si>
  <si>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</si>
  <si>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</si>
  <si>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</si>
  <si>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</si>
  <si>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</si>
  <si>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</si>
  <si>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</si>
  <si>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</si>
  <si>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</si>
  <si>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</si>
  <si>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</si>
  <si>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</si>
  <si>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</si>
  <si>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</si>
  <si>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</si>
  <si>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</si>
  <si>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</si>
  <si>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</si>
  <si>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</si>
  <si>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</si>
  <si>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</si>
  <si>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</si>
  <si>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</si>
  <si>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</si>
  <si>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</si>
  <si>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</si>
  <si>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</si>
  <si>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</si>
  <si>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</si>
  <si>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</si>
  <si>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</si>
  <si>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</si>
  <si>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</si>
  <si>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</si>
  <si>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</si>
  <si>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</si>
  <si>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</si>
  <si>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</si>
  <si>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</si>
  <si>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</si>
  <si>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</si>
  <si>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</si>
  <si>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</si>
  <si>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</si>
  <si>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</si>
  <si>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</si>
  <si>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</si>
  <si>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</si>
  <si>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</si>
  <si>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</si>
  <si>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</si>
  <si>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</si>
  <si>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</si>
  <si>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</si>
  <si>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</si>
  <si>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</si>
  <si>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</si>
  <si>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</si>
  <si>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</si>
  <si>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</si>
  <si>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</si>
  <si>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</si>
  <si>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</si>
  <si>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</si>
  <si>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</si>
  <si>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</si>
  <si>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</si>
  <si>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</si>
  <si>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</si>
  <si>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</si>
  <si>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</si>
  <si>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</si>
  <si>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</si>
  <si>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</si>
  <si>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</si>
  <si>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</si>
  <si>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</si>
  <si>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</si>
  <si>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</si>
  <si>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</si>
  <si>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</si>
  <si>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</si>
  <si>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</si>
  <si>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</si>
  <si>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</si>
  <si>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</si>
  <si>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</si>
  <si>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</si>
  <si>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</si>
  <si>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</si>
  <si>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</si>
  <si>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</si>
  <si>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</si>
  <si>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</si>
  <si>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</si>
  <si>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</si>
  <si>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</si>
  <si>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</si>
  <si>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</si>
  <si>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</si>
  <si>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</si>
  <si>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</si>
  <si>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</si>
  <si>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</si>
  <si>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</si>
  <si>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</si>
  <si>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</si>
  <si>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</si>
  <si>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</si>
  <si>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</si>
  <si>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</si>
  <si>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</si>
  <si>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</si>
  <si>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</si>
  <si>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</si>
  <si>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</si>
  <si>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</si>
  <si>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</si>
  <si>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</si>
  <si>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</si>
  <si>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</si>
  <si>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</si>
  <si>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</si>
  <si>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</si>
  <si>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</si>
  <si>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</si>
  <si>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</si>
  <si>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</si>
  <si>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</si>
  <si>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</si>
  <si>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</si>
  <si>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</si>
  <si>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</si>
  <si>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</si>
  <si>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</si>
  <si>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</si>
  <si>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</si>
  <si>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</si>
  <si>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</si>
  <si>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</si>
  <si>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</si>
  <si>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</si>
  <si>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</si>
  <si>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</si>
  <si>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</si>
  <si>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</si>
  <si>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</si>
  <si>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</si>
  <si>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</si>
  <si>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</si>
  <si>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</si>
  <si>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</si>
  <si>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</si>
  <si>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</si>
  <si>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</si>
  <si>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</si>
  <si>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</si>
  <si>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</si>
  <si>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</si>
  <si>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</si>
  <si>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</si>
  <si>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</si>
  <si>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</si>
  <si>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</si>
  <si>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</si>
  <si>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</si>
  <si>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</si>
  <si>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</si>
  <si>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</si>
  <si>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</si>
  <si>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</si>
  <si>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</si>
  <si>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</si>
  <si>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</si>
  <si>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</si>
  <si>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</si>
  <si>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</si>
  <si>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</si>
  <si>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</si>
  <si>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</si>
  <si>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</si>
  <si>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</si>
  <si>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</si>
  <si>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</si>
  <si>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</si>
  <si>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</si>
  <si>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</si>
  <si>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</si>
  <si>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</si>
  <si>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</si>
  <si>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</si>
  <si>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</si>
  <si>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</si>
  <si>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</si>
  <si>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</si>
  <si>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</si>
  <si>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</si>
  <si>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</si>
  <si>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</si>
  <si>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</si>
  <si>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</si>
  <si>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</si>
  <si>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</si>
  <si>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</si>
  <si>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</si>
  <si>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</si>
  <si>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</si>
  <si>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</si>
  <si>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</si>
  <si>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</si>
  <si>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</si>
  <si>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</si>
  <si>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</si>
  <si>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</si>
  <si>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</si>
  <si>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</si>
  <si>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</si>
  <si>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</si>
  <si>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</si>
  <si>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</si>
  <si>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</si>
  <si>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</si>
  <si>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</si>
  <si>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</si>
  <si>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</si>
  <si>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</si>
  <si>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</si>
  <si>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</si>
  <si>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</si>
  <si>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</si>
  <si>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</si>
  <si>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</si>
  <si>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</si>
  <si>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</si>
  <si>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</si>
  <si>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</si>
  <si>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</si>
  <si>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</si>
  <si>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</si>
  <si>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</si>
  <si>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</si>
  <si>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</si>
  <si>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</si>
  <si>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</si>
  <si>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</si>
  <si>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</si>
  <si>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</si>
  <si>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</si>
  <si>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</si>
  <si>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</si>
  <si>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</si>
  <si>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</si>
  <si>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</si>
  <si>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</si>
  <si>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</si>
  <si>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</si>
  <si>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</si>
  <si>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</si>
  <si>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</si>
  <si>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</si>
  <si>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</si>
  <si>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</si>
  <si>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</si>
  <si>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</si>
  <si>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</si>
  <si>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</si>
  <si>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</si>
  <si>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</si>
  <si>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</si>
  <si>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</si>
  <si>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</si>
  <si>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</si>
  <si>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</si>
  <si>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</si>
  <si>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</si>
  <si>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</si>
  <si>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</si>
  <si>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</si>
  <si>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</si>
  <si>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</si>
  <si>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</si>
  <si>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</si>
  <si>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</si>
  <si>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</si>
  <si>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</si>
  <si>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</si>
  <si>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</si>
  <si>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</si>
  <si>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</si>
  <si>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</si>
  <si>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</si>
  <si>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</si>
  <si>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</si>
  <si>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</si>
  <si>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</si>
  <si>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</si>
  <si>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</si>
  <si>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</si>
  <si>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</si>
  <si>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</si>
  <si>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</si>
  <si>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</si>
  <si>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</si>
  <si>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</si>
  <si>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</si>
  <si>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</si>
  <si>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</si>
  <si>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</si>
  <si>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</si>
  <si>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</si>
  <si>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</si>
  <si>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</si>
  <si>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</si>
  <si>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</si>
  <si>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</si>
  <si>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</si>
  <si>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</si>
  <si>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</si>
  <si>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</si>
  <si>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</si>
  <si>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</si>
  <si>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</si>
  <si>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</si>
  <si>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</si>
  <si>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</si>
  <si>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</si>
  <si>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</si>
  <si>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</si>
  <si>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</si>
  <si>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</si>
  <si>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</si>
  <si>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</si>
  <si>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</si>
  <si>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</si>
  <si>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</si>
  <si>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</si>
  <si>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</si>
  <si>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</si>
  <si>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</si>
  <si>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</si>
  <si>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</si>
  <si>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</si>
  <si>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</si>
  <si>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</si>
  <si>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</si>
  <si>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</si>
  <si>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</si>
  <si>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</si>
  <si>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</si>
  <si>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</si>
  <si>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</si>
  <si>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</si>
  <si>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</si>
  <si>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</si>
  <si>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</si>
  <si>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</si>
  <si>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</si>
  <si>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</si>
  <si>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</si>
  <si>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</si>
  <si>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</si>
  <si>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</si>
  <si>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</si>
  <si>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</si>
  <si>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</si>
  <si>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</si>
  <si>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</si>
  <si>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</si>
  <si>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</si>
  <si>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</si>
  <si>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</si>
  <si>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</si>
  <si>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</si>
  <si>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</si>
  <si>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</si>
  <si>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</si>
  <si>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</si>
  <si>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</si>
  <si>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</si>
  <si>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</si>
  <si>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</si>
  <si>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</si>
  <si>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</si>
  <si>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</si>
  <si>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</si>
  <si>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</si>
  <si>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</si>
  <si>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</si>
  <si>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</si>
  <si>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</si>
  <si>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</si>
  <si>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</si>
  <si>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</si>
  <si>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</si>
  <si>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</si>
  <si>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</si>
  <si>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</si>
  <si>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</si>
  <si>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</si>
  <si>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</si>
  <si>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</si>
  <si>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</si>
  <si>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</si>
  <si>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</si>
  <si>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</si>
  <si>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</si>
  <si>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</si>
  <si>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</si>
  <si>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</si>
  <si>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</si>
  <si>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</si>
  <si>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</si>
  <si>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</si>
  <si>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</si>
  <si>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</si>
  <si>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</si>
  <si>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</si>
  <si>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</si>
  <si>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</si>
  <si>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</si>
  <si>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</si>
  <si>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</si>
  <si>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</si>
  <si>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</si>
  <si>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</si>
  <si>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</si>
  <si>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</si>
  <si>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</si>
  <si>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</si>
  <si>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</si>
  <si>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</si>
  <si>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</si>
  <si>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</si>
  <si>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</si>
  <si>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</si>
  <si>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</si>
  <si>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</si>
  <si>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</si>
  <si>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</si>
  <si>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</si>
  <si>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</si>
  <si>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</si>
  <si>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</si>
  <si>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</si>
  <si>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</si>
  <si>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</si>
  <si>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</si>
  <si>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</si>
  <si>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</si>
  <si>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</si>
  <si>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</si>
  <si>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</si>
  <si>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</si>
  <si>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</si>
  <si>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</si>
  <si>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</si>
  <si>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</si>
  <si>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</si>
  <si>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</si>
  <si>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</si>
  <si>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</si>
  <si>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</si>
  <si>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</si>
  <si>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</si>
  <si>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</si>
  <si>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</si>
  <si>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</si>
  <si>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</si>
  <si>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</si>
  <si>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</si>
  <si>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</si>
  <si>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</si>
  <si>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</si>
  <si>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</si>
  <si>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</si>
  <si>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</si>
  <si>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</si>
  <si>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</si>
  <si>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</si>
  <si>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</si>
  <si>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</si>
  <si>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</si>
  <si>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</si>
  <si>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</si>
  <si>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</si>
  <si>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</si>
  <si>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</si>
  <si>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</si>
  <si>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</si>
  <si>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</si>
  <si>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</si>
  <si>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</si>
  <si>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</si>
  <si>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</si>
  <si>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</si>
  <si>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</si>
  <si>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</si>
  <si>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</si>
  <si>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</si>
  <si>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</si>
  <si>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</si>
  <si>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</si>
  <si>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</si>
  <si>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</si>
  <si>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</si>
  <si>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</si>
  <si>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</si>
  <si>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</si>
  <si>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</si>
  <si>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</si>
  <si>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</si>
  <si>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</si>
  <si>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</si>
  <si>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</si>
  <si>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</si>
  <si>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</si>
  <si>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</si>
  <si>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</si>
  <si>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</si>
  <si>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</si>
  <si>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</si>
  <si>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</si>
  <si>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</si>
  <si>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</si>
  <si>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</si>
  <si>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</si>
  <si>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</si>
  <si>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</si>
  <si>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</si>
  <si>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</si>
  <si>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</si>
  <si>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</si>
  <si>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</si>
  <si>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</si>
  <si>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</si>
  <si>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</si>
  <si>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</si>
  <si>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</si>
  <si>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</si>
  <si>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</si>
  <si>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</si>
  <si>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</si>
  <si>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</si>
  <si>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</si>
  <si>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</si>
  <si>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</si>
  <si>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</si>
  <si>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</si>
  <si>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</si>
  <si>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</si>
  <si>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</si>
  <si>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</si>
  <si>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</si>
  <si>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</si>
  <si>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</si>
  <si>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</si>
  <si>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</si>
  <si>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</si>
  <si>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</si>
  <si>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</si>
  <si>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</si>
  <si>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</si>
  <si>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</si>
  <si>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</si>
  <si>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</si>
  <si>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</si>
  <si>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</si>
  <si>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</si>
  <si>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</si>
  <si>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</si>
  <si>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</si>
  <si>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</si>
  <si>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</si>
  <si>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</si>
  <si>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</si>
  <si>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</si>
  <si>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</si>
  <si>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</si>
  <si>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</si>
  <si>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</si>
  <si>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</si>
  <si>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</si>
  <si>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</si>
  <si>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</si>
  <si>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</si>
  <si>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</si>
  <si>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</si>
  <si>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</si>
  <si>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</si>
  <si>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</si>
  <si>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</si>
  <si>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</si>
  <si>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</si>
  <si>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</si>
  <si>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</si>
  <si>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</si>
  <si>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</si>
  <si>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</si>
  <si>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</si>
  <si>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</si>
  <si>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</si>
  <si>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</si>
  <si>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</si>
  <si>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</si>
  <si>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</si>
  <si>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</si>
  <si>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</si>
  <si>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</si>
  <si>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</si>
  <si>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</si>
  <si>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</si>
  <si>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</si>
  <si>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</si>
  <si>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</si>
  <si>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</si>
  <si>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</si>
  <si>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</si>
  <si>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</si>
  <si>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</si>
  <si>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</si>
  <si>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</si>
  <si>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</si>
  <si>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</si>
  <si>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</si>
  <si>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</si>
  <si>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</si>
  <si>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</si>
  <si>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</si>
  <si>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</si>
  <si>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</si>
  <si>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</si>
  <si>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</si>
  <si>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</si>
  <si>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</si>
  <si>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</si>
  <si>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</si>
  <si>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</si>
  <si>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</si>
  <si>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</si>
  <si>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</si>
  <si>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</si>
  <si>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</si>
  <si>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</si>
  <si>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</si>
  <si>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</si>
  <si>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</si>
  <si>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</si>
  <si>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</si>
  <si>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</si>
  <si>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</si>
  <si>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</si>
  <si>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</si>
  <si>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</si>
  <si>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</si>
  <si>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</si>
  <si>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</si>
  <si>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</si>
  <si>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</si>
  <si>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</si>
  <si>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</si>
  <si>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</si>
  <si>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</si>
  <si>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</si>
  <si>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</si>
  <si>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</si>
  <si>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</si>
  <si>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</si>
  <si>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</si>
  <si>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</si>
  <si>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</si>
  <si>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</si>
  <si>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</si>
  <si>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</si>
  <si>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</si>
  <si>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</si>
  <si>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</si>
  <si>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</si>
  <si>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</si>
  <si>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</si>
  <si>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</si>
  <si>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</si>
  <si>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</si>
  <si>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</si>
  <si>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</si>
  <si>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</si>
  <si>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</si>
  <si>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</si>
  <si>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</si>
  <si>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</si>
  <si>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</si>
  <si>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</si>
  <si>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</si>
  <si>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</si>
  <si>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</si>
  <si>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</si>
  <si>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</si>
  <si>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</si>
  <si>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</si>
  <si>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</si>
  <si>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</si>
  <si>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</si>
  <si>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</si>
  <si>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</si>
  <si>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</si>
  <si>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</si>
  <si>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</si>
  <si>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</si>
  <si>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</si>
  <si>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</si>
  <si>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</si>
  <si>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</si>
  <si>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</si>
  <si>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</si>
  <si>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</si>
  <si>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</si>
  <si>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</si>
  <si>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</si>
  <si>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</si>
  <si>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</si>
  <si>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</si>
  <si>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</si>
  <si>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</si>
  <si>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</si>
  <si>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</si>
  <si>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</si>
  <si>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</si>
  <si>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</si>
  <si>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</si>
  <si>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</si>
  <si>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</si>
  <si>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</si>
  <si>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</si>
  <si>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</si>
  <si>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</si>
  <si>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</si>
  <si>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</si>
  <si>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</si>
  <si>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</si>
  <si>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</si>
  <si>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</si>
  <si>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</si>
  <si>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</si>
  <si>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</si>
  <si>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</si>
  <si>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</si>
  <si>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</si>
  <si>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</si>
  <si>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</si>
  <si>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</si>
  <si>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</si>
  <si>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</si>
  <si>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</si>
  <si>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</si>
  <si>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</si>
  <si>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</si>
  <si>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</si>
  <si>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</si>
  <si>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</si>
  <si>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</si>
  <si>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</si>
  <si>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</si>
  <si>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</si>
  <si>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</si>
  <si>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</si>
  <si>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</si>
  <si>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</si>
  <si>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</si>
  <si>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</si>
  <si>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</si>
  <si>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</si>
  <si>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</si>
  <si>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</si>
  <si>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</si>
  <si>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</si>
  <si>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</si>
  <si>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</si>
  <si>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</si>
  <si>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</si>
  <si>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</si>
  <si>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</si>
  <si>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</si>
  <si>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</si>
  <si>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</si>
  <si>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</si>
  <si>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</si>
  <si>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</si>
  <si>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</si>
  <si>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</si>
  <si>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</si>
  <si>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</si>
  <si>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</si>
  <si>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</si>
  <si>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</si>
  <si>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</si>
  <si>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</si>
  <si>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</si>
  <si>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</si>
  <si>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</si>
  <si>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</si>
  <si>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</si>
  <si>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</si>
  <si>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</si>
  <si>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</si>
  <si>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</si>
  <si>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</si>
  <si>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</si>
  <si>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</si>
  <si>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</si>
  <si>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</si>
  <si>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</si>
  <si>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</si>
  <si>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</si>
  <si>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</si>
  <si>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</si>
  <si>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</si>
  <si>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</si>
  <si>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</si>
  <si>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</si>
  <si>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</si>
  <si>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</si>
  <si>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</si>
  <si>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</si>
  <si>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</si>
  <si>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</si>
  <si>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</si>
  <si>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</si>
  <si>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</si>
  <si>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</si>
  <si>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</si>
  <si>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</si>
  <si>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</si>
  <si>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</si>
  <si>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</si>
  <si>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</si>
  <si>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</si>
  <si>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</si>
  <si>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</si>
  <si>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</si>
  <si>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</si>
  <si>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</si>
  <si>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</si>
  <si>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</si>
  <si>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</si>
  <si>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</si>
  <si>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</si>
  <si>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</si>
  <si>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</si>
  <si>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</si>
  <si>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</si>
  <si>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</si>
  <si>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</si>
  <si>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</si>
  <si>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</si>
  <si>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</si>
  <si>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</si>
  <si>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</si>
  <si>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</si>
  <si>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</si>
  <si>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</si>
  <si>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</si>
  <si>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</si>
  <si>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</si>
  <si>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</si>
  <si>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</si>
  <si>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</si>
  <si>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</si>
  <si>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</si>
  <si>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</si>
  <si>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</si>
  <si>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</si>
  <si>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</si>
  <si>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</si>
  <si>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</si>
  <si>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</si>
  <si>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</si>
  <si>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</si>
  <si>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</si>
  <si>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</si>
  <si>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</si>
  <si>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</si>
  <si>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</si>
  <si>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</si>
  <si>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</si>
  <si>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</si>
  <si>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</si>
  <si>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</si>
  <si>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</si>
  <si>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</si>
  <si>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</si>
  <si>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</si>
  <si>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</si>
  <si>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</si>
  <si>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</si>
  <si>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</si>
  <si>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</si>
  <si>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</si>
  <si>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</si>
  <si>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</si>
  <si>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</si>
  <si>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</si>
  <si>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</si>
  <si>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</si>
  <si>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</si>
  <si>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</si>
  <si>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</si>
  <si>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</si>
  <si>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</si>
  <si>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</si>
  <si>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</si>
  <si>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</si>
  <si>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</si>
  <si>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</si>
  <si>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</si>
  <si>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</si>
  <si>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</si>
  <si>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</si>
  <si>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</si>
  <si>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</si>
  <si>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</si>
  <si>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</si>
  <si>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</si>
  <si>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</si>
  <si>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</si>
  <si>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</si>
  <si>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</si>
  <si>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</si>
  <si>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</si>
  <si>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</si>
  <si>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</si>
  <si>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</si>
  <si>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</si>
  <si>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</si>
  <si>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</si>
  <si>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</si>
  <si>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</si>
  <si>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</si>
  <si>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</si>
  <si>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</si>
  <si>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</si>
  <si>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</si>
  <si>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</si>
  <si>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</si>
  <si>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</si>
  <si>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</si>
  <si>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</si>
  <si>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</si>
  <si>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</si>
  <si>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</si>
  <si>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</si>
  <si>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</si>
  <si>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</si>
  <si>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</si>
  <si>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</si>
  <si>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</si>
  <si>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</si>
  <si>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</si>
  <si>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</si>
  <si>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</si>
  <si>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</si>
  <si>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</si>
  <si>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</si>
  <si>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</si>
  <si>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</si>
  <si>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</si>
  <si>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</si>
  <si>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</si>
  <si>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</si>
  <si>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</si>
  <si>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</si>
  <si>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</si>
  <si>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</si>
  <si>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</si>
  <si>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</si>
  <si>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</si>
  <si>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</si>
  <si>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</si>
  <si>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</si>
  <si>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</si>
  <si>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</si>
  <si>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</si>
  <si>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</si>
  <si>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</si>
  <si>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</si>
  <si>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</si>
  <si>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</si>
  <si>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</si>
  <si>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</si>
  <si>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</si>
  <si>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</si>
  <si>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</si>
  <si>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</si>
  <si>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</si>
  <si>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</si>
  <si>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</si>
  <si>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</si>
  <si>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</si>
  <si>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</si>
  <si>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</si>
  <si>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</si>
  <si>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</si>
  <si>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</si>
  <si>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</si>
  <si>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</si>
  <si>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</si>
  <si>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</si>
  <si>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</si>
  <si>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</si>
  <si>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</si>
  <si>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</si>
  <si>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</si>
  <si>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</si>
  <si>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</si>
  <si>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</si>
  <si>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</si>
  <si>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</si>
  <si>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</si>
  <si>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</si>
  <si>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</si>
  <si>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</si>
  <si>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</si>
  <si>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</si>
  <si>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</si>
  <si>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</si>
  <si>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</si>
  <si>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</si>
  <si>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</si>
  <si>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</si>
  <si>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</si>
  <si>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</si>
  <si>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</si>
  <si>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</si>
  <si>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</si>
  <si>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</si>
  <si>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</si>
  <si>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</si>
  <si>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</si>
  <si>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</si>
  <si>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</si>
  <si>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</si>
  <si>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</si>
  <si>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</si>
  <si>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</si>
  <si>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</si>
  <si>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</si>
  <si>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</si>
  <si>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</si>
  <si>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</si>
  <si>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</si>
  <si>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</si>
  <si>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</si>
  <si>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</si>
  <si>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</si>
  <si>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</si>
  <si>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</si>
  <si>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</si>
  <si>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</si>
  <si>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</si>
  <si>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</si>
  <si>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</si>
  <si>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</si>
  <si>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</si>
  <si>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</si>
  <si>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</si>
  <si>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</si>
  <si>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</si>
  <si>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</si>
  <si>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</si>
  <si>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</si>
  <si>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</si>
  <si>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</si>
  <si>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</si>
  <si>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</si>
  <si>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</si>
  <si>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</si>
  <si>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</si>
  <si>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</si>
  <si>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</si>
  <si>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</si>
  <si>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</si>
  <si>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</si>
  <si>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</si>
  <si>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</si>
  <si>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</si>
  <si>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</si>
  <si>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</si>
  <si>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</si>
  <si>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</si>
  <si>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</si>
  <si>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</si>
  <si>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</si>
  <si>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</si>
  <si>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</si>
  <si>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</si>
  <si>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</si>
  <si>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</si>
  <si>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</si>
  <si>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</si>
  <si>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</si>
  <si>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</si>
  <si>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</si>
  <si>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</si>
  <si>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</si>
  <si>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</si>
  <si>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</si>
  <si>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</si>
  <si>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</si>
  <si>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</si>
  <si>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</si>
  <si>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</si>
  <si>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</si>
  <si>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</si>
  <si>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</si>
  <si>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</si>
  <si>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</si>
  <si>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</si>
  <si>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</si>
  <si>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</si>
  <si>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</si>
  <si>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</si>
  <si>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</si>
  <si>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</si>
  <si>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</si>
  <si>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</si>
  <si>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</si>
  <si>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</si>
  <si>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</si>
  <si>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</si>
  <si>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</si>
  <si>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</si>
  <si>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</si>
  <si>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</si>
  <si>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</si>
  <si>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</si>
  <si>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</si>
  <si>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</si>
  <si>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</si>
  <si>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</si>
  <si>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</si>
  <si>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</si>
  <si>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</si>
  <si>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</si>
  <si>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</si>
  <si>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</si>
  <si>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</si>
  <si>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</si>
  <si>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</si>
  <si>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</si>
  <si>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</si>
  <si>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</si>
  <si>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</si>
  <si>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</si>
  <si>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</si>
  <si>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</si>
  <si>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</si>
  <si>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</si>
  <si>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</si>
  <si>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</si>
  <si>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</si>
  <si>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</si>
  <si>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</si>
  <si>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</si>
  <si>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</si>
  <si>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</si>
  <si>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</si>
  <si>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</si>
  <si>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</si>
  <si>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</si>
  <si>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</si>
  <si>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</si>
  <si>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</si>
  <si>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</si>
  <si>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</si>
  <si>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</si>
  <si>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</si>
  <si>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</si>
  <si>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</si>
  <si>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</si>
  <si>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</si>
  <si>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</si>
  <si>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</si>
  <si>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</si>
  <si>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</si>
  <si>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</si>
  <si>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</si>
  <si>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</si>
  <si>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</si>
  <si>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</si>
  <si>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</si>
  <si>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</si>
  <si>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</si>
  <si>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</si>
  <si>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</si>
  <si>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</si>
  <si>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</si>
  <si>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</si>
  <si>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</si>
  <si>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</si>
  <si>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</si>
  <si>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</si>
  <si>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</si>
  <si>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</si>
  <si>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</si>
  <si>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</si>
  <si>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</si>
  <si>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</si>
  <si>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</si>
  <si>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</si>
  <si>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</si>
  <si>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</si>
  <si>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</si>
  <si>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</si>
  <si>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</si>
  <si>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</si>
  <si>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</si>
  <si>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</si>
  <si>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</si>
  <si>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</si>
  <si>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</si>
  <si>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</si>
  <si>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</si>
  <si>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</si>
  <si>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</si>
  <si>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</si>
  <si>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</si>
  <si>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</si>
  <si>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</si>
  <si>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</si>
  <si>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</si>
  <si>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</si>
  <si>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</si>
  <si>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</si>
  <si>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</si>
  <si>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</si>
  <si>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</si>
  <si>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</si>
  <si>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</si>
  <si>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</si>
  <si>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</si>
  <si>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</si>
  <si>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</si>
  <si>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</si>
  <si>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</si>
  <si>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</si>
  <si>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</si>
  <si>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</si>
  <si>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</si>
  <si>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</si>
  <si>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</si>
  <si>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</si>
  <si>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</si>
  <si>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</si>
  <si>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</si>
  <si>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</si>
  <si>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</si>
  <si>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</si>
  <si>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</si>
  <si>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</si>
  <si>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</si>
  <si>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</si>
  <si>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</si>
  <si>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</si>
  <si>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</si>
  <si>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</si>
  <si>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</si>
  <si>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</si>
  <si>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</si>
  <si>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</si>
  <si>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</si>
  <si>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</si>
  <si>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</si>
  <si>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</si>
  <si>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</si>
  <si>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</si>
  <si>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</si>
  <si>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</si>
  <si>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</si>
  <si>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</si>
  <si>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</si>
  <si>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</si>
  <si>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</si>
  <si>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</si>
  <si>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</si>
  <si>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</si>
  <si>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</si>
  <si>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</si>
  <si>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</si>
  <si>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</si>
  <si>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</si>
  <si>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</si>
  <si>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</si>
  <si>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</si>
  <si>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</si>
  <si>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</si>
  <si>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</si>
  <si>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</si>
  <si>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</si>
  <si>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</si>
  <si>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</si>
  <si>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</si>
  <si>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</si>
  <si>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</si>
  <si>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</si>
  <si>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</si>
  <si>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</si>
  <si>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</si>
  <si>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</si>
  <si>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</si>
  <si>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</si>
  <si>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</si>
  <si>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</si>
  <si>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</si>
  <si>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</si>
  <si>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</si>
  <si>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</si>
  <si>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</si>
  <si>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</si>
  <si>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</si>
  <si>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</si>
  <si>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</si>
  <si>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</si>
  <si>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</si>
  <si>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</si>
  <si>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</si>
  <si>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</si>
  <si>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</si>
  <si>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</si>
  <si>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</si>
  <si>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</si>
  <si>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</si>
  <si>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</si>
  <si>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</si>
  <si>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</si>
  <si>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</si>
  <si>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</si>
  <si>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</si>
  <si>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</si>
  <si>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</si>
  <si>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</si>
  <si>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</si>
  <si>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</si>
  <si>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</si>
  <si>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</si>
  <si>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</si>
  <si>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</si>
  <si>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</si>
  <si>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</si>
  <si>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</si>
  <si>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</si>
  <si>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</si>
  <si>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</si>
  <si>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</si>
  <si>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</si>
  <si>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</si>
  <si>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</si>
  <si>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</si>
  <si>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</si>
  <si>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</si>
  <si>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</si>
  <si>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</si>
  <si>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</si>
  <si>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</si>
  <si>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</si>
  <si>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</si>
  <si>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</si>
  <si>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</si>
  <si>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</si>
  <si>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</si>
  <si>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</si>
  <si>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</si>
  <si>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</si>
  <si>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</si>
  <si>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</si>
  <si>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</si>
  <si>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</si>
  <si>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</si>
  <si>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</si>
  <si>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</si>
  <si>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</si>
  <si>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</si>
  <si>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</si>
  <si>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</si>
  <si>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</si>
  <si>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</si>
  <si>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</si>
  <si>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</si>
  <si>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</si>
  <si>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</si>
  <si>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</si>
  <si>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</si>
  <si>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</si>
  <si>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</si>
  <si>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</si>
  <si>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</si>
  <si>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</si>
  <si>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</si>
  <si>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</si>
  <si>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</si>
  <si>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</si>
  <si>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</si>
  <si>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</si>
  <si>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</si>
  <si>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</si>
  <si>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</si>
  <si>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</si>
  <si>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</si>
  <si>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</si>
  <si>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</si>
  <si>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</si>
  <si>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</si>
  <si>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</si>
  <si>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</si>
  <si>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</si>
  <si>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</si>
  <si>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</si>
  <si>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</si>
  <si>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</si>
  <si>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</si>
  <si>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</si>
  <si>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</si>
  <si>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</si>
  <si>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</si>
  <si>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</si>
  <si>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</si>
  <si>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</si>
  <si>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</si>
  <si>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</si>
  <si>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</si>
  <si>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</si>
  <si>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</si>
  <si>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</si>
  <si>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</si>
  <si>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</si>
  <si>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</si>
  <si>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</si>
  <si>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</si>
  <si>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</si>
  <si>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</si>
  <si>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</si>
  <si>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</si>
  <si>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</si>
  <si>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</si>
  <si>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</si>
  <si>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</si>
  <si>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</si>
  <si>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</si>
  <si>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</si>
  <si>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</si>
  <si>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</si>
  <si>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</si>
  <si>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</si>
  <si>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</si>
  <si>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</si>
  <si>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</si>
  <si>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</si>
  <si>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</si>
  <si>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</si>
  <si>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</si>
  <si>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</si>
  <si>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</si>
  <si>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</si>
  <si>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</si>
  <si>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</si>
  <si>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</si>
  <si>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</si>
  <si>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</si>
  <si>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</si>
  <si>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</si>
  <si>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</si>
  <si>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</si>
  <si>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</si>
  <si>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</si>
  <si>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</si>
  <si>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</si>
  <si>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</si>
  <si>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</si>
  <si>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</si>
  <si>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</si>
  <si>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</si>
  <si>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</si>
  <si>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</si>
  <si>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</si>
  <si>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</si>
  <si>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</si>
  <si>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</si>
  <si>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</si>
  <si>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</si>
  <si>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</si>
  <si>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</si>
  <si>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</si>
  <si>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</si>
  <si>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</si>
  <si>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</si>
  <si>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</si>
  <si>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</si>
  <si>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</si>
  <si>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</si>
  <si>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</si>
  <si>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</si>
  <si>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</si>
  <si>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</si>
  <si>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</si>
  <si>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</si>
  <si>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</si>
  <si>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</si>
  <si>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</si>
  <si>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</si>
  <si>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</si>
  <si>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</si>
  <si>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</si>
  <si>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</si>
  <si>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</si>
  <si>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</si>
  <si>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</si>
  <si>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</si>
  <si>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</si>
  <si>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</si>
  <si>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</si>
  <si>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</si>
  <si>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</si>
  <si>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</si>
  <si>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</si>
  <si>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</si>
  <si>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</si>
  <si>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</si>
  <si>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</si>
  <si>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</si>
  <si>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</si>
  <si>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</si>
  <si>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</si>
  <si>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</si>
  <si>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</si>
  <si>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</si>
  <si>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</si>
  <si>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</si>
  <si>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</si>
  <si>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</si>
  <si>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</si>
  <si>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</si>
  <si>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</si>
  <si>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</si>
  <si>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</si>
  <si>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</si>
  <si>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</si>
  <si>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</si>
  <si>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</si>
  <si>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</si>
  <si>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</si>
  <si>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</si>
  <si>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</si>
  <si>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</si>
  <si>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</si>
  <si>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</si>
  <si>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</si>
  <si>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</si>
  <si>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</si>
  <si>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</si>
  <si>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</si>
  <si>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</si>
  <si>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</si>
  <si>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</si>
  <si>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</si>
  <si>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</si>
  <si>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</si>
  <si>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</si>
  <si>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</si>
  <si>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</si>
  <si>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</si>
  <si>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</si>
  <si>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</si>
  <si>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</si>
  <si>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</si>
  <si>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</si>
  <si>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</si>
  <si>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</si>
  <si>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</si>
  <si>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</si>
  <si>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</si>
  <si>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</si>
  <si>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</si>
  <si>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</si>
  <si>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</si>
  <si>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</si>
  <si>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</si>
  <si>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</si>
  <si>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</si>
  <si>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</si>
  <si>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</si>
  <si>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</si>
  <si>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</si>
  <si>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</si>
  <si>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</si>
  <si>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</si>
  <si>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</si>
  <si>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</si>
  <si>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</si>
  <si>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</si>
  <si>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</si>
  <si>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</si>
  <si>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</si>
  <si>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</si>
  <si>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</si>
  <si>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</si>
  <si>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</si>
  <si>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</si>
  <si>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</si>
  <si>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</si>
  <si>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</si>
  <si>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</si>
  <si>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</si>
  <si>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</si>
  <si>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</si>
  <si>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</si>
  <si>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</si>
  <si>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</si>
  <si>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</si>
  <si>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</si>
  <si>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</si>
  <si>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</si>
  <si>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</si>
  <si>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</si>
  <si>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</si>
  <si>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</si>
  <si>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</si>
  <si>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</si>
  <si>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</si>
  <si>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</si>
  <si>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</si>
  <si>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</si>
  <si>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</si>
  <si>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</si>
  <si>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</si>
  <si>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</si>
  <si>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</si>
  <si>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</si>
  <si>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</si>
  <si>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</si>
  <si>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</si>
  <si>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</si>
  <si>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</si>
  <si>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</si>
  <si>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</si>
  <si>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</si>
  <si>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</si>
  <si>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</si>
  <si>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</si>
  <si>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</si>
  <si>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</si>
  <si>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</si>
  <si>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</si>
  <si>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</si>
  <si>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</si>
  <si>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</si>
  <si>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</si>
  <si>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</si>
  <si>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</si>
  <si>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</si>
  <si>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</si>
  <si>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</si>
  <si>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</si>
  <si>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</si>
  <si>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</si>
  <si>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</si>
  <si>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</si>
  <si>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</si>
  <si>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</si>
  <si>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</si>
  <si>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</si>
  <si>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</si>
  <si>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</si>
  <si>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</si>
  <si>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</si>
  <si>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</si>
  <si>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</si>
  <si>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</si>
  <si>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</si>
  <si>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</si>
  <si>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</si>
  <si>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</si>
  <si>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</si>
  <si>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</si>
  <si>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</si>
  <si>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</si>
  <si>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</si>
  <si>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</si>
  <si>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</si>
  <si>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</si>
  <si>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</si>
  <si>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</si>
  <si>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</si>
  <si>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</si>
  <si>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</si>
  <si>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</si>
  <si>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</si>
  <si>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</si>
  <si>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</si>
  <si>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</si>
  <si>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</si>
  <si>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</si>
  <si>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</si>
  <si>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</si>
  <si>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</si>
  <si>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</si>
  <si>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</si>
  <si>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</si>
  <si>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</si>
  <si>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</si>
  <si>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</si>
  <si>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</si>
  <si>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</si>
  <si>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</si>
  <si>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</si>
  <si>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</si>
  <si>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</si>
  <si>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</si>
  <si>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</si>
  <si>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</si>
  <si>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</si>
  <si>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</si>
  <si>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</si>
  <si>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</si>
  <si>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</si>
  <si>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</si>
  <si>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</si>
  <si>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</si>
  <si>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</si>
  <si>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</si>
  <si>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</si>
  <si>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</si>
  <si>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</si>
  <si>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</si>
  <si>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</si>
  <si>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</si>
  <si>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</si>
  <si>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</si>
  <si>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</si>
  <si>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</si>
  <si>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</si>
  <si>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</si>
  <si>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</si>
  <si>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</si>
  <si>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</si>
  <si>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</si>
  <si>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</si>
  <si>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</si>
  <si>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</si>
  <si>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</si>
  <si>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</si>
  <si>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</si>
  <si>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</si>
  <si>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</si>
  <si>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</si>
  <si>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</si>
  <si>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</si>
  <si>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</si>
  <si>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</si>
  <si>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</si>
  <si>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</si>
  <si>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</si>
  <si>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</si>
  <si>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</si>
  <si>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</si>
  <si>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</si>
  <si>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</si>
  <si>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</si>
  <si>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</si>
  <si>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</si>
  <si>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</si>
  <si>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</si>
  <si>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</si>
  <si>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</si>
  <si>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</si>
  <si>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</si>
  <si>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</si>
  <si>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</si>
  <si>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</si>
  <si>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</si>
  <si>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</si>
  <si>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</si>
  <si>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</si>
  <si>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</si>
  <si>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</si>
  <si>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</si>
  <si>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</si>
  <si>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</si>
  <si>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</si>
  <si>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</si>
  <si>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</si>
  <si>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</si>
  <si>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</si>
  <si>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</si>
  <si>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</si>
  <si>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</si>
  <si>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</si>
  <si>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</si>
  <si>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</si>
  <si>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</si>
  <si>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</si>
  <si>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</si>
  <si>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</si>
  <si>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</si>
  <si>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</si>
  <si>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</si>
  <si>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</si>
  <si>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</si>
  <si>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</si>
  <si>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</si>
  <si>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</si>
  <si>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</si>
  <si>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</si>
  <si>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</si>
  <si>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</si>
  <si>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</si>
  <si>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</si>
  <si>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</si>
  <si>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</si>
  <si>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</si>
  <si>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</si>
  <si>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</si>
  <si>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</si>
  <si>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</si>
  <si>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</si>
  <si>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</si>
  <si>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</si>
  <si>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</si>
  <si>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</si>
  <si>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</si>
  <si>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</si>
  <si>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</si>
  <si>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</si>
  <si>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</si>
  <si>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</si>
  <si>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</si>
  <si>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</si>
  <si>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</si>
  <si>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</si>
  <si>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</si>
  <si>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</si>
  <si>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</si>
  <si>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</si>
  <si>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</si>
  <si>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</si>
  <si>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</si>
  <si>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</si>
  <si>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</si>
  <si>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</si>
  <si>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</si>
  <si>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</si>
  <si>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</si>
  <si>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</si>
  <si>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</si>
  <si>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</si>
  <si>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</si>
  <si>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</si>
  <si>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</si>
  <si>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</si>
  <si>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</si>
  <si>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</si>
  <si>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</si>
  <si>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</si>
  <si>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</si>
  <si>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</si>
  <si>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</si>
  <si>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</si>
  <si>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</si>
  <si>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</si>
  <si>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</si>
  <si>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</si>
  <si>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</si>
  <si>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</si>
  <si>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</si>
  <si>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</si>
  <si>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</si>
  <si>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</si>
  <si>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</si>
  <si>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</si>
  <si>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</si>
  <si>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</si>
  <si>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</si>
  <si>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</si>
  <si>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</si>
  <si>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</si>
  <si>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</si>
  <si>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</si>
  <si>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</si>
  <si>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</si>
  <si>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</si>
  <si>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</si>
  <si>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</si>
  <si>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</si>
  <si>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</si>
  <si>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</si>
  <si>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</si>
  <si>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</si>
  <si>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</si>
  <si>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</si>
  <si>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</si>
  <si>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</si>
  <si>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</si>
  <si>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</si>
  <si>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</si>
  <si>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</si>
  <si>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</si>
  <si>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</si>
  <si>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</si>
  <si>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</si>
  <si>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</si>
  <si>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</si>
  <si>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</si>
  <si>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</si>
  <si>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</si>
  <si>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</si>
  <si>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</si>
  <si>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</si>
  <si>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</si>
  <si>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</si>
  <si>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</si>
  <si>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</si>
  <si>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</si>
  <si>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</si>
  <si>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</si>
  <si>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</si>
  <si>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</si>
  <si>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</si>
  <si>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</si>
  <si>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</si>
  <si>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</si>
  <si>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</si>
  <si>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</si>
  <si>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</si>
  <si>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</si>
  <si>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</si>
  <si>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</si>
  <si>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</si>
  <si>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</si>
  <si>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</si>
  <si>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</si>
  <si>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</si>
  <si>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</si>
  <si>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</si>
  <si>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</si>
  <si>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</si>
  <si>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</si>
  <si>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</si>
  <si>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</si>
  <si>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</si>
  <si>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</si>
  <si>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</si>
  <si>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</si>
  <si>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</si>
  <si>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</si>
  <si>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</si>
  <si>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</si>
  <si>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</si>
  <si>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</si>
  <si>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</si>
  <si>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</si>
  <si>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</si>
  <si>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</si>
  <si>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</si>
  <si>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</si>
  <si>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</si>
  <si>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</si>
  <si>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</si>
  <si>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</si>
  <si>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</si>
  <si>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</si>
  <si>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</si>
  <si>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</si>
  <si>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</si>
  <si>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</si>
  <si>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</si>
  <si>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</si>
  <si>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</si>
  <si>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</si>
  <si>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</si>
  <si>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</si>
  <si>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</si>
  <si>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</si>
  <si>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</si>
  <si>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</si>
  <si>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</si>
  <si>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</si>
  <si>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</si>
  <si>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</si>
  <si>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</si>
  <si>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</si>
  <si>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</si>
  <si>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</si>
  <si>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</si>
  <si>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</si>
  <si>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</si>
  <si>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</si>
  <si>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</si>
  <si>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</si>
  <si>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</si>
  <si>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</si>
  <si>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</si>
  <si>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</si>
  <si>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</si>
  <si>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</si>
  <si>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</si>
  <si>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</si>
  <si>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</si>
  <si>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</si>
  <si>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</si>
  <si>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</si>
  <si>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</si>
  <si>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</si>
  <si>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</si>
  <si>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</si>
  <si>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</si>
  <si>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</si>
  <si>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</si>
  <si>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</si>
  <si>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</si>
  <si>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</si>
  <si>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</si>
  <si>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</si>
  <si>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</si>
  <si>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</si>
  <si>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</si>
  <si>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</si>
  <si>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</si>
  <si>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</si>
  <si>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</si>
  <si>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</si>
  <si>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</si>
  <si>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</si>
  <si>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</si>
  <si>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</si>
  <si>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</si>
  <si>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</si>
  <si>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</si>
  <si>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</si>
  <si>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</si>
  <si>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</si>
  <si>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</si>
  <si>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</si>
  <si>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</si>
  <si>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</si>
  <si>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</si>
  <si>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</si>
  <si>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</si>
  <si>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</si>
  <si>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</si>
  <si>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</si>
  <si>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</si>
  <si>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</si>
  <si>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</si>
  <si>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</si>
  <si>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</si>
  <si>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</si>
  <si>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</si>
  <si>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</si>
  <si>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</si>
  <si>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</si>
  <si>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</si>
  <si>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</si>
  <si>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</si>
  <si>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</si>
  <si>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</si>
  <si>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</si>
  <si>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</si>
  <si>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</si>
  <si>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</si>
  <si>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</si>
  <si>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</si>
  <si>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</si>
  <si>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</si>
  <si>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</si>
  <si>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</si>
  <si>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</si>
  <si>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</si>
  <si>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</si>
  <si>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</si>
  <si>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</si>
  <si>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</si>
  <si>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</si>
  <si>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</si>
  <si>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</si>
  <si>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</si>
  <si>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</si>
  <si>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</si>
  <si>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</si>
  <si>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</si>
  <si>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</si>
  <si>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</si>
  <si>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</si>
  <si>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</si>
  <si>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</si>
  <si>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</si>
  <si>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</si>
  <si>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</si>
  <si>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</si>
  <si>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</si>
  <si>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</si>
  <si>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</si>
  <si>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</si>
  <si>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</si>
  <si>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</si>
  <si>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</si>
  <si>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</si>
  <si>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</si>
  <si>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</si>
  <si>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</si>
  <si>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</si>
  <si>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</si>
  <si>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</si>
  <si>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</si>
  <si>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</si>
  <si>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</si>
  <si>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</si>
  <si>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</si>
  <si>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</si>
  <si>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</si>
  <si>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</si>
  <si>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</si>
  <si>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</si>
  <si>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</si>
  <si>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</si>
  <si>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</si>
  <si>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</si>
  <si>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</si>
  <si>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</si>
  <si>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</si>
  <si>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</si>
  <si>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</si>
  <si>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</si>
  <si>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</si>
  <si>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</si>
  <si>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</si>
  <si>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</si>
  <si>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</si>
  <si>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</si>
  <si>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</si>
  <si>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</si>
  <si>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</si>
  <si>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</si>
  <si>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</si>
  <si>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</si>
  <si>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</si>
  <si>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</si>
  <si>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</si>
  <si>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</si>
  <si>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</si>
  <si>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</si>
  <si>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</si>
  <si>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</si>
  <si>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</si>
  <si>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</si>
  <si>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</si>
  <si>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</si>
  <si>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</si>
  <si>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</si>
  <si>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</si>
  <si>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</si>
  <si>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</si>
  <si>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</si>
  <si>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</si>
  <si>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</si>
  <si>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</si>
  <si>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</si>
  <si>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</si>
  <si>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</si>
  <si>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</si>
  <si>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</si>
  <si>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</si>
  <si>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</si>
  <si>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</si>
  <si>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</si>
  <si>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</si>
  <si>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</si>
  <si>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</si>
  <si>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</si>
  <si>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</si>
  <si>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</si>
  <si>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</si>
  <si>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</si>
  <si>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</si>
  <si>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</si>
  <si>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</si>
  <si>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</si>
  <si>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</si>
  <si>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</si>
  <si>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</si>
  <si>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</si>
  <si>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</si>
  <si>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</si>
  <si>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</si>
  <si>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</si>
  <si>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</si>
  <si>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</si>
  <si>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</si>
  <si>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</si>
  <si>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</si>
  <si>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</si>
  <si>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</si>
  <si>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</si>
  <si>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</si>
  <si>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</si>
  <si>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</si>
  <si>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</si>
  <si>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</si>
  <si>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</si>
  <si>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</si>
  <si>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</si>
  <si>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</si>
  <si>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</si>
  <si>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</si>
  <si>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</si>
  <si>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</si>
  <si>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</si>
  <si>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</si>
  <si>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</si>
  <si>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</si>
  <si>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</si>
  <si>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</si>
  <si>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</si>
  <si>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</si>
  <si>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</si>
  <si>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</si>
  <si>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</si>
  <si>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</si>
  <si>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</si>
  <si>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</si>
  <si>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</si>
  <si>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</si>
  <si>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</si>
  <si>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</si>
  <si>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</si>
  <si>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</si>
  <si>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</si>
  <si>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</si>
  <si>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</si>
  <si>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</si>
  <si>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</si>
  <si>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</si>
  <si>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</si>
  <si>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</si>
  <si>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</si>
  <si>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</si>
  <si>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</si>
  <si>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</si>
  <si>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</si>
  <si>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</si>
  <si>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</si>
  <si>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</si>
  <si>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</si>
  <si>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</si>
  <si>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</si>
  <si>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</si>
  <si>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</si>
  <si>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</si>
  <si>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</si>
  <si>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</si>
  <si>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</si>
  <si>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</si>
  <si>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</si>
  <si>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</si>
  <si>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</si>
  <si>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</si>
  <si>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</si>
  <si>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</si>
  <si>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</si>
  <si>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</si>
  <si>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</si>
  <si>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</si>
  <si>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</si>
  <si>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</si>
  <si>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</si>
  <si>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</si>
  <si>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</si>
  <si>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</si>
  <si>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</si>
  <si>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</si>
  <si>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</si>
  <si>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</si>
  <si>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</si>
  <si>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</si>
  <si>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</si>
  <si>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</si>
  <si>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</si>
  <si>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</si>
  <si>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</si>
  <si>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</si>
  <si>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</si>
  <si>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</si>
  <si>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</si>
  <si>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</si>
  <si>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</si>
  <si>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</si>
  <si>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</si>
  <si>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</si>
  <si>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</si>
  <si>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</si>
  <si>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</si>
  <si>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</si>
  <si>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</si>
  <si>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</si>
  <si>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</si>
  <si>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</si>
  <si>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</si>
  <si>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</si>
  <si>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</si>
  <si>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</si>
  <si>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</si>
  <si>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</si>
  <si>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</si>
  <si>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</si>
  <si>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</si>
  <si>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</si>
  <si>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</si>
  <si>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</si>
  <si>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</si>
  <si>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</si>
  <si>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</si>
  <si>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</si>
  <si>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</si>
  <si>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</si>
  <si>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</si>
  <si>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</si>
  <si>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</si>
  <si>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</si>
  <si>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</si>
  <si>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</si>
  <si>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</si>
  <si>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</si>
  <si>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</si>
  <si>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</si>
  <si>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</si>
  <si>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</si>
  <si>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</si>
  <si>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</si>
  <si>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</si>
  <si>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</si>
  <si>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</si>
  <si>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</si>
  <si>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</si>
  <si>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</si>
  <si>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</si>
  <si>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</si>
  <si>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</si>
  <si>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</si>
  <si>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</si>
  <si>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</si>
  <si>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</si>
  <si>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</si>
  <si>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</si>
  <si>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</si>
  <si>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</si>
  <si>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</si>
  <si>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</si>
  <si>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</si>
  <si>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</si>
  <si>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</si>
  <si>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</si>
  <si>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</si>
  <si>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</si>
  <si>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</si>
  <si>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</si>
  <si>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</si>
  <si>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</si>
  <si>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</si>
  <si>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</si>
  <si>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</si>
  <si>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</si>
  <si>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</si>
  <si>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</si>
  <si>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</si>
  <si>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</si>
  <si>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</si>
  <si>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</si>
  <si>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</si>
  <si>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</si>
  <si>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</si>
  <si>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</si>
  <si>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</si>
  <si>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</si>
  <si>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</si>
  <si>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</si>
  <si>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</si>
  <si>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</si>
  <si>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</si>
  <si>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</si>
  <si>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</si>
  <si>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</si>
  <si>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</si>
  <si>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</si>
  <si>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</si>
  <si>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</si>
  <si>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</si>
  <si>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</si>
  <si>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</si>
  <si>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</si>
  <si>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</si>
  <si>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</si>
  <si>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</si>
  <si>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</si>
  <si>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</si>
  <si>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</si>
  <si>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</si>
  <si>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</si>
  <si>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</si>
  <si>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</si>
  <si>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</si>
  <si>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</si>
  <si>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</si>
  <si>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</si>
  <si>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</si>
  <si>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</si>
  <si>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</si>
  <si>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</si>
  <si>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</si>
  <si>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</si>
  <si>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</si>
  <si>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</si>
  <si>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</si>
  <si>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</si>
  <si>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</si>
  <si>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</si>
  <si>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</si>
  <si>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</si>
  <si>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</si>
  <si>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</si>
  <si>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</si>
  <si>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</si>
  <si>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</si>
  <si>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</si>
  <si>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</si>
  <si>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</si>
  <si>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</si>
  <si>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</si>
  <si>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</si>
  <si>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</si>
  <si>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</si>
  <si>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</si>
  <si>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</si>
  <si>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</si>
  <si>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</si>
  <si>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</si>
  <si>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</si>
  <si>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</si>
  <si>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</si>
  <si>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</si>
  <si>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</si>
  <si>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</si>
  <si>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</si>
  <si>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</si>
  <si>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</si>
  <si>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</si>
  <si>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</si>
  <si>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</si>
  <si>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</si>
  <si>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</si>
  <si>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</si>
  <si>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</si>
  <si>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</si>
  <si>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</si>
  <si>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</si>
  <si>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</si>
  <si>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</si>
  <si>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</si>
  <si>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</si>
  <si>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</si>
  <si>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</si>
  <si>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</si>
  <si>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</si>
  <si>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</si>
  <si>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</si>
  <si>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</si>
  <si>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</si>
  <si>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</si>
  <si>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</si>
  <si>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</si>
  <si>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</si>
  <si>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</si>
  <si>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</si>
  <si>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</si>
  <si>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</si>
  <si>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</si>
  <si>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</si>
  <si>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</si>
  <si>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</si>
  <si>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</si>
  <si>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</si>
  <si>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</si>
  <si>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</si>
  <si>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</si>
  <si>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</si>
  <si>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</si>
  <si>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</si>
  <si>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</si>
  <si>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</si>
  <si>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</si>
  <si>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</si>
  <si>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</si>
  <si>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</si>
  <si>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</si>
  <si>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</si>
  <si>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</si>
  <si>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</si>
  <si>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</si>
  <si>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</si>
  <si>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</si>
  <si>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</si>
  <si>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</si>
  <si>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</si>
  <si>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</si>
  <si>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</si>
  <si>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</si>
  <si>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</si>
  <si>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</si>
  <si>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</si>
  <si>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</si>
  <si>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</si>
  <si>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</si>
  <si>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</si>
  <si>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</si>
  <si>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</si>
  <si>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</si>
  <si>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</si>
  <si>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</si>
  <si>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</si>
  <si>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</si>
  <si>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</si>
  <si>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</si>
  <si>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</si>
  <si>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</si>
  <si>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</si>
  <si>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</si>
  <si>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</si>
  <si>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</si>
  <si>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</si>
  <si>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</si>
  <si>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</si>
  <si>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</si>
  <si>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</si>
  <si>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</si>
  <si>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</si>
  <si>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</si>
  <si>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</si>
  <si>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</si>
  <si>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</si>
  <si>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</si>
  <si>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</si>
  <si>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</si>
  <si>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</si>
  <si>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</si>
  <si>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</si>
  <si>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</si>
  <si>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</si>
  <si>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</si>
  <si>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</si>
  <si>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</si>
  <si>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</si>
  <si>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</si>
  <si>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</si>
  <si>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</si>
  <si>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</si>
  <si>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</si>
  <si>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</si>
  <si>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</si>
  <si>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</si>
  <si>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</si>
  <si>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</si>
  <si>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</si>
  <si>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</si>
  <si>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</si>
  <si>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</si>
  <si>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</si>
  <si>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</si>
  <si>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</si>
  <si>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</si>
  <si>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</si>
  <si>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</si>
  <si>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</si>
  <si>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</si>
  <si>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</si>
  <si>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</si>
  <si>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</si>
  <si>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</si>
  <si>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</si>
  <si>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</si>
  <si>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</si>
  <si>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</si>
  <si>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</si>
  <si>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</si>
  <si>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</si>
  <si>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</si>
  <si>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</si>
  <si>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</si>
  <si>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</si>
  <si>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</si>
  <si>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</si>
  <si>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</si>
  <si>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</si>
  <si>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</si>
  <si>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</si>
  <si>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</si>
  <si>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</si>
  <si>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</si>
  <si>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</si>
  <si>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</si>
  <si>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</si>
  <si>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</si>
  <si>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</si>
  <si>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</si>
  <si>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</si>
  <si>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</si>
  <si>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</si>
  <si>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</si>
  <si>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</si>
  <si>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</si>
  <si>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</si>
  <si>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</si>
  <si>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</si>
  <si>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</si>
  <si>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</si>
  <si>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</si>
  <si>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</si>
  <si>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</si>
  <si>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</si>
  <si>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</si>
  <si>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</si>
  <si>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</si>
  <si>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</si>
  <si>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</si>
  <si>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</si>
  <si>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</si>
  <si>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</si>
  <si>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</si>
  <si>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</si>
  <si>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</si>
  <si>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</si>
  <si>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</si>
  <si>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</si>
  <si>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</si>
  <si>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</si>
  <si>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</si>
  <si>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</si>
  <si>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</si>
  <si>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</si>
  <si>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</si>
  <si>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</si>
  <si>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</si>
  <si>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</si>
  <si>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</si>
  <si>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</si>
  <si>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</si>
  <si>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</si>
  <si>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</si>
  <si>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</si>
  <si>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</si>
  <si>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</si>
  <si>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</si>
  <si>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</si>
  <si>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</si>
  <si>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</si>
  <si>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</si>
  <si>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</si>
  <si>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</si>
  <si>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</si>
  <si>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</si>
  <si>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</si>
  <si>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</si>
  <si>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</si>
  <si>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</si>
  <si>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</si>
  <si>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</si>
  <si>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</si>
  <si>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</si>
  <si>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</si>
  <si>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</si>
  <si>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</si>
  <si>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</si>
  <si>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</si>
  <si>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</si>
  <si>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</si>
  <si>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</si>
  <si>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</si>
  <si>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</si>
  <si>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</si>
  <si>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</si>
  <si>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</si>
  <si>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</si>
  <si>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</si>
  <si>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</si>
  <si>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</si>
  <si>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</si>
  <si>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</si>
  <si>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</si>
  <si>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</si>
  <si>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</si>
  <si>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</si>
  <si>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</si>
  <si>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</si>
  <si>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</si>
  <si>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</si>
  <si>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</si>
  <si>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</si>
  <si>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</si>
  <si>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</si>
  <si>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</si>
  <si>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</si>
  <si>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</si>
  <si>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</si>
  <si>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</si>
  <si>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</si>
  <si>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</si>
  <si>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</si>
  <si>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</si>
  <si>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</si>
  <si>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</si>
  <si>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</si>
  <si>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</si>
  <si>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</si>
  <si>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</si>
  <si>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</si>
  <si>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</si>
  <si>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</si>
  <si>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</si>
  <si>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</si>
  <si>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</si>
  <si>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</si>
  <si>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</si>
  <si>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</si>
  <si>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</si>
  <si>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</si>
  <si>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</si>
  <si>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</si>
  <si>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</si>
  <si>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</si>
  <si>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</si>
  <si>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</si>
  <si>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</si>
  <si>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</si>
  <si>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</si>
  <si>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</si>
  <si>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</si>
  <si>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</si>
  <si>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</si>
  <si>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</si>
  <si>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</si>
  <si>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</si>
  <si>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</si>
  <si>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</si>
  <si>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</si>
  <si>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</si>
  <si>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</si>
  <si>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</si>
  <si>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</si>
  <si>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</si>
  <si>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</si>
  <si>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</si>
  <si>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</si>
  <si>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</si>
  <si>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</si>
  <si>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</si>
  <si>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</si>
  <si>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</si>
  <si>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</si>
  <si>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</si>
  <si>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</si>
  <si>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</si>
  <si>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</si>
  <si>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</si>
  <si>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</si>
  <si>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</si>
  <si>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</si>
  <si>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</si>
  <si>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</si>
  <si>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</si>
  <si>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</si>
  <si>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</si>
  <si>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</si>
  <si>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</si>
  <si>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</si>
  <si>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</si>
  <si>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</si>
  <si>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</si>
  <si>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</si>
  <si>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</si>
  <si>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</si>
  <si>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</si>
  <si>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</si>
  <si>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</si>
  <si>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</si>
  <si>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</si>
  <si>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</si>
  <si>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</si>
  <si>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</si>
  <si>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</si>
  <si>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</si>
  <si>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</si>
  <si>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</si>
  <si>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</si>
  <si>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</si>
  <si>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</si>
  <si>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</si>
  <si>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</si>
  <si>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</si>
  <si>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</si>
  <si>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</si>
  <si>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</si>
  <si>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</si>
  <si>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</si>
  <si>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</si>
  <si>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</si>
  <si>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</si>
  <si>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</si>
  <si>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</si>
  <si>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</si>
  <si>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</si>
  <si>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</si>
  <si>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</si>
  <si>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</si>
  <si>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</si>
  <si>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</si>
  <si>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</si>
  <si>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</si>
  <si>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</si>
  <si>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</si>
  <si>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</si>
  <si>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</si>
  <si>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</si>
  <si>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</si>
  <si>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</si>
  <si>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</si>
  <si>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</si>
  <si>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</si>
  <si>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</si>
  <si>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</si>
  <si>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</si>
  <si>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</si>
  <si>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</si>
  <si>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</si>
  <si>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</si>
  <si>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</si>
  <si>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</si>
  <si>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</si>
  <si>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</si>
  <si>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</si>
  <si>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</si>
  <si>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</si>
  <si>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</si>
  <si>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</si>
  <si>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</si>
  <si>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</si>
  <si>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</si>
  <si>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</si>
  <si>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</si>
  <si>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</si>
  <si>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</si>
  <si>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</si>
  <si>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</si>
  <si>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</si>
  <si>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</si>
  <si>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</si>
  <si>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</si>
  <si>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</si>
  <si>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</si>
  <si>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</si>
  <si>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</si>
  <si>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</si>
  <si>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</si>
  <si>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</si>
  <si>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</si>
  <si>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</si>
  <si>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</si>
  <si>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</si>
  <si>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</si>
  <si>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</si>
  <si>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</si>
  <si>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</si>
  <si>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</si>
  <si>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</si>
  <si>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</si>
  <si>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</si>
  <si>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</si>
  <si>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</si>
  <si>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</si>
  <si>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</si>
  <si>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</si>
  <si>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</si>
  <si>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</si>
  <si>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</si>
  <si>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</si>
  <si>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</si>
  <si>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</si>
  <si>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</si>
  <si>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</si>
  <si>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</si>
  <si>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</si>
  <si>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</si>
  <si>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</si>
  <si>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</si>
  <si>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</si>
  <si>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</si>
  <si>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</si>
  <si>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</si>
  <si>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</si>
  <si>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</si>
  <si>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</si>
  <si>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</si>
  <si>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</si>
  <si>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</si>
  <si>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</si>
  <si>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</si>
  <si>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</si>
  <si>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</si>
  <si>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</si>
  <si>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</si>
  <si>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</si>
  <si>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</si>
  <si>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</si>
  <si>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</si>
  <si>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</si>
  <si>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</si>
  <si>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</si>
  <si>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</si>
  <si>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</si>
  <si>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</si>
  <si>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</si>
  <si>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</si>
  <si>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</si>
  <si>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</si>
  <si>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</si>
  <si>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</si>
  <si>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</si>
  <si>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</si>
  <si>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</si>
  <si>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</si>
  <si>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</si>
  <si>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</si>
  <si>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</si>
  <si>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</si>
  <si>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</si>
  <si>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</si>
  <si>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</si>
  <si>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</si>
  <si>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</si>
  <si>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</si>
  <si>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</si>
  <si>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</si>
  <si>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</si>
  <si>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</si>
  <si>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</si>
  <si>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</si>
  <si>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</si>
  <si>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</si>
  <si>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</si>
  <si>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</si>
  <si>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</si>
  <si>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</si>
  <si>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</si>
  <si>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</si>
  <si>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</si>
  <si>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</si>
  <si>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</si>
  <si>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</si>
  <si>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</si>
  <si>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</si>
  <si>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</si>
  <si>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</si>
  <si>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</si>
  <si>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</si>
  <si>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</si>
  <si>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</si>
  <si>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</si>
  <si>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</si>
  <si>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</si>
  <si>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</si>
  <si>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</si>
  <si>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</si>
  <si>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</si>
  <si>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</si>
  <si>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</si>
  <si>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</si>
  <si>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</si>
  <si>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</si>
  <si>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</si>
  <si>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</si>
  <si>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</si>
  <si>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</si>
  <si>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</si>
  <si>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</si>
  <si>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</si>
  <si>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</si>
  <si>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</si>
  <si>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</si>
  <si>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</si>
  <si>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</si>
  <si>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</si>
  <si>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</si>
  <si>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</si>
  <si>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</si>
  <si>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</si>
  <si>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</si>
  <si>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</si>
  <si>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</si>
  <si>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</si>
  <si>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</si>
  <si>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</si>
  <si>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</si>
  <si>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</si>
  <si>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</si>
  <si>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</si>
  <si>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</si>
  <si>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</si>
  <si>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</si>
  <si>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</si>
  <si>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</si>
  <si>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</si>
  <si>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</si>
  <si>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</si>
  <si>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</si>
  <si>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</si>
  <si>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</si>
  <si>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</si>
  <si>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</si>
  <si>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</si>
  <si>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</si>
  <si>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</si>
  <si>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</si>
  <si>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</si>
  <si>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</si>
  <si>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</si>
  <si>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</si>
  <si>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</si>
  <si>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</si>
  <si>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</si>
  <si>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</si>
  <si>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</si>
  <si>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</si>
  <si>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</si>
  <si>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</si>
  <si>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</si>
  <si>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</si>
  <si>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</si>
  <si>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</si>
  <si>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</si>
  <si>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</si>
  <si>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</si>
  <si>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</si>
  <si>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</si>
  <si>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</si>
  <si>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</si>
  <si>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</si>
  <si>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</si>
  <si>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</si>
  <si>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</si>
  <si>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</si>
  <si>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</si>
  <si>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</si>
  <si>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</si>
  <si>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</si>
  <si>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</si>
  <si>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</si>
  <si>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</si>
  <si>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</si>
  <si>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</si>
  <si>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</si>
  <si>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</si>
  <si>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</si>
  <si>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</si>
  <si>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</si>
  <si>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</si>
  <si>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</si>
  <si>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</si>
  <si>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</si>
  <si>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</si>
  <si>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</si>
  <si>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</si>
  <si>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</si>
  <si>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</si>
  <si>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</si>
  <si>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</si>
  <si>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</si>
  <si>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</si>
  <si>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</si>
  <si>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</si>
  <si>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</si>
  <si>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</si>
  <si>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</si>
  <si>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</si>
  <si>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</si>
  <si>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</si>
  <si>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</si>
  <si>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</si>
  <si>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</si>
  <si>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</si>
  <si>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</si>
  <si>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</si>
  <si>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</si>
  <si>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</si>
  <si>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</si>
  <si>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</si>
  <si>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</si>
  <si>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</si>
  <si>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</si>
  <si>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</si>
  <si>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</si>
  <si>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</si>
  <si>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</si>
  <si>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</si>
  <si>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</si>
  <si>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</si>
  <si>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</si>
  <si>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</si>
  <si>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</si>
  <si>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</si>
  <si>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</si>
  <si>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</si>
  <si>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</si>
  <si>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</si>
  <si>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</si>
  <si>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</si>
  <si>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</si>
  <si>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</si>
  <si>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</si>
  <si>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</si>
  <si>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</si>
  <si>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</si>
  <si>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</si>
  <si>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</si>
  <si>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</si>
  <si>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</si>
  <si>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</si>
  <si>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</si>
  <si>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</si>
  <si>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</si>
  <si>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</si>
  <si>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</si>
  <si>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</si>
  <si>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</si>
  <si>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</si>
  <si>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</si>
  <si>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</si>
  <si>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</si>
  <si>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</si>
  <si>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</si>
  <si>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</si>
  <si>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</si>
  <si>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</si>
  <si>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</si>
  <si>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</si>
  <si>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</si>
  <si>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</si>
  <si>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</si>
  <si>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</si>
  <si>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</si>
  <si>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</si>
  <si>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</si>
  <si>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</si>
  <si>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</si>
  <si>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</si>
  <si>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</si>
  <si>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</si>
  <si>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</si>
  <si>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</si>
  <si>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</si>
  <si>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</si>
  <si>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</si>
  <si>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</si>
  <si>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</si>
  <si>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</si>
  <si>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</si>
  <si>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</si>
  <si>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</si>
  <si>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</si>
  <si>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</si>
  <si>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</si>
  <si>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</si>
  <si>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</si>
  <si>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</si>
  <si>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</si>
  <si>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</si>
  <si>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</si>
  <si>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</si>
  <si>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</si>
  <si>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</si>
  <si>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</si>
  <si>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</si>
  <si>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</si>
  <si>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</si>
  <si>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</si>
  <si>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</si>
  <si>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</si>
  <si>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</si>
  <si>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</si>
  <si>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</si>
  <si>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</si>
  <si>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</si>
  <si>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</si>
  <si>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</si>
  <si>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</si>
  <si>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</si>
  <si>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</si>
  <si>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</si>
  <si>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</si>
  <si>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</si>
  <si>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</si>
  <si>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</si>
  <si>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</si>
  <si>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</si>
  <si>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</si>
  <si>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</si>
  <si>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</si>
  <si>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</si>
  <si>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</si>
  <si>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</si>
  <si>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</si>
  <si>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</si>
  <si>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</si>
  <si>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</si>
  <si>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</si>
  <si>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</si>
  <si>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</si>
  <si>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</si>
  <si>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</si>
  <si>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</si>
  <si>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</si>
  <si>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</si>
  <si>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</si>
  <si>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</si>
  <si>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</si>
  <si>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</si>
  <si>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</si>
  <si>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</si>
  <si>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</si>
  <si>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</si>
  <si>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</si>
  <si>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</si>
  <si>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</si>
  <si>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</si>
  <si>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</si>
  <si>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</si>
  <si>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</si>
  <si>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</si>
  <si>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</si>
  <si>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</si>
  <si>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</si>
  <si>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</si>
  <si>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</si>
  <si>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</si>
  <si>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</si>
  <si>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</si>
  <si>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</si>
  <si>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</si>
  <si>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</si>
  <si>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</si>
  <si>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</si>
  <si>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</si>
  <si>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</si>
  <si>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</si>
  <si>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</si>
  <si>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</si>
  <si>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</si>
  <si>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</si>
  <si>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</si>
  <si>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</si>
  <si>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</si>
  <si>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</si>
  <si>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</si>
  <si>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</si>
  <si>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</si>
  <si>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</si>
  <si>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</si>
  <si>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</si>
  <si>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</si>
  <si>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</si>
  <si>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</si>
  <si>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</si>
  <si>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</si>
  <si>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</si>
  <si>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</si>
  <si>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</si>
  <si>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</si>
  <si>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</si>
  <si>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</si>
  <si>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</si>
  <si>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</si>
  <si>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</si>
  <si>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</si>
  <si>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</si>
  <si>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</si>
  <si>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</si>
  <si>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</si>
  <si>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</si>
  <si>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</si>
  <si>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</si>
  <si>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</si>
  <si>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</si>
  <si>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</si>
  <si>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</si>
  <si>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</si>
  <si>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</si>
  <si>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</si>
  <si>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</si>
  <si>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</si>
  <si>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</si>
  <si>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</si>
  <si>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</si>
  <si>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</si>
  <si>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</si>
  <si>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</si>
  <si>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</si>
  <si>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</si>
  <si>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</si>
  <si>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</si>
  <si>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</si>
  <si>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</si>
  <si>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</si>
  <si>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</si>
  <si>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</si>
  <si>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</si>
  <si>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</si>
  <si>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</si>
  <si>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</si>
  <si>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</si>
  <si>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</si>
  <si>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</si>
  <si>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</si>
  <si>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</si>
  <si>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</si>
  <si>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</si>
  <si>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</si>
  <si>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</si>
  <si>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</si>
  <si>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</si>
  <si>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</si>
  <si>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</si>
  <si>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</si>
  <si>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</si>
  <si>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</si>
  <si>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</si>
  <si>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</si>
  <si>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</si>
  <si>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</si>
  <si>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</si>
  <si>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</si>
  <si>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</si>
  <si>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</si>
  <si>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</si>
  <si>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</si>
  <si>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</si>
  <si>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</si>
  <si>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</si>
  <si>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</si>
  <si>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</si>
  <si>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</si>
  <si>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</si>
  <si>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</si>
  <si>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</si>
  <si>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</si>
  <si>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</si>
  <si>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</si>
  <si>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</si>
  <si>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</si>
  <si>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</si>
  <si>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</si>
  <si>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</si>
  <si>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</si>
  <si>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</si>
  <si>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</si>
  <si>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</si>
  <si>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</si>
  <si>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</si>
  <si>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</si>
  <si>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</si>
  <si>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</si>
  <si>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</si>
  <si>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</si>
  <si>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</si>
  <si>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</si>
  <si>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</si>
  <si>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</si>
  <si>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</si>
  <si>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</si>
  <si>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</si>
  <si>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</si>
  <si>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</si>
  <si>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</si>
  <si>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</si>
  <si>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</si>
  <si>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</si>
  <si>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</si>
  <si>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</si>
  <si>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</si>
  <si>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</si>
  <si>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</si>
  <si>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</si>
  <si>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</si>
  <si>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</si>
  <si>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</si>
  <si>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</si>
  <si>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</si>
  <si>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</si>
  <si>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</si>
  <si>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</si>
  <si>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</si>
  <si>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</si>
  <si>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</si>
  <si>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</si>
  <si>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</si>
  <si>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</si>
  <si>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</si>
  <si>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</si>
  <si>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</si>
  <si>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</si>
  <si>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</si>
  <si>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</si>
  <si>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</si>
  <si>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</si>
  <si>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</si>
  <si>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</si>
  <si>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</si>
  <si>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</si>
  <si>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</si>
  <si>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</si>
  <si>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</si>
  <si>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</si>
  <si>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</si>
  <si>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</si>
  <si>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</si>
  <si>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</si>
  <si>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</si>
  <si>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</si>
  <si>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</si>
  <si>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</si>
  <si>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</si>
  <si>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</si>
  <si>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</si>
  <si>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</si>
  <si>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</si>
  <si>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</si>
  <si>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</si>
  <si>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</si>
  <si>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</si>
  <si>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</si>
  <si>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</si>
  <si>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</si>
  <si>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</si>
  <si>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</si>
  <si>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</si>
  <si>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</si>
  <si>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</si>
  <si>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</si>
  <si>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</si>
  <si>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</si>
  <si>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</si>
  <si>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</si>
  <si>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</si>
  <si>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</si>
  <si>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</si>
  <si>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</si>
  <si>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</si>
  <si>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</si>
  <si>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</si>
  <si>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</si>
  <si>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</si>
  <si>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</si>
  <si>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</si>
  <si>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</si>
  <si>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</si>
  <si>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</si>
  <si>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</si>
  <si>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</si>
  <si>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</si>
  <si>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</si>
  <si>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</si>
  <si>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</si>
  <si>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</si>
  <si>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</si>
  <si>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</si>
  <si>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</si>
  <si>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</si>
  <si>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</si>
  <si>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</si>
  <si>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</si>
  <si>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</si>
  <si>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</si>
  <si>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</si>
  <si>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</si>
  <si>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</si>
  <si>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</si>
  <si>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</si>
  <si>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</si>
  <si>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</si>
  <si>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</si>
  <si>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</si>
  <si>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</si>
  <si>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</si>
  <si>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</si>
  <si>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</si>
  <si>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</si>
  <si>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</si>
  <si>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</si>
  <si>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</si>
  <si>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</si>
  <si>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</si>
  <si>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</si>
  <si>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</si>
  <si>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</si>
  <si>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</si>
  <si>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</si>
  <si>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</si>
  <si>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</si>
  <si>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</si>
  <si>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</si>
  <si>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</si>
  <si>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</si>
  <si>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</si>
  <si>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</si>
  <si>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</si>
  <si>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</si>
  <si>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</si>
  <si>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</si>
  <si>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</si>
  <si>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</si>
  <si>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</si>
  <si>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</si>
  <si>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</si>
  <si>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</si>
  <si>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</si>
  <si>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</si>
  <si>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</si>
  <si>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</si>
  <si>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</si>
  <si>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</si>
  <si>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</si>
  <si>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</si>
  <si>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</si>
  <si>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</si>
  <si>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</si>
  <si>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</si>
  <si>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</si>
  <si>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</si>
  <si>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</si>
  <si>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</si>
  <si>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</si>
  <si>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</si>
  <si>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</si>
  <si>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</si>
  <si>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</si>
  <si>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</si>
  <si>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</si>
  <si>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</si>
  <si>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</si>
  <si>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</si>
  <si>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</si>
  <si>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</si>
  <si>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</si>
  <si>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</si>
  <si>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</si>
  <si>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</si>
  <si>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</si>
  <si>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</si>
  <si>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</si>
  <si>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</si>
  <si>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</si>
  <si>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</si>
  <si>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</si>
  <si>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</si>
  <si>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</si>
  <si>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</si>
  <si>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</si>
  <si>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</si>
  <si>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</si>
  <si>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</si>
  <si>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</si>
  <si>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</si>
  <si>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</si>
  <si>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</si>
  <si>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</si>
  <si>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</si>
  <si>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</si>
  <si>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</si>
  <si>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</si>
  <si>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</si>
  <si>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</si>
  <si>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</si>
  <si>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</si>
  <si>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</si>
  <si>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</si>
  <si>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</si>
  <si>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</si>
  <si>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</si>
  <si>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</si>
  <si>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</si>
  <si>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</si>
  <si>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</si>
  <si>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</si>
  <si>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</si>
  <si>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</si>
  <si>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</si>
  <si>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</si>
  <si>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</si>
  <si>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</si>
  <si>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</si>
  <si>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</si>
  <si>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</si>
  <si>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</si>
  <si>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</si>
  <si>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</si>
  <si>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</si>
  <si>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</si>
  <si>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</si>
  <si>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</si>
  <si>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</si>
  <si>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</si>
  <si>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</si>
  <si>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</si>
  <si>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</si>
  <si>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</si>
  <si>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</si>
  <si>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</si>
  <si>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</si>
  <si>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</si>
  <si>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</si>
  <si>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</si>
  <si>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</si>
  <si>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</si>
  <si>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</si>
  <si>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</si>
  <si>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</si>
  <si>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</si>
  <si>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</si>
  <si>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</si>
  <si>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</si>
  <si>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</si>
  <si>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</si>
  <si>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</si>
  <si>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</si>
  <si>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</si>
  <si>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</si>
  <si>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</si>
  <si>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</si>
  <si>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</si>
  <si>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</si>
  <si>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</si>
  <si>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</si>
  <si>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</si>
  <si>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</si>
  <si>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</si>
  <si>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</si>
  <si>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</si>
  <si>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</si>
  <si>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</si>
  <si>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</si>
  <si>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</si>
  <si>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</si>
  <si>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</si>
  <si>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</si>
  <si>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</si>
  <si>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</si>
  <si>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</si>
  <si>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</si>
  <si>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</si>
  <si>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</si>
  <si>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</si>
  <si>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</si>
  <si>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</si>
  <si>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</si>
  <si>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</si>
  <si>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</si>
  <si>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</si>
  <si>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</si>
  <si>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</si>
  <si>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</si>
  <si>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</si>
  <si>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</si>
  <si>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</si>
  <si>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</si>
  <si>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</si>
  <si>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</si>
  <si>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</si>
  <si>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</si>
  <si>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</si>
  <si>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</si>
  <si>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</si>
  <si>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</si>
  <si>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</si>
  <si>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</si>
  <si>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</si>
  <si>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</si>
  <si>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</si>
  <si>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</si>
  <si>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</si>
  <si>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</si>
  <si>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</si>
  <si>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</si>
  <si>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</si>
  <si>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</si>
  <si>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</si>
  <si>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</si>
  <si>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</si>
  <si>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</si>
  <si>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</si>
  <si>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</si>
  <si>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</si>
  <si>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</si>
  <si>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</si>
  <si>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</si>
  <si>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</si>
  <si>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</si>
  <si>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</si>
  <si>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</si>
  <si>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</si>
  <si>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</si>
  <si>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</si>
  <si>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</si>
  <si>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</si>
  <si>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</si>
  <si>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</si>
  <si>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</si>
  <si>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</si>
  <si>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</si>
  <si>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</si>
  <si>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</si>
  <si>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</si>
  <si>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</si>
  <si>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</si>
  <si>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</si>
  <si>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</si>
  <si>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</si>
  <si>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</si>
  <si>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</si>
  <si>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</si>
  <si>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</si>
  <si>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</si>
  <si>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</si>
  <si>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</si>
  <si>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</si>
  <si>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</si>
  <si>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</si>
  <si>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</si>
  <si>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</si>
  <si>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</si>
  <si>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</si>
  <si>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</si>
  <si>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</si>
  <si>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</si>
  <si>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</si>
  <si>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</si>
  <si>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</si>
  <si>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</si>
  <si>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</si>
  <si>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</si>
  <si>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</si>
  <si>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</si>
  <si>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</si>
  <si>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</si>
  <si>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</si>
  <si>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</si>
  <si>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</si>
  <si>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</si>
  <si>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</si>
  <si>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</si>
  <si>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</si>
  <si>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</si>
  <si>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</si>
  <si>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</si>
  <si>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</si>
  <si>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</si>
  <si>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</si>
  <si>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</si>
  <si>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</si>
  <si>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</si>
  <si>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</si>
  <si>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</si>
  <si>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</si>
  <si>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</si>
  <si>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</si>
  <si>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</si>
  <si>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</si>
  <si>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</si>
  <si>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</si>
  <si>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</si>
  <si>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</si>
  <si>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</si>
  <si>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</si>
  <si>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</si>
  <si>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</si>
  <si>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</si>
  <si>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</si>
  <si>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</si>
  <si>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</si>
  <si>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</si>
  <si>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</si>
  <si>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</si>
  <si>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</si>
  <si>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</si>
  <si>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</si>
  <si>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</si>
  <si>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</si>
  <si>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</si>
  <si>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</si>
  <si>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</si>
  <si>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</si>
  <si>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</si>
  <si>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</si>
  <si>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</si>
  <si>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</si>
  <si>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</si>
  <si>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</si>
  <si>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</si>
  <si>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</si>
  <si>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</si>
  <si>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</si>
  <si>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</si>
  <si>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</si>
  <si>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</si>
  <si>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</si>
  <si>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</si>
  <si>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</si>
  <si>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</si>
  <si>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</si>
  <si>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</si>
  <si>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</si>
  <si>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</si>
  <si>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</si>
  <si>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</si>
  <si>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</si>
  <si>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</si>
  <si>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</si>
  <si>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</si>
  <si>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</si>
  <si>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</si>
  <si>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</si>
  <si>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</si>
  <si>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</si>
  <si>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</si>
  <si>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</si>
  <si>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</si>
  <si>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</si>
  <si>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</si>
  <si>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</si>
  <si>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</si>
  <si>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</si>
  <si>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</si>
  <si>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</si>
  <si>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</si>
  <si>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</si>
  <si>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</si>
  <si>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</si>
  <si>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</si>
  <si>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</si>
  <si>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</si>
  <si>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</si>
  <si>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</si>
  <si>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</si>
  <si>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</si>
  <si>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</si>
  <si>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</si>
  <si>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</si>
  <si>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</si>
  <si>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</si>
  <si>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</si>
  <si>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</si>
  <si>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</si>
  <si>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</si>
  <si>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</si>
  <si>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</si>
  <si>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</si>
  <si>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</si>
  <si>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</si>
  <si>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</si>
  <si>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</si>
  <si>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</si>
  <si>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</si>
  <si>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</si>
  <si>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</si>
  <si>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</si>
  <si>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</si>
  <si>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</si>
  <si>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</si>
  <si>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</si>
  <si>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</si>
  <si>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</si>
  <si>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</si>
  <si>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</si>
  <si>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</si>
  <si>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</si>
  <si>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</si>
  <si>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</si>
  <si>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</si>
  <si>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</si>
  <si>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</si>
  <si>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</si>
  <si>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</si>
  <si>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</si>
  <si>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</si>
  <si>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</si>
  <si>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</si>
  <si>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</si>
  <si>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</si>
  <si>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</si>
  <si>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</si>
  <si>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</si>
  <si>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</si>
  <si>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</si>
  <si>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</si>
  <si>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</si>
  <si>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</si>
  <si>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</si>
  <si>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</si>
  <si>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</si>
  <si>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</si>
  <si>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</si>
  <si>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</si>
  <si>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</si>
  <si>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</si>
  <si>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</si>
  <si>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</si>
  <si>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</si>
  <si>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</si>
  <si>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</si>
  <si>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</si>
  <si>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</si>
  <si>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</si>
  <si>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</si>
  <si>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</si>
  <si>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</si>
  <si>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</si>
  <si>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</si>
  <si>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</si>
  <si>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</si>
  <si>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</si>
  <si>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</si>
  <si>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</si>
  <si>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</si>
  <si>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</si>
  <si>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</si>
  <si>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</si>
  <si>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</si>
  <si>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</si>
  <si>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</si>
  <si>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</si>
  <si>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</si>
  <si>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</si>
  <si>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</si>
  <si>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</si>
  <si>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</si>
  <si>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</si>
  <si>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</si>
  <si>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</si>
  <si>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</si>
  <si>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</si>
  <si>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</si>
  <si>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</si>
  <si>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</si>
  <si>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</si>
  <si>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</si>
  <si>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</si>
  <si>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</si>
  <si>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</si>
  <si>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</si>
  <si>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</si>
  <si>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</si>
  <si>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</si>
  <si>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</si>
  <si>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</si>
  <si>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</si>
  <si>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</si>
  <si>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</si>
  <si>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</si>
  <si>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</si>
  <si>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</si>
  <si>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</si>
  <si>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</si>
  <si>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</si>
  <si>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</si>
  <si>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</si>
  <si>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</si>
  <si>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</si>
  <si>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</si>
  <si>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</si>
  <si>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</si>
  <si>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</si>
  <si>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</si>
  <si>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</si>
  <si>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</si>
  <si>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</si>
  <si>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</si>
  <si>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</si>
  <si>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</si>
  <si>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</si>
  <si>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</si>
  <si>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</si>
  <si>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</si>
  <si>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</si>
  <si>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</si>
  <si>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</si>
  <si>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</si>
  <si>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</si>
  <si>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</si>
  <si>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</si>
  <si>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</si>
  <si>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</si>
  <si>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</si>
  <si>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</si>
  <si>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</si>
  <si>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</si>
  <si>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</si>
  <si>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</si>
  <si>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</si>
  <si>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</si>
  <si>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</si>
  <si>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</si>
  <si>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</si>
  <si>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</si>
  <si>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</si>
  <si>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</si>
  <si>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</si>
  <si>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</si>
  <si>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</si>
  <si>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</si>
  <si>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</si>
  <si>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</si>
  <si>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</si>
  <si>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</si>
  <si>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</si>
  <si>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</si>
  <si>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</si>
  <si>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</si>
  <si>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</si>
  <si>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</si>
  <si>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</si>
  <si>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</si>
  <si>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</si>
  <si>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</si>
  <si>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</si>
  <si>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</si>
  <si>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</si>
  <si>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</si>
  <si>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</si>
  <si>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</si>
  <si>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</si>
  <si>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</si>
  <si>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</si>
  <si>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</si>
  <si>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</si>
  <si>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</si>
  <si>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</si>
  <si>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</si>
  <si>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</si>
  <si>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</si>
  <si>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</si>
  <si>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</si>
  <si>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</si>
  <si>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</si>
  <si>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</si>
  <si>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</si>
  <si>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</si>
  <si>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</si>
  <si>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</si>
  <si>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</si>
  <si>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</si>
  <si>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</si>
  <si>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</si>
  <si>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</si>
  <si>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</si>
  <si>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</si>
  <si>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</si>
  <si>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</si>
  <si>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</si>
  <si>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</si>
  <si>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</si>
  <si>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</si>
  <si>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</si>
  <si>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</si>
  <si>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</si>
  <si>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</si>
  <si>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</si>
  <si>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</si>
  <si>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</si>
  <si>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</si>
  <si>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</si>
  <si>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</si>
  <si>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</si>
  <si>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</si>
  <si>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</si>
  <si>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</si>
  <si>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</si>
  <si>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</si>
  <si>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</si>
  <si>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</si>
  <si>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</si>
  <si>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</si>
  <si>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</si>
  <si>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</si>
  <si>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</si>
  <si>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</si>
  <si>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</si>
  <si>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</si>
  <si>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</si>
  <si>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</si>
  <si>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</si>
  <si>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</si>
  <si>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</si>
  <si>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</si>
  <si>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</si>
  <si>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</si>
  <si>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</si>
  <si>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</si>
  <si>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</si>
  <si>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</si>
  <si>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</si>
  <si>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</si>
  <si>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</si>
  <si>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</si>
  <si>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</si>
  <si>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</si>
  <si>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</si>
  <si>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</si>
  <si>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</si>
  <si>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</si>
  <si>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</si>
  <si>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</si>
  <si>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</si>
  <si>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</si>
  <si>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</si>
  <si>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</si>
  <si>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</si>
  <si>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</si>
  <si>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</si>
  <si>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</si>
  <si>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</si>
  <si>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</si>
  <si>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</si>
  <si>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</si>
  <si>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</si>
  <si>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</si>
  <si>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</si>
  <si>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</si>
  <si>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</si>
  <si>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</si>
  <si>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</si>
  <si>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</si>
  <si>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</si>
  <si>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</si>
  <si>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</si>
  <si>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</si>
  <si>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</si>
  <si>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</si>
  <si>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</si>
  <si>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</si>
  <si>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</si>
  <si>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</si>
  <si>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</si>
  <si>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</si>
  <si>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</si>
  <si>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</si>
  <si>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</si>
  <si>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</si>
  <si>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</si>
  <si>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</si>
  <si>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</si>
  <si>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</si>
  <si>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</si>
  <si>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</si>
  <si>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</si>
  <si>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</si>
  <si>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</si>
  <si>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</si>
  <si>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</si>
  <si>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</si>
  <si>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</si>
  <si>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</si>
  <si>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</si>
  <si>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</si>
  <si>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</si>
  <si>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</si>
  <si>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</si>
  <si>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</si>
  <si>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</si>
  <si>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</si>
  <si>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</si>
  <si>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</si>
  <si>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</si>
  <si>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</si>
  <si>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</si>
  <si>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</si>
  <si>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</si>
  <si>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</si>
  <si>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</si>
  <si>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</si>
  <si>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</si>
  <si>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</si>
  <si>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</si>
  <si>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</si>
  <si>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</si>
  <si>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</si>
  <si>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</si>
  <si>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</si>
  <si>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</si>
  <si>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</si>
  <si>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</si>
  <si>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</si>
  <si>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</si>
  <si>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</si>
  <si>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</si>
  <si>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</si>
  <si>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</si>
  <si>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</si>
  <si>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</si>
  <si>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</si>
  <si>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</si>
  <si>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</si>
  <si>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</si>
  <si>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</si>
  <si>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</si>
  <si>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</si>
  <si>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</si>
  <si>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</si>
  <si>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</si>
  <si>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</si>
  <si>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</si>
  <si>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</si>
  <si>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</si>
  <si>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</si>
  <si>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</si>
  <si>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</si>
  <si>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</si>
  <si>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</si>
  <si>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</si>
  <si>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</si>
  <si>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</si>
  <si>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</si>
  <si>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</si>
  <si>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</si>
  <si>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</si>
  <si>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</si>
  <si>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</si>
  <si>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</si>
  <si>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</si>
  <si>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</si>
  <si>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</si>
  <si>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</si>
  <si>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</si>
  <si>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</si>
  <si>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</si>
  <si>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</si>
  <si>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</si>
  <si>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</si>
  <si>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</si>
  <si>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</si>
  <si>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</si>
  <si>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</si>
  <si>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</si>
  <si>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</si>
  <si>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</si>
  <si>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</si>
  <si>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</si>
  <si>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</si>
  <si>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</si>
  <si>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</si>
  <si>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</si>
  <si>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</si>
  <si>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</si>
  <si>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</si>
  <si>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</si>
  <si>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</si>
  <si>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</si>
  <si>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</si>
  <si>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</si>
  <si>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</si>
  <si>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</si>
  <si>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</si>
  <si>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</si>
  <si>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</si>
  <si>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</si>
  <si>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</si>
  <si>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</si>
  <si>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</si>
  <si>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</si>
  <si>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</si>
  <si>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</si>
  <si>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</si>
  <si>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</si>
  <si>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</si>
  <si>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</si>
  <si>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</si>
  <si>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</si>
  <si>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</si>
  <si>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</si>
  <si>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</si>
  <si>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</si>
  <si>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</si>
  <si>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</si>
  <si>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</si>
  <si>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</si>
  <si>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</si>
  <si>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</si>
  <si>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</si>
  <si>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</si>
  <si>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</si>
  <si>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</si>
  <si>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</si>
  <si>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</si>
  <si>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</si>
  <si>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</si>
  <si>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</si>
  <si>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</si>
  <si>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</si>
  <si>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</si>
  <si>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</si>
  <si>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</si>
  <si>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</si>
  <si>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</si>
  <si>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</si>
  <si>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</si>
  <si>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</si>
  <si>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</si>
  <si>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</si>
  <si>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</si>
  <si>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</si>
  <si>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</si>
  <si>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</si>
  <si>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</si>
  <si>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</si>
  <si>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</si>
  <si>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</si>
  <si>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</si>
  <si>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</si>
  <si>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</si>
  <si>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</si>
  <si>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</si>
  <si>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</si>
  <si>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</si>
  <si>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</si>
  <si>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</si>
  <si>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</si>
  <si>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</si>
  <si>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</si>
  <si>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</si>
  <si>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</si>
  <si>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</si>
  <si>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</si>
  <si>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</si>
  <si>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</si>
  <si>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</si>
  <si>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</si>
  <si>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</si>
  <si>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</si>
  <si>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</si>
  <si>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</si>
  <si>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</si>
  <si>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</si>
  <si>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</si>
  <si>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</si>
  <si>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</si>
  <si>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</si>
  <si>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</si>
  <si>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</si>
  <si>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</si>
  <si>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</si>
  <si>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</si>
  <si>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</si>
  <si>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</si>
  <si>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</si>
  <si>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</si>
  <si>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</si>
  <si>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</si>
  <si>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</si>
  <si>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</si>
  <si>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</si>
  <si>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</si>
  <si>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</si>
  <si>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</si>
  <si>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</si>
  <si>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</si>
  <si>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</si>
  <si>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</si>
  <si>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</si>
  <si>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</si>
  <si>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</si>
  <si>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</si>
  <si>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</si>
  <si>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</si>
  <si>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</si>
  <si>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</si>
  <si>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</si>
  <si>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</si>
  <si>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</si>
  <si>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</si>
  <si>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</si>
  <si>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</si>
  <si>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</si>
  <si>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</si>
  <si>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</si>
  <si>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</si>
  <si>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</si>
  <si>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</si>
  <si>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</si>
  <si>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</si>
  <si>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</si>
  <si>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</si>
  <si>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</si>
  <si>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</si>
  <si>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</si>
  <si>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</si>
  <si>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</si>
  <si>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</si>
  <si>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</si>
  <si>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</si>
  <si>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</si>
  <si>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</si>
  <si>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</si>
  <si>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</si>
  <si>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</si>
  <si>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</si>
  <si>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</si>
  <si>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</si>
  <si>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</si>
  <si>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</si>
  <si>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</si>
  <si>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</si>
  <si>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</si>
  <si>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</si>
  <si>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</si>
  <si>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</si>
  <si>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</si>
  <si>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</si>
  <si>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</si>
  <si>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</si>
  <si>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</si>
  <si>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</si>
  <si>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</si>
  <si>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</si>
  <si>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</si>
  <si>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</si>
  <si>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</si>
  <si>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</si>
  <si>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</si>
  <si>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</si>
  <si>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</si>
  <si>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</si>
  <si>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</si>
  <si>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</si>
  <si>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</si>
  <si>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</si>
  <si>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</si>
  <si>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</si>
  <si>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</si>
  <si>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</si>
  <si>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</si>
  <si>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</si>
  <si>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</si>
  <si>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</si>
  <si>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</si>
  <si>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</si>
  <si>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</si>
  <si>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</si>
  <si>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</si>
  <si>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</si>
  <si>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</si>
  <si>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</si>
  <si>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</si>
  <si>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</si>
  <si>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</si>
  <si>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</si>
  <si>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</si>
  <si>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</si>
  <si>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</si>
  <si>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</si>
  <si>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</si>
  <si>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</si>
  <si>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</si>
  <si>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</si>
  <si>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</si>
  <si>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</si>
  <si>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</si>
  <si>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</si>
  <si>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</si>
  <si>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</si>
  <si>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</si>
  <si>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</si>
  <si>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</si>
  <si>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</si>
  <si>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</si>
  <si>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</si>
  <si>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</si>
  <si>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</si>
  <si>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</si>
  <si>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</si>
  <si>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</si>
  <si>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</si>
  <si>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</si>
  <si>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</si>
  <si>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</si>
  <si>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</si>
  <si>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</si>
  <si>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</si>
  <si>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</si>
  <si>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</si>
  <si>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</si>
  <si>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</si>
  <si>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</si>
  <si>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</si>
  <si>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</si>
  <si>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</si>
  <si>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</si>
  <si>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</si>
  <si>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</si>
  <si>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</si>
  <si>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</si>
  <si>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</si>
  <si>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</si>
  <si>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</si>
  <si>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</si>
  <si>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</si>
  <si>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</si>
  <si>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</si>
  <si>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</si>
  <si>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</si>
  <si>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</si>
  <si>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</si>
  <si>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</si>
  <si>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</si>
  <si>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</si>
  <si>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</si>
  <si>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</si>
  <si>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</si>
  <si>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</si>
  <si>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</si>
  <si>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</si>
  <si>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</si>
  <si>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</si>
  <si>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</si>
  <si>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</si>
  <si>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</si>
  <si>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</si>
  <si>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</si>
  <si>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</si>
  <si>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</si>
  <si>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</si>
  <si>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</si>
  <si>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</si>
  <si>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</si>
  <si>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</si>
  <si>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</si>
  <si>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</si>
  <si>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</si>
  <si>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</si>
  <si>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</si>
  <si>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</si>
  <si>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</si>
  <si>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</si>
  <si>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</si>
  <si>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</si>
  <si>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</si>
  <si>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</si>
  <si>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</si>
  <si>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</si>
  <si>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</si>
  <si>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</si>
  <si>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</si>
  <si>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</si>
  <si>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</si>
  <si>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</si>
  <si>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</si>
  <si>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</si>
  <si>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</si>
  <si>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</si>
  <si>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</si>
  <si>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</si>
  <si>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</si>
  <si>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</si>
  <si>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</si>
  <si>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</si>
  <si>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</si>
  <si>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</si>
  <si>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</si>
  <si>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</si>
  <si>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</si>
  <si>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</si>
  <si>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</si>
  <si>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</si>
  <si>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</si>
  <si>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</si>
  <si>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</si>
  <si>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</si>
  <si>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</si>
  <si>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</si>
  <si>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</si>
  <si>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</si>
  <si>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</si>
  <si>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</si>
  <si>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</si>
  <si>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</si>
  <si>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</si>
  <si>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</si>
  <si>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</si>
  <si>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</si>
  <si>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</si>
  <si>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</si>
  <si>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</si>
  <si>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</si>
  <si>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</si>
  <si>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</si>
  <si>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</si>
  <si>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</si>
  <si>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</si>
  <si>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</si>
  <si>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</si>
  <si>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</si>
  <si>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</si>
  <si>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</si>
  <si>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</si>
  <si>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</si>
  <si>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</si>
  <si>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</si>
  <si>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</si>
  <si>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</si>
  <si>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</si>
  <si>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</si>
  <si>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</si>
  <si>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</si>
  <si>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</si>
  <si>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</si>
  <si>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</si>
  <si>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</si>
  <si>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</si>
  <si>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</si>
  <si>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</si>
  <si>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</si>
  <si>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</si>
  <si>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</si>
  <si>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</si>
  <si>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</si>
  <si>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</si>
  <si>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</si>
  <si>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</si>
  <si>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</si>
  <si>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</si>
  <si>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</si>
  <si>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</si>
  <si>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</si>
  <si>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</si>
  <si>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</si>
  <si>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</si>
  <si>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</si>
  <si>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</si>
  <si>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</si>
  <si>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</si>
  <si>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</si>
  <si>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</si>
  <si>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</si>
  <si>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</si>
  <si>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</si>
  <si>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</si>
  <si>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</si>
  <si>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</si>
  <si>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</si>
  <si>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</si>
  <si>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</si>
  <si>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</si>
  <si>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</si>
  <si>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</si>
  <si>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</si>
  <si>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</si>
  <si>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</si>
  <si>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</si>
  <si>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</si>
  <si>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</si>
  <si>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</si>
  <si>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</si>
  <si>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</si>
  <si>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</si>
  <si>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</si>
  <si>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</si>
  <si>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</si>
  <si>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</si>
  <si>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</si>
  <si>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</si>
  <si>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</si>
  <si>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</si>
  <si>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</si>
  <si>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</si>
  <si>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</si>
  <si>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</si>
  <si>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</si>
  <si>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</si>
  <si>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</si>
  <si>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</si>
  <si>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</si>
  <si>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</si>
  <si>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</si>
  <si>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</si>
  <si>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</si>
  <si>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</si>
  <si>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</si>
  <si>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</si>
  <si>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</si>
  <si>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</si>
  <si>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</si>
  <si>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</si>
  <si>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</si>
  <si>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</si>
  <si>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</si>
  <si>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</si>
  <si>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</si>
  <si>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</si>
  <si>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</si>
  <si>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</si>
  <si>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</si>
  <si>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</si>
  <si>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</si>
  <si>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</si>
  <si>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</si>
  <si>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</si>
  <si>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</si>
  <si>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</si>
  <si>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</si>
  <si>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</si>
  <si>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</si>
  <si>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</si>
  <si>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</si>
  <si>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</si>
  <si>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</si>
  <si>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</si>
  <si>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</si>
  <si>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</si>
  <si>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</si>
  <si>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</si>
  <si>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</si>
  <si>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</si>
  <si>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</si>
  <si>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</si>
  <si>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</si>
  <si>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</si>
  <si>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</si>
  <si>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</si>
  <si>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</si>
  <si>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</si>
  <si>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</si>
  <si>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</si>
  <si>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</si>
  <si>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</si>
  <si>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</si>
  <si>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</si>
  <si>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</si>
  <si>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</si>
  <si>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</si>
  <si>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</si>
  <si>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</si>
  <si>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</si>
  <si>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</si>
  <si>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</si>
  <si>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</si>
  <si>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</si>
  <si>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</si>
  <si>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</si>
  <si>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</si>
  <si>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</si>
  <si>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</si>
  <si>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</si>
  <si>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</si>
  <si>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</si>
  <si>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</si>
  <si>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</si>
  <si>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</si>
  <si>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</si>
  <si>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</si>
  <si>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</si>
  <si>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</si>
  <si>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</si>
  <si>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</si>
  <si>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</si>
  <si>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</si>
  <si>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</si>
  <si>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</si>
  <si>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</si>
  <si>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</si>
  <si>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</si>
  <si>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</si>
  <si>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</si>
  <si>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</si>
  <si>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</si>
  <si>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</si>
  <si>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</si>
  <si>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</si>
  <si>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</si>
  <si>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</si>
  <si>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</si>
  <si>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</si>
  <si>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</si>
  <si>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</si>
  <si>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</si>
  <si>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</si>
  <si>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</si>
  <si>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</si>
  <si>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</si>
  <si>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</si>
  <si>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</si>
  <si>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</si>
  <si>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</si>
  <si>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</si>
  <si>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</si>
  <si>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</si>
  <si>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</si>
  <si>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</si>
  <si>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</si>
  <si>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</si>
  <si>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</si>
  <si>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</si>
  <si>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</si>
  <si>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</si>
  <si>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</si>
  <si>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</si>
  <si>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</si>
  <si>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</si>
  <si>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</si>
  <si>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</si>
  <si>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</si>
  <si>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</si>
  <si>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</si>
  <si>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</si>
  <si>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</si>
  <si>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</si>
  <si>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</si>
  <si>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</si>
  <si>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</si>
  <si>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</si>
  <si>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</si>
  <si>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</si>
  <si>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</si>
  <si>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</si>
  <si>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</si>
  <si>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</si>
  <si>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</si>
  <si>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</si>
  <si>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</si>
  <si>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</si>
  <si>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</si>
  <si>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</si>
  <si>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</si>
  <si>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</si>
  <si>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</si>
  <si>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</si>
  <si>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</si>
  <si>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</si>
  <si>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</si>
  <si>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</si>
  <si>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</si>
  <si>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</si>
  <si>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</si>
  <si>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</si>
  <si>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</si>
  <si>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</si>
  <si>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</si>
  <si>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</si>
  <si>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</si>
  <si>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</si>
  <si>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</si>
  <si>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</si>
  <si>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</si>
  <si>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</si>
  <si>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</si>
  <si>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</si>
  <si>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</si>
  <si>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</si>
  <si>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</si>
  <si>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</si>
  <si>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</si>
  <si>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</si>
  <si>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</si>
  <si>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</si>
  <si>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</si>
  <si>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</si>
  <si>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</si>
  <si>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</si>
  <si>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</si>
  <si>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</si>
  <si>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</si>
  <si>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</si>
  <si>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</si>
  <si>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</si>
  <si>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</si>
  <si>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</si>
  <si>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</si>
  <si>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</si>
  <si>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</si>
  <si>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</si>
  <si>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</si>
  <si>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</si>
  <si>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</si>
  <si>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</si>
  <si>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</si>
  <si>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</si>
  <si>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</si>
  <si>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</si>
  <si>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</si>
  <si>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</si>
  <si>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</si>
  <si>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</si>
  <si>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</si>
  <si>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</si>
  <si>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</si>
  <si>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</si>
  <si>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</si>
  <si>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</si>
  <si>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</si>
  <si>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</si>
  <si>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</si>
  <si>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</si>
  <si>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</si>
  <si>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</si>
  <si>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</si>
  <si>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</si>
  <si>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</si>
  <si>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</si>
  <si>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</si>
  <si>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</si>
  <si>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</si>
  <si>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</si>
  <si>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</si>
  <si>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</si>
  <si>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</si>
  <si>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</si>
  <si>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</si>
  <si>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</si>
  <si>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</si>
  <si>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</si>
  <si>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</si>
  <si>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</si>
  <si>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</si>
  <si>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</si>
  <si>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</si>
  <si>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</si>
  <si>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</si>
  <si>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</si>
  <si>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</si>
  <si>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</si>
  <si>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</si>
  <si>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</si>
  <si>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</si>
  <si>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</si>
  <si>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</si>
  <si>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</si>
  <si>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</si>
  <si>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</si>
  <si>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</si>
  <si>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</si>
  <si>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</si>
  <si>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</si>
  <si>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</si>
  <si>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</si>
  <si>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</si>
  <si>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</si>
  <si>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</si>
  <si>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</si>
  <si>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</si>
  <si>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</si>
  <si>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</si>
  <si>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</si>
  <si>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</si>
  <si>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</si>
  <si>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</si>
  <si>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</si>
  <si>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</si>
  <si>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</si>
  <si>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</si>
  <si>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</si>
  <si>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</si>
  <si>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</si>
  <si>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</si>
  <si>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</si>
  <si>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</si>
  <si>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</si>
  <si>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</si>
  <si>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</si>
  <si>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</si>
  <si>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</si>
  <si>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</si>
  <si>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</si>
  <si>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</si>
  <si>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</si>
  <si>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</si>
  <si>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</si>
  <si>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</si>
  <si>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</si>
  <si>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</si>
  <si>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</si>
  <si>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</si>
  <si>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</si>
  <si>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</si>
  <si>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</si>
  <si>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</si>
  <si>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</si>
  <si>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</si>
  <si>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</si>
  <si>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</si>
  <si>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</si>
  <si>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</si>
  <si>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</si>
  <si>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</si>
  <si>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</si>
  <si>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</si>
  <si>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</si>
  <si>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</si>
  <si>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</si>
  <si>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</si>
  <si>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</si>
  <si>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</si>
  <si>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</si>
  <si>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</si>
  <si>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</si>
  <si>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</si>
  <si>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</si>
  <si>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</si>
  <si>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</si>
  <si>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</si>
  <si>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</si>
  <si>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</si>
  <si>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</si>
  <si>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</si>
  <si>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</si>
  <si>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</si>
  <si>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</si>
  <si>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</si>
  <si>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</si>
  <si>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</si>
  <si>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</si>
  <si>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</si>
  <si>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</si>
  <si>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</si>
  <si>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</si>
  <si>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</si>
  <si>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</si>
  <si>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</si>
  <si>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</si>
  <si>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</si>
  <si>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</si>
  <si>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</si>
  <si>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</si>
  <si>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</si>
  <si>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</si>
  <si>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</si>
  <si>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</si>
  <si>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</si>
  <si>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</si>
  <si>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</si>
  <si>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</si>
  <si>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</si>
  <si>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</si>
  <si>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</si>
  <si>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</si>
  <si>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</si>
  <si>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</si>
  <si>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</si>
  <si>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</si>
  <si>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</si>
  <si>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</si>
  <si>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</si>
  <si>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</si>
  <si>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</si>
  <si>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</si>
  <si>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</si>
  <si>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</si>
  <si>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</si>
  <si>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</si>
  <si>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</si>
  <si>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</si>
  <si>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</si>
  <si>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</si>
  <si>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</si>
  <si>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</si>
  <si>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</si>
  <si>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</si>
  <si>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</si>
  <si>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</si>
  <si>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</si>
  <si>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</si>
  <si>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</si>
  <si>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</si>
  <si>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</si>
  <si>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</si>
  <si>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</si>
  <si>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</si>
  <si>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</si>
  <si>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</si>
  <si>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</si>
  <si>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</si>
  <si>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</si>
  <si>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</si>
  <si>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</si>
  <si>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</si>
  <si>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</si>
  <si>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</si>
  <si>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</si>
  <si>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</si>
  <si>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</si>
  <si>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</si>
  <si>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</si>
  <si>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</si>
  <si>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</si>
  <si>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</si>
  <si>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</si>
  <si>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</si>
  <si>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</si>
  <si>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</si>
  <si>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</si>
  <si>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</si>
  <si>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</si>
  <si>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</si>
  <si>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</si>
  <si>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</si>
  <si>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</si>
  <si>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</si>
  <si>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</si>
  <si>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</si>
  <si>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</si>
  <si>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</si>
  <si>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</si>
  <si>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</si>
  <si>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</si>
  <si>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</si>
  <si>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</si>
  <si>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</si>
  <si>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</si>
  <si>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</si>
  <si>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</si>
  <si>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</si>
  <si>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</si>
  <si>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</si>
  <si>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</si>
  <si>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</si>
  <si>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</si>
  <si>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</si>
  <si>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</si>
  <si>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</si>
  <si>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</si>
  <si>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</si>
  <si>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</si>
  <si>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</si>
  <si>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</si>
  <si>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</si>
  <si>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</si>
  <si>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</si>
  <si>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</si>
  <si>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</si>
  <si>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</si>
  <si>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</si>
  <si>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</si>
  <si>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</si>
  <si>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</si>
  <si>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</si>
  <si>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</si>
  <si>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</si>
  <si>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</si>
  <si>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</si>
  <si>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</si>
  <si>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</si>
  <si>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</si>
  <si>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</si>
  <si>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</si>
  <si>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</si>
  <si>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</si>
  <si>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</si>
  <si>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</si>
  <si>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</si>
  <si>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</si>
  <si>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</si>
  <si>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</si>
  <si>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</si>
  <si>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</si>
  <si>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</si>
  <si>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</si>
  <si>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</si>
  <si>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</si>
  <si>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</si>
  <si>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</si>
  <si>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</si>
  <si>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</si>
  <si>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</si>
  <si>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</si>
  <si>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</si>
  <si>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</si>
  <si>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</si>
  <si>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</si>
  <si>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</si>
  <si>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</si>
  <si>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</si>
  <si>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</si>
  <si>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</si>
  <si>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</si>
  <si>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</si>
  <si>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</si>
  <si>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</si>
  <si>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</si>
  <si>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</si>
  <si>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</si>
  <si>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</si>
  <si>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</si>
  <si>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</si>
  <si>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</si>
  <si>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</si>
  <si>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</si>
  <si>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</si>
  <si>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</si>
  <si>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</si>
  <si>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</si>
  <si>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</si>
  <si>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</si>
  <si>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</si>
  <si>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</si>
  <si>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</si>
  <si>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</si>
  <si>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</si>
  <si>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</si>
  <si>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</si>
  <si>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</si>
  <si>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</si>
  <si>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</si>
  <si>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</si>
  <si>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</si>
  <si>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</si>
  <si>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</si>
  <si>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</si>
  <si>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</si>
  <si>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</si>
  <si>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</si>
  <si>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</si>
  <si>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</si>
  <si>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</si>
  <si>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</si>
  <si>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</si>
  <si>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</si>
  <si>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</si>
  <si>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</si>
  <si>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</si>
  <si>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</si>
  <si>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</si>
  <si>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</si>
  <si>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</si>
  <si>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</si>
  <si>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</si>
  <si>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</si>
  <si>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</si>
  <si>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</si>
  <si>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</si>
  <si>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</si>
  <si>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</si>
  <si>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</si>
  <si>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</si>
  <si>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</si>
  <si>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</si>
  <si>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</si>
  <si>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</si>
  <si>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</si>
  <si>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</si>
  <si>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</si>
  <si>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</si>
  <si>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</si>
  <si>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</si>
  <si>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</si>
  <si>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</si>
  <si>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</si>
  <si>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</si>
  <si>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</si>
  <si>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</si>
  <si>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</si>
  <si>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</si>
  <si>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</si>
  <si>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</si>
  <si>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</si>
  <si>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</si>
  <si>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</si>
  <si>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</si>
  <si>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</si>
  <si>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</si>
  <si>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</si>
  <si>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</si>
  <si>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</si>
  <si>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</si>
  <si>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</si>
  <si>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</si>
  <si>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</si>
  <si>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</si>
  <si>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</si>
  <si>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</si>
  <si>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</si>
  <si>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</si>
  <si>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</si>
  <si>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</si>
  <si>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</si>
  <si>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</si>
  <si>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</si>
  <si>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</si>
  <si>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</si>
  <si>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</si>
  <si>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</si>
  <si>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</si>
  <si>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</si>
  <si>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</si>
  <si>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</si>
  <si>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</si>
  <si>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</si>
  <si>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</si>
  <si>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</si>
  <si>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</si>
  <si>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</si>
  <si>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</si>
  <si>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</si>
  <si>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</si>
  <si>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</si>
  <si>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</si>
  <si>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</si>
  <si>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</si>
  <si>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</si>
  <si>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</si>
  <si>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</si>
  <si>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</si>
  <si>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</si>
  <si>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</si>
  <si>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</si>
  <si>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</si>
  <si>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</si>
  <si>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</si>
  <si>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</si>
  <si>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</si>
  <si>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</si>
  <si>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</si>
  <si>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</si>
  <si>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</si>
  <si>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</si>
  <si>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</si>
  <si>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</si>
  <si>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</si>
  <si>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</si>
  <si>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</si>
  <si>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</si>
  <si>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</si>
  <si>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</si>
  <si>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</si>
  <si>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</si>
  <si>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</si>
  <si>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</si>
  <si>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</si>
  <si>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</si>
  <si>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</si>
  <si>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</si>
  <si>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</si>
  <si>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</si>
  <si>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</si>
  <si>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</si>
  <si>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</si>
  <si>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</si>
  <si>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</si>
  <si>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</si>
  <si>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</si>
  <si>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</si>
  <si>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</si>
  <si>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</si>
  <si>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</si>
  <si>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</si>
  <si>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</si>
  <si>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</si>
  <si>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</si>
  <si>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</si>
  <si>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</si>
  <si>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</si>
  <si>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</si>
  <si>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</si>
  <si>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</si>
  <si>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</si>
  <si>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</si>
  <si>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</si>
  <si>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</si>
  <si>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</si>
  <si>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</si>
  <si>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</si>
  <si>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</si>
  <si>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</si>
  <si>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</si>
  <si>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</si>
  <si>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</si>
  <si>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</si>
  <si>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</si>
  <si>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</si>
  <si>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</si>
  <si>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</si>
  <si>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</si>
  <si>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</si>
  <si>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</si>
  <si>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</si>
  <si>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</si>
  <si>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</si>
  <si>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</si>
  <si>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</si>
  <si>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</si>
  <si>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</si>
  <si>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</si>
  <si>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</si>
  <si>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</si>
  <si>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</si>
  <si>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</si>
  <si>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</si>
  <si>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</si>
  <si>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</si>
  <si>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</si>
  <si>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</si>
  <si>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</si>
  <si>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</si>
  <si>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</si>
  <si>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</si>
  <si>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</si>
  <si>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</si>
  <si>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</si>
  <si>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</si>
  <si>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</si>
  <si>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</si>
  <si>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</si>
  <si>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</si>
  <si>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</si>
  <si>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</si>
  <si>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</si>
  <si>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</si>
  <si>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</si>
  <si>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</si>
  <si>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</si>
  <si>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</si>
  <si>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</si>
  <si>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</si>
  <si>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</si>
  <si>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</si>
  <si>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</si>
  <si>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</si>
  <si>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</si>
  <si>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</si>
  <si>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</si>
  <si>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</si>
  <si>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</si>
  <si>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</si>
  <si>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</si>
  <si>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</si>
  <si>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</si>
  <si>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</si>
  <si>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</si>
  <si>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</si>
  <si>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</si>
  <si>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</si>
  <si>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</si>
  <si>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</si>
  <si>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</si>
  <si>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</si>
  <si>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</si>
  <si>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</si>
  <si>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</si>
  <si>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</si>
  <si>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</si>
  <si>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</si>
  <si>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</si>
  <si>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</si>
  <si>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</si>
  <si>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</si>
  <si>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</si>
  <si>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</si>
  <si>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</si>
  <si>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</si>
  <si>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</si>
  <si>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</si>
  <si>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</si>
  <si>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</si>
  <si>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</si>
  <si>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</si>
  <si>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</si>
  <si>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</si>
  <si>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</si>
  <si>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</si>
  <si>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</si>
  <si>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</si>
  <si>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</si>
  <si>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</si>
  <si>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</si>
  <si>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</si>
  <si>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</si>
  <si>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</si>
  <si>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</si>
  <si>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</si>
  <si>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</si>
  <si>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</si>
  <si>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</si>
  <si>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</si>
  <si>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</si>
  <si>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</si>
  <si>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</si>
  <si>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</si>
  <si>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</si>
  <si>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</si>
  <si>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</si>
  <si>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</si>
  <si>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</si>
  <si>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</si>
  <si>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</si>
  <si>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</si>
  <si>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</si>
  <si>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</si>
  <si>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</si>
  <si>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</si>
  <si>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</si>
  <si>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</si>
  <si>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</si>
  <si>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</si>
  <si>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</si>
  <si>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</si>
  <si>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</si>
  <si>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</si>
  <si>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</si>
  <si>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</si>
  <si>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</si>
  <si>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</si>
  <si>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</si>
  <si>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</si>
  <si>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</si>
  <si>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</si>
  <si>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</si>
  <si>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</si>
  <si>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</si>
  <si>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</si>
  <si>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</si>
  <si>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</si>
  <si>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</si>
  <si>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</si>
  <si>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</si>
  <si>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</si>
  <si>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</si>
  <si>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</si>
  <si>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</si>
  <si>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</si>
  <si>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</si>
  <si>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</si>
  <si>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</si>
  <si>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</si>
  <si>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</si>
  <si>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</si>
  <si>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</si>
  <si>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</si>
  <si>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</si>
  <si>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</si>
  <si>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</si>
  <si>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</si>
  <si>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</si>
  <si>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</si>
  <si>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</si>
  <si>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</si>
  <si>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</si>
  <si>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</si>
  <si>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</si>
  <si>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</si>
  <si>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</si>
  <si>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</si>
  <si>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</si>
  <si>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</si>
  <si>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</si>
  <si>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</si>
  <si>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</si>
  <si>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</si>
  <si>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</si>
  <si>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</si>
  <si>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</si>
  <si>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</si>
  <si>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</si>
  <si>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</si>
  <si>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</si>
  <si>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</si>
  <si>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</si>
  <si>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</si>
  <si>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</si>
  <si>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</si>
  <si>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</si>
  <si>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</si>
  <si>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</si>
  <si>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</si>
  <si>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</si>
  <si>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</si>
  <si>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</si>
  <si>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</si>
  <si>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</si>
  <si>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</si>
  <si>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</si>
  <si>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</si>
  <si>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</si>
  <si>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</si>
  <si>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</si>
  <si>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</si>
  <si>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</si>
  <si>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</si>
  <si>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</si>
  <si>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</si>
  <si>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</si>
  <si>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</si>
  <si>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</si>
  <si>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</si>
  <si>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</si>
  <si>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</si>
  <si>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</si>
  <si>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</si>
  <si>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</si>
  <si>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</si>
  <si>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</si>
  <si>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</si>
  <si>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</si>
  <si>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</si>
  <si>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</si>
  <si>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</si>
  <si>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</si>
  <si>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</si>
  <si>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</si>
  <si>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</si>
  <si>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</si>
  <si>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</si>
  <si>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</si>
  <si>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</si>
  <si>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</si>
  <si>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</si>
  <si>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</si>
  <si>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</si>
  <si>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</si>
  <si>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</si>
  <si>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</si>
  <si>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</si>
  <si>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</si>
  <si>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</si>
  <si>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</si>
  <si>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</si>
  <si>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</si>
  <si>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</si>
  <si>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</si>
  <si>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</si>
  <si>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</si>
  <si>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</si>
  <si>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</si>
  <si>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</si>
  <si>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</si>
  <si>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</si>
  <si>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</si>
  <si>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</si>
  <si>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</si>
  <si>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</si>
  <si>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</si>
  <si>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</si>
  <si>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</si>
  <si>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</si>
  <si>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</si>
  <si>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</si>
  <si>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</si>
  <si>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</si>
  <si>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</si>
  <si>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</si>
  <si>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</si>
  <si>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</si>
  <si>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</si>
  <si>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</si>
  <si>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</si>
  <si>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</si>
  <si>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</si>
  <si>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</si>
  <si>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</si>
  <si>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</si>
  <si>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</si>
  <si>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</si>
  <si>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</si>
  <si>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</si>
  <si>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</si>
  <si>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</si>
  <si>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</si>
  <si>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</si>
  <si>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</si>
  <si>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</si>
  <si>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</si>
  <si>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</si>
  <si>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</si>
  <si>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</si>
  <si>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</si>
  <si>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</si>
  <si>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</si>
  <si>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</si>
  <si>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</si>
  <si>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</si>
  <si>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</si>
  <si>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</si>
  <si>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</si>
  <si>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</si>
  <si>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</si>
  <si>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</si>
  <si>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</si>
  <si>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</si>
  <si>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</si>
  <si>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</si>
  <si>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</si>
  <si>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</si>
  <si>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</si>
  <si>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</si>
  <si>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</si>
  <si>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</si>
  <si>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</si>
  <si>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</si>
  <si>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</si>
  <si>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</si>
  <si>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</si>
  <si>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</si>
  <si>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</si>
  <si>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</si>
  <si>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</si>
  <si>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</si>
  <si>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</si>
  <si>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</si>
  <si>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</si>
  <si>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</si>
  <si>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</si>
  <si>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</si>
  <si>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</si>
  <si>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</si>
  <si>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</si>
  <si>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</si>
  <si>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</si>
  <si>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</si>
  <si>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</si>
  <si>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</si>
  <si>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</si>
  <si>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</si>
  <si>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</si>
  <si>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</si>
  <si>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</si>
  <si>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</si>
  <si>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</si>
  <si>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</si>
  <si>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</si>
  <si>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</si>
  <si>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</si>
  <si>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</si>
  <si>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</si>
  <si>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</si>
  <si>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</si>
  <si>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</si>
  <si>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</si>
  <si>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</si>
  <si>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</si>
  <si>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</si>
  <si>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</si>
  <si>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</si>
  <si>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</si>
  <si>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</si>
  <si>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</si>
  <si>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</si>
  <si>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</si>
  <si>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</si>
  <si>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</si>
  <si>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</si>
  <si>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</si>
  <si>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</si>
  <si>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</si>
  <si>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</si>
  <si>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</si>
  <si>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</si>
  <si>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</si>
  <si>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</si>
  <si>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</si>
  <si>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</si>
  <si>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</si>
  <si>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</si>
  <si>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</si>
  <si>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</si>
  <si>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</si>
  <si>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</si>
  <si>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</si>
  <si>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</si>
  <si>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</si>
  <si>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</si>
  <si>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</si>
  <si>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</si>
  <si>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</si>
  <si>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</si>
  <si>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</si>
  <si>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</si>
  <si>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</si>
  <si>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</si>
  <si>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</si>
  <si>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</si>
  <si>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</si>
  <si>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</si>
  <si>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</si>
  <si>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</si>
  <si>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</si>
  <si>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</si>
  <si>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</si>
  <si>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</si>
  <si>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</si>
  <si>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</si>
  <si>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</si>
  <si>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</si>
  <si>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</si>
  <si>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</si>
  <si>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</si>
  <si>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</si>
  <si>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</si>
  <si>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</si>
  <si>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</si>
  <si>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</si>
  <si>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</si>
  <si>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</si>
  <si>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</si>
  <si>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</si>
  <si>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</si>
  <si>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</si>
  <si>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</si>
  <si>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</si>
  <si>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</si>
  <si>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</si>
  <si>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</si>
  <si>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</si>
  <si>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</si>
  <si>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</si>
  <si>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</si>
  <si>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</si>
  <si>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</si>
  <si>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</si>
  <si>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</si>
  <si>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</si>
  <si>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</si>
  <si>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</si>
  <si>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</si>
  <si>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</si>
  <si>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</si>
  <si>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</si>
  <si>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</si>
  <si>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</si>
  <si>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</si>
  <si>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</si>
  <si>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</si>
  <si>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</si>
  <si>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</si>
  <si>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</si>
  <si>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</si>
  <si>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</si>
  <si>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</si>
  <si>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</si>
  <si>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</si>
  <si>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</si>
  <si>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</si>
  <si>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</si>
  <si>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</si>
  <si>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</si>
  <si>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</si>
  <si>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</si>
  <si>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</si>
  <si>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</si>
  <si>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</si>
  <si>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</si>
  <si>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</si>
  <si>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</si>
  <si>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</si>
  <si>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</si>
  <si>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</si>
  <si>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</si>
  <si>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</si>
  <si>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</si>
  <si>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</si>
  <si>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</si>
  <si>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</si>
  <si>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</si>
  <si>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</si>
  <si>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</si>
  <si>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</si>
  <si>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</si>
  <si>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</si>
  <si>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</si>
  <si>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</si>
  <si>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</si>
  <si>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</si>
  <si>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</si>
  <si>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</si>
  <si>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</si>
  <si>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</si>
  <si>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</si>
  <si>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</si>
  <si>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</si>
  <si>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</si>
  <si>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</si>
  <si>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</si>
  <si>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</si>
  <si>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</si>
  <si>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</si>
  <si>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</si>
  <si>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</si>
  <si>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</si>
  <si>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</si>
  <si>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</si>
  <si>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</si>
  <si>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</si>
  <si>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</si>
  <si>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</si>
  <si>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</si>
  <si>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</si>
  <si>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</si>
  <si>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</si>
  <si>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</si>
  <si>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</si>
  <si>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</si>
  <si>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</si>
  <si>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</si>
  <si>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</si>
  <si>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</si>
  <si>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</si>
  <si>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</si>
  <si>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</si>
  <si>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</si>
  <si>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</si>
  <si>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</si>
  <si>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</si>
  <si>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</si>
  <si>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</si>
  <si>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</si>
  <si>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</si>
  <si>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</si>
  <si>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</si>
  <si>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</si>
  <si>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</si>
  <si>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</si>
  <si>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</si>
  <si>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</si>
  <si>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</si>
  <si>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</si>
  <si>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</si>
  <si>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</si>
  <si>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</si>
  <si>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</si>
  <si>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</si>
  <si>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</si>
  <si>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</si>
  <si>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</si>
  <si>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</si>
  <si>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</si>
  <si>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</si>
  <si>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</si>
  <si>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</si>
  <si>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</si>
  <si>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</si>
  <si>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</si>
  <si>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</si>
  <si>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</si>
  <si>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</si>
  <si>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</si>
  <si>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</si>
  <si>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</si>
  <si>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</si>
  <si>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</si>
  <si>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</si>
  <si>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</si>
  <si>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</si>
  <si>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</si>
  <si>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</si>
  <si>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</si>
  <si>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</si>
  <si>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</si>
  <si>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</si>
  <si>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</si>
  <si>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</si>
  <si>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</si>
  <si>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</si>
  <si>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</si>
  <si>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</si>
  <si>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</si>
  <si>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</si>
  <si>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</si>
  <si>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</si>
  <si>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</si>
  <si>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</si>
  <si>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</si>
  <si>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</si>
  <si>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</si>
  <si>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</si>
  <si>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</si>
  <si>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</si>
  <si>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</si>
  <si>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</si>
  <si>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</si>
  <si>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</si>
  <si>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</si>
  <si>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</si>
  <si>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</si>
  <si>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</si>
  <si>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</si>
  <si>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</si>
  <si>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</si>
  <si>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</si>
  <si>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</si>
  <si>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</si>
  <si>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</si>
  <si>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</si>
  <si>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</si>
  <si>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</si>
  <si>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</si>
  <si>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</si>
  <si>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</si>
  <si>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</si>
  <si>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</si>
  <si>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</si>
  <si>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</si>
  <si>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</si>
  <si>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</si>
  <si>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</si>
  <si>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</si>
  <si>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</si>
  <si>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</si>
  <si>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</si>
  <si>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</si>
  <si>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</si>
  <si>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</si>
  <si>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</si>
  <si>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</si>
  <si>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</si>
  <si>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</si>
  <si>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</si>
  <si>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</si>
  <si>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</si>
  <si>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</si>
  <si>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</si>
  <si>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</si>
  <si>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</si>
  <si>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</si>
  <si>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</si>
  <si>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</si>
  <si>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</si>
  <si>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</si>
  <si>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</si>
  <si>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</si>
  <si>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</si>
  <si>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</si>
  <si>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</si>
  <si>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</si>
  <si>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</si>
  <si>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</si>
  <si>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</si>
  <si>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</si>
  <si>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</si>
  <si>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</si>
  <si>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</si>
  <si>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</si>
  <si>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</si>
  <si>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</si>
  <si>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</si>
  <si>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</si>
  <si>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</si>
  <si>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</si>
  <si>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</si>
  <si>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</si>
  <si>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</si>
  <si>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</si>
  <si>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</si>
  <si>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</si>
  <si>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</si>
  <si>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</si>
  <si>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</si>
  <si>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</si>
  <si>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</si>
  <si>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</si>
  <si>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</si>
  <si>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</si>
  <si>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</si>
  <si>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</si>
  <si>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</si>
  <si>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</si>
  <si>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</si>
  <si>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</si>
  <si>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</si>
  <si>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</si>
  <si>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</si>
  <si>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</si>
  <si>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</si>
  <si>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</si>
  <si>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</si>
  <si>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</si>
  <si>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</si>
  <si>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</si>
  <si>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</si>
  <si>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</si>
  <si>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</si>
  <si>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</si>
  <si>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</si>
  <si>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</si>
  <si>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</si>
  <si>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</si>
  <si>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</si>
  <si>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</si>
  <si>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</si>
  <si>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</si>
  <si>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</si>
  <si>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</si>
  <si>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</si>
  <si>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</si>
  <si>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</si>
  <si>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</si>
  <si>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</si>
  <si>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</si>
  <si>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</si>
  <si>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</si>
  <si>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</si>
  <si>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</si>
  <si>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</si>
  <si>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</si>
  <si>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</si>
  <si>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</si>
  <si>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</si>
  <si>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</si>
  <si>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</si>
  <si>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</si>
  <si>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</si>
  <si>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</si>
  <si>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</si>
  <si>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</si>
  <si>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</si>
  <si>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</si>
  <si>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</si>
  <si>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</si>
  <si>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</si>
  <si>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</si>
  <si>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</si>
  <si>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</si>
  <si>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</si>
  <si>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</si>
  <si>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</si>
  <si>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</si>
  <si>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</si>
  <si>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</si>
  <si>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</si>
  <si>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</si>
  <si>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</si>
  <si>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</si>
  <si>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</si>
  <si>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</si>
  <si>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</si>
  <si>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</si>
  <si>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</si>
  <si>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</si>
  <si>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</si>
  <si>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</si>
  <si>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</si>
  <si>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</si>
  <si>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</si>
  <si>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</si>
  <si>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</si>
  <si>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</si>
  <si>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</si>
  <si>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</si>
  <si>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</si>
  <si>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</si>
  <si>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</si>
  <si>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</si>
  <si>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</si>
  <si>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</si>
  <si>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</si>
  <si>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</si>
  <si>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</si>
  <si>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</si>
  <si>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</si>
  <si>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</si>
  <si>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</si>
  <si>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</si>
  <si>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</si>
  <si>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</si>
  <si>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</si>
  <si>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</si>
  <si>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</si>
  <si>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</si>
  <si>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</si>
  <si>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</si>
  <si>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</si>
  <si>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</si>
  <si>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</si>
  <si>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</si>
  <si>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</si>
  <si>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</si>
  <si>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</si>
  <si>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</si>
  <si>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</si>
  <si>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</si>
  <si>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</si>
  <si>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</si>
  <si>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</si>
  <si>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</si>
  <si>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</si>
  <si>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</si>
  <si>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</si>
  <si>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</si>
  <si>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</si>
  <si>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</si>
  <si>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</si>
  <si>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</si>
  <si>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</si>
  <si>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</si>
  <si>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</si>
  <si>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</si>
  <si>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</si>
  <si>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</si>
  <si>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</si>
  <si>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</si>
  <si>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</si>
  <si>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</si>
  <si>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</si>
  <si>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</si>
  <si>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</si>
  <si>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</si>
  <si>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</si>
  <si>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</si>
  <si>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</si>
  <si>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</si>
  <si>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</si>
  <si>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</si>
  <si>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</si>
  <si>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</si>
  <si>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</si>
  <si>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</si>
  <si>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</si>
  <si>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</si>
  <si>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</si>
  <si>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</si>
  <si>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</si>
  <si>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</si>
  <si>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</si>
  <si>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</si>
  <si>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</si>
  <si>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</si>
  <si>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</si>
  <si>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</si>
  <si>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</si>
  <si>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</si>
  <si>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</si>
  <si>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</si>
  <si>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</si>
  <si>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</si>
  <si>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</si>
  <si>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</si>
  <si>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</si>
  <si>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</si>
  <si>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</si>
  <si>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</si>
  <si>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</si>
  <si>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</si>
  <si>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</si>
  <si>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</si>
  <si>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</si>
  <si>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</si>
  <si>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</si>
  <si>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</si>
  <si>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</si>
  <si>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</si>
  <si>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</si>
  <si>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</si>
  <si>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</si>
  <si>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</si>
  <si>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</si>
  <si>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</si>
  <si>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</si>
  <si>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</si>
  <si>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</si>
  <si>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</si>
  <si>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</si>
  <si>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</si>
  <si>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</si>
  <si>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</si>
  <si>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</si>
  <si>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</si>
  <si>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</si>
  <si>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</si>
  <si>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</si>
  <si>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</si>
  <si>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</si>
  <si>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</si>
  <si>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</si>
  <si>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</si>
  <si>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</si>
  <si>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</si>
  <si>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</si>
  <si>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</si>
  <si>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</si>
  <si>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</si>
  <si>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</si>
  <si>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</si>
  <si>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</si>
  <si>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</si>
  <si>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</si>
  <si>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</si>
  <si>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</si>
  <si>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</si>
  <si>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</si>
  <si>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</si>
  <si>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</si>
  <si>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</si>
  <si>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</si>
  <si>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</si>
  <si>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</si>
  <si>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</si>
  <si>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</si>
  <si>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</si>
  <si>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</si>
  <si>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</si>
  <si>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</si>
  <si>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</si>
  <si>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</si>
  <si>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</si>
  <si>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</si>
  <si>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</si>
  <si>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</si>
  <si>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</si>
  <si>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</si>
  <si>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</si>
  <si>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</si>
  <si>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</si>
  <si>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</si>
  <si>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</si>
  <si>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</si>
  <si>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</si>
  <si>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</si>
  <si>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</si>
  <si>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</si>
  <si>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</si>
  <si>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</si>
  <si>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</si>
  <si>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</si>
  <si>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</si>
  <si>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</si>
  <si>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</si>
  <si>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</si>
  <si>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</si>
  <si>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</si>
  <si>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</si>
  <si>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</si>
  <si>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</si>
  <si>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</si>
  <si>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</si>
  <si>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</si>
  <si>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</si>
  <si>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</si>
  <si>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</si>
  <si>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</si>
  <si>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</si>
  <si>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</si>
  <si>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</si>
  <si>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</si>
  <si>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</si>
  <si>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</si>
  <si>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</si>
  <si>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</si>
  <si>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</si>
  <si>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</si>
  <si>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</si>
  <si>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</si>
  <si>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</si>
  <si>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</si>
  <si>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</si>
  <si>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</si>
  <si>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</si>
  <si>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</si>
  <si>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</si>
  <si>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</si>
  <si>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</si>
  <si>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</si>
  <si>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</si>
  <si>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</si>
  <si>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</si>
  <si>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</si>
  <si>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</si>
  <si>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</si>
  <si>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</si>
  <si>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</si>
  <si>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</si>
  <si>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</si>
  <si>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</si>
  <si>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</si>
  <si>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</si>
  <si>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</si>
  <si>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</si>
  <si>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</si>
  <si>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</si>
  <si>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</si>
  <si>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</si>
  <si>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</si>
  <si>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</si>
  <si>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</si>
  <si>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</si>
  <si>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</si>
  <si>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</si>
  <si>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</si>
  <si>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</si>
  <si>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</si>
  <si>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</si>
  <si>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</si>
  <si>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</si>
  <si>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</si>
  <si>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</si>
  <si>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</si>
  <si>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</si>
  <si>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</si>
  <si>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</si>
  <si>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</si>
  <si>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</si>
  <si>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</si>
  <si>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</si>
  <si>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</si>
  <si>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</si>
  <si>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</si>
  <si>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</si>
  <si>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</si>
  <si>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</si>
  <si>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</si>
  <si>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</si>
  <si>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</si>
  <si>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</si>
  <si>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</si>
  <si>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</si>
  <si>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</si>
  <si>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</si>
  <si>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</si>
  <si>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</si>
  <si>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</si>
  <si>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</si>
  <si>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</si>
  <si>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</si>
  <si>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</si>
  <si>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</si>
  <si>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</si>
  <si>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</si>
  <si>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</si>
  <si>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</si>
  <si>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</si>
  <si>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</si>
  <si>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</si>
  <si>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</si>
  <si>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</si>
  <si>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</si>
  <si>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</si>
  <si>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</si>
  <si>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</si>
  <si>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</si>
  <si>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</si>
  <si>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</si>
  <si>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</si>
  <si>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</si>
  <si>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</si>
  <si>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</si>
  <si>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</si>
  <si>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</si>
  <si>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</si>
  <si>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</si>
  <si>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</si>
  <si>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</si>
  <si>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</si>
  <si>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</si>
  <si>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</si>
  <si>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</si>
  <si>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</si>
  <si>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</si>
  <si>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</si>
  <si>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</si>
  <si>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</si>
  <si>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</si>
  <si>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</si>
  <si>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</si>
  <si>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</si>
  <si>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</si>
  <si>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</si>
  <si>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</si>
  <si>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</si>
  <si>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</si>
  <si>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</si>
  <si>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</si>
  <si>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</si>
  <si>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</si>
  <si>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</si>
  <si>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</si>
  <si>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</si>
  <si>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</si>
  <si>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</si>
  <si>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</si>
  <si>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</si>
  <si>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</si>
  <si>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</si>
  <si>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</si>
  <si>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</si>
  <si>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</si>
  <si>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</si>
  <si>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</si>
  <si>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</si>
  <si>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</si>
  <si>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</si>
  <si>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</si>
  <si>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</si>
  <si>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</si>
  <si>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</si>
  <si>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</si>
  <si>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</si>
  <si>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</si>
  <si>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</si>
  <si>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</si>
  <si>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</si>
  <si>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</si>
  <si>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</si>
  <si>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</si>
  <si>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</si>
  <si>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</si>
  <si>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</si>
  <si>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</si>
  <si>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</si>
  <si>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</si>
  <si>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</si>
  <si>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</si>
  <si>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</si>
  <si>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</si>
  <si>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</si>
  <si>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</si>
  <si>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</si>
  <si>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</si>
  <si>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</si>
  <si>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</si>
  <si>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</si>
  <si>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</si>
  <si>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</si>
  <si>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</si>
  <si>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</si>
  <si>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</si>
  <si>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</si>
  <si>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</si>
  <si>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</si>
  <si>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</si>
  <si>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</si>
  <si>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</si>
  <si>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</si>
  <si>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</si>
  <si>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</si>
  <si>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</si>
  <si>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</si>
  <si>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</si>
  <si>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</si>
  <si>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</si>
  <si>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</si>
  <si>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</si>
  <si>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</si>
  <si>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</si>
  <si>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</si>
  <si>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</si>
  <si>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</si>
  <si>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</si>
  <si>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</si>
  <si>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</si>
  <si>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</si>
  <si>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</si>
  <si>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</si>
  <si>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</si>
  <si>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</si>
  <si>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</si>
  <si>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</si>
  <si>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</si>
  <si>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</si>
  <si>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</si>
  <si>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</si>
  <si>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</si>
  <si>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</si>
  <si>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</si>
  <si>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</si>
  <si>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</si>
  <si>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</si>
  <si>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</si>
  <si>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</si>
  <si>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</si>
  <si>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</si>
  <si>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</si>
  <si>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</si>
  <si>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</si>
  <si>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</si>
  <si>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</si>
  <si>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</si>
  <si>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</si>
  <si>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</si>
  <si>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</si>
  <si>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</si>
  <si>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</si>
  <si>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</si>
  <si>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</si>
  <si>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</si>
  <si>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</si>
  <si>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</si>
  <si>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</si>
  <si>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</si>
  <si>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</si>
  <si>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</si>
  <si>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</si>
  <si>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</si>
  <si>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</si>
  <si>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</si>
  <si>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</si>
  <si>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</si>
  <si>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</si>
  <si>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</si>
  <si>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</si>
  <si>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</si>
  <si>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</si>
  <si>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</si>
  <si>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</si>
  <si>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</si>
  <si>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</si>
  <si>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</si>
  <si>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</si>
  <si>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</si>
  <si>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</si>
  <si>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</si>
  <si>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</si>
  <si>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</si>
  <si>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</si>
  <si>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</si>
  <si>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</si>
  <si>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</si>
  <si>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</si>
  <si>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</si>
  <si>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</si>
  <si>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</si>
  <si>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</si>
  <si>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</si>
  <si>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</si>
  <si>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</si>
  <si>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</si>
  <si>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</si>
  <si>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</si>
  <si>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</si>
  <si>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</si>
  <si>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</si>
  <si>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</si>
  <si>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</si>
  <si>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</si>
  <si>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</si>
  <si>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</si>
  <si>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</si>
  <si>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</si>
  <si>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</si>
  <si>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</si>
  <si>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</si>
  <si>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</si>
  <si>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</si>
  <si>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</si>
  <si>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</si>
  <si>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</si>
  <si>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</si>
  <si>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</si>
  <si>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</si>
  <si>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</si>
  <si>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</si>
  <si>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</si>
  <si>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</si>
  <si>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</si>
  <si>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</si>
  <si>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</si>
  <si>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</si>
  <si>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</si>
  <si>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</si>
  <si>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</si>
  <si>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</si>
  <si>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</si>
  <si>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</si>
  <si>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</si>
  <si>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</si>
  <si>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</si>
  <si>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</si>
  <si>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</si>
  <si>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</si>
  <si>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</si>
  <si>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</si>
  <si>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</si>
  <si>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</si>
  <si>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</si>
  <si>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</si>
  <si>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</si>
  <si>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</si>
  <si>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</si>
  <si>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</si>
  <si>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</si>
  <si>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</si>
  <si>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</si>
  <si>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</si>
  <si>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</si>
  <si>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</si>
  <si>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</si>
  <si>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</si>
  <si>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</si>
  <si>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</si>
  <si>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</si>
  <si>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</si>
  <si>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</si>
  <si>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</si>
  <si>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</si>
  <si>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</si>
  <si>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</si>
  <si>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</si>
  <si>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</si>
  <si>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</si>
  <si>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</si>
  <si>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</si>
  <si>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</si>
  <si>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</si>
  <si>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</si>
  <si>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</si>
  <si>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</si>
  <si>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</si>
  <si>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</si>
  <si>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</si>
  <si>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</si>
  <si>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</si>
  <si>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</si>
  <si>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</si>
  <si>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</si>
  <si>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</si>
  <si>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</si>
  <si>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</si>
  <si>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</si>
  <si>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</si>
  <si>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</si>
  <si>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</si>
  <si>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</si>
  <si>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</si>
  <si>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</si>
  <si>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</si>
  <si>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</si>
  <si>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</si>
  <si>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</si>
  <si>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</si>
  <si>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</si>
  <si>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</si>
  <si>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</si>
  <si>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</si>
  <si>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</si>
  <si>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</si>
  <si>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</si>
  <si>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</si>
  <si>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</si>
  <si>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</si>
  <si>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</si>
  <si>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</si>
  <si>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</si>
  <si>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</si>
  <si>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</si>
  <si>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</si>
  <si>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</si>
  <si>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</si>
  <si>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</si>
  <si>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</si>
  <si>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</si>
  <si>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</si>
  <si>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</si>
  <si>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</si>
  <si>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</si>
  <si>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</si>
  <si>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</si>
  <si>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</si>
  <si>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</si>
  <si>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</si>
  <si>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</si>
  <si>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</si>
  <si>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</si>
  <si>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</si>
  <si>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</si>
  <si>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</si>
  <si>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</si>
  <si>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</si>
  <si>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</si>
  <si>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</si>
  <si>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</si>
  <si>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</si>
  <si>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</si>
  <si>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</si>
  <si>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</si>
  <si>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</si>
  <si>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</si>
  <si>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</si>
  <si>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</si>
  <si>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</si>
  <si>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</si>
  <si>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</si>
  <si>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</si>
  <si>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</si>
  <si>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</si>
  <si>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</si>
  <si>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</si>
  <si>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</si>
  <si>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</si>
  <si>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</si>
  <si>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</si>
  <si>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</si>
  <si>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</si>
  <si>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</si>
  <si>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</si>
  <si>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</si>
  <si>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</si>
  <si>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</si>
  <si>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</si>
  <si>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</si>
  <si>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</si>
  <si>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</si>
  <si>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</si>
  <si>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</si>
  <si>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</si>
  <si>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</si>
  <si>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</si>
  <si>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</si>
  <si>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</si>
  <si>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</si>
  <si>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</si>
  <si>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</si>
  <si>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</si>
  <si>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</si>
  <si>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</si>
  <si>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</si>
  <si>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</si>
  <si>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</si>
  <si>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</si>
  <si>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</si>
  <si>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</si>
  <si>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</si>
  <si>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</si>
  <si>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</si>
  <si>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</si>
  <si>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</si>
  <si>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</si>
  <si>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</si>
  <si>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</si>
  <si>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</si>
  <si>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</si>
  <si>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</si>
  <si>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</si>
  <si>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</si>
  <si>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</si>
  <si>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</si>
  <si>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</si>
  <si>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</si>
  <si>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</si>
  <si>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</si>
  <si>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</si>
  <si>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</si>
  <si>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</si>
  <si>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</si>
  <si>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</si>
  <si>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</si>
  <si>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</si>
  <si>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</si>
  <si>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</si>
  <si>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</si>
  <si>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</si>
  <si>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</si>
  <si>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</si>
  <si>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</si>
  <si>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</si>
  <si>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</si>
  <si>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</si>
  <si>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</si>
  <si>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</si>
  <si>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</si>
  <si>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</si>
  <si>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</si>
  <si>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</si>
  <si>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</si>
  <si>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</si>
  <si>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</si>
  <si>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</si>
  <si>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</si>
  <si>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</si>
  <si>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</si>
  <si>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</si>
  <si>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</si>
  <si>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</si>
  <si>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</si>
  <si>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</si>
  <si>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</si>
  <si>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</si>
  <si>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</si>
  <si>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</si>
  <si>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</si>
  <si>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</si>
  <si>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</si>
  <si>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</si>
  <si>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</si>
  <si>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</si>
  <si>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</si>
  <si>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</si>
  <si>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</si>
  <si>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</si>
  <si>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</si>
  <si>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</si>
  <si>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</si>
  <si>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</si>
  <si>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</si>
  <si>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</si>
  <si>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</si>
  <si>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</si>
  <si>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</si>
  <si>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</si>
  <si>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</si>
  <si>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</si>
  <si>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</si>
  <si>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</si>
  <si>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</si>
  <si>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</si>
  <si>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</si>
  <si>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</si>
  <si>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</si>
  <si>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</si>
  <si>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</si>
  <si>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</si>
  <si>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</si>
  <si>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</si>
  <si>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</si>
  <si>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</si>
  <si>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</si>
  <si>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</si>
  <si>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</si>
  <si>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</si>
  <si>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</si>
  <si>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</si>
  <si>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</si>
  <si>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</si>
  <si>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</si>
  <si>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</si>
  <si>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</si>
  <si>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</si>
  <si>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</si>
  <si>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</si>
  <si>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</si>
  <si>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</si>
  <si>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</si>
  <si>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</si>
  <si>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</si>
  <si>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</si>
  <si>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</si>
  <si>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</si>
  <si>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</si>
  <si>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</si>
  <si>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</si>
  <si>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</si>
  <si>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</si>
  <si>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</si>
  <si>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</si>
  <si>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</si>
  <si>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</si>
  <si>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</si>
  <si>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</si>
  <si>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</si>
  <si>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</si>
  <si>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</si>
  <si>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</si>
  <si>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</si>
  <si>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</si>
  <si>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</si>
  <si>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</si>
  <si>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</si>
  <si>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</si>
  <si>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</si>
  <si>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</si>
  <si>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</si>
  <si>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</si>
  <si>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</si>
  <si>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</si>
  <si>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</si>
  <si>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</si>
  <si>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</si>
  <si>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</si>
  <si>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</si>
  <si>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</si>
  <si>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</si>
  <si>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</si>
  <si>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</si>
  <si>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</si>
  <si>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</si>
  <si>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</si>
  <si>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</si>
  <si>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</si>
  <si>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</si>
  <si>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</si>
  <si>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</si>
  <si>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</si>
  <si>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</si>
  <si>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</si>
  <si>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</si>
  <si>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</si>
  <si>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</si>
  <si>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</si>
  <si>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</si>
  <si>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</si>
  <si>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</si>
  <si>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</si>
  <si>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</si>
  <si>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</si>
  <si>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</si>
  <si>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</si>
  <si>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</si>
  <si>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</si>
  <si>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</si>
  <si>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</si>
  <si>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</si>
  <si>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</si>
  <si>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</si>
  <si>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</si>
  <si>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</si>
  <si>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</si>
  <si>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</si>
  <si>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</si>
  <si>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</si>
  <si>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</si>
  <si>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</si>
  <si>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</si>
  <si>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</si>
  <si>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</si>
  <si>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</si>
  <si>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</si>
  <si>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</si>
  <si>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</si>
  <si>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</si>
  <si>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</si>
  <si>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</si>
  <si>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</si>
  <si>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</si>
  <si>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</si>
  <si>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</si>
  <si>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</si>
  <si>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</si>
  <si>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</si>
  <si>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</si>
  <si>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</si>
  <si>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</si>
  <si>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</si>
  <si>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</si>
  <si>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</si>
  <si>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</si>
  <si>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</si>
  <si>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</si>
  <si>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</si>
  <si>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</si>
  <si>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</si>
  <si>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</si>
  <si>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</si>
  <si>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</si>
  <si>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</si>
  <si>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</si>
  <si>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</si>
  <si>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</si>
  <si>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</si>
  <si>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</si>
  <si>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</si>
  <si>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</si>
  <si>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</si>
  <si>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</si>
  <si>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</si>
  <si>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</si>
  <si>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</si>
  <si>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</si>
  <si>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</si>
  <si>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</si>
  <si>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</si>
  <si>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</si>
  <si>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</si>
  <si>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</si>
  <si>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</si>
  <si>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</si>
  <si>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</si>
  <si>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</si>
  <si>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</si>
  <si>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</si>
  <si>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</si>
  <si>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</si>
  <si>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</si>
  <si>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</si>
  <si>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</si>
  <si>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</si>
  <si>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</si>
  <si>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</si>
  <si>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</si>
  <si>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</si>
  <si>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</si>
  <si>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</si>
  <si>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</si>
  <si>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</si>
  <si>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</si>
  <si>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</si>
  <si>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</si>
  <si>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</si>
  <si>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</si>
  <si>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</si>
  <si>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</si>
  <si>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</si>
  <si>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</si>
  <si>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</si>
  <si>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</si>
  <si>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</si>
  <si>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</si>
  <si>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</si>
  <si>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</si>
  <si>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</si>
  <si>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</si>
  <si>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</si>
  <si>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</si>
  <si>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</si>
  <si>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</si>
  <si>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</si>
  <si>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</si>
  <si>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</si>
  <si>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</si>
  <si>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</si>
  <si>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</si>
  <si>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</si>
  <si>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</si>
  <si>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</si>
  <si>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</si>
  <si>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</si>
  <si>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</si>
  <si>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</si>
  <si>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</si>
  <si>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</si>
  <si>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</si>
  <si>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</si>
  <si>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</si>
  <si>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</si>
  <si>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</si>
  <si>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</si>
  <si>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</si>
  <si>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</si>
  <si>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</si>
  <si>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</si>
  <si>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</si>
  <si>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</si>
  <si>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</si>
  <si>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</si>
  <si>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</si>
  <si>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</si>
  <si>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</si>
  <si>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</si>
  <si>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</si>
  <si>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</si>
  <si>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</si>
  <si>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</si>
  <si>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</si>
  <si>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</si>
  <si>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</si>
  <si>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</si>
  <si>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</si>
  <si>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</si>
  <si>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</si>
  <si>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</si>
  <si>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</si>
  <si>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</si>
  <si>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</si>
  <si>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</si>
  <si>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</si>
  <si>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</si>
  <si>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</si>
  <si>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</si>
  <si>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</si>
  <si>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</si>
  <si>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</si>
  <si>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</si>
  <si>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</si>
  <si>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</si>
  <si>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</si>
  <si>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</si>
  <si>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</si>
  <si>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</si>
  <si>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</si>
  <si>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</si>
  <si>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</si>
  <si>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</si>
  <si>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</si>
  <si>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</si>
  <si>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</si>
  <si>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</si>
  <si>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</si>
  <si>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</si>
  <si>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</si>
  <si>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</si>
  <si>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</si>
  <si>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</si>
  <si>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</si>
  <si>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</si>
  <si>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</si>
  <si>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</si>
  <si>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</si>
  <si>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</si>
  <si>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</si>
  <si>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</si>
  <si>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</si>
  <si>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</si>
  <si>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</si>
  <si>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</si>
  <si>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</si>
  <si>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</si>
  <si>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</si>
  <si>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</si>
  <si>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</si>
  <si>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</si>
  <si>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</si>
  <si>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</si>
  <si>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</si>
  <si>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</si>
  <si>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</si>
  <si>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</si>
  <si>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</si>
  <si>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</si>
  <si>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</si>
  <si>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</si>
  <si>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</si>
  <si>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</si>
  <si>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</si>
  <si>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</si>
  <si>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</si>
  <si>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</si>
  <si>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</si>
  <si>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</si>
  <si>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</si>
  <si>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</si>
  <si>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</si>
  <si>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</si>
  <si>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</si>
  <si>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</si>
  <si>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</si>
  <si>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</si>
  <si>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</si>
  <si>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</si>
  <si>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</si>
  <si>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</si>
  <si>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</si>
  <si>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</si>
  <si>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</si>
  <si>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</si>
  <si>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</si>
  <si>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</si>
  <si>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</si>
  <si>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</si>
  <si>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</si>
  <si>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</si>
  <si>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</si>
  <si>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</si>
  <si>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</si>
  <si>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</si>
  <si>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</si>
  <si>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</si>
  <si>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</si>
  <si>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</si>
  <si>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</si>
  <si>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</si>
  <si>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</si>
  <si>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</si>
  <si>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</si>
  <si>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</si>
  <si>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</si>
  <si>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</si>
  <si>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</si>
  <si>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</si>
  <si>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</si>
  <si>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</si>
  <si>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</si>
  <si>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</si>
  <si>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</si>
  <si>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</si>
  <si>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</si>
  <si>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</si>
  <si>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</si>
  <si>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</si>
  <si>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</si>
  <si>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</si>
  <si>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</si>
  <si>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</si>
  <si>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</si>
  <si>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</si>
  <si>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</si>
  <si>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</si>
  <si>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</si>
  <si>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</si>
  <si>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</si>
  <si>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</si>
  <si>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</si>
  <si>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</si>
  <si>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</si>
  <si>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</si>
  <si>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</si>
  <si>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</si>
  <si>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</si>
  <si>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</si>
  <si>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</si>
  <si>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</si>
  <si>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</si>
  <si>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</si>
  <si>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</si>
  <si>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</si>
  <si>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</si>
  <si>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</si>
  <si>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</si>
  <si>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</si>
  <si>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</si>
  <si>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</si>
  <si>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</si>
  <si>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</si>
  <si>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</si>
  <si>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</si>
  <si>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</si>
  <si>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</si>
  <si>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</si>
  <si>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</si>
  <si>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</si>
  <si>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</si>
  <si>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</si>
  <si>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</si>
  <si>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</si>
  <si>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</si>
  <si>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</si>
  <si>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</si>
  <si>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</si>
  <si>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</si>
  <si>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</si>
  <si>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</si>
  <si>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</si>
  <si>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</si>
  <si>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</si>
  <si>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</si>
  <si>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</si>
  <si>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</si>
  <si>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</si>
  <si>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</si>
  <si>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</si>
  <si>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</si>
  <si>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</si>
  <si>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</si>
  <si>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</si>
  <si>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</si>
  <si>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</si>
  <si>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</si>
  <si>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</si>
  <si>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</si>
  <si>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</si>
  <si>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</si>
  <si>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</si>
  <si>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</si>
  <si>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</si>
  <si>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</si>
  <si>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</si>
  <si>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</si>
  <si>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</si>
  <si>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</si>
  <si>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</si>
  <si>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</si>
  <si>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</si>
  <si>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</si>
  <si>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</si>
  <si>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</si>
  <si>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</si>
  <si>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</si>
  <si>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</si>
  <si>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</si>
  <si>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</si>
  <si>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</si>
  <si>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</si>
  <si>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</si>
  <si>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</si>
  <si>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</si>
  <si>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</si>
  <si>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</si>
  <si>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</si>
  <si>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</si>
  <si>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</si>
  <si>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</si>
  <si>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</si>
  <si>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</si>
  <si>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</si>
  <si>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</si>
  <si>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</si>
  <si>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</si>
  <si>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</si>
  <si>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</si>
  <si>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</si>
  <si>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</si>
  <si>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</si>
  <si>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</si>
  <si>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</si>
  <si>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</si>
  <si>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</si>
  <si>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</si>
  <si>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</si>
  <si>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</si>
  <si>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</si>
  <si>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</si>
  <si>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</si>
  <si>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</si>
  <si>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</si>
  <si>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</si>
  <si>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</si>
  <si>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</si>
  <si>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</si>
  <si>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</si>
  <si>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</si>
  <si>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</si>
  <si>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</si>
  <si>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</si>
  <si>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</si>
  <si>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</si>
  <si>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</si>
  <si>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</si>
  <si>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</si>
  <si>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</si>
  <si>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</si>
  <si>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</si>
  <si>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</si>
  <si>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</si>
  <si>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</si>
  <si>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</si>
  <si>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</si>
  <si>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</si>
  <si>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</si>
  <si>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</si>
  <si>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</si>
  <si>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</si>
  <si>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</si>
  <si>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</si>
  <si>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</si>
  <si>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</si>
  <si>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</si>
  <si>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</si>
  <si>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</si>
  <si>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</si>
  <si>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</si>
  <si>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</si>
  <si>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</si>
  <si>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</si>
  <si>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</si>
  <si>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</si>
  <si>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</si>
  <si>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</si>
  <si>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</si>
  <si>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</si>
  <si>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</si>
  <si>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</si>
  <si>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</si>
  <si>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</si>
  <si>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</si>
  <si>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</si>
  <si>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</si>
  <si>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</si>
  <si>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</si>
  <si>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</si>
  <si>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</si>
  <si>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</si>
  <si>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</si>
  <si>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</si>
  <si>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</si>
  <si>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</si>
  <si>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</si>
  <si>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</si>
  <si>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</si>
  <si>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</si>
  <si>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</si>
  <si>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</si>
  <si>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</si>
  <si>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</si>
  <si>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</si>
  <si>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</si>
  <si>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</si>
  <si>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</si>
  <si>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</si>
  <si>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</si>
  <si>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</si>
  <si>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</si>
  <si>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</si>
  <si>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</si>
  <si>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</si>
  <si>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</si>
  <si>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</si>
  <si>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</si>
  <si>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</si>
  <si>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</si>
  <si>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</si>
  <si>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</si>
  <si>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</si>
  <si>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</si>
  <si>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</si>
  <si>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</si>
  <si>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</si>
  <si>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</si>
  <si>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</si>
  <si>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</si>
  <si>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</si>
  <si>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</si>
  <si>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</si>
  <si>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</si>
  <si>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</si>
  <si>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</si>
  <si>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</si>
  <si>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</si>
  <si>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</si>
  <si>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</si>
  <si>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</si>
  <si>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</si>
  <si>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</si>
  <si>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</si>
  <si>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</si>
  <si>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</si>
  <si>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</si>
  <si>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</si>
  <si>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</si>
  <si>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</si>
  <si>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</si>
  <si>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</si>
  <si>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</si>
  <si>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</si>
  <si>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</si>
  <si>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</si>
  <si>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</si>
  <si>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</si>
  <si>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</si>
  <si>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</si>
  <si>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</si>
  <si>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</si>
  <si>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</si>
  <si>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</si>
  <si>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</si>
  <si>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</si>
  <si>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</si>
  <si>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</si>
  <si>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</si>
  <si>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</si>
  <si>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</si>
  <si>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</si>
  <si>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</si>
  <si>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</si>
  <si>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</si>
  <si>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</si>
  <si>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</si>
  <si>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</si>
  <si>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</si>
  <si>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</si>
  <si>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</si>
  <si>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</si>
  <si>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</si>
  <si>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</si>
  <si>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</si>
  <si>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</si>
  <si>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</si>
  <si>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</si>
  <si>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</si>
  <si>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</si>
  <si>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</si>
  <si>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</si>
  <si>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</si>
  <si>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</si>
  <si>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</si>
  <si>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</si>
  <si>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</si>
  <si>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</si>
  <si>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</si>
  <si>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</si>
  <si>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</si>
  <si>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</si>
  <si>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</si>
  <si>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</si>
  <si>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</si>
  <si>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</si>
  <si>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</si>
  <si>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</si>
  <si>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</si>
  <si>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</si>
  <si>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</si>
  <si>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</si>
  <si>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</si>
  <si>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</si>
  <si>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</si>
  <si>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</si>
  <si>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</si>
  <si>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</si>
  <si>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</si>
  <si>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</si>
  <si>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</si>
  <si>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</si>
  <si>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</si>
  <si>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</si>
  <si>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</si>
  <si>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</si>
  <si>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</si>
  <si>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</si>
  <si>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</si>
  <si>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</si>
  <si>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</si>
  <si>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</si>
  <si>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</si>
  <si>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</si>
  <si>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</si>
  <si>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</si>
  <si>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</si>
  <si>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</si>
  <si>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</si>
  <si>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</si>
  <si>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</si>
  <si>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</si>
  <si>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</si>
  <si>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</si>
  <si>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</si>
  <si>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</si>
  <si>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</si>
  <si>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</si>
  <si>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</si>
  <si>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</si>
  <si>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</si>
  <si>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</si>
  <si>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</si>
  <si>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</si>
  <si>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</si>
  <si>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</si>
  <si>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</si>
  <si>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</si>
  <si>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</si>
  <si>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</si>
  <si>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</si>
  <si>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</si>
  <si>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</si>
  <si>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</si>
  <si>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</si>
  <si>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</si>
  <si>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</si>
  <si>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</si>
  <si>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</si>
  <si>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</si>
  <si>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</si>
  <si>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</si>
  <si>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</si>
  <si>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</si>
  <si>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</si>
  <si>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</si>
  <si>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</si>
  <si>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</si>
  <si>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</si>
  <si>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</si>
  <si>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</si>
  <si>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</si>
  <si>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</si>
  <si>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</si>
  <si>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</si>
  <si>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</si>
  <si>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</si>
  <si>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</si>
  <si>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</si>
  <si>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</si>
  <si>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</si>
  <si>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</si>
  <si>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</si>
  <si>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</si>
  <si>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</si>
  <si>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</si>
  <si>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</si>
  <si>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</si>
  <si>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</si>
  <si>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</si>
  <si>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</si>
  <si>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</si>
  <si>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</si>
  <si>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</si>
  <si>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</si>
  <si>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</si>
  <si>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</si>
  <si>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</si>
  <si>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</si>
  <si>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</si>
  <si>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</si>
  <si>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</si>
  <si>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</si>
  <si>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</si>
  <si>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</si>
  <si>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</si>
  <si>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</si>
  <si>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</si>
  <si>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</si>
  <si>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</si>
  <si>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</si>
  <si>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</si>
  <si>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</si>
  <si>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</si>
  <si>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</si>
  <si>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</si>
  <si>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</si>
  <si>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</si>
  <si>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</si>
  <si>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</si>
  <si>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</si>
  <si>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</si>
  <si>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</si>
  <si>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</si>
  <si>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</si>
  <si>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</si>
  <si>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</si>
  <si>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</si>
  <si>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</si>
  <si>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</si>
  <si>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</si>
  <si>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</si>
  <si>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</si>
  <si>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</si>
  <si>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</si>
  <si>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</si>
  <si>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</si>
  <si>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</si>
  <si>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</si>
  <si>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</si>
  <si>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</si>
  <si>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</si>
  <si>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</si>
  <si>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</si>
  <si>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</si>
  <si>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</si>
  <si>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</si>
  <si>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</si>
  <si>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</si>
  <si>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</si>
  <si>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</si>
  <si>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</si>
  <si>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</si>
  <si>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</si>
  <si>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</si>
  <si>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</si>
  <si>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</si>
  <si>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</si>
  <si>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</si>
  <si>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</si>
  <si>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</si>
  <si>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</si>
  <si>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</si>
  <si>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</si>
  <si>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</si>
  <si>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</si>
  <si>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</si>
  <si>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</si>
  <si>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</si>
  <si>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</si>
  <si>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</si>
  <si>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</si>
  <si>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</si>
  <si>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</si>
  <si>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</si>
  <si>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</si>
  <si>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</si>
  <si>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</si>
  <si>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</si>
  <si>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</si>
  <si>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</si>
  <si>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</si>
  <si>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</si>
  <si>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</si>
  <si>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</si>
  <si>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</si>
  <si>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</si>
  <si>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</si>
  <si>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</si>
  <si>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</si>
  <si>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</si>
  <si>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</si>
  <si>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</si>
  <si>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</si>
  <si>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</si>
  <si>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</si>
  <si>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</si>
  <si>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</si>
  <si>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</si>
  <si>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</si>
  <si>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</si>
  <si>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</si>
  <si>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</si>
  <si>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</si>
  <si>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</si>
  <si>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</si>
  <si>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</si>
  <si>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</si>
  <si>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</si>
  <si>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</si>
  <si>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</si>
  <si>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</si>
  <si>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</si>
  <si>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</si>
  <si>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</si>
  <si>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</si>
  <si>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</si>
  <si>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</si>
  <si>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</si>
  <si>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</si>
  <si>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</si>
  <si>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</si>
  <si>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</si>
  <si>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</si>
  <si>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</si>
  <si>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</si>
  <si>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</si>
  <si>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</si>
  <si>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</si>
  <si>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</si>
  <si>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</si>
  <si>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</si>
  <si>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</si>
  <si>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</si>
  <si>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</si>
  <si>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</si>
  <si>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</si>
  <si>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</si>
  <si>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</si>
  <si>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</si>
  <si>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</si>
  <si>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</si>
  <si>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</si>
  <si>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</si>
  <si>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</si>
  <si>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</si>
  <si>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</si>
  <si>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</si>
  <si>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</si>
  <si>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</si>
  <si>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</si>
  <si>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</si>
  <si>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</si>
  <si>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</si>
  <si>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</si>
  <si>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</si>
  <si>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</si>
  <si>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</si>
  <si>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</si>
  <si>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</si>
  <si>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</si>
  <si>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</si>
  <si>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</si>
  <si>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</si>
  <si>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</si>
  <si>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</si>
  <si>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</si>
  <si>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</si>
  <si>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</si>
  <si>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</si>
  <si>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</si>
  <si>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</si>
  <si>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</si>
  <si>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</si>
  <si>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</si>
  <si>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</si>
  <si>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</si>
  <si>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</si>
  <si>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</si>
  <si>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</si>
  <si>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</si>
  <si>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</si>
  <si>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</si>
  <si>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</si>
  <si>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</si>
  <si>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</si>
  <si>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</si>
  <si>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</si>
  <si>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</si>
  <si>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</si>
  <si>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</si>
  <si>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</si>
  <si>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</si>
  <si>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</si>
  <si>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</si>
  <si>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</si>
  <si>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</si>
  <si>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</si>
  <si>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</si>
  <si>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</si>
  <si>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</si>
  <si>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</si>
  <si>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</si>
  <si>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</si>
  <si>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</si>
  <si>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</si>
  <si>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</si>
  <si>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</si>
  <si>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</si>
  <si>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</si>
  <si>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</si>
  <si>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</si>
  <si>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</si>
  <si>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</si>
  <si>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</si>
  <si>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</si>
  <si>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</si>
  <si>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</si>
  <si>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</si>
  <si>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</si>
  <si>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</si>
  <si>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</si>
  <si>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</si>
  <si>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</si>
  <si>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</si>
  <si>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</si>
  <si>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</si>
  <si>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</si>
  <si>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</si>
  <si>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</si>
  <si>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</si>
  <si>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</si>
  <si>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</si>
  <si>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</si>
  <si>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</si>
  <si>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</si>
  <si>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</si>
  <si>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</si>
  <si>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</si>
  <si>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</si>
  <si>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</si>
  <si>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</si>
  <si>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</si>
  <si>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</si>
  <si>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</si>
  <si>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</si>
  <si>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</si>
  <si>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</si>
  <si>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</si>
  <si>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</si>
  <si>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</si>
  <si>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</si>
  <si>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</si>
  <si>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</si>
  <si>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</si>
  <si>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</si>
  <si>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</si>
  <si>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</si>
  <si>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</si>
  <si>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</si>
  <si>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</si>
  <si>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</si>
  <si>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</si>
  <si>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</si>
  <si>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</si>
  <si>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</si>
  <si>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</si>
  <si>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</si>
  <si>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</si>
  <si>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</si>
  <si>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</si>
  <si>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</si>
  <si>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</si>
  <si>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</si>
  <si>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</si>
  <si>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</si>
  <si>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</si>
  <si>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</si>
  <si>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</si>
  <si>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</si>
  <si>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</si>
  <si>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</si>
  <si>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</si>
  <si>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</si>
  <si>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</si>
  <si>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</si>
  <si>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</si>
  <si>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</si>
  <si>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</si>
  <si>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</si>
  <si>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</si>
  <si>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</si>
  <si>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</si>
  <si>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</si>
  <si>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</si>
  <si>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</si>
  <si>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</si>
  <si>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</si>
  <si>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</si>
  <si>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</si>
  <si>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</si>
  <si>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</si>
  <si>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</si>
  <si>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</si>
  <si>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</si>
  <si>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</si>
  <si>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</si>
  <si>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</si>
  <si>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</si>
  <si>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</si>
  <si>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</si>
  <si>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</si>
  <si>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</si>
  <si>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</si>
  <si>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</si>
  <si>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</si>
  <si>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</si>
  <si>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</si>
  <si>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</si>
  <si>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</si>
  <si>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</si>
  <si>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</si>
  <si>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</si>
  <si>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</si>
  <si>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</si>
  <si>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</si>
  <si>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</si>
  <si>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</si>
  <si>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</si>
  <si>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</si>
  <si>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</si>
  <si>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</si>
  <si>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</si>
  <si>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</si>
  <si>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</si>
  <si>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</si>
  <si>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</si>
  <si>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</si>
  <si>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</si>
  <si>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</si>
  <si>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</si>
  <si>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</si>
  <si>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</si>
  <si>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</si>
  <si>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</si>
  <si>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</si>
  <si>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</si>
  <si>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</si>
  <si>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</si>
  <si>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</si>
  <si>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</si>
  <si>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</si>
  <si>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</si>
  <si>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</si>
  <si>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</si>
  <si>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</si>
  <si>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</si>
  <si>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</si>
  <si>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</si>
  <si>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</si>
  <si>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</si>
  <si>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</si>
  <si>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</si>
  <si>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</si>
  <si>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</si>
  <si>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</si>
  <si>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</si>
  <si>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</si>
  <si>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</si>
  <si>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</si>
  <si>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</si>
  <si>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</si>
  <si>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</si>
  <si>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</si>
  <si>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</si>
  <si>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</si>
  <si>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</si>
  <si>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</si>
  <si>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</si>
  <si>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</si>
  <si>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</si>
  <si>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</si>
  <si>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</si>
  <si>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</si>
  <si>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</si>
  <si>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</si>
  <si>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</si>
  <si>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</si>
  <si>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</si>
  <si>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</si>
  <si>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</si>
  <si>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</si>
  <si>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</si>
  <si>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</si>
  <si>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</si>
  <si>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</si>
  <si>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</si>
  <si>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</si>
  <si>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</si>
  <si>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</si>
  <si>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</si>
  <si>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</si>
  <si>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</si>
  <si>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</si>
  <si>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</si>
  <si>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</si>
  <si>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</si>
  <si>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</si>
  <si>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</si>
  <si>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</si>
  <si>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</si>
  <si>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</si>
  <si>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</si>
  <si>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</si>
  <si>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</si>
  <si>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</si>
  <si>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</si>
  <si>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</si>
  <si>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</si>
  <si>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</si>
  <si>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</si>
  <si>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</si>
  <si>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</si>
  <si>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</si>
  <si>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</si>
  <si>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</si>
  <si>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</si>
  <si>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</si>
  <si>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</si>
  <si>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</si>
  <si>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</si>
  <si>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</si>
  <si>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</si>
  <si>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</si>
  <si>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</si>
  <si>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</si>
  <si>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</si>
  <si>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</si>
  <si>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</si>
  <si>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</si>
  <si>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</si>
  <si>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</si>
  <si>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</si>
  <si>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</si>
  <si>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</si>
  <si>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</si>
  <si>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</si>
  <si>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</si>
  <si>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</si>
  <si>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</si>
  <si>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</si>
  <si>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</si>
  <si>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</si>
  <si>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</si>
  <si>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</si>
  <si>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</si>
  <si>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</si>
  <si>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</si>
  <si>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</si>
  <si>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</si>
  <si>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</si>
  <si>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</si>
  <si>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</si>
  <si>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</si>
  <si>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</si>
  <si>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</si>
  <si>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</si>
  <si>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</si>
  <si>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</si>
  <si>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</si>
  <si>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</si>
  <si>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</si>
  <si>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</si>
  <si>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</si>
  <si>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</si>
  <si>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</si>
  <si>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</si>
  <si>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</si>
  <si>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</si>
  <si>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</si>
  <si>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</si>
  <si>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</si>
  <si>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</si>
  <si>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</si>
  <si>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</si>
  <si>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</si>
  <si>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</si>
  <si>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</si>
  <si>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</si>
  <si>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</si>
  <si>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</si>
  <si>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</si>
  <si>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</si>
  <si>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</si>
  <si>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</si>
  <si>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</si>
  <si>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</si>
  <si>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</si>
  <si>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</si>
  <si>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</si>
  <si>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</si>
  <si>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</si>
  <si>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</si>
  <si>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</si>
  <si>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</si>
  <si>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</si>
  <si>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</si>
  <si>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</si>
  <si>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</si>
  <si>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</si>
  <si>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</si>
  <si>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</si>
  <si>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</si>
  <si>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</si>
  <si>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</si>
  <si>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</si>
  <si>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</si>
  <si>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</si>
  <si>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</si>
  <si>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</si>
  <si>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</si>
  <si>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</si>
  <si>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</si>
  <si>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</si>
  <si>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</si>
  <si>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</si>
  <si>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</si>
  <si>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</si>
  <si>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</si>
  <si>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</si>
  <si>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</si>
  <si>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</si>
  <si>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</si>
  <si>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</si>
  <si>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</si>
  <si>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</si>
  <si>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</si>
  <si>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</si>
  <si>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</si>
  <si>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</si>
  <si>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</si>
  <si>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</si>
  <si>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</si>
  <si>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</si>
  <si>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</si>
  <si>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</si>
  <si>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</si>
  <si>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</si>
  <si>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</si>
  <si>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</si>
  <si>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</si>
  <si>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</si>
  <si>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</si>
  <si>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</si>
  <si>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</si>
  <si>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</si>
  <si>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</si>
  <si>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</si>
  <si>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</si>
  <si>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</si>
  <si>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</si>
  <si>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</si>
  <si>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</si>
  <si>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</si>
  <si>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</si>
  <si>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</si>
  <si>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</si>
  <si>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</si>
  <si>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</si>
  <si>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</si>
  <si>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</si>
  <si>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</si>
  <si>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</si>
  <si>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</si>
  <si>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</si>
  <si>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</si>
  <si>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</si>
  <si>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</si>
  <si>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</si>
  <si>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</si>
  <si>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</si>
  <si>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</si>
  <si>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</si>
  <si>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</si>
  <si>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</si>
  <si>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</si>
  <si>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</si>
  <si>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</si>
  <si>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</si>
  <si>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</si>
  <si>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</si>
  <si>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</si>
  <si>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</si>
  <si>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</si>
  <si>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</si>
  <si>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</si>
  <si>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</si>
  <si>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</si>
  <si>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</si>
  <si>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</si>
  <si>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</si>
  <si>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</si>
  <si>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</si>
  <si>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</si>
  <si>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</si>
  <si>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</si>
  <si>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</si>
  <si>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</si>
  <si>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</si>
  <si>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</si>
  <si>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</si>
  <si>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</si>
  <si>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</si>
  <si>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</si>
  <si>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</si>
  <si>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</si>
  <si>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</si>
  <si>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</si>
  <si>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</si>
  <si>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</si>
  <si>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</si>
  <si>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</si>
  <si>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</si>
  <si>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</si>
  <si>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</si>
  <si>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</si>
  <si>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</si>
  <si>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</si>
  <si>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</si>
  <si>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</si>
  <si>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</si>
  <si>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</si>
  <si>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</si>
  <si>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</si>
  <si>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</si>
  <si>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</si>
  <si>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</si>
  <si>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</si>
  <si>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</si>
  <si>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</si>
  <si>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</si>
  <si>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</si>
  <si>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</si>
  <si>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</si>
  <si>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</si>
  <si>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</si>
  <si>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</si>
  <si>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</si>
  <si>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</si>
  <si>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</si>
  <si>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</si>
  <si>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</si>
  <si>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</si>
  <si>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</si>
  <si>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</si>
  <si>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</si>
  <si>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</si>
  <si>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</si>
  <si>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</si>
  <si>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</si>
  <si>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</si>
  <si>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</si>
  <si>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</si>
  <si>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</si>
  <si>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</si>
  <si>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</si>
  <si>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</si>
  <si>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</si>
  <si>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</si>
  <si>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</si>
  <si>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</si>
  <si>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</si>
  <si>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</si>
  <si>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</si>
  <si>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</si>
  <si>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</si>
  <si>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</si>
  <si>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</si>
  <si>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</si>
  <si>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</si>
  <si>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</si>
  <si>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</si>
  <si>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</si>
  <si>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</si>
  <si>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</si>
  <si>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</si>
  <si>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</si>
  <si>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</si>
  <si>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</si>
  <si>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</si>
  <si>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</si>
  <si>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</si>
  <si>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</si>
  <si>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</si>
  <si>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</si>
  <si>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</si>
  <si>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</si>
  <si>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</si>
  <si>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</si>
  <si>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</si>
  <si>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</si>
  <si>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</si>
  <si>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</si>
  <si>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</si>
  <si>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</si>
  <si>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</si>
  <si>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</si>
  <si>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</si>
  <si>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</si>
  <si>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</si>
  <si>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</si>
  <si>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</si>
  <si>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</si>
  <si>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</si>
  <si>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</si>
  <si>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</si>
  <si>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</si>
  <si>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</si>
  <si>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</si>
  <si>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</si>
  <si>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</si>
  <si>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</si>
  <si>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</si>
  <si>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</si>
  <si>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</si>
  <si>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</si>
  <si>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</si>
  <si>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</si>
  <si>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</si>
  <si>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</si>
  <si>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</si>
  <si>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</si>
  <si>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</si>
  <si>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</si>
  <si>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</si>
  <si>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</si>
  <si>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</si>
  <si>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</si>
  <si>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</si>
  <si>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</si>
  <si>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</si>
  <si>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</si>
  <si>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</si>
  <si>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</si>
  <si>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</si>
  <si>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</si>
  <si>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</si>
  <si>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</si>
  <si>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</si>
  <si>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</si>
  <si>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</si>
  <si>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</si>
  <si>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</si>
  <si>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</si>
  <si>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</si>
  <si>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</si>
  <si>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</si>
  <si>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</si>
  <si>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</si>
  <si>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</si>
  <si>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</si>
  <si>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</si>
  <si>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</si>
  <si>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</si>
  <si>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</si>
  <si>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</si>
  <si>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</si>
  <si>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</si>
  <si>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</si>
  <si>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</si>
  <si>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</si>
  <si>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</si>
  <si>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</si>
  <si>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</si>
  <si>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</si>
  <si>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</si>
  <si>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</si>
  <si>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</si>
  <si>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</si>
  <si>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</si>
  <si>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</si>
  <si>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</si>
  <si>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</si>
  <si>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</si>
  <si>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</si>
  <si>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</si>
  <si>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</si>
  <si>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</si>
  <si>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</si>
  <si>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</si>
  <si>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</si>
  <si>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</si>
  <si>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</si>
  <si>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</si>
  <si>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</si>
  <si>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</si>
  <si>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</si>
  <si>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</si>
  <si>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</si>
  <si>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</si>
  <si>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</si>
  <si>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</si>
  <si>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</si>
  <si>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</si>
  <si>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</si>
  <si>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</si>
  <si>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</si>
  <si>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</si>
  <si>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</si>
  <si>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</si>
  <si>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</si>
  <si>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</si>
  <si>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</si>
  <si>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</si>
  <si>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</si>
  <si>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</si>
  <si>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</si>
  <si>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</si>
  <si>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</si>
  <si>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</si>
  <si>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</si>
  <si>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</si>
  <si>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</si>
  <si>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</si>
  <si>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</si>
  <si>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</si>
  <si>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</si>
  <si>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</si>
  <si>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</si>
  <si>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</si>
  <si>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</si>
  <si>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</si>
  <si>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</si>
  <si>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</si>
  <si>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</si>
  <si>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</si>
  <si>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</si>
  <si>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</si>
  <si>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</si>
  <si>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</si>
  <si>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</si>
  <si>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</si>
  <si>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</si>
  <si>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</si>
  <si>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</si>
  <si>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</si>
  <si>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</si>
  <si>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</si>
  <si>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</si>
  <si>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</si>
  <si>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</si>
  <si>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</si>
  <si>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</si>
  <si>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</si>
  <si>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</si>
  <si>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</si>
  <si>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</si>
  <si>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</si>
  <si>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</si>
  <si>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</si>
  <si>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</si>
  <si>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</si>
  <si>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</si>
  <si>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</si>
  <si>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</si>
  <si>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</si>
  <si>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</si>
  <si>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</si>
  <si>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</si>
  <si>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</si>
  <si>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</si>
  <si>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</si>
  <si>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</si>
  <si>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</si>
  <si>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</si>
  <si>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</si>
  <si>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</si>
  <si>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</si>
  <si>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</si>
  <si>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</si>
  <si>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</si>
  <si>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</si>
  <si>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</si>
  <si>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</si>
  <si>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</si>
  <si>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</si>
  <si>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</si>
  <si>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</si>
  <si>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</si>
  <si>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</si>
  <si>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</si>
  <si>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</si>
  <si>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</si>
  <si>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</si>
  <si>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</si>
  <si>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</si>
  <si>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</si>
  <si>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</si>
  <si>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</si>
  <si>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</si>
  <si>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</si>
  <si>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</si>
  <si>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</si>
  <si>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</si>
  <si>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</si>
  <si>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</si>
  <si>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</si>
  <si>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</si>
  <si>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</si>
  <si>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</si>
  <si>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</si>
  <si>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</si>
  <si>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</si>
  <si>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</si>
  <si>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</si>
  <si>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</si>
  <si>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</si>
  <si>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</si>
  <si>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</si>
  <si>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</si>
  <si>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</si>
  <si>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</si>
  <si>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</si>
  <si>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</si>
  <si>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</si>
  <si>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</si>
  <si>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</si>
  <si>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</si>
  <si>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</si>
  <si>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</si>
  <si>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</si>
  <si>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</si>
  <si>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</si>
  <si>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</si>
  <si>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</si>
  <si>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</si>
  <si>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</si>
  <si>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</si>
  <si>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</si>
  <si>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</si>
  <si>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</si>
  <si>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</si>
  <si>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</si>
  <si>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</si>
  <si>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</si>
  <si>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</si>
  <si>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</si>
  <si>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</si>
  <si>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</si>
  <si>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</si>
  <si>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</si>
  <si>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</si>
  <si>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</si>
  <si>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</si>
  <si>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</si>
  <si>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</si>
  <si>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</si>
  <si>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</si>
  <si>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</si>
  <si>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</si>
  <si>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</si>
  <si>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</si>
  <si>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</si>
  <si>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</si>
  <si>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</si>
  <si>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</si>
  <si>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</si>
  <si>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</si>
  <si>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</si>
  <si>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</si>
  <si>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</si>
  <si>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</si>
  <si>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</si>
  <si>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</si>
  <si>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</si>
  <si>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</si>
  <si>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</si>
  <si>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</si>
  <si>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</si>
  <si>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</si>
  <si>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</si>
  <si>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</si>
  <si>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</si>
  <si>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</si>
  <si>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</si>
  <si>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</si>
  <si>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</si>
  <si>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</si>
  <si>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</si>
  <si>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</si>
  <si>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</si>
  <si>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</si>
  <si>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</si>
  <si>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</si>
  <si>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</si>
  <si>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</si>
  <si>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</si>
  <si>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</si>
  <si>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</si>
  <si>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</si>
  <si>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</si>
  <si>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</si>
  <si>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</si>
  <si>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</si>
  <si>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</si>
  <si>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</si>
  <si>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</si>
  <si>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</si>
  <si>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</si>
  <si>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</si>
  <si>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</si>
  <si>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</si>
  <si>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</si>
  <si>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</si>
  <si>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</si>
  <si>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</si>
  <si>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</si>
  <si>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</si>
  <si>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</si>
  <si>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</si>
  <si>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</si>
  <si>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</si>
  <si>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</si>
  <si>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</si>
  <si>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</si>
  <si>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</si>
  <si>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</si>
  <si>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</si>
  <si>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</si>
  <si>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</si>
  <si>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</si>
  <si>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</si>
  <si>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</si>
  <si>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</si>
  <si>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</si>
  <si>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</si>
  <si>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</si>
  <si>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</si>
  <si>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</si>
  <si>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</si>
  <si>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</si>
  <si>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</si>
  <si>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</si>
  <si>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</si>
  <si>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</si>
  <si>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</si>
  <si>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</si>
  <si>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</si>
  <si>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</si>
  <si>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</si>
  <si>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</si>
  <si>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</si>
  <si>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</si>
  <si>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</si>
  <si>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</si>
  <si>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</si>
  <si>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</si>
  <si>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</si>
  <si>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</si>
  <si>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</si>
  <si>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</si>
  <si>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</si>
  <si>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</si>
  <si>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</si>
  <si>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</si>
  <si>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</si>
  <si>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</si>
  <si>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</si>
  <si>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</si>
  <si>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</si>
  <si>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</si>
  <si>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</si>
  <si>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</si>
  <si>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</si>
  <si>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</si>
  <si>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</si>
  <si>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</si>
  <si>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</si>
  <si>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</si>
  <si>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</si>
  <si>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</si>
  <si>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</si>
  <si>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</si>
  <si>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</si>
  <si>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</si>
  <si>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</si>
  <si>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</si>
  <si>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</si>
  <si>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</si>
  <si>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</si>
  <si>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</si>
  <si>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</si>
  <si>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</si>
  <si>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</si>
  <si>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</si>
  <si>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</si>
  <si>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</si>
  <si>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</si>
  <si>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</si>
  <si>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</si>
  <si>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</si>
  <si>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</si>
  <si>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</si>
  <si>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</si>
  <si>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</si>
  <si>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</si>
  <si>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</si>
  <si>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</si>
  <si>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</si>
  <si>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</si>
  <si>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</si>
  <si>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</si>
  <si>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</si>
  <si>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</si>
  <si>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</si>
  <si>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</si>
  <si>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</si>
  <si>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</si>
  <si>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</si>
  <si>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</si>
  <si>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</si>
  <si>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</si>
  <si>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</si>
  <si>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</si>
  <si>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</si>
  <si>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</si>
  <si>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</si>
  <si>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</si>
  <si>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</si>
  <si>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</si>
  <si>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</si>
  <si>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</si>
  <si>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</si>
  <si>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</si>
  <si>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</si>
  <si>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</si>
  <si>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</si>
  <si>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</si>
  <si>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</si>
  <si>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</si>
  <si>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</si>
  <si>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</si>
  <si>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</si>
  <si>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</si>
  <si>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</si>
  <si>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</si>
  <si>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</si>
  <si>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</si>
  <si>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</si>
  <si>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</si>
  <si>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</si>
  <si>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</si>
  <si>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</si>
  <si>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</si>
  <si>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</si>
  <si>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</si>
  <si>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</si>
  <si>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</si>
  <si>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</si>
  <si>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</si>
  <si>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</si>
  <si>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</si>
  <si>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</si>
  <si>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</si>
  <si>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</si>
  <si>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</si>
  <si>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</si>
  <si>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</si>
  <si>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</si>
  <si>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</si>
  <si>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</si>
  <si>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</si>
  <si>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</si>
  <si>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</si>
  <si>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</si>
  <si>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</si>
  <si>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</si>
  <si>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</si>
  <si>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</si>
  <si>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</si>
  <si>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</si>
  <si>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</si>
  <si>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</si>
  <si>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</si>
  <si>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</si>
  <si>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</si>
  <si>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</si>
  <si>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</si>
  <si>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</si>
  <si>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</si>
  <si>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</si>
  <si>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</si>
  <si>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</si>
  <si>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</si>
  <si>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</si>
  <si>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</si>
  <si>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</si>
  <si>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</si>
  <si>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</si>
  <si>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</si>
  <si>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</si>
  <si>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</si>
  <si>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</si>
  <si>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</si>
  <si>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</si>
  <si>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</si>
  <si>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</si>
  <si>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</si>
  <si>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</si>
  <si>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</si>
  <si>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</si>
  <si>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</si>
  <si>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</si>
  <si>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</si>
  <si>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</si>
  <si>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</si>
  <si>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</si>
  <si>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</si>
  <si>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</si>
  <si>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</si>
  <si>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</si>
  <si>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</si>
  <si>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</si>
  <si>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</si>
  <si>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</si>
  <si>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</si>
  <si>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</si>
  <si>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</si>
  <si>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</si>
  <si>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</si>
  <si>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</si>
  <si>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</si>
  <si>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</si>
  <si>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</si>
  <si>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</si>
  <si>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</si>
  <si>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</si>
  <si>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</si>
  <si>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</si>
  <si>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</si>
  <si>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</si>
  <si>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</si>
  <si>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</si>
  <si>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</si>
  <si>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</si>
  <si>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</si>
  <si>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</si>
  <si>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</si>
  <si>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</si>
  <si>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</si>
  <si>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</si>
  <si>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</si>
  <si>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</si>
  <si>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</si>
  <si>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</si>
  <si>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</si>
  <si>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</si>
  <si>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</si>
  <si>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</si>
  <si>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</si>
  <si>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</si>
  <si>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</si>
  <si>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</si>
  <si>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</si>
  <si>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</si>
  <si>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</si>
  <si>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</si>
  <si>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</si>
  <si>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</si>
  <si>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</si>
  <si>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</si>
  <si>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</si>
  <si>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</si>
  <si>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</si>
  <si>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</si>
  <si>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</si>
  <si>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</si>
  <si>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</si>
  <si>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</si>
  <si>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</si>
  <si>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</si>
  <si>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</si>
  <si>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</si>
  <si>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</si>
  <si>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</si>
  <si>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</si>
  <si>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</si>
  <si>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</si>
  <si>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</si>
  <si>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</si>
  <si>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</si>
  <si>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</si>
  <si>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</si>
  <si>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</si>
  <si>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</si>
  <si>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</si>
  <si>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</si>
  <si>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</si>
  <si>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</si>
  <si>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</si>
  <si>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</si>
  <si>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</si>
  <si>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</si>
  <si>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</si>
  <si>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</si>
  <si>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</si>
  <si>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</si>
  <si>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</si>
  <si>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</si>
  <si>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</si>
  <si>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</si>
  <si>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</si>
  <si>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</si>
  <si>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</si>
  <si>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</si>
  <si>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</si>
  <si>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</si>
  <si>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</si>
  <si>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</si>
  <si>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</si>
  <si>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</si>
  <si>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</si>
  <si>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</si>
  <si>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</si>
  <si>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</si>
  <si>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</si>
  <si>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</si>
  <si>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</si>
  <si>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</si>
  <si>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</si>
  <si>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</si>
  <si>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</si>
  <si>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</si>
  <si>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</si>
  <si>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</si>
  <si>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</si>
  <si>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</si>
  <si>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</si>
  <si>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</si>
  <si>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</si>
  <si>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</si>
  <si>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</si>
  <si>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</si>
  <si>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</si>
  <si>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</si>
  <si>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</si>
  <si>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</si>
  <si>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</si>
  <si>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</si>
  <si>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</si>
  <si>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</si>
  <si>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</si>
  <si>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</si>
  <si>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</si>
  <si>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</si>
  <si>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</si>
  <si>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</si>
  <si>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</si>
  <si>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</si>
  <si>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</si>
  <si>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</si>
  <si>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</si>
  <si>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</si>
  <si>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</si>
  <si>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</si>
  <si>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</si>
  <si>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</si>
  <si>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</si>
  <si>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</si>
  <si>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</si>
  <si>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</si>
  <si>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</si>
  <si>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</si>
  <si>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</si>
  <si>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</si>
  <si>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</si>
  <si>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</si>
  <si>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</si>
  <si>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</si>
  <si>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</si>
  <si>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</si>
  <si>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</si>
  <si>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</si>
  <si>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</si>
  <si>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</si>
  <si>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</si>
  <si>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</si>
  <si>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</si>
  <si>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</si>
  <si>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</si>
  <si>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</si>
  <si>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</si>
  <si>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</si>
  <si>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</si>
  <si>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</si>
  <si>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</si>
  <si>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</si>
  <si>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</si>
  <si>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</si>
  <si>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</si>
  <si>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</si>
  <si>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</si>
  <si>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</si>
  <si>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</si>
  <si>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</si>
  <si>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</si>
  <si>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</si>
  <si>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</si>
  <si>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</si>
  <si>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</si>
  <si>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</si>
  <si>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</si>
  <si>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</si>
  <si>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</si>
  <si>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</si>
  <si>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</si>
  <si>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</si>
  <si>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</si>
  <si>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</si>
  <si>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</si>
  <si>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</si>
  <si>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</si>
  <si>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</si>
  <si>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</si>
  <si>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</si>
  <si>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</si>
  <si>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</si>
  <si>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</si>
  <si>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</si>
  <si>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</si>
  <si>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</si>
  <si>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</si>
  <si>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</si>
  <si>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</si>
  <si>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</si>
  <si>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</si>
  <si>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</si>
  <si>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</si>
  <si>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</si>
  <si>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</si>
  <si>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</si>
  <si>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</si>
  <si>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</si>
  <si>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</si>
  <si>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</si>
  <si>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</si>
  <si>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</si>
  <si>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</si>
  <si>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</si>
  <si>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</si>
  <si>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</si>
  <si>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</si>
  <si>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</si>
  <si>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</si>
  <si>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</si>
  <si>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</si>
  <si>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</si>
  <si>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</si>
  <si>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</si>
  <si>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</si>
  <si>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</si>
  <si>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</si>
  <si>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</si>
  <si>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</si>
  <si>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</si>
  <si>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</si>
  <si>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</si>
  <si>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</si>
  <si>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</si>
  <si>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</si>
  <si>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</si>
  <si>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</si>
  <si>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</si>
  <si>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</si>
  <si>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</si>
  <si>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</si>
  <si>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</si>
  <si>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</si>
  <si>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</si>
  <si>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</si>
  <si>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</si>
  <si>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</si>
  <si>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</si>
  <si>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</si>
  <si>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</si>
  <si>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</si>
  <si>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</si>
  <si>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</si>
  <si>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</si>
  <si>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</si>
  <si>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</si>
  <si>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</si>
  <si>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</si>
  <si>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</si>
  <si>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</si>
  <si>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</si>
  <si>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</si>
  <si>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</si>
  <si>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</si>
  <si>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</si>
  <si>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</si>
  <si>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</si>
  <si>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</si>
  <si>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</si>
  <si>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</si>
  <si>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</si>
  <si>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</si>
  <si>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</si>
  <si>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</si>
  <si>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</si>
  <si>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</si>
  <si>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</si>
  <si>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</si>
  <si>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</si>
  <si>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</si>
  <si>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</si>
  <si>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</si>
  <si>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</si>
  <si>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</si>
  <si>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</si>
  <si>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</si>
  <si>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</si>
  <si>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</si>
  <si>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</si>
  <si>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</si>
  <si>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</si>
  <si>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</si>
  <si>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</si>
  <si>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</si>
  <si>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</si>
  <si>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</si>
  <si>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</si>
  <si>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</si>
  <si>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</si>
  <si>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</si>
  <si>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</si>
  <si>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</si>
  <si>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</si>
  <si>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</si>
  <si>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</si>
  <si>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</si>
  <si>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</si>
  <si>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</si>
  <si>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</si>
  <si>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</si>
  <si>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</si>
  <si>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</si>
  <si>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</si>
  <si>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</si>
  <si>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</si>
  <si>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</si>
  <si>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</si>
  <si>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</si>
  <si>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</si>
  <si>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</si>
  <si>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</si>
  <si>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</si>
  <si>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</si>
  <si>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</si>
  <si>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</si>
  <si>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</si>
  <si>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</si>
  <si>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</si>
  <si>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</si>
  <si>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</si>
  <si>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</si>
  <si>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</si>
  <si>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</si>
  <si>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</si>
  <si>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</si>
  <si>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</si>
  <si>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</si>
  <si>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</si>
  <si>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</si>
  <si>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</si>
  <si>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</si>
  <si>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</si>
  <si>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</si>
  <si>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</si>
  <si>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</si>
  <si>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</si>
  <si>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</si>
  <si>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</si>
  <si>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</si>
  <si>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</si>
  <si>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</si>
  <si>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</si>
  <si>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</si>
  <si>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</si>
  <si>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</si>
  <si>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</si>
  <si>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</si>
  <si>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</si>
  <si>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</si>
  <si>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</si>
  <si>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</si>
  <si>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</si>
  <si>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</si>
  <si>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</si>
  <si>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</si>
  <si>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</si>
  <si>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</si>
  <si>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</si>
  <si>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</si>
  <si>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</si>
  <si>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</si>
  <si>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</si>
  <si>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</si>
  <si>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</si>
  <si>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</si>
  <si>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</si>
  <si>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</si>
  <si>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</si>
  <si>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</si>
  <si>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</si>
  <si>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</si>
  <si>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</si>
  <si>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</si>
  <si>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</si>
  <si>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</si>
  <si>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</si>
  <si>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</si>
  <si>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</si>
  <si>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</si>
  <si>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</si>
  <si>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</si>
  <si>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</si>
  <si>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</si>
  <si>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</si>
  <si>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</si>
  <si>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</si>
  <si>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</si>
  <si>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</si>
  <si>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</si>
  <si>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</si>
  <si>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</si>
  <si>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</si>
  <si>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</si>
  <si>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</si>
  <si>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</si>
  <si>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</si>
  <si>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</si>
  <si>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</si>
  <si>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</si>
  <si>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</si>
  <si>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</si>
  <si>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</si>
  <si>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</si>
  <si>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</si>
  <si>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</si>
  <si>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</si>
  <si>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</si>
  <si>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</si>
  <si>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</si>
  <si>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</si>
  <si>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</si>
  <si>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</si>
  <si>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</si>
  <si>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</si>
  <si>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</si>
  <si>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</si>
  <si>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</si>
  <si>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</si>
  <si>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</si>
  <si>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</si>
  <si>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</si>
  <si>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</si>
  <si>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</si>
  <si>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</si>
  <si>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</si>
  <si>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</si>
  <si>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</si>
  <si>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</si>
  <si>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</si>
  <si>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</si>
  <si>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</si>
  <si>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</si>
  <si>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</si>
  <si>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</si>
  <si>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</si>
  <si>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</si>
  <si>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</si>
  <si>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</si>
  <si>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</si>
  <si>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</si>
  <si>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</si>
  <si>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</si>
  <si>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</si>
  <si>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</si>
  <si>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</si>
  <si>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</si>
  <si>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</si>
  <si>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</si>
  <si>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</si>
  <si>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</si>
  <si>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</si>
  <si>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</si>
  <si>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</si>
  <si>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</si>
  <si>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</si>
  <si>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</si>
  <si>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</si>
  <si>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</si>
  <si>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</si>
  <si>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</si>
  <si>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</si>
  <si>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</si>
  <si>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</si>
  <si>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</si>
  <si>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</si>
  <si>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</si>
  <si>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</si>
  <si>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</si>
  <si>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</si>
  <si>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</si>
  <si>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</si>
  <si>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</si>
  <si>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</si>
  <si>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</si>
  <si>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</si>
  <si>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</si>
  <si>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</si>
  <si>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</si>
  <si>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</si>
  <si>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</si>
  <si>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</si>
  <si>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</si>
  <si>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</si>
  <si>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</si>
  <si>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</si>
  <si>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</si>
  <si>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</si>
  <si>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</si>
  <si>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</si>
  <si>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</si>
  <si>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</si>
  <si>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</si>
  <si>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</si>
  <si>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</si>
  <si>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</si>
  <si>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</si>
  <si>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</si>
  <si>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</si>
  <si>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</si>
  <si>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</si>
  <si>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</si>
  <si>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</si>
  <si>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</si>
  <si>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</si>
  <si>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</si>
  <si>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</si>
  <si>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</si>
  <si>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</si>
  <si>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</si>
  <si>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</si>
  <si>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</si>
  <si>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</si>
  <si>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</si>
  <si>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</si>
  <si>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</si>
  <si>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</si>
  <si>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</si>
  <si>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</si>
  <si>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</si>
  <si>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</si>
  <si>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</si>
  <si>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</si>
  <si>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</si>
  <si>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</si>
  <si>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</si>
  <si>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</si>
  <si>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</si>
  <si>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</si>
  <si>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</si>
  <si>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</si>
  <si>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</si>
  <si>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</si>
  <si>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</si>
  <si>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</si>
  <si>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</si>
  <si>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</si>
  <si>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</si>
  <si>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</si>
  <si>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</si>
  <si>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</si>
  <si>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</si>
  <si>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</si>
  <si>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</si>
  <si>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</si>
  <si>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</si>
  <si>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</si>
  <si>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</si>
  <si>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</si>
  <si>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</si>
  <si>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</si>
  <si>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</si>
  <si>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</si>
  <si>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</si>
  <si>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</si>
  <si>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</si>
  <si>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</si>
  <si>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</si>
  <si>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</si>
  <si>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</si>
  <si>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</si>
  <si>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</si>
  <si>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</si>
  <si>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</si>
  <si>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</si>
  <si>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</si>
  <si>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</si>
  <si>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</si>
  <si>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</si>
  <si>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</si>
  <si>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</si>
  <si>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</si>
  <si>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</si>
  <si>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</si>
  <si>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</si>
  <si>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</si>
  <si>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</si>
  <si>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</si>
  <si>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</si>
  <si>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</si>
  <si>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</si>
  <si>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</si>
  <si>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</si>
  <si>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</si>
  <si>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</si>
  <si>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</si>
  <si>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</si>
  <si>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</si>
  <si>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</si>
  <si>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</si>
  <si>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</si>
  <si>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</si>
  <si>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</si>
  <si>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</si>
  <si>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</si>
  <si>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</si>
  <si>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</si>
  <si>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</si>
  <si>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</si>
  <si>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</si>
  <si>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</si>
  <si>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</si>
  <si>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</si>
  <si>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</si>
  <si>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</si>
  <si>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</si>
  <si>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</si>
  <si>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</si>
  <si>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</si>
  <si>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</si>
  <si>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</si>
  <si>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</si>
  <si>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</si>
  <si>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</si>
  <si>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</si>
  <si>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</si>
  <si>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</si>
  <si>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</si>
  <si>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</si>
  <si>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</si>
  <si>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</si>
  <si>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</si>
  <si>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</si>
  <si>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</si>
  <si>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</si>
  <si>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</si>
  <si>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</si>
  <si>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</si>
  <si>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</si>
  <si>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</si>
  <si>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</si>
  <si>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</si>
  <si>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</si>
  <si>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</si>
  <si>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</si>
  <si>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</si>
  <si>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</si>
  <si>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</si>
  <si>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</si>
  <si>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</si>
  <si>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</si>
  <si>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</si>
  <si>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</si>
  <si>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</si>
  <si>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</si>
  <si>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Customer</t>
  </si>
  <si>
    <t>Discount Amount</t>
  </si>
  <si>
    <t>Final Amount</t>
  </si>
  <si>
    <t>loss</t>
  </si>
  <si>
    <t>KPI</t>
  </si>
  <si>
    <t>max profit</t>
  </si>
  <si>
    <t>min profit</t>
  </si>
  <si>
    <t>avrage profit</t>
  </si>
  <si>
    <t>max sales</t>
  </si>
  <si>
    <t>min sales</t>
  </si>
  <si>
    <t>avrage sales</t>
  </si>
  <si>
    <t>total sales</t>
  </si>
  <si>
    <t>count sales</t>
  </si>
  <si>
    <t>sales category</t>
  </si>
  <si>
    <t>profit category</t>
  </si>
  <si>
    <t>count</t>
  </si>
  <si>
    <t>Sum of sales</t>
  </si>
  <si>
    <t>Row Labels</t>
  </si>
  <si>
    <t>(blank)</t>
  </si>
  <si>
    <t>Grand Total</t>
  </si>
  <si>
    <t>Sum of profit</t>
  </si>
  <si>
    <t>countsales</t>
  </si>
  <si>
    <t>sum of sales</t>
  </si>
  <si>
    <t>sum of 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</si>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</sst>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tukaram sake" refreshedDate="46232.568633680552" createdVersion="8" refreshedVersion="8" minRefreshableVersion="3" recordCount="15346" xr:uid="{56A789A7-D913-4CB4-A6A5-7B4A7C4A1051}">
  <cacheSource type="worksheet">
    <worksheetSource ref="A1:P15347" sheet="Sheet1"/>
  </cacheSource>
  <cacheFields count="16">
    <cacheField name="order_id" numFmtId="0">
      <sharedItems containsBlank="1"/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/>
    </cacheField>
    <cacheField name="sales" numFmtId="0">
      <sharedItems containsString="0" containsBlank="1" containsNumber="1" minValue="100.1" maxValue="4999.87" count="15117">
        <n v="713.49"/>
        <n v="3802.97"/>
        <n v="3588.97"/>
        <n v="1160.8599999999999"/>
        <n v="3071.32"/>
        <n v="2566.1799999999998"/>
        <n v="398"/>
        <n v="1462.95"/>
        <n v="4997.47"/>
        <n v="587.72"/>
        <n v="2581.42"/>
        <n v="4261.74"/>
        <n v="1573.19"/>
        <n v="1377.47"/>
        <n v="4464.8900000000003"/>
        <n v="1593.67"/>
        <n v="3292.32"/>
        <n v="3727.53"/>
        <n v="3964.23"/>
        <n v="4974.32"/>
        <n v="4035.64"/>
        <n v="3319.36"/>
        <n v="4487.7700000000004"/>
        <n v="4538.1499999999996"/>
        <n v="4868.5200000000004"/>
        <n v="3904.68"/>
        <n v="1055.1400000000001"/>
        <n v="3578.05"/>
        <n v="468.13"/>
        <n v="1658.02"/>
        <n v="667.46"/>
        <n v="4754.72"/>
        <n v="1759.9"/>
        <n v="3594.76"/>
        <n v="2899.46"/>
        <n v="626.80999999999995"/>
        <n v="2850.59"/>
        <n v="3339.02"/>
        <n v="4419.43"/>
        <n v="443.42"/>
        <n v="1548.61"/>
        <n v="3492.47"/>
        <n v="268.23"/>
        <n v="1097.4100000000001"/>
        <n v="1171.48"/>
        <n v="3379.7"/>
        <n v="1501.21"/>
        <n v="3038.02"/>
        <n v="4830.21"/>
        <n v="3986.89"/>
        <n v="1731.22"/>
        <n v="2414.7600000000002"/>
        <n v="1083.3"/>
        <n v="177.03"/>
        <n v="1519.61"/>
        <n v="1910.1"/>
        <n v="2865.4"/>
        <n v="4725.93"/>
        <n v="4744.4799999999996"/>
        <n v="443.48"/>
        <n v="3111.76"/>
        <n v="307.52999999999997"/>
        <n v="3275.6"/>
        <n v="676.75"/>
        <n v="4737.37"/>
        <n v="4335.26"/>
        <n v="209.41"/>
        <n v="3932.45"/>
        <n v="3215.9"/>
        <n v="2527.31"/>
        <n v="3052.91"/>
        <n v="3423.43"/>
        <n v="4433.84"/>
        <n v="3860.05"/>
        <n v="2919.35"/>
        <n v="4140.62"/>
        <n v="4935.92"/>
        <n v="1570.89"/>
        <n v="680.26"/>
        <n v="3684.1"/>
        <n v="4895.12"/>
        <n v="671.86"/>
        <n v="2215.37"/>
        <n v="405.11"/>
        <n v="3905.01"/>
        <n v="4748.67"/>
        <n v="2545.0700000000002"/>
        <n v="2106.65"/>
        <n v="4547.82"/>
        <n v="753.6"/>
        <n v="4468.76"/>
        <n v="2021.42"/>
        <n v="2841.09"/>
        <n v="2688.63"/>
        <n v="3118.3"/>
        <n v="4716.3999999999996"/>
        <n v="4760.5200000000004"/>
        <n v="4172.63"/>
        <n v="1038.57"/>
        <n v="1734.23"/>
        <n v="2490.34"/>
        <n v="4536.76"/>
        <n v="2652.24"/>
        <n v="4889.43"/>
        <n v="4920.82"/>
        <n v="3033.06"/>
        <n v="4399.7299999999996"/>
        <n v="4996.1899999999996"/>
        <n v="4263.6099999999997"/>
        <n v="3318.86"/>
        <n v="4241.1499999999996"/>
        <n v="505.01"/>
        <n v="3210.62"/>
        <n v="1160.96"/>
        <n v="668.71"/>
        <n v="4475.07"/>
        <n v="3234.26"/>
        <n v="1293.3800000000001"/>
        <n v="1995.23"/>
        <n v="4869.0600000000004"/>
        <n v="4324.6899999999996"/>
        <n v="176.35"/>
        <n v="4901.0200000000004"/>
        <n v="1905.79"/>
        <n v="3507.55"/>
        <n v="3592.12"/>
        <n v="4567.25"/>
        <n v="4436.8"/>
        <n v="1480.47"/>
        <n v="3253.32"/>
        <n v="2029.16"/>
        <n v="2675.16"/>
        <n v="2817.92"/>
        <n v="2042.08"/>
        <n v="2373.08"/>
        <n v="1120.8800000000001"/>
        <n v="3077.47"/>
        <n v="3818.9"/>
        <n v="2205.73"/>
        <n v="4890.63"/>
        <n v="380.41"/>
        <n v="2986.89"/>
        <n v="2959.64"/>
        <n v="277.85000000000002"/>
        <n v="1200.3900000000001"/>
        <n v="4537.16"/>
        <n v="2768.12"/>
        <n v="2238.29"/>
        <n v="2135.9299999999998"/>
        <n v="4451.99"/>
        <n v="1898.45"/>
        <n v="4309.92"/>
        <n v="1615.04"/>
        <n v="2704.37"/>
        <n v="804.72"/>
        <n v="4142.6499999999996"/>
        <n v="3706.28"/>
        <n v="2697.46"/>
        <n v="226.92"/>
        <n v="2458.16"/>
        <n v="1203.46"/>
        <n v="2125.5300000000002"/>
        <n v="4296.49"/>
        <n v="3871.06"/>
        <n v="1285.57"/>
        <n v="4926.2700000000004"/>
        <n v="4525.7299999999996"/>
        <n v="2690.5"/>
        <n v="2697.74"/>
        <n v="4516.2"/>
        <n v="3217.11"/>
        <n v="2729.77"/>
        <n v="3770.83"/>
        <n v="1251.98"/>
        <n v="4404.05"/>
        <n v="2703.93"/>
        <n v="3057.15"/>
        <n v="540.72"/>
        <n v="1616.59"/>
        <n v="2191"/>
        <n v="2128.16"/>
        <n v="3913.59"/>
        <n v="1483.38"/>
        <n v="992.34"/>
        <n v="2954.82"/>
        <n v="3113.57"/>
        <n v="695.76"/>
        <n v="112.1"/>
        <n v="4596.4799999999996"/>
        <n v="490.22"/>
        <n v="4499.55"/>
        <n v="2056.15"/>
        <n v="3299.97"/>
        <n v="1009.51"/>
        <n v="4137.1899999999996"/>
        <n v="982.95"/>
        <n v="1993.89"/>
        <n v="1266.33"/>
        <n v="4203.78"/>
        <n v="4305.8500000000004"/>
        <n v="1922.94"/>
        <n v="1606.15"/>
        <n v="3890.47"/>
        <n v="4404.71"/>
        <n v="3157.7"/>
        <n v="4644.28"/>
        <n v="1976.91"/>
        <n v="844.24"/>
        <n v="980.25"/>
        <n v="3382.18"/>
        <n v="2096.88"/>
        <n v="865.94"/>
        <n v="1531.91"/>
        <n v="2699.96"/>
        <n v="695.08"/>
        <n v="116.87"/>
        <n v="4594.76"/>
        <n v="1593.82"/>
        <n v="1185.3399999999999"/>
        <n v="3522.56"/>
        <n v="4281.67"/>
        <n v="3198.17"/>
        <n v="1346.97"/>
        <n v="4322.0200000000004"/>
        <n v="2601.09"/>
        <n v="1967.83"/>
        <n v="3063.16"/>
        <n v="3533"/>
        <n v="3009.77"/>
        <n v="4609.2"/>
        <n v="3177.29"/>
        <n v="4405.05"/>
        <n v="2976.1"/>
        <n v="1715.43"/>
        <n v="2708.25"/>
        <n v="523.04999999999995"/>
        <n v="1227.8599999999999"/>
        <n v="3854.54"/>
        <n v="3341.23"/>
        <n v="915.94"/>
        <n v="2246.27"/>
        <n v="795.76"/>
        <n v="4293.51"/>
        <n v="634.92999999999995"/>
        <n v="3305.75"/>
        <n v="3074.3"/>
        <n v="2416.61"/>
        <n v="1463.35"/>
        <n v="2079.39"/>
        <n v="4051.32"/>
        <n v="3831.6"/>
        <n v="3720.16"/>
        <n v="3774.14"/>
        <n v="805.04"/>
        <n v="585.57000000000005"/>
        <n v="4321.34"/>
        <n v="4202.16"/>
        <n v="3438.46"/>
        <n v="3068.94"/>
        <n v="1897.67"/>
        <n v="1198"/>
        <n v="3371.52"/>
        <n v="4573.87"/>
        <n v="2241.2800000000002"/>
        <n v="1585.74"/>
        <n v="1426.63"/>
        <n v="216.16"/>
        <n v="2649.55"/>
        <n v="4942.3599999999997"/>
        <n v="4094.66"/>
        <n v="4497.63"/>
        <n v="3143.7"/>
        <n v="2459.09"/>
        <n v="4953.24"/>
        <n v="2291.09"/>
        <n v="4592.47"/>
        <n v="3833.04"/>
        <n v="1721.79"/>
        <n v="2565"/>
        <n v="1983.21"/>
        <n v="767.49"/>
        <n v="1848.16"/>
        <n v="4455.97"/>
        <n v="3787.91"/>
        <n v="1460.15"/>
        <n v="1902.78"/>
        <n v="3120.53"/>
        <n v="2139.09"/>
        <n v="2564.92"/>
        <n v="3521.03"/>
        <n v="2389.5300000000002"/>
        <n v="1035.75"/>
        <n v="2650.81"/>
        <n v="1844.98"/>
        <n v="1524.6"/>
        <n v="1707.73"/>
        <n v="2251.11"/>
        <n v="4444.3999999999996"/>
        <n v="3696.88"/>
        <n v="3372.62"/>
        <n v="2409.1799999999998"/>
        <n v="108.97"/>
        <n v="1768.7"/>
        <n v="4084.64"/>
        <n v="2002.04"/>
        <n v="2862.71"/>
        <n v="1103.23"/>
        <n v="4587.7"/>
        <n v="4623.54"/>
        <n v="815.74"/>
        <n v="3648.38"/>
        <n v="468.67"/>
        <n v="3032.88"/>
        <n v="975.4"/>
        <n v="813.96"/>
        <n v="120.19"/>
        <n v="4710.2"/>
        <n v="4163.34"/>
        <n v="479.63"/>
        <n v="3036.94"/>
        <n v="1241.2"/>
        <n v="1393.68"/>
        <n v="4383.43"/>
        <n v="660.2"/>
        <n v="3047.3"/>
        <n v="2066.15"/>
        <n v="1034.92"/>
        <n v="2314.4"/>
        <n v="4708.3999999999996"/>
        <n v="3929.89"/>
        <n v="747.35"/>
        <n v="4262.21"/>
        <n v="4693.46"/>
        <n v="1457.12"/>
        <n v="1733.76"/>
        <n v="718.92"/>
        <n v="1790.21"/>
        <n v="3398.39"/>
        <n v="1433.56"/>
        <n v="133.44"/>
        <n v="1758.87"/>
        <n v="2320.5500000000002"/>
        <n v="2875.14"/>
        <n v="3450.74"/>
        <n v="402.74"/>
        <n v="2401.7800000000002"/>
        <n v="1405.18"/>
        <n v="4745.05"/>
        <n v="1863.5"/>
        <n v="590.61"/>
        <n v="303.31"/>
        <n v="1400.49"/>
        <n v="976.51"/>
        <n v="3284.02"/>
        <n v="4250.1400000000003"/>
        <n v="1631.54"/>
        <n v="2931.18"/>
        <n v="3678.5"/>
        <n v="2052.59"/>
        <n v="425"/>
        <n v="1223.01"/>
        <n v="4427.0200000000004"/>
        <n v="4139.95"/>
        <n v="524.01"/>
        <n v="1197.3499999999999"/>
        <n v="3868.91"/>
        <n v="2480.9"/>
        <n v="3823.84"/>
        <n v="1134.3499999999999"/>
        <n v="4768.22"/>
        <n v="3939.68"/>
        <n v="1067.52"/>
        <n v="2836.4"/>
        <n v="654.17999999999995"/>
        <n v="1871.03"/>
        <n v="3332.14"/>
        <n v="1717.63"/>
        <n v="3318.12"/>
        <n v="1299.42"/>
        <n v="3633.91"/>
        <n v="1861.99"/>
        <n v="3973.36"/>
        <n v="769.78"/>
        <n v="1873.69"/>
        <n v="2373.27"/>
        <n v="2176.84"/>
        <n v="2222.16"/>
        <n v="2279.54"/>
        <n v="4945.1400000000003"/>
        <n v="1046.47"/>
        <n v="3866.45"/>
        <n v="2803.77"/>
        <n v="2126.7800000000002"/>
        <n v="3204.29"/>
        <n v="4282.3"/>
        <n v="2386.5300000000002"/>
        <n v="4337.53"/>
        <n v="559.61"/>
        <n v="3300.11"/>
        <n v="1732.58"/>
        <n v="1994.91"/>
        <n v="2898"/>
        <n v="2451.59"/>
        <n v="1970.72"/>
        <n v="1610.78"/>
        <n v="3129.74"/>
        <n v="2577.34"/>
        <n v="1684.21"/>
        <n v="1104.31"/>
        <n v="3894.89"/>
        <n v="4018.6"/>
        <n v="1147.56"/>
        <n v="1382.08"/>
        <n v="1271.8"/>
        <n v="4434.3900000000003"/>
        <n v="3893.24"/>
        <n v="465.41"/>
        <n v="4180.0600000000004"/>
        <n v="280.57"/>
        <n v="1340.68"/>
        <n v="4603.0600000000004"/>
        <n v="4335.22"/>
        <n v="3929.03"/>
        <n v="2341.98"/>
        <n v="1674.93"/>
        <n v="4419.57"/>
        <n v="3319.66"/>
        <n v="1547.99"/>
        <n v="2369.66"/>
        <n v="4419.3500000000004"/>
        <n v="4526.93"/>
        <n v="3330.58"/>
        <n v="3689.52"/>
        <n v="292.56"/>
        <n v="3062.54"/>
        <n v="3476.06"/>
        <n v="199.85"/>
        <n v="4234.91"/>
        <n v="4648.6000000000004"/>
        <n v="1265.8900000000001"/>
        <n v="4244.3999999999996"/>
        <n v="3361.01"/>
        <n v="2945.41"/>
        <n v="4231.32"/>
        <n v="1499.49"/>
        <n v="3975.2"/>
        <n v="1641.15"/>
        <n v="3958.54"/>
        <n v="2310.16"/>
        <n v="673.03"/>
        <n v="1969.45"/>
        <n v="1244.1199999999999"/>
        <n v="592.6"/>
        <n v="640.41"/>
        <n v="3922.35"/>
        <n v="4418.8500000000004"/>
        <n v="4642.93"/>
        <n v="4284.34"/>
        <n v="4168.1000000000004"/>
        <n v="437.3"/>
        <n v="3971.61"/>
        <n v="3938.09"/>
        <n v="743.32"/>
        <n v="3343.85"/>
        <n v="2317.29"/>
        <n v="4510.07"/>
        <n v="3507.5"/>
        <n v="4759.84"/>
        <n v="614.12"/>
        <n v="298.98"/>
        <n v="4870.54"/>
        <n v="492.94"/>
        <n v="1992.36"/>
        <n v="3284.86"/>
        <n v="4412.28"/>
        <n v="1347.43"/>
        <n v="242.39"/>
        <n v="2654.31"/>
        <n v="2408.4499999999998"/>
        <n v="1603.78"/>
        <n v="4382.1099999999997"/>
        <n v="3771.68"/>
        <n v="4304.7700000000004"/>
        <n v="892.86"/>
        <n v="3492.82"/>
        <n v="4878"/>
        <n v="3098.38"/>
        <n v="939.69"/>
        <n v="4979.32"/>
        <n v="2688.79"/>
        <n v="4216.29"/>
        <n v="831.87"/>
        <n v="3363.87"/>
        <n v="4571.83"/>
        <n v="2706.89"/>
        <n v="1514.43"/>
        <n v="724.37"/>
        <n v="1550.13"/>
        <n v="1838.93"/>
        <n v="3578.78"/>
        <n v="975.24"/>
        <n v="619.91"/>
        <n v="1996"/>
        <n v="2347.4"/>
        <n v="3179.09"/>
        <n v="3566.9"/>
        <n v="4457.46"/>
        <n v="1515.87"/>
        <n v="2690.18"/>
        <n v="1893.6"/>
        <n v="106.97"/>
        <n v="2939.22"/>
        <n v="4097.3999999999996"/>
        <n v="278.55"/>
        <n v="117.11"/>
        <n v="3666.31"/>
        <n v="3450.91"/>
        <n v="2088.6799999999998"/>
        <n v="3341.86"/>
        <n v="4771.59"/>
        <n v="1314.53"/>
        <n v="1305.04"/>
        <n v="1012.54"/>
        <n v="3647.54"/>
        <n v="1830.63"/>
        <n v="4944.6000000000004"/>
        <n v="3601.78"/>
        <n v="1900.15"/>
        <n v="831.01"/>
        <n v="3000.92"/>
        <n v="1545.03"/>
        <n v="4536.99"/>
        <n v="2262.88"/>
        <n v="1533.98"/>
        <n v="2983.9"/>
        <n v="771.18"/>
        <n v="2851.59"/>
        <n v="374.95"/>
        <n v="3073.75"/>
        <n v="2697.8"/>
        <n v="2651.75"/>
        <n v="3452.41"/>
        <n v="317.83999999999997"/>
        <n v="2352.6799999999998"/>
        <n v="2275.79"/>
        <n v="2352.9299999999998"/>
        <n v="4901.47"/>
        <n v="782.46"/>
        <n v="3483.11"/>
        <n v="2069.7800000000002"/>
        <n v="2607.46"/>
        <n v="3835.73"/>
        <n v="871.14"/>
        <n v="3841.57"/>
        <n v="444.62"/>
        <n v="2468.2199999999998"/>
        <n v="3736.15"/>
        <n v="1043.5"/>
        <n v="3877.49"/>
        <n v="917.38"/>
        <n v="4016.27"/>
        <n v="2397.7800000000002"/>
        <n v="3454.73"/>
        <n v="4595.29"/>
        <n v="2101.27"/>
        <n v="1241.49"/>
        <n v="4349.1000000000004"/>
        <n v="891.92"/>
        <n v="3194.23"/>
        <n v="4623.9399999999996"/>
        <n v="3404.54"/>
        <n v="1058.8399999999999"/>
        <n v="846.19"/>
        <n v="1336.3"/>
        <n v="2017.89"/>
        <n v="879.88"/>
        <n v="4009.29"/>
        <n v="1849.47"/>
        <n v="4686.83"/>
        <n v="4228.21"/>
        <n v="4553.21"/>
        <n v="1543.01"/>
        <n v="2911.28"/>
        <n v="1675.1"/>
        <n v="1359.05"/>
        <n v="3074.73"/>
        <n v="4108.18"/>
        <n v="558.63"/>
        <n v="1451.27"/>
        <n v="1105.1600000000001"/>
        <n v="4011.92"/>
        <n v="4673.5200000000004"/>
        <n v="491.72"/>
        <n v="1958.15"/>
        <n v="4581.09"/>
        <n v="1788.73"/>
        <n v="3592.04"/>
        <n v="593.27"/>
        <n v="2277.5"/>
        <n v="2566.17"/>
        <n v="3812.55"/>
        <n v="1515.24"/>
        <n v="1394.52"/>
        <n v="1584.54"/>
        <n v="2822.91"/>
        <n v="4392.42"/>
        <n v="4171.6099999999997"/>
        <n v="383.93"/>
        <n v="4406.88"/>
        <n v="566.04"/>
        <n v="2135.21"/>
        <n v="3850.48"/>
        <n v="499.4"/>
        <n v="297.95999999999998"/>
        <n v="1716.98"/>
        <n v="3676.64"/>
        <n v="2656.61"/>
        <n v="2143.31"/>
        <n v="4084.06"/>
        <n v="3856.88"/>
        <n v="3951.61"/>
        <n v="2352.66"/>
        <n v="195.3"/>
        <n v="943.47"/>
        <n v="3732.37"/>
        <n v="3790.55"/>
        <n v="4864.26"/>
        <n v="1031.9100000000001"/>
        <n v="702.34"/>
        <n v="780.07"/>
        <n v="1005.46"/>
        <n v="2689.49"/>
        <n v="4878.54"/>
        <n v="2988.21"/>
        <n v="2661.17"/>
        <n v="3399.45"/>
        <n v="462.26"/>
        <n v="4095.24"/>
        <n v="3269.71"/>
        <n v="938.84"/>
        <n v="3190.51"/>
        <n v="3021.42"/>
        <n v="417.78"/>
        <n v="1407.97"/>
        <n v="2015.61"/>
        <n v="1299.95"/>
        <n v="1291.49"/>
        <n v="2907.45"/>
        <n v="2407.21"/>
        <n v="3369.73"/>
        <n v="4786.3900000000003"/>
        <n v="3336.72"/>
        <n v="2952.27"/>
        <n v="4253.04"/>
        <n v="3197.16"/>
        <n v="911.25"/>
        <n v="1642.27"/>
        <n v="3693.47"/>
        <n v="3718.07"/>
        <n v="4936.34"/>
        <n v="3172.18"/>
        <n v="4507.7700000000004"/>
        <n v="367.44"/>
        <n v="2874.49"/>
        <n v="4607.26"/>
        <n v="1507.5"/>
        <n v="858.9"/>
        <n v="1817.5"/>
        <n v="3981.96"/>
        <n v="515.03"/>
        <n v="3041.66"/>
        <n v="764.59"/>
        <n v="2234.11"/>
        <n v="4833.29"/>
        <n v="1056.21"/>
        <n v="266.68"/>
        <n v="2193.3000000000002"/>
        <n v="2930.71"/>
        <n v="1557.84"/>
        <n v="2754.66"/>
        <n v="4771.67"/>
        <n v="1627.68"/>
        <n v="1616.19"/>
        <n v="2465.56"/>
        <n v="2625.05"/>
        <n v="106.69"/>
        <n v="3117.79"/>
        <n v="4987.05"/>
        <n v="1530.84"/>
        <n v="3190.97"/>
        <n v="122.65"/>
        <n v="3061.2"/>
        <n v="2290.63"/>
        <n v="2698.44"/>
        <n v="2765.13"/>
        <n v="967.07"/>
        <n v="3872.84"/>
        <n v="2821.8"/>
        <n v="1423.95"/>
        <n v="4693.17"/>
        <n v="162.59"/>
        <n v="3657.09"/>
        <n v="1968.05"/>
        <n v="2660.47"/>
        <n v="1528.4"/>
        <n v="1674.14"/>
        <n v="174.31"/>
        <n v="3676.24"/>
        <n v="3582.91"/>
        <n v="3306.36"/>
        <n v="4401.96"/>
        <n v="4516.21"/>
        <n v="2826.58"/>
        <n v="3455.64"/>
        <n v="153.88999999999999"/>
        <n v="4247.08"/>
        <n v="4100.43"/>
        <n v="199.22"/>
        <n v="2759.84"/>
        <n v="4542.6099999999997"/>
        <n v="988.8"/>
        <n v="1827.96"/>
        <n v="1722.16"/>
        <n v="1844.11"/>
        <n v="305.24"/>
        <n v="1467.19"/>
        <n v="1544.8"/>
        <n v="4342.7700000000004"/>
        <n v="1825.37"/>
        <n v="2291.36"/>
        <n v="1965.62"/>
        <n v="691.3"/>
        <n v="4952.75"/>
        <n v="4146.54"/>
        <n v="2750.51"/>
        <n v="2434.19"/>
        <n v="3281.35"/>
        <n v="1699.51"/>
        <n v="346.39"/>
        <n v="2081.15"/>
        <n v="4921.49"/>
        <n v="993.5"/>
        <n v="2685.76"/>
        <n v="141.75"/>
        <n v="697.95"/>
        <n v="2977.24"/>
        <n v="1557.33"/>
        <n v="4537.8500000000004"/>
        <n v="2090.23"/>
        <n v="1119.3599999999999"/>
        <n v="2773.4"/>
        <n v="3995.37"/>
        <n v="195.16"/>
        <n v="2577.0500000000002"/>
        <n v="3889.79"/>
        <n v="607.58000000000004"/>
        <n v="4523.71"/>
        <n v="1396.14"/>
        <n v="935.96"/>
        <n v="2987.35"/>
        <n v="957.65"/>
        <n v="3430.54"/>
        <n v="2501.5"/>
        <n v="638.78"/>
        <n v="4571.2"/>
        <n v="3398.71"/>
        <n v="2775.37"/>
        <n v="1934.27"/>
        <n v="760.81"/>
        <n v="3566.84"/>
        <n v="4086.91"/>
        <n v="716.51"/>
        <n v="2523.38"/>
        <n v="2475.75"/>
        <n v="1814.57"/>
        <n v="3967.78"/>
        <n v="587.70000000000005"/>
        <n v="1104.5899999999999"/>
        <n v="107.85"/>
        <n v="1927.63"/>
        <n v="1526.77"/>
        <n v="4348.2700000000004"/>
        <n v="3754.47"/>
        <n v="513.91"/>
        <n v="3730.68"/>
        <n v="3409.46"/>
        <n v="1480.45"/>
        <n v="175.76"/>
        <n v="664.3"/>
        <n v="1324.71"/>
        <n v="4101.45"/>
        <n v="2380.0300000000002"/>
        <n v="4600.1400000000003"/>
        <n v="3966.83"/>
        <n v="1506.83"/>
        <n v="4242.2700000000004"/>
        <n v="671.95"/>
        <n v="276.98"/>
        <n v="3081.84"/>
        <n v="1774.54"/>
        <n v="1714.19"/>
        <n v="3467.32"/>
        <n v="4265.51"/>
        <n v="1678.66"/>
        <n v="1692.57"/>
        <n v="2715.87"/>
        <n v="3300.6"/>
        <n v="1094.24"/>
        <n v="4572.13"/>
        <n v="3306.64"/>
        <n v="3163.29"/>
        <n v="4530.5600000000004"/>
        <n v="4545.6000000000004"/>
        <n v="764.2"/>
        <n v="810.87"/>
        <n v="3833.55"/>
        <n v="4788.71"/>
        <n v="3365.92"/>
        <n v="2115.4499999999998"/>
        <n v="3449.02"/>
        <n v="1221.18"/>
        <n v="4990.03"/>
        <n v="2212.3200000000002"/>
        <n v="4665.26"/>
        <n v="2210.91"/>
        <n v="4647.88"/>
        <n v="1744.86"/>
        <n v="3826.66"/>
        <n v="4759.91"/>
        <n v="3265.31"/>
        <n v="3420.07"/>
        <n v="604.14"/>
        <n v="2423.6799999999998"/>
        <n v="4445.1000000000004"/>
        <n v="1280.46"/>
        <n v="3962.98"/>
        <n v="3410.98"/>
        <n v="1192.6300000000001"/>
        <n v="1485.68"/>
        <n v="2195.0500000000002"/>
        <n v="713.13"/>
        <n v="4575.5200000000004"/>
        <n v="3722.85"/>
        <n v="1888.32"/>
        <n v="1568.36"/>
        <n v="3478.94"/>
        <n v="2178.6799999999998"/>
        <n v="1223.75"/>
        <n v="2207.7399999999998"/>
        <n v="4369.3599999999997"/>
        <n v="436.17"/>
        <n v="1904.96"/>
        <n v="4815.46"/>
        <n v="172.68"/>
        <n v="4464.1400000000003"/>
        <n v="1936.69"/>
        <n v="1028.6400000000001"/>
        <n v="173.4"/>
        <n v="445.56"/>
        <n v="942.03"/>
        <n v="224.51"/>
        <n v="1745.66"/>
        <n v="319.98"/>
        <n v="3491.86"/>
        <n v="4112.6400000000003"/>
        <n v="4448.57"/>
        <n v="2790.73"/>
        <n v="4737.8999999999996"/>
        <n v="127.66"/>
        <n v="756.69"/>
        <n v="1536.51"/>
        <n v="3966.22"/>
        <n v="4438.41"/>
        <n v="3128.86"/>
        <n v="1977.86"/>
        <n v="3362.64"/>
        <n v="986.41"/>
        <n v="2343.58"/>
        <n v="2586.9699999999998"/>
        <n v="613.87"/>
        <n v="265.98"/>
        <n v="3775.52"/>
        <n v="2720.06"/>
        <n v="1727.97"/>
        <n v="2242.42"/>
        <n v="4792.75"/>
        <n v="1986.08"/>
        <n v="607.04999999999995"/>
        <n v="2371.65"/>
        <n v="3275.44"/>
        <n v="159.35"/>
        <n v="1728.47"/>
        <n v="2028.22"/>
        <n v="2372.1999999999998"/>
        <n v="1578.25"/>
        <n v="3367.92"/>
        <n v="4729.08"/>
        <n v="4578.59"/>
        <n v="3355.53"/>
        <n v="2583.73"/>
        <n v="4146.49"/>
        <n v="4196.09"/>
        <n v="4164.91"/>
        <n v="873.45"/>
        <n v="224.62"/>
        <n v="4917.6499999999996"/>
        <n v="4802.3100000000004"/>
        <n v="2865.45"/>
        <n v="4966.01"/>
        <n v="3875.68"/>
        <n v="2635.16"/>
        <n v="2007.72"/>
        <n v="3005.03"/>
        <n v="2627.43"/>
        <n v="4969.63"/>
        <n v="2503.2600000000002"/>
        <n v="4196.01"/>
        <n v="4086.76"/>
        <n v="449.89"/>
        <n v="526.33000000000004"/>
        <n v="3333.07"/>
        <n v="1369.63"/>
        <n v="3321.88"/>
        <n v="808.67"/>
        <n v="2045.63"/>
        <n v="602.1"/>
        <n v="1482.26"/>
        <n v="532.66"/>
        <n v="4855.84"/>
        <n v="2035.79"/>
        <n v="4515.82"/>
        <n v="4858.74"/>
        <n v="4556.8599999999997"/>
        <n v="2329.3000000000002"/>
        <n v="3916.6"/>
        <n v="853.13"/>
        <n v="564.67999999999995"/>
        <n v="4396.82"/>
        <n v="252.49"/>
        <n v="4864.3999999999996"/>
        <n v="3393.46"/>
        <n v="2156.1"/>
        <n v="792.74"/>
        <n v="3643.83"/>
        <n v="2859.25"/>
        <n v="3584.52"/>
        <n v="2147.8200000000002"/>
        <n v="424.67"/>
        <n v="1643.36"/>
        <n v="1643.6"/>
        <n v="142.53"/>
        <n v="146.94999999999999"/>
        <n v="1720.72"/>
        <n v="3665.35"/>
        <n v="3157.81"/>
        <n v="1271.19"/>
        <n v="3053.54"/>
        <n v="3272.15"/>
        <n v="2660.59"/>
        <n v="2654.63"/>
        <n v="1911.76"/>
        <n v="704.63"/>
        <n v="1988.87"/>
        <n v="1792.14"/>
        <n v="3000.67"/>
        <n v="4295.67"/>
        <n v="1939.34"/>
        <n v="3577.7"/>
        <n v="4077.97"/>
        <n v="1137.58"/>
        <n v="4518.09"/>
        <n v="445.18"/>
        <n v="4518.42"/>
        <n v="901.8"/>
        <n v="1752.13"/>
        <n v="3065.65"/>
        <n v="1352.94"/>
        <n v="3841.51"/>
        <n v="3581.14"/>
        <n v="882.57"/>
        <n v="2449.37"/>
        <n v="2459.37"/>
        <n v="1592.6"/>
        <n v="3921.61"/>
        <n v="4637.08"/>
        <n v="3611.21"/>
        <n v="4867.4799999999996"/>
        <n v="347.3"/>
        <n v="282.39"/>
        <n v="4479.91"/>
        <n v="4499.22"/>
        <n v="624.89"/>
        <n v="1851.49"/>
        <n v="4193.43"/>
        <n v="729.85"/>
        <n v="1410.4"/>
        <n v="3436.88"/>
        <n v="4911.3100000000004"/>
        <n v="4005.98"/>
        <n v="3908.86"/>
        <n v="1779.05"/>
        <n v="3340.58"/>
        <n v="654.13"/>
        <n v="4962.1099999999997"/>
        <n v="2454.86"/>
        <n v="3230.16"/>
        <n v="4393.24"/>
        <n v="104.73"/>
        <n v="4882.3100000000004"/>
        <n v="1859.88"/>
        <n v="1763.99"/>
        <n v="810.81"/>
        <n v="4305.1000000000004"/>
        <n v="4367.1099999999997"/>
        <n v="197.95"/>
        <n v="373.05"/>
        <n v="4599.87"/>
        <n v="702.05"/>
        <n v="3142.54"/>
        <n v="3136.29"/>
        <n v="4361.68"/>
        <n v="2906.01"/>
        <n v="2226.66"/>
        <n v="4874.47"/>
        <n v="1221.2"/>
        <n v="1387.32"/>
        <n v="515.37"/>
        <n v="4879.05"/>
        <n v="3561.17"/>
        <n v="159.28"/>
        <n v="3551.14"/>
        <n v="2080.27"/>
        <n v="4840.99"/>
        <n v="1459.2"/>
        <n v="3580.4"/>
        <n v="3174.43"/>
        <n v="159.04"/>
        <n v="4437.5600000000004"/>
        <n v="784.1"/>
        <n v="3351.59"/>
        <n v="3900.19"/>
        <n v="3191.55"/>
        <n v="575.86"/>
        <n v="4878.38"/>
        <n v="1260.4100000000001"/>
        <n v="3176.54"/>
        <n v="4006.17"/>
        <n v="4702.26"/>
        <n v="3059.65"/>
        <n v="1369.37"/>
        <n v="4199.53"/>
        <n v="899.78"/>
        <n v="209.18"/>
        <n v="4549.93"/>
        <n v="2919.41"/>
        <n v="441.24"/>
        <n v="2940.67"/>
        <n v="810.57"/>
        <n v="253.79"/>
        <n v="670.97"/>
        <n v="3898.03"/>
        <n v="3802.74"/>
        <n v="3061.16"/>
        <n v="1125.71"/>
        <n v="3720.94"/>
        <n v="2099.42"/>
        <n v="2602.69"/>
        <n v="4498.4399999999996"/>
        <n v="2343.5"/>
        <n v="3169.19"/>
        <n v="4812.58"/>
        <n v="2311.81"/>
        <n v="2847.57"/>
        <n v="2963.63"/>
        <n v="1279.49"/>
        <n v="3710.92"/>
        <n v="3660.52"/>
        <n v="1146.43"/>
        <n v="165.36"/>
        <n v="4994.8100000000004"/>
        <n v="2949.78"/>
        <n v="987.06"/>
        <n v="1489.47"/>
        <n v="3127.18"/>
        <n v="774.32"/>
        <n v="282.68"/>
        <n v="4012.55"/>
        <n v="3607.65"/>
        <n v="1617.05"/>
        <n v="386.61"/>
        <n v="2482.73"/>
        <n v="1453.31"/>
        <n v="2049.12"/>
        <n v="1442.45"/>
        <n v="958.81"/>
        <n v="1996.25"/>
        <n v="4827.9799999999996"/>
        <n v="1404.52"/>
        <n v="1746.24"/>
        <n v="1713.29"/>
        <n v="2453.42"/>
        <n v="4233.18"/>
        <n v="2070.4"/>
        <n v="4050.13"/>
        <n v="663.56"/>
        <n v="4485.05"/>
        <n v="1007.99"/>
        <n v="292.08999999999997"/>
        <n v="875.94"/>
        <n v="1034.67"/>
        <n v="2591.67"/>
        <n v="2304.6999999999998"/>
        <n v="3607.78"/>
        <n v="349.66"/>
        <n v="2538.7600000000002"/>
        <n v="1729.11"/>
        <n v="3190.46"/>
        <n v="314.13"/>
        <n v="271.18"/>
        <n v="2193.5300000000002"/>
        <n v="4075.56"/>
        <n v="3388.36"/>
        <n v="181.86"/>
        <n v="974.51"/>
        <n v="1210.98"/>
        <n v="2172.9899999999998"/>
        <n v="2974.91"/>
        <n v="1160.6500000000001"/>
        <n v="1974.32"/>
        <n v="2961.32"/>
        <n v="1978.83"/>
        <n v="801.53"/>
        <n v="2509.14"/>
        <n v="1687.57"/>
        <n v="4334.5200000000004"/>
        <n v="3900.56"/>
        <n v="1032.3499999999999"/>
        <n v="847.92"/>
        <n v="1803.62"/>
        <n v="2119.66"/>
        <n v="4666.8900000000003"/>
        <n v="1577.94"/>
        <n v="4351.16"/>
        <n v="2576.02"/>
        <n v="4439.5600000000004"/>
        <n v="3539.57"/>
        <n v="3571.11"/>
        <n v="2642.11"/>
        <n v="4217.49"/>
        <n v="1346.68"/>
        <n v="4546.0200000000004"/>
        <n v="3220.2"/>
        <n v="2249.67"/>
        <n v="4912.7299999999996"/>
        <n v="4323.87"/>
        <n v="3882.9"/>
        <n v="1442.12"/>
        <n v="4871.33"/>
        <n v="3740.64"/>
        <n v="3065.56"/>
        <n v="4616.82"/>
        <n v="894.69"/>
        <n v="781.18"/>
        <n v="2862.2"/>
        <n v="377.9"/>
        <n v="3353.54"/>
        <n v="1279.6300000000001"/>
        <n v="683.23"/>
        <n v="2106.5300000000002"/>
        <n v="2383.15"/>
        <n v="935.38"/>
        <n v="303.52"/>
        <n v="2128.87"/>
        <n v="3821.68"/>
        <n v="4383.58"/>
        <n v="577.99"/>
        <n v="2670.91"/>
        <n v="1390.67"/>
        <n v="1935.71"/>
        <n v="4673.8599999999997"/>
        <n v="1825.17"/>
        <n v="1890.2"/>
        <n v="1126.04"/>
        <n v="4804.09"/>
        <n v="2336.79"/>
        <n v="2894.92"/>
        <n v="2320.52"/>
        <n v="1339.3"/>
        <n v="4071.02"/>
        <n v="239.51"/>
        <n v="3482.19"/>
        <n v="3011.94"/>
        <n v="806.98"/>
        <n v="912.93"/>
        <n v="3330.21"/>
        <n v="1629.48"/>
        <n v="1402.12"/>
        <n v="389.86"/>
        <n v="3855.77"/>
        <n v="4425.09"/>
        <n v="4117.24"/>
        <n v="2383.5700000000002"/>
        <n v="2716.39"/>
        <n v="1287.1500000000001"/>
        <n v="946.99"/>
        <n v="4132.71"/>
        <n v="4011.89"/>
        <n v="3909.06"/>
        <n v="2370.46"/>
        <n v="4336.09"/>
        <n v="4638.54"/>
        <n v="1708.89"/>
        <n v="1201"/>
        <n v="2374.89"/>
        <n v="978.7"/>
        <n v="4431.6099999999997"/>
        <n v="1756.15"/>
        <n v="2923.24"/>
        <n v="3014.13"/>
        <n v="2623.44"/>
        <n v="866.98"/>
        <n v="4955.8999999999996"/>
        <n v="945.76"/>
        <n v="3782.39"/>
        <n v="3977.68"/>
        <n v="811.3"/>
        <n v="4672.5"/>
        <n v="2490.02"/>
        <n v="3181.53"/>
        <n v="3246.71"/>
        <n v="2574.2800000000002"/>
        <n v="795.91"/>
        <n v="3783.59"/>
        <n v="2950.75"/>
        <n v="681.54"/>
        <n v="3531.58"/>
        <n v="3543.54"/>
        <n v="2787.58"/>
        <n v="543.69000000000005"/>
        <n v="349.53"/>
        <n v="2440.2199999999998"/>
        <n v="4541.59"/>
        <n v="111.04"/>
        <n v="1406.53"/>
        <n v="4019.31"/>
        <n v="148.32"/>
        <n v="149.85"/>
        <n v="3093.01"/>
        <n v="3967.08"/>
        <n v="3904.88"/>
        <n v="3919.93"/>
        <n v="1868.93"/>
        <n v="4425.3500000000004"/>
        <n v="162.88999999999999"/>
        <n v="1629.72"/>
        <n v="1752.22"/>
        <n v="911.3"/>
        <n v="1747.51"/>
        <n v="2970.83"/>
        <n v="2649.37"/>
        <n v="1665.19"/>
        <n v="3771.7"/>
        <n v="3602.47"/>
        <n v="1475.41"/>
        <n v="1683.82"/>
        <n v="1508.85"/>
        <n v="731.37"/>
        <n v="3788.63"/>
        <n v="326.75"/>
        <n v="837.84"/>
        <n v="615.99"/>
        <n v="4144.16"/>
        <n v="315.64"/>
        <n v="3356.67"/>
        <n v="317.93"/>
        <n v="3953.57"/>
        <n v="4572.3"/>
        <n v="2485.5300000000002"/>
        <n v="4042.25"/>
        <n v="3561.41"/>
        <n v="3998.61"/>
        <n v="3857.2"/>
        <n v="1106.3"/>
        <n v="2547.84"/>
        <n v="4806.03"/>
        <n v="1783.31"/>
        <n v="4855.3900000000003"/>
        <n v="2957.49"/>
        <n v="2361.9"/>
        <n v="3323.01"/>
        <n v="4097.6099999999997"/>
        <n v="2031.62"/>
        <n v="261.48"/>
        <n v="3573.15"/>
        <n v="4785.22"/>
        <n v="3162.43"/>
        <n v="1023.23"/>
        <n v="1316.39"/>
        <n v="4557.78"/>
        <n v="166.45"/>
        <n v="2788.86"/>
        <n v="877.52"/>
        <n v="1485.55"/>
        <n v="1604.21"/>
        <n v="1174.49"/>
        <n v="3982.53"/>
        <n v="1727.82"/>
        <n v="1792.88"/>
        <n v="2319.73"/>
        <n v="4521.25"/>
        <n v="3472.05"/>
        <n v="402.57"/>
        <n v="292.38"/>
        <n v="2875.31"/>
        <n v="4446.6000000000004"/>
        <n v="1683.93"/>
        <n v="1314.08"/>
        <n v="3766.14"/>
        <n v="3050.25"/>
        <n v="2868.63"/>
        <n v="831.58"/>
        <n v="962.21"/>
        <n v="1480.76"/>
        <n v="1113.51"/>
        <n v="4860.08"/>
        <n v="191.19"/>
        <n v="3167.68"/>
        <n v="2636.23"/>
        <n v="4449.18"/>
        <n v="3383.8"/>
        <n v="4991.9399999999996"/>
        <n v="926.41"/>
        <n v="530.54999999999995"/>
        <n v="783.05"/>
        <n v="1419.53"/>
        <n v="2142.2600000000002"/>
        <n v="4326.76"/>
        <n v="1489.6"/>
        <n v="4584.6899999999996"/>
        <n v="2368.25"/>
        <n v="3270.64"/>
        <n v="1395.6"/>
        <n v="864.47"/>
        <n v="4360.34"/>
        <n v="636.58000000000004"/>
        <n v="3892.7"/>
        <n v="2946.82"/>
        <n v="4319.58"/>
        <n v="3617.31"/>
        <n v="1480.15"/>
        <n v="2914.7"/>
        <n v="164.06"/>
        <n v="2428.5700000000002"/>
        <n v="521.47"/>
        <n v="2201.83"/>
        <n v="637.1"/>
        <n v="4781.8500000000004"/>
        <n v="2663.03"/>
        <n v="4574.7700000000004"/>
        <n v="209.59"/>
        <n v="3224.5"/>
        <n v="1604.08"/>
        <n v="2215.96"/>
        <n v="4378.13"/>
        <n v="4902.1000000000004"/>
        <n v="1307.81"/>
        <n v="4746.4399999999996"/>
        <n v="3474.76"/>
        <n v="4761.93"/>
        <n v="2855.6"/>
        <n v="4807.71"/>
        <n v="4473.03"/>
        <n v="730.1"/>
        <n v="1622.87"/>
        <n v="1291.01"/>
        <n v="2903.29"/>
        <n v="4033.72"/>
        <n v="3821.12"/>
        <n v="3661.07"/>
        <n v="1938.8"/>
        <n v="784.22"/>
        <n v="1131.8599999999999"/>
        <n v="3734.22"/>
        <n v="822.92"/>
        <n v="1192.44"/>
        <n v="2180.31"/>
        <n v="453.35"/>
        <n v="1142.19"/>
        <n v="833.86"/>
        <n v="4761.4799999999996"/>
        <n v="1038.48"/>
        <n v="4322.67"/>
        <n v="662.51"/>
        <n v="4361.3999999999996"/>
        <n v="3037.23"/>
        <n v="4263.5600000000004"/>
        <n v="4350.01"/>
        <n v="3022.23"/>
        <n v="4596.7"/>
        <n v="2968.7"/>
        <n v="3591.57"/>
        <n v="2138.79"/>
        <n v="4578.93"/>
        <n v="4138.3999999999996"/>
        <n v="916.89"/>
        <n v="2924.3"/>
        <n v="4494.45"/>
        <n v="3986.02"/>
        <n v="4816.51"/>
        <n v="1233.3800000000001"/>
        <n v="1900.55"/>
        <n v="2585.2399999999998"/>
        <n v="1240.08"/>
        <n v="2030.82"/>
        <n v="2733.94"/>
        <n v="1037.56"/>
        <n v="1357.77"/>
        <n v="711.73"/>
        <n v="3595.57"/>
        <n v="1871.6"/>
        <n v="1179.3"/>
        <n v="2585.89"/>
        <n v="434.42"/>
        <n v="4624.6899999999996"/>
        <n v="1542.89"/>
        <n v="4443.68"/>
        <n v="2538.34"/>
        <n v="4265.74"/>
        <n v="1310.6199999999999"/>
        <n v="958.83"/>
        <n v="4262.12"/>
        <n v="1143.33"/>
        <n v="3756.36"/>
        <n v="1788.46"/>
        <n v="3766.15"/>
        <n v="4547.47"/>
        <n v="4910.03"/>
        <n v="1863.07"/>
        <n v="1900.88"/>
        <n v="4908.8"/>
        <n v="4321.49"/>
        <n v="320.95"/>
        <n v="2909.9"/>
        <n v="988.1"/>
        <n v="4970.66"/>
        <n v="780.72"/>
        <n v="2840.8"/>
        <n v="3359.47"/>
        <n v="4691.62"/>
        <n v="4251.57"/>
        <n v="1304.2"/>
        <n v="2905.86"/>
        <n v="4772.51"/>
        <n v="3705.01"/>
        <n v="3472.85"/>
        <n v="3799.02"/>
        <n v="1680.28"/>
        <n v="3673.34"/>
        <n v="1240.99"/>
        <n v="2197.6999999999998"/>
        <n v="4460.6499999999996"/>
        <n v="192.96"/>
        <n v="2130.16"/>
        <n v="1407.43"/>
        <n v="1073.0899999999999"/>
        <n v="4209.0200000000004"/>
        <n v="3512.84"/>
        <n v="651.9"/>
        <n v="2522.87"/>
        <n v="2387.84"/>
        <n v="798.39"/>
        <n v="4018.84"/>
        <n v="1896.7"/>
        <n v="3833.5"/>
        <n v="1041.1099999999999"/>
        <n v="1643.86"/>
        <n v="566.34"/>
        <n v="803.05"/>
        <n v="4427.6000000000004"/>
        <n v="634.65"/>
        <n v="569.08000000000004"/>
        <n v="4707.8500000000004"/>
        <n v="3264.93"/>
        <n v="594.49"/>
        <n v="4861.41"/>
        <n v="820.79"/>
        <n v="3855.09"/>
        <n v="270.77"/>
        <n v="3160.25"/>
        <n v="2778.85"/>
        <n v="1119.22"/>
        <n v="3251.42"/>
        <n v="3123.56"/>
        <n v="4391.78"/>
        <n v="2599.5100000000002"/>
        <n v="2502.4499999999998"/>
        <n v="3145.82"/>
        <n v="3673.12"/>
        <n v="1845.24"/>
        <n v="2572.75"/>
        <n v="2967.01"/>
        <n v="4943.05"/>
        <n v="2979.79"/>
        <n v="1198.51"/>
        <n v="2981.15"/>
        <n v="4115.55"/>
        <n v="4301.28"/>
        <n v="4021.23"/>
        <n v="4452.2299999999996"/>
        <n v="1740.36"/>
        <n v="2587.1"/>
        <n v="3920"/>
        <n v="1395.8"/>
        <n v="1920.75"/>
        <n v="4172.66"/>
        <n v="3873.42"/>
        <n v="4858.88"/>
        <n v="4980.2700000000004"/>
        <n v="1279.6500000000001"/>
        <n v="4512.2"/>
        <n v="563.13"/>
        <n v="3578.02"/>
        <n v="1178.49"/>
        <n v="1571.52"/>
        <n v="4736.97"/>
        <n v="1389.44"/>
        <n v="3398.57"/>
        <n v="972.83"/>
        <n v="557.61"/>
        <n v="1762.65"/>
        <n v="3158.56"/>
        <n v="1314.93"/>
        <n v="1570.83"/>
        <n v="3572.78"/>
        <n v="603.70000000000005"/>
        <n v="2289.83"/>
        <n v="4714.5"/>
        <n v="2045.16"/>
        <n v="2227.59"/>
        <n v="3717.2"/>
        <n v="3917.16"/>
        <n v="3871.07"/>
        <n v="4989.55"/>
        <n v="450.11"/>
        <n v="4913.04"/>
        <n v="4755.93"/>
        <n v="4275.4799999999996"/>
        <n v="2325.2199999999998"/>
        <n v="4367.42"/>
        <n v="1182.08"/>
        <n v="3979.11"/>
        <n v="1007.67"/>
        <n v="4095.27"/>
        <n v="3111.19"/>
        <n v="580.35"/>
        <n v="4487.07"/>
        <n v="2931.99"/>
        <n v="3315.62"/>
        <n v="1489.2"/>
        <n v="4371.01"/>
        <n v="2771.48"/>
        <n v="2163.4899999999998"/>
        <n v="2717.98"/>
        <n v="3546.23"/>
        <n v="3505.73"/>
        <n v="1852.13"/>
        <n v="1987.77"/>
        <n v="2854.97"/>
        <n v="4629.59"/>
        <n v="3752.61"/>
        <n v="2013.03"/>
        <n v="1751.46"/>
        <n v="2665.82"/>
        <n v="4362.96"/>
        <n v="3581.38"/>
        <n v="1543.11"/>
        <n v="1121.1500000000001"/>
        <n v="159.47999999999999"/>
        <n v="4493.29"/>
        <n v="4570.0200000000004"/>
        <n v="400.95"/>
        <n v="2656.9"/>
        <n v="847.61"/>
        <n v="3817.57"/>
        <n v="3360.42"/>
        <n v="1555.94"/>
        <n v="673.11"/>
        <n v="4172.9799999999996"/>
        <n v="3403.84"/>
        <n v="133.41999999999999"/>
        <n v="3176.57"/>
        <n v="4070.45"/>
        <n v="2994.76"/>
        <n v="2181.1"/>
        <n v="2961.2"/>
        <n v="3136.59"/>
        <n v="3236.17"/>
        <n v="4838.5200000000004"/>
        <n v="975.37"/>
        <n v="3153.16"/>
        <n v="1021.17"/>
        <n v="1128.79"/>
        <n v="3379.36"/>
        <n v="4588.18"/>
        <n v="879.32"/>
        <n v="4816.08"/>
        <n v="1664.92"/>
        <n v="2017.44"/>
        <n v="853.04"/>
        <n v="3117.6"/>
        <n v="3022.46"/>
        <n v="2267.12"/>
        <n v="2432.85"/>
        <n v="3152.58"/>
        <n v="2959.13"/>
        <n v="1933.89"/>
        <n v="4432.16"/>
        <n v="3371.54"/>
        <n v="1106.49"/>
        <n v="1667.52"/>
        <n v="3960.6"/>
        <n v="612.16999999999996"/>
        <n v="3776.14"/>
        <n v="1858.33"/>
        <n v="2803.29"/>
        <n v="1474.73"/>
        <n v="4933.6400000000003"/>
        <n v="4538.62"/>
        <n v="4649.3999999999996"/>
        <n v="1005.4"/>
        <n v="4224.28"/>
        <n v="2723.45"/>
        <n v="3568.51"/>
        <n v="1165.77"/>
        <n v="3588.72"/>
        <n v="4579.91"/>
        <n v="1410.66"/>
        <n v="1243.46"/>
        <n v="611.63"/>
        <n v="1407.35"/>
        <n v="2725.38"/>
        <n v="4180.3100000000004"/>
        <n v="1466.12"/>
        <n v="3143.61"/>
        <n v="2449.9899999999998"/>
        <n v="1514.04"/>
        <n v="2600.7600000000002"/>
        <n v="923.02"/>
        <n v="3233.93"/>
        <n v="666.75"/>
        <n v="3681.8"/>
        <n v="970.79"/>
        <n v="4990.9799999999996"/>
        <n v="4136"/>
        <n v="1784.82"/>
        <n v="2188.4"/>
        <n v="1370.04"/>
        <n v="3858.86"/>
        <n v="1965.56"/>
        <n v="3800.41"/>
        <n v="190.17"/>
        <n v="764.54"/>
        <n v="1888.37"/>
        <n v="633.65"/>
        <n v="3045.53"/>
        <n v="349.08"/>
        <n v="4312.84"/>
        <n v="3830.41"/>
        <n v="1159.6600000000001"/>
        <n v="2470.58"/>
        <n v="2313.88"/>
        <n v="3651.84"/>
        <n v="2067.39"/>
        <n v="261.38"/>
        <n v="1441.31"/>
        <n v="2384.36"/>
        <n v="4875.01"/>
        <n v="4417.68"/>
        <n v="988.89"/>
        <n v="3644.05"/>
        <n v="4690.4399999999996"/>
        <n v="143.08000000000001"/>
        <n v="3632.63"/>
        <n v="2350.73"/>
        <n v="3433.16"/>
        <n v="3067.39"/>
        <n v="4924.8599999999997"/>
        <n v="1515.2"/>
        <n v="3952.1"/>
        <n v="1249.74"/>
        <n v="2234.48"/>
        <n v="4879.37"/>
        <n v="3854.07"/>
        <n v="1647.52"/>
        <n v="3134.91"/>
        <n v="343.49"/>
        <n v="1405.34"/>
        <n v="3620.11"/>
        <n v="2893.46"/>
        <n v="2401.4"/>
        <n v="3485.29"/>
        <n v="2052.4499999999998"/>
        <n v="228.17"/>
        <n v="2261.0300000000002"/>
        <n v="4520.43"/>
        <n v="4297.41"/>
        <n v="2104.09"/>
        <n v="208.89"/>
        <n v="3217.91"/>
        <n v="3731.85"/>
        <n v="1541.79"/>
        <n v="2435.65"/>
        <n v="4960.1000000000004"/>
        <n v="2924.08"/>
        <n v="1820.27"/>
        <n v="3174.7"/>
        <n v="982.11"/>
        <n v="1076.3399999999999"/>
        <n v="4632.13"/>
        <n v="1272.08"/>
        <n v="2764.51"/>
        <n v="4508.49"/>
        <n v="3929.1"/>
        <n v="314.54000000000002"/>
        <n v="3495.85"/>
        <n v="2569.9"/>
        <n v="2430.21"/>
        <n v="3488.64"/>
        <n v="1061.54"/>
        <n v="4909.29"/>
        <n v="3262"/>
        <n v="1891.72"/>
        <n v="3040.99"/>
        <n v="1160.71"/>
        <n v="3205.83"/>
        <n v="238.26"/>
        <n v="1771.79"/>
        <n v="3762.83"/>
        <n v="4059.09"/>
        <n v="1339.31"/>
        <n v="2743.11"/>
        <n v="2689.62"/>
        <n v="2165.13"/>
        <n v="1219.32"/>
        <n v="3545.82"/>
        <n v="1336.57"/>
        <n v="4564.03"/>
        <n v="2689.66"/>
        <n v="4365.34"/>
        <n v="1524.64"/>
        <n v="4054.69"/>
        <n v="656.95"/>
        <n v="3857.47"/>
        <n v="1996.03"/>
        <n v="2402.9499999999998"/>
        <n v="917.36"/>
        <n v="191.28"/>
        <n v="3364.37"/>
        <n v="2979.82"/>
        <n v="3149.9"/>
        <n v="1349.51"/>
        <n v="1272.46"/>
        <n v="4168.45"/>
        <n v="3830.14"/>
        <n v="1750.27"/>
        <n v="3225.25"/>
        <n v="4157.9399999999996"/>
        <n v="4455.26"/>
        <n v="128.44999999999999"/>
        <n v="4085.97"/>
        <n v="1816.92"/>
        <n v="3620.05"/>
        <n v="1919.87"/>
        <n v="3070.62"/>
        <n v="3269.23"/>
        <n v="2084.46"/>
        <n v="2612.65"/>
        <n v="3658.94"/>
        <n v="2433.9"/>
        <n v="168.5"/>
        <n v="163.22999999999999"/>
        <n v="3340.42"/>
        <n v="4251.46"/>
        <n v="3947.84"/>
        <n v="1620.96"/>
        <n v="2408.5300000000002"/>
        <n v="1247.3900000000001"/>
        <n v="4946.83"/>
        <n v="1376.48"/>
        <n v="2139.6799999999998"/>
        <n v="3437.53"/>
        <n v="4392.49"/>
        <n v="352.23"/>
        <n v="1575"/>
        <n v="2888.03"/>
        <n v="3129.73"/>
        <n v="443.13"/>
        <n v="3353.99"/>
        <n v="2687.52"/>
        <n v="4155.37"/>
        <n v="1188.73"/>
        <n v="1055.6300000000001"/>
        <n v="3987.35"/>
        <n v="3548.96"/>
        <n v="3979.2"/>
        <n v="3931.48"/>
        <n v="609.6"/>
        <n v="1465.06"/>
        <n v="1374.42"/>
        <n v="4679.4799999999996"/>
        <n v="2488.59"/>
        <n v="644.17999999999995"/>
        <n v="1518.93"/>
        <n v="4372.32"/>
        <n v="4250.63"/>
        <n v="4511.66"/>
        <n v="2003.79"/>
        <n v="3242.57"/>
        <n v="1463.05"/>
        <n v="986.04"/>
        <n v="207.32"/>
        <n v="1194.8599999999999"/>
        <n v="3061.43"/>
        <n v="4530.63"/>
        <n v="753.76"/>
        <n v="4598.26"/>
        <n v="1792.39"/>
        <n v="2191.46"/>
        <n v="1888.39"/>
        <n v="2102.1799999999998"/>
        <n v="1370.05"/>
        <n v="3523.16"/>
        <n v="3815.1"/>
        <n v="4133.25"/>
        <n v="1772.32"/>
        <n v="3846.67"/>
        <n v="3224.61"/>
        <n v="4793.79"/>
        <n v="2181.4499999999998"/>
        <n v="4962.32"/>
        <n v="3727.93"/>
        <n v="3903.76"/>
        <n v="225.95"/>
        <n v="2537.25"/>
        <n v="2688.85"/>
        <n v="298.94"/>
        <n v="1629.44"/>
        <n v="4782.66"/>
        <n v="2187.9499999999998"/>
        <n v="1014.84"/>
        <n v="2615.36"/>
        <n v="265.45"/>
        <n v="2628.34"/>
        <n v="3011.91"/>
        <n v="1852.7"/>
        <n v="3836.62"/>
        <n v="765"/>
        <n v="4403.1000000000004"/>
        <n v="4781.68"/>
        <n v="106.05"/>
        <n v="4229.34"/>
        <n v="2579.92"/>
        <n v="2360.89"/>
        <n v="1269.53"/>
        <n v="2291.89"/>
        <n v="4757.09"/>
        <n v="1132.8599999999999"/>
        <n v="977.3"/>
        <n v="1285.29"/>
        <n v="2803.99"/>
        <n v="4658.47"/>
        <n v="2912.02"/>
        <n v="1293.06"/>
        <n v="2258.2199999999998"/>
        <n v="2012.96"/>
        <n v="328.19"/>
        <n v="2602.15"/>
        <n v="717.43"/>
        <n v="4227"/>
        <n v="2789.92"/>
        <n v="4238.57"/>
        <n v="4784.62"/>
        <n v="4721.62"/>
        <n v="592.1"/>
        <n v="4729.6000000000004"/>
        <n v="3999.16"/>
        <n v="3910.52"/>
        <n v="541.63"/>
        <n v="979.62"/>
        <n v="4878.3"/>
        <n v="1145.51"/>
        <n v="928.36"/>
        <n v="1875.52"/>
        <n v="4575.45"/>
        <n v="2433.35"/>
        <n v="4610.8599999999997"/>
        <n v="1738.26"/>
        <n v="1209.99"/>
        <n v="2526.4899999999998"/>
        <n v="3115.84"/>
        <n v="2018.35"/>
        <n v="1795.55"/>
        <n v="1168.49"/>
        <n v="1447.53"/>
        <n v="3398.28"/>
        <n v="1912.38"/>
        <n v="490.81"/>
        <n v="776.96"/>
        <n v="1924.66"/>
        <n v="4630.0600000000004"/>
        <n v="1957.25"/>
        <n v="397.15"/>
        <n v="2148.17"/>
        <n v="3377.21"/>
        <n v="3008.62"/>
        <n v="1466.13"/>
        <n v="3471.64"/>
        <n v="3190.06"/>
        <n v="943.65"/>
        <n v="894.51"/>
        <n v="2781.2"/>
        <n v="3331.25"/>
        <n v="4813.3599999999997"/>
        <n v="2167.46"/>
        <n v="3848.2"/>
        <n v="670.95"/>
        <n v="4459.08"/>
        <n v="3202.23"/>
        <n v="3182.25"/>
        <n v="797.97"/>
        <n v="293.95999999999998"/>
        <n v="3537.1"/>
        <n v="673.58"/>
        <n v="722.15"/>
        <n v="1018.75"/>
        <n v="578.96"/>
        <n v="3164.42"/>
        <n v="2167.8200000000002"/>
        <n v="1403.87"/>
        <n v="2259.67"/>
        <n v="4236.29"/>
        <n v="4642.6899999999996"/>
        <n v="2488.63"/>
        <n v="2877.09"/>
        <n v="1360.28"/>
        <n v="2616.64"/>
        <n v="3765.79"/>
        <n v="2511.4699999999998"/>
        <n v="1580.16"/>
        <n v="2951.97"/>
        <n v="4738.6099999999997"/>
        <n v="4451.12"/>
        <n v="3869.29"/>
        <n v="1453.43"/>
        <n v="1283.6400000000001"/>
        <n v="4208.83"/>
        <n v="988.46"/>
        <n v="3067.5"/>
        <n v="2250.7600000000002"/>
        <n v="2393.13"/>
        <n v="2327.2600000000002"/>
        <n v="4509.76"/>
        <n v="526.76"/>
        <n v="3936.22"/>
        <n v="4191.5600000000004"/>
        <n v="4720.1000000000004"/>
        <n v="2317.7399999999998"/>
        <n v="2550.3200000000002"/>
        <n v="4810.34"/>
        <n v="2346.41"/>
        <n v="2567.39"/>
        <n v="1728.05"/>
        <n v="254.97"/>
        <n v="2221.9699999999998"/>
        <n v="3309.95"/>
        <n v="3480.73"/>
        <n v="131.88999999999999"/>
        <n v="4025.16"/>
        <n v="2512.84"/>
        <n v="2651.65"/>
        <n v="4812.54"/>
        <n v="1493.86"/>
        <n v="3832.09"/>
        <n v="2916.4"/>
        <n v="3533.91"/>
        <n v="2147.31"/>
        <n v="1468.12"/>
        <n v="2776.02"/>
        <n v="1937.21"/>
        <n v="1192.26"/>
        <n v="4212.26"/>
        <n v="2431.5700000000002"/>
        <n v="4251.8500000000004"/>
        <n v="2422.75"/>
        <n v="2828.31"/>
        <n v="4976.87"/>
        <n v="4762.37"/>
        <n v="1431.28"/>
        <n v="4356.41"/>
        <n v="2012.98"/>
        <n v="449.12"/>
        <n v="2921.33"/>
        <n v="4887.55"/>
        <n v="4874.1400000000003"/>
        <n v="719.68"/>
        <n v="3879.06"/>
        <n v="4033.88"/>
        <n v="1906.85"/>
        <n v="3327.12"/>
        <n v="2491.98"/>
        <n v="1216.68"/>
        <n v="3830.19"/>
        <n v="1387.49"/>
        <n v="1768.19"/>
        <n v="1031.0899999999999"/>
        <n v="3624.43"/>
        <n v="2347.75"/>
        <n v="2272.5300000000002"/>
        <n v="3062.36"/>
        <n v="870.59"/>
        <n v="4500.95"/>
        <n v="2379.0300000000002"/>
        <n v="1895.98"/>
        <n v="720.78"/>
        <n v="922.98"/>
        <n v="4609.7700000000004"/>
        <n v="2337.42"/>
        <n v="3638.7"/>
        <n v="494.53"/>
        <n v="3252.98"/>
        <n v="4615.4399999999996"/>
        <n v="1569.82"/>
        <n v="2937.79"/>
        <n v="4707.07"/>
        <n v="3624.68"/>
        <n v="405.39"/>
        <n v="1955.81"/>
        <n v="520.29"/>
        <n v="4320.46"/>
        <n v="3146.15"/>
        <n v="4786.2700000000004"/>
        <n v="196.81"/>
        <n v="2173.13"/>
        <n v="611.38"/>
        <n v="1817.39"/>
        <n v="893.25"/>
        <n v="1711.09"/>
        <n v="4114.38"/>
        <n v="887.43"/>
        <n v="2420.96"/>
        <n v="4615.76"/>
        <n v="4994.0200000000004"/>
        <n v="1328.14"/>
        <n v="4684.28"/>
        <n v="1380.8"/>
        <n v="2126.29"/>
        <n v="4401.83"/>
        <n v="3952.26"/>
        <n v="4301.6899999999996"/>
        <n v="4021.26"/>
        <n v="1251.8"/>
        <n v="2838.1"/>
        <n v="1987.73"/>
        <n v="2352.58"/>
        <n v="854.39"/>
        <n v="1647.26"/>
        <n v="4302.47"/>
        <n v="4498.04"/>
        <n v="3089.75"/>
        <n v="2541.5100000000002"/>
        <n v="3592.91"/>
        <n v="3083.38"/>
        <n v="4920.01"/>
        <n v="1031.44"/>
        <n v="2300.3200000000002"/>
        <n v="4599.38"/>
        <n v="4582.21"/>
        <n v="2527.1999999999998"/>
        <n v="760.56"/>
        <n v="4093.29"/>
        <n v="2967.31"/>
        <n v="3888.51"/>
        <n v="2366.37"/>
        <n v="1099.03"/>
        <n v="217.55"/>
        <n v="2839.78"/>
        <n v="889.13"/>
        <n v="1016.97"/>
        <n v="2237.9"/>
        <n v="2266.1799999999998"/>
        <n v="1444.5"/>
        <n v="746.42"/>
        <n v="4730.2700000000004"/>
        <n v="745.04"/>
        <n v="1818.79"/>
        <n v="1593.85"/>
        <n v="4345.0600000000004"/>
        <n v="2109.31"/>
        <n v="707.81"/>
        <n v="150.28"/>
        <n v="3637.55"/>
        <n v="3601.06"/>
        <n v="2147.14"/>
        <n v="718.91"/>
        <n v="1921.01"/>
        <n v="2990.42"/>
        <n v="3549.32"/>
        <n v="483.38"/>
        <n v="2825.91"/>
        <n v="1453.01"/>
        <n v="3124.6"/>
        <n v="3275.89"/>
        <n v="4561.96"/>
        <n v="2110.85"/>
        <n v="2734.19"/>
        <n v="1414.25"/>
        <n v="1504.13"/>
        <n v="325.57"/>
        <n v="1501.74"/>
        <n v="412.76"/>
        <n v="4823.1899999999996"/>
        <n v="3158.89"/>
        <n v="948.43"/>
        <n v="672.16"/>
        <n v="1913.6"/>
        <n v="1607.47"/>
        <n v="1468.35"/>
        <n v="2394.16"/>
        <n v="4573.08"/>
        <n v="2883.45"/>
        <n v="2654.03"/>
        <n v="4052.09"/>
        <n v="119.72"/>
        <n v="1067.19"/>
        <n v="2531.31"/>
        <n v="3556.01"/>
        <n v="2476.64"/>
        <n v="902.21"/>
        <n v="4656.92"/>
        <n v="1710.46"/>
        <n v="3962.26"/>
        <n v="4467.93"/>
        <n v="1797.6"/>
        <n v="4242.03"/>
        <n v="3582.79"/>
        <n v="4530.9799999999996"/>
        <n v="1331.42"/>
        <n v="4663.26"/>
        <n v="420"/>
        <n v="3988.99"/>
        <n v="2234.7600000000002"/>
        <n v="971.66"/>
        <n v="489.07"/>
        <n v="2008.78"/>
        <n v="2007.69"/>
        <n v="1226.79"/>
        <n v="1156.03"/>
        <n v="2057.62"/>
        <n v="2109.56"/>
        <n v="2267.59"/>
        <n v="4356.92"/>
        <n v="3095.15"/>
        <n v="200.12"/>
        <n v="2643.59"/>
        <n v="3836.01"/>
        <n v="376.43"/>
        <n v="2170.7800000000002"/>
        <n v="2310.9299999999998"/>
        <n v="4774.7"/>
        <n v="2430.85"/>
        <n v="3774.51"/>
        <n v="1584.22"/>
        <n v="3918.6"/>
        <n v="1681.05"/>
        <n v="2207.12"/>
        <n v="2449.46"/>
        <n v="4639.18"/>
        <n v="361.92"/>
        <n v="1064.6500000000001"/>
        <n v="3558.14"/>
        <n v="2930.13"/>
        <n v="1332.5"/>
        <n v="1517.08"/>
        <n v="1899.82"/>
        <n v="2306.6999999999998"/>
        <n v="4108.33"/>
        <n v="167.7"/>
        <n v="4500.3"/>
        <n v="2123.83"/>
        <n v="1229.44"/>
        <n v="2591.2199999999998"/>
        <n v="3332.38"/>
        <n v="319.29000000000002"/>
        <n v="3607.31"/>
        <n v="3827.73"/>
        <n v="914.29"/>
        <n v="922.62"/>
        <n v="1098.54"/>
        <n v="4003.48"/>
        <n v="1432.81"/>
        <n v="4000.09"/>
        <n v="2748.57"/>
        <n v="3859.14"/>
        <n v="2813"/>
        <n v="1745.27"/>
        <n v="4562.5"/>
        <n v="3604.95"/>
        <n v="2471.87"/>
        <n v="3223.4"/>
        <n v="3117.63"/>
        <n v="1854.77"/>
        <n v="2176.48"/>
        <n v="1659.46"/>
        <n v="4997.6400000000003"/>
        <n v="2942.32"/>
        <n v="551.07000000000005"/>
        <n v="2643.63"/>
        <n v="344.81"/>
        <n v="1514.4"/>
        <n v="2285.21"/>
        <n v="2717.93"/>
        <n v="4883.29"/>
        <n v="4912.8900000000003"/>
        <n v="580.54"/>
        <n v="2736.85"/>
        <n v="4103.84"/>
        <n v="1264.79"/>
        <n v="3777.76"/>
        <n v="4405.2299999999996"/>
        <n v="3346.19"/>
        <n v="1705.75"/>
        <n v="4623.3500000000004"/>
        <n v="4429.25"/>
        <n v="3607.54"/>
        <n v="1881.97"/>
        <n v="3980.29"/>
        <n v="1648.93"/>
        <n v="1339.47"/>
        <n v="2623.57"/>
        <n v="4985.96"/>
        <n v="4041.18"/>
        <n v="3675.98"/>
        <n v="2314.86"/>
        <n v="1628.56"/>
        <n v="4293.91"/>
        <n v="2881.89"/>
        <n v="4084.95"/>
        <n v="2489.9899999999998"/>
        <n v="3794.39"/>
        <n v="4351.93"/>
        <n v="2017.81"/>
        <n v="166.49"/>
        <n v="1349.14"/>
        <n v="4583.08"/>
        <n v="3468.96"/>
        <n v="3712.37"/>
        <n v="1693.91"/>
        <n v="3536.24"/>
        <n v="3266.78"/>
        <n v="974.03"/>
        <n v="4846.58"/>
        <n v="1834.73"/>
        <n v="1713.51"/>
        <n v="1908.89"/>
        <n v="549.42999999999995"/>
        <n v="3162.32"/>
        <n v="1269.26"/>
        <n v="4036.23"/>
        <n v="2031.37"/>
        <n v="2346.94"/>
        <n v="3267.47"/>
        <n v="3833.17"/>
        <n v="1232.46"/>
        <n v="4834.84"/>
        <n v="3149.38"/>
        <n v="127.63"/>
        <n v="2136.5500000000002"/>
        <n v="2240.41"/>
        <n v="4064.91"/>
        <n v="1595.18"/>
        <n v="1723.01"/>
        <n v="445.42"/>
        <n v="1489.38"/>
        <n v="3613.11"/>
        <n v="3210.31"/>
        <n v="498.83"/>
        <n v="662"/>
        <n v="1946.94"/>
        <n v="3744.41"/>
        <n v="4181.3"/>
        <n v="171.66"/>
        <n v="1712.15"/>
        <n v="2178.88"/>
        <n v="4564.55"/>
        <n v="2556.89"/>
        <n v="1421.53"/>
        <n v="2011.23"/>
        <n v="2238.5300000000002"/>
        <n v="3382.98"/>
        <n v="301.33"/>
        <n v="2008.31"/>
        <n v="3268.12"/>
        <n v="1488.28"/>
        <n v="2999.58"/>
        <n v="1850.67"/>
        <n v="3817.73"/>
        <n v="396.93"/>
        <n v="4598.01"/>
        <n v="940.9"/>
        <n v="876.88"/>
        <n v="4219.1499999999996"/>
        <n v="4359.49"/>
        <n v="555.57000000000005"/>
        <n v="4552.72"/>
        <n v="1439.16"/>
        <n v="3131.25"/>
        <n v="436.11"/>
        <n v="1965.24"/>
        <n v="2308.5500000000002"/>
        <n v="3039.15"/>
        <n v="2673.83"/>
        <n v="2361.3200000000002"/>
        <n v="4802.24"/>
        <n v="1006.61"/>
        <n v="874.17"/>
        <n v="3595.75"/>
        <n v="465.3"/>
        <n v="2466.17"/>
        <n v="2471.86"/>
        <n v="1619.12"/>
        <n v="4659.17"/>
        <n v="1484.46"/>
        <n v="1513.37"/>
        <n v="1248.07"/>
        <n v="814.36"/>
        <n v="1883.65"/>
        <n v="3436.35"/>
        <n v="3736.6"/>
        <n v="4085.75"/>
        <n v="1067.97"/>
        <n v="274.60000000000002"/>
        <n v="4875.96"/>
        <n v="170.23"/>
        <n v="4807.33"/>
        <n v="4161.1899999999996"/>
        <n v="4569.17"/>
        <n v="1997.21"/>
        <n v="1066.29"/>
        <n v="3071.67"/>
        <n v="3732.13"/>
        <n v="741.22"/>
        <n v="4008.35"/>
        <n v="1122.1099999999999"/>
        <n v="2509.2199999999998"/>
        <n v="4296.76"/>
        <n v="1047.78"/>
        <n v="1285.23"/>
        <n v="407.58"/>
        <n v="818.41"/>
        <n v="817.98"/>
        <n v="1096.79"/>
        <n v="1502.38"/>
        <n v="4093.42"/>
        <n v="4587.24"/>
        <n v="2090.77"/>
        <n v="728.22"/>
        <n v="1196.67"/>
        <n v="3707.41"/>
        <n v="3419.39"/>
        <n v="4839.32"/>
        <n v="170.99"/>
        <n v="3778.72"/>
        <n v="2578.39"/>
        <n v="4523.2"/>
        <n v="2923.22"/>
        <n v="2288.67"/>
        <n v="3362.67"/>
        <n v="4184.26"/>
        <n v="1484.24"/>
        <n v="626.88"/>
        <n v="2221.79"/>
        <n v="1151.1500000000001"/>
        <n v="2204.75"/>
        <n v="4956.1400000000003"/>
        <n v="2913.2"/>
        <n v="3498.64"/>
        <n v="3421.85"/>
        <n v="4121.43"/>
        <n v="4726.2299999999996"/>
        <n v="3328.21"/>
        <n v="2432.86"/>
        <n v="1657.37"/>
        <n v="1865.34"/>
        <n v="1738.95"/>
        <n v="1689.88"/>
        <n v="3503.66"/>
        <n v="2979.77"/>
        <n v="1089.78"/>
        <n v="4851.17"/>
        <n v="2195.86"/>
        <n v="2873.82"/>
        <n v="3542.74"/>
        <n v="3107.02"/>
        <n v="1624.15"/>
        <n v="4008.76"/>
        <n v="639.75"/>
        <n v="2888.08"/>
        <n v="1439.25"/>
        <n v="3117.24"/>
        <n v="1168.17"/>
        <n v="3883.78"/>
        <n v="1214.93"/>
        <n v="4462.92"/>
        <n v="4321.62"/>
        <n v="1875.73"/>
        <n v="1990.52"/>
        <n v="3537.37"/>
        <n v="542.83000000000004"/>
        <n v="496.51"/>
        <n v="767.99"/>
        <n v="2856.13"/>
        <n v="830.11"/>
        <n v="1460.32"/>
        <n v="3269.87"/>
        <n v="176.56"/>
        <n v="983.16"/>
        <n v="4656.66"/>
        <n v="3351.53"/>
        <n v="1597.2"/>
        <n v="321.99"/>
        <n v="2971.64"/>
        <n v="1192.04"/>
        <n v="4804.8599999999997"/>
        <n v="3466.11"/>
        <n v="4873.21"/>
        <n v="4259.6000000000004"/>
        <n v="2466.83"/>
        <n v="3380.86"/>
        <n v="4079.33"/>
        <n v="2933.07"/>
        <n v="401.29"/>
        <n v="2405.19"/>
        <n v="739.81"/>
        <n v="3602.75"/>
        <n v="3435.08"/>
        <n v="4965.25"/>
        <n v="3181.17"/>
        <n v="4020.68"/>
        <n v="1414.61"/>
        <n v="1766.12"/>
        <n v="4593.42"/>
        <n v="3800.44"/>
        <n v="3310.82"/>
        <n v="1344.74"/>
        <n v="3523.03"/>
        <n v="4445.1400000000003"/>
        <n v="1230.9100000000001"/>
        <n v="3560.01"/>
        <n v="2029.1"/>
        <n v="681.96"/>
        <n v="3840.96"/>
        <n v="918.97"/>
        <n v="1339.19"/>
        <n v="3936.42"/>
        <n v="3736.45"/>
        <n v="1345.5"/>
        <n v="4710.7299999999996"/>
        <n v="1154.9000000000001"/>
        <n v="4968.75"/>
        <n v="3715.71"/>
        <n v="2023.29"/>
        <n v="738.71"/>
        <n v="1670.5"/>
        <n v="1049.32"/>
        <n v="3147.01"/>
        <n v="1848.59"/>
        <n v="1545.54"/>
        <n v="3809.95"/>
        <n v="1229.94"/>
        <n v="2975.76"/>
        <n v="1053.52"/>
        <n v="3602.51"/>
        <n v="3163.1"/>
        <n v="4010.95"/>
        <n v="435.64"/>
        <n v="1129.52"/>
        <n v="856.86"/>
        <n v="1033.75"/>
        <n v="604.77"/>
        <n v="2854.2"/>
        <n v="3007.81"/>
        <n v="4233.1000000000004"/>
        <n v="2146.92"/>
        <n v="2708.69"/>
        <n v="4957.3900000000003"/>
        <n v="2706.04"/>
        <n v="2910.52"/>
        <n v="4980"/>
        <n v="4971.2299999999996"/>
        <n v="2177.75"/>
        <n v="3211.24"/>
        <n v="2455.9299999999998"/>
        <n v="3631.51"/>
        <n v="4698.09"/>
        <n v="1617.33"/>
        <n v="4112.49"/>
        <n v="3308.76"/>
        <n v="1472.91"/>
        <n v="4006.77"/>
        <n v="2192.9499999999998"/>
        <n v="689.95"/>
        <n v="4967.74"/>
        <n v="2185.67"/>
        <n v="2753.61"/>
        <n v="4059.01"/>
        <n v="4808.29"/>
        <n v="4377.1499999999996"/>
        <n v="2672.76"/>
        <n v="2773.91"/>
        <n v="1476.35"/>
        <n v="2367.73"/>
        <n v="4739.51"/>
        <n v="3662.01"/>
        <n v="158.19999999999999"/>
        <n v="670.88"/>
        <n v="4626.68"/>
        <n v="4258.72"/>
        <n v="2482.21"/>
        <n v="3123.19"/>
        <n v="1519.27"/>
        <n v="3984.87"/>
        <n v="3056.26"/>
        <n v="3504.65"/>
        <n v="1937.06"/>
        <n v="2209.15"/>
        <n v="1117.6400000000001"/>
        <n v="4745.46"/>
        <n v="4738.13"/>
        <n v="4106.9799999999996"/>
        <n v="4684.22"/>
        <n v="3360.11"/>
        <n v="1249.79"/>
        <n v="3825.03"/>
        <n v="1693.85"/>
        <n v="2258.36"/>
        <n v="1444.32"/>
        <n v="2175.75"/>
        <n v="3428.66"/>
        <n v="641.99"/>
        <n v="615.51"/>
        <n v="3450.47"/>
        <n v="3919.95"/>
        <n v="2802.19"/>
        <n v="990.04"/>
        <n v="2210.71"/>
        <n v="3815.06"/>
        <n v="3460.09"/>
        <n v="638.34"/>
        <n v="4848.82"/>
        <n v="1194.48"/>
        <n v="1179.9100000000001"/>
        <n v="2353.3000000000002"/>
        <n v="1703.49"/>
        <n v="4921.53"/>
        <n v="474.8"/>
        <n v="1601.55"/>
        <n v="1975.34"/>
        <n v="2517.9499999999998"/>
        <n v="180.39"/>
        <n v="503.57"/>
        <n v="1363.27"/>
        <n v="2814.61"/>
        <n v="3862.08"/>
        <n v="3463.83"/>
        <n v="2878.42"/>
        <n v="2046.44"/>
        <n v="4366.3999999999996"/>
        <n v="2352.89"/>
        <n v="1566.34"/>
        <n v="3183.74"/>
        <n v="3491.36"/>
        <n v="2052.5"/>
        <n v="237.9"/>
        <n v="561.24"/>
        <n v="4243.43"/>
        <n v="377.08"/>
        <n v="3000.9"/>
        <n v="1000.18"/>
        <n v="1221.74"/>
        <n v="1439.34"/>
        <n v="287.63"/>
        <n v="968.45"/>
        <n v="3287.45"/>
        <n v="2543.71"/>
        <n v="4006.91"/>
        <n v="400.09"/>
        <n v="4455.6000000000004"/>
        <n v="4982.3500000000004"/>
        <n v="177.13"/>
        <n v="4841.4399999999996"/>
        <n v="1255.73"/>
        <n v="3493.46"/>
        <n v="1533.17"/>
        <n v="2656.88"/>
        <n v="2601.0500000000002"/>
        <n v="1869.42"/>
        <n v="3615.98"/>
        <n v="3038.22"/>
        <n v="2590.56"/>
        <n v="4915.91"/>
        <n v="4706.05"/>
        <n v="4781.6400000000003"/>
        <n v="4418.49"/>
        <n v="1350.26"/>
        <n v="1814.88"/>
        <n v="1232.17"/>
        <n v="4932.2700000000004"/>
        <n v="848.04"/>
        <n v="1895.91"/>
        <n v="1075.32"/>
        <n v="1194.92"/>
        <n v="1310.73"/>
        <n v="3234.39"/>
        <n v="472.64"/>
        <n v="2905.4"/>
        <n v="4114.5"/>
        <n v="3855.97"/>
        <n v="840.74"/>
        <n v="4582.1899999999996"/>
        <n v="3873.44"/>
        <n v="125.98"/>
        <n v="3713.13"/>
        <n v="3713.37"/>
        <n v="2534.4"/>
        <n v="325.31"/>
        <n v="2941.54"/>
        <n v="3852.16"/>
        <n v="1427.28"/>
        <n v="3368.63"/>
        <n v="1834.24"/>
        <n v="2911.89"/>
        <n v="1984.37"/>
        <n v="1588.43"/>
        <n v="4293.9799999999996"/>
        <n v="3793.81"/>
        <n v="1792.7"/>
        <n v="2229.6999999999998"/>
        <n v="3489.35"/>
        <n v="4074.29"/>
        <n v="3453.27"/>
        <n v="2750.56"/>
        <n v="4776.49"/>
        <n v="3893.3"/>
        <n v="666.4"/>
        <n v="2834.88"/>
        <n v="2106.83"/>
        <n v="3995.18"/>
        <n v="318.85000000000002"/>
        <n v="2112.5500000000002"/>
        <n v="1659.55"/>
        <n v="791.81"/>
        <n v="1956.14"/>
        <n v="3396.72"/>
        <n v="1872.22"/>
        <n v="2942.03"/>
        <n v="3004.78"/>
        <n v="2976.84"/>
        <n v="2694.71"/>
        <n v="673.24"/>
        <n v="1170.43"/>
        <n v="4020.33"/>
        <n v="2561.59"/>
        <n v="3559.77"/>
        <n v="2892.55"/>
        <n v="289.58"/>
        <n v="4001.45"/>
        <n v="415.19"/>
        <n v="4721.55"/>
        <n v="1155.3499999999999"/>
        <n v="2610.79"/>
        <n v="411.58"/>
        <n v="4485.17"/>
        <n v="4901.71"/>
        <n v="816.83"/>
        <n v="1549.35"/>
        <n v="177.78"/>
        <n v="3956.13"/>
        <n v="1626.18"/>
        <n v="2985.3"/>
        <n v="292.17"/>
        <n v="3605.76"/>
        <n v="2694.08"/>
        <n v="3652.4"/>
        <n v="3968.87"/>
        <n v="537.29"/>
        <n v="2932.65"/>
        <n v="3284.73"/>
        <n v="2631.92"/>
        <n v="993.81"/>
        <n v="3998.43"/>
        <n v="4987.55"/>
        <n v="4849.42"/>
        <n v="3909.89"/>
        <n v="2148.73"/>
        <n v="1752.77"/>
        <n v="435.87"/>
        <n v="2139.8000000000002"/>
        <n v="864.64"/>
        <n v="1346.24"/>
        <n v="4470.25"/>
        <n v="4845.78"/>
        <n v="4747.9399999999996"/>
        <n v="1047.44"/>
        <n v="4514.38"/>
        <n v="793.38"/>
        <n v="2587.54"/>
        <n v="3253.95"/>
        <n v="2366.09"/>
        <n v="4764"/>
        <n v="1732.74"/>
        <n v="2684.15"/>
        <n v="469.7"/>
        <n v="4275.8999999999996"/>
        <n v="2125.48"/>
        <n v="3532.61"/>
        <n v="3443"/>
        <n v="3413.69"/>
        <n v="2584"/>
        <n v="1459.84"/>
        <n v="3162.96"/>
        <n v="4812.78"/>
        <n v="4186.3500000000004"/>
        <n v="632.96"/>
        <n v="213.62"/>
        <n v="2544.96"/>
        <n v="3901.56"/>
        <n v="1638.12"/>
        <n v="3536.07"/>
        <n v="4666.41"/>
        <n v="2349.02"/>
        <n v="1296.3800000000001"/>
        <n v="4597.01"/>
        <n v="2414.09"/>
        <n v="2098.41"/>
        <n v="1831.47"/>
        <n v="2172.7800000000002"/>
        <n v="3400.92"/>
        <n v="2225.23"/>
        <n v="1688.7"/>
        <n v="3743.82"/>
        <n v="1094.56"/>
        <n v="1089.48"/>
        <n v="3512.53"/>
        <n v="4346.8599999999997"/>
        <n v="1281.93"/>
        <n v="1036.51"/>
        <n v="3384.5"/>
        <n v="3141.93"/>
        <n v="2291.54"/>
        <n v="569.72"/>
        <n v="549.75"/>
        <n v="3908.97"/>
        <n v="2313.67"/>
        <n v="4304.04"/>
        <n v="2916.19"/>
        <n v="3131.82"/>
        <n v="4677.55"/>
        <n v="906.62"/>
        <n v="2760.82"/>
        <n v="384.88"/>
        <n v="1858.73"/>
        <n v="825.68"/>
        <n v="1020.4"/>
        <n v="4680.49"/>
        <n v="3092.34"/>
        <n v="4471.57"/>
        <n v="2273.25"/>
        <n v="3028.45"/>
        <n v="257.26"/>
        <n v="2400.56"/>
        <n v="2863.88"/>
        <n v="182.21"/>
        <n v="3968.5"/>
        <n v="1547.57"/>
        <n v="2317.19"/>
        <n v="2724.59"/>
        <n v="4961.7700000000004"/>
        <n v="586"/>
        <n v="2820.87"/>
        <n v="2699.91"/>
        <n v="437.66"/>
        <n v="3206.3"/>
        <n v="1505.59"/>
        <n v="608.46"/>
        <n v="975.35"/>
        <n v="4135.66"/>
        <n v="610.21"/>
        <n v="2387.94"/>
        <n v="1056.8399999999999"/>
        <n v="895.37"/>
        <n v="1107.99"/>
        <n v="2514.64"/>
        <n v="1265.1600000000001"/>
        <n v="573.99"/>
        <n v="4026.86"/>
        <n v="2745.12"/>
        <n v="868.58"/>
        <n v="2410.0100000000002"/>
        <n v="434.98"/>
        <n v="2944.11"/>
        <n v="1767.49"/>
        <n v="607.29"/>
        <n v="999.85"/>
        <n v="1793.94"/>
        <n v="4051.4"/>
        <n v="951.4"/>
        <n v="637.35"/>
        <n v="2628.1"/>
        <n v="2837.62"/>
        <n v="542.17999999999995"/>
        <n v="1493.97"/>
        <n v="1387.54"/>
        <n v="1012.49"/>
        <n v="1646.63"/>
        <n v="281.83"/>
        <n v="3292.59"/>
        <n v="4943.59"/>
        <n v="3206.83"/>
        <n v="1869.27"/>
        <n v="3372.76"/>
        <n v="2900.43"/>
        <n v="4249.1099999999997"/>
        <n v="3147.19"/>
        <n v="3206.97"/>
        <n v="1186.1500000000001"/>
        <n v="2136.5700000000002"/>
        <n v="1787.64"/>
        <n v="155.97999999999999"/>
        <n v="1635.08"/>
        <n v="2481.6999999999998"/>
        <n v="3039.26"/>
        <n v="4679.3900000000003"/>
        <n v="1271.6600000000001"/>
        <n v="846.9"/>
        <n v="4360.28"/>
        <n v="4715.05"/>
        <n v="2490.98"/>
        <n v="664.56"/>
        <n v="2478.4"/>
        <n v="636.27"/>
        <n v="4427.6099999999997"/>
        <n v="3569.94"/>
        <n v="1281.57"/>
        <n v="4444.78"/>
        <n v="3225.72"/>
        <n v="4770.99"/>
        <n v="4904.3500000000004"/>
        <n v="116.08"/>
        <n v="689.05"/>
        <n v="2779.92"/>
        <n v="4783.68"/>
        <n v="4971.74"/>
        <n v="2880.3"/>
        <n v="951.63"/>
        <n v="898.95"/>
        <n v="3842.9"/>
        <n v="3000.49"/>
        <n v="2788.99"/>
        <n v="2382.25"/>
        <n v="3653.16"/>
        <n v="4304.47"/>
        <n v="1584.49"/>
        <n v="1182.5"/>
        <n v="3383.98"/>
        <n v="1805.97"/>
        <n v="1435"/>
        <n v="1207.96"/>
        <n v="1347.01"/>
        <n v="761.17"/>
        <n v="3024.21"/>
        <n v="1476.05"/>
        <n v="3113.23"/>
        <n v="506.86"/>
        <n v="665.74"/>
        <n v="2727.1"/>
        <n v="2606.5"/>
        <n v="1430.4"/>
        <n v="4152.9399999999996"/>
        <n v="1016.53"/>
        <n v="1867.24"/>
        <n v="2822.01"/>
        <n v="4349.33"/>
        <n v="2150.9"/>
        <n v="2053.14"/>
        <n v="2939.73"/>
        <n v="1651.81"/>
        <n v="3574.95"/>
        <n v="1318.61"/>
        <n v="4133.66"/>
        <n v="1434.53"/>
        <n v="4964.24"/>
        <n v="1650.67"/>
        <n v="4406.25"/>
        <n v="2047.04"/>
        <n v="1305.67"/>
        <n v="1208.2"/>
        <n v="4265.9399999999996"/>
        <n v="1612.89"/>
        <n v="1758.96"/>
        <n v="1065.27"/>
        <n v="4810.49"/>
        <n v="1299.25"/>
        <n v="1312.47"/>
        <n v="4725.1000000000004"/>
        <n v="4514.3999999999996"/>
        <n v="1319.66"/>
        <n v="4337.16"/>
        <n v="1324.13"/>
        <n v="513.87"/>
        <n v="4119.7700000000004"/>
        <n v="3880.63"/>
        <n v="1543.87"/>
        <n v="541.67999999999995"/>
        <n v="1111.55"/>
        <n v="3878.18"/>
        <n v="4827.26"/>
        <n v="1369.11"/>
        <n v="4109.47"/>
        <n v="1216.8699999999999"/>
        <n v="3430.04"/>
        <n v="509.71"/>
        <n v="2967.95"/>
        <n v="1419.03"/>
        <n v="4636.6499999999996"/>
        <n v="1519.78"/>
        <n v="2052.36"/>
        <n v="4219.33"/>
        <n v="2247.5500000000002"/>
        <n v="1268.22"/>
        <n v="2782.97"/>
        <n v="4215.96"/>
        <n v="2222.5700000000002"/>
        <n v="751.15"/>
        <n v="1977.13"/>
        <n v="4776.93"/>
        <n v="452.91"/>
        <n v="2101.38"/>
        <n v="3275.34"/>
        <n v="484.74"/>
        <n v="1790.27"/>
        <n v="4708.83"/>
        <n v="250.11"/>
        <n v="3783.54"/>
        <n v="4222.74"/>
        <n v="1457.6"/>
        <n v="1152.0999999999999"/>
        <n v="4582.62"/>
        <n v="3843.61"/>
        <n v="655.57"/>
        <n v="1139.77"/>
        <n v="3144.64"/>
        <n v="2155.14"/>
        <n v="2570.4499999999998"/>
        <n v="4762.5600000000004"/>
        <n v="2159.15"/>
        <n v="4420.24"/>
        <n v="3337.65"/>
        <n v="695.94"/>
        <n v="3748.08"/>
        <n v="2649.02"/>
        <n v="1202.98"/>
        <n v="1518.79"/>
        <n v="2830.93"/>
        <n v="3048.34"/>
        <n v="4844.0600000000004"/>
        <n v="4288.13"/>
        <n v="1108.6099999999999"/>
        <n v="3892.56"/>
        <n v="140.63"/>
        <n v="736.06"/>
        <n v="1078.53"/>
        <n v="3026.28"/>
        <n v="1053.96"/>
        <n v="1889.84"/>
        <n v="1289.6199999999999"/>
        <n v="1753.34"/>
        <n v="4718.01"/>
        <n v="4987.1400000000003"/>
        <n v="3460.04"/>
        <n v="2904.31"/>
        <n v="3571.39"/>
        <n v="3881.1"/>
        <n v="3721.16"/>
        <n v="501.27"/>
        <n v="1620.44"/>
        <n v="1782.81"/>
        <n v="1909.35"/>
        <n v="1787.14"/>
        <n v="3956.75"/>
        <n v="3763.26"/>
        <n v="122.54"/>
        <n v="1552.27"/>
        <n v="3155.95"/>
        <n v="689.3"/>
        <n v="448.87"/>
        <n v="4159.1499999999996"/>
        <n v="2318.15"/>
        <n v="4292.87"/>
        <n v="4135.41"/>
        <n v="4477.5200000000004"/>
        <n v="336.55"/>
        <n v="1012.04"/>
        <n v="1551.1"/>
        <n v="767.53"/>
        <n v="2478.8000000000002"/>
        <n v="4014.99"/>
        <n v="4760.79"/>
        <n v="4458.91"/>
        <n v="2340.9499999999998"/>
        <n v="3218.81"/>
        <n v="1230.4100000000001"/>
        <n v="2074.7399999999998"/>
        <n v="4368.79"/>
        <n v="243.07"/>
        <n v="2710.52"/>
        <n v="4376.71"/>
        <n v="697.85"/>
        <n v="4914.4799999999996"/>
        <n v="160.72"/>
        <n v="4441.99"/>
        <n v="1833"/>
        <n v="750.18"/>
        <n v="871.06"/>
        <n v="3535.78"/>
        <n v="4366.53"/>
        <n v="3241.23"/>
        <n v="4650.75"/>
        <n v="4228.1499999999996"/>
        <n v="144.26"/>
        <n v="3380.21"/>
        <n v="1592.71"/>
        <n v="2327.0500000000002"/>
        <n v="560.75"/>
        <n v="1482.29"/>
        <n v="3200.16"/>
        <n v="1170.07"/>
        <n v="3272.93"/>
        <n v="4622.8599999999997"/>
        <n v="124.21"/>
        <n v="3950.28"/>
        <n v="3242.46"/>
        <n v="328.5"/>
        <n v="3971.82"/>
        <n v="1200.1500000000001"/>
        <n v="1402.52"/>
        <n v="558.23"/>
        <n v="2718.46"/>
        <n v="2541.3000000000002"/>
        <n v="1801.16"/>
        <n v="926.89"/>
        <n v="4205.97"/>
        <n v="4394.25"/>
        <n v="2748.84"/>
        <n v="1296.7"/>
        <n v="570.94000000000005"/>
        <n v="4355.87"/>
        <n v="570.66"/>
        <n v="164.58"/>
        <n v="2400.0500000000002"/>
        <n v="3683.23"/>
        <n v="2341.9299999999998"/>
        <n v="351.91"/>
        <n v="3481.14"/>
        <n v="3247.43"/>
        <n v="3439.5"/>
        <n v="1134.8900000000001"/>
        <n v="3998.92"/>
        <n v="2447.92"/>
        <n v="2728.13"/>
        <n v="2774.57"/>
        <n v="1505.35"/>
        <n v="1325.66"/>
        <n v="123.35"/>
        <n v="2043.39"/>
        <n v="2477"/>
        <n v="3739.74"/>
        <n v="426.47"/>
        <n v="4627.55"/>
        <n v="1393.4"/>
        <n v="1896.93"/>
        <n v="336.98"/>
        <n v="3300.37"/>
        <n v="3573.72"/>
        <n v="4651.08"/>
        <n v="1750.46"/>
        <n v="1361.11"/>
        <n v="3657.82"/>
        <n v="3563.32"/>
        <n v="4691.91"/>
        <n v="1106.06"/>
        <n v="3555.93"/>
        <n v="427.66"/>
        <n v="2453.8000000000002"/>
        <n v="685.01"/>
        <n v="3300.42"/>
        <n v="3047.19"/>
        <n v="339.28"/>
        <n v="1666.13"/>
        <n v="2035.66"/>
        <n v="1315.5"/>
        <n v="289.48"/>
        <n v="1662.23"/>
        <n v="3983.86"/>
        <n v="1864.53"/>
        <n v="1684.51"/>
        <n v="4714.59"/>
        <n v="303.99"/>
        <n v="3859.71"/>
        <n v="2467.16"/>
        <n v="4727.87"/>
        <n v="2028.01"/>
        <n v="3569.41"/>
        <n v="442.68"/>
        <n v="4650.9799999999996"/>
        <n v="1788.26"/>
        <n v="2667.62"/>
        <n v="778.56"/>
        <n v="4733.2299999999996"/>
        <n v="3397.55"/>
        <n v="364.34"/>
        <n v="860.51"/>
        <n v="2059.19"/>
        <n v="1162.18"/>
        <n v="1592.67"/>
        <n v="4987.71"/>
        <n v="3327.38"/>
        <n v="4618.87"/>
        <n v="2235.41"/>
        <n v="3580.38"/>
        <n v="2352.48"/>
        <n v="1708.3"/>
        <n v="2643.95"/>
        <n v="2193.8200000000002"/>
        <n v="4904.6499999999996"/>
        <n v="2531.2199999999998"/>
        <n v="4074.45"/>
        <n v="3367.42"/>
        <n v="2450.17"/>
        <n v="2423.34"/>
        <n v="1775.26"/>
        <n v="624.21"/>
        <n v="3831.2"/>
        <n v="4598.66"/>
        <n v="1167.98"/>
        <n v="4635.8"/>
        <n v="1238.29"/>
        <n v="2697.39"/>
        <n v="1783.75"/>
        <n v="661.09"/>
        <n v="358.91"/>
        <n v="331.98"/>
        <n v="610.61"/>
        <n v="797.26"/>
        <n v="109.39"/>
        <n v="850.94"/>
        <n v="2928.67"/>
        <n v="4115.66"/>
        <n v="1047.81"/>
        <n v="496.28"/>
        <n v="3674.62"/>
        <n v="140"/>
        <n v="3697.39"/>
        <n v="742.47"/>
        <n v="1218.5999999999999"/>
        <n v="688.34"/>
        <n v="1311.96"/>
        <n v="4011.06"/>
        <n v="749.47"/>
        <n v="4971.41"/>
        <n v="1702.78"/>
        <n v="4617.6400000000003"/>
        <n v="1031.1600000000001"/>
        <n v="1020.7"/>
        <n v="2870.14"/>
        <n v="347.94"/>
        <n v="4024.91"/>
        <n v="2254.11"/>
        <n v="3526.06"/>
        <n v="955.7"/>
        <n v="3247.55"/>
        <n v="3010.95"/>
        <n v="1557.27"/>
        <n v="4672.51"/>
        <n v="4810.38"/>
        <n v="4353.8100000000004"/>
        <n v="2902.97"/>
        <n v="2159.41"/>
        <n v="384.16"/>
        <n v="4741.42"/>
        <n v="4763.7299999999996"/>
        <n v="191.57"/>
        <n v="1848.75"/>
        <n v="4412.18"/>
        <n v="496.17"/>
        <n v="1063.18"/>
        <n v="4895.5200000000004"/>
        <n v="4251.72"/>
        <n v="4569.1099999999997"/>
        <n v="796.56"/>
        <n v="1135.45"/>
        <n v="3066.54"/>
        <n v="2558.52"/>
        <n v="1562.67"/>
        <n v="4430.8500000000004"/>
        <n v="4516.8"/>
        <n v="1529.25"/>
        <n v="863.19"/>
        <n v="830.55"/>
        <n v="2473.6799999999998"/>
        <n v="751.3"/>
        <n v="2419.37"/>
        <n v="2363.48"/>
        <n v="4432.1400000000003"/>
        <n v="1551.43"/>
        <n v="2847.2"/>
        <n v="3743.15"/>
        <n v="3019.98"/>
        <n v="4774.93"/>
        <n v="3051.16"/>
        <n v="4519.12"/>
        <n v="1300.78"/>
        <n v="2847.69"/>
        <n v="2762.2"/>
        <n v="4948.32"/>
        <n v="1102.08"/>
        <n v="790.87"/>
        <n v="3097.19"/>
        <n v="1196.0899999999999"/>
        <n v="3231.86"/>
        <n v="4865.2"/>
        <n v="4737.88"/>
        <n v="1232.4000000000001"/>
        <n v="937.39"/>
        <n v="2847.62"/>
        <n v="2975.21"/>
        <n v="3345.03"/>
        <n v="3733.31"/>
        <n v="3044.69"/>
        <n v="647.59"/>
        <n v="3971.77"/>
        <n v="489.63"/>
        <n v="197.96"/>
        <n v="3871.33"/>
        <n v="2786.95"/>
        <n v="3523.1"/>
        <n v="1975.46"/>
        <n v="154.35"/>
        <n v="1721.98"/>
        <n v="3079.86"/>
        <n v="1205.95"/>
        <n v="3470.24"/>
        <n v="3992.56"/>
        <n v="2325.91"/>
        <n v="4391.03"/>
        <n v="4288.6000000000004"/>
        <n v="4402.4799999999996"/>
        <n v="3339.08"/>
        <n v="1593.47"/>
        <n v="2458.13"/>
        <n v="3581.5"/>
        <n v="1131.76"/>
        <n v="3720.33"/>
        <n v="2785.63"/>
        <n v="570.49"/>
        <n v="2830.7"/>
        <n v="427.2"/>
        <n v="170.11"/>
        <n v="4459.18"/>
        <n v="2500.59"/>
        <n v="2762.12"/>
        <n v="1471.7"/>
        <n v="2759.45"/>
        <n v="927.46"/>
        <n v="3753.66"/>
        <n v="4134.41"/>
        <n v="4293.79"/>
        <n v="622.6"/>
        <n v="2833"/>
        <n v="4062.88"/>
        <n v="728.26"/>
        <n v="587.66"/>
        <n v="4103.0200000000004"/>
        <n v="4004.01"/>
        <n v="2298.6"/>
        <n v="637.58000000000004"/>
        <n v="2629"/>
        <n v="2034.54"/>
        <n v="2640.88"/>
        <n v="2255.4899999999998"/>
        <n v="2885.72"/>
        <n v="3662.94"/>
        <n v="3896.81"/>
        <n v="3280.01"/>
        <n v="1074.81"/>
        <n v="2045.9"/>
        <n v="449"/>
        <n v="2313.1999999999998"/>
        <n v="4854.66"/>
        <n v="3244.48"/>
        <n v="857.6"/>
        <n v="1416.03"/>
        <n v="416.41"/>
        <n v="993.83"/>
        <n v="2490.42"/>
        <n v="1789.8"/>
        <n v="1099.42"/>
        <n v="818.33"/>
        <n v="3314.75"/>
        <n v="2834.7"/>
        <n v="4228.9399999999996"/>
        <n v="997.94"/>
        <n v="4255.13"/>
        <n v="2931.76"/>
        <n v="1404.49"/>
        <n v="1440.41"/>
        <n v="2012.86"/>
        <n v="2354.62"/>
        <n v="504.27"/>
        <n v="4225.8"/>
        <n v="695.55"/>
        <n v="2468.9499999999998"/>
        <n v="1976.54"/>
        <n v="2610.21"/>
        <n v="4448.66"/>
        <n v="4946.53"/>
        <n v="199.33"/>
        <n v="2026.87"/>
        <n v="4106.29"/>
        <n v="1700.35"/>
        <n v="3280.28"/>
        <n v="4962.07"/>
        <n v="3269.18"/>
        <n v="644.84"/>
        <n v="4230.37"/>
        <n v="4836.62"/>
        <n v="3591.29"/>
        <n v="2153.4299999999998"/>
        <n v="4747.16"/>
        <n v="4846"/>
        <n v="4682.07"/>
        <n v="2117.91"/>
        <n v="3969.57"/>
        <n v="3305.48"/>
        <n v="980.56"/>
        <n v="2724.02"/>
        <n v="3763.69"/>
        <n v="4489.97"/>
        <n v="4326.7299999999996"/>
        <n v="857.83"/>
        <n v="2491.36"/>
        <n v="2443.52"/>
        <n v="4503.8100000000004"/>
        <n v="109.49"/>
        <n v="3719.7"/>
        <n v="3131.34"/>
        <n v="4615.7"/>
        <n v="2338.9"/>
        <n v="3322.59"/>
        <n v="4866.46"/>
        <n v="3745.13"/>
        <n v="430.18"/>
        <n v="920.91"/>
        <n v="4125.1099999999997"/>
        <n v="1740.5"/>
        <n v="3559"/>
        <n v="3529.14"/>
        <n v="4969.13"/>
        <n v="2402.38"/>
        <n v="3715.38"/>
        <n v="338.89"/>
        <n v="2366.6999999999998"/>
        <n v="1014.74"/>
        <n v="4218.8"/>
        <n v="4215.55"/>
        <n v="1258.19"/>
        <n v="1659.6"/>
        <n v="3542.14"/>
        <n v="3717.5"/>
        <n v="3322.39"/>
        <n v="4983.8"/>
        <n v="4356.55"/>
        <n v="2143.59"/>
        <n v="1702.19"/>
        <n v="3024.56"/>
        <n v="4106.42"/>
        <n v="2429.1799999999998"/>
        <n v="3714.69"/>
        <n v="193.88"/>
        <n v="4636.62"/>
        <n v="3891.79"/>
        <n v="2031.53"/>
        <n v="1981.66"/>
        <n v="604.15"/>
        <n v="4099.1499999999996"/>
        <n v="3866.28"/>
        <n v="3188.22"/>
        <n v="597.14"/>
        <n v="1385.47"/>
        <n v="2348.6799999999998"/>
        <n v="1403.26"/>
        <n v="2226.4699999999998"/>
        <n v="1207.19"/>
        <n v="1813.04"/>
        <n v="3296.25"/>
        <n v="4472.57"/>
        <n v="1986.65"/>
        <n v="3490.35"/>
        <n v="760.49"/>
        <n v="2750.01"/>
        <n v="4616.3500000000004"/>
        <n v="236.89"/>
        <n v="1411.03"/>
        <n v="749.22"/>
        <n v="2712.3"/>
        <n v="3430.25"/>
        <n v="383.12"/>
        <n v="444.39"/>
        <n v="4361.18"/>
        <n v="2335.54"/>
        <n v="2368.46"/>
        <n v="4728.4399999999996"/>
        <n v="1669.03"/>
        <n v="4495.42"/>
        <n v="4873.8500000000004"/>
        <n v="1284.3"/>
        <n v="2618.79"/>
        <n v="2718.35"/>
        <n v="4344.22"/>
        <n v="1589.15"/>
        <n v="4010.41"/>
        <n v="4857.9399999999996"/>
        <n v="4217.6499999999996"/>
        <n v="4554.79"/>
        <n v="3570.94"/>
        <n v="4529.38"/>
        <n v="907.77"/>
        <n v="3590.57"/>
        <n v="3686.2"/>
        <n v="2251.9899999999998"/>
        <n v="490.72"/>
        <n v="3149.97"/>
        <n v="354.22"/>
        <n v="1973.77"/>
        <n v="2028.98"/>
        <n v="4994.72"/>
        <n v="1569.03"/>
        <n v="4120.22"/>
        <n v="360.54"/>
        <n v="2695.85"/>
        <n v="2729.79"/>
        <n v="3180.87"/>
        <n v="4069.03"/>
        <n v="3833.42"/>
        <n v="3828.94"/>
        <n v="2218.2399999999998"/>
        <n v="3664.61"/>
        <n v="2507.4499999999998"/>
        <n v="428.06"/>
        <n v="4461.8900000000003"/>
        <n v="4461.8"/>
        <n v="1682.11"/>
        <n v="4578.12"/>
        <n v="3814.12"/>
        <n v="2063.9299999999998"/>
        <n v="1724.38"/>
        <n v="4878.2"/>
        <n v="3591.87"/>
        <n v="1956.17"/>
        <n v="3245.72"/>
        <n v="2900.48"/>
        <n v="2670.25"/>
        <n v="3259.04"/>
        <n v="2734.37"/>
        <n v="3308.47"/>
        <n v="4547.09"/>
        <n v="4967"/>
        <n v="3575.51"/>
        <n v="4646.32"/>
        <n v="4306.21"/>
        <n v="1545.68"/>
        <n v="4671.25"/>
        <n v="446.96"/>
        <n v="1716.62"/>
        <n v="3235.73"/>
        <n v="2681.89"/>
        <n v="2757.82"/>
        <n v="3994.95"/>
        <n v="1054.05"/>
        <n v="4912.17"/>
        <n v="2243.5500000000002"/>
        <n v="4754.2299999999996"/>
        <n v="1977.27"/>
        <n v="3048.75"/>
        <n v="2306.5300000000002"/>
        <n v="3412.08"/>
        <n v="999.76"/>
        <n v="2063.08"/>
        <n v="435.07"/>
        <n v="3030.7"/>
        <n v="4817.1400000000003"/>
        <n v="324.94"/>
        <n v="3332.19"/>
        <n v="3897.98"/>
        <n v="1144.23"/>
        <n v="1438.06"/>
        <n v="1087.75"/>
        <n v="1557.32"/>
        <n v="639.4"/>
        <n v="1914.7"/>
        <n v="1907.75"/>
        <n v="4055.61"/>
        <n v="4024.7"/>
        <n v="4003.94"/>
        <n v="2878.48"/>
        <n v="1696.82"/>
        <n v="2113.73"/>
        <n v="1656.94"/>
        <n v="2951.45"/>
        <n v="4696.1000000000004"/>
        <n v="1494.03"/>
        <n v="2348.37"/>
        <n v="3310.07"/>
        <n v="4239.01"/>
        <n v="1341.34"/>
        <n v="1473.42"/>
        <n v="4437.3100000000004"/>
        <n v="493.26"/>
        <n v="3066.69"/>
        <n v="4316.2299999999996"/>
        <n v="4616.54"/>
        <n v="162.16999999999999"/>
        <n v="1911.36"/>
        <n v="1360.6"/>
        <n v="2883.36"/>
        <n v="3201.03"/>
        <n v="4998.8900000000003"/>
        <n v="2612.54"/>
        <n v="2130.14"/>
        <n v="823.62"/>
        <n v="1586.29"/>
        <n v="1310.23"/>
        <n v="4025.98"/>
        <n v="2774.5"/>
        <n v="1551.35"/>
        <n v="2496.56"/>
        <n v="1172.44"/>
        <n v="1007.12"/>
        <n v="4313.72"/>
        <n v="4729.57"/>
        <n v="492.07"/>
        <n v="3847.93"/>
        <n v="2321.23"/>
        <n v="2005.96"/>
        <n v="3478.12"/>
        <n v="1404.64"/>
        <n v="200.85"/>
        <n v="1148.6099999999999"/>
        <n v="1006.13"/>
        <n v="266.83999999999997"/>
        <n v="1674.45"/>
        <n v="2425.14"/>
        <n v="3705.56"/>
        <n v="1695.74"/>
        <n v="1053.25"/>
        <n v="1230.04"/>
        <n v="4466.7700000000004"/>
        <n v="1103.1300000000001"/>
        <n v="4408.28"/>
        <n v="2290.79"/>
        <n v="4678.5600000000004"/>
        <n v="2099.65"/>
        <n v="970.65"/>
        <n v="2790.25"/>
        <n v="2979.76"/>
        <n v="3213.9"/>
        <n v="2116.33"/>
        <n v="338.15"/>
        <n v="3170.93"/>
        <n v="4671.8500000000004"/>
        <n v="4792.04"/>
        <n v="3024.74"/>
        <n v="197.45"/>
        <n v="619.59"/>
        <n v="4186.55"/>
        <n v="4165.75"/>
        <n v="4735.4799999999996"/>
        <n v="2862.49"/>
        <n v="4332.7"/>
        <n v="4141.95"/>
        <n v="2988.16"/>
        <n v="3939.82"/>
        <n v="715.98"/>
        <n v="3232.09"/>
        <n v="4771.91"/>
        <n v="893.59"/>
        <n v="3745.81"/>
        <n v="1671.85"/>
        <n v="4103.8100000000004"/>
        <n v="3516.33"/>
        <n v="4638.25"/>
        <n v="3588.48"/>
        <n v="2110.52"/>
        <n v="153.37"/>
        <n v="3985.29"/>
        <n v="2101.48"/>
        <n v="3386.11"/>
        <n v="614.83000000000004"/>
        <n v="4465.75"/>
        <n v="2234.7199999999998"/>
        <n v="4606.49"/>
        <n v="3564.39"/>
        <n v="695.17"/>
        <n v="2938.06"/>
        <n v="4558.68"/>
        <n v="4019.86"/>
        <n v="2148.1"/>
        <n v="4779.82"/>
        <n v="1416.02"/>
        <n v="1938.03"/>
        <n v="3773.6"/>
        <n v="1241.23"/>
        <n v="2625.33"/>
        <n v="3671.07"/>
        <n v="3255.44"/>
        <n v="861.31"/>
        <n v="3185.34"/>
        <n v="2906.28"/>
        <n v="2833.44"/>
        <n v="4147.63"/>
        <n v="1001.09"/>
        <n v="3782.67"/>
        <n v="3828.54"/>
        <n v="3640.96"/>
        <n v="2579.2399999999998"/>
        <n v="2038.14"/>
        <n v="2033.92"/>
        <n v="3695.66"/>
        <n v="2539.69"/>
        <n v="1758.33"/>
        <n v="3164.8"/>
        <n v="4201.3599999999997"/>
        <n v="401.39"/>
        <n v="4863.47"/>
        <n v="573.59"/>
        <n v="2607.52"/>
        <n v="2845.03"/>
        <n v="777.23"/>
        <n v="4586.41"/>
        <n v="2410.19"/>
        <n v="801.29"/>
        <n v="3586.9"/>
        <n v="3350.68"/>
        <n v="4818.04"/>
        <n v="2263.4299999999998"/>
        <n v="1412.2"/>
        <n v="393.97"/>
        <n v="3692.3"/>
        <n v="3124.66"/>
        <n v="4865.79"/>
        <n v="3589.61"/>
        <n v="4672.49"/>
        <n v="4958.74"/>
        <n v="2199.31"/>
        <n v="836.45"/>
        <n v="1059.67"/>
        <n v="1660.04"/>
        <n v="2593.59"/>
        <n v="699.86"/>
        <n v="1578.42"/>
        <n v="1608.19"/>
        <n v="120.02"/>
        <n v="1835.43"/>
        <n v="669.15"/>
        <n v="2205.59"/>
        <n v="1063.03"/>
        <n v="4128.3599999999997"/>
        <n v="494.57"/>
        <n v="4341.74"/>
        <n v="2944.58"/>
        <n v="2347.34"/>
        <n v="2793.74"/>
        <n v="1942.93"/>
        <n v="725.3"/>
        <n v="3852.81"/>
        <n v="4646.7700000000004"/>
        <n v="4755.33"/>
        <n v="3386.49"/>
        <n v="2110.6999999999998"/>
        <n v="2443.96"/>
        <n v="3319.13"/>
        <n v="4133.0600000000004"/>
        <n v="1935.38"/>
        <n v="4592.2299999999996"/>
        <n v="1688.93"/>
        <n v="2701.21"/>
        <n v="4810.67"/>
        <n v="4697.17"/>
        <n v="3509.15"/>
        <n v="1690.34"/>
        <n v="1173.27"/>
        <n v="492.7"/>
        <n v="3572.41"/>
        <n v="2566.91"/>
        <n v="2904.21"/>
        <n v="2414.7199999999998"/>
        <n v="2466.44"/>
        <n v="2899.24"/>
        <n v="4579.88"/>
        <n v="243.89"/>
        <n v="4028.02"/>
        <n v="2013.53"/>
        <n v="3750.13"/>
        <n v="4747.78"/>
        <n v="1600.81"/>
        <n v="538.82000000000005"/>
        <n v="1238.26"/>
        <n v="1188.25"/>
        <n v="3735.06"/>
        <n v="403.11"/>
        <n v="349.57"/>
        <n v="3498.68"/>
        <n v="2827.93"/>
        <n v="2147.06"/>
        <n v="2919.31"/>
        <n v="3702.71"/>
        <n v="607.01"/>
        <n v="2811.1"/>
        <n v="4139.6400000000003"/>
        <n v="1875.9"/>
        <n v="3838.79"/>
        <n v="4242.5600000000004"/>
        <n v="4122.55"/>
        <n v="3286.75"/>
        <n v="3614.99"/>
        <n v="3959.61"/>
        <n v="3695.18"/>
        <n v="2313.23"/>
        <n v="879.69"/>
        <n v="1617.68"/>
        <n v="1115.51"/>
        <n v="1871.08"/>
        <n v="2497.7199999999998"/>
        <n v="4799.33"/>
        <n v="4801.37"/>
        <n v="3870.98"/>
        <n v="4902.6899999999996"/>
        <n v="4990.28"/>
        <n v="4437.76"/>
        <n v="489.57"/>
        <n v="2187.62"/>
        <n v="2717.19"/>
        <n v="708"/>
        <n v="4062.29"/>
        <n v="828.55"/>
        <n v="1978.31"/>
        <n v="437.67"/>
        <n v="2670.51"/>
        <n v="3025.5"/>
        <n v="3702.37"/>
        <n v="1763.36"/>
        <n v="2993.6"/>
        <n v="3697.32"/>
        <n v="3833.97"/>
        <n v="1578.05"/>
        <n v="431.75"/>
        <n v="284.33999999999997"/>
        <n v="3863.5"/>
        <n v="1988.65"/>
        <n v="756.32"/>
        <n v="1004"/>
        <n v="3854.14"/>
        <n v="3034.62"/>
        <n v="2556.88"/>
        <n v="3152.74"/>
        <n v="773.75"/>
        <n v="1663.31"/>
        <n v="1932.91"/>
        <n v="1641.04"/>
        <n v="4335.6400000000003"/>
        <n v="2948.96"/>
        <n v="3673.67"/>
        <n v="1259.8599999999999"/>
        <n v="1393.96"/>
        <n v="1204.1500000000001"/>
        <n v="3471.1"/>
        <n v="1810.3"/>
        <n v="2084.91"/>
        <n v="3574.7"/>
        <n v="4861.8100000000004"/>
        <n v="893.19"/>
        <n v="407.11"/>
        <n v="1054.75"/>
        <n v="3701.31"/>
        <n v="1053.67"/>
        <n v="2963.33"/>
        <n v="2992.55"/>
        <n v="1542.67"/>
        <n v="436.76"/>
        <n v="2056.08"/>
        <n v="1015.25"/>
        <n v="1003.92"/>
        <n v="2660.69"/>
        <n v="3398.29"/>
        <n v="469.53"/>
        <n v="2933.77"/>
        <n v="1306.3900000000001"/>
        <n v="3399.16"/>
        <n v="4070.06"/>
        <n v="4054.37"/>
        <n v="1912.32"/>
        <n v="2879.62"/>
        <n v="3989.11"/>
        <n v="397.97"/>
        <n v="3067.56"/>
        <n v="4198.96"/>
        <n v="1924.55"/>
        <n v="2331.5"/>
        <n v="3523.77"/>
        <n v="432.64"/>
        <n v="1989.62"/>
        <n v="1548.98"/>
        <n v="183.27"/>
        <n v="1060.27"/>
        <n v="2039.83"/>
        <n v="1067.4000000000001"/>
        <n v="3051.75"/>
        <n v="2298.4"/>
        <n v="293.45999999999998"/>
        <n v="1447.7"/>
        <n v="195.44"/>
        <n v="1854.86"/>
        <n v="1369.64"/>
        <n v="3472.12"/>
        <n v="1606.29"/>
        <n v="1938.28"/>
        <n v="3654.14"/>
        <n v="2456.5"/>
        <n v="2826.63"/>
        <n v="4222.6000000000004"/>
        <n v="1113.75"/>
        <n v="4947.01"/>
        <n v="4510.51"/>
        <n v="1504.11"/>
        <n v="4475.3999999999996"/>
        <n v="4660.71"/>
        <n v="3486.56"/>
        <n v="3404.94"/>
        <n v="116.98"/>
        <n v="2425.6"/>
        <n v="1081.32"/>
        <n v="1688"/>
        <n v="4896.2"/>
        <n v="518.96"/>
        <n v="3640.18"/>
        <n v="947.43"/>
        <n v="136.27000000000001"/>
        <n v="2556.9499999999998"/>
        <n v="889.95"/>
        <n v="4830.78"/>
        <n v="1098.1099999999999"/>
        <n v="1040.97"/>
        <n v="257.62"/>
        <n v="1716.12"/>
        <n v="218.15"/>
        <n v="2544.54"/>
        <n v="2577.4899999999998"/>
        <n v="360.89"/>
        <n v="1276.31"/>
        <n v="4177.32"/>
        <n v="2366.4699999999998"/>
        <n v="2229.59"/>
        <n v="3524.01"/>
        <n v="3602.92"/>
        <n v="3833.62"/>
        <n v="4169.3599999999997"/>
        <n v="1238.03"/>
        <n v="425.26"/>
        <n v="1963.3"/>
        <n v="4289.9799999999996"/>
        <n v="482.34"/>
        <n v="2922.17"/>
        <n v="3535.31"/>
        <n v="2458.9"/>
        <n v="1350.36"/>
        <n v="1698.92"/>
        <n v="451.1"/>
        <n v="1533.66"/>
        <n v="317.45"/>
        <n v="3658.99"/>
        <n v="4500.18"/>
        <n v="3204.21"/>
        <n v="3317.85"/>
        <n v="2413.5"/>
        <n v="864.58"/>
        <n v="137.85"/>
        <n v="1785.48"/>
        <n v="3782.29"/>
        <n v="4806.1099999999997"/>
        <n v="1890.42"/>
        <n v="2285.1999999999998"/>
        <n v="2196.1"/>
        <n v="3166.81"/>
        <n v="3946.29"/>
        <n v="3283.06"/>
        <n v="2244.85"/>
        <n v="4755.51"/>
        <n v="3584"/>
        <n v="2190.62"/>
        <n v="2288.25"/>
        <n v="4108.1099999999997"/>
        <n v="2258.65"/>
        <n v="2629.74"/>
        <n v="1528.61"/>
        <n v="4210.68"/>
        <n v="2659.2"/>
        <n v="2807.43"/>
        <n v="4415.3100000000004"/>
        <n v="4610.53"/>
        <n v="4138.55"/>
        <n v="420.32"/>
        <n v="2273.19"/>
        <n v="1782.32"/>
        <n v="1146.22"/>
        <n v="4553.87"/>
        <n v="4461.34"/>
        <n v="2379.96"/>
        <n v="759.35"/>
        <n v="165.49"/>
        <n v="2248.4899999999998"/>
        <n v="295.77999999999997"/>
        <n v="3086.82"/>
        <n v="3081.2"/>
        <n v="4504.8"/>
        <n v="1031.24"/>
        <n v="1919.83"/>
        <n v="4311.7700000000004"/>
        <n v="2424.0500000000002"/>
        <n v="392.64"/>
        <n v="642.84"/>
        <n v="4085.93"/>
        <n v="3744.12"/>
        <n v="4391.82"/>
        <n v="682.42"/>
        <n v="3826.04"/>
        <n v="3310.01"/>
        <n v="1238.24"/>
        <n v="4872.13"/>
        <n v="2894.74"/>
        <n v="4543.7"/>
        <n v="4309.5600000000004"/>
        <n v="1732.31"/>
        <n v="2726.19"/>
        <n v="2213.6999999999998"/>
        <n v="3574.48"/>
        <n v="2981.41"/>
        <n v="3945.78"/>
        <n v="157.59"/>
        <n v="3470.19"/>
        <n v="1663.42"/>
        <n v="1198.69"/>
        <n v="4026.08"/>
        <n v="537.17999999999995"/>
        <n v="1219.45"/>
        <n v="1098.3"/>
        <n v="2157.14"/>
        <n v="1679.45"/>
        <n v="3630.29"/>
        <n v="3526.91"/>
        <n v="1694.81"/>
        <n v="2241.21"/>
        <n v="1118.75"/>
        <n v="3387.09"/>
        <n v="2041.49"/>
        <n v="750.85"/>
        <n v="723.6"/>
        <n v="1679.37"/>
        <n v="3761.89"/>
        <n v="224.97"/>
        <n v="1363.1"/>
        <n v="896.18"/>
        <n v="4786.74"/>
        <n v="3555.88"/>
        <n v="1242.8399999999999"/>
        <n v="1116.56"/>
        <n v="4304.3500000000004"/>
        <n v="1032.1099999999999"/>
        <n v="4985.59"/>
        <n v="1483.29"/>
        <n v="513.23"/>
        <n v="3485.62"/>
        <n v="3087.25"/>
        <n v="4999.13"/>
        <n v="4030.22"/>
        <n v="2201.3000000000002"/>
        <n v="3415.4"/>
        <n v="4107.46"/>
        <n v="2617.2600000000002"/>
        <n v="1437.07"/>
        <n v="1546.88"/>
        <n v="4255.54"/>
        <n v="1964.12"/>
        <n v="1504.65"/>
        <n v="4048.85"/>
        <n v="256.41000000000003"/>
        <n v="3010.4"/>
        <n v="4380.8"/>
        <n v="2109.41"/>
        <n v="1419.66"/>
        <n v="2509.37"/>
        <n v="3615.64"/>
        <n v="2631.37"/>
        <n v="137.43"/>
        <n v="483.79"/>
        <n v="3634.51"/>
        <n v="2059.7600000000002"/>
        <n v="3945.4"/>
        <n v="3282.5"/>
        <n v="2949.43"/>
        <n v="4516.74"/>
        <n v="204.48"/>
        <n v="859.67"/>
        <n v="3159.44"/>
        <n v="422.56"/>
        <n v="3260.36"/>
        <n v="4922.1899999999996"/>
        <n v="4406.16"/>
        <n v="2995.49"/>
        <n v="4480.49"/>
        <n v="669.71"/>
        <n v="2328"/>
        <n v="2200.5100000000002"/>
        <n v="1748.59"/>
        <n v="100.99"/>
        <n v="4466.04"/>
        <n v="3910.76"/>
        <n v="3299"/>
        <n v="731.94"/>
        <n v="1953.21"/>
        <n v="4629.2"/>
        <n v="3122.96"/>
        <n v="3056.71"/>
        <n v="4574.32"/>
        <n v="2843.19"/>
        <n v="3028.35"/>
        <n v="1794.01"/>
        <n v="1920.06"/>
        <n v="3459.47"/>
        <n v="1670.13"/>
        <n v="2839.63"/>
        <n v="1468.06"/>
        <n v="914.01"/>
        <n v="2326.5700000000002"/>
        <n v="1165.49"/>
        <n v="4502.62"/>
        <n v="1587.7"/>
        <n v="3027.27"/>
        <n v="1390.87"/>
        <n v="1364.29"/>
        <n v="1818.12"/>
        <n v="4587.79"/>
        <n v="2018.34"/>
        <n v="4124.21"/>
        <n v="1066.76"/>
        <n v="336.03"/>
        <n v="3930.22"/>
        <n v="2755.19"/>
        <n v="2568.2600000000002"/>
        <n v="1433.81"/>
        <n v="454.35"/>
        <n v="2466.0100000000002"/>
        <n v="4349.41"/>
        <n v="688.11"/>
        <n v="4652.9399999999996"/>
        <n v="1446.17"/>
        <n v="2707.71"/>
        <n v="425.89"/>
        <n v="2182.73"/>
        <n v="716.9"/>
        <n v="335.07"/>
        <n v="4836.13"/>
        <n v="3677.46"/>
        <n v="3623.38"/>
        <n v="4653.82"/>
        <n v="2400.4"/>
        <n v="4276.1899999999996"/>
        <n v="161.75"/>
        <n v="1561.21"/>
        <n v="4980.63"/>
        <n v="2196.41"/>
        <n v="4453.62"/>
        <n v="1707.19"/>
        <n v="2674.11"/>
        <n v="4285.67"/>
        <n v="3068.52"/>
        <n v="3653.44"/>
        <n v="1221.28"/>
        <n v="863.86"/>
        <n v="1228.5"/>
        <n v="2515.94"/>
        <n v="4024.73"/>
        <n v="1834.57"/>
        <n v="2867.6"/>
        <n v="4043.58"/>
        <n v="1270"/>
        <n v="4426.58"/>
        <n v="4770.1000000000004"/>
        <n v="290.95"/>
        <n v="389.64"/>
        <n v="545.70000000000005"/>
        <n v="3906.17"/>
        <n v="1027.75"/>
        <n v="3655.91"/>
        <n v="2262.25"/>
        <n v="4197.6499999999996"/>
        <n v="4061.92"/>
        <n v="4802.3500000000004"/>
        <n v="1330.09"/>
        <n v="1223.27"/>
        <n v="254.39"/>
        <n v="2111.04"/>
        <n v="2349.41"/>
        <n v="4826.12"/>
        <n v="4170.8500000000004"/>
        <n v="917.28"/>
        <n v="4012.6"/>
        <n v="973.67"/>
        <n v="481.05"/>
        <n v="4201.71"/>
        <n v="4882.2"/>
        <n v="531.78"/>
        <n v="4088.23"/>
        <n v="4310.1400000000003"/>
        <n v="681.9"/>
        <n v="1487.94"/>
        <n v="3694.94"/>
        <n v="4057.88"/>
        <n v="1834.47"/>
        <n v="883.65"/>
        <n v="3276.89"/>
        <n v="3539.65"/>
        <n v="2567.6799999999998"/>
        <n v="810.21"/>
        <n v="4237.99"/>
        <n v="3261.8"/>
        <n v="4358.8999999999996"/>
        <n v="4671.55"/>
        <n v="4047.92"/>
        <n v="4797.42"/>
        <n v="4775.8599999999997"/>
        <n v="3134.79"/>
        <n v="3668.05"/>
        <n v="3527.1"/>
        <n v="3143.57"/>
        <n v="194.84"/>
        <n v="1843.94"/>
        <n v="590.38"/>
        <n v="1571.27"/>
        <n v="435.97"/>
        <n v="4608.1499999999996"/>
        <n v="2311.52"/>
        <n v="1027.8900000000001"/>
        <n v="2965.42"/>
        <n v="1062.6099999999999"/>
        <n v="4041.76"/>
        <n v="1599"/>
        <n v="1643.01"/>
        <n v="4362.76"/>
        <n v="2840.09"/>
        <n v="4447.78"/>
        <n v="2123.15"/>
        <n v="1785.25"/>
        <n v="2580.39"/>
        <n v="401.31"/>
        <n v="855.58"/>
        <n v="1175.6600000000001"/>
        <n v="4101.72"/>
        <n v="3695.61"/>
        <n v="1047.21"/>
        <n v="1456.06"/>
        <n v="4726.88"/>
        <n v="520.42999999999995"/>
        <n v="2782.53"/>
        <n v="2657.83"/>
        <n v="3655.97"/>
        <n v="1381.03"/>
        <n v="4680.3900000000003"/>
        <n v="2111.86"/>
        <n v="1500.03"/>
        <n v="1750.66"/>
        <n v="1808.74"/>
        <n v="1074.75"/>
        <n v="4647.46"/>
        <n v="956.89"/>
        <n v="4425.88"/>
        <n v="2084.15"/>
        <n v="1419.45"/>
        <n v="1072.69"/>
        <n v="2571.2800000000002"/>
        <n v="3379.37"/>
        <n v="4501.28"/>
        <n v="3296.99"/>
        <n v="2469.9499999999998"/>
        <n v="264.02999999999997"/>
        <n v="4585.59"/>
        <n v="4521.6099999999997"/>
        <n v="1955.71"/>
        <n v="242.27"/>
        <n v="3693.51"/>
        <n v="3979.24"/>
        <n v="2758.08"/>
        <n v="2074.09"/>
        <n v="4270.55"/>
        <n v="1043.33"/>
        <n v="2253.84"/>
        <n v="219.98"/>
        <n v="903.65"/>
        <n v="4710.07"/>
        <n v="2932.61"/>
        <n v="4047.4"/>
        <n v="2483.85"/>
        <n v="4190.6499999999996"/>
        <n v="2740.86"/>
        <n v="122.23"/>
        <n v="4508.53"/>
        <n v="827.97"/>
        <n v="2307.7199999999998"/>
        <n v="2435.6999999999998"/>
        <n v="331.46"/>
        <n v="360.04"/>
        <n v="3836.5"/>
        <n v="1572.21"/>
        <n v="2107.1799999999998"/>
        <n v="2864.15"/>
        <n v="1929.59"/>
        <n v="3897.68"/>
        <n v="4433.88"/>
        <n v="392.62"/>
        <n v="3213.48"/>
        <n v="1656.53"/>
        <n v="2958.05"/>
        <n v="2471.15"/>
        <n v="1735.02"/>
        <n v="564.6"/>
        <n v="2841.26"/>
        <n v="652.67999999999995"/>
        <n v="864.99"/>
        <n v="4912.66"/>
        <n v="1651.86"/>
        <n v="2963.74"/>
        <n v="1433.94"/>
        <n v="4341"/>
        <n v="1488.37"/>
        <n v="1897.74"/>
        <n v="3081.1"/>
        <n v="4362.93"/>
        <n v="4099.45"/>
        <n v="1392.91"/>
        <n v="4164.82"/>
        <n v="3535.86"/>
        <n v="4950.16"/>
        <n v="4683.6899999999996"/>
        <n v="2712.37"/>
        <n v="3774.65"/>
        <n v="2893.88"/>
        <n v="3015.48"/>
        <n v="597.35"/>
        <n v="111"/>
        <n v="336.11"/>
        <n v="4836.49"/>
        <n v="718.71"/>
        <n v="317.51"/>
        <n v="1617.26"/>
        <n v="2982.08"/>
        <n v="4747.46"/>
        <n v="3529.45"/>
        <n v="1454.13"/>
        <n v="4701.38"/>
        <n v="276.60000000000002"/>
        <n v="4897.3599999999997"/>
        <n v="387.34"/>
        <n v="3793.86"/>
        <n v="321.95999999999998"/>
        <n v="4664.6499999999996"/>
        <n v="632.46"/>
        <n v="347.35"/>
        <n v="4457.3999999999996"/>
        <n v="569.39"/>
        <n v="4009.86"/>
        <n v="3760.47"/>
        <n v="3034.5"/>
        <n v="1952.02"/>
        <n v="4586.34"/>
        <n v="4368.3"/>
        <n v="2188.61"/>
        <n v="1235.45"/>
        <n v="1435.6"/>
        <n v="1179.5899999999999"/>
        <n v="2752.13"/>
        <n v="4355.84"/>
        <n v="3890.7"/>
        <n v="3998"/>
        <n v="2296.61"/>
        <n v="1679.98"/>
        <n v="3811.04"/>
        <n v="3987.16"/>
        <n v="3507.23"/>
        <n v="257.32"/>
        <n v="2989.45"/>
        <n v="1800.52"/>
        <n v="1061.3399999999999"/>
        <n v="3502.54"/>
        <n v="1415.78"/>
        <n v="4572.92"/>
        <n v="1560.59"/>
        <n v="2820.38"/>
        <n v="4156.03"/>
        <n v="2070.38"/>
        <n v="4160.42"/>
        <n v="3646.11"/>
        <n v="4612.24"/>
        <n v="1696.59"/>
        <n v="614.64"/>
        <n v="2208.71"/>
        <n v="3950.49"/>
        <n v="2307.13"/>
        <n v="1383.74"/>
        <n v="235.26"/>
        <n v="1633.82"/>
        <n v="823.31"/>
        <n v="1770.31"/>
        <n v="199.13"/>
        <n v="3636.6"/>
        <n v="4415.3500000000004"/>
        <n v="2885.79"/>
        <n v="226.77"/>
        <n v="1166.3599999999999"/>
        <n v="2248.5"/>
        <n v="2979.15"/>
        <n v="2531.75"/>
        <n v="4587.74"/>
        <n v="4699.32"/>
        <n v="625.04999999999995"/>
        <n v="778.12"/>
        <n v="1854.47"/>
        <n v="2164.0500000000002"/>
        <n v="2971.73"/>
        <n v="3888.48"/>
        <n v="765.26"/>
        <n v="4032.93"/>
        <n v="3089.14"/>
        <n v="4906.33"/>
        <n v="3290.72"/>
        <n v="3608.85"/>
        <n v="1056.52"/>
        <n v="3867.42"/>
        <n v="488.4"/>
        <n v="3317"/>
        <n v="372.31"/>
        <n v="664.61"/>
        <n v="628.54"/>
        <n v="357.17"/>
        <n v="1673.58"/>
        <n v="4972.33"/>
        <n v="1806.3"/>
        <n v="3827.8"/>
        <n v="748.35"/>
        <n v="2327.0100000000002"/>
        <n v="1007.07"/>
        <n v="1041.28"/>
        <n v="588.48"/>
        <n v="2217.02"/>
        <n v="470.12"/>
        <n v="4558.08"/>
        <n v="2294.71"/>
        <n v="4208.97"/>
        <n v="4899.38"/>
        <n v="3421.12"/>
        <n v="4517.3999999999996"/>
        <n v="763.3"/>
        <n v="4166.97"/>
        <n v="1428.96"/>
        <n v="2415.73"/>
        <n v="3268.25"/>
        <n v="4527.3599999999997"/>
        <n v="4563.87"/>
        <n v="551.29999999999995"/>
        <n v="1886.32"/>
        <n v="3986.56"/>
        <n v="3545.47"/>
        <n v="229.13"/>
        <n v="2304.46"/>
        <n v="3714.65"/>
        <n v="2118.06"/>
        <n v="3702.29"/>
        <n v="2800.93"/>
        <n v="4571.88"/>
        <n v="2976.92"/>
        <n v="2063.6"/>
        <n v="4328.3100000000004"/>
        <n v="344.36"/>
        <n v="4512.5"/>
        <n v="3512.1"/>
        <n v="4708.97"/>
        <n v="1327.47"/>
        <n v="3505.11"/>
        <n v="4066.37"/>
        <n v="3540.3"/>
        <n v="1130.6400000000001"/>
        <n v="1450.39"/>
        <n v="2877.04"/>
        <n v="2289.08"/>
        <n v="3702.07"/>
        <n v="1955.52"/>
        <n v="4311.45"/>
        <n v="2216.41"/>
        <n v="296.2"/>
        <n v="185.08"/>
        <n v="3269.04"/>
        <n v="2748.71"/>
        <n v="3971.04"/>
        <n v="1941.03"/>
        <n v="4977.6899999999996"/>
        <n v="4733.1000000000004"/>
        <n v="163.51"/>
        <n v="4489.1400000000003"/>
        <n v="3434.69"/>
        <n v="2560.2399999999998"/>
        <n v="2955.46"/>
        <n v="4225.1000000000004"/>
        <n v="4760.08"/>
        <n v="2845.63"/>
        <n v="988.33"/>
        <n v="3234.79"/>
        <n v="473.47"/>
        <n v="3212.18"/>
        <n v="4062.2"/>
        <n v="1831.32"/>
        <n v="448.8"/>
        <n v="3491.91"/>
        <n v="1762.71"/>
        <n v="1320.57"/>
        <n v="3476.99"/>
        <n v="4850.97"/>
        <n v="3752.08"/>
        <n v="2507.62"/>
        <n v="3042.5"/>
        <n v="797.17"/>
        <n v="4084.75"/>
        <n v="3061.05"/>
        <n v="4832.57"/>
        <n v="4899.47"/>
        <n v="1837.47"/>
        <n v="4943.88"/>
        <n v="4788.4799999999996"/>
        <n v="3235.18"/>
        <n v="1733.98"/>
        <n v="3791.37"/>
        <n v="1429.06"/>
        <n v="3186.24"/>
        <n v="220.45"/>
        <n v="3180.06"/>
        <n v="4762.88"/>
        <n v="1252.2"/>
        <n v="3913.08"/>
        <n v="1537.78"/>
        <n v="3568.46"/>
        <n v="3529.86"/>
        <n v="1005.21"/>
        <n v="3025.93"/>
        <n v="4309.93"/>
        <n v="1974.41"/>
        <n v="3580.36"/>
        <n v="3404.71"/>
        <n v="1361.82"/>
        <n v="4601.3500000000004"/>
        <n v="2861.21"/>
        <n v="1840.93"/>
        <n v="905.36"/>
        <n v="2419.9499999999998"/>
        <n v="3677.56"/>
        <n v="3155.84"/>
        <n v="3662.56"/>
        <n v="3979.63"/>
        <n v="2260.92"/>
        <n v="2648.81"/>
        <n v="4933.47"/>
        <n v="4843.45"/>
        <n v="2132.6"/>
        <n v="3457.38"/>
        <n v="1411.19"/>
        <n v="848.22"/>
        <n v="3865.17"/>
        <n v="2237.2800000000002"/>
        <n v="967.56"/>
        <n v="3818.35"/>
        <n v="4584.33"/>
        <n v="4673.04"/>
        <n v="3022.04"/>
        <n v="2450.2399999999998"/>
        <n v="795.15"/>
        <n v="3984.67"/>
        <n v="4732.08"/>
        <n v="4458.3599999999997"/>
        <n v="3783.74"/>
        <n v="122.39"/>
        <n v="2097.98"/>
        <n v="2112.5"/>
        <n v="4482.3999999999996"/>
        <n v="421.69"/>
        <n v="2702.99"/>
        <n v="767.06"/>
        <n v="3345.24"/>
        <n v="3982.05"/>
        <n v="3245.6"/>
        <n v="3993.47"/>
        <n v="3076.73"/>
        <n v="1030.21"/>
        <n v="1975.05"/>
        <n v="4788.66"/>
        <n v="1512.06"/>
        <n v="408.03"/>
        <n v="1985.67"/>
        <n v="1894.9"/>
        <n v="2404.5100000000002"/>
        <n v="2845.49"/>
        <n v="4962.87"/>
        <n v="3805.55"/>
        <n v="275.86"/>
        <n v="3592.29"/>
        <n v="4138.74"/>
        <n v="4488.59"/>
        <n v="2177.63"/>
        <n v="1636.77"/>
        <n v="4212.6899999999996"/>
        <n v="3910.32"/>
        <n v="2726.61"/>
        <n v="677.63"/>
        <n v="3293.63"/>
        <n v="421.77"/>
        <n v="591.79999999999995"/>
        <n v="1722.59"/>
        <n v="1918.76"/>
        <n v="2363.67"/>
        <n v="1761.8"/>
        <n v="265.56"/>
        <n v="871.34"/>
        <n v="664.05"/>
        <n v="2212.8000000000002"/>
        <n v="1139.43"/>
        <n v="1538.37"/>
        <n v="2410.6799999999998"/>
        <n v="1254.25"/>
        <n v="1305.05"/>
        <n v="4182.41"/>
        <n v="4298.12"/>
        <n v="2621.1799999999998"/>
        <n v="4555.3900000000003"/>
        <n v="1348.24"/>
        <n v="3121.68"/>
        <n v="2565.84"/>
        <n v="4601.59"/>
        <n v="2150.5500000000002"/>
        <n v="4288.6400000000003"/>
        <n v="2863.13"/>
        <n v="3571.86"/>
        <n v="4445.78"/>
        <n v="4984.84"/>
        <n v="3682.58"/>
        <n v="1641.16"/>
        <n v="1565.16"/>
        <n v="1614.61"/>
        <n v="579.75"/>
        <n v="362.63"/>
        <n v="2946.13"/>
        <n v="4071.88"/>
        <n v="277.06"/>
        <n v="2876.51"/>
        <n v="1921.63"/>
        <n v="4473.18"/>
        <n v="812.4"/>
        <n v="2860.82"/>
        <n v="4857.51"/>
        <n v="1790.66"/>
        <n v="3734.71"/>
        <n v="4424.01"/>
        <n v="1012.43"/>
        <n v="4963.38"/>
        <n v="4065.99"/>
        <n v="774.06"/>
        <n v="1623.34"/>
        <n v="3162.35"/>
        <n v="4436.1000000000004"/>
        <n v="1054.69"/>
        <n v="3682.91"/>
        <n v="1426.18"/>
        <n v="4046.54"/>
        <n v="3448.87"/>
        <n v="2662.25"/>
        <n v="3284.34"/>
        <n v="4394.58"/>
        <n v="1993.49"/>
        <n v="3869.33"/>
        <n v="878.64"/>
        <n v="3535.81"/>
        <n v="3778.22"/>
        <n v="2270.69"/>
        <n v="3988.75"/>
        <n v="2829.81"/>
        <n v="4687.74"/>
        <n v="651.09"/>
        <n v="741.02"/>
        <n v="4227.8900000000003"/>
        <n v="4227.57"/>
        <n v="2409"/>
        <n v="4823.41"/>
        <n v="3429.01"/>
        <n v="4915.9799999999996"/>
        <n v="2708.74"/>
        <n v="1087.9100000000001"/>
        <n v="2277.5300000000002"/>
        <n v="4904.3900000000003"/>
        <n v="1915.03"/>
        <n v="4789.38"/>
        <n v="4005.4"/>
        <n v="2266.3200000000002"/>
        <n v="2755.17"/>
        <n v="3076.45"/>
        <n v="3362.25"/>
        <n v="475.83"/>
        <n v="4674.58"/>
        <n v="3025.3"/>
        <n v="4662.63"/>
        <n v="3196.3"/>
        <n v="2211.98"/>
        <n v="2877.95"/>
        <n v="4164.57"/>
        <n v="1698.02"/>
        <n v="4786.6499999999996"/>
        <n v="2383.1799999999998"/>
        <n v="4785.5600000000004"/>
        <n v="4415.71"/>
        <n v="3861.54"/>
        <n v="2390.4499999999998"/>
        <n v="2976.03"/>
        <n v="4206.34"/>
        <n v="2765.87"/>
        <n v="3717.13"/>
        <n v="3974.23"/>
        <n v="2614.17"/>
        <n v="2727.61"/>
        <n v="1069.3900000000001"/>
        <n v="1299.22"/>
        <n v="4534.22"/>
        <n v="4217.62"/>
        <n v="149.6"/>
        <n v="4360"/>
        <n v="223.65"/>
        <n v="2345.5700000000002"/>
        <n v="430.42"/>
        <n v="4847.2299999999996"/>
        <n v="4864.3599999999997"/>
        <n v="3093.27"/>
        <n v="2021.8"/>
        <n v="2608.7600000000002"/>
        <n v="3835.27"/>
        <n v="1193.6500000000001"/>
        <n v="2264.44"/>
        <n v="3712.62"/>
        <n v="2037.42"/>
        <n v="256.77999999999997"/>
        <n v="2586.23"/>
        <n v="3713.31"/>
        <n v="4886.3999999999996"/>
        <n v="281.52999999999997"/>
        <n v="2745.61"/>
        <n v="1288"/>
        <n v="3225.04"/>
        <n v="901.75"/>
        <n v="1490.94"/>
        <n v="3930.61"/>
        <n v="2356.02"/>
        <n v="4968.99"/>
        <n v="1993.66"/>
        <n v="2369.98"/>
        <n v="1571.26"/>
        <n v="1257.8399999999999"/>
        <n v="4619.18"/>
        <n v="3769.25"/>
        <n v="1733.67"/>
        <n v="3530.76"/>
        <n v="4832.34"/>
        <n v="462.84"/>
        <n v="1396.07"/>
        <n v="1082.83"/>
        <n v="4361.9399999999996"/>
        <n v="978.03"/>
        <n v="1609.57"/>
        <n v="2764.92"/>
        <n v="3143.36"/>
        <n v="4060.1"/>
        <n v="2095.88"/>
        <n v="2717.8"/>
        <n v="4830.76"/>
        <n v="1557.07"/>
        <n v="1315.66"/>
        <n v="3581.94"/>
        <n v="3878.57"/>
        <n v="2132.42"/>
        <n v="1143.5999999999999"/>
        <n v="3916.72"/>
        <n v="3385.42"/>
        <n v="4393.5200000000004"/>
        <n v="4237.2"/>
        <n v="1105.46"/>
        <n v="4178.46"/>
        <n v="958.35"/>
        <n v="4332.1499999999996"/>
        <n v="3874.57"/>
        <n v="2892.32"/>
        <n v="3246.89"/>
        <n v="609.99"/>
        <n v="295.44"/>
        <n v="1720.17"/>
        <n v="4124.8900000000003"/>
        <n v="2382.35"/>
        <n v="1194.6300000000001"/>
        <n v="4189.29"/>
        <n v="1220.27"/>
        <n v="4095.92"/>
        <n v="2319.6"/>
        <n v="2371.12"/>
        <n v="1436.33"/>
        <n v="4510.8500000000004"/>
        <n v="535.04999999999995"/>
        <n v="807.59"/>
        <n v="3215.84"/>
        <n v="4265.5600000000004"/>
        <n v="567.71"/>
        <n v="3695.39"/>
        <n v="3738.31"/>
        <n v="2949.46"/>
        <n v="2484.9699999999998"/>
        <n v="1673.33"/>
        <n v="1822.16"/>
        <n v="3404.72"/>
        <n v="419.91"/>
        <n v="2966.18"/>
        <n v="1465.79"/>
        <n v="2386.37"/>
        <n v="2839"/>
        <n v="4439.7299999999996"/>
        <n v="2937.47"/>
        <n v="1213.08"/>
        <n v="489.35"/>
        <n v="3172.24"/>
        <n v="2770.74"/>
        <n v="3391.81"/>
        <n v="2351.04"/>
        <n v="4143.12"/>
        <n v="4608.88"/>
        <n v="296.02"/>
        <n v="3746.02"/>
        <n v="272.29000000000002"/>
        <n v="2280.9699999999998"/>
        <n v="2361.86"/>
        <n v="3511.47"/>
        <n v="1826.78"/>
        <n v="4122.42"/>
        <n v="1780.03"/>
        <n v="1778.34"/>
        <n v="1191.53"/>
        <n v="3450.96"/>
        <n v="475.28"/>
        <n v="1878.97"/>
        <n v="1407.76"/>
        <n v="1223.74"/>
        <n v="398.82"/>
        <n v="1032.8800000000001"/>
        <n v="2286.6"/>
        <n v="2568.33"/>
        <n v="1420.57"/>
        <n v="3286.19"/>
        <n v="1745.39"/>
        <n v="1899.5"/>
        <n v="3934.86"/>
        <n v="2804.64"/>
        <n v="4770.5600000000004"/>
        <n v="1860.58"/>
        <n v="4156.42"/>
        <n v="3717.85"/>
        <n v="4461.93"/>
        <n v="4788.28"/>
        <n v="137.61000000000001"/>
        <n v="3404.26"/>
        <n v="2011.98"/>
        <n v="4113.71"/>
        <n v="158.69999999999999"/>
        <n v="4054.19"/>
        <n v="762.69"/>
        <n v="1522.22"/>
        <n v="4848.4799999999996"/>
        <n v="352.83"/>
        <n v="514.19000000000005"/>
        <n v="4282.66"/>
        <n v="3544.78"/>
        <n v="4021.65"/>
        <n v="2683.67"/>
        <n v="1852.83"/>
        <n v="111.14"/>
        <n v="1461.84"/>
        <n v="2621.31"/>
        <n v="3355.37"/>
        <n v="1221.79"/>
        <n v="780.61"/>
        <n v="1834.97"/>
        <n v="827.05"/>
        <n v="868.4"/>
        <n v="314.38"/>
        <n v="4297.95"/>
        <n v="1176.82"/>
        <n v="4127.32"/>
        <n v="2247.7199999999998"/>
        <n v="3198.95"/>
        <n v="470.94"/>
        <n v="2959.54"/>
        <n v="1520.98"/>
        <n v="566.53"/>
        <n v="4550.34"/>
        <n v="3057.78"/>
        <n v="1284.3699999999999"/>
        <n v="2156.2800000000002"/>
        <n v="1848.81"/>
        <n v="3532.84"/>
        <n v="3076.42"/>
        <n v="196.93"/>
        <n v="1069.3499999999999"/>
        <n v="2442.83"/>
        <n v="2282.88"/>
        <n v="2631.71"/>
        <n v="3602.57"/>
        <n v="3441.84"/>
        <n v="1926.79"/>
        <n v="4400.1499999999996"/>
        <n v="408.37"/>
        <n v="2964.1"/>
        <n v="4753.46"/>
        <n v="2790.5"/>
        <n v="2330.02"/>
        <n v="756.2"/>
        <n v="4069.93"/>
        <n v="1931.59"/>
        <n v="3536.1"/>
        <n v="1067.98"/>
        <n v="305.13"/>
        <n v="1596.79"/>
        <n v="1478.93"/>
        <n v="4380.03"/>
        <n v="4336.8999999999996"/>
        <n v="2716.08"/>
        <n v="193.09"/>
        <n v="1218.79"/>
        <n v="3231.16"/>
        <n v="596.9"/>
        <n v="3533.05"/>
        <n v="158.62"/>
        <n v="3444.43"/>
        <n v="4238.24"/>
        <n v="2399.17"/>
        <n v="4162.5"/>
        <n v="3929.49"/>
        <n v="3389.95"/>
        <n v="2281.23"/>
        <n v="1432.33"/>
        <n v="4318.2299999999996"/>
        <n v="3278.09"/>
        <n v="4010.28"/>
        <n v="942.15"/>
        <n v="4899.25"/>
        <n v="995.42"/>
        <n v="4565.08"/>
        <n v="1119.8800000000001"/>
        <n v="1931.37"/>
        <n v="2256.41"/>
        <n v="4614.74"/>
        <n v="4452.17"/>
        <n v="4133.78"/>
        <n v="1945.71"/>
        <n v="122.02"/>
        <n v="3439.76"/>
        <n v="2113.67"/>
        <n v="3809.59"/>
        <n v="3994.78"/>
        <n v="2254.64"/>
        <n v="3765.7"/>
        <n v="4215.6899999999996"/>
        <n v="4649.53"/>
        <n v="2954.03"/>
        <n v="3914.55"/>
        <n v="2523.37"/>
        <n v="304.14999999999998"/>
        <n v="860.58"/>
        <n v="728.3"/>
        <n v="941.65"/>
        <n v="150.04"/>
        <n v="4307.66"/>
        <n v="2844.73"/>
        <n v="1977.44"/>
        <n v="2107.92"/>
        <n v="2370.42"/>
        <n v="462.03"/>
        <n v="1445.86"/>
        <n v="4272.97"/>
        <n v="3744.01"/>
        <n v="2860.69"/>
        <n v="2455.4499999999998"/>
        <n v="1368.97"/>
        <n v="2409.15"/>
        <n v="3029.49"/>
        <n v="3591.93"/>
        <n v="916.54"/>
        <n v="4084.24"/>
        <n v="1794.48"/>
        <n v="2565.96"/>
        <n v="3078.73"/>
        <n v="2491.67"/>
        <n v="2902.59"/>
        <n v="646.46"/>
        <n v="2217.56"/>
        <n v="1474.29"/>
        <n v="521.53"/>
        <n v="1039.08"/>
        <n v="3051.98"/>
        <n v="1063.76"/>
        <n v="987.21"/>
        <n v="2808.87"/>
        <n v="4533.04"/>
        <n v="3964.59"/>
        <n v="4534.9399999999996"/>
        <n v="2956.6"/>
        <n v="2108.65"/>
        <n v="3675.24"/>
        <n v="1380.68"/>
        <n v="482.46"/>
        <n v="1788.61"/>
        <n v="1566.26"/>
        <n v="3410.14"/>
        <n v="2801.68"/>
        <n v="777.49"/>
        <n v="4551.67"/>
        <n v="3007.36"/>
        <n v="2342.65"/>
        <n v="4692.26"/>
        <n v="576.78"/>
        <n v="3969.01"/>
        <n v="1886.86"/>
        <n v="3507.41"/>
        <n v="4660.55"/>
        <n v="2636.79"/>
        <n v="210.93"/>
        <n v="241.36"/>
        <n v="1719.75"/>
        <n v="3930.13"/>
        <n v="1512.48"/>
        <n v="1738.9"/>
        <n v="3943.86"/>
        <n v="669.33"/>
        <n v="4249.38"/>
        <n v="1402.38"/>
        <n v="350.99"/>
        <n v="674.98"/>
        <n v="4767.5200000000004"/>
        <n v="2311.4899999999998"/>
        <n v="1356.55"/>
        <n v="2654.23"/>
        <n v="3443.5"/>
        <n v="1662.11"/>
        <n v="3653.83"/>
        <n v="1336.04"/>
        <n v="650.45000000000005"/>
        <n v="2793.57"/>
        <n v="840.48"/>
        <n v="4708.38"/>
        <n v="102.2"/>
        <n v="3802.91"/>
        <n v="1469.42"/>
        <n v="4245.83"/>
        <n v="394.74"/>
        <n v="4769.7"/>
        <n v="596.83000000000004"/>
        <n v="3960.63"/>
        <n v="2634.98"/>
        <n v="2208.9299999999998"/>
        <n v="1472.76"/>
        <n v="4222.71"/>
        <n v="1078.78"/>
        <n v="3634.08"/>
        <n v="2284.38"/>
        <n v="4992.63"/>
        <n v="3095.86"/>
        <n v="610.53"/>
        <n v="2155.65"/>
        <n v="424.87"/>
        <n v="1499.71"/>
        <n v="1782.25"/>
        <n v="4280.57"/>
        <n v="4206.1400000000003"/>
        <n v="156.63"/>
        <n v="2708.17"/>
        <n v="1195.3599999999999"/>
        <n v="1668.46"/>
        <n v="206.09"/>
        <n v="3773.75"/>
        <n v="4757.8900000000003"/>
        <n v="1174.4100000000001"/>
        <n v="1774.69"/>
        <n v="1111.53"/>
        <n v="4657.24"/>
        <n v="145.84"/>
        <n v="2960.93"/>
        <n v="4366.74"/>
        <n v="1012.91"/>
        <n v="2990.98"/>
        <n v="348.18"/>
        <n v="4091.47"/>
        <n v="1444.7"/>
        <n v="4944.8900000000003"/>
        <n v="4617.8500000000004"/>
        <n v="3689.33"/>
        <n v="2534.5300000000002"/>
        <n v="3856.29"/>
        <n v="739.98"/>
        <n v="1619.98"/>
        <n v="231.79"/>
        <n v="3260.62"/>
        <n v="4047.13"/>
        <n v="4736.8"/>
        <n v="3463.89"/>
        <n v="3687.25"/>
        <n v="4487.7299999999996"/>
        <n v="4688.25"/>
        <n v="2507.36"/>
        <n v="637.96"/>
        <n v="2385.44"/>
        <n v="2824.76"/>
        <n v="3194.57"/>
        <n v="4947.49"/>
        <n v="4596.0600000000004"/>
        <n v="2042.18"/>
        <n v="655.92"/>
        <n v="1152.48"/>
        <n v="951.62"/>
        <n v="1844.46"/>
        <n v="4394.8"/>
        <n v="2246.0500000000002"/>
        <n v="2879.66"/>
        <n v="977.92"/>
        <n v="2514.96"/>
        <n v="4380.78"/>
        <n v="3889.97"/>
        <n v="497.83"/>
        <n v="4324.1499999999996"/>
        <n v="1441.76"/>
        <n v="3362.01"/>
        <n v="817.28"/>
        <n v="3405.76"/>
        <n v="274.94"/>
        <n v="3043.16"/>
        <n v="3265.11"/>
        <n v="1298.03"/>
        <n v="4691.18"/>
        <n v="325.26"/>
        <n v="4469.38"/>
        <n v="1971.3"/>
        <n v="3598.18"/>
        <n v="924.41"/>
        <n v="1663.1"/>
        <n v="2695.4"/>
        <n v="4247.8999999999996"/>
        <n v="4778.8100000000004"/>
        <n v="200.87"/>
        <n v="1827.54"/>
        <n v="3373.91"/>
        <n v="2685.87"/>
        <n v="4720.8100000000004"/>
        <n v="183.15"/>
        <n v="2244.92"/>
        <n v="3377.14"/>
        <n v="1166.1600000000001"/>
        <n v="3656.77"/>
        <n v="498.02"/>
        <n v="2310.09"/>
        <n v="3413.55"/>
        <n v="1407.11"/>
        <n v="461.85"/>
        <n v="4789.41"/>
        <n v="4577.7299999999996"/>
        <n v="4639.21"/>
        <n v="4894.66"/>
        <n v="1005.02"/>
        <n v="873.1"/>
        <n v="267.64999999999998"/>
        <n v="4469.93"/>
        <n v="3788.54"/>
        <n v="3202.99"/>
        <n v="4645.6099999999997"/>
        <n v="2917.88"/>
        <n v="735.68"/>
        <n v="966.64"/>
        <n v="747.7"/>
        <n v="1607.52"/>
        <n v="1959.53"/>
        <n v="4004.51"/>
        <n v="1037.1400000000001"/>
        <n v="3654.29"/>
        <n v="2507.02"/>
        <n v="4998.33"/>
        <n v="3905.25"/>
        <n v="4847.87"/>
        <n v="1777.52"/>
        <n v="702.95"/>
        <n v="2578.89"/>
        <n v="708.77"/>
        <n v="2513.0100000000002"/>
        <n v="1422.71"/>
        <n v="2506.13"/>
        <n v="4753.22"/>
        <n v="1516.27"/>
        <n v="4967.83"/>
        <n v="1223.71"/>
        <n v="1119.73"/>
        <n v="2769.46"/>
        <n v="4226.0200000000004"/>
        <n v="3772.57"/>
        <n v="3645.33"/>
        <n v="1484.9"/>
        <n v="210.33"/>
        <n v="892.57"/>
        <n v="1812.42"/>
        <n v="4861.25"/>
        <n v="4606.91"/>
        <n v="1083.1600000000001"/>
        <n v="3655.55"/>
        <n v="2937.18"/>
        <n v="344.23"/>
        <n v="1921.36"/>
        <n v="2481.7600000000002"/>
        <n v="3371.11"/>
        <n v="1545.04"/>
        <n v="4675.71"/>
        <n v="2314.21"/>
        <n v="1317.8"/>
        <n v="1650.5"/>
        <n v="3784.24"/>
        <n v="3237.4"/>
        <n v="3736.67"/>
        <n v="1532.47"/>
        <n v="1701.56"/>
        <n v="2043.92"/>
        <n v="1024.1099999999999"/>
        <n v="3486.12"/>
        <n v="1713.81"/>
        <n v="1698.56"/>
        <n v="1419.89"/>
        <n v="2318.86"/>
        <n v="3882.68"/>
        <n v="4194.4799999999996"/>
        <n v="4042.09"/>
        <n v="3143.85"/>
        <n v="1474.09"/>
        <n v="3700.79"/>
        <n v="292.87"/>
        <n v="3923.12"/>
        <n v="3383.01"/>
        <n v="579.83000000000004"/>
        <n v="4986.97"/>
        <n v="3806.41"/>
        <n v="3700.55"/>
        <n v="413.64"/>
        <n v="2053.66"/>
        <n v="522.25"/>
        <n v="1869.08"/>
        <n v="2895.38"/>
        <n v="4406.47"/>
        <n v="1486.39"/>
        <n v="3154.73"/>
        <n v="906.79"/>
        <n v="1834.42"/>
        <n v="4741.46"/>
        <n v="3763.44"/>
        <n v="2774.45"/>
        <n v="1333.31"/>
        <n v="1960.56"/>
        <n v="867.8"/>
        <n v="1831.99"/>
        <n v="838.1"/>
        <n v="3997"/>
        <n v="495.72"/>
        <n v="1028.0899999999999"/>
        <n v="3486.72"/>
        <n v="4522.33"/>
        <n v="4826.5"/>
        <n v="4196.51"/>
        <n v="1136.21"/>
        <n v="1499.99"/>
        <n v="4366.6899999999996"/>
        <n v="4457.7299999999996"/>
        <n v="3239.2"/>
        <n v="1636.84"/>
        <n v="1197.8800000000001"/>
        <n v="1105.75"/>
        <n v="3342.84"/>
        <n v="4842.97"/>
        <n v="1362.58"/>
        <n v="1484.28"/>
        <n v="555.17999999999995"/>
        <n v="3462.56"/>
        <n v="2640.33"/>
        <n v="1111.71"/>
        <n v="1215.57"/>
        <n v="144.22"/>
        <n v="4894.26"/>
        <n v="4157.29"/>
        <n v="2031.43"/>
        <n v="4735.84"/>
        <n v="3417.89"/>
        <n v="3782.17"/>
        <n v="3431.78"/>
        <n v="3808.56"/>
        <n v="937.6"/>
        <n v="2855.75"/>
        <n v="4261.9399999999996"/>
        <n v="195.76"/>
        <n v="704.87"/>
        <n v="1303.6400000000001"/>
        <n v="1544.16"/>
        <n v="995.25"/>
        <n v="3159.22"/>
        <n v="1540.69"/>
        <n v="874.69"/>
        <n v="4538.55"/>
        <n v="3505.67"/>
        <n v="1305.69"/>
        <n v="1868.67"/>
        <n v="3729.85"/>
        <n v="3975.46"/>
        <n v="964.54"/>
        <n v="4689.22"/>
        <n v="3947.83"/>
        <n v="4298.3900000000003"/>
        <n v="804.91"/>
        <n v="802.5"/>
        <n v="1596.31"/>
        <n v="416.77"/>
        <n v="546.23"/>
        <n v="801.72"/>
        <n v="3590.91"/>
        <n v="248.13"/>
        <n v="507.9"/>
        <n v="4726.5"/>
        <n v="509.92"/>
        <n v="2733.57"/>
        <n v="3248.61"/>
        <n v="4797.1099999999997"/>
        <n v="4509.03"/>
        <n v="2259.35"/>
        <n v="4716.6000000000004"/>
        <n v="2218.1"/>
        <n v="3382.6"/>
        <n v="1372.08"/>
        <n v="3219.56"/>
        <n v="2737.13"/>
        <n v="3073.47"/>
        <n v="3444.99"/>
        <n v="949.93"/>
        <n v="1576.19"/>
        <n v="3707.58"/>
        <n v="902.74"/>
        <n v="1786.78"/>
        <n v="3365.75"/>
        <n v="4694.49"/>
        <n v="468.97"/>
        <n v="2631.15"/>
        <n v="501.34"/>
        <n v="1957.75"/>
        <n v="959.39"/>
        <n v="3282.25"/>
        <n v="3813.38"/>
        <n v="1311.98"/>
        <n v="3593.15"/>
        <n v="2289.41"/>
        <n v="1489.54"/>
        <n v="2664.67"/>
        <n v="1960.29"/>
        <n v="1226.98"/>
        <n v="3808.54"/>
        <n v="4007.87"/>
        <n v="4021.53"/>
        <n v="1972.5"/>
        <n v="930.69"/>
        <n v="4218.0200000000004"/>
        <n v="1713.39"/>
        <n v="3765.53"/>
        <n v="4105.51"/>
        <n v="3863.95"/>
        <n v="2010.05"/>
        <n v="4696.28"/>
        <n v="3334.8"/>
        <n v="2921.16"/>
        <n v="3519.75"/>
        <n v="319.16000000000003"/>
        <n v="2013.52"/>
        <n v="4417.96"/>
        <n v="889.29"/>
        <n v="2130.56"/>
        <n v="2085.7199999999998"/>
        <n v="1844.6"/>
        <n v="2855.52"/>
        <n v="4981.37"/>
        <n v="1353.66"/>
        <n v="3554.29"/>
        <n v="3814.18"/>
        <n v="2964.04"/>
        <n v="577.63"/>
        <n v="2904.63"/>
        <n v="4771.9799999999996"/>
        <n v="1776.09"/>
        <n v="3234.47"/>
        <n v="4801.05"/>
        <n v="4010.15"/>
        <n v="3472.71"/>
        <n v="4858.63"/>
        <n v="935.86"/>
        <n v="3886.47"/>
        <n v="2093.5"/>
        <n v="1866.12"/>
        <n v="2651.3"/>
        <n v="265.38"/>
        <n v="1631.4"/>
        <n v="914.46"/>
        <n v="779.59"/>
        <n v="1752.97"/>
        <n v="4031.1"/>
        <n v="1085.44"/>
        <n v="2703.94"/>
        <n v="3768.42"/>
        <n v="1280.76"/>
        <n v="4628.6000000000004"/>
        <n v="4345.84"/>
        <n v="1330.77"/>
        <n v="4949.2299999999996"/>
        <n v="3378.94"/>
        <n v="1501.89"/>
        <n v="3437.08"/>
        <n v="3364.62"/>
        <n v="3070.35"/>
        <n v="3587.31"/>
        <n v="1414.75"/>
        <n v="4897.03"/>
        <n v="4303.6899999999996"/>
        <n v="3754.13"/>
        <n v="228.89"/>
        <n v="2992.89"/>
        <n v="3561.77"/>
        <n v="4285.09"/>
        <n v="4736.17"/>
        <n v="4587.68"/>
        <n v="2089.62"/>
        <n v="4492.8599999999997"/>
        <n v="103.67"/>
        <n v="1822.23"/>
        <n v="658.02"/>
        <n v="4427.03"/>
        <n v="4647.1099999999997"/>
        <n v="1354.44"/>
        <n v="4921"/>
        <n v="2873.71"/>
        <n v="2535.5700000000002"/>
        <n v="2552.13"/>
        <n v="3511.32"/>
        <n v="4777.26"/>
        <n v="1896.45"/>
        <n v="946.02"/>
        <n v="1006.56"/>
        <n v="199.76"/>
        <n v="2821.51"/>
        <n v="4652.67"/>
        <n v="3594.08"/>
        <n v="4965.53"/>
        <n v="4556.68"/>
        <n v="2510.1"/>
        <n v="2484.09"/>
        <n v="3178.95"/>
        <n v="643.58000000000004"/>
        <n v="3077.65"/>
        <n v="2373.96"/>
        <n v="3249.43"/>
        <n v="2869.53"/>
        <n v="1620.94"/>
        <n v="3078.03"/>
        <n v="1893.47"/>
        <n v="1053.6400000000001"/>
        <n v="3407.85"/>
        <n v="1601.1"/>
        <n v="4456.22"/>
        <n v="1076.73"/>
        <n v="3040.71"/>
        <n v="2900.59"/>
        <n v="1068.93"/>
        <n v="2255.4499999999998"/>
        <n v="1660.78"/>
        <n v="657.77"/>
        <n v="3114.68"/>
        <n v="1198.2"/>
        <n v="3439.23"/>
        <n v="4213.3900000000003"/>
        <n v="704.44"/>
        <n v="2244.2800000000002"/>
        <n v="2280.12"/>
        <n v="3199.43"/>
        <n v="1738.6"/>
        <n v="2150.9899999999998"/>
        <n v="158.76"/>
        <n v="699.89"/>
        <n v="1157.8900000000001"/>
        <n v="808.43"/>
        <n v="1689.62"/>
        <n v="901.32"/>
        <n v="392.15"/>
        <n v="1490.91"/>
        <n v="4017.04"/>
        <n v="407.02"/>
        <n v="3762.47"/>
        <n v="1975.7"/>
        <n v="3409.07"/>
        <n v="358.18"/>
        <n v="4611.45"/>
        <n v="3860.14"/>
        <n v="786.7"/>
        <n v="1172.04"/>
        <n v="3255.58"/>
        <n v="4615.66"/>
        <n v="2284.58"/>
        <n v="2479.6"/>
        <n v="1265.22"/>
        <n v="1976.75"/>
        <n v="1501.49"/>
        <n v="1817.8"/>
        <n v="200.93"/>
        <n v="301.2"/>
        <n v="3435.36"/>
        <n v="3440.8"/>
        <n v="1718.13"/>
        <n v="4438.7700000000004"/>
        <n v="1403.95"/>
        <n v="2039.35"/>
        <n v="3683.74"/>
        <n v="3743.48"/>
        <n v="4319.71"/>
        <n v="1000.42"/>
        <n v="3238.8"/>
        <n v="1757.18"/>
        <n v="313.45"/>
        <n v="2973.69"/>
        <n v="2026.06"/>
        <n v="1884.06"/>
        <n v="1395.38"/>
        <n v="129.38999999999999"/>
        <n v="993.56"/>
        <n v="2423.75"/>
        <n v="1451.11"/>
        <n v="4384.5"/>
        <n v="800.7"/>
        <n v="4389.17"/>
        <n v="2083.65"/>
        <n v="1451.62"/>
        <n v="1591.03"/>
        <n v="1717.35"/>
        <n v="2582.16"/>
        <n v="1834.02"/>
        <n v="3271.31"/>
        <n v="2183.38"/>
        <n v="3391.05"/>
        <n v="3061.69"/>
        <n v="1297.82"/>
        <n v="4082.59"/>
        <n v="4015.01"/>
        <n v="4946"/>
        <n v="957.75"/>
        <n v="4254.41"/>
        <n v="4372.71"/>
        <n v="3246.6"/>
        <n v="2581.29"/>
        <n v="4790.57"/>
        <n v="4866.1899999999996"/>
        <n v="3244.32"/>
        <n v="1861.84"/>
        <n v="4104.1099999999997"/>
        <n v="537.35"/>
        <n v="1523.92"/>
        <n v="4929.22"/>
        <n v="4090.23"/>
        <n v="4703.95"/>
        <n v="3014.49"/>
        <n v="2097.6"/>
        <n v="4900.4799999999996"/>
        <n v="3811.33"/>
        <n v="2835.21"/>
        <n v="1219.69"/>
        <n v="185.67"/>
        <n v="1980.44"/>
        <n v="2783.66"/>
        <n v="997.63"/>
        <n v="2131.3200000000002"/>
        <n v="3114.43"/>
        <n v="3603.12"/>
        <n v="358.44"/>
        <n v="3354.49"/>
        <n v="377.67"/>
        <n v="238.11"/>
        <n v="846.82"/>
        <n v="3302.86"/>
        <n v="358.83"/>
        <n v="202.39"/>
        <n v="678"/>
        <n v="4753.63"/>
        <n v="4545.66"/>
        <n v="523.67999999999995"/>
        <n v="1589.66"/>
        <n v="4741.7299999999996"/>
        <n v="578.66999999999996"/>
        <n v="563.52"/>
        <n v="521.41999999999996"/>
        <n v="4884.7299999999996"/>
        <n v="3741.23"/>
        <n v="1150.97"/>
        <n v="325.14"/>
        <n v="4829.68"/>
        <n v="2184.9"/>
        <n v="3032.04"/>
        <n v="3815.97"/>
        <n v="1064.33"/>
        <n v="3955.87"/>
        <n v="1229.95"/>
        <n v="579.77"/>
        <n v="2446.23"/>
        <n v="4084.76"/>
        <n v="1985.84"/>
        <n v="241.48"/>
        <n v="2811.22"/>
        <n v="3434.31"/>
        <n v="3729.41"/>
        <n v="2069.4299999999998"/>
        <n v="575.4"/>
        <n v="2963.2"/>
        <n v="1714.78"/>
        <n v="4739.75"/>
        <n v="2563.29"/>
        <n v="2414.1"/>
        <n v="1615.13"/>
        <n v="1760.05"/>
        <n v="2612.5"/>
        <n v="1602.66"/>
        <n v="4472.29"/>
        <n v="2251.19"/>
        <n v="1530.91"/>
        <n v="861.43"/>
        <n v="3394.52"/>
        <n v="226.36"/>
        <n v="2304.98"/>
        <n v="2795.6"/>
        <n v="1764.94"/>
        <n v="3774.11"/>
        <n v="3410.74"/>
        <n v="4859.8599999999997"/>
        <n v="2592.96"/>
        <n v="2735.28"/>
        <n v="1304.6099999999999"/>
        <n v="231.62"/>
        <n v="3477.45"/>
        <n v="1626.95"/>
        <n v="2747.8"/>
        <n v="1349.46"/>
        <n v="3143.08"/>
        <n v="2293.15"/>
        <n v="2461.12"/>
        <n v="4718.7700000000004"/>
        <n v="3560.19"/>
        <n v="1383.31"/>
        <n v="2569.2199999999998"/>
        <n v="2386.6999999999998"/>
        <n v="3995.76"/>
        <n v="4183.4399999999996"/>
        <n v="1488.87"/>
        <n v="4123.6400000000003"/>
        <n v="979.56"/>
        <n v="3837.58"/>
        <n v="1319.04"/>
        <n v="1559.86"/>
        <n v="4277.09"/>
        <n v="2158.37"/>
        <n v="4953.7700000000004"/>
        <n v="844.52"/>
        <n v="2370.41"/>
        <n v="3689.01"/>
        <n v="126.3"/>
        <n v="844.09"/>
        <n v="199.75"/>
        <n v="4965.1000000000004"/>
        <n v="3827.06"/>
        <n v="1930.44"/>
        <n v="865.8"/>
        <n v="542.88"/>
        <n v="2706.35"/>
        <n v="4881.87"/>
        <n v="3405.59"/>
        <n v="1889.18"/>
        <n v="2554.17"/>
        <n v="4994.63"/>
        <n v="2641.95"/>
        <n v="4824.59"/>
        <n v="180.17"/>
        <n v="3632.72"/>
        <n v="3173.09"/>
        <n v="3458.12"/>
        <n v="2895.78"/>
        <n v="316.47000000000003"/>
        <n v="832.86"/>
        <n v="4619.03"/>
        <n v="1241.33"/>
        <n v="4965.3900000000003"/>
        <n v="3429.98"/>
        <n v="2277.34"/>
        <n v="4608.24"/>
        <n v="3995.43"/>
        <n v="2201.9299999999998"/>
        <n v="4354.6899999999996"/>
        <n v="3848.7"/>
        <n v="3974.6"/>
        <n v="3749.81"/>
        <n v="1451.2"/>
        <n v="4308.34"/>
        <n v="110.94"/>
        <n v="1262.6500000000001"/>
        <n v="328.14"/>
        <n v="641.91999999999996"/>
        <n v="2708.66"/>
        <n v="282.56"/>
        <n v="988.77"/>
        <n v="1240.43"/>
        <n v="3311.16"/>
        <n v="2397.2199999999998"/>
        <n v="2346.2199999999998"/>
        <n v="3865.32"/>
        <n v="2337.9299999999998"/>
        <n v="1807.59"/>
        <n v="4816.01"/>
        <n v="140.63999999999999"/>
        <n v="1596.43"/>
        <n v="3086.02"/>
        <n v="3935.77"/>
        <n v="4100.42"/>
        <n v="325.76"/>
        <n v="3574.75"/>
        <n v="3629.24"/>
        <n v="1148.99"/>
        <n v="652.6"/>
        <n v="3773.46"/>
        <n v="1322.55"/>
        <n v="108.2"/>
        <n v="1195.51"/>
        <n v="252.23"/>
        <n v="1321.01"/>
        <n v="1741.6"/>
        <n v="1429.86"/>
        <n v="4607.6899999999996"/>
        <n v="1239.4100000000001"/>
        <n v="2390.92"/>
        <n v="4791.3999999999996"/>
        <n v="4408.08"/>
        <n v="1615.37"/>
        <n v="1699.8"/>
        <n v="3007.31"/>
        <n v="4597.53"/>
        <n v="149"/>
        <n v="2026.29"/>
        <n v="4263.8999999999996"/>
        <n v="2111.3000000000002"/>
        <n v="3628.27"/>
        <n v="3490.43"/>
        <n v="1106.75"/>
        <n v="2303.0100000000002"/>
        <n v="2874.31"/>
        <n v="3605.77"/>
        <n v="4129.71"/>
        <n v="3823.67"/>
        <n v="238.73"/>
        <n v="3386.13"/>
        <n v="2536.85"/>
        <n v="2911.92"/>
        <n v="1927.53"/>
        <n v="3598.73"/>
        <n v="3402.05"/>
        <n v="2939.48"/>
        <n v="4321.87"/>
        <n v="599.30999999999995"/>
        <n v="1575.01"/>
        <n v="2526.14"/>
        <n v="4797.16"/>
        <n v="452.62"/>
        <n v="1751.68"/>
        <n v="4636.8599999999997"/>
        <n v="4499.9399999999996"/>
        <n v="4339.7"/>
        <n v="1611.11"/>
        <n v="4249.5"/>
        <n v="2576.16"/>
        <n v="3136.92"/>
        <n v="1270.24"/>
        <n v="3562.7"/>
        <n v="1705.72"/>
        <n v="1785.01"/>
        <n v="3220.4"/>
        <n v="1275.18"/>
        <n v="1199.75"/>
        <n v="1908.9"/>
        <n v="3912.51"/>
        <n v="1200.94"/>
        <n v="3957.86"/>
        <n v="3508.47"/>
        <n v="3427.49"/>
        <n v="2426.3000000000002"/>
        <n v="3754.85"/>
        <n v="166.25"/>
        <n v="1597.48"/>
        <n v="3427.77"/>
        <n v="4937.75"/>
        <n v="112.32"/>
        <n v="2598.86"/>
        <n v="4626.8"/>
        <n v="4331.34"/>
        <n v="213.37"/>
        <n v="2694.83"/>
        <n v="121.01"/>
        <n v="3968.92"/>
        <n v="1613.49"/>
        <n v="3851.39"/>
        <n v="4729.49"/>
        <n v="4882.82"/>
        <n v="4481.1400000000003"/>
        <n v="1100.3"/>
        <n v="1053.54"/>
        <n v="3166.32"/>
        <n v="2765.86"/>
        <n v="146.72"/>
        <n v="2019.46"/>
        <n v="4542.79"/>
        <n v="4501.96"/>
        <n v="1099.1400000000001"/>
        <n v="1971.62"/>
        <n v="2845.79"/>
        <n v="4278.6400000000003"/>
        <n v="2706.77"/>
        <n v="4844.18"/>
        <n v="4015.36"/>
        <n v="4770.1499999999996"/>
        <n v="3684.31"/>
        <n v="4400.3599999999997"/>
        <n v="4171.92"/>
        <n v="1343.81"/>
        <n v="1224.73"/>
        <n v="4335.4799999999996"/>
        <n v="514.91999999999996"/>
        <n v="2101.96"/>
        <n v="4121.22"/>
        <n v="4084.87"/>
        <n v="780.04"/>
        <n v="2489.7800000000002"/>
        <n v="2451.1799999999998"/>
        <n v="1686.24"/>
        <n v="4594.1899999999996"/>
        <n v="3300.28"/>
        <n v="4902.92"/>
        <n v="427.15"/>
        <n v="2032.32"/>
        <n v="4192.17"/>
        <n v="2171.16"/>
        <n v="1383.2"/>
        <n v="4989.26"/>
        <n v="4378.3100000000004"/>
        <n v="2777.72"/>
        <n v="2852.38"/>
        <n v="133.63"/>
        <n v="4906.87"/>
        <n v="4050.85"/>
        <n v="279.97000000000003"/>
        <n v="964.02"/>
        <n v="4123.05"/>
        <n v="525.64"/>
        <n v="4714.75"/>
        <n v="4999.47"/>
        <n v="4443.5200000000004"/>
        <n v="3720.63"/>
        <n v="2487.6799999999998"/>
        <n v="503.9"/>
        <n v="3679.19"/>
        <n v="2044.64"/>
        <n v="2894.12"/>
        <n v="1537.61"/>
        <n v="1286.56"/>
        <n v="1689.06"/>
        <n v="4087.76"/>
        <n v="2189.81"/>
        <n v="1627.37"/>
        <n v="2221.5500000000002"/>
        <n v="258.20999999999998"/>
        <n v="4463.96"/>
        <n v="2803.63"/>
        <n v="613.65"/>
        <n v="1513.19"/>
        <n v="4919.41"/>
        <n v="3005.98"/>
        <n v="1527.88"/>
        <n v="2189.09"/>
        <n v="1366.53"/>
        <n v="255.84"/>
        <n v="4225.95"/>
        <n v="1533.15"/>
        <n v="4208.21"/>
        <n v="2444.9299999999998"/>
        <n v="996.18"/>
        <n v="4029.16"/>
        <n v="1947.85"/>
        <n v="3567.87"/>
        <n v="4202.43"/>
        <n v="4818.63"/>
        <n v="520.49"/>
        <n v="141.09"/>
        <n v="2787.28"/>
        <n v="1394.78"/>
        <n v="2398.6"/>
        <n v="456.03"/>
        <n v="2557.79"/>
        <n v="711.79"/>
        <n v="4209.08"/>
        <n v="3821.49"/>
        <n v="462.96"/>
        <n v="4198.12"/>
        <n v="1692.3"/>
        <n v="1829.01"/>
        <n v="981.04"/>
        <n v="4192.99"/>
        <n v="2083.06"/>
        <n v="339.3"/>
        <n v="4834.62"/>
        <n v="1353.85"/>
        <n v="4687.2700000000004"/>
        <n v="1576.07"/>
        <n v="4173.99"/>
        <n v="3354.68"/>
        <n v="4320.29"/>
        <n v="4882.9799999999996"/>
        <n v="4370.2700000000004"/>
        <n v="2077.96"/>
        <n v="4091.07"/>
        <n v="3587.09"/>
        <n v="401.86"/>
        <n v="4655.82"/>
        <n v="2383.21"/>
        <n v="758.81"/>
        <n v="2184.35"/>
        <n v="3055.39"/>
        <n v="2907.44"/>
        <n v="2916.49"/>
        <n v="1353.61"/>
        <n v="3200.24"/>
        <n v="4546.33"/>
        <n v="2004.47"/>
        <n v="3189.84"/>
        <n v="1295.54"/>
        <n v="336.58"/>
        <n v="2970.08"/>
        <n v="332.99"/>
        <n v="3645.56"/>
        <n v="3384.73"/>
        <n v="1909.69"/>
        <n v="2115.3200000000002"/>
        <n v="4597.03"/>
        <n v="164.35"/>
        <n v="2860.19"/>
        <n v="4624.47"/>
        <n v="4578.54"/>
        <n v="2964.81"/>
        <n v="1968.03"/>
        <n v="584.63"/>
        <n v="951.54"/>
        <n v="3430.4"/>
        <n v="181.51"/>
        <n v="4429.08"/>
        <n v="2980.88"/>
        <n v="321.22000000000003"/>
        <n v="1274.8599999999999"/>
        <n v="3011.58"/>
        <n v="274.45"/>
        <n v="3921.94"/>
        <n v="4607.62"/>
        <n v="4809.9799999999996"/>
        <n v="3694.93"/>
        <n v="4298.4399999999996"/>
        <n v="3092.47"/>
        <n v="2346.86"/>
        <n v="3594.36"/>
        <n v="1198.49"/>
        <n v="637.94000000000005"/>
        <n v="3833.07"/>
        <n v="4795.12"/>
        <n v="2929.65"/>
        <n v="2464.46"/>
        <n v="2718.58"/>
        <n v="2444.4699999999998"/>
        <n v="2266.7800000000002"/>
        <n v="4740.47"/>
        <n v="2450.84"/>
        <n v="497.4"/>
        <n v="3851.03"/>
        <n v="2018.65"/>
        <n v="3582.4"/>
        <n v="2939.89"/>
        <n v="3594.58"/>
        <n v="403.77"/>
        <n v="1954.85"/>
        <n v="3496.51"/>
        <n v="1196.04"/>
        <n v="2223.66"/>
        <n v="4905.97"/>
        <n v="1152.8900000000001"/>
        <n v="4254.92"/>
        <n v="4144.76"/>
        <n v="4467.63"/>
        <n v="4584.1899999999996"/>
        <n v="2585.87"/>
        <n v="3441.48"/>
        <n v="3132.57"/>
        <n v="1613.85"/>
        <n v="1470.96"/>
        <n v="1773.69"/>
        <n v="1170.44"/>
        <n v="3811.18"/>
        <n v="4826.41"/>
        <n v="4352.08"/>
        <n v="1167.9100000000001"/>
        <n v="354.39"/>
        <n v="3809.76"/>
        <n v="2012.05"/>
        <n v="4140.6000000000004"/>
        <n v="3918.26"/>
        <n v="3164.51"/>
        <n v="1351.16"/>
        <n v="609.78"/>
        <n v="1337.98"/>
        <n v="2597.8200000000002"/>
        <n v="4899.37"/>
        <n v="412.07"/>
        <n v="1080.3499999999999"/>
        <n v="3173.67"/>
        <n v="1591.39"/>
        <n v="4306.67"/>
        <n v="783.14"/>
        <n v="4819.47"/>
        <n v="4570.6400000000003"/>
        <n v="4448.8900000000003"/>
        <n v="948.04"/>
        <n v="1714.53"/>
        <n v="4040.07"/>
        <n v="4058.26"/>
        <n v="3555.36"/>
        <n v="2295.4499999999998"/>
        <n v="1626.79"/>
        <n v="4818.49"/>
        <n v="782.39"/>
        <n v="314.39"/>
        <n v="144.74"/>
        <n v="3897.63"/>
        <n v="377.86"/>
        <n v="2739.35"/>
        <n v="1899.73"/>
        <n v="819.85"/>
        <n v="3728.92"/>
        <n v="369.53"/>
        <n v="1660.13"/>
        <n v="2854.74"/>
        <n v="2071.84"/>
        <n v="1369.83"/>
        <n v="4637.3999999999996"/>
        <n v="4661.75"/>
        <n v="2138.86"/>
        <n v="2029.35"/>
        <n v="1606.19"/>
        <n v="4293.21"/>
        <n v="2882.78"/>
        <n v="538.66"/>
        <n v="4281.2700000000004"/>
        <n v="2720.94"/>
        <n v="2136.4"/>
        <n v="1755.54"/>
        <n v="587.19000000000005"/>
        <n v="4787.84"/>
        <n v="3732.09"/>
        <n v="745.71"/>
        <n v="2605.2199999999998"/>
        <n v="2822.32"/>
        <n v="922.65"/>
        <n v="2193.39"/>
        <n v="3264.16"/>
        <n v="1491.65"/>
        <n v="1724.88"/>
        <n v="697.94"/>
        <n v="2124.88"/>
        <n v="2960.9"/>
        <n v="670.98"/>
        <n v="3112.44"/>
        <n v="2049.19"/>
        <n v="3423.09"/>
        <n v="1642.7"/>
        <n v="2885.65"/>
        <n v="3102.73"/>
        <n v="3483.49"/>
        <n v="3809"/>
        <n v="768.12"/>
        <n v="4829.6899999999996"/>
        <n v="4233.8599999999997"/>
        <n v="2855.36"/>
        <n v="4462.76"/>
        <n v="1973.92"/>
        <n v="268"/>
        <n v="3662.45"/>
        <n v="4722.3900000000003"/>
        <n v="893.09"/>
        <n v="3254.98"/>
        <n v="4085.79"/>
        <n v="4534.83"/>
        <n v="1454.99"/>
        <n v="730.8"/>
        <n v="1314.47"/>
        <n v="2930.84"/>
        <n v="4601.7700000000004"/>
        <n v="2954.43"/>
        <n v="4606.1400000000003"/>
        <n v="3873.18"/>
        <n v="3032.11"/>
        <n v="206.81"/>
        <n v="1732.07"/>
        <n v="381.55"/>
        <n v="1678.99"/>
        <n v="405.43"/>
        <n v="922.3"/>
        <n v="2112.36"/>
        <n v="2622.94"/>
        <n v="1163.99"/>
        <n v="3689.63"/>
        <n v="2992.79"/>
        <n v="3489.63"/>
        <n v="3690.55"/>
        <n v="3661.91"/>
        <n v="4687.55"/>
        <n v="1262.3800000000001"/>
        <n v="1423.76"/>
        <n v="561.59"/>
        <n v="3003.67"/>
        <n v="2036.41"/>
        <n v="2531.37"/>
        <n v="932.13"/>
        <n v="3280.4"/>
        <n v="3133.19"/>
        <n v="1397.44"/>
        <n v="2380.54"/>
        <n v="4482.07"/>
        <n v="3890.15"/>
        <n v="1212.02"/>
        <n v="4406.3900000000003"/>
        <n v="429.83"/>
        <n v="2128.25"/>
        <n v="492.58"/>
        <n v="4628.6499999999996"/>
        <n v="299.44"/>
        <n v="841.08"/>
        <n v="4583.7"/>
        <n v="2952.57"/>
        <n v="3996.42"/>
        <n v="2153.5700000000002"/>
        <n v="4923.88"/>
        <n v="2941.11"/>
        <n v="4263.45"/>
        <n v="4821.4399999999996"/>
        <n v="3456.7"/>
        <n v="1705.39"/>
        <n v="1612.17"/>
        <n v="449.26"/>
        <n v="2196.08"/>
        <n v="4585.41"/>
        <n v="2442.5100000000002"/>
        <n v="4563.88"/>
        <n v="4104"/>
        <n v="4922.5200000000004"/>
        <n v="4743.71"/>
        <n v="4368.96"/>
        <n v="3765.58"/>
        <n v="3546.63"/>
        <n v="3606.24"/>
        <n v="3633.11"/>
        <n v="1959.15"/>
        <n v="2175.46"/>
        <n v="1540.95"/>
        <n v="826.48"/>
        <n v="2346.37"/>
        <n v="4509.75"/>
        <n v="3291.2"/>
        <n v="375.28"/>
        <n v="4074.88"/>
        <n v="4683.47"/>
        <n v="4164.17"/>
        <n v="3664.95"/>
        <n v="835.59"/>
        <n v="1810.1"/>
        <n v="2869.91"/>
        <n v="476.62"/>
        <n v="620.72"/>
        <n v="4677.84"/>
        <n v="3543.19"/>
        <n v="1447.93"/>
        <n v="1704.07"/>
        <n v="1983.7"/>
        <n v="467.85"/>
        <n v="3721.97"/>
        <n v="966.49"/>
        <n v="4045.09"/>
        <n v="4244.7700000000004"/>
        <n v="3228.33"/>
        <n v="3872.29"/>
        <n v="941.99"/>
        <n v="2922.1"/>
        <n v="3416.32"/>
        <n v="3341.65"/>
        <n v="674.72"/>
        <n v="1787.47"/>
        <n v="1692.68"/>
        <n v="2905.38"/>
        <n v="3849.66"/>
        <n v="2895.89"/>
        <n v="3798.65"/>
        <n v="584.94000000000005"/>
        <n v="4402.88"/>
        <n v="2729.42"/>
        <n v="283.74"/>
        <n v="3251.74"/>
        <n v="2635"/>
        <n v="1179.81"/>
        <n v="3845.68"/>
        <n v="4674.4799999999996"/>
        <n v="1681.15"/>
        <n v="2520.19"/>
        <n v="728.06"/>
        <n v="4656.0200000000004"/>
        <n v="1662.1"/>
        <n v="1054.44"/>
        <n v="2444.3000000000002"/>
        <n v="312.08"/>
        <n v="1338.9"/>
        <n v="431.52"/>
        <n v="724.12"/>
        <n v="649.57000000000005"/>
        <n v="4374.8599999999997"/>
        <n v="4659.13"/>
        <n v="2425.16"/>
        <n v="3189.04"/>
        <n v="3509.92"/>
        <n v="1914.03"/>
        <n v="3410.29"/>
        <n v="1945.9"/>
        <n v="2946.95"/>
        <n v="2624.44"/>
        <n v="2669.86"/>
        <n v="4163.8599999999997"/>
        <n v="3549.88"/>
        <n v="4807.3500000000004"/>
        <n v="3975.79"/>
        <n v="814.38"/>
        <n v="3718.57"/>
        <n v="3361.67"/>
        <n v="3265.62"/>
        <n v="2455.65"/>
        <n v="406.07"/>
        <n v="4762.28"/>
        <n v="4274.43"/>
        <n v="2485.36"/>
        <n v="877.05"/>
        <n v="4139.92"/>
        <n v="2210.29"/>
        <n v="2011.56"/>
        <n v="3360.37"/>
        <n v="3817.51"/>
        <n v="407.92"/>
        <n v="3861.03"/>
        <n v="3696.31"/>
        <n v="2987.13"/>
        <n v="1758.25"/>
        <n v="907.53"/>
        <n v="603"/>
        <n v="105.8"/>
        <n v="1111.6500000000001"/>
        <n v="2115.5500000000002"/>
        <n v="1293.8599999999999"/>
        <n v="1614"/>
        <n v="2013.22"/>
        <n v="1610.49"/>
        <n v="3650.64"/>
        <n v="2509.46"/>
        <n v="194.7"/>
        <n v="1210.67"/>
        <n v="3577.33"/>
        <n v="1574.56"/>
        <n v="4608.6899999999996"/>
        <n v="3592.05"/>
        <n v="1520.64"/>
        <n v="2630.41"/>
        <n v="3369.47"/>
        <n v="1047.49"/>
        <n v="1306.32"/>
        <n v="2584.91"/>
        <n v="4631.9799999999996"/>
        <n v="1785.65"/>
        <n v="2070.44"/>
        <n v="1034.04"/>
        <n v="3006.72"/>
        <n v="3726.74"/>
        <n v="2259.15"/>
        <n v="3776.22"/>
        <n v="1582.76"/>
        <n v="3564.22"/>
        <n v="1365.89"/>
        <n v="3925.18"/>
        <n v="4170.1400000000003"/>
        <n v="4008.85"/>
        <n v="1155.82"/>
        <n v="3501.82"/>
        <n v="2738.85"/>
        <n v="4931.58"/>
        <n v="1871.73"/>
        <n v="3879.13"/>
        <n v="1913.38"/>
        <n v="2044.6"/>
        <n v="643.86"/>
        <n v="1274.3399999999999"/>
        <n v="905.97"/>
        <n v="880.08"/>
        <n v="144.18"/>
        <n v="3989.53"/>
        <n v="2392.86"/>
        <n v="4040.42"/>
        <n v="3101.5"/>
        <n v="4173.55"/>
        <n v="2568.4499999999998"/>
        <n v="560.79999999999995"/>
        <n v="3122.14"/>
        <n v="3421.05"/>
        <n v="3169.87"/>
        <n v="4026.55"/>
        <n v="3684.35"/>
        <n v="2219.9"/>
        <n v="4113.6099999999997"/>
        <n v="3489.75"/>
        <n v="689.8"/>
        <n v="2745.38"/>
        <n v="3669.92"/>
        <n v="2811.11"/>
        <n v="4750.24"/>
        <n v="597.30999999999995"/>
        <n v="3639.38"/>
        <n v="4139.8100000000004"/>
        <n v="3543"/>
        <n v="1989.37"/>
        <n v="1988.85"/>
        <n v="2974.18"/>
        <n v="2045.78"/>
        <n v="638.66"/>
        <n v="3231.87"/>
        <n v="757.16"/>
        <n v="2746.78"/>
        <n v="3606.35"/>
        <n v="911"/>
        <n v="3549.76"/>
        <n v="785.9"/>
        <n v="3140.71"/>
        <n v="2577.21"/>
        <n v="1560.57"/>
        <n v="646.59"/>
        <n v="3705.69"/>
        <n v="1970.85"/>
        <n v="524"/>
        <n v="3886.67"/>
        <n v="1241.18"/>
        <n v="3708.62"/>
        <n v="2868"/>
        <n v="1053.19"/>
        <n v="474.39"/>
        <n v="3006.92"/>
        <n v="223.54"/>
        <n v="420.78"/>
        <n v="3540.87"/>
        <n v="2740.48"/>
        <n v="1698.85"/>
        <n v="2742.22"/>
        <n v="2999.08"/>
        <n v="2869.9"/>
        <n v="3248.51"/>
        <n v="4707.41"/>
        <n v="2005.01"/>
        <n v="1575.64"/>
        <n v="288.33"/>
        <n v="820.66"/>
        <n v="620.62"/>
        <n v="1743.68"/>
        <n v="3088.95"/>
        <n v="327.04000000000002"/>
        <n v="3665.56"/>
        <n v="2047.42"/>
        <n v="4821.17"/>
        <n v="2885.09"/>
        <n v="3879.68"/>
        <n v="4319.79"/>
        <n v="4455.3500000000004"/>
        <n v="2640.46"/>
        <n v="2044.04"/>
        <n v="2846.52"/>
        <n v="2070.14"/>
        <n v="1279.5"/>
        <n v="1687.21"/>
        <n v="1240.57"/>
        <n v="1420.24"/>
        <n v="558.67999999999995"/>
        <n v="2189.67"/>
        <n v="1252.8900000000001"/>
        <n v="2297"/>
        <n v="3981.77"/>
        <n v="2296.73"/>
        <n v="4777.6000000000004"/>
        <n v="824.4"/>
        <n v="4266.3"/>
        <n v="1316.46"/>
        <n v="4676.2700000000004"/>
        <n v="1213.02"/>
        <n v="3760.11"/>
        <n v="404.38"/>
        <n v="3186.09"/>
        <n v="1171.5"/>
        <n v="3383.85"/>
        <n v="3215.56"/>
        <n v="4626.1099999999997"/>
        <n v="3170.71"/>
        <n v="2100.42"/>
        <n v="1048.48"/>
        <n v="3321.51"/>
        <n v="670.2"/>
        <n v="4159.7299999999996"/>
        <n v="1311.94"/>
        <n v="2668.38"/>
        <n v="3020.14"/>
        <n v="1876.2"/>
        <n v="3352.98"/>
        <n v="1326.06"/>
        <n v="269.66000000000003"/>
        <n v="4800.41"/>
        <n v="1668.22"/>
        <n v="3595.96"/>
        <n v="2586.91"/>
        <n v="3378.09"/>
        <n v="643.59"/>
        <n v="2642.35"/>
        <n v="2021.88"/>
        <n v="2314.06"/>
        <n v="4834.42"/>
        <n v="767.82"/>
        <n v="3798.03"/>
        <n v="1718.68"/>
        <n v="1522.75"/>
        <n v="1426.81"/>
        <n v="1809.03"/>
        <n v="1849.87"/>
        <n v="1426.66"/>
        <n v="3370.72"/>
        <n v="333.84"/>
        <n v="1728.24"/>
        <n v="1473.01"/>
        <n v="3781.95"/>
        <n v="817.84"/>
        <n v="4709.37"/>
        <n v="935.54"/>
        <n v="1913.13"/>
        <n v="1504.82"/>
        <n v="3829.02"/>
        <n v="2434.38"/>
        <n v="896.62"/>
        <n v="328.51"/>
        <n v="1226.5899999999999"/>
        <n v="4733.45"/>
        <n v="4242.05"/>
        <n v="2256.85"/>
        <n v="2461.7800000000002"/>
        <n v="4506.8900000000003"/>
        <n v="2997.59"/>
        <n v="4415.76"/>
        <n v="2510.0100000000002"/>
        <n v="1080.48"/>
        <n v="3657.04"/>
        <n v="2679.33"/>
        <n v="3375.35"/>
        <n v="870.43"/>
        <n v="3273.25"/>
        <n v="1973.06"/>
        <n v="1726.79"/>
        <n v="3390.23"/>
        <n v="3001.97"/>
        <n v="3280.63"/>
        <n v="4830.13"/>
        <n v="3240.4"/>
        <n v="3106.41"/>
        <n v="2053.6999999999998"/>
        <n v="4212.04"/>
        <n v="1966.6"/>
        <n v="3531.19"/>
        <n v="1536.4"/>
        <n v="824.01"/>
        <n v="735.84"/>
        <n v="3209.34"/>
        <n v="1706.98"/>
        <n v="1447.74"/>
        <n v="3001.09"/>
        <n v="225.78"/>
        <n v="1306.51"/>
        <n v="1768.68"/>
        <n v="3571.03"/>
        <n v="2770.51"/>
        <n v="4294.34"/>
        <n v="1739.08"/>
        <n v="1552.56"/>
        <n v="262.67"/>
        <n v="4763.41"/>
        <n v="2557.31"/>
        <n v="2562.37"/>
        <n v="4624.84"/>
        <n v="1520.6"/>
        <n v="1727.32"/>
        <n v="3316.1"/>
        <n v="3947.36"/>
        <n v="3526.62"/>
        <n v="3964.72"/>
        <n v="2918.03"/>
        <n v="4327.84"/>
        <n v="2795.52"/>
        <n v="1223.77"/>
        <n v="2754.34"/>
        <n v="3593.43"/>
        <n v="3302.52"/>
        <n v="1290.78"/>
        <n v="301.27999999999997"/>
        <n v="1337.16"/>
        <n v="4921.8100000000004"/>
        <n v="1003.88"/>
        <n v="2375.42"/>
        <n v="3227.89"/>
        <n v="4409.42"/>
        <n v="3825.27"/>
        <n v="3061.48"/>
        <n v="4340.0600000000004"/>
        <n v="1392.83"/>
        <n v="2209.77"/>
        <n v="4234.49"/>
        <n v="1695.26"/>
        <n v="4368.99"/>
        <n v="1879.26"/>
        <n v="1880.63"/>
        <n v="1614.26"/>
        <n v="2780.02"/>
        <n v="732.44"/>
        <n v="279.35000000000002"/>
        <n v="4497.32"/>
        <n v="4651.8"/>
        <n v="473.24"/>
        <n v="2793.52"/>
        <n v="2744.44"/>
        <n v="1924.91"/>
        <n v="2887.63"/>
        <n v="2344.7800000000002"/>
        <n v="2499.21"/>
        <n v="3801.15"/>
        <n v="2677.21"/>
        <n v="1685.92"/>
        <n v="2949.13"/>
        <n v="3239.69"/>
        <n v="3345.33"/>
        <n v="3129.7"/>
        <n v="3356.55"/>
        <n v="1619.45"/>
        <n v="2286.06"/>
        <n v="3376.66"/>
        <n v="3796.41"/>
        <n v="2227.3200000000002"/>
        <n v="1890.13"/>
        <n v="3607.83"/>
        <n v="1188.6500000000001"/>
        <n v="146.51"/>
        <n v="2408.71"/>
        <n v="949.53"/>
        <n v="1953.59"/>
        <n v="1527.05"/>
        <n v="3908.58"/>
        <n v="1723.9"/>
        <n v="3239.31"/>
        <n v="3402.17"/>
        <n v="2336.63"/>
        <n v="497.28"/>
        <n v="3531.79"/>
        <n v="468.32"/>
        <n v="586.14"/>
        <n v="1060.3900000000001"/>
        <n v="1473.84"/>
        <n v="4247.6099999999997"/>
        <n v="3407.12"/>
        <n v="1997.34"/>
        <n v="4895.2700000000004"/>
        <n v="1293.6500000000001"/>
        <n v="3088.09"/>
        <n v="4251.3500000000004"/>
        <n v="4029.91"/>
        <n v="542.51"/>
        <n v="3516.64"/>
        <n v="1363.53"/>
        <n v="1843.09"/>
        <n v="2496.06"/>
        <n v="3974.68"/>
        <n v="914.39"/>
        <n v="631.91999999999996"/>
        <n v="851.86"/>
        <n v="1169.3"/>
        <n v="391.56"/>
        <n v="4639.1499999999996"/>
        <n v="1663.51"/>
        <n v="967.18"/>
        <n v="3225.39"/>
        <n v="3956.28"/>
        <n v="3790.85"/>
        <n v="3621.67"/>
        <n v="347.6"/>
        <n v="3932.58"/>
        <n v="2559.21"/>
        <n v="3280.52"/>
        <n v="4786.4799999999996"/>
        <n v="4072.3"/>
        <n v="4144.32"/>
        <n v="989.19"/>
        <n v="2434.44"/>
        <n v="4751.6899999999996"/>
        <n v="2955.16"/>
        <n v="602.66999999999996"/>
        <n v="3685.92"/>
        <n v="310.33999999999997"/>
        <n v="3737.26"/>
        <n v="4410.8900000000003"/>
        <n v="2183.73"/>
        <n v="2126.6999999999998"/>
        <n v="1590.64"/>
        <n v="4397"/>
        <n v="2784.14"/>
        <n v="2938.37"/>
        <n v="3342.37"/>
        <n v="1571.13"/>
        <n v="2220.65"/>
        <n v="3733.87"/>
        <n v="4928.8900000000003"/>
        <n v="268.10000000000002"/>
        <n v="308.98"/>
        <n v="2197.6"/>
        <n v="3332.15"/>
        <n v="1993.19"/>
        <n v="4998.2299999999996"/>
        <n v="1057.26"/>
        <n v="138.83000000000001"/>
        <n v="1031.6300000000001"/>
        <n v="4445.53"/>
        <n v="811.23"/>
        <n v="2446.98"/>
        <n v="2154.4499999999998"/>
        <n v="3362.05"/>
        <n v="367.52"/>
        <n v="3327.88"/>
        <n v="1838.28"/>
        <n v="4637.59"/>
        <n v="4259.55"/>
        <n v="2057.58"/>
        <n v="4965.17"/>
        <n v="354.52"/>
        <n v="3964.3"/>
        <n v="2225.8000000000002"/>
        <n v="2223.1999999999998"/>
        <n v="933.66"/>
        <n v="2622.91"/>
        <n v="515.12"/>
        <n v="3121.23"/>
        <n v="1283.79"/>
        <n v="3651.8"/>
        <n v="3076.07"/>
        <n v="3757.38"/>
        <n v="3773.74"/>
        <n v="1063.8699999999999"/>
        <n v="103.31"/>
        <n v="1892.23"/>
        <n v="4603.4399999999996"/>
        <n v="2931.71"/>
        <n v="3664.76"/>
        <n v="4409.8900000000003"/>
        <n v="4539.6899999999996"/>
        <n v="2692.22"/>
        <n v="2750.62"/>
        <n v="4269.6000000000004"/>
        <n v="4056.68"/>
        <n v="3524.41"/>
        <n v="3061.88"/>
        <n v="3124.35"/>
        <n v="1878.27"/>
        <n v="4220.5"/>
        <n v="3127.12"/>
        <n v="1195.29"/>
        <n v="1275.23"/>
        <n v="4321.8500000000004"/>
        <n v="3165.97"/>
        <n v="2053.65"/>
        <n v="1016.79"/>
        <n v="3090.06"/>
        <n v="1003.12"/>
        <n v="2403.8200000000002"/>
        <n v="3419.8"/>
        <n v="2870.54"/>
        <n v="4618.29"/>
        <n v="294.63"/>
        <n v="1470.99"/>
        <n v="379.72"/>
        <n v="1053.56"/>
        <n v="707.52"/>
        <n v="3690.04"/>
        <n v="1909.94"/>
        <n v="4632.72"/>
        <n v="214.55"/>
        <n v="3299.33"/>
        <n v="4855.67"/>
        <n v="961.61"/>
        <n v="2267.92"/>
        <n v="3539.26"/>
        <n v="3202.38"/>
        <n v="2873.53"/>
        <n v="1701.11"/>
        <n v="3668.18"/>
        <n v="3300.95"/>
        <n v="897.72"/>
        <n v="4824.04"/>
        <n v="2822.8"/>
        <n v="2674.76"/>
        <n v="4256.3599999999997"/>
        <n v="3238.03"/>
        <n v="464.95"/>
        <n v="2582.29"/>
        <n v="3924.92"/>
        <n v="3529.9"/>
        <n v="4856.7700000000004"/>
        <n v="222.09"/>
        <n v="1379.97"/>
        <n v="2790.87"/>
        <n v="3135.5"/>
        <n v="1444.34"/>
        <n v="4151.33"/>
        <n v="905.3"/>
        <n v="104.16"/>
        <n v="4766.72"/>
        <n v="2018.63"/>
        <n v="4791.7"/>
        <n v="1461.86"/>
        <n v="410.9"/>
        <n v="3885.35"/>
        <n v="4195.5200000000004"/>
        <n v="2511.23"/>
        <n v="461.87"/>
        <n v="3305.26"/>
        <n v="992.51"/>
        <n v="4261.97"/>
        <n v="1442.71"/>
        <n v="4253.76"/>
        <n v="2191.9299999999998"/>
        <n v="3022.79"/>
        <n v="3968.86"/>
        <n v="298.14999999999998"/>
        <n v="4123.71"/>
        <n v="779.38"/>
        <n v="1856.25"/>
        <n v="2416.63"/>
        <n v="4487.59"/>
        <n v="209.96"/>
        <n v="3248.36"/>
        <n v="1651.25"/>
        <n v="1523.39"/>
        <n v="2503.3000000000002"/>
        <n v="2393.7800000000002"/>
        <n v="3848.62"/>
        <n v="4242.4399999999996"/>
        <n v="1987.29"/>
        <n v="3124.78"/>
        <n v="100.1"/>
        <n v="2796.73"/>
        <n v="4878.66"/>
        <n v="1630.1"/>
        <n v="3014.4"/>
        <n v="3835.19"/>
        <n v="3083.77"/>
        <n v="2150.65"/>
        <n v="847.62"/>
        <n v="2372.14"/>
        <n v="1544.44"/>
        <n v="3510.01"/>
        <n v="2265.37"/>
        <n v="4264.41"/>
        <n v="1047.28"/>
        <n v="2146.83"/>
        <n v="2831.77"/>
        <n v="717.47"/>
        <n v="2980.76"/>
        <n v="1525.51"/>
        <n v="795.36"/>
        <n v="1814.42"/>
        <n v="4652.01"/>
        <n v="251.93"/>
        <n v="4275.57"/>
        <n v="2047.07"/>
        <n v="2851.85"/>
        <n v="2612.7800000000002"/>
        <n v="4636.13"/>
        <n v="3873.63"/>
        <n v="4925.6400000000003"/>
        <n v="3992.71"/>
        <n v="1549.85"/>
        <n v="4818.13"/>
        <n v="4919.47"/>
        <n v="703.16"/>
        <n v="4515.12"/>
        <n v="3354.59"/>
        <n v="4617.7700000000004"/>
        <n v="4587.12"/>
        <n v="4467.7299999999996"/>
        <n v="4437.8500000000004"/>
        <n v="676.47"/>
        <n v="803.23"/>
        <n v="677.12"/>
        <n v="546.04"/>
        <n v="1831.1"/>
        <n v="3451.4"/>
        <n v="1837.99"/>
        <n v="3629.47"/>
        <n v="4119.3900000000003"/>
        <n v="3364.45"/>
        <n v="2379.0100000000002"/>
        <n v="1548.04"/>
        <n v="709.58"/>
        <n v="2518.89"/>
        <n v="3626.03"/>
        <n v="2786.39"/>
        <n v="3635.26"/>
        <n v="1742.58"/>
        <n v="427.3"/>
        <n v="3878.38"/>
        <n v="1176.6500000000001"/>
        <n v="3119.8"/>
        <n v="4041.03"/>
        <n v="781.64"/>
        <n v="3032.62"/>
        <n v="3477.93"/>
        <n v="3758"/>
        <n v="823.57"/>
        <n v="4143.07"/>
        <n v="561.33000000000004"/>
        <n v="2645.96"/>
        <n v="2272.7199999999998"/>
        <n v="1186.6500000000001"/>
        <n v="1579.46"/>
        <n v="905.74"/>
        <n v="2186.06"/>
        <n v="274"/>
        <n v="4455.68"/>
        <n v="901.09"/>
        <n v="4441.49"/>
        <n v="4331.53"/>
        <n v="2313.2199999999998"/>
        <n v="2538.86"/>
        <n v="1579.38"/>
        <n v="4984.6899999999996"/>
        <n v="3386.78"/>
        <n v="4763.8599999999997"/>
        <n v="2132.5"/>
        <n v="4426.78"/>
        <n v="2296.35"/>
        <n v="4347.46"/>
        <n v="741.54"/>
        <n v="3220.59"/>
        <n v="3425.65"/>
        <n v="3315.24"/>
        <n v="2290.44"/>
        <n v="3451.19"/>
        <n v="1273.3699999999999"/>
        <n v="3019.66"/>
        <n v="2815.75"/>
        <n v="1659.86"/>
        <n v="3916.43"/>
        <n v="496.27"/>
        <n v="940.05"/>
        <n v="2408.64"/>
        <n v="4469.51"/>
        <n v="2918.28"/>
        <n v="4226.13"/>
        <n v="2636.09"/>
        <n v="3948.73"/>
        <n v="1696.41"/>
        <n v="4094.2"/>
        <n v="2068.2600000000002"/>
        <n v="2838.27"/>
        <n v="961.82"/>
        <n v="4610.12"/>
        <n v="3537.15"/>
        <n v="4308.3900000000003"/>
        <n v="1118.53"/>
        <n v="431.65"/>
        <n v="1752.33"/>
        <n v="2631.76"/>
        <n v="4031.61"/>
        <n v="2048.86"/>
        <n v="1422.8"/>
        <n v="1925.47"/>
        <n v="3547.68"/>
        <n v="1747.47"/>
        <n v="4897.91"/>
        <n v="957.4"/>
        <n v="3790.17"/>
        <n v="2986.9"/>
        <n v="1242.17"/>
        <n v="3792.71"/>
        <n v="2292.9499999999998"/>
        <n v="3443.75"/>
        <n v="3345.06"/>
        <n v="642.15"/>
        <n v="4215.92"/>
        <n v="3924.87"/>
        <n v="2294.0500000000002"/>
        <n v="1055.8"/>
        <n v="1698.45"/>
        <n v="4517.2"/>
        <n v="4696.29"/>
        <n v="2461.15"/>
        <n v="1564.1"/>
        <n v="3678.52"/>
        <n v="3853.37"/>
        <n v="4095.78"/>
        <n v="252.31"/>
        <n v="147.69999999999999"/>
        <n v="1850.06"/>
        <n v="847.23"/>
        <n v="4044.41"/>
        <n v="2710.93"/>
        <n v="4144.21"/>
        <n v="966.87"/>
        <n v="3173.39"/>
        <n v="2942.84"/>
        <n v="1767.85"/>
        <n v="2633.7"/>
        <n v="2986.23"/>
        <n v="4458.49"/>
        <n v="372.63"/>
        <n v="4134.53"/>
        <n v="4902.7700000000004"/>
        <n v="3685.7"/>
        <n v="3713"/>
        <n v="1168.07"/>
        <n v="2663.06"/>
        <n v="3559.11"/>
        <n v="3051.18"/>
        <n v="1987.14"/>
        <n v="4706.58"/>
        <n v="2618.54"/>
        <n v="4852.3900000000003"/>
        <n v="2862.99"/>
        <n v="3987.58"/>
        <n v="3735.91"/>
        <n v="3338.04"/>
        <n v="170.86"/>
        <n v="479.4"/>
        <n v="2949.27"/>
        <n v="4567.7299999999996"/>
        <n v="3045.59"/>
        <n v="1256.3800000000001"/>
        <n v="1669.07"/>
        <n v="3153.48"/>
        <n v="3025.57"/>
        <n v="4782.9399999999996"/>
        <n v="2692.51"/>
        <n v="1839.57"/>
        <n v="2672.46"/>
        <n v="3952.55"/>
        <n v="2747.78"/>
        <n v="1697.66"/>
        <n v="1759.24"/>
        <n v="3808.38"/>
        <n v="425.6"/>
        <n v="1446.3"/>
        <n v="849.88"/>
        <n v="4728.91"/>
        <n v="541.46"/>
        <n v="3189.09"/>
        <n v="3200.74"/>
        <n v="3840.82"/>
        <n v="2062.39"/>
        <n v="2063.64"/>
        <n v="1514.66"/>
        <n v="3028.98"/>
        <n v="4656.05"/>
        <n v="4627.5200000000004"/>
        <n v="3544.51"/>
        <n v="4540.3100000000004"/>
        <n v="4821.24"/>
        <n v="3996.01"/>
        <n v="2098.38"/>
        <n v="2467.8000000000002"/>
        <n v="4663.16"/>
        <n v="3383.04"/>
        <n v="4121.3999999999996"/>
        <n v="668.96"/>
        <n v="1050.1199999999999"/>
        <n v="1786.13"/>
        <n v="1022.38"/>
        <n v="4541.68"/>
        <n v="1162.76"/>
        <n v="2830.2"/>
        <n v="518.72"/>
        <n v="859.31"/>
        <n v="1312.33"/>
        <n v="4916.18"/>
        <n v="4005.61"/>
        <n v="3400.42"/>
        <n v="4589.68"/>
        <n v="4785.42"/>
        <n v="2322.5100000000002"/>
        <n v="1705.68"/>
        <n v="1645.05"/>
        <n v="275.07"/>
        <n v="1470.23"/>
        <n v="1839.73"/>
        <n v="280.8"/>
        <n v="4424.76"/>
        <n v="4254.5"/>
        <n v="1332.35"/>
        <n v="4032.54"/>
        <n v="4001.44"/>
        <n v="1741.56"/>
        <n v="3515.63"/>
        <n v="1520.3"/>
        <n v="444.35"/>
        <n v="2573.5100000000002"/>
        <n v="2247.8000000000002"/>
        <n v="776.95"/>
        <n v="2503.71"/>
        <n v="4751.9399999999996"/>
        <n v="3683.83"/>
        <n v="3720.47"/>
        <n v="3812"/>
        <n v="3748.71"/>
        <n v="197.52"/>
        <n v="4630.99"/>
        <n v="4167.68"/>
        <n v="1445.44"/>
        <n v="2808.44"/>
        <n v="3113.53"/>
        <n v="746.53"/>
        <n v="1344.42"/>
        <n v="213.93"/>
        <n v="4333.3599999999997"/>
        <n v="222.03"/>
        <n v="1661.61"/>
        <n v="483.41"/>
        <n v="3928.89"/>
        <n v="4632.42"/>
        <n v="2857.8"/>
        <n v="783.88"/>
        <n v="2834.99"/>
        <n v="3874.67"/>
        <n v="3620.24"/>
        <n v="3734.42"/>
        <n v="1467.95"/>
        <n v="461.31"/>
        <n v="829.92"/>
        <n v="4781.9799999999996"/>
        <n v="3106.22"/>
        <n v="3666.71"/>
        <n v="4505.42"/>
        <n v="4278.5"/>
        <n v="1170.17"/>
        <n v="384.49"/>
        <n v="4633.13"/>
        <n v="4910.17"/>
        <n v="2879.99"/>
        <n v="4453.17"/>
        <n v="1235.9000000000001"/>
        <n v="644.09"/>
        <n v="2549.1"/>
        <n v="4074.8"/>
        <n v="3307.8"/>
        <n v="3222.87"/>
        <n v="185.55"/>
        <n v="1655.72"/>
        <n v="4703.53"/>
        <n v="757.94"/>
        <n v="3659.19"/>
        <n v="3820.62"/>
        <n v="3690.88"/>
        <n v="4947.5"/>
        <n v="2105.12"/>
        <n v="3442.75"/>
        <n v="1048.9100000000001"/>
        <n v="2058.58"/>
        <n v="2508.65"/>
        <n v="1152.6500000000001"/>
        <n v="4543.37"/>
        <n v="3609.37"/>
        <n v="1490.41"/>
        <n v="761.29"/>
        <n v="1510.55"/>
        <n v="3152.63"/>
        <n v="4149.3999999999996"/>
        <n v="2565.52"/>
        <n v="602.22"/>
        <n v="1321.64"/>
        <n v="1791.21"/>
        <n v="3217.07"/>
        <n v="1308.55"/>
        <n v="1246.25"/>
        <n v="1502.39"/>
        <n v="3003.39"/>
        <n v="2513.89"/>
        <n v="4224.0200000000004"/>
        <n v="3519.87"/>
        <n v="3367.43"/>
        <n v="857.79"/>
        <n v="370.62"/>
        <n v="2598.9899999999998"/>
        <n v="451.04"/>
        <n v="1883.69"/>
        <n v="227.95"/>
        <n v="966.36"/>
        <n v="640.79999999999995"/>
        <n v="4024.83"/>
        <n v="1796.02"/>
        <n v="486.35"/>
        <n v="1400.85"/>
        <n v="3445.76"/>
        <n v="3753.61"/>
        <n v="687.34"/>
        <n v="3914.98"/>
        <n v="1915.74"/>
        <n v="3428.98"/>
        <n v="3390.39"/>
        <n v="3988.6"/>
        <n v="3516.2"/>
        <n v="290.45"/>
        <n v="2645.46"/>
        <n v="4852.83"/>
        <n v="1353.59"/>
        <n v="2158.5300000000002"/>
        <n v="1063.8399999999999"/>
        <n v="759.49"/>
        <n v="3044.56"/>
        <n v="2516.58"/>
        <n v="1935.83"/>
        <n v="518.54999999999995"/>
        <n v="3706.2"/>
        <n v="128.69999999999999"/>
        <n v="2342.54"/>
        <n v="3199.6"/>
        <n v="2210.48"/>
        <n v="718.42"/>
        <n v="3913.42"/>
        <n v="1687.33"/>
        <n v="760.3"/>
        <n v="2796.3"/>
        <n v="193.94"/>
        <n v="1687.91"/>
        <n v="3778.15"/>
        <n v="4572.29"/>
        <n v="2999.46"/>
        <n v="1166.3"/>
        <n v="1178"/>
        <n v="3058.97"/>
        <n v="2093.13"/>
        <n v="968.6"/>
        <n v="3958.25"/>
        <n v="1081.19"/>
        <n v="1676.04"/>
        <n v="401"/>
        <n v="3536.72"/>
        <n v="1448.86"/>
        <n v="1241.05"/>
        <n v="1586.46"/>
        <n v="4383.24"/>
        <n v="2638.29"/>
        <n v="873.64"/>
        <n v="3894.96"/>
        <n v="1121.42"/>
        <n v="2121.13"/>
        <n v="2883.57"/>
        <n v="2963.77"/>
        <n v="438.26"/>
        <n v="4200.34"/>
        <n v="2449.21"/>
        <n v="4947.38"/>
        <n v="3615.47"/>
        <n v="4963.59"/>
        <n v="2322.0300000000002"/>
        <n v="789.83"/>
        <n v="3663.82"/>
        <n v="3911.03"/>
        <n v="4278.8900000000003"/>
        <n v="1577.1"/>
        <n v="2602.35"/>
        <n v="4301.78"/>
        <n v="4337.21"/>
        <n v="225.85"/>
        <n v="3387.49"/>
        <n v="3048.27"/>
        <n v="508.36"/>
        <n v="4657.67"/>
        <n v="2282.3200000000002"/>
        <n v="3403.86"/>
        <n v="4425.71"/>
        <n v="737.59"/>
        <n v="4293.63"/>
        <n v="3649.1"/>
        <n v="4214"/>
        <n v="2524.69"/>
        <n v="264.08"/>
        <n v="3385.53"/>
        <n v="1935.21"/>
        <n v="2262.1799999999998"/>
        <n v="2515.2600000000002"/>
        <n v="3343.48"/>
        <n v="3661.2"/>
        <n v="3906.53"/>
        <n v="3390.87"/>
        <n v="4037.05"/>
        <n v="698.53"/>
        <n v="4200.41"/>
        <n v="1997.67"/>
        <n v="2691.01"/>
        <n v="2225.52"/>
        <n v="2431.0100000000002"/>
        <n v="1498.6"/>
        <n v="932.76"/>
        <n v="613.98"/>
        <n v="2311.85"/>
        <n v="713.78"/>
        <n v="1300.44"/>
        <n v="754.72"/>
        <n v="634.69000000000005"/>
        <n v="4424.0600000000004"/>
        <n v="3402.73"/>
        <n v="4626.42"/>
        <n v="3255.66"/>
        <n v="4235.3599999999997"/>
        <n v="2820.96"/>
        <n v="2366.89"/>
        <n v="2689.54"/>
        <n v="1669.1"/>
        <n v="3324.06"/>
        <n v="4496.16"/>
        <n v="3933.53"/>
        <n v="2363.8000000000002"/>
        <n v="4774.2"/>
        <n v="4928.57"/>
        <n v="2516.19"/>
        <n v="4336.74"/>
        <n v="123.37"/>
        <n v="426.61"/>
        <n v="209.71"/>
        <n v="3888.5"/>
        <n v="490.92"/>
        <n v="183.55"/>
        <n v="822.35"/>
        <n v="1600.84"/>
        <n v="2377.0300000000002"/>
        <n v="420.48"/>
        <n v="2545.0100000000002"/>
        <n v="1444.42"/>
        <n v="4935.93"/>
        <n v="2372.9299999999998"/>
        <n v="1676.68"/>
        <n v="4664.1000000000004"/>
        <n v="2552.1999999999998"/>
        <n v="3678.73"/>
        <n v="2127.33"/>
        <n v="1092.49"/>
        <n v="3308.94"/>
        <n v="3357.73"/>
        <n v="2354.9"/>
        <n v="1422.75"/>
        <n v="4175.8900000000003"/>
        <n v="1449.06"/>
        <n v="3329.22"/>
        <n v="1981.53"/>
        <n v="2415.16"/>
        <n v="1135.8699999999999"/>
        <n v="3282.45"/>
        <n v="1206.55"/>
        <n v="2480"/>
        <n v="1709.45"/>
        <n v="4821.67"/>
        <n v="4912.88"/>
        <n v="3792.11"/>
        <n v="4921.2"/>
        <n v="656.4"/>
        <n v="4962.3900000000003"/>
        <n v="607.41999999999996"/>
        <n v="2135.71"/>
        <n v="1270.8399999999999"/>
        <n v="4773.8500000000004"/>
        <n v="3215.37"/>
        <n v="3025.92"/>
        <n v="4987.45"/>
        <n v="3100.89"/>
        <n v="3266.18"/>
        <n v="319.39"/>
        <n v="4309.3500000000004"/>
        <n v="4853.4399999999996"/>
        <n v="4805.5200000000004"/>
        <n v="1183.42"/>
        <n v="1206.99"/>
        <n v="1893.63"/>
        <n v="1620.03"/>
        <n v="1597.51"/>
        <n v="4047.48"/>
        <n v="4690.16"/>
        <n v="432.52"/>
        <n v="1462.09"/>
        <n v="1349.57"/>
        <n v="1851.45"/>
        <n v="2179.2399999999998"/>
        <n v="2006.94"/>
        <n v="4765.5200000000004"/>
        <n v="2241.9299999999998"/>
        <n v="2802.8"/>
        <n v="3768.3"/>
        <n v="3652.92"/>
        <n v="2956.53"/>
        <n v="4318.08"/>
        <n v="3158.49"/>
        <n v="4386.32"/>
        <n v="1583.55"/>
        <n v="746.92"/>
        <n v="4115.6499999999996"/>
        <n v="1974.34"/>
        <n v="3290.31"/>
        <n v="3712.82"/>
        <n v="1700.88"/>
        <n v="2575.3000000000002"/>
        <n v="4485.1400000000003"/>
        <n v="4410.99"/>
        <n v="3771.85"/>
        <n v="3837.42"/>
        <n v="4498.6499999999996"/>
        <n v="3708.03"/>
        <n v="1763.97"/>
        <n v="691.84"/>
        <n v="2167.23"/>
        <n v="527.98"/>
        <n v="667.28"/>
        <n v="4755.84"/>
        <n v="3411.85"/>
        <n v="4272.88"/>
        <n v="3250.21"/>
        <n v="2150.85"/>
        <n v="223.28"/>
        <n v="4783.6000000000004"/>
        <n v="447.57"/>
        <n v="3089.8"/>
        <n v="600.79999999999995"/>
        <n v="1492.32"/>
        <n v="1010.51"/>
        <n v="2813.21"/>
        <n v="4446.67"/>
        <n v="3214.55"/>
        <n v="3354.52"/>
        <n v="4553.76"/>
        <n v="3772.18"/>
        <n v="4343.18"/>
        <n v="2140.3200000000002"/>
        <n v="4340.25"/>
        <n v="3264.72"/>
        <n v="764.48"/>
        <n v="289.69"/>
        <n v="1295.77"/>
        <n v="1953.91"/>
        <n v="4204.08"/>
        <n v="3732.1"/>
        <n v="4781.34"/>
        <n v="2839.96"/>
        <n v="3763.93"/>
        <n v="1448.89"/>
        <n v="3429.93"/>
        <n v="3560.14"/>
        <n v="4257.24"/>
        <n v="2728.38"/>
        <n v="3280.13"/>
        <n v="1094.94"/>
        <n v="3710.12"/>
        <n v="4208.22"/>
        <n v="3009.31"/>
        <n v="666.8"/>
        <n v="1633"/>
        <n v="2430.02"/>
        <n v="3418.1"/>
        <n v="1669.6"/>
        <n v="4217.43"/>
        <n v="1921.77"/>
        <n v="309.89999999999998"/>
        <n v="3990.57"/>
        <n v="3256.69"/>
        <n v="4029.59"/>
        <n v="1809.56"/>
        <n v="186.39"/>
        <n v="461.39"/>
        <n v="647.82000000000005"/>
        <n v="4045.22"/>
        <n v="1577.03"/>
        <n v="4989.7"/>
        <n v="3816.1"/>
        <n v="3045.66"/>
        <n v="4919.74"/>
        <n v="1649.92"/>
        <n v="911.52"/>
        <n v="3712.64"/>
        <n v="1462.61"/>
        <n v="4809.08"/>
        <n v="4941.54"/>
        <n v="4639.38"/>
        <n v="4729.33"/>
        <n v="3116.71"/>
        <n v="3491.38"/>
        <n v="561.80999999999995"/>
        <n v="3838.95"/>
        <n v="1090.1099999999999"/>
        <n v="4217.6000000000004"/>
        <n v="4811.51"/>
        <n v="1140.6500000000001"/>
        <n v="482.35"/>
        <n v="2471.06"/>
        <n v="3978.59"/>
        <n v="3876.14"/>
        <n v="3514.41"/>
        <n v="4121.41"/>
        <n v="957.44"/>
        <n v="3294.5"/>
        <n v="3067.83"/>
        <n v="851.82"/>
        <n v="2130.69"/>
        <n v="4277.3999999999996"/>
        <n v="4861.83"/>
        <n v="3360.61"/>
        <n v="4617.51"/>
        <n v="747.04"/>
        <n v="4877.8"/>
        <n v="264.18"/>
        <n v="2683.57"/>
        <n v="1525.94"/>
        <n v="4088.15"/>
        <n v="1165.96"/>
        <n v="156.5"/>
        <n v="2131.59"/>
        <n v="414.13"/>
        <n v="1521.45"/>
        <n v="3254.36"/>
        <n v="1544.05"/>
        <n v="1304.3900000000001"/>
        <n v="861.93"/>
        <n v="762.34"/>
        <n v="2676.7"/>
        <n v="3439.38"/>
        <n v="2318.39"/>
        <n v="705.66"/>
        <n v="3274.01"/>
        <n v="2829.9"/>
        <n v="1968.25"/>
        <n v="1717.23"/>
        <n v="997.45"/>
        <n v="816.87"/>
        <n v="1759.98"/>
        <n v="2239.4699999999998"/>
        <n v="3047.71"/>
        <n v="4714.1099999999997"/>
        <n v="3166.56"/>
        <n v="3157.97"/>
        <n v="1934.63"/>
        <n v="753.25"/>
        <n v="2289.9899999999998"/>
        <n v="3033.51"/>
        <n v="3647.76"/>
        <n v="4147.83"/>
        <n v="1354.05"/>
        <n v="1281.98"/>
        <n v="2869.97"/>
        <n v="2873.47"/>
        <n v="1167.94"/>
        <n v="2978.63"/>
        <n v="1794.81"/>
        <n v="3232.64"/>
        <n v="1526.12"/>
        <n v="3002.23"/>
        <n v="3864.72"/>
        <n v="4902.78"/>
        <n v="4564.2299999999996"/>
        <n v="2567.34"/>
        <n v="2492.91"/>
        <n v="2244.73"/>
        <n v="235.98"/>
        <n v="913.18"/>
        <n v="390.03"/>
        <n v="3512.14"/>
        <n v="2124.85"/>
        <n v="412.47"/>
        <n v="3483.82"/>
        <n v="3257.74"/>
        <n v="3627.82"/>
        <n v="3039.19"/>
        <n v="891.54"/>
        <n v="400.82"/>
        <n v="4103.99"/>
        <n v="1157.46"/>
        <n v="2758.39"/>
        <n v="2477.56"/>
        <n v="4613.16"/>
        <n v="2806.95"/>
        <n v="2942.08"/>
        <n v="1665.57"/>
        <n v="4797.6000000000004"/>
        <n v="3100.63"/>
        <n v="124.4"/>
        <n v="2824.8"/>
        <n v="1882.94"/>
        <n v="257.35000000000002"/>
        <n v="2214.59"/>
        <n v="3890.48"/>
        <n v="2568.5700000000002"/>
        <n v="3233.35"/>
        <n v="3234.73"/>
        <n v="3387.99"/>
        <n v="1999.22"/>
        <n v="1913.02"/>
        <n v="122.46"/>
        <n v="855.69"/>
        <n v="4758.97"/>
        <n v="4227.84"/>
        <n v="1448.03"/>
        <n v="2065.84"/>
        <n v="4705.6099999999997"/>
        <n v="1327.18"/>
        <n v="2709.41"/>
        <n v="208.19"/>
        <n v="3136.7"/>
        <n v="4657.3599999999997"/>
        <n v="4435.24"/>
        <n v="2559.65"/>
        <n v="3283.25"/>
        <n v="2892.01"/>
        <n v="428.17"/>
        <n v="877.75"/>
        <n v="4822.7"/>
        <n v="1354.25"/>
        <n v="1983.8"/>
        <n v="2593.83"/>
        <n v="4897.75"/>
        <n v="3480.97"/>
        <n v="3185.03"/>
        <n v="2669.56"/>
        <n v="3533.3"/>
        <n v="3353.68"/>
        <n v="4523.92"/>
        <n v="2754.99"/>
        <n v="2165.36"/>
        <n v="4055.09"/>
        <n v="4018.94"/>
        <n v="932.2"/>
        <n v="1260.28"/>
        <n v="4797.33"/>
        <n v="2276.14"/>
        <n v="2646.34"/>
        <n v="1619.78"/>
        <n v="2457.25"/>
        <n v="3742.45"/>
        <n v="2463.4899999999998"/>
        <n v="1642.44"/>
        <n v="570.4"/>
        <n v="4648.4799999999996"/>
        <n v="4371.12"/>
        <n v="3977.69"/>
        <n v="3500.95"/>
        <n v="2626"/>
        <n v="4497.24"/>
        <n v="3979.34"/>
        <n v="4098.45"/>
        <n v="1616.8"/>
        <n v="2174.9499999999998"/>
        <n v="3563.33"/>
        <n v="1918.21"/>
        <n v="2520.48"/>
        <n v="3267.91"/>
        <n v="2245.02"/>
        <n v="3985.89"/>
        <n v="669.77"/>
        <n v="3618.48"/>
        <n v="811.53"/>
        <n v="4695.41"/>
        <n v="1638.78"/>
        <n v="3997.62"/>
        <n v="2654.94"/>
        <n v="546.33000000000004"/>
        <n v="2954.68"/>
        <n v="4569.67"/>
        <n v="870.45"/>
        <n v="1674.4"/>
        <n v="2251.88"/>
        <n v="1447.76"/>
        <n v="4724.5200000000004"/>
        <n v="1949.75"/>
        <n v="3324.5"/>
        <n v="1197.19"/>
        <n v="1176.56"/>
        <n v="961.66"/>
        <n v="2230.58"/>
        <n v="2711.01"/>
        <n v="152.66999999999999"/>
        <n v="4181.32"/>
        <n v="2612.4899999999998"/>
        <n v="870.33"/>
        <n v="429.74"/>
        <n v="409.68"/>
        <n v="1362.45"/>
        <n v="2546.5300000000002"/>
        <n v="4315.17"/>
        <n v="4524.53"/>
        <n v="4178.41"/>
        <n v="1709.96"/>
        <n v="1602.13"/>
        <n v="4938.55"/>
        <n v="3438.28"/>
        <n v="1594.26"/>
        <n v="1712.49"/>
        <n v="2229.7600000000002"/>
        <n v="3146.85"/>
        <n v="4500.1000000000004"/>
        <n v="1071.7"/>
        <n v="513.58000000000004"/>
        <n v="2088.19"/>
        <n v="1302.73"/>
        <n v="2922.56"/>
        <n v="3526.15"/>
        <n v="1622.61"/>
        <n v="3458.71"/>
        <n v="1781.42"/>
        <n v="3211.34"/>
        <n v="3202"/>
        <n v="1462.98"/>
        <n v="3215.04"/>
        <n v="1966.68"/>
        <n v="1748.63"/>
        <n v="1517.51"/>
        <n v="1793.66"/>
        <n v="3955.05"/>
        <n v="1301.3800000000001"/>
        <n v="3441.74"/>
        <n v="4513.04"/>
        <n v="1817.1"/>
        <n v="244.61"/>
        <n v="220.57"/>
        <n v="783.56"/>
        <n v="639.22"/>
        <n v="3765.62"/>
        <n v="1544.77"/>
        <n v="3297.3"/>
        <n v="308.02999999999997"/>
        <n v="1549.13"/>
        <n v="1247.32"/>
        <n v="1456.71"/>
        <n v="1034.52"/>
        <n v="3127.79"/>
        <n v="3347.1"/>
        <n v="827.48"/>
        <n v="3731.62"/>
        <n v="1325.22"/>
        <n v="1486.32"/>
        <n v="4161.16"/>
        <n v="4515.71"/>
        <n v="4141.3100000000004"/>
        <n v="824.04"/>
        <n v="4996.41"/>
        <n v="3393.56"/>
        <n v="2602.2800000000002"/>
        <n v="4778.72"/>
        <n v="4105.16"/>
        <n v="3489.54"/>
        <n v="4208.1499999999996"/>
        <n v="1988.79"/>
        <n v="3453.75"/>
        <n v="1033.8399999999999"/>
        <n v="4941.2"/>
        <n v="2986.01"/>
        <n v="4089.76"/>
        <n v="2095.9699999999998"/>
        <n v="3817.09"/>
        <n v="1998.19"/>
        <n v="2991.02"/>
        <n v="3912.86"/>
        <n v="670.72"/>
        <n v="1848.25"/>
        <n v="2770.19"/>
        <n v="1736.59"/>
        <n v="1614.92"/>
        <n v="1216.18"/>
        <n v="4259.63"/>
        <n v="4626.08"/>
        <n v="3530.83"/>
        <n v="247"/>
        <n v="3952.54"/>
        <n v="2706.51"/>
        <n v="3814.74"/>
        <n v="2242.96"/>
        <n v="302.27999999999997"/>
        <n v="3440.55"/>
        <n v="2276.23"/>
        <n v="4382.8100000000004"/>
        <n v="3716.88"/>
        <n v="1861.85"/>
        <n v="3648"/>
        <n v="2526.52"/>
        <n v="1077.28"/>
        <n v="2157.44"/>
        <n v="1190.56"/>
        <n v="124.38"/>
        <n v="1309.3"/>
        <n v="1126.6500000000001"/>
        <n v="121.25"/>
        <n v="3941.23"/>
        <n v="477.23"/>
        <n v="2300.39"/>
        <n v="2147.63"/>
        <n v="988.9"/>
        <n v="4837.66"/>
        <n v="3058.29"/>
        <n v="4086.21"/>
        <n v="2531.09"/>
        <n v="3641.78"/>
        <n v="4851.92"/>
        <n v="1807.19"/>
        <n v="2570.89"/>
        <n v="2621.23"/>
        <n v="4960.7700000000004"/>
        <n v="1242.19"/>
        <n v="3409.01"/>
        <n v="777.33"/>
        <n v="4642.66"/>
        <n v="2992.87"/>
        <n v="4311.12"/>
        <n v="4486.68"/>
        <n v="2829.84"/>
        <n v="3523.73"/>
        <n v="2356.36"/>
        <n v="2230.71"/>
        <n v="1012.32"/>
        <n v="1981.18"/>
        <n v="4954.71"/>
        <n v="1422.32"/>
        <n v="3835.96"/>
        <n v="390.8"/>
        <n v="2390.6"/>
        <n v="386.21"/>
        <n v="2431.42"/>
        <n v="235.01"/>
        <n v="3105.14"/>
        <n v="2973.89"/>
        <n v="4009.43"/>
        <n v="2958.1"/>
        <n v="3937.21"/>
        <n v="750.02"/>
        <n v="1400.82"/>
        <n v="228.53"/>
        <n v="1992.06"/>
        <n v="2596.73"/>
        <n v="4735.1400000000003"/>
        <n v="2659.11"/>
        <n v="3927.04"/>
        <n v="1413.32"/>
        <n v="850.48"/>
        <n v="4073.1"/>
        <n v="1312.38"/>
        <n v="4369.54"/>
        <n v="932.26"/>
        <n v="4272.7700000000004"/>
        <n v="3886.95"/>
        <n v="3094.98"/>
        <n v="4266.08"/>
        <n v="1720.48"/>
        <n v="913.57"/>
        <n v="869.5"/>
        <n v="1424.76"/>
        <n v="2286.5100000000002"/>
        <n v="4392.51"/>
        <n v="538.72"/>
        <n v="4634.92"/>
        <n v="3663.46"/>
        <n v="4511.3900000000003"/>
        <n v="3872.93"/>
        <n v="2688.67"/>
        <n v="3043.68"/>
        <n v="3178.3"/>
        <n v="721.78"/>
        <n v="1045.97"/>
        <n v="2664.51"/>
        <n v="664.62"/>
        <n v="4828.3999999999996"/>
        <n v="2584.92"/>
        <n v="1962.42"/>
        <n v="871.95"/>
        <n v="2141.02"/>
        <n v="1581.89"/>
        <n v="530.84"/>
        <n v="4838.33"/>
        <n v="1398.39"/>
        <n v="3483.3"/>
        <n v="547.48"/>
        <n v="4574.53"/>
        <n v="2994.68"/>
        <n v="3318.67"/>
        <n v="3930.74"/>
        <n v="3068.99"/>
        <n v="447.45"/>
        <n v="2204.9499999999998"/>
        <n v="1383.95"/>
        <n v="2484.91"/>
        <n v="2081.19"/>
        <n v="4150.01"/>
        <n v="1310.53"/>
        <n v="1086.3800000000001"/>
        <n v="4794.62"/>
        <n v="4752.63"/>
        <n v="4967.9799999999996"/>
        <n v="2885.06"/>
        <n v="654.41"/>
        <n v="4412.82"/>
        <n v="811.06"/>
        <n v="862.41"/>
        <n v="1047.6500000000001"/>
        <n v="3301.75"/>
        <n v="625.28"/>
        <n v="3913.58"/>
        <n v="385.43"/>
        <n v="641.19000000000005"/>
        <n v="2228.9899999999998"/>
        <n v="1957.94"/>
        <n v="4949.57"/>
        <n v="4837.63"/>
        <n v="1029.44"/>
        <n v="4738.66"/>
        <n v="3492.08"/>
        <n v="2103.33"/>
        <n v="3724.19"/>
        <n v="4510.6899999999996"/>
        <n v="982.69"/>
        <n v="1060.32"/>
        <n v="2102.73"/>
        <n v="929.14"/>
        <n v="1865.95"/>
        <n v="3263.89"/>
        <n v="4082.81"/>
        <n v="1579.48"/>
        <n v="1480.48"/>
        <n v="3920.74"/>
        <n v="1967.03"/>
        <n v="4110.53"/>
        <n v="4967.5600000000004"/>
        <n v="4900.38"/>
        <n v="3347.17"/>
        <n v="1938.54"/>
        <n v="420.9"/>
        <n v="3716.4"/>
        <n v="4892.04"/>
        <n v="433.12"/>
        <n v="130.22"/>
        <n v="4175.7"/>
        <n v="601.07000000000005"/>
        <n v="499.95"/>
        <n v="4560.6499999999996"/>
        <n v="489.85"/>
        <n v="658.69"/>
        <n v="2890.91"/>
        <n v="3808.39"/>
        <n v="2057.9"/>
        <n v="2160.89"/>
        <n v="3199.87"/>
        <n v="2576.58"/>
        <n v="656.56"/>
        <n v="2949.84"/>
        <n v="3988.95"/>
        <n v="3839.21"/>
        <n v="3726.28"/>
        <n v="3879.24"/>
        <n v="317.77"/>
        <n v="4486"/>
        <n v="4457.49"/>
        <n v="2706.43"/>
        <n v="1318.11"/>
        <n v="3001.67"/>
        <n v="2833.64"/>
        <n v="1192.49"/>
        <n v="3055.34"/>
        <n v="4006.74"/>
        <n v="4049.92"/>
        <n v="392.52"/>
        <n v="1066.0999999999999"/>
        <n v="3374.29"/>
        <n v="4313.18"/>
        <n v="2653.96"/>
        <n v="3566.88"/>
        <n v="203.25"/>
        <n v="3081.26"/>
        <n v="4813.3500000000004"/>
        <n v="3338.97"/>
        <n v="4619.1499999999996"/>
        <n v="2873.45"/>
        <n v="4232.5600000000004"/>
        <n v="708.4"/>
        <n v="705.21"/>
        <n v="688.88"/>
        <n v="2495.36"/>
        <n v="1718.29"/>
        <n v="3624.01"/>
        <n v="4522.8500000000004"/>
        <n v="3134.94"/>
        <n v="1144.73"/>
        <n v="4661.3"/>
        <n v="2686.5"/>
        <n v="3627.73"/>
        <n v="4463.4799999999996"/>
        <n v="4950.18"/>
        <n v="2579.71"/>
        <n v="4059.51"/>
        <n v="2877.65"/>
        <n v="2483.62"/>
        <n v="2734.79"/>
        <n v="2472.9499999999998"/>
        <n v="2163.04"/>
        <n v="3646.23"/>
        <n v="1323.41"/>
        <n v="3120.27"/>
        <n v="3593.5"/>
        <n v="4471.25"/>
        <n v="1726.2"/>
        <n v="4316.9399999999996"/>
        <n v="4731.93"/>
        <n v="3278.53"/>
        <n v="3880.02"/>
        <n v="2087.96"/>
        <n v="4765.46"/>
        <n v="3387.22"/>
        <n v="1619.77"/>
        <n v="2080.88"/>
        <n v="3127"/>
        <n v="1247.26"/>
        <n v="3794.18"/>
        <n v="1200.99"/>
        <n v="2999.77"/>
        <n v="3515.33"/>
        <n v="4312.76"/>
        <n v="3696.11"/>
        <n v="4014.24"/>
        <n v="4573.37"/>
        <n v="3029.08"/>
        <n v="4246.7700000000004"/>
        <n v="1236.17"/>
        <n v="4092.19"/>
        <n v="1186.27"/>
        <n v="4679.68"/>
        <n v="1716.87"/>
        <n v="942.01"/>
        <n v="826.03"/>
        <n v="1017.63"/>
        <n v="2658.53"/>
        <n v="4577.55"/>
        <n v="1966.97"/>
        <n v="1165.6600000000001"/>
        <n v="3744.72"/>
        <n v="759.81"/>
        <n v="4472.1899999999996"/>
        <n v="2106.06"/>
        <n v="3107.82"/>
        <n v="1012.3"/>
        <n v="813.09"/>
        <n v="4014.31"/>
        <n v="2205.54"/>
        <n v="4935.04"/>
        <n v="2669.06"/>
        <n v="4243.7"/>
        <n v="4901.82"/>
        <n v="1477.64"/>
        <n v="4024.32"/>
        <n v="207.83"/>
        <n v="3430.8"/>
        <n v="3751.49"/>
        <n v="2439.08"/>
        <n v="894.32"/>
        <n v="3121.93"/>
        <n v="4497.8900000000003"/>
        <n v="4663.46"/>
        <n v="3755.9"/>
        <n v="1392.19"/>
        <n v="4364.6000000000004"/>
        <n v="4455.2299999999996"/>
        <n v="1899.49"/>
        <n v="996.61"/>
        <n v="4385.83"/>
        <n v="4436.9799999999996"/>
        <n v="594.44000000000005"/>
        <n v="4838.22"/>
        <n v="2712.09"/>
        <n v="4969.28"/>
        <n v="2280.54"/>
        <n v="2713.09"/>
        <n v="1403.81"/>
        <n v="4504.84"/>
        <n v="2274.19"/>
        <n v="4091.61"/>
        <n v="490.7"/>
        <n v="3962.41"/>
        <n v="2502.19"/>
        <n v="126.5"/>
        <n v="1208.69"/>
        <n v="1049.28"/>
        <n v="3783.65"/>
        <n v="2438.29"/>
        <n v="882.62"/>
        <n v="1358.33"/>
        <n v="2569.98"/>
        <n v="196.23"/>
        <n v="2178.2199999999998"/>
        <n v="3422.5"/>
        <n v="2637"/>
        <n v="3030.69"/>
        <n v="1700.43"/>
        <n v="997.07"/>
        <n v="4067.73"/>
        <n v="4537.6099999999997"/>
        <n v="2602.63"/>
        <n v="1594.7"/>
        <n v="2604.9"/>
        <n v="4407.03"/>
        <n v="3487.89"/>
        <n v="4307.22"/>
        <n v="1709.06"/>
        <n v="3588.7"/>
        <n v="3299.94"/>
        <n v="2900.92"/>
        <n v="2688.3"/>
        <n v="2799.79"/>
        <n v="4263.3900000000003"/>
        <n v="4588.37"/>
        <n v="653.02"/>
        <n v="2886.98"/>
        <n v="4600.2"/>
        <n v="760.23"/>
        <n v="2123.0100000000002"/>
        <n v="536.49"/>
        <n v="656.03"/>
        <n v="4530.1400000000003"/>
        <n v="2286.2800000000002"/>
        <n v="3474.82"/>
        <n v="780.68"/>
        <n v="207.54"/>
        <n v="4463.37"/>
        <n v="2915.27"/>
        <n v="197.94"/>
        <n v="4962.46"/>
        <n v="2511.7399999999998"/>
        <n v="2431.79"/>
        <n v="3142.48"/>
        <n v="138.72999999999999"/>
        <n v="2888.78"/>
        <n v="3184.47"/>
        <n v="1555.07"/>
        <n v="3661.58"/>
        <n v="1949.42"/>
        <n v="3617.09"/>
        <n v="804.74"/>
        <n v="4577.12"/>
        <n v="4409.34"/>
        <n v="838.07"/>
        <n v="4698.42"/>
        <n v="2833.12"/>
        <n v="3538.08"/>
        <n v="4217.4399999999996"/>
        <n v="509.49"/>
        <n v="929.49"/>
        <n v="1522.92"/>
        <n v="2438.3000000000002"/>
        <n v="1795.67"/>
        <n v="2578.65"/>
        <n v="1010.99"/>
        <n v="3442.56"/>
        <n v="373.1"/>
        <n v="1871.1"/>
        <n v="977.26"/>
        <n v="3676.67"/>
        <n v="4429.8999999999996"/>
        <n v="486.05"/>
        <n v="3946.69"/>
        <n v="4489.04"/>
        <n v="4872.45"/>
        <n v="2938.99"/>
        <n v="1704.22"/>
        <n v="1677.67"/>
        <n v="1956.95"/>
        <n v="3102.07"/>
        <n v="2502.13"/>
        <n v="3302.81"/>
        <n v="292.64"/>
        <n v="618.82000000000005"/>
        <n v="4885.04"/>
        <n v="4977.3900000000003"/>
        <n v="3758.63"/>
        <n v="1356.35"/>
        <n v="4771.57"/>
        <n v="1147.1400000000001"/>
        <n v="3684.01"/>
        <n v="664.77"/>
        <n v="3279.63"/>
        <n v="3821.62"/>
        <n v="4312.24"/>
        <n v="3698.1"/>
        <n v="4625.08"/>
        <n v="2652.52"/>
        <n v="3419.4"/>
        <n v="1910.8"/>
        <n v="150.91"/>
        <n v="3807.8"/>
        <n v="4362.32"/>
        <n v="952.23"/>
        <n v="240.34"/>
        <n v="906.06"/>
        <n v="4486.92"/>
        <n v="1548"/>
        <n v="1245.1500000000001"/>
        <n v="171.49"/>
        <n v="1555.57"/>
        <n v="3606.63"/>
        <n v="4799.54"/>
        <n v="1632.43"/>
        <n v="1279.3599999999999"/>
        <n v="4451.54"/>
        <n v="4277.2700000000004"/>
        <n v="1707.99"/>
        <n v="437.15"/>
        <n v="4960.75"/>
        <n v="3435.45"/>
        <n v="4640.24"/>
        <n v="1775.18"/>
        <n v="3273.66"/>
        <n v="3405.04"/>
        <n v="4377.24"/>
        <n v="4965.9799999999996"/>
        <n v="3192.47"/>
        <n v="1748.56"/>
        <n v="4077.13"/>
        <n v="3795.33"/>
        <n v="4473.34"/>
        <n v="1784.14"/>
        <n v="1004.2"/>
        <n v="206.83"/>
        <n v="1351.98"/>
        <n v="1899.14"/>
        <n v="4735.7299999999996"/>
        <n v="2507.73"/>
        <n v="2826.55"/>
        <n v="4412.63"/>
        <n v="4436.84"/>
        <n v="2686.79"/>
        <n v="657.15"/>
        <n v="1425.53"/>
        <n v="2338.75"/>
        <n v="3780.73"/>
        <n v="3587.24"/>
        <n v="3249.27"/>
        <n v="4413.2"/>
        <n v="4032.97"/>
        <n v="4912.3599999999997"/>
        <n v="4456.88"/>
        <n v="1058.72"/>
        <n v="382.32"/>
        <n v="2131.1"/>
        <n v="3125.77"/>
        <n v="3251.21"/>
        <n v="1410.81"/>
        <n v="4313.42"/>
        <n v="1713.31"/>
        <n v="4603.66"/>
        <n v="2410.85"/>
        <n v="894"/>
        <n v="601.36"/>
        <n v="315.73"/>
        <n v="3598.68"/>
        <n v="1042.3499999999999"/>
        <n v="4209.24"/>
        <n v="1395.9"/>
        <n v="258.39999999999998"/>
        <n v="4121.3100000000004"/>
        <n v="2384.11"/>
        <n v="3037.58"/>
        <n v="325.60000000000002"/>
        <n v="1913.87"/>
        <n v="2639.6"/>
        <n v="157.26"/>
        <n v="2914.02"/>
        <n v="4475.91"/>
        <n v="1167.42"/>
        <n v="4641.17"/>
        <n v="578.28"/>
        <n v="4144.6400000000003"/>
        <n v="4217.59"/>
        <n v="1363.02"/>
        <n v="4793.43"/>
        <n v="2141.33"/>
        <n v="792.15"/>
        <n v="2999.4"/>
        <n v="4983.41"/>
        <n v="4506.53"/>
        <n v="1465.15"/>
        <n v="2927.23"/>
        <n v="665.3"/>
        <n v="2363.04"/>
        <n v="2663.04"/>
        <n v="1644.86"/>
        <n v="2472.52"/>
        <n v="4607.7"/>
        <n v="2550.67"/>
        <n v="4171.8500000000004"/>
        <n v="1655.21"/>
        <n v="4859.88"/>
        <n v="557.97"/>
        <n v="2969.37"/>
        <n v="3970.45"/>
        <n v="4088.8"/>
        <n v="1071.58"/>
        <n v="2068.06"/>
        <n v="1647.83"/>
        <n v="3325.65"/>
        <n v="1956.03"/>
        <n v="1819.24"/>
        <n v="629.53"/>
        <n v="292.33999999999997"/>
        <n v="4192.84"/>
        <n v="2498.77"/>
        <n v="2858.08"/>
        <n v="1923.88"/>
        <n v="770.04"/>
        <n v="2302.9"/>
        <n v="1221.8900000000001"/>
        <n v="4204.6499999999996"/>
        <n v="4935.26"/>
        <n v="4456.57"/>
        <n v="2688.54"/>
        <n v="3177.85"/>
        <n v="4745.8"/>
        <n v="2739.54"/>
        <n v="3229.09"/>
        <n v="3183.22"/>
        <n v="3569.79"/>
        <n v="3386.46"/>
        <n v="3656.88"/>
        <n v="4064.59"/>
        <n v="2074.9699999999998"/>
        <n v="3754.59"/>
        <n v="591"/>
        <n v="4393.32"/>
        <n v="1521.22"/>
        <n v="2076.96"/>
        <n v="4037.69"/>
        <n v="3221.24"/>
        <n v="1612.28"/>
        <n v="1204.46"/>
        <n v="4792.8"/>
        <n v="530.1"/>
        <n v="121.24"/>
        <n v="3397.38"/>
        <n v="3110.92"/>
        <n v="3714.31"/>
        <n v="3685.01"/>
        <n v="4329.97"/>
        <n v="4618.33"/>
        <n v="3897.62"/>
        <n v="1238.23"/>
        <n v="2371.13"/>
        <n v="3244.4"/>
        <n v="2742.89"/>
        <n v="878.6"/>
        <n v="2987.44"/>
        <n v="4443.99"/>
        <n v="2150.73"/>
        <n v="3377.77"/>
        <n v="3118.08"/>
        <n v="1947.51"/>
        <n v="2869.83"/>
        <n v="1130.04"/>
        <n v="2775.93"/>
        <n v="4014.26"/>
        <n v="3818.84"/>
        <n v="1853.98"/>
        <n v="649.22"/>
        <n v="4019.72"/>
        <n v="1398.69"/>
        <n v="359.91"/>
        <n v="2281.4499999999998"/>
        <n v="3723.41"/>
        <n v="4061.62"/>
        <n v="4912.79"/>
        <n v="1028.0999999999999"/>
        <n v="1539.59"/>
        <n v="3086.5"/>
        <n v="4075.58"/>
        <n v="1246.97"/>
        <n v="2108.58"/>
        <n v="2101.16"/>
        <n v="3887.39"/>
        <n v="1280.57"/>
        <n v="4846.92"/>
        <n v="2601.27"/>
        <n v="1482.13"/>
        <n v="1492.99"/>
        <n v="189.67"/>
        <n v="3492.91"/>
        <n v="3902.15"/>
        <n v="258.89999999999998"/>
        <n v="2971.08"/>
        <n v="3930.2"/>
        <n v="1943.58"/>
        <n v="2220.4299999999998"/>
        <n v="1871.96"/>
        <n v="1646.69"/>
        <n v="2506.59"/>
        <n v="913.89"/>
        <n v="2259.37"/>
        <n v="4714.9399999999996"/>
        <n v="234.27"/>
        <n v="907.24"/>
        <n v="3910.74"/>
        <n v="747.08"/>
        <n v="1429.28"/>
        <n v="2328.71"/>
        <n v="4721.5"/>
        <n v="999.16"/>
        <n v="4623.1099999999997"/>
        <n v="3620.77"/>
        <n v="3388.61"/>
        <n v="3645.36"/>
        <n v="253.11"/>
        <n v="584.61"/>
        <n v="1740.72"/>
        <n v="462.44"/>
        <n v="4939.1899999999996"/>
        <n v="2944.02"/>
        <n v="2487.98"/>
        <n v="3949.01"/>
        <n v="4887.1000000000004"/>
        <n v="4780.1400000000003"/>
        <n v="1948.15"/>
        <n v="423.2"/>
        <n v="582.04999999999995"/>
        <n v="105.65"/>
        <n v="109.32"/>
        <n v="4688.47"/>
        <n v="4642.38"/>
        <n v="3371.01"/>
        <n v="3660.72"/>
        <n v="2614.7199999999998"/>
        <n v="1265.43"/>
        <n v="4580.49"/>
        <n v="1460.69"/>
        <n v="3724.39"/>
        <n v="1302.6300000000001"/>
        <n v="4363.7299999999996"/>
        <n v="3291.07"/>
        <n v="3249.21"/>
        <n v="577.1"/>
        <n v="2155.4"/>
        <n v="2672.05"/>
        <n v="1540.78"/>
        <n v="4416.78"/>
        <n v="4204.58"/>
        <n v="2518.7399999999998"/>
        <n v="1766.15"/>
        <n v="4027.56"/>
        <n v="1064.77"/>
        <n v="450.43"/>
        <n v="323.98"/>
        <n v="289.55"/>
        <n v="2495.5500000000002"/>
        <n v="1351.04"/>
        <n v="3482.84"/>
        <n v="3304.07"/>
        <n v="2755.9"/>
        <n v="1828.93"/>
        <n v="4267.24"/>
        <n v="3577.54"/>
        <n v="1430.48"/>
        <n v="2558.27"/>
        <n v="865.73"/>
        <n v="1711"/>
        <n v="4985.99"/>
        <n v="1196.8399999999999"/>
        <n v="3521.68"/>
        <n v="1268.25"/>
        <n v="4696.8599999999997"/>
        <n v="1619.65"/>
        <n v="1798.78"/>
        <n v="3009.91"/>
        <n v="2981.75"/>
        <n v="2908.95"/>
        <n v="2228.61"/>
        <n v="3007.82"/>
        <n v="3389.22"/>
        <n v="1340.33"/>
        <n v="3537.23"/>
        <n v="4624.05"/>
        <n v="3813.85"/>
        <n v="512.74"/>
        <n v="2398.7199999999998"/>
        <n v="2232.79"/>
        <n v="1748.87"/>
        <n v="2507.4699999999998"/>
        <n v="2254.21"/>
        <n v="130.24"/>
        <n v="1259.1199999999999"/>
        <n v="1147.53"/>
        <n v="1811.37"/>
        <n v="954.84"/>
        <n v="432.23"/>
        <n v="1063.4000000000001"/>
        <n v="4285.5200000000004"/>
        <n v="4005.49"/>
        <n v="2266.27"/>
        <n v="4401.29"/>
        <n v="1240.06"/>
        <n v="2962.62"/>
        <n v="800.33"/>
        <n v="4183.66"/>
        <n v="739.85"/>
        <n v="256.11"/>
        <n v="1439.88"/>
        <n v="4514.58"/>
        <n v="734.34"/>
        <n v="1720.28"/>
        <n v="1650.43"/>
        <n v="4028.07"/>
        <n v="2165.4699999999998"/>
        <n v="3096.68"/>
        <n v="2081.48"/>
        <n v="2802.14"/>
        <n v="405.96"/>
        <n v="1932.74"/>
        <n v="4290.0200000000004"/>
        <n v="3486.23"/>
        <n v="4910.96"/>
        <n v="3960.81"/>
        <n v="2312.4"/>
        <n v="3413.77"/>
        <n v="3901.98"/>
        <n v="1421.45"/>
        <n v="394.09"/>
        <n v="2088.65"/>
        <n v="808.9"/>
        <n v="1458.48"/>
        <n v="4739.54"/>
        <n v="4250.7"/>
        <n v="3003.07"/>
        <n v="2066.16"/>
        <n v="1395.22"/>
        <n v="2900.15"/>
        <n v="2712.49"/>
        <n v="3925.83"/>
        <n v="4647.3"/>
        <n v="1711.79"/>
        <n v="1110.8599999999999"/>
        <n v="2073.7199999999998"/>
        <n v="2243.9499999999998"/>
        <n v="295.36"/>
        <n v="4322.3100000000004"/>
        <n v="4978.3999999999996"/>
        <n v="4623.72"/>
        <n v="4317.26"/>
        <n v="4963.74"/>
        <n v="4548.26"/>
        <n v="3473"/>
        <n v="917.11"/>
        <n v="866.12"/>
        <n v="339.02"/>
        <n v="2117.9699999999998"/>
        <n v="4063.24"/>
        <n v="1894.98"/>
        <n v="635.26"/>
        <n v="353.59"/>
        <n v="2055.98"/>
        <n v="589.63"/>
        <n v="607.39"/>
        <n v="2037.21"/>
        <n v="2563.9299999999998"/>
        <n v="1014.75"/>
        <n v="3454.71"/>
        <n v="2151.59"/>
        <n v="550.41999999999996"/>
        <n v="3221.47"/>
        <n v="1849.03"/>
        <n v="356.38"/>
        <n v="4745.1099999999997"/>
        <n v="2898.87"/>
        <n v="2440.83"/>
        <n v="4309.7700000000004"/>
        <n v="4690.03"/>
        <n v="1179.58"/>
        <n v="4069.71"/>
        <n v="4172.29"/>
        <n v="366.57"/>
        <n v="3588.53"/>
        <n v="408.54"/>
        <n v="3013.9"/>
        <n v="3379.26"/>
        <n v="1898.59"/>
        <n v="4415.8599999999997"/>
        <n v="4022.51"/>
        <n v="4637.2"/>
        <n v="1642.96"/>
        <n v="205.49"/>
        <n v="4076.16"/>
        <n v="1192.5899999999999"/>
        <n v="2389.06"/>
        <n v="4104.87"/>
        <n v="1159.06"/>
        <n v="1628.35"/>
        <n v="2251.4899999999998"/>
        <n v="1431.94"/>
        <n v="2360.4699999999998"/>
        <n v="147.02000000000001"/>
        <n v="1139.72"/>
        <n v="4179.51"/>
        <n v="2126.06"/>
        <n v="3218.39"/>
        <n v="1238.21"/>
        <n v="3284.41"/>
        <n v="4999.87"/>
        <n v="3016.91"/>
        <n v="3178.96"/>
        <n v="646.45000000000005"/>
        <n v="2076.5700000000002"/>
        <n v="4317.55"/>
        <n v="4187.93"/>
        <n v="2659.76"/>
        <n v="800.39"/>
        <n v="3325.13"/>
        <n v="1319.53"/>
        <n v="3263.25"/>
        <n v="528.26"/>
        <n v="4723.68"/>
        <n v="3953.03"/>
        <n v="1084.71"/>
        <n v="3222.66"/>
        <n v="3819.81"/>
        <n v="1126.28"/>
        <n v="557.32000000000005"/>
        <n v="1823.72"/>
        <n v="765.2"/>
        <n v="2871.99"/>
        <n v="2178.16"/>
        <n v="2365.88"/>
        <n v="2760.03"/>
        <n v="4912.0600000000004"/>
        <n v="3983.91"/>
        <n v="3184.41"/>
        <n v="1882.16"/>
        <n v="232.64"/>
        <n v="670.99"/>
        <n v="3681.25"/>
        <n v="1909.1"/>
        <n v="1738.74"/>
        <n v="4455.99"/>
        <n v="2474.09"/>
        <n v="4507.93"/>
        <n v="4444.53"/>
        <n v="492.89"/>
        <n v="4732.28"/>
        <n v="477.08"/>
        <n v="4821.18"/>
        <n v="2317.81"/>
        <n v="3828.22"/>
        <n v="3560.11"/>
        <n v="2640.63"/>
        <n v="3135.33"/>
        <n v="4754.6000000000004"/>
        <n v="4644.0200000000004"/>
        <n v="3306.2"/>
        <n v="3322.82"/>
        <n v="1310"/>
        <n v="4160.26"/>
        <n v="3199.76"/>
        <n v="4148.62"/>
        <n v="3323.48"/>
        <n v="1566.67"/>
        <n v="1028.46"/>
        <n v="477.13"/>
        <n v="2971.38"/>
        <n v="1491.85"/>
        <n v="3189.5"/>
        <n v="387.42"/>
        <n v="1940.75"/>
        <n v="1376.71"/>
        <n v="1914.64"/>
        <n v="365.99"/>
        <n v="3648.49"/>
        <n v="671.82"/>
        <n v="170.57"/>
        <n v="4736.82"/>
        <n v="1045.0899999999999"/>
        <n v="4157.5"/>
        <n v="4825.91"/>
        <n v="2677.98"/>
        <n v="1900.34"/>
        <n v="2185.41"/>
        <n v="2462.17"/>
        <n v="845.26"/>
        <n v="1887.21"/>
        <n v="4098.93"/>
        <n v="993.75"/>
        <n v="3676.28"/>
        <n v="3292.77"/>
        <n v="380.76"/>
        <n v="209.9"/>
        <n v="1827.39"/>
        <n v="3491.63"/>
        <n v="1719.05"/>
        <n v="3371.89"/>
        <n v="3360.74"/>
        <n v="4052.12"/>
        <n v="587.48"/>
        <n v="2927.93"/>
        <n v="406.24"/>
        <n v="962.14"/>
        <n v="1694.95"/>
        <n v="3566.21"/>
        <n v="4872"/>
        <n v="1778.35"/>
        <n v="2653.61"/>
        <n v="3409.9"/>
        <n v="1896.27"/>
        <n v="2459.8200000000002"/>
        <n v="2882.28"/>
        <n v="3462.59"/>
        <n v="394.25"/>
        <n v="2819.02"/>
        <n v="2212.6999999999998"/>
        <n v="755.45"/>
        <n v="1119.3800000000001"/>
        <n v="4431.0600000000004"/>
        <n v="4371.7"/>
        <n v="263.32"/>
        <n v="3478.07"/>
        <n v="2815.52"/>
        <n v="4705.1000000000004"/>
        <n v="4549.2299999999996"/>
        <n v="2939.85"/>
        <n v="780.88"/>
        <n v="2353.09"/>
        <n v="3653.31"/>
        <n v="4763.51"/>
        <n v="1882.76"/>
        <n v="3944.89"/>
        <n v="3448.37"/>
        <n v="483.63"/>
        <n v="2834.09"/>
        <n v="999.19"/>
        <n v="3449.39"/>
        <n v="3089.42"/>
        <n v="4867.9399999999996"/>
        <n v="4683.38"/>
        <n v="145.93"/>
        <n v="492.14"/>
        <n v="3868.76"/>
        <n v="3459.65"/>
        <n v="4024.63"/>
        <n v="1407.39"/>
        <n v="4261.68"/>
        <n v="2267.86"/>
        <n v="1383.35"/>
        <n v="151.97999999999999"/>
        <n v="4369.68"/>
        <n v="2723.18"/>
        <n v="3601.94"/>
        <n v="494.04"/>
        <n v="2982.14"/>
        <n v="183.91"/>
        <n v="2833.13"/>
        <n v="1815.99"/>
        <n v="3252.15"/>
        <n v="2753.71"/>
        <n v="1380.62"/>
        <n v="895.52"/>
        <n v="2083.09"/>
        <n v="4935.5"/>
        <n v="2234.92"/>
        <n v="3769.06"/>
        <n v="379.17"/>
        <n v="1956.44"/>
        <n v="2943.58"/>
        <n v="3780.86"/>
        <n v="2689.08"/>
        <n v="2624.95"/>
        <n v="3843.14"/>
        <n v="1635.11"/>
        <n v="543.99"/>
        <n v="1801.04"/>
        <n v="879.08"/>
        <n v="4833.13"/>
        <n v="2929.81"/>
        <n v="2288.34"/>
        <n v="4569.05"/>
        <n v="4511.7700000000004"/>
        <n v="2136.92"/>
        <n v="4386.16"/>
        <n v="413.73"/>
        <n v="4440.0200000000004"/>
        <n v="1621.86"/>
        <n v="2869.1"/>
        <n v="1421.47"/>
        <n v="4925.5200000000004"/>
        <n v="451.72"/>
        <n v="2290.08"/>
        <n v="3142.84"/>
        <n v="3116.5"/>
        <n v="3719.92"/>
        <n v="3649.64"/>
        <n v="3986.4"/>
        <n v="1248.01"/>
        <n v="1915.48"/>
        <n v="1971.96"/>
        <n v="4783.6099999999997"/>
        <n v="2105.63"/>
        <n v="1187.1600000000001"/>
        <n v="3198.49"/>
        <n v="2193.61"/>
        <n v="1325.39"/>
        <n v="3604.16"/>
        <n v="1040.43"/>
        <n v="3203.43"/>
        <n v="2209.6"/>
        <n v="1663.92"/>
        <n v="4735.3100000000004"/>
        <n v="1689.6"/>
        <n v="1802.79"/>
        <n v="4366.13"/>
        <n v="732.31"/>
        <n v="629.54"/>
        <n v="1485.27"/>
        <n v="2999.02"/>
        <n v="1983.07"/>
        <n v="3081.92"/>
        <n v="882.78"/>
        <n v="1381.11"/>
        <n v="2869.3"/>
        <n v="1164.03"/>
        <n v="2171.7399999999998"/>
        <n v="2905.97"/>
        <n v="4870.8900000000003"/>
        <n v="491.44"/>
        <n v="2356.0300000000002"/>
        <n v="2041.73"/>
        <n v="4138.78"/>
        <n v="4511.46"/>
        <n v="4544.3599999999997"/>
        <n v="1938.18"/>
        <n v="1592.81"/>
        <n v="2300.77"/>
        <n v="1785.53"/>
        <n v="3622.37"/>
        <n v="1146.5"/>
        <n v="3327.55"/>
        <n v="4642.24"/>
        <n v="1471.58"/>
        <n v="3416.76"/>
        <n v="803.45"/>
        <n v="694.78"/>
        <n v="666.66"/>
        <n v="778.79"/>
        <n v="1159.21"/>
        <n v="2857.87"/>
        <n v="3858.23"/>
        <n v="721.6"/>
        <n v="4363.07"/>
        <n v="4229.3100000000004"/>
        <n v="3664.2"/>
        <n v="2187.23"/>
        <n v="107.63"/>
        <n v="3700.35"/>
        <n v="1742.9"/>
        <n v="3618.14"/>
        <n v="404.03"/>
        <n v="3576.52"/>
        <n v="434.71"/>
        <n v="2977.21"/>
        <n v="3028.01"/>
        <n v="1580.57"/>
        <n v="487.7"/>
        <n v="4751.74"/>
        <n v="2724.33"/>
        <n v="2940.81"/>
        <n v="3113.6"/>
        <n v="4466.13"/>
        <n v="395.25"/>
        <n v="4477.1099999999997"/>
        <n v="1274.4100000000001"/>
        <n v="481.96"/>
        <n v="3320.6"/>
        <n v="4887.18"/>
        <n v="380.49"/>
        <n v="2188"/>
        <n v="2695.94"/>
        <n v="1335.38"/>
        <n v="4916.07"/>
        <n v="3240.72"/>
        <n v="4237.32"/>
        <n v="2137.31"/>
        <n v="1834.38"/>
        <n v="2810.47"/>
        <n v="2232.86"/>
        <n v="3603.25"/>
        <n v="1402.51"/>
        <n v="2303"/>
        <n v="4486.1499999999996"/>
        <n v="3804.93"/>
        <n v="923.54"/>
        <n v="4445.6400000000003"/>
        <n v="2986.18"/>
        <n v="3428.51"/>
        <n v="1541.86"/>
        <n v="2263.5700000000002"/>
        <n v="4053.38"/>
        <n v="1720.31"/>
        <n v="908.8"/>
        <n v="1953.69"/>
        <n v="439.17"/>
        <n v="3617.5"/>
        <n v="823.95"/>
        <n v="1497.12"/>
        <n v="4417.3"/>
        <n v="2748.44"/>
        <n v="1674.56"/>
        <n v="2783.57"/>
        <n v="1169.56"/>
        <n v="223.35"/>
        <n v="3599.22"/>
        <n v="4410.93"/>
        <n v="3882.23"/>
        <n v="4640.72"/>
        <n v="4931.17"/>
        <n v="3750.18"/>
        <n v="4352.82"/>
        <n v="3401.28"/>
        <n v="990.34"/>
        <n v="640.27"/>
        <n v="4720.58"/>
        <n v="3396.48"/>
        <n v="3970.56"/>
        <n v="1722.67"/>
        <n v="2356.0700000000002"/>
        <n v="294.92"/>
        <n v="4456.1400000000003"/>
        <n v="4279.72"/>
        <n v="3945.58"/>
        <n v="385.68"/>
        <n v="953.82"/>
        <n v="1737.44"/>
        <n v="1389.01"/>
        <n v="4208.45"/>
        <n v="1054.7"/>
        <n v="2707.41"/>
        <n v="2899.77"/>
        <n v="2182.56"/>
        <n v="1279.3699999999999"/>
        <n v="4805.4399999999996"/>
        <n v="2125.66"/>
        <n v="1001.83"/>
        <n v="4131.7700000000004"/>
        <n v="1157.8699999999999"/>
        <n v="3409"/>
        <n v="2581.83"/>
        <n v="818.13"/>
        <n v="222.25"/>
        <n v="4660.67"/>
        <n v="715.88"/>
        <n v="3554.26"/>
        <n v="3298.16"/>
        <n v="1774.43"/>
        <n v="1008.38"/>
        <n v="973.81"/>
        <n v="2968.11"/>
        <n v="2779.91"/>
        <n v="4392.08"/>
        <n v="3236.02"/>
        <n v="4114.45"/>
        <n v="258.82"/>
        <n v="3387.87"/>
        <n v="1245.17"/>
        <n v="1338.91"/>
        <n v="3630.82"/>
        <n v="3987.82"/>
        <n v="1921.5"/>
        <n v="3971.38"/>
        <n v="2274.35"/>
        <n v="4302.46"/>
        <n v="509.13"/>
        <n v="3904.12"/>
        <n v="3158.04"/>
        <n v="2839.2"/>
        <n v="3108.5"/>
        <n v="4657.93"/>
        <n v="3312.13"/>
        <n v="3272.63"/>
        <n v="3821.41"/>
        <n v="4346.4399999999996"/>
        <n v="1383.37"/>
        <n v="3122.07"/>
        <n v="2961.48"/>
        <n v="760.76"/>
        <n v="440.8"/>
        <n v="1006.3"/>
        <n v="4573.5200000000004"/>
        <n v="684.29"/>
        <n v="2936.69"/>
        <n v="1685.06"/>
        <n v="2821.04"/>
        <n v="1251.3699999999999"/>
        <n v="2277.46"/>
        <n v="4349.93"/>
        <n v="1943.46"/>
        <n v="1829.85"/>
        <n v="2285.98"/>
        <n v="592.41"/>
        <n v="1998"/>
        <n v="133.81"/>
        <n v="2566.65"/>
        <n v="4254.91"/>
        <n v="2805.16"/>
        <n v="3077.85"/>
        <n v="249.76"/>
        <n v="4311.62"/>
        <n v="1986.52"/>
        <n v="4876.78"/>
        <n v="690.28"/>
        <n v="4728.8900000000003"/>
        <n v="3208.03"/>
        <n v="356.47"/>
        <n v="4861.33"/>
        <n v="167.98"/>
        <n v="3680.43"/>
        <n v="4458.7"/>
        <n v="961.48"/>
        <n v="1782.45"/>
        <n v="2850.02"/>
        <n v="3431.07"/>
        <n v="4372.1899999999996"/>
        <n v="3829.25"/>
        <n v="1880.32"/>
        <n v="4126.43"/>
        <n v="4833.78"/>
        <n v="1212.23"/>
        <n v="463.07"/>
        <n v="2190.44"/>
        <n v="836.43"/>
        <n v="4440.41"/>
        <n v="4961.84"/>
        <n v="364.61"/>
        <n v="2526.7600000000002"/>
        <n v="1711.54"/>
        <n v="2029.03"/>
        <n v="2313.0100000000002"/>
        <n v="3724.55"/>
        <n v="2997.37"/>
        <n v="4809.8900000000003"/>
        <n v="1730.55"/>
        <n v="2753.37"/>
        <n v="4085.31"/>
        <n v="1927.84"/>
        <n v="2379.9699999999998"/>
        <n v="3456.38"/>
        <n v="4317.6499999999996"/>
        <n v="2136.84"/>
        <n v="2706.56"/>
        <n v="4878.1000000000004"/>
        <n v="308.10000000000002"/>
        <n v="2296.3200000000002"/>
        <n v="3216.31"/>
        <n v="141.29"/>
        <n v="3024.25"/>
        <n v="375.38"/>
        <n v="4302.04"/>
        <n v="4054.72"/>
        <n v="258.05"/>
        <n v="339.14"/>
        <n v="1910.77"/>
        <n v="2917.63"/>
        <n v="1424.61"/>
        <n v="947.55"/>
        <n v="1550.78"/>
        <n v="1308.9000000000001"/>
        <n v="2296.71"/>
        <n v="3758.71"/>
        <n v="2815.23"/>
        <n v="3084.97"/>
        <n v="2403.39"/>
        <n v="1691.19"/>
        <n v="803.19"/>
        <n v="1837.37"/>
        <n v="3695.51"/>
        <n v="2398.9899999999998"/>
        <n v="3260.49"/>
        <n v="1131.6500000000001"/>
        <n v="4314.32"/>
        <n v="4343.09"/>
        <n v="1669.61"/>
        <n v="2783.79"/>
        <n v="3072.64"/>
        <n v="2414.91"/>
        <n v="4564.6000000000004"/>
        <n v="3724.61"/>
        <n v="3395.3"/>
        <n v="2648.46"/>
        <n v="515.75"/>
        <n v="628.32000000000005"/>
        <n v="1565.14"/>
        <n v="1136.46"/>
        <n v="4767.3999999999996"/>
        <n v="2108.08"/>
        <n v="4395.37"/>
        <n v="4108.59"/>
        <n v="4081.59"/>
        <n v="1156.97"/>
        <n v="2291.88"/>
        <n v="1657.96"/>
        <n v="4855.01"/>
        <n v="4396.05"/>
        <n v="1324.63"/>
        <n v="1636.25"/>
        <n v="2691.66"/>
        <n v="1465.17"/>
        <n v="4140.2"/>
        <n v="4114.2299999999996"/>
        <n v="3649.27"/>
        <n v="3477.62"/>
        <n v="2781.78"/>
        <n v="1800.85"/>
        <n v="4201"/>
        <n v="4308.28"/>
        <n v="342.6"/>
        <n v="2053.2399999999998"/>
        <n v="230.48"/>
        <n v="4213.4399999999996"/>
        <n v="967.76"/>
        <n v="3401.95"/>
        <n v="1851.14"/>
        <n v="4098.72"/>
        <n v="2597.4699999999998"/>
        <n v="1689.57"/>
        <n v="1686.97"/>
        <n v="1701.94"/>
        <n v="3964.04"/>
        <n v="3584.47"/>
        <n v="1664.15"/>
        <n v="2502.02"/>
        <n v="473.15"/>
        <n v="4154.75"/>
        <n v="1403.18"/>
        <n v="4457.2"/>
        <n v="3024.3"/>
        <n v="2882.32"/>
        <n v="897.32"/>
        <n v="440.72"/>
        <n v="2807.82"/>
        <n v="2393.15"/>
        <n v="686.45"/>
        <n v="4194.38"/>
        <n v="2144.48"/>
        <n v="1376.24"/>
        <n v="3962.53"/>
        <n v="4574.01"/>
        <n v="1599.22"/>
        <n v="3297.35"/>
        <n v="4949.67"/>
        <n v="1099.56"/>
        <n v="1644.83"/>
        <n v="2118.58"/>
        <n v="1858.25"/>
        <n v="1415.41"/>
        <n v="3496.79"/>
        <n v="2986.81"/>
        <n v="1597.89"/>
        <n v="747.84"/>
        <n v="1655.14"/>
        <n v="1965.2"/>
        <n v="1850.57"/>
        <n v="338.74"/>
        <n v="2373.7600000000002"/>
        <n v="4197.42"/>
        <n v="983.79"/>
        <n v="813.72"/>
        <n v="2412.0700000000002"/>
        <n v="1915.95"/>
        <n v="2850.28"/>
        <n v="4740.66"/>
        <n v="3828.34"/>
        <n v="3466.58"/>
        <n v="2138.09"/>
        <n v="1508.06"/>
        <n v="2747.29"/>
        <n v="4438.67"/>
        <n v="4396.04"/>
        <n v="2283.02"/>
        <n v="1306.48"/>
        <n v="1204.19"/>
        <n v="266.54000000000002"/>
        <n v="4229.05"/>
        <n v="1397.71"/>
        <n v="1859.1"/>
        <n v="4065.16"/>
        <n v="688.12"/>
        <n v="2360.0500000000002"/>
        <n v="699.47"/>
        <n v="2265.06"/>
        <n v="330.98"/>
        <n v="2636.35"/>
        <n v="3998.98"/>
        <n v="3413.85"/>
        <n v="2594.9299999999998"/>
        <n v="4160.92"/>
        <n v="1216.1600000000001"/>
        <n v="4170.8999999999996"/>
        <n v="1454.18"/>
        <n v="1876.18"/>
        <n v="729.31"/>
        <n v="598.6"/>
        <n v="4667.3500000000004"/>
        <n v="1030.8900000000001"/>
        <n v="1733.15"/>
        <n v="2692.84"/>
        <n v="1804.55"/>
        <n v="4363.6499999999996"/>
        <n v="4513.5"/>
        <n v="1697.35"/>
        <n v="550.94000000000005"/>
        <n v="1129.78"/>
        <n v="2424.5300000000002"/>
        <n v="1513.56"/>
        <n v="2322.0100000000002"/>
        <n v="3817.65"/>
        <n v="2161.13"/>
        <n v="1065.29"/>
        <n v="1854.04"/>
        <n v="3740.61"/>
        <n v="2177.9"/>
        <n v="1322.74"/>
        <n v="2194.3200000000002"/>
        <n v="2328.5500000000002"/>
        <n v="1552.25"/>
        <n v="4978.8599999999997"/>
        <n v="3861.37"/>
        <n v="3493.03"/>
        <n v="4288.8500000000004"/>
        <n v="3365.45"/>
        <n v="3975.8"/>
        <n v="2121.38"/>
        <n v="2551.8200000000002"/>
        <n v="330.28"/>
        <n v="1475.17"/>
        <n v="1903.26"/>
        <n v="2374.64"/>
        <n v="3078.41"/>
        <n v="3595.3"/>
        <n v="309.32"/>
        <n v="1365.56"/>
        <n v="937.43"/>
        <n v="1018.53"/>
        <n v="2565.31"/>
        <n v="3725.9"/>
        <n v="1436.61"/>
        <n v="4139.8"/>
        <n v="4473.04"/>
        <n v="1817.62"/>
        <n v="3438.65"/>
        <n v="673.54"/>
        <n v="3745.74"/>
        <n v="908.62"/>
        <n v="3468.34"/>
        <n v="2167.31"/>
        <n v="4649.4399999999996"/>
        <n v="2375.86"/>
        <n v="251.42"/>
        <n v="2455.2800000000002"/>
        <n v="3997.94"/>
        <n v="3270.71"/>
        <n v="4834.9399999999996"/>
        <n v="4232.04"/>
        <n v="2680.1"/>
        <n v="1111.95"/>
        <n v="118.5"/>
        <n v="4904.46"/>
        <n v="4697.7700000000004"/>
        <n v="1443.31"/>
        <n v="3227.26"/>
        <n v="3673.27"/>
        <n v="2932.27"/>
        <n v="4230.51"/>
        <n v="481.34"/>
        <n v="4492.82"/>
        <n v="2020.89"/>
        <n v="2455.38"/>
        <n v="2279.19"/>
        <n v="2703.3"/>
        <n v="3031.03"/>
        <n v="3580.68"/>
        <n v="2672.21"/>
        <n v="3455.39"/>
        <n v="1757.66"/>
        <n v="4689.74"/>
        <n v="416.2"/>
        <n v="2773.15"/>
        <n v="528.24"/>
        <n v="2269.56"/>
        <n v="1362.15"/>
        <n v="4690.83"/>
        <n v="164.07"/>
        <n v="2016.9"/>
        <n v="3932.01"/>
        <n v="1023.46"/>
        <n v="4096.38"/>
        <n v="4312.6499999999996"/>
        <n v="3569.21"/>
        <n v="1124.44"/>
        <n v="1432.99"/>
        <n v="917.98"/>
        <n v="1001.91"/>
        <n v="278.81"/>
        <n v="4300.84"/>
        <n v="1706.02"/>
        <n v="2769.01"/>
        <n v="1700.76"/>
        <n v="4332.22"/>
        <n v="1133.69"/>
        <n v="4423.28"/>
        <n v="3354.05"/>
        <n v="4787.4799999999996"/>
        <n v="174.03"/>
        <n v="389.57"/>
        <n v="2554.38"/>
        <n v="4570.66"/>
        <n v="3680.9"/>
        <n v="3148.47"/>
        <n v="254.85"/>
        <n v="1835.4"/>
        <n v="1794.68"/>
        <n v="2756.22"/>
        <n v="1363.36"/>
        <n v="1409.06"/>
        <n v="3142.22"/>
        <n v="4728.38"/>
        <n v="3334.88"/>
        <n v="3373.84"/>
        <n v="4932.45"/>
        <n v="852.04"/>
        <n v="265.79000000000002"/>
        <n v="3753.02"/>
        <n v="2250.06"/>
        <n v="2201.23"/>
        <n v="1203.99"/>
        <n v="2583.63"/>
        <n v="2266.64"/>
        <n v="1792.71"/>
        <n v="2269.4499999999998"/>
        <n v="1980.79"/>
        <n v="4705.49"/>
        <n v="4903.2299999999996"/>
        <n v="4215.51"/>
        <n v="4953.03"/>
        <n v="1402.03"/>
        <n v="4230.33"/>
        <n v="2092.48"/>
        <n v="3756.07"/>
        <n v="1086.82"/>
        <n v="4078.58"/>
        <n v="508.98"/>
        <n v="1425.73"/>
        <n v="4127.57"/>
        <n v="3761.08"/>
        <n v="2556.11"/>
        <n v="3396.68"/>
        <n v="1009.31"/>
        <n v="3372.04"/>
        <n v="139.08000000000001"/>
        <n v="4182.76"/>
        <n v="2629.81"/>
        <n v="4725"/>
        <n v="2443"/>
        <n v="2222.13"/>
        <n v="2305.2600000000002"/>
        <n v="1862.67"/>
        <n v="916.71"/>
        <n v="4226.1099999999997"/>
        <n v="2006.52"/>
        <n v="2692.63"/>
        <n v="395.24"/>
        <n v="3026.2"/>
        <n v="4408.22"/>
        <n v="2517.64"/>
        <n v="908.38"/>
        <n v="669.02"/>
        <n v="4508.96"/>
        <n v="3538.03"/>
        <n v="4834.3599999999997"/>
        <n v="503.51"/>
        <n v="4522.8"/>
        <n v="4243.6000000000004"/>
        <n v="4476.6099999999997"/>
        <n v="128.24"/>
        <n v="3735.33"/>
        <n v="2789.8"/>
        <n v="2908.58"/>
        <n v="2399.09"/>
        <n v="3739.12"/>
        <n v="4999.21"/>
        <n v="3581.64"/>
        <n v="3422.45"/>
        <n v="3306.74"/>
        <n v="3506.54"/>
        <n v="1776.35"/>
        <n v="1669.08"/>
        <n v="3943.26"/>
        <n v="360.13"/>
        <n v="3820.31"/>
        <n v="4087.82"/>
        <n v="2655.83"/>
        <n v="4559.7299999999996"/>
        <n v="2418.13"/>
        <n v="972.62"/>
        <n v="1870.85"/>
        <n v="4538.75"/>
        <n v="4969.32"/>
        <n v="2167.08"/>
        <n v="917.55"/>
        <n v="1503.01"/>
        <n v="2811.15"/>
        <n v="2903.27"/>
        <n v="3187.29"/>
        <n v="4193.2299999999996"/>
        <n v="3584.95"/>
        <n v="1378.12"/>
        <n v="2035.72"/>
        <n v="4215.1000000000004"/>
        <n v="3203.58"/>
        <n v="915.45"/>
        <n v="1695.14"/>
        <n v="3976.35"/>
        <n v="943.26"/>
        <n v="3486.15"/>
        <n v="2861.33"/>
        <n v="822.63"/>
        <n v="3475.51"/>
        <n v="797.51"/>
        <n v="2052.33"/>
        <n v="1611.94"/>
        <n v="3481.05"/>
        <n v="3933.58"/>
        <n v="924.75"/>
        <n v="4078.78"/>
        <n v="135.35"/>
        <n v="2697.29"/>
        <n v="2632.27"/>
        <n v="3156.73"/>
        <n v="1274.53"/>
        <n v="148.30000000000001"/>
        <n v="2328.34"/>
        <n v="4471.75"/>
        <n v="950.96"/>
        <n v="2183.64"/>
        <n v="2226.6"/>
        <n v="2809.04"/>
        <n v="3934.41"/>
        <n v="2413.5300000000002"/>
        <n v="226.19"/>
        <n v="3878.44"/>
        <n v="502.65"/>
        <n v="3243.61"/>
        <n v="4036.8"/>
        <n v="1485.18"/>
        <n v="2300.62"/>
        <n v="170.25"/>
        <n v="4038.99"/>
        <n v="3545.98"/>
        <n v="1233.8"/>
        <n v="2012.11"/>
        <n v="3507.05"/>
        <n v="1855"/>
        <n v="895.83"/>
        <n v="2640.68"/>
        <n v="3645.48"/>
        <n v="1671.97"/>
        <n v="696.68"/>
        <n v="4164.7700000000004"/>
        <n v="1338.73"/>
        <n v="2612.79"/>
        <n v="3487.58"/>
        <n v="1653.67"/>
        <n v="3278.32"/>
        <n v="2895.14"/>
        <n v="2993.82"/>
        <n v="4138.34"/>
        <n v="3316"/>
        <n v="1395.1"/>
        <n v="392.06"/>
        <n v="109.73"/>
        <n v="4531.6499999999996"/>
        <n v="4716.34"/>
        <n v="561.15"/>
        <n v="2486.56"/>
        <n v="842.82"/>
        <n v="4748.87"/>
        <n v="1309.48"/>
        <n v="2558.0700000000002"/>
        <n v="911.54"/>
        <n v="1730.53"/>
        <n v="2429.59"/>
        <n v="2156.9299999999998"/>
        <n v="1720.91"/>
        <n v="618.79999999999995"/>
        <n v="2473.9899999999998"/>
        <n v="4266.0200000000004"/>
        <n v="3678.09"/>
        <n v="1893.85"/>
        <n v="3571.25"/>
        <n v="2381.1"/>
        <n v="836.35"/>
        <n v="2153.34"/>
        <n v="750.42"/>
        <n v="660.97"/>
        <n v="212.99"/>
        <n v="1485.99"/>
        <n v="1721.29"/>
        <n v="3527.27"/>
        <n v="2736.22"/>
        <n v="4306.3999999999996"/>
        <n v="964.71"/>
        <n v="1403.19"/>
        <n v="4711.2700000000004"/>
        <n v="2275.8200000000002"/>
        <n v="3966.35"/>
        <n v="2511.62"/>
        <n v="2408.3200000000002"/>
        <n v="825.77"/>
        <n v="4270.88"/>
        <n v="483.94"/>
        <n v="1620.28"/>
        <n v="3399.99"/>
        <n v="2585.56"/>
        <n v="4418.75"/>
        <n v="3282.1"/>
        <n v="2439.58"/>
        <n v="856.13"/>
        <n v="3741.93"/>
        <n v="2115.4"/>
        <n v="2704.75"/>
        <n v="4839.6000000000004"/>
        <n v="2482.5300000000002"/>
        <n v="3870.93"/>
        <n v="3347.5"/>
        <n v="4494.38"/>
        <n v="1332.85"/>
        <n v="4121.78"/>
        <n v="1951.16"/>
        <n v="4081.21"/>
        <n v="2519.56"/>
        <n v="4302.78"/>
        <n v="4484.7299999999996"/>
        <n v="2587.37"/>
        <n v="3938.07"/>
        <n v="1408.23"/>
        <n v="175.21"/>
        <n v="2094.7600000000002"/>
        <n v="2588.09"/>
        <n v="1556.59"/>
        <n v="1978.47"/>
        <n v="751.99"/>
        <n v="1458.72"/>
        <n v="1276.47"/>
        <n v="1574.84"/>
        <n v="1565.37"/>
        <n v="2838.95"/>
        <n v="1327.93"/>
        <n v="4710.71"/>
        <n v="2605.25"/>
        <n v="731.93"/>
        <n v="1470.07"/>
        <n v="3675.81"/>
        <n v="166.93"/>
        <n v="4695.3100000000004"/>
        <n v="2281.37"/>
        <n v="2653.29"/>
        <n v="4943.22"/>
        <n v="2566.6799999999998"/>
        <n v="4743.95"/>
        <n v="4584.63"/>
        <n v="4712.45"/>
        <n v="4080.63"/>
        <n v="1552.35"/>
        <n v="1797.27"/>
        <n v="1888.42"/>
        <n v="4897.99"/>
        <n v="1867.7"/>
        <n v="632.58000000000004"/>
        <n v="3913.81"/>
        <n v="1893.71"/>
        <n v="3142.59"/>
        <n v="4629.37"/>
        <n v="2919.98"/>
        <n v="3224.73"/>
        <n v="3250.03"/>
        <n v="3100.76"/>
        <n v="882.87"/>
        <n v="2336.44"/>
        <n v="137.55000000000001"/>
        <n v="3168.7"/>
        <n v="2919.26"/>
        <n v="1658.87"/>
        <n v="2667.09"/>
        <n v="2515.98"/>
        <n v="1329.48"/>
        <n v="1537.11"/>
        <n v="3836.45"/>
        <n v="3803.09"/>
        <n v="2401.9299999999998"/>
        <n v="3615.79"/>
        <n v="2308.9299999999998"/>
        <n v="4271.7299999999996"/>
        <n v="1730.75"/>
        <n v="4643.7299999999996"/>
        <n v="2757.19"/>
        <n v="2724.87"/>
        <n v="3386.97"/>
        <n v="1770.19"/>
        <n v="3649.21"/>
        <n v="1670.08"/>
        <n v="2047.94"/>
        <n v="3406.05"/>
        <n v="1954.4"/>
        <n v="1079.8699999999999"/>
        <n v="4618.5600000000004"/>
        <n v="3170.98"/>
        <n v="4074.64"/>
        <n v="4934.6000000000004"/>
        <n v="3112.4"/>
        <n v="4553.08"/>
        <n v="1860.35"/>
        <n v="3532.31"/>
        <n v="373.45"/>
        <n v="3965.96"/>
        <n v="4166.04"/>
        <n v="2065.7600000000002"/>
        <n v="3230.88"/>
        <n v="4305.97"/>
        <n v="4429.68"/>
        <n v="622"/>
        <n v="4154.6899999999996"/>
        <n v="1443.79"/>
        <n v="3663.8"/>
        <n v="1693.3"/>
        <n v="376.02"/>
        <n v="1128.3699999999999"/>
        <n v="2102.4899999999998"/>
        <n v="3732.02"/>
        <n v="593.45000000000005"/>
        <n v="4083.38"/>
        <n v="4985.0600000000004"/>
        <n v="3962.46"/>
        <n v="2421.31"/>
        <n v="2883.99"/>
        <n v="130.19"/>
        <n v="1125.44"/>
        <n v="4505.04"/>
        <n v="206.47"/>
        <n v="4533.5"/>
        <n v="654.94000000000005"/>
        <n v="752.06"/>
        <n v="959.21"/>
        <n v="4016.99"/>
        <n v="2443.11"/>
        <n v="811.46"/>
        <n v="3465.33"/>
        <n v="2905.01"/>
        <n v="583.63"/>
        <n v="368.28"/>
        <n v="3999.77"/>
        <n v="3167.81"/>
        <n v="4621.0200000000004"/>
        <n v="2781.53"/>
        <n v="405.74"/>
        <n v="2078.0700000000002"/>
        <n v="3324.15"/>
        <n v="1985.94"/>
        <n v="4998"/>
        <n v="2086.36"/>
        <n v="2776.56"/>
        <n v="1204.42"/>
        <n v="845.48"/>
        <n v="2984.2"/>
        <n v="121.26"/>
        <n v="1495.43"/>
        <n v="3253.54"/>
        <n v="4080.02"/>
        <n v="1630.61"/>
        <n v="3272.44"/>
        <n v="1399.76"/>
        <n v="3482.86"/>
        <n v="3519.95"/>
        <n v="738.09"/>
        <n v="3358.94"/>
        <n v="1734.48"/>
        <n v="945.72"/>
        <n v="2551.77"/>
        <n v="2316.25"/>
        <n v="3891.99"/>
        <n v="514.13"/>
        <n v="3969.79"/>
        <n v="619.79999999999995"/>
        <n v="1116.55"/>
        <n v="2627.82"/>
        <n v="2369.56"/>
        <n v="4945.41"/>
        <n v="2988.42"/>
        <n v="1704.43"/>
        <n v="4510.7299999999996"/>
        <n v="1629.85"/>
        <n v="1441.5"/>
        <n v="2522.42"/>
        <n v="4574.5600000000004"/>
        <n v="3571.72"/>
        <n v="3419.67"/>
        <n v="3657.78"/>
        <n v="3332.24"/>
        <n v="3823"/>
        <n v="1044.53"/>
        <n v="968.57"/>
        <n v="1874.6"/>
        <n v="4269.7"/>
        <n v="3600.83"/>
        <n v="2875.72"/>
        <n v="195.29"/>
        <n v="1255.43"/>
        <n v="4037.22"/>
        <n v="1288.18"/>
        <n v="3678.42"/>
        <n v="1004.71"/>
        <n v="3071.2"/>
        <n v="3178.24"/>
        <n v="3784.63"/>
        <n v="2247.88"/>
        <n v="3200.11"/>
        <n v="2486.15"/>
        <n v="4741.96"/>
        <n v="2657.22"/>
        <n v="1127.03"/>
        <n v="3372.67"/>
        <n v="2787.49"/>
        <n v="4038.76"/>
        <n v="1378.6"/>
        <n v="4615.9799999999996"/>
        <n v="4657.13"/>
        <n v="2267.06"/>
        <n v="333.98"/>
        <n v="1602.12"/>
        <n v="1310.9"/>
        <n v="2131.92"/>
        <n v="1657.22"/>
        <n v="4162.0600000000004"/>
        <n v="114.88"/>
        <n v="3258.7"/>
        <n v="3354.92"/>
        <n v="3337.07"/>
        <n v="2650.91"/>
        <n v="3094.41"/>
        <n v="4071.42"/>
        <n v="3942.56"/>
        <n v="249.14"/>
        <n v="4210.83"/>
        <n v="2916.18"/>
        <n v="4791.3900000000003"/>
        <n v="2214.8000000000002"/>
        <n v="966.03"/>
        <n v="2418.85"/>
        <n v="2239.0700000000002"/>
        <n v="2634.17"/>
        <n v="4058.94"/>
        <n v="3312.36"/>
        <n v="1007.85"/>
        <n v="3698.94"/>
        <n v="3000.29"/>
        <n v="2933.72"/>
        <n v="3423.46"/>
        <n v="2863.43"/>
        <n v="2341.8200000000002"/>
        <n v="3237.86"/>
        <n v="3646.26"/>
        <n v="1206.26"/>
        <n v="2535.54"/>
        <n v="2345.0500000000002"/>
        <n v="295.52999999999997"/>
        <n v="4188.75"/>
        <n v="1949.17"/>
        <n v="456.18"/>
        <n v="2343.71"/>
        <n v="891.26"/>
        <n v="3551.63"/>
        <n v="2901.68"/>
        <n v="1423.56"/>
        <n v="4757.32"/>
        <n v="1529.55"/>
        <n v="2819.48"/>
        <n v="4027.68"/>
        <n v="2618.0700000000002"/>
        <n v="4808.1899999999996"/>
        <n v="4234.8900000000003"/>
        <n v="4612.99"/>
        <n v="1926.24"/>
        <n v="2786.94"/>
        <n v="4216.8100000000004"/>
        <n v="4527.1499999999996"/>
        <n v="4727.38"/>
        <n v="4407.84"/>
        <n v="3680.7"/>
        <n v="218.65"/>
        <n v="1643.27"/>
        <n v="731.79"/>
        <n v="858.32"/>
        <n v="1525.45"/>
        <n v="466.23"/>
        <n v="1290.8599999999999"/>
        <n v="4789.2"/>
        <n v="1628.52"/>
        <n v="882.59"/>
        <n v="3619.67"/>
        <n v="4159.68"/>
        <n v="1638.79"/>
        <n v="1464.64"/>
        <n v="1284.6199999999999"/>
        <n v="2026.98"/>
        <n v="527.44000000000005"/>
        <n v="3378.73"/>
        <n v="4128.91"/>
        <n v="3352.04"/>
        <n v="2163.88"/>
        <n v="1515.92"/>
        <n v="2106.29"/>
        <n v="2176.8000000000002"/>
        <n v="3363.5"/>
        <n v="4647.5"/>
        <n v="445.87"/>
        <n v="4771.43"/>
        <n v="4559.99"/>
        <n v="676.89"/>
        <n v="999.57"/>
        <n v="1626.82"/>
        <n v="2842.36"/>
        <n v="758.93"/>
        <n v="1081.6400000000001"/>
        <n v="4523.1099999999997"/>
        <n v="635.57000000000005"/>
        <n v="2054.5"/>
        <n v="3838.71"/>
        <n v="4454.0600000000004"/>
        <n v="1746.61"/>
        <n v="3711.36"/>
        <n v="3885.53"/>
        <n v="4902.16"/>
        <n v="783.76"/>
        <n v="3576.16"/>
        <n v="2144.73"/>
        <n v="4581.68"/>
        <n v="2098.37"/>
        <n v="721.3"/>
        <n v="1672.59"/>
        <n v="2064.12"/>
        <n v="185.79"/>
        <n v="2244.11"/>
        <n v="1747.96"/>
        <n v="4038.81"/>
        <n v="624.85"/>
        <n v="3598.66"/>
        <n v="1284.73"/>
        <n v="508.03"/>
        <n v="4224.9799999999996"/>
        <n v="1322.21"/>
        <n v="813.24"/>
        <n v="1859.28"/>
        <n v="2064.33"/>
        <n v="1697.83"/>
        <n v="4884.76"/>
        <n v="4416.0200000000004"/>
        <n v="4377.58"/>
        <n v="2053.96"/>
        <n v="4818.0600000000004"/>
        <n v="3451.67"/>
        <n v="4176.7700000000004"/>
        <n v="2554.29"/>
        <n v="887.02"/>
        <n v="4445.74"/>
        <n v="2483.4899999999998"/>
        <n v="4845.92"/>
        <n v="1348.82"/>
        <n v="4962.66"/>
        <n v="1189.8800000000001"/>
        <n v="1904.02"/>
        <n v="3010.68"/>
        <n v="3497.28"/>
        <n v="3629.38"/>
        <n v="2433.64"/>
        <n v="476.45"/>
        <n v="2530.64"/>
        <n v="1739.97"/>
        <n v="3322.51"/>
        <n v="993.15"/>
        <n v="2030.17"/>
        <n v="4833.9799999999996"/>
        <n v="535.45000000000005"/>
        <n v="3051.44"/>
        <n v="544.17999999999995"/>
        <n v="869.28"/>
        <n v="3064.18"/>
        <n v="2275.58"/>
        <n v="2787.65"/>
        <n v="4411.37"/>
        <n v="4104.4799999999996"/>
        <n v="4451.1099999999997"/>
        <n v="3119.65"/>
        <n v="2499.25"/>
        <n v="2350.0700000000002"/>
        <n v="3725.06"/>
        <n v="2654.37"/>
        <n v="618.27"/>
        <n v="795.5"/>
        <n v="1849.71"/>
        <n v="432.33"/>
        <n v="1272.23"/>
        <n v="3316.36"/>
        <n v="160.91"/>
        <n v="3060.06"/>
        <n v="3884.55"/>
        <n v="933.75"/>
        <n v="986.75"/>
        <n v="241.4"/>
        <n v="2611.0100000000002"/>
        <n v="3307.48"/>
        <n v="2338.86"/>
        <n v="2008.3"/>
        <n v="2326.62"/>
        <n v="264.22000000000003"/>
        <n v="3940.71"/>
        <n v="3365.08"/>
        <n v="1282.99"/>
        <n v="2671.22"/>
        <n v="341.52"/>
        <n v="1959.98"/>
        <n v="952.81"/>
        <n v="209.27"/>
        <n v="1849.74"/>
        <n v="3657.95"/>
        <n v="4613.01"/>
        <n v="3345.09"/>
        <n v="2069.65"/>
        <n v="4997.53"/>
        <n v="1486.42"/>
        <n v="1016.94"/>
        <n v="2372.04"/>
        <n v="2574.0700000000002"/>
        <n v="1838.63"/>
        <n v="3507.95"/>
        <n v="1000.94"/>
        <n v="2600.66"/>
        <n v="2550.62"/>
        <n v="4136.55"/>
        <n v="4642.1400000000003"/>
        <n v="3350"/>
        <n v="1596.32"/>
        <n v="3479.09"/>
        <n v="1331.72"/>
        <n v="4836.07"/>
        <n v="4129.57"/>
        <n v="2212.83"/>
        <n v="3943.28"/>
        <n v="2102.41"/>
        <n v="465.59"/>
        <n v="3563.17"/>
        <n v="2082.61"/>
        <n v="4658.57"/>
        <n v="1602.15"/>
        <n v="4232.33"/>
        <n v="3434.15"/>
        <n v="4281.29"/>
        <n v="1530.22"/>
        <n v="2360.59"/>
        <n v="4133.33"/>
        <n v="3254.71"/>
        <n v="1863.62"/>
        <n v="2608.7800000000002"/>
        <n v="4980.88"/>
        <n v="3111.16"/>
        <n v="4156.7700000000004"/>
        <n v="2265.9499999999998"/>
        <n v="4755.3100000000004"/>
        <n v="2804.9"/>
        <n v="1701.67"/>
        <n v="521.5"/>
        <n v="1940.91"/>
        <n v="2886.33"/>
        <n v="3545.92"/>
        <n v="4388.07"/>
        <n v="4725.41"/>
        <n v="602.02"/>
        <n v="3044.43"/>
        <n v="3366.29"/>
        <n v="943.11"/>
        <n v="2773.44"/>
        <n v="1740.68"/>
        <n v="479.34"/>
        <n v="422.74"/>
        <n v="3820.14"/>
        <n v="3115.73"/>
        <n v="3604.1"/>
        <n v="3457.86"/>
        <n v="758.13"/>
        <n v="842.67"/>
        <n v="1337.17"/>
        <n v="2055.59"/>
        <n v="4701.96"/>
        <n v="3402.07"/>
        <n v="1350.34"/>
        <n v="374.32"/>
        <n v="3452.7"/>
        <n v="3164.06"/>
        <n v="3411.24"/>
        <n v="1379.78"/>
        <n v="2633.12"/>
        <n v="1872.34"/>
        <n v="4106.72"/>
        <n v="440.04"/>
        <n v="1449.66"/>
        <n v="3054.47"/>
        <n v="1105.5999999999999"/>
        <n v="3396.3"/>
        <n v="770.19"/>
        <n v="211.78"/>
        <n v="4331.12"/>
        <n v="1733.88"/>
        <n v="868.56"/>
        <n v="946.27"/>
        <n v="4440.8900000000003"/>
        <n v="3306.71"/>
        <n v="4786.1000000000004"/>
        <n v="4020.2"/>
        <n v="3860.96"/>
        <n v="2549.12"/>
        <n v="4121.9399999999996"/>
        <n v="2122"/>
        <n v="4152.3"/>
        <n v="3812.93"/>
        <n v="3424.35"/>
        <n v="1715.61"/>
        <n v="3190.49"/>
        <n v="2583.2600000000002"/>
        <n v="2361.56"/>
        <n v="4952.21"/>
        <n v="2571.5500000000002"/>
        <n v="256.73"/>
        <n v="3169.69"/>
        <n v="3667.25"/>
        <n v="4437.3999999999996"/>
        <n v="195.34"/>
        <n v="686.75"/>
        <n v="890.08"/>
        <n v="1135.18"/>
        <n v="4018.91"/>
        <n v="1617.82"/>
        <n v="1630.58"/>
        <n v="3802.38"/>
        <n v="2120.94"/>
        <n v="416.73"/>
        <n v="2967.12"/>
        <n v="737.33"/>
        <n v="2901.15"/>
        <n v="3920.23"/>
        <n v="4654.5"/>
        <n v="428.56"/>
        <n v="1589.44"/>
        <n v="3297.07"/>
        <n v="1645.72"/>
        <n v="2310.0300000000002"/>
        <n v="198.45"/>
        <n v="3498.14"/>
        <n v="4428.07"/>
        <n v="4886.6099999999997"/>
        <n v="4169.6099999999997"/>
        <n v="255.7"/>
        <n v="3294.08"/>
        <n v="2528.73"/>
        <n v="4695.6899999999996"/>
        <n v="4520.4799999999996"/>
        <n v="4941.43"/>
        <n v="4323.4799999999996"/>
        <n v="2779.77"/>
        <n v="3603.01"/>
        <n v="4826.92"/>
        <n v="2932.77"/>
        <n v="4215.8999999999996"/>
        <n v="4716.83"/>
        <n v="2895.63"/>
        <n v="879.86"/>
        <n v="862.26"/>
        <n v="665.05"/>
        <n v="2433.98"/>
        <n v="2452.69"/>
        <n v="3125.12"/>
        <n v="2466.08"/>
        <n v="4867.97"/>
        <n v="1527.42"/>
        <n v="4381.7"/>
        <n v="591.62"/>
        <n v="3049.4"/>
        <n v="3276.79"/>
        <n v="3883.93"/>
        <n v="2564.81"/>
        <n v="1066.4100000000001"/>
        <n v="1908.09"/>
        <n v="1433.59"/>
        <n v="2153.62"/>
        <n v="2696.84"/>
        <n v="3162.84"/>
        <n v="4241.1000000000004"/>
        <n v="4559.05"/>
        <n v="2366.65"/>
        <n v="534.49"/>
        <n v="4005.62"/>
        <n v="2438.0700000000002"/>
        <n v="2777.59"/>
        <n v="3019.39"/>
        <n v="3372.55"/>
        <n v="4461.49"/>
        <n v="4706.83"/>
        <n v="4457.29"/>
        <n v="343.31"/>
        <n v="4260.6499999999996"/>
        <n v="454.1"/>
        <n v="3756.35"/>
        <n v="929.88"/>
        <n v="1864.54"/>
        <n v="1002.5"/>
        <n v="2272.96"/>
        <n v="2117.56"/>
        <n v="335.51"/>
        <n v="4169.4399999999996"/>
        <n v="4285.51"/>
        <n v="3958.79"/>
        <n v="4253.2700000000004"/>
        <n v="3779.31"/>
        <n v="4693.67"/>
        <n v="2924.32"/>
        <n v="2954.95"/>
        <n v="4313.5600000000004"/>
        <n v="1812.14"/>
        <n v="345.4"/>
        <n v="3774.29"/>
        <n v="1347.49"/>
        <n v="2423.7600000000002"/>
        <n v="1278.1600000000001"/>
        <n v="4152.75"/>
        <n v="4795.6400000000003"/>
        <n v="369.61"/>
        <n v="1243.52"/>
        <n v="1028.8499999999999"/>
        <n v="3398.7"/>
        <n v="2200.52"/>
        <n v="2335.6799999999998"/>
        <n v="869.69"/>
        <n v="2132.1999999999998"/>
        <n v="1585.82"/>
        <n v="3094.84"/>
        <n v="1164.47"/>
        <n v="3112.58"/>
        <n v="1950.95"/>
        <n v="1796.84"/>
        <n v="1597.23"/>
        <n v="3401.78"/>
        <n v="2855.85"/>
        <n v="4273.4399999999996"/>
        <n v="1283.8900000000001"/>
        <n v="296.58999999999997"/>
        <n v="991.92"/>
        <n v="980.31"/>
        <n v="509.2"/>
        <n v="2282.16"/>
        <n v="3416.97"/>
        <n v="3782.7"/>
        <n v="2053.7600000000002"/>
        <n v="2442.42"/>
        <n v="3801.81"/>
        <n v="1828.27"/>
        <n v="3945.35"/>
        <n v="4840.1400000000003"/>
        <n v="4414.3599999999997"/>
        <n v="2322.62"/>
        <n v="2939.64"/>
        <n v="3610.49"/>
        <n v="1811.57"/>
        <n v="2240.89"/>
        <n v="4249.5200000000004"/>
        <n v="1348.2"/>
        <n v="155.75"/>
        <n v="3200.17"/>
        <n v="2314.2600000000002"/>
        <n v="393.13"/>
        <n v="2489.3000000000002"/>
        <n v="925.99"/>
        <n v="3185.77"/>
        <n v="2280.7199999999998"/>
        <n v="938.51"/>
        <n v="2118.5"/>
        <n v="1240.27"/>
        <n v="3300.17"/>
        <n v="1546.2"/>
        <n v="4127.8900000000003"/>
        <n v="169.4"/>
        <n v="2076.75"/>
        <n v="3123.69"/>
        <n v="210.78"/>
        <n v="1157.6300000000001"/>
        <n v="1704.36"/>
        <n v="207.04"/>
        <n v="2778.78"/>
        <n v="3191.26"/>
        <n v="1214.8599999999999"/>
        <n v="2763.07"/>
        <n v="4995.72"/>
        <n v="4445.8999999999996"/>
        <n v="387.44"/>
        <n v="726.62"/>
        <n v="2522.58"/>
        <n v="1301.49"/>
        <n v="496.75"/>
        <n v="1347.32"/>
        <n v="399.77"/>
        <n v="2696.57"/>
        <n v="2502.23"/>
        <n v="131"/>
        <n v="2464.33"/>
        <n v="2647.05"/>
        <n v="3067.95"/>
        <n v="4853.49"/>
        <n v="4915.1899999999996"/>
        <n v="2681.95"/>
        <n v="4241.41"/>
        <n v="517.30999999999995"/>
        <n v="2702.66"/>
        <n v="3426.61"/>
        <n v="2867.17"/>
        <n v="1230.53"/>
        <n v="1994.68"/>
        <n v="3273.45"/>
        <n v="4959.3900000000003"/>
        <n v="1259.01"/>
        <n v="4597.17"/>
        <n v="434.48"/>
        <n v="4661.8500000000004"/>
        <n v="4178.6000000000004"/>
        <n v="202.63"/>
        <n v="1561.11"/>
        <n v="349.69"/>
        <n v="4977.9799999999996"/>
        <n v="2196.44"/>
        <n v="3344.65"/>
        <n v="1247.53"/>
        <n v="4675.3100000000004"/>
        <n v="1443.45"/>
        <n v="1375.05"/>
        <n v="1641.54"/>
        <n v="2366.1999999999998"/>
        <n v="190.81"/>
        <n v="3029.4"/>
        <n v="255.16"/>
        <n v="2742.09"/>
        <n v="2343.64"/>
        <n v="1288.48"/>
        <n v="1715.86"/>
        <n v="3557.73"/>
        <n v="147.03"/>
        <n v="1651.57"/>
        <n v="3433.46"/>
        <n v="846.14"/>
        <n v="2845.89"/>
        <n v="927.77"/>
        <n v="858.33"/>
        <n v="3884.17"/>
        <n v="1405.97"/>
        <n v="1941.27"/>
        <n v="3677.09"/>
        <n v="979.65"/>
        <n v="2705.51"/>
        <n v="4597.32"/>
        <n v="2813.75"/>
        <n v="339.34"/>
        <n v="2989.52"/>
        <n v="541.75"/>
        <n v="1482.41"/>
        <n v="4263.41"/>
        <n v="154.24"/>
        <n v="477.37"/>
        <n v="1880.48"/>
        <n v="4997.04"/>
        <n v="1530.13"/>
        <n v="870.65"/>
        <n v="2792.17"/>
        <n v="2644.35"/>
        <n v="2303.14"/>
        <n v="4738.6000000000004"/>
        <n v="1472.73"/>
        <n v="1537.29"/>
        <n v="787.26"/>
        <n v="3516.71"/>
        <n v="1674.71"/>
        <n v="4033.43"/>
        <n v="4861.6099999999997"/>
        <n v="314.06"/>
        <n v="4966.3"/>
        <n v="1345.11"/>
        <n v="2158.54"/>
        <n v="3910.94"/>
        <n v="3360.12"/>
        <n v="3914.34"/>
        <n v="2385.0300000000002"/>
        <n v="4588.7299999999996"/>
        <n v="3970.71"/>
        <n v="1615.22"/>
        <n v="4747.55"/>
        <n v="4809.17"/>
        <n v="2133.7600000000002"/>
        <n v="3294.61"/>
        <n v="4092.37"/>
        <n v="4104.7700000000004"/>
        <n v="169.21"/>
        <n v="3182.17"/>
        <n v="4871.13"/>
        <n v="1233.5999999999999"/>
        <n v="3998.48"/>
        <n v="2717.81"/>
        <n v="1185.2"/>
        <n v="350.09"/>
        <n v="3823.62"/>
        <n v="1650.7"/>
        <n v="1940.37"/>
        <n v="2477.63"/>
        <n v="2585.2600000000002"/>
        <n v="1110.31"/>
        <n v="3386.15"/>
        <n v="3493.45"/>
        <n v="797.27"/>
        <n v="2711.26"/>
        <n v="3085.37"/>
        <n v="1012.63"/>
        <n v="4482.8599999999997"/>
        <n v="2465.85"/>
        <n v="663.64"/>
        <n v="1738.54"/>
        <n v="2437.11"/>
        <n v="149.71"/>
        <n v="256.36"/>
        <n v="372.05"/>
        <n v="2736.86"/>
        <n v="1746.83"/>
        <n v="4476.21"/>
        <n v="2840.25"/>
        <n v="3823.49"/>
        <n v="3466.95"/>
        <n v="2649.57"/>
        <n v="3749.13"/>
        <n v="2769.06"/>
        <n v="1988.74"/>
        <n v="2235.44"/>
        <n v="4208.66"/>
        <n v="2860.04"/>
        <n v="1948.75"/>
        <n v="980.74"/>
        <n v="2527.25"/>
        <n v="1336.78"/>
        <n v="4782.34"/>
        <n v="2505.81"/>
        <n v="143.85"/>
        <n v="555.1"/>
        <n v="1493.19"/>
        <n v="551.6"/>
        <n v="4480.41"/>
        <n v="4286.32"/>
        <n v="4857.22"/>
        <n v="3561.68"/>
        <n v="3262.78"/>
        <n v="4625.13"/>
        <n v="4737.33"/>
        <n v="4399.6899999999996"/>
        <n v="4321.22"/>
        <n v="3391.35"/>
        <n v="107.87"/>
        <n v="2204.63"/>
        <n v="3214.75"/>
        <n v="2780.92"/>
        <n v="4123.5200000000004"/>
        <n v="4112.62"/>
        <n v="3033.54"/>
        <n v="207.77"/>
        <n v="1909.72"/>
        <n v="1760.06"/>
        <n v="3124.73"/>
        <n v="425.66"/>
        <n v="208.99"/>
        <n v="2240.6799999999998"/>
        <n v="3988.51"/>
        <n v="250.42"/>
        <n v="4260.34"/>
        <n v="1981.01"/>
        <n v="679.35"/>
        <n v="2880.74"/>
        <n v="4766.57"/>
        <n v="2758.31"/>
        <n v="3464.51"/>
        <n v="4100.46"/>
        <n v="4016.77"/>
        <n v="458.28"/>
        <n v="3730.88"/>
        <n v="4752.3"/>
        <n v="3533.2"/>
        <n v="4198.57"/>
        <n v="2479.19"/>
        <n v="1663.44"/>
        <n v="3413.57"/>
        <n v="2511.7800000000002"/>
        <n v="4117.03"/>
        <n v="4964.13"/>
        <n v="1807.02"/>
        <n v="4489.2"/>
        <n v="1716.67"/>
        <n v="678.39"/>
        <n v="3144.73"/>
        <n v="2329.44"/>
        <n v="4616.33"/>
        <n v="2511.75"/>
        <n v="4645.3999999999996"/>
        <n v="485.31"/>
        <n v="4169.51"/>
        <n v="3819.66"/>
        <n v="3627.89"/>
        <n v="1840.17"/>
        <n v="3940.42"/>
        <n v="2468.15"/>
        <n v="3604.5"/>
        <n v="2805.91"/>
        <n v="871.45"/>
        <n v="416.34"/>
        <n v="1894.31"/>
        <n v="4670.67"/>
        <n v="2695.7"/>
        <n v="4030.74"/>
        <n v="4793.74"/>
        <n v="1910.33"/>
        <n v="379.55"/>
        <n v="3925.28"/>
        <n v="3556.74"/>
        <n v="2684.92"/>
        <n v="1699.32"/>
        <n v="1022.5"/>
        <n v="2463.15"/>
        <n v="3364.39"/>
        <n v="2936.54"/>
        <n v="2243.6999999999998"/>
        <n v="2744.5"/>
        <n v="628.98"/>
        <n v="3509.62"/>
        <n v="3697.85"/>
        <n v="156.12"/>
        <n v="1425.55"/>
        <n v="551.37"/>
        <n v="4991.34"/>
        <n v="3007.38"/>
        <n v="2382.12"/>
        <n v="2368.6999999999998"/>
        <n v="4827.3900000000003"/>
        <n v="3333.29"/>
        <n v="926.43"/>
        <n v="2295.98"/>
        <n v="3893.56"/>
        <n v="2174.42"/>
        <n v="1616.71"/>
        <n v="4956.96"/>
        <n v="4684.62"/>
        <n v="4713.6499999999996"/>
        <n v="745.2"/>
        <n v="1247.8499999999999"/>
        <n v="2266.13"/>
        <n v="4177.43"/>
        <n v="3710.45"/>
        <n v="4263.37"/>
        <n v="4611.74"/>
        <n v="3925.76"/>
        <n v="1382.67"/>
        <n v="1498.68"/>
        <n v="1827.19"/>
        <n v="1585.07"/>
        <n v="1320.58"/>
        <n v="3787.18"/>
        <n v="266.56"/>
        <n v="3669.13"/>
        <n v="4135.46"/>
        <n v="423.62"/>
        <n v="403.05"/>
        <n v="1498.77"/>
        <n v="1120.7"/>
        <n v="2947.56"/>
        <n v="3409.71"/>
        <n v="3207.3"/>
        <n v="1851"/>
        <n v="2542.15"/>
        <n v="3235.96"/>
        <n v="685.19"/>
        <n v="1224.6099999999999"/>
        <n v="4463.43"/>
        <n v="1777.4"/>
        <n v="4025.67"/>
        <n v="1329.85"/>
        <n v="304.04000000000002"/>
        <n v="2551.96"/>
        <n v="4473.16"/>
        <n v="4114.49"/>
        <n v="1339.4"/>
        <n v="4558.6899999999996"/>
        <n v="2450.61"/>
        <n v="340.1"/>
        <n v="236.83"/>
        <n v="2477.06"/>
        <n v="2776.98"/>
        <n v="491.57"/>
        <n v="4618.9799999999996"/>
        <n v="3619.26"/>
        <n v="4026.28"/>
        <n v="2961.71"/>
        <n v="3351.37"/>
        <n v="2000.52"/>
        <n v="3428.56"/>
        <n v="4893.1000000000004"/>
        <n v="3273.81"/>
        <n v="1774.01"/>
        <n v="1497.67"/>
        <n v="4820.3999999999996"/>
        <n v="1006.51"/>
        <n v="4050.36"/>
        <n v="2379.79"/>
        <n v="2274.42"/>
        <n v="3762.94"/>
        <n v="825.39"/>
        <n v="2384.85"/>
        <n v="275.58999999999997"/>
        <n v="3384.99"/>
        <n v="386.05"/>
        <n v="527.72"/>
        <n v="4239.6499999999996"/>
        <n v="2270.48"/>
        <n v="1084.78"/>
        <n v="3003.66"/>
        <n v="2644.49"/>
        <n v="2113.4499999999998"/>
        <n v="4536.54"/>
        <n v="3772.34"/>
        <n v="842.81"/>
        <n v="2896.8"/>
        <n v="534.85"/>
        <n v="1298.8"/>
        <n v="4558.32"/>
        <n v="2364.19"/>
        <n v="4471.32"/>
        <n v="913.39"/>
        <n v="1106.17"/>
        <n v="1828.84"/>
        <n v="1895"/>
        <n v="3751.86"/>
        <n v="3037.11"/>
        <n v="2810.92"/>
        <n v="3051.64"/>
        <n v="3687.74"/>
        <n v="4474.8"/>
        <n v="2132.23"/>
        <n v="4034.34"/>
        <n v="2525.9699999999998"/>
        <n v="3638.18"/>
        <n v="4386.6400000000003"/>
        <n v="257.85000000000002"/>
        <n v="2778.49"/>
        <n v="4947.97"/>
        <n v="2531.5"/>
        <n v="4335.09"/>
        <n v="1010.91"/>
        <n v="3061.01"/>
        <n v="4364.5"/>
        <n v="2214.5100000000002"/>
        <n v="2484.94"/>
        <n v="501.89"/>
        <n v="306.64"/>
        <n v="2396.67"/>
        <n v="4233.03"/>
        <n v="4663.49"/>
        <n v="3327.4"/>
        <n v="4149.3500000000004"/>
        <n v="3537.28"/>
        <n v="3868.26"/>
        <n v="2575.98"/>
        <n v="2343.9"/>
        <n v="879.8"/>
        <n v="4234.7"/>
        <n v="318.61"/>
        <n v="1410.48"/>
        <n v="2647.59"/>
        <n v="4860.83"/>
        <n v="3951.27"/>
        <n v="1906.49"/>
        <n v="3598.35"/>
        <n v="4663.71"/>
        <n v="2740.53"/>
        <n v="2363.5100000000002"/>
        <n v="2809.67"/>
        <n v="1626.5"/>
        <n v="4546.01"/>
        <n v="4006.68"/>
        <n v="3556.87"/>
        <n v="2986.55"/>
        <n v="4850.43"/>
        <n v="1558.76"/>
        <n v="1487.36"/>
        <n v="1286.48"/>
        <n v="3734.7"/>
        <n v="4006.7"/>
        <n v="3025.86"/>
        <n v="3294.72"/>
        <n v="1809.91"/>
        <n v="294.81"/>
        <n v="1342.82"/>
        <n v="2963.09"/>
        <n v="4083.37"/>
        <n v="3908.26"/>
        <n v="979.49"/>
        <n v="352.09"/>
        <n v="4267.74"/>
        <n v="470.39"/>
        <n v="2027.23"/>
        <n v="561.71"/>
        <n v="2863.84"/>
        <n v="1880.35"/>
        <n v="1092.22"/>
        <n v="3016.32"/>
        <n v="1880.62"/>
        <n v="917.26"/>
        <n v="3530.42"/>
        <n v="4200.3599999999997"/>
        <n v="1441.34"/>
        <n v="1013.48"/>
        <n v="468.73"/>
        <n v="2686.72"/>
        <n v="4173.34"/>
        <n v="1328.87"/>
        <n v="2357.13"/>
        <n v="887.94"/>
        <n v="2080.58"/>
        <n v="175.68"/>
        <n v="4562.57"/>
        <n v="3415.2"/>
        <n v="1730.79"/>
        <n v="4417.87"/>
        <n v="996.36"/>
        <n v="485.8"/>
        <n v="4718.8500000000004"/>
        <n v="1614.18"/>
        <n v="4686.2700000000004"/>
        <n v="3224.3"/>
        <n v="4902.21"/>
        <n v="3791.8"/>
        <n v="616.87"/>
        <n v="4275.92"/>
        <n v="824.6"/>
        <n v="3491.77"/>
        <n v="2552"/>
        <n v="3567.85"/>
        <n v="3848.45"/>
        <n v="4037.96"/>
        <n v="4191.3999999999996"/>
        <n v="4251.3999999999996"/>
        <n v="2121.61"/>
        <n v="4457.22"/>
        <n v="3625.94"/>
        <n v="4210.96"/>
        <n v="4947.04"/>
        <n v="670.43"/>
        <n v="1915.84"/>
        <n v="4052.08"/>
        <n v="522.89"/>
        <n v="2749.83"/>
        <n v="4306.1499999999996"/>
        <n v="193.06"/>
        <n v="4703.6400000000003"/>
        <n v="4892.91"/>
        <n v="1679.18"/>
        <n v="3857.28"/>
        <n v="723.16"/>
        <n v="3887.03"/>
        <n v="2459.46"/>
        <n v="4315.34"/>
        <n v="1141.77"/>
        <n v="3396.02"/>
        <n v="3951.98"/>
        <n v="1092.21"/>
        <n v="4109.6099999999997"/>
        <n v="4794.13"/>
        <n v="3118.79"/>
        <n v="3945.77"/>
        <n v="2709.66"/>
        <n v="3030.71"/>
        <n v="165.43"/>
        <n v="2669.01"/>
        <n v="2920.26"/>
        <n v="3383.23"/>
        <n v="930.01"/>
        <n v="1282.73"/>
        <n v="3804.42"/>
        <n v="921.43"/>
        <n v="2138.5300000000002"/>
        <n v="1327.4"/>
        <n v="2771.4"/>
        <n v="4935.67"/>
        <n v="4274.99"/>
        <n v="1420.42"/>
        <n v="1906.2"/>
        <n v="4601.3"/>
        <n v="4501.6499999999996"/>
        <n v="886.59"/>
        <n v="4163.43"/>
        <n v="1558.28"/>
        <n v="2764.64"/>
        <n v="124.98"/>
        <n v="4993.09"/>
        <n v="3829.37"/>
        <n v="1284.49"/>
        <n v="3450.59"/>
        <n v="1537.21"/>
        <n v="538.33000000000004"/>
        <n v="2184.02"/>
        <n v="3107.22"/>
        <n v="539.91"/>
        <n v="2640.19"/>
        <n v="2622.83"/>
        <n v="3180.36"/>
        <n v="1298.76"/>
        <n v="201.14"/>
        <n v="1691.8"/>
        <n v="2053.0500000000002"/>
        <n v="3215.13"/>
        <n v="4657.84"/>
        <n v="1096.5899999999999"/>
        <n v="3467.93"/>
        <n v="577.26"/>
        <n v="1034.05"/>
        <n v="2594.7600000000002"/>
        <n v="3571.05"/>
        <n v="4306.99"/>
        <n v="175.23"/>
        <n v="3451.26"/>
        <n v="4140.82"/>
        <n v="2675.11"/>
        <n v="4831.43"/>
        <n v="121.13"/>
        <n v="4111.42"/>
        <n v="1740.62"/>
        <n v="3287.2"/>
        <n v="3498.06"/>
        <n v="1600.62"/>
        <n v="4977.58"/>
        <n v="605.92999999999995"/>
        <n v="869.44"/>
        <n v="4471.74"/>
        <n v="683.98"/>
        <n v="1968.3"/>
        <n v="3692.4"/>
        <n v="3978.31"/>
        <n v="4777.88"/>
        <n v="3968.91"/>
        <n v="4238.21"/>
        <n v="2813.07"/>
        <n v="1782.82"/>
        <n v="3831.9"/>
        <n v="901.35"/>
        <n v="434.34"/>
        <n v="3948.12"/>
        <n v="4758.29"/>
        <n v="2267.9899999999998"/>
        <n v="889.55"/>
        <n v="2535.4"/>
        <n v="2027.26"/>
        <n v="1925.12"/>
        <n v="3177.6"/>
        <n v="956.21"/>
        <n v="1964.36"/>
        <n v="4356.5200000000004"/>
        <n v="3675.36"/>
        <n v="372.38"/>
        <n v="2618.13"/>
        <n v="547.35"/>
        <n v="4791.7299999999996"/>
        <n v="1298.74"/>
        <n v="4669.84"/>
        <n v="4186.6400000000003"/>
        <n v="2801.69"/>
        <n v="1747.89"/>
        <n v="4303.9399999999996"/>
        <n v="848.64"/>
        <n v="981.87"/>
        <n v="1201.1400000000001"/>
        <n v="3028.71"/>
        <n v="1640.19"/>
        <n v="4946.99"/>
        <n v="1056.05"/>
        <n v="4047.49"/>
        <n v="569.6"/>
        <n v="1831.89"/>
        <n v="1294.44"/>
        <n v="4886.5"/>
        <n v="226.08"/>
        <n v="3636.18"/>
        <n v="1313.84"/>
        <n v="4075.12"/>
        <n v="1625"/>
        <n v="1017.69"/>
        <n v="3495.9"/>
        <n v="1362.13"/>
        <n v="2479.1799999999998"/>
        <n v="744.51"/>
        <n v="3650.53"/>
        <n v="788.84"/>
        <n v="3733.82"/>
        <n v="606.47"/>
        <n v="2916.62"/>
        <n v="3076.68"/>
        <n v="4658.72"/>
        <n v="839.8"/>
        <n v="3301.4"/>
        <n v="1965.77"/>
        <n v="2063.9899999999998"/>
        <n v="2558.94"/>
        <n v="1245.54"/>
        <n v="2359.8000000000002"/>
        <n v="3465.55"/>
        <n v="2339.85"/>
        <n v="308.29000000000002"/>
        <n v="1363.35"/>
        <n v="1838.13"/>
        <n v="496.93"/>
        <n v="3490.55"/>
        <n v="338.49"/>
        <n v="3779.53"/>
        <n v="4780.0200000000004"/>
        <n v="145.76"/>
        <n v="1049.0899999999999"/>
        <n v="2763.09"/>
        <n v="1168.44"/>
        <n v="1629.46"/>
        <n v="1538.76"/>
        <n v="104.53"/>
        <n v="1423.62"/>
        <n v="1166.5899999999999"/>
        <n v="1781.88"/>
        <n v="823.52"/>
        <n v="3013.78"/>
        <n v="1269.83"/>
        <n v="4175.58"/>
        <n v="1494.33"/>
        <n v="1133.26"/>
        <n v="378.08"/>
        <n v="3725.54"/>
        <n v="2590.2199999999998"/>
        <n v="657.54"/>
        <n v="1184.54"/>
        <n v="4993.72"/>
        <n v="4049.54"/>
        <n v="1814.36"/>
        <n v="2758.52"/>
        <n v="2138.48"/>
        <n v="278.31"/>
        <n v="3915.52"/>
        <n v="3613.23"/>
        <n v="2103.13"/>
        <n v="4244.8999999999996"/>
        <n v="2720.22"/>
        <n v="419.52"/>
        <n v="1371.09"/>
        <n v="2362.69"/>
        <n v="606.9"/>
        <n v="2898.3"/>
        <n v="690.78"/>
        <n v="1082.49"/>
        <n v="4480.5200000000004"/>
        <n v="4999.08"/>
        <n v="2796.24"/>
        <n v="3136.28"/>
        <n v="4007.41"/>
        <n v="3511.08"/>
        <n v="994.09"/>
        <n v="2117.19"/>
        <n v="2722.07"/>
        <n v="1862.59"/>
        <n v="962.92"/>
        <n v="3706.96"/>
        <n v="1074.3499999999999"/>
        <n v="1376.38"/>
        <n v="1503.95"/>
        <n v="892.72"/>
        <n v="4262.8"/>
        <n v="3092.02"/>
        <n v="4190.2700000000004"/>
        <n v="2519.27"/>
        <n v="2645.86"/>
        <n v="3119.11"/>
        <n v="1917.51"/>
        <n v="2533.2600000000002"/>
        <n v="2779.88"/>
        <n v="4772.3599999999997"/>
        <n v="4426.25"/>
        <n v="733.3"/>
        <n v="3433.64"/>
        <n v="341.07"/>
        <n v="395.72"/>
        <n v="880.39"/>
        <n v="1823.36"/>
        <n v="2231.48"/>
        <n v="2644.95"/>
        <n v="4962.21"/>
        <n v="1987.64"/>
        <n v="1289.49"/>
        <n v="2918.74"/>
        <n v="1154.24"/>
        <n v="4708.66"/>
        <n v="1370.35"/>
        <n v="4950.68"/>
        <n v="2151.4699999999998"/>
        <n v="4082.16"/>
        <n v="3276.57"/>
        <n v="4674.12"/>
        <n v="3164.59"/>
        <n v="2947.97"/>
        <n v="3298.98"/>
        <n v="3953.68"/>
        <n v="4504.32"/>
        <n v="1084.3499999999999"/>
        <n v="268.31"/>
        <n v="1913.39"/>
        <n v="4246.3100000000004"/>
        <n v="442.3"/>
        <n v="2738.75"/>
        <n v="3504.46"/>
        <n v="4200.58"/>
        <n v="2958.81"/>
        <n v="1012.97"/>
        <n v="4826.2299999999996"/>
        <n v="563.79"/>
        <n v="3868.1"/>
        <n v="524.14"/>
        <n v="802.75"/>
        <n v="4501.26"/>
        <n v="3790.07"/>
        <n v="1890.99"/>
        <n v="3229.75"/>
        <n v="2340.5100000000002"/>
        <n v="426.04"/>
        <n v="3633.53"/>
        <n v="3839.95"/>
        <n v="4423.47"/>
        <n v="2749.12"/>
        <n v="3398.38"/>
        <n v="2246.4499999999998"/>
        <n v="1662.66"/>
        <n v="2117.33"/>
        <n v="4567.59"/>
        <n v="904.44"/>
        <n v="1317.65"/>
        <n v="3070.33"/>
        <n v="669.78"/>
        <n v="4470.1400000000003"/>
        <n v="3801.03"/>
        <n v="1931.27"/>
        <n v="350.71"/>
        <n v="4230.3500000000004"/>
        <n v="3238.26"/>
        <n v="143.41"/>
        <n v="1410.91"/>
        <n v="1825.02"/>
        <n v="1680.63"/>
        <n v="2541.88"/>
        <n v="2681.33"/>
        <n v="2044.09"/>
        <n v="1725.67"/>
        <n v="2571.61"/>
        <n v="264.72000000000003"/>
        <n v="3261.49"/>
        <n v="3069.31"/>
        <n v="1468.18"/>
        <n v="979.63"/>
        <n v="457.63"/>
        <n v="2977.98"/>
        <n v="2887.61"/>
        <n v="2713.26"/>
        <n v="4929.53"/>
        <n v="2704.57"/>
        <n v="3636.77"/>
        <n v="653.29999999999995"/>
        <n v="1564.96"/>
        <n v="1449.69"/>
        <n v="2922.28"/>
        <n v="1720.98"/>
        <n v="3481.44"/>
        <n v="265.08"/>
        <n v="3234.81"/>
        <n v="672.26"/>
        <n v="2379.16"/>
        <n v="3660.23"/>
        <n v="3546.39"/>
        <n v="1569.13"/>
        <n v="1434.59"/>
        <n v="2257.11"/>
        <n v="1024.47"/>
        <n v="4876.03"/>
        <n v="1790.09"/>
        <n v="4622.67"/>
        <n v="4550.5"/>
        <n v="1887.76"/>
        <n v="1345.01"/>
        <n v="3877.09"/>
        <n v="1223.95"/>
        <n v="2654.11"/>
        <n v="642.38"/>
        <n v="1991.07"/>
        <n v="482.96"/>
        <n v="1488.85"/>
        <n v="3359.94"/>
        <n v="4957.41"/>
        <n v="1348.56"/>
        <n v="2419.27"/>
        <n v="2295.4299999999998"/>
        <n v="1002.35"/>
        <n v="3089.34"/>
        <n v="3651.05"/>
        <n v="821.38"/>
        <n v="3809.91"/>
        <n v="3530.79"/>
        <n v="1066.98"/>
        <n v="3279.84"/>
        <n v="2028.99"/>
        <n v="3437.57"/>
        <n v="2530.87"/>
        <n v="335.87"/>
        <n v="3956.14"/>
        <n v="2822.44"/>
        <n v="3651.49"/>
        <n v="717.75"/>
        <n v="3634.24"/>
        <n v="2126.96"/>
        <n v="4016.41"/>
        <n v="3035.91"/>
        <n v="1839.02"/>
        <n v="1089.3900000000001"/>
        <n v="4098.03"/>
        <n v="2844.94"/>
        <n v="4938.59"/>
        <n v="1930.09"/>
        <n v="3460.02"/>
        <n v="3151.82"/>
        <n v="3224.15"/>
        <n v="3711.2"/>
        <n v="781.63"/>
        <n v="2793.26"/>
        <n v="2594.7399999999998"/>
        <n v="1778.4"/>
        <n v="2237.14"/>
        <n v="2642.18"/>
        <n v="1672.52"/>
        <n v="1536.48"/>
        <n v="3717.54"/>
        <n v="427.9"/>
        <n v="1633.52"/>
        <n v="3303.18"/>
        <n v="1122.99"/>
        <n v="2904.14"/>
        <n v="1580.6"/>
        <n v="4232.18"/>
        <n v="1814.95"/>
        <n v="1224.6300000000001"/>
        <n v="2697.51"/>
        <n v="764.74"/>
        <n v="4007.67"/>
        <n v="3432.14"/>
        <n v="3875.49"/>
        <n v="4191.5200000000004"/>
        <n v="2518.39"/>
        <n v="564.03"/>
        <n v="1197.74"/>
        <n v="3584.16"/>
        <n v="4492.47"/>
        <n v="566.41"/>
        <n v="4334.6499999999996"/>
        <n v="4015.44"/>
        <n v="1847.15"/>
        <n v="3477.46"/>
        <n v="1016.06"/>
        <n v="4085.63"/>
        <n v="3320.96"/>
        <n v="2250.2600000000002"/>
        <n v="4336.13"/>
        <n v="782.25"/>
        <n v="4244.3500000000004"/>
        <n v="217.04"/>
        <n v="3790.68"/>
        <n v="2909.48"/>
        <n v="3513.94"/>
        <n v="2120.4899999999998"/>
        <n v="4335.76"/>
        <n v="1634.43"/>
        <n v="1447.28"/>
        <n v="1578.58"/>
        <n v="3894.38"/>
        <n v="2526.9299999999998"/>
        <n v="2731.72"/>
        <n v="4175.1099999999997"/>
        <n v="4183.49"/>
        <n v="892.52"/>
        <n v="2793.86"/>
        <n v="717.49"/>
        <n v="4355.79"/>
        <n v="4201.33"/>
        <n v="4261.8100000000004"/>
        <n v="3553.81"/>
        <n v="2387.6999999999998"/>
        <n v="2083.13"/>
        <n v="2036.6"/>
        <n v="424.44"/>
        <n v="4749.46"/>
        <n v="2306.35"/>
        <n v="4657.5600000000004"/>
        <n v="4408.3599999999997"/>
        <n v="4160.1899999999996"/>
        <n v="2982.71"/>
        <n v="597.62"/>
        <n v="1687.17"/>
        <n v="3057.57"/>
        <n v="165.93"/>
        <n v="308.89"/>
        <n v="3420.55"/>
        <n v="4452.1899999999996"/>
        <n v="4290.3"/>
        <n v="923.91"/>
        <n v="4565.04"/>
        <n v="3511.88"/>
        <n v="3610"/>
        <n v="1589.8"/>
        <n v="3608.38"/>
        <n v="3577.88"/>
        <n v="3013.86"/>
        <n v="1850.71"/>
        <n v="4073.97"/>
        <n v="4693.84"/>
        <n v="4362.45"/>
        <n v="1290.5999999999999"/>
        <n v="2283.8000000000002"/>
        <n v="1777.83"/>
        <n v="3566.65"/>
        <n v="4174.3"/>
        <n v="1157.4000000000001"/>
        <n v="4741.6499999999996"/>
        <n v="3418.91"/>
        <n v="1170.3900000000001"/>
        <n v="1918.36"/>
        <n v="612.57000000000005"/>
        <n v="3025.64"/>
        <n v="929.04"/>
        <n v="3496.14"/>
        <n v="3712.51"/>
        <n v="2448.7399999999998"/>
        <n v="559.70000000000005"/>
        <n v="3093.28"/>
        <n v="1923.81"/>
        <n v="4753.2700000000004"/>
        <n v="2614.71"/>
        <n v="3216.64"/>
        <n v="3918.83"/>
        <n v="886.46"/>
        <n v="2300.38"/>
        <n v="3741.67"/>
        <n v="200.42"/>
        <n v="241.95"/>
        <n v="3416.87"/>
        <n v="3653.12"/>
        <n v="4244.76"/>
        <n v="2058.04"/>
        <n v="2009.91"/>
        <n v="2806.6"/>
        <n v="3810.9"/>
        <n v="3240.86"/>
        <n v="1703.88"/>
        <n v="1798.08"/>
        <n v="3838.72"/>
        <n v="2719.77"/>
        <n v="580.08000000000004"/>
        <n v="849.68"/>
        <n v="4270.83"/>
        <n v="4994.1400000000003"/>
        <n v="1744.85"/>
        <n v="1994.84"/>
        <n v="856.99"/>
        <n v="1254.99"/>
        <n v="2180.69"/>
        <n v="1493.51"/>
        <n v="3536.98"/>
        <n v="2735.46"/>
        <n v="4129.26"/>
        <n v="3650.17"/>
        <n v="727.69"/>
        <n v="704.61"/>
        <n v="4488.68"/>
        <n v="4115.6099999999997"/>
        <n v="2392.79"/>
        <n v="738.78"/>
        <n v="4503.0200000000004"/>
        <n v="1230.43"/>
        <n v="274.12"/>
        <n v="4628.7700000000004"/>
        <n v="4063.78"/>
        <n v="266.75"/>
        <n v="2689.31"/>
        <n v="3302.82"/>
        <n v="3820.8"/>
        <n v="2408.2600000000002"/>
        <n v="4771.41"/>
        <n v="1299.43"/>
        <n v="441.7"/>
        <n v="3712.07"/>
        <n v="3718.63"/>
        <n v="642.29999999999995"/>
        <n v="4436.9399999999996"/>
        <n v="1476.09"/>
        <n v="1128.56"/>
        <n v="3110.84"/>
        <n v="1138.06"/>
        <n v="2589.39"/>
        <n v="2094.4499999999998"/>
        <n v="1236.97"/>
        <n v="1531.09"/>
        <n v="2194.3000000000002"/>
        <n v="1796.19"/>
        <n v="1969.72"/>
        <n v="3703.63"/>
        <n v="925.06"/>
        <n v="3175.33"/>
        <n v="3422.97"/>
        <n v="4030.23"/>
        <n v="4251.8999999999996"/>
        <n v="877.46"/>
        <n v="777.48"/>
        <n v="3112.38"/>
        <n v="3808.89"/>
        <n v="1434.4"/>
        <n v="2676.65"/>
        <n v="3883.97"/>
        <n v="3860.77"/>
        <n v="3303.72"/>
        <n v="486.06"/>
        <n v="348.15"/>
        <n v="2003.38"/>
        <n v="230.77"/>
        <n v="4530.3100000000004"/>
        <n v="198.71"/>
        <n v="245.1"/>
        <n v="910.1"/>
        <n v="3172.37"/>
        <n v="2753.62"/>
        <n v="3331.49"/>
        <n v="4478.42"/>
        <n v="2329.23"/>
        <n v="314.99"/>
        <n v="3841.13"/>
        <n v="4078.63"/>
        <n v="344.45"/>
        <n v="1289.96"/>
        <n v="3875.92"/>
        <n v="1943.16"/>
        <n v="2415.9899999999998"/>
        <n v="4133.5600000000004"/>
        <n v="563.64"/>
        <n v="3418.69"/>
        <n v="1153.42"/>
        <n v="406.99"/>
        <n v="3346.24"/>
        <n v="694.92"/>
        <n v="3760.34"/>
        <n v="1093.26"/>
        <n v="337.71"/>
        <n v="586.55999999999995"/>
        <n v="4222.22"/>
        <n v="1917.74"/>
        <n v="1581.11"/>
        <n v="2506.87"/>
        <n v="3201.37"/>
        <n v="281.8"/>
        <n v="4501.12"/>
        <n v="4796.5600000000004"/>
        <n v="2144.8000000000002"/>
        <n v="2121.88"/>
        <n v="4404.9399999999996"/>
        <n v="2203.63"/>
        <n v="4295.33"/>
        <n v="238.85"/>
        <n v="2499.29"/>
        <n v="4766.8999999999996"/>
        <n v="1338.74"/>
        <n v="1404.16"/>
        <n v="3187.6"/>
        <n v="4638.34"/>
        <n v="1073.8399999999999"/>
        <n v="4616.09"/>
        <n v="3348.72"/>
        <n v="4965.93"/>
        <n v="3708.65"/>
        <n v="3372.22"/>
        <n v="4093.03"/>
        <n v="958.19"/>
        <n v="4735.33"/>
        <n v="911.42"/>
        <n v="3519.5"/>
        <n v="1004.52"/>
        <n v="3817.89"/>
        <n v="3995.69"/>
        <n v="1259.83"/>
        <n v="524.92999999999995"/>
        <n v="2554.02"/>
        <n v="4462.07"/>
        <n v="4251.7299999999996"/>
        <n v="673.7"/>
        <n v="4827.4399999999996"/>
        <n v="1393.35"/>
        <n v="1812.02"/>
        <n v="830.35"/>
        <n v="1951.23"/>
        <n v="3214.64"/>
        <n v="2579.7800000000002"/>
        <n v="4154.9399999999996"/>
        <n v="3242.37"/>
        <n v="1391.37"/>
        <n v="2831.45"/>
        <n v="414.54"/>
        <n v="2945.87"/>
        <n v="2009.35"/>
        <n v="582.15"/>
        <n v="1606.57"/>
        <n v="4500.63"/>
        <n v="2971.59"/>
        <n v="4526"/>
        <n v="2112.94"/>
        <n v="4896.6499999999996"/>
        <n v="1864.09"/>
        <n v="3808.34"/>
        <n v="1596.48"/>
        <n v="619.35"/>
        <n v="4181.9799999999996"/>
        <n v="3836.65"/>
        <n v="4121.08"/>
        <n v="1568.5"/>
        <n v="3547.94"/>
        <n v="1177.6199999999999"/>
        <n v="155.43"/>
        <n v="4345.8"/>
        <n v="2665.27"/>
        <n v="4919.8999999999996"/>
        <n v="1986.67"/>
        <n v="4788.68"/>
        <n v="3113.78"/>
        <n v="2609.8000000000002"/>
        <n v="1583.77"/>
        <n v="4143.8500000000004"/>
        <n v="4161.09"/>
        <n v="2142.9499999999998"/>
        <n v="3663.74"/>
        <n v="2291.4699999999998"/>
        <n v="3724.33"/>
        <n v="4971.53"/>
        <n v="1386.23"/>
        <n v="3206.86"/>
        <n v="1961.4"/>
        <n v="2787.02"/>
        <n v="4383.32"/>
        <n v="1803.12"/>
        <n v="454.7"/>
        <n v="4014.79"/>
        <n v="2819.62"/>
        <n v="2302.06"/>
        <n v="998.33"/>
        <n v="554.98"/>
        <n v="1465.8"/>
        <n v="3622.63"/>
        <n v="2117.6799999999998"/>
        <n v="502.02"/>
        <n v="703.89"/>
        <n v="155.4"/>
        <n v="3399.09"/>
        <n v="1395.83"/>
        <n v="4837.9399999999996"/>
        <n v="1611.43"/>
        <n v="1881.73"/>
        <n v="2400.5"/>
        <n v="1663.79"/>
        <n v="4105.47"/>
        <n v="4393.41"/>
        <n v="154.08000000000001"/>
        <n v="3307.84"/>
        <n v="3461.83"/>
        <n v="4810.9799999999996"/>
        <n v="1914.96"/>
        <n v="1056.8699999999999"/>
        <n v="2650.85"/>
        <n v="2293.02"/>
        <n v="3979.48"/>
        <n v="4529.4799999999996"/>
        <n v="524.87"/>
        <n v="4248.24"/>
        <n v="4553.96"/>
        <n v="4628.2700000000004"/>
        <n v="3845.12"/>
        <n v="3736.2"/>
        <n v="172.99"/>
        <n v="4608.9399999999996"/>
        <n v="1822.38"/>
        <n v="301.5"/>
        <n v="2123.6"/>
        <n v="3690.98"/>
        <n v="2265.58"/>
        <n v="3814.25"/>
        <n v="2596.11"/>
        <n v="1567.19"/>
        <n v="1094.27"/>
        <n v="2163.41"/>
        <n v="275.44"/>
        <n v="2170.4699999999998"/>
        <n v="436.24"/>
        <n v="4397.32"/>
        <n v="2919.86"/>
        <n v="3265.61"/>
        <n v="1515.43"/>
        <n v="1206.52"/>
        <n v="3568.74"/>
        <n v="3390.67"/>
        <n v="701.12"/>
        <n v="1269.3399999999999"/>
        <n v="4738.22"/>
        <n v="1590.47"/>
        <n v="226.57"/>
        <n v="412.53"/>
        <n v="3899.92"/>
        <n v="3810.06"/>
        <n v="1970.95"/>
        <n v="850.68"/>
        <n v="2540.7199999999998"/>
        <n v="1726.25"/>
        <n v="1932.44"/>
        <n v="1378.83"/>
        <n v="408"/>
        <n v="3976.68"/>
        <n v="3129.28"/>
        <n v="4189.71"/>
        <n v="2565.69"/>
        <n v="4926.43"/>
        <n v="4816.37"/>
        <n v="1431.74"/>
        <n v="1996.19"/>
        <n v="3788.28"/>
        <n v="3905.36"/>
        <n v="4562.43"/>
        <n v="3297.91"/>
        <n v="2428.09"/>
        <n v="1950.49"/>
        <n v="2153.9699999999998"/>
        <n v="4266.99"/>
        <n v="4902.04"/>
        <n v="354.36"/>
        <n v="2943.2"/>
        <n v="2648.26"/>
        <n v="1943.1"/>
        <n v="4272.72"/>
        <n v="2921.14"/>
        <n v="1634.27"/>
        <n v="2276.11"/>
        <n v="1848.34"/>
        <n v="2207.42"/>
        <n v="449.2"/>
        <n v="648.39"/>
        <n v="3156.09"/>
        <n v="3451.94"/>
        <n v="3219.44"/>
        <n v="3839.07"/>
        <n v="4723.32"/>
        <n v="4317.03"/>
        <n v="2150.6999999999998"/>
        <n v="1628.08"/>
        <n v="2979.93"/>
        <n v="4295.42"/>
        <n v="3538.45"/>
        <n v="2760.76"/>
        <n v="3049.2"/>
        <n v="2688.48"/>
        <n v="4860.97"/>
        <n v="4098.8500000000004"/>
        <n v="3928.26"/>
        <n v="2634.91"/>
        <n v="1725.87"/>
        <n v="195.62"/>
        <n v="312.81"/>
        <n v="248.17"/>
        <n v="4904.34"/>
        <n v="660.96"/>
        <n v="796.38"/>
        <n v="2472.33"/>
        <n v="2458.87"/>
        <n v="4607.87"/>
        <n v="460.31"/>
        <n v="4790.47"/>
        <n v="1160.31"/>
        <n v="4853.75"/>
        <n v="2752.49"/>
        <n v="3294.86"/>
        <n v="1647.07"/>
        <n v="3097.94"/>
        <n v="3583.07"/>
        <n v="150.81"/>
        <n v="267.72000000000003"/>
        <n v="4933.74"/>
        <n v="2342.0300000000002"/>
        <n v="4685.51"/>
        <n v="3676.5"/>
        <n v="1927.54"/>
        <n v="839.13"/>
        <n v="4892.9399999999996"/>
        <n v="2964.03"/>
        <n v="1042.55"/>
        <n v="3440.1"/>
        <n v="551.04"/>
        <n v="4353.38"/>
        <n v="541.66999999999996"/>
        <n v="1257.3499999999999"/>
        <n v="548.01"/>
        <n v="608.55999999999995"/>
        <n v="2666.79"/>
        <n v="3466.25"/>
        <n v="3963.56"/>
        <n v="3505.77"/>
        <n v="1881.1"/>
        <n v="2830.71"/>
        <n v="4645.55"/>
        <n v="1999.13"/>
        <n v="2644.66"/>
        <n v="1556.94"/>
        <n v="1382.9"/>
        <n v="3916.14"/>
        <n v="4465.1000000000004"/>
        <n v="2561.35"/>
        <n v="3920.94"/>
        <n v="1016.74"/>
        <n v="2783.45"/>
        <n v="3217.38"/>
        <n v="2504.25"/>
        <n v="672.71"/>
        <n v="3697.09"/>
        <n v="4211.4799999999996"/>
        <n v="3212.61"/>
        <n v="928.89"/>
        <n v="465.31"/>
        <n v="1577.86"/>
        <n v="281.25"/>
        <n v="4212.17"/>
        <n v="3545"/>
        <n v="2862.07"/>
        <n v="4459.2"/>
        <n v="639.46"/>
        <n v="3600.85"/>
        <n v="818.5"/>
        <n v="398.53"/>
        <n v="751.23"/>
        <n v="4759.6099999999997"/>
        <n v="2258.12"/>
        <n v="340.08"/>
        <n v="2959.81"/>
        <n v="1078.5999999999999"/>
        <n v="133.5"/>
        <n v="3816.09"/>
        <n v="858.83"/>
        <n v="4718.18"/>
        <n v="3004.72"/>
        <n v="526.28"/>
        <n v="1167.3399999999999"/>
        <n v="3093.14"/>
        <n v="1756.75"/>
        <n v="2707.5"/>
        <n v="4017.61"/>
        <n v="3983.75"/>
        <n v="3520.14"/>
        <n v="4441.67"/>
        <n v="1076.8699999999999"/>
        <n v="968.48"/>
        <n v="4016.81"/>
        <n v="1672.36"/>
        <n v="2609.69"/>
        <n v="3745.37"/>
        <n v="2040.07"/>
        <n v="737.8"/>
        <n v="3429.34"/>
        <n v="4104.08"/>
        <n v="162.71"/>
        <n v="2856.51"/>
        <n v="2400.08"/>
        <n v="1372.02"/>
        <n v="889.04"/>
        <n v="1021.38"/>
        <n v="3652.37"/>
        <n v="2727.36"/>
        <n v="4907.66"/>
        <n v="1291.83"/>
        <n v="4788.83"/>
        <n v="2624.04"/>
        <n v="815.53"/>
        <n v="826.08"/>
        <n v="3081.98"/>
        <n v="4173.97"/>
        <n v="3763.79"/>
        <n v="3312.57"/>
        <n v="943.33"/>
        <n v="630.87"/>
        <n v="101.22"/>
        <n v="598.79"/>
        <n v="3855.2"/>
        <n v="4486.72"/>
        <n v="1277.72"/>
        <n v="3994.98"/>
        <n v="1074.3599999999999"/>
        <n v="1321.43"/>
        <n v="1198.3699999999999"/>
        <n v="353.48"/>
        <n v="1050.9000000000001"/>
        <n v="1930.36"/>
        <n v="2086.8000000000002"/>
        <n v="1616.39"/>
        <n v="2622.15"/>
        <n v="1952.19"/>
        <n v="4854.79"/>
        <n v="4056.02"/>
        <n v="4661.79"/>
        <n v="2831.39"/>
        <n v="3423.86"/>
        <n v="3788.65"/>
        <n v="1256.26"/>
        <n v="814.58"/>
        <n v="305.11"/>
        <n v="2413.9299999999998"/>
        <n v="1505.27"/>
        <n v="4934.96"/>
        <n v="1324.19"/>
        <n v="4346.0600000000004"/>
        <n v="1650.55"/>
        <n v="3770.72"/>
        <n v="3333.22"/>
        <n v="2852.74"/>
        <n v="2142.44"/>
        <n v="3388.41"/>
        <n v="2095.66"/>
        <n v="2785.69"/>
        <n v="2990.03"/>
        <n v="1410.04"/>
        <n v="1764.71"/>
        <n v="188.45"/>
        <n v="4275.58"/>
        <n v="3804.32"/>
        <n v="999.3"/>
        <n v="1874.04"/>
        <n v="2163.2399999999998"/>
        <n v="1738.46"/>
        <n v="4011.39"/>
        <n v="3654.56"/>
        <n v="3859.08"/>
        <n v="4530.24"/>
        <n v="3016.24"/>
        <n v="3111.22"/>
        <n v="3637.48"/>
        <n v="3438.04"/>
        <n v="4362.08"/>
        <n v="3873.97"/>
        <n v="690.25"/>
        <n v="4648.96"/>
        <n v="3447.19"/>
        <n v="723.02"/>
        <n v="3882.67"/>
        <n v="1856.22"/>
        <n v="4049.29"/>
        <n v="4781.49"/>
        <n v="1350.69"/>
        <n v="4301.3100000000004"/>
        <n v="3890.45"/>
        <n v="3388.81"/>
        <n v="1986.11"/>
        <n v="638.32000000000005"/>
        <n v="2471.09"/>
        <n v="617.77"/>
        <n v="2550.7199999999998"/>
        <n v="4119.4399999999996"/>
        <n v="4988.43"/>
        <n v="1070.24"/>
        <n v="1118.5"/>
        <n v="4073.33"/>
        <n v="2398.39"/>
        <n v="4587.4399999999996"/>
        <n v="3868.08"/>
        <n v="3708.5"/>
        <n v="599.57000000000005"/>
        <n v="275.79000000000002"/>
        <n v="1652.14"/>
        <n v="1164.76"/>
        <n v="3590.31"/>
        <n v="2308.6"/>
        <n v="2663.42"/>
        <n v="4087.33"/>
        <n v="2444.67"/>
        <n v="2770.14"/>
        <n v="4227.37"/>
        <n v="2213.5500000000002"/>
        <n v="507.32"/>
        <n v="2656.36"/>
        <n v="2938.87"/>
        <n v="2607.8000000000002"/>
        <n v="1364.44"/>
        <n v="1196.08"/>
        <n v="1911.81"/>
        <n v="914.52"/>
        <n v="3363.52"/>
        <n v="3111.91"/>
        <n v="3198.74"/>
        <n v="1201.51"/>
        <n v="1307.99"/>
        <n v="3958.21"/>
        <n v="3481.55"/>
        <n v="4388.38"/>
        <n v="2077.1799999999998"/>
        <n v="2781.91"/>
        <n v="3720.01"/>
        <n v="4873.3599999999997"/>
        <n v="4949.2"/>
        <n v="4995.96"/>
        <n v="4463.58"/>
        <n v="3234.29"/>
        <n v="134.16"/>
        <n v="3527.76"/>
        <n v="1269.1400000000001"/>
        <n v="380.12"/>
        <n v="3804.45"/>
        <n v="3331.22"/>
        <n v="1889.33"/>
        <n v="2603.92"/>
        <n v="4681.24"/>
        <n v="3675.09"/>
        <n v="2572.9499999999998"/>
        <n v="3007.9"/>
        <n v="4645.6499999999996"/>
        <n v="2029.53"/>
        <n v="599.03"/>
        <n v="1696.55"/>
        <n v="2134.48"/>
        <n v="1437.52"/>
        <n v="2691.96"/>
        <n v="1593.8"/>
        <n v="605.58000000000004"/>
        <n v="1021.54"/>
        <n v="4598.96"/>
        <n v="3185.02"/>
        <n v="1640.11"/>
        <n v="1897.9"/>
        <n v="2517.58"/>
        <n v="3398.34"/>
        <n v="2952.68"/>
        <n v="4670.22"/>
        <n v="3166.17"/>
        <n v="4562.88"/>
        <n v="126.61"/>
        <n v="4463.74"/>
        <n v="3635.15"/>
        <n v="943.75"/>
        <n v="1388.89"/>
        <n v="2759.77"/>
        <n v="712.2"/>
        <n v="3948.3"/>
        <n v="3976.75"/>
        <n v="1574.65"/>
        <n v="442.1"/>
        <n v="4945.3500000000004"/>
        <n v="1328.57"/>
        <n v="431.04"/>
        <n v="1716.83"/>
        <n v="4848.12"/>
        <n v="3985.35"/>
        <n v="2453.63"/>
        <n v="1596.12"/>
        <n v="2174.1999999999998"/>
        <n v="185.09"/>
        <n v="3620.02"/>
        <n v="588.26"/>
        <n v="2643.28"/>
        <n v="2872.64"/>
        <n v="108.28"/>
        <n v="4901.41"/>
        <n v="1580.48"/>
        <n v="478.4"/>
        <n v="4286.5"/>
        <n v="844.57"/>
        <n v="222.28"/>
        <n v="2523.98"/>
        <n v="736.59"/>
        <n v="4913.87"/>
        <n v="151.01"/>
        <n v="350.87"/>
        <n v="4183.09"/>
        <n v="1274.78"/>
        <n v="4566.82"/>
        <n v="1624.57"/>
        <n v="441.93"/>
        <n v="151.9"/>
        <n v="1484.58"/>
        <n v="2421.2800000000002"/>
        <n v="104.98"/>
        <n v="2947.43"/>
        <n v="1734.94"/>
        <n v="2011.75"/>
        <n v="1380.91"/>
        <n v="2692.32"/>
        <n v="1227.5999999999999"/>
        <n v="760.63"/>
        <n v="4464.17"/>
        <n v="2013.72"/>
        <n v="476.96"/>
        <n v="1228.58"/>
        <n v="1618.72"/>
        <n v="3871.27"/>
        <n v="209.05"/>
        <n v="2443.42"/>
        <n v="2097.69"/>
        <n v="4845.16"/>
        <n v="982.37"/>
        <n v="1090.76"/>
        <n v="2787.27"/>
        <n v="2819.81"/>
        <n v="469.2"/>
        <n v="2336.61"/>
        <n v="2359.66"/>
        <n v="1663.77"/>
        <n v="1458.08"/>
        <n v="1199.06"/>
        <n v="129.11000000000001"/>
        <n v="108.9"/>
        <n v="2989.96"/>
        <n v="1528.17"/>
        <n v="3455.2"/>
        <n v="2691.63"/>
        <n v="4583.3"/>
        <n v="4171.9799999999996"/>
        <n v="3660.97"/>
        <n v="720.25"/>
        <n v="3363.83"/>
        <n v="3500.24"/>
        <n v="3840.33"/>
        <n v="1389.35"/>
        <n v="3237.46"/>
        <n v="3129.56"/>
        <n v="1988.02"/>
        <n v="3351.18"/>
        <n v="524.80999999999995"/>
        <n v="3253.17"/>
        <n v="3069.48"/>
        <n v="1132.06"/>
        <n v="4109.25"/>
        <n v="4384.63"/>
        <n v="1131.3699999999999"/>
        <n v="472.21"/>
        <n v="3057.52"/>
        <n v="2451.6"/>
        <n v="2195.21"/>
        <n v="4851.3500000000004"/>
        <n v="2440.5500000000002"/>
        <n v="130.16"/>
        <n v="3021.71"/>
        <n v="3304.43"/>
        <n v="1077.0899999999999"/>
        <n v="2669.21"/>
        <n v="2290.94"/>
        <n v="3355.76"/>
        <n v="413.32"/>
        <n v="4431.66"/>
        <n v="2604.67"/>
        <n v="4397.5200000000004"/>
        <n v="1767.16"/>
        <n v="3302.26"/>
        <n v="4787.95"/>
        <n v="4722.5600000000004"/>
        <n v="4726.1000000000004"/>
        <n v="310.44"/>
        <n v="2074.7800000000002"/>
        <n v="397.83"/>
        <n v="1616.44"/>
        <n v="955.43"/>
        <n v="3138.67"/>
        <n v="3925.66"/>
        <n v="2615.4"/>
        <n v="3997.82"/>
        <n v="162.79"/>
        <n v="4120.33"/>
        <n v="973.97"/>
        <n v="2358.59"/>
        <n v="2268.67"/>
        <n v="4378.46"/>
        <n v="4833.3"/>
        <n v="1350.09"/>
        <n v="430.32"/>
        <n v="3287.56"/>
        <n v="2563.92"/>
        <n v="2871.96"/>
        <n v="326.72000000000003"/>
        <n v="3899.02"/>
        <n v="1238.53"/>
        <n v="1741.19"/>
        <n v="1218.93"/>
        <n v="4735.13"/>
        <n v="926.74"/>
        <n v="3688.36"/>
        <n v="1304.1600000000001"/>
        <n v="2182.11"/>
        <n v="4980.7"/>
        <n v="592.83000000000004"/>
        <n v="4418.66"/>
        <n v="4735.6400000000003"/>
        <n v="3521.31"/>
        <n v="148.81"/>
        <n v="4121.91"/>
        <n v="4423.13"/>
        <n v="4906.58"/>
        <n v="4212.6499999999996"/>
        <n v="2283.38"/>
        <n v="3474.38"/>
        <n v="2477.13"/>
        <n v="1829.79"/>
        <n v="3169.49"/>
        <n v="3872.18"/>
        <n v="3215.91"/>
        <n v="4150.2299999999996"/>
        <n v="964.24"/>
        <n v="1931.1"/>
        <n v="1631.67"/>
        <n v="1051.22"/>
        <n v="2271.5500000000002"/>
        <n v="4744.58"/>
        <n v="2736.24"/>
        <n v="1503.38"/>
        <n v="1834.9"/>
        <n v="3104.07"/>
        <n v="1828.46"/>
        <n v="2737.9"/>
        <n v="1443.38"/>
        <n v="1795.06"/>
        <n v="3558.07"/>
        <n v="2964.63"/>
        <n v="558.09"/>
        <n v="4868.59"/>
        <n v="341.75"/>
        <n v="506.4"/>
        <n v="3536.79"/>
        <n v="3569.29"/>
        <n v="192.78"/>
        <n v="3249.49"/>
        <n v="262.97000000000003"/>
        <n v="4807.7700000000004"/>
        <n v="3511.1"/>
        <n v="1014.23"/>
        <n v="874.71"/>
        <n v="2891.35"/>
        <n v="3204.24"/>
        <n v="4173.0600000000004"/>
        <n v="4526.2700000000004"/>
        <n v="2023.41"/>
        <n v="4236.0200000000004"/>
        <n v="2757.66"/>
        <n v="2405.85"/>
        <n v="3524.96"/>
        <n v="605.66"/>
        <n v="1400.39"/>
        <n v="4102.1400000000003"/>
        <n v="2569.9899999999998"/>
        <n v="4549.41"/>
        <n v="534.65"/>
        <n v="1635.72"/>
        <n v="1842.19"/>
        <n v="2171.33"/>
        <n v="4935.42"/>
        <n v="1622.25"/>
        <n v="2641.54"/>
        <n v="2726.75"/>
        <n v="3876.91"/>
        <n v="2637.56"/>
        <n v="3068.11"/>
        <n v="3791.31"/>
        <n v="595.54999999999995"/>
        <n v="4821.01"/>
        <n v="4246.8900000000003"/>
        <n v="2004.99"/>
        <n v="3669.25"/>
        <n v="3835.39"/>
        <n v="4266.21"/>
        <n v="1022.75"/>
        <n v="3548.14"/>
        <n v="263.37"/>
        <n v="666.34"/>
        <n v="3902.73"/>
        <n v="4083.71"/>
        <n v="3002.94"/>
        <n v="2950.26"/>
        <n v="3772.61"/>
        <n v="4539.82"/>
        <n v="2163.46"/>
        <n v="662.62"/>
        <n v="4211.1000000000004"/>
        <n v="1774.06"/>
        <n v="755.55"/>
        <n v="3111.62"/>
        <n v="2423.81"/>
        <n v="4313.01"/>
        <n v="1433.91"/>
        <n v="164.85"/>
        <n v="1685"/>
        <n v="147.56"/>
        <n v="2763.6"/>
        <n v="1953.42"/>
        <n v="4088.32"/>
        <n v="4008.17"/>
        <n v="2229.73"/>
        <n v="1160.78"/>
        <n v="2169.91"/>
        <n v="1032.01"/>
        <n v="3887.93"/>
        <n v="4667.67"/>
        <n v="2608.17"/>
        <n v="4250.92"/>
        <n v="3117.87"/>
        <n v="2817.55"/>
        <n v="3442.44"/>
        <n v="4076.31"/>
        <n v="3258.09"/>
        <n v="4006.48"/>
        <n v="1033.28"/>
        <n v="1459.83"/>
        <n v="1225.6400000000001"/>
        <n v="4011.69"/>
        <n v="522.03"/>
        <n v="3999.73"/>
        <n v="2006.31"/>
        <n v="489.59"/>
        <n v="2179.69"/>
        <n v="1572.46"/>
        <n v="3000.57"/>
        <n v="2415.38"/>
        <n v="1554.21"/>
        <n v="4325.1000000000004"/>
        <n v="2093.42"/>
        <n v="2406.38"/>
        <n v="4248.4799999999996"/>
        <n v="536.38"/>
        <n v="2010.48"/>
        <n v="2074"/>
        <n v="2529.5500000000002"/>
        <n v="619.99"/>
        <n v="603.03"/>
        <n v="2140.44"/>
        <n v="261.83999999999997"/>
        <n v="1349.42"/>
        <n v="1085.77"/>
        <n v="2497.9899999999998"/>
        <n v="154.68"/>
        <n v="3411.09"/>
        <n v="4292.38"/>
        <n v="3563.03"/>
        <n v="4108.58"/>
        <n v="3252.25"/>
        <n v="2586.1"/>
        <n v="1173.21"/>
        <n v="1470.17"/>
        <n v="1656.77"/>
        <n v="286.29000000000002"/>
        <n v="4574.13"/>
        <n v="4511.4799999999996"/>
        <n v="628.11"/>
        <n v="2827.8"/>
        <n v="2391.44"/>
        <n v="3448.73"/>
        <n v="3054.79"/>
        <n v="709.18"/>
        <n v="3334.38"/>
        <n v="3083.47"/>
        <n v="2703"/>
        <n v="2071.79"/>
        <n v="4779.1099999999997"/>
        <n v="4262.25"/>
        <n v="2966.92"/>
        <n v="131.25"/>
        <n v="2217.4"/>
        <n v="3531.66"/>
        <n v="674.74"/>
        <n v="2092.09"/>
        <n v="1039.45"/>
        <n v="1756.9"/>
        <n v="230.68"/>
        <n v="720.99"/>
        <n v="2328.31"/>
        <n v="4501.13"/>
        <n v="2503.85"/>
        <n v="2320.08"/>
        <n v="3959.09"/>
        <n v="1412.37"/>
        <n v="565.84"/>
        <n v="1126.9100000000001"/>
        <n v="3977.37"/>
        <n v="3417.53"/>
        <n v="548.51"/>
        <n v="3368.76"/>
        <n v="4664.6000000000004"/>
        <n v="320.27999999999997"/>
        <n v="3120.45"/>
        <n v="1957.91"/>
        <n v="2555.0500000000002"/>
        <n v="2688.08"/>
        <n v="3878.13"/>
        <n v="2829.36"/>
        <n v="3006.12"/>
        <n v="1731.27"/>
        <n v="717.13"/>
        <n v="3445.39"/>
        <n v="102.36"/>
        <n v="1710.71"/>
        <n v="1168.42"/>
        <n v="2003.81"/>
        <n v="1625.21"/>
        <n v="3550.66"/>
        <n v="1375.01"/>
        <n v="2847.68"/>
        <n v="2333.2800000000002"/>
        <n v="4025.18"/>
        <n v="2197.65"/>
        <n v="4332.99"/>
        <n v="100.71"/>
        <n v="3063.7"/>
        <n v="148.05000000000001"/>
        <n v="3598.28"/>
        <n v="1251.1199999999999"/>
        <n v="1961.91"/>
        <n v="1964.14"/>
        <n v="4247.47"/>
        <n v="600.25"/>
        <n v="3367.8"/>
        <n v="4908.16"/>
        <n v="209.68"/>
        <n v="4832.88"/>
        <n v="190.18"/>
        <n v="4221.63"/>
        <n v="4810.1000000000004"/>
        <n v="4965.83"/>
        <n v="2349.69"/>
        <n v="4348.09"/>
        <n v="699.46"/>
        <n v="2184.38"/>
        <n v="1609.08"/>
        <n v="2036.37"/>
        <n v="3539.71"/>
        <n v="528.65"/>
        <n v="4991"/>
        <n v="3211.83"/>
        <n v="4380.24"/>
        <n v="4165.51"/>
        <n v="3853.39"/>
        <n v="292.2"/>
        <n v="2630.69"/>
        <n v="1707.93"/>
        <n v="653.4"/>
        <n v="1780.65"/>
        <n v="3259.53"/>
        <n v="1230.07"/>
        <n v="2278.52"/>
        <n v="2082.02"/>
        <n v="357.07"/>
        <n v="3132.35"/>
        <n v="4835.43"/>
        <n v="1560.23"/>
        <n v="2152.86"/>
        <n v="2077.8200000000002"/>
        <n v="4606.75"/>
        <n v="2102.38"/>
        <n v="2269.54"/>
        <n v="1336.49"/>
        <n v="105.72"/>
        <n v="641.21"/>
        <n v="3549.06"/>
        <n v="3444.23"/>
        <n v="1680.4"/>
        <n v="2417.73"/>
        <n v="1557.15"/>
        <n v="3681.49"/>
        <n v="4228.25"/>
        <n v="4505.62"/>
        <n v="951.97"/>
        <n v="3505.58"/>
        <n v="4818.72"/>
        <n v="3288"/>
        <n v="1819.77"/>
        <n v="3216.14"/>
        <n v="3473.29"/>
        <n v="2045.53"/>
        <n v="609.55999999999995"/>
        <n v="3072.63"/>
        <n v="4030.49"/>
        <n v="4988.12"/>
        <n v="1192.99"/>
        <n v="3531.91"/>
        <n v="237.41"/>
        <n v="4852.1400000000003"/>
        <n v="161.57"/>
        <n v="1858.1"/>
        <n v="474.37"/>
        <n v="3142.74"/>
        <n v="1763.55"/>
        <n v="3691.43"/>
        <n v="2483.25"/>
        <n v="2155.08"/>
        <n v="1807.73"/>
        <n v="1103.6400000000001"/>
        <n v="3231.6"/>
        <n v="2534.08"/>
        <n v="443.44"/>
        <n v="2765.36"/>
        <n v="365.3"/>
        <n v="4828.3100000000004"/>
        <n v="1605.99"/>
        <n v="3645.17"/>
        <n v="3753.2"/>
        <n v="2083.81"/>
        <n v="3007.13"/>
        <n v="2413.0300000000002"/>
        <n v="1488.48"/>
        <n v="3798.24"/>
        <n v="3543.85"/>
        <n v="4512.6899999999996"/>
        <n v="3128.82"/>
        <n v="2004.73"/>
        <n v="3598.64"/>
        <n v="3133.28"/>
        <n v="3121.41"/>
        <n v="4264.21"/>
        <n v="4561.3"/>
        <n v="983.18"/>
        <n v="1638.85"/>
        <n v="3286.5"/>
        <n v="2830.38"/>
        <n v="3296.4"/>
        <n v="2221.77"/>
        <n v="2120.9499999999998"/>
        <n v="676.5"/>
        <n v="3155.88"/>
        <n v="961.35"/>
        <n v="3388.01"/>
        <n v="4838.6499999999996"/>
        <n v="1356.42"/>
        <n v="796.55"/>
        <n v="218.46"/>
        <n v="1956.25"/>
        <n v="1151.5899999999999"/>
        <n v="2510.11"/>
        <n v="2669.1"/>
        <n v="1811.71"/>
        <n v="3774.54"/>
        <n v="4533.55"/>
        <n v="4197.8599999999997"/>
        <n v="742.82"/>
        <n v="1220.6400000000001"/>
        <n v="2850.94"/>
        <n v="1602.25"/>
        <n v="304.38"/>
        <n v="1544.87"/>
        <n v="4533.8599999999997"/>
        <n v="953.69"/>
        <n v="3842.38"/>
        <n v="3639.18"/>
        <n v="620.5"/>
        <n v="1714.27"/>
        <n v="1027.8499999999999"/>
        <n v="213.44"/>
        <n v="947.9"/>
        <n v="1087.73"/>
        <n v="913.3"/>
        <n v="546.38"/>
        <n v="2678.9"/>
        <n v="1680.93"/>
        <n v="4550.42"/>
        <n v="1017.35"/>
        <n v="3054.03"/>
        <n v="331.23"/>
        <n v="2629.76"/>
        <n v="2308.2800000000002"/>
        <n v="4651.0200000000004"/>
        <n v="3352.45"/>
        <n v="1810.89"/>
        <n v="3586.45"/>
        <n v="2955"/>
        <n v="1801.13"/>
        <n v="3947.72"/>
        <n v="3374.03"/>
        <n v="126.54"/>
        <n v="4339.16"/>
        <n v="2045.75"/>
        <n v="3262.69"/>
        <n v="2044.16"/>
        <n v="4418.67"/>
        <n v="3289.09"/>
        <n v="4903.3"/>
        <n v="1475.14"/>
        <n v="419.75"/>
        <n v="2628.45"/>
        <n v="2177.69"/>
        <n v="2326.02"/>
        <n v="3138.51"/>
        <n v="3114.1"/>
        <n v="2022.1"/>
        <n v="4328.1000000000004"/>
        <n v="3292.15"/>
        <n v="4460.57"/>
        <n v="4574.45"/>
        <n v="919.83"/>
        <n v="3434.75"/>
        <n v="1655.81"/>
        <n v="4198.5"/>
        <n v="3690.97"/>
        <n v="1073.8599999999999"/>
        <n v="4699.78"/>
        <n v="3449.05"/>
        <n v="4748.3"/>
        <n v="1089.3599999999999"/>
        <n v="4361.55"/>
        <n v="3373.56"/>
        <n v="2806.2"/>
        <n v="4120.51"/>
        <n v="3381.04"/>
        <n v="1342.99"/>
        <n v="4103.5600000000004"/>
        <n v="3286.48"/>
        <n v="4237.51"/>
        <n v="1822.48"/>
        <n v="1725.38"/>
        <n v="217.12"/>
        <n v="3866.17"/>
        <n v="1718.54"/>
        <n v="1703.34"/>
        <n v="3474.55"/>
        <n v="1339.06"/>
        <n v="4554.2"/>
        <n v="2736.52"/>
        <n v="4850.4399999999996"/>
        <n v="475.68"/>
        <n v="1750.44"/>
        <n v="1969.2"/>
        <n v="3679.06"/>
        <n v="1143.52"/>
        <n v="1939.19"/>
        <n v="4562.1499999999996"/>
        <n v="661.3"/>
        <n v="3752.09"/>
        <n v="3542.18"/>
        <n v="739.47"/>
        <n v="3473.6"/>
        <n v="2891.94"/>
        <n v="1508.86"/>
        <n v="1624.59"/>
        <n v="4181.66"/>
        <n v="1231.97"/>
        <n v="2612.62"/>
        <n v="3437.63"/>
        <n v="736.52"/>
        <n v="4668.53"/>
        <n v="1377.11"/>
        <n v="1662.29"/>
        <n v="3363.97"/>
        <n v="483.14"/>
        <n v="3175.3"/>
        <n v="4588.55"/>
        <n v="1320.54"/>
        <n v="1873.35"/>
        <n v="1238.44"/>
        <n v="4111.97"/>
        <n v="921.28"/>
        <n v="1798.48"/>
        <n v="3045.01"/>
        <n v="2082.3200000000002"/>
        <n v="420.8"/>
        <n v="4743.83"/>
        <n v="1755.71"/>
        <n v="2283.69"/>
        <n v="920.97"/>
        <n v="4340.22"/>
        <n v="1528"/>
        <n v="197.13"/>
        <n v="1650.37"/>
        <n v="4921.8900000000003"/>
        <n v="819.53"/>
        <n v="252.89"/>
        <n v="2933.06"/>
        <n v="1921.17"/>
        <n v="3995.38"/>
        <n v="3686.25"/>
        <n v="1008.55"/>
        <n v="2866.7"/>
        <n v="258.94"/>
        <n v="2253.44"/>
        <n v="3598.86"/>
        <n v="2133.3000000000002"/>
        <n v="677.98"/>
        <n v="401.51"/>
        <n v="4282.93"/>
        <n v="4467.5"/>
        <n v="1781.15"/>
        <n v="4895.22"/>
        <n v="2774.73"/>
        <n v="2435.61"/>
        <n v="3733.88"/>
        <n v="2941.95"/>
        <n v="213.04"/>
        <n v="3397.4"/>
        <n v="2801.98"/>
        <n v="4758.92"/>
        <n v="1367.62"/>
        <n v="4308.57"/>
        <n v="1614.03"/>
        <n v="2206.33"/>
        <n v="1145.1099999999999"/>
        <n v="4331.6000000000004"/>
        <n v="1057.51"/>
        <n v="4309.16"/>
        <n v="2332.5100000000002"/>
        <n v="4191.92"/>
        <n v="1395.99"/>
        <n v="750.38"/>
        <n v="2819.31"/>
        <n v="2596.2399999999998"/>
        <n v="1847.38"/>
        <n v="3347.82"/>
        <n v="566.20000000000005"/>
        <n v="3147.81"/>
        <n v="1137.5999999999999"/>
        <n v="731.88"/>
        <n v="4557.08"/>
        <n v="2353"/>
        <n v="3840.74"/>
        <n v="536.66999999999996"/>
        <n v="381.58"/>
        <n v="2524.7800000000002"/>
        <n v="1646.2"/>
        <n v="124.05"/>
        <n v="998.14"/>
        <n v="1172"/>
        <n v="1513.68"/>
        <n v="4399.92"/>
        <n v="2160.9499999999998"/>
        <n v="3429.22"/>
        <n v="190.14"/>
        <n v="4088.24"/>
        <n v="1277.6099999999999"/>
        <n v="1614.29"/>
        <n v="321.76"/>
        <n v="2107.5"/>
        <n v="4277.63"/>
        <n v="1955.8"/>
        <n v="4552.17"/>
        <n v="4350.49"/>
        <n v="403.61"/>
        <n v="1595.83"/>
        <n v="4561.04"/>
        <n v="246.06"/>
        <n v="3852.46"/>
        <n v="4541.5"/>
        <n v="3875.41"/>
        <n v="3744.69"/>
        <n v="4232.4399999999996"/>
        <n v="3362.37"/>
        <n v="2173.17"/>
        <n v="407.5"/>
        <n v="3961.04"/>
        <n v="4535.74"/>
        <n v="2606.77"/>
        <n v="2709.3"/>
        <n v="2076.11"/>
        <n v="4298.72"/>
        <n v="172.54"/>
        <n v="3160.29"/>
        <n v="4546.32"/>
        <n v="605.79"/>
        <n v="4799.91"/>
        <n v="4841.62"/>
        <n v="4655.97"/>
        <n v="2366.48"/>
        <n v="1976.55"/>
        <n v="3559.14"/>
        <n v="1661.58"/>
        <n v="434.89"/>
        <n v="4516.97"/>
        <n v="3210.79"/>
        <n v="1115.06"/>
        <n v="190.2"/>
        <n v="3645.23"/>
        <n v="4278.72"/>
        <n v="2087.67"/>
        <n v="496.4"/>
        <n v="3278.24"/>
        <n v="1554.95"/>
        <n v="805.34"/>
        <n v="2600.94"/>
        <n v="2461.0300000000002"/>
        <n v="2632.18"/>
        <n v="4137.2700000000004"/>
        <n v="2474.27"/>
        <n v="4512.6499999999996"/>
        <n v="4224.87"/>
        <n v="3290.47"/>
        <n v="378.57"/>
        <n v="4338.2299999999996"/>
        <n v="4537.3"/>
        <n v="1937.73"/>
        <n v="2678.14"/>
        <n v="1477"/>
        <n v="172.11"/>
        <n v="2449.31"/>
        <n v="733.86"/>
        <n v="998.29"/>
        <n v="2455.48"/>
        <n v="4348.49"/>
        <n v="4238.7"/>
        <n v="4828.84"/>
        <n v="2465.14"/>
        <n v="2804.84"/>
        <n v="4128.37"/>
        <n v="3528.4"/>
        <n v="995.83"/>
        <n v="2051.06"/>
        <n v="4652.88"/>
        <n v="816.02"/>
        <n v="1125.8499999999999"/>
        <n v="2063.23"/>
        <n v="4705.38"/>
        <n v="657.71"/>
        <n v="3397.42"/>
        <n v="747.4"/>
        <n v="2670.06"/>
        <n v="2729.16"/>
        <n v="308.87"/>
        <n v="4775.18"/>
        <n v="4052.45"/>
        <n v="1583.99"/>
        <n v="740.06"/>
        <n v="1793.57"/>
        <n v="4481.96"/>
        <n v="750.15"/>
        <n v="1811.65"/>
        <n v="2522.09"/>
        <n v="261.13"/>
        <n v="1413.37"/>
        <n v="3018.61"/>
        <n v="1687.43"/>
        <n v="4365.57"/>
        <n v="4690.1499999999996"/>
        <n v="2263.56"/>
        <n v="2706.9"/>
        <n v="3190.96"/>
        <n v="3356.22"/>
        <n v="409.96"/>
        <n v="363.03"/>
        <n v="4341.38"/>
        <n v="1177.3699999999999"/>
        <n v="2962.12"/>
        <n v="3160.89"/>
        <n v="905.87"/>
        <n v="3831.82"/>
        <n v="4343.13"/>
        <n v="1498.35"/>
        <n v="4401.42"/>
        <n v="497.08"/>
        <n v="4022.27"/>
        <n v="3236.54"/>
        <n v="2957.24"/>
        <n v="1227.6500000000001"/>
        <n v="1873.02"/>
        <n v="4560.49"/>
        <n v="2382.13"/>
        <n v="3012.46"/>
        <n v="4685.67"/>
        <n v="2385.79"/>
        <n v="2002.52"/>
        <n v="4476.6899999999996"/>
        <n v="4563.3500000000004"/>
        <n v="1837.73"/>
        <n v="3000.75"/>
        <n v="4822.2700000000004"/>
        <n v="371.81"/>
        <n v="295.02999999999997"/>
        <n v="2631.24"/>
        <n v="1527.08"/>
        <n v="2951.06"/>
        <n v="3649.05"/>
        <n v="438.46"/>
        <n v="4423.6000000000004"/>
        <n v="1456.75"/>
        <n v="1968.6"/>
        <n v="1751.48"/>
        <n v="4215.1899999999996"/>
        <n v="936.2"/>
        <n v="240.5"/>
        <n v="4905.1000000000004"/>
        <n v="1362.69"/>
        <n v="145.83000000000001"/>
        <n v="3264.99"/>
        <n v="3277.47"/>
        <n v="4707.75"/>
        <n v="1562.51"/>
        <n v="1028.57"/>
        <n v="2861.99"/>
        <n v="3616.91"/>
        <n v="4437.12"/>
        <n v="2842.75"/>
        <n v="835.37"/>
        <n v="3030.83"/>
        <n v="1933.1"/>
        <n v="2318.4"/>
        <n v="4801.47"/>
        <n v="2819.24"/>
        <n v="833.27"/>
        <n v="2271.48"/>
        <n v="1219.31"/>
        <n v="763.86"/>
        <n v="3589.95"/>
        <n v="3179.99"/>
        <n v="2539.17"/>
        <n v="2173.87"/>
        <n v="1678.87"/>
        <n v="531.24"/>
        <n v="1566.42"/>
        <n v="4208.13"/>
        <n v="3940.01"/>
        <n v="3314.73"/>
        <n v="2812.83"/>
        <n v="1550.62"/>
        <n v="3128.29"/>
        <n v="2491.9899999999998"/>
        <n v="3819.47"/>
        <n v="2118.1"/>
        <n v="4929.2"/>
        <n v="2048.3000000000002"/>
        <n v="1732.05"/>
        <n v="4367.83"/>
        <n v="2037.98"/>
        <n v="4367.3999999999996"/>
        <n v="234.04"/>
        <n v="3493.71"/>
        <n v="452.08"/>
        <n v="826.34"/>
        <n v="3530.37"/>
        <n v="1519.64"/>
        <n v="1131.1199999999999"/>
        <n v="4027.48"/>
        <n v="4736.6099999999997"/>
        <n v="1238.67"/>
        <n v="1654.26"/>
        <n v="3598.96"/>
        <n v="4094.94"/>
        <n v="4995.8999999999996"/>
        <n v="1439.52"/>
        <n v="2827.43"/>
        <n v="1721.12"/>
        <n v="320.35000000000002"/>
        <n v="1133.1099999999999"/>
        <n v="2582.0700000000002"/>
        <n v="902.42"/>
        <n v="4457.9799999999996"/>
        <n v="3580.51"/>
        <n v="235.91"/>
        <n v="4395.84"/>
        <n v="4888.87"/>
        <n v="2559.12"/>
        <n v="1641.59"/>
        <n v="1390.98"/>
        <n v="528.36"/>
        <n v="2508.89"/>
        <n v="345.69"/>
        <n v="2568.8000000000002"/>
        <n v="1337.49"/>
        <n v="2434.52"/>
        <n v="2150.08"/>
        <n v="1595.06"/>
        <n v="2298.33"/>
        <n v="2422.77"/>
        <n v="4185.09"/>
        <n v="3362.34"/>
        <n v="2222.4699999999998"/>
        <n v="4535.6899999999996"/>
        <n v="3803.13"/>
        <n v="471.01"/>
        <n v="853.35"/>
        <n v="500.17"/>
        <n v="1662.43"/>
        <n v="2234.67"/>
        <n v="2570.81"/>
        <n v="4271.92"/>
        <n v="187.99"/>
        <n v="2198.61"/>
        <n v="2113.89"/>
        <n v="4742.63"/>
        <n v="1281.08"/>
        <n v="699.79"/>
        <n v="797.08"/>
        <n v="2648.7"/>
        <n v="2015.43"/>
        <n v="3795.3"/>
        <n v="1683.59"/>
        <n v="727.01"/>
        <n v="1995.69"/>
        <n v="4426.87"/>
        <n v="2087.08"/>
        <n v="4184.78"/>
        <n v="1920.5"/>
        <n v="1478.79"/>
        <n v="3896.83"/>
        <n v="1125.25"/>
        <n v="1235.97"/>
        <n v="344.08"/>
        <n v="1020.44"/>
        <n v="1956.2"/>
        <n v="2057.91"/>
        <n v="2161.08"/>
        <n v="2450.5"/>
        <n v="2902.36"/>
        <n v="1028.2"/>
        <n v="3108.33"/>
        <n v="1749.12"/>
        <n v="3696.65"/>
        <n v="2830.3"/>
        <n v="2815.92"/>
        <n v="3458.89"/>
        <n v="1731.79"/>
        <n v="2203.2399999999998"/>
        <n v="2956.2"/>
        <n v="2165.62"/>
        <n v="2276.86"/>
        <n v="1435.19"/>
        <n v="1508.19"/>
        <n v="3524.89"/>
        <n v="120.98"/>
        <n v="566.91999999999996"/>
        <n v="4749.17"/>
        <n v="1016.39"/>
        <n v="2148.79"/>
        <n v="4263.46"/>
        <n v="100.5"/>
        <n v="4633.38"/>
        <n v="362.09"/>
        <n v="937.26"/>
        <n v="242.61"/>
        <n v="2645.65"/>
        <n v="4721.16"/>
        <n v="4211.28"/>
        <n v="3234.77"/>
        <n v="1008.89"/>
        <n v="4361.03"/>
        <n v="3798.4"/>
        <n v="1407.55"/>
        <n v="4044.94"/>
        <n v="4398.04"/>
        <n v="591.88"/>
        <n v="4922.8100000000004"/>
        <n v="472.4"/>
        <n v="3306.92"/>
        <n v="641.57000000000005"/>
        <n v="4536.53"/>
        <n v="1814.89"/>
        <n v="2606.36"/>
        <n v="975.93"/>
        <n v="2778.15"/>
        <n v="4700.32"/>
        <n v="4518"/>
        <n v="413.09"/>
        <n v="1953.47"/>
        <n v="1410.41"/>
        <n v="2458.67"/>
        <n v="4185.2700000000004"/>
        <n v="3720.37"/>
        <n v="1785.49"/>
        <n v="1975.06"/>
        <n v="3305.85"/>
        <n v="1051.7"/>
        <n v="603.37"/>
        <n v="1288.68"/>
        <n v="707.76"/>
        <n v="1824.72"/>
        <n v="4694.07"/>
        <n v="689.47"/>
        <n v="4109.78"/>
        <n v="2719.78"/>
        <n v="3201.23"/>
        <n v="933.4"/>
        <n v="841.73"/>
        <n v="897.44"/>
        <n v="3368.61"/>
        <n v="3764.16"/>
        <n v="2051.14"/>
        <n v="2363.65"/>
        <n v="2401.02"/>
        <n v="1422.5"/>
        <n v="1708.34"/>
        <n v="4249.42"/>
        <n v="1784.24"/>
        <n v="4358.57"/>
        <n v="1595.81"/>
        <n v="1765.43"/>
        <n v="2845.38"/>
        <n v="605.32000000000005"/>
        <n v="4618.1099999999997"/>
        <n v="4119.96"/>
        <n v="3385.47"/>
        <n v="4941.8100000000004"/>
        <n v="178.4"/>
        <n v="2114.1999999999998"/>
        <n v="4305.88"/>
        <n v="2221.7800000000002"/>
        <n v="125.68"/>
        <n v="873"/>
        <n v="2226.9499999999998"/>
        <n v="3372.94"/>
        <n v="897.01"/>
        <n v="2295.41"/>
        <n v="162.66"/>
        <n v="2439.75"/>
        <n v="4490.03"/>
        <n v="3024.16"/>
        <n v="2259.21"/>
        <n v="895.07"/>
        <n v="1091.8499999999999"/>
        <n v="474.9"/>
        <n v="3737.81"/>
        <n v="477.96"/>
        <n v="1981.35"/>
        <n v="3774.24"/>
        <n v="3592.83"/>
        <n v="2929.91"/>
        <n v="2899.41"/>
        <n v="542.61"/>
        <n v="957.08"/>
        <n v="2720.25"/>
        <n v="1805.59"/>
        <n v="192.79"/>
        <n v="4011.02"/>
        <n v="3303.69"/>
        <n v="1696.35"/>
        <n v="581.21"/>
        <n v="2996.88"/>
        <n v="1807.89"/>
        <n v="1351.41"/>
        <n v="3635.2"/>
        <n v="1707.94"/>
        <n v="766.64"/>
        <n v="2460.1"/>
        <n v="4159.4799999999996"/>
        <n v="4263.33"/>
        <n v="4261.78"/>
        <n v="2162.5100000000002"/>
        <n v="3975.58"/>
        <n v="4266.13"/>
        <n v="2351.7399999999998"/>
        <n v="1661.82"/>
        <n v="3539.63"/>
        <n v="4531.8999999999996"/>
        <n v="4863.55"/>
        <n v="1522.1"/>
        <n v="4785.24"/>
        <n v="2546.48"/>
        <n v="1599.57"/>
        <n v="4943.1499999999996"/>
        <n v="4401.26"/>
        <n v="3492.84"/>
        <n v="4485.22"/>
        <n v="3439.29"/>
        <n v="2257.98"/>
        <n v="4745.4399999999996"/>
        <n v="4819.91"/>
        <n v="1639.46"/>
        <n v="1836.54"/>
        <n v="1975.33"/>
        <n v="4128.5200000000004"/>
        <n v="3976.61"/>
        <n v="4917.26"/>
        <n v="2379.5500000000002"/>
        <n v="3710.16"/>
        <n v="4297.93"/>
        <n v="1184.03"/>
        <n v="3140.72"/>
        <n v="2783.77"/>
        <n v="3739.85"/>
        <n v="3507.6"/>
        <n v="4082.68"/>
        <n v="1624.61"/>
        <n v="1160.1500000000001"/>
        <n v="4045.47"/>
        <n v="1866.76"/>
        <n v="1509.11"/>
        <n v="1750.41"/>
        <n v="425.13"/>
        <n v="3888.41"/>
        <n v="3604.28"/>
        <n v="2808.19"/>
        <n v="3608.82"/>
        <n v="1928.35"/>
        <n v="1547.31"/>
        <n v="4325.2700000000004"/>
        <n v="2170.0300000000002"/>
        <n v="1059.97"/>
        <n v="3770.32"/>
        <n v="1745.77"/>
        <n v="1138.07"/>
        <n v="233.35"/>
        <n v="4855.95"/>
        <n v="2389.7199999999998"/>
        <n v="892.61"/>
        <n v="3813.27"/>
        <n v="4449.49"/>
        <n v="2687.04"/>
        <n v="238.96"/>
        <n v="1889.2"/>
        <n v="1291.2"/>
        <n v="3218.35"/>
        <n v="2642.4"/>
        <n v="1843.11"/>
        <n v="3277.68"/>
        <n v="2963.7"/>
        <n v="4541.8"/>
        <n v="3024.33"/>
        <n v="2587.79"/>
        <n v="4135.9799999999996"/>
        <n v="1091.8599999999999"/>
        <n v="1293.47"/>
        <n v="3939.51"/>
        <n v="2267.52"/>
        <n v="2105.2600000000002"/>
        <n v="4446.68"/>
        <n v="3089.53"/>
        <n v="4034.25"/>
        <n v="4068.21"/>
        <n v="688.13"/>
        <n v="3303.14"/>
        <n v="4767.33"/>
        <n v="2452.13"/>
        <n v="3687.69"/>
        <n v="2876.99"/>
        <n v="1103.75"/>
        <n v="1056.45"/>
        <n v="2225.7800000000002"/>
        <n v="2466.65"/>
        <n v="2565.35"/>
        <n v="4779.5"/>
        <n v="591.25"/>
        <n v="1964.58"/>
        <n v="2621.2800000000002"/>
        <n v="4819.25"/>
        <n v="2571.14"/>
        <n v="3898.85"/>
        <n v="3771.46"/>
        <n v="2875.58"/>
        <n v="740.45"/>
        <n v="1171.92"/>
        <n v="1276.69"/>
        <n v="289.43"/>
        <n v="1958.17"/>
        <n v="3091.52"/>
        <n v="806.9"/>
        <n v="957.68"/>
        <n v="3564.23"/>
        <n v="929.34"/>
        <n v="763.14"/>
        <n v="4891.43"/>
        <n v="172.2"/>
        <n v="1694.5"/>
        <n v="271.19"/>
        <n v="4206.4399999999996"/>
        <n v="2959.32"/>
        <n v="334.96"/>
        <n v="3115.27"/>
        <n v="703.17"/>
        <n v="2529.09"/>
        <n v="3380.12"/>
        <n v="827.68"/>
        <n v="2535.5500000000002"/>
        <n v="2341.31"/>
        <n v="4587.18"/>
        <n v="4978.9399999999996"/>
        <n v="4288.8100000000004"/>
        <n v="3269.72"/>
        <n v="4393.8"/>
        <n v="2223.0300000000002"/>
        <n v="3079.15"/>
        <n v="4241.33"/>
        <n v="4598.62"/>
        <n v="220.95"/>
        <n v="609.37"/>
        <n v="4662.74"/>
        <n v="2885.69"/>
        <n v="4951.9399999999996"/>
        <n v="3983.9"/>
        <n v="4108.8900000000003"/>
        <n v="1992"/>
        <n v="1361.95"/>
        <n v="3031.47"/>
        <n v="4407.26"/>
        <n v="3655.92"/>
        <n v="2413.66"/>
        <n v="3482.95"/>
        <n v="4573.95"/>
        <n v="1391.43"/>
        <n v="684.63"/>
        <n v="2403.25"/>
        <n v="1869.3"/>
        <n v="4876.82"/>
        <n v="136.77000000000001"/>
        <n v="4673.58"/>
        <n v="4779.8900000000003"/>
        <n v="349.7"/>
        <n v="4458.8900000000003"/>
        <n v="2406.8200000000002"/>
        <n v="488.35"/>
        <n v="4780.51"/>
        <n v="3076.99"/>
        <n v="4503.6000000000004"/>
        <n v="3397.52"/>
        <n v="2730.37"/>
        <n v="945.23"/>
        <n v="971.98"/>
        <n v="2415.59"/>
        <n v="4365.17"/>
        <n v="664.57"/>
        <n v="4992.09"/>
        <n v="4391.97"/>
        <n v="2023.54"/>
        <n v="1340.28"/>
        <n v="4617.78"/>
        <n v="703.74"/>
        <n v="1801.72"/>
        <n v="511.17"/>
        <n v="4771.97"/>
        <n v="3126.35"/>
        <n v="1747.28"/>
        <n v="1449.87"/>
        <n v="2276.06"/>
        <n v="547.75"/>
        <n v="4457.8100000000004"/>
        <n v="2603.61"/>
        <n v="3652.98"/>
        <n v="1245.3499999999999"/>
        <n v="2568.37"/>
        <n v="1134.32"/>
        <n v="4098.8599999999997"/>
        <n v="826.19"/>
        <n v="465.08"/>
        <n v="4138.5600000000004"/>
        <n v="637.27"/>
        <n v="2787.57"/>
        <n v="2718.99"/>
        <n v="1094.43"/>
        <n v="2997.65"/>
        <n v="2563.5"/>
        <n v="2595.0300000000002"/>
        <n v="1862.53"/>
        <n v="4208.3"/>
        <n v="513.41999999999996"/>
        <n v="2249.25"/>
        <n v="1373.1"/>
        <n v="4257.32"/>
        <n v="1202.8900000000001"/>
        <n v="3858.42"/>
        <n v="3096.43"/>
        <n v="4386.47"/>
        <n v="3009.59"/>
        <n v="2826.77"/>
        <n v="4025.54"/>
        <n v="2856.18"/>
        <n v="4238.26"/>
        <n v="341.66"/>
        <n v="2526.23"/>
        <n v="4082.19"/>
        <n v="4256.99"/>
        <n v="4186.87"/>
        <n v="3061.47"/>
        <n v="4970.46"/>
        <n v="988.79"/>
        <n v="260.83"/>
        <n v="4947.75"/>
        <n v="1805.3"/>
        <n v="3834.07"/>
        <n v="392.58"/>
        <n v="1563.57"/>
        <n v="3156.85"/>
        <n v="2671.42"/>
        <n v="1117.97"/>
        <n v="2361.81"/>
        <n v="633.03"/>
        <n v="2759.25"/>
        <n v="575.01"/>
        <n v="3216.08"/>
        <n v="861.25"/>
        <n v="2780.72"/>
        <n v="732.69"/>
        <n v="2063.48"/>
        <n v="1823.97"/>
        <n v="3241.69"/>
        <n v="4691.74"/>
        <n v="4617.3599999999997"/>
        <n v="3652.48"/>
        <n v="3875.87"/>
        <n v="3162.07"/>
        <n v="3489.15"/>
        <n v="3124.39"/>
        <n v="1627.65"/>
        <n v="1818.38"/>
        <n v="2916.2"/>
        <n v="3628.87"/>
        <n v="2089.98"/>
        <n v="799.07"/>
        <n v="2351.14"/>
        <n v="4819.62"/>
        <n v="1149.03"/>
        <n v="3280.44"/>
        <n v="4914.45"/>
        <n v="1943.56"/>
        <n v="4450.63"/>
        <n v="4333.6400000000003"/>
        <n v="1761.32"/>
        <n v="582.73"/>
        <n v="974.84"/>
        <n v="1892.17"/>
        <n v="4799.76"/>
        <n v="1444.81"/>
        <n v="4641.6400000000003"/>
        <n v="988.69"/>
        <n v="4852.08"/>
        <n v="1538.66"/>
        <n v="3202.15"/>
        <n v="441.49"/>
        <n v="1568.35"/>
        <n v="1132.48"/>
        <n v="116.74"/>
        <n v="868.17"/>
        <n v="3006.21"/>
        <n v="2010.61"/>
        <n v="3640.6"/>
        <n v="3388.27"/>
        <n v="4016.57"/>
        <n v="4348.42"/>
        <n v="4117.1400000000003"/>
        <n v="2295.5"/>
        <n v="1612.77"/>
        <n v="2561.2800000000002"/>
        <n v="2722.13"/>
        <n v="1634.56"/>
        <n v="2746.03"/>
        <n v="618.32000000000005"/>
        <n v="1232.0999999999999"/>
        <n v="3755.64"/>
        <n v="995.88"/>
        <n v="781.29"/>
        <n v="1507.98"/>
        <n v="1918.14"/>
        <n v="1709.89"/>
        <n v="1935.57"/>
        <n v="785.57"/>
        <n v="910.44"/>
        <n v="1255.5899999999999"/>
        <n v="2069.7600000000002"/>
        <n v="1745.91"/>
        <n v="3977.54"/>
        <n v="2675.04"/>
        <n v="2920.94"/>
        <n v="2846.91"/>
        <n v="2054"/>
        <n v="4904.37"/>
        <n v="282.91000000000003"/>
        <n v="1157.6099999999999"/>
        <n v="1494.81"/>
        <n v="4418.3599999999997"/>
        <n v="4602.46"/>
        <n v="4245.91"/>
        <n v="2143.06"/>
        <n v="4581.66"/>
        <n v="582.69000000000005"/>
        <n v="3296.93"/>
        <n v="4692.3999999999996"/>
        <n v="3799.01"/>
        <n v="1461.55"/>
        <n v="3615.78"/>
        <n v="1544.34"/>
        <n v="646.75"/>
        <n v="3614.39"/>
        <n v="978.21"/>
        <n v="644.22"/>
        <n v="2803.62"/>
        <n v="3141.06"/>
        <n v="350.18"/>
        <n v="121.9"/>
        <n v="4422.1400000000003"/>
        <n v="664.74"/>
        <n v="2961.1"/>
        <n v="4772.38"/>
        <n v="2608.36"/>
        <n v="785.01"/>
        <n v="2028.07"/>
        <n v="3837.91"/>
        <n v="3074"/>
        <n v="268.14999999999998"/>
        <n v="801.2"/>
        <n v="1921.83"/>
        <n v="3558"/>
        <n v="2963.21"/>
        <n v="319.01"/>
        <n v="4004.74"/>
        <n v="3065.11"/>
        <n v="4447.04"/>
        <n v="2146.5"/>
        <n v="2501.9899999999998"/>
        <n v="2087.1999999999998"/>
        <n v="3640.03"/>
        <n v="3785.44"/>
        <n v="3643.89"/>
        <n v="1528.84"/>
        <n v="3216.55"/>
        <n v="1758.79"/>
        <n v="4187.58"/>
        <n v="370.07"/>
        <n v="284.83"/>
        <n v="598.37"/>
        <n v="1091.58"/>
        <n v="284.41000000000003"/>
        <n v="450.92"/>
        <n v="1599.68"/>
        <n v="588.97"/>
        <n v="4030.16"/>
        <n v="363.95"/>
        <n v="4548.8500000000004"/>
        <n v="1121.08"/>
        <n v="450.48"/>
        <n v="617.12"/>
        <n v="2839.53"/>
        <n v="3044.49"/>
        <n v="1646.36"/>
        <n v="1554.48"/>
        <n v="2704.36"/>
        <n v="1597.58"/>
        <n v="4678.17"/>
        <n v="1974.9"/>
        <n v="1177.0899999999999"/>
        <n v="815.23"/>
        <n v="3195.37"/>
        <n v="1700.64"/>
        <n v="1025.0899999999999"/>
        <n v="1451.5"/>
        <n v="1608.62"/>
        <n v="3166.58"/>
        <n v="955.94"/>
        <n v="3690.74"/>
        <n v="1593.92"/>
        <n v="2492.7199999999998"/>
        <n v="3308.71"/>
        <n v="2763.74"/>
        <n v="3344.94"/>
        <n v="1680.72"/>
        <n v="4820.8999999999996"/>
        <n v="2349.0500000000002"/>
        <n v="1677.47"/>
        <n v="1552.33"/>
        <n v="309.20999999999998"/>
        <n v="3455.55"/>
        <n v="1386.32"/>
        <n v="4798.76"/>
        <n v="1131.18"/>
        <n v="2694.51"/>
        <n v="3703.81"/>
        <n v="4363.5600000000004"/>
        <n v="866.66"/>
        <n v="4928.47"/>
        <n v="4543.07"/>
        <n v="4817.96"/>
        <n v="4278.09"/>
        <n v="4400.58"/>
        <n v="3034.26"/>
        <n v="4242.0200000000004"/>
        <n v="2716.67"/>
        <n v="2737.26"/>
        <n v="2856.64"/>
        <n v="4981.96"/>
        <n v="611.53"/>
        <n v="1439.23"/>
        <n v="1870.01"/>
        <n v="494.61"/>
        <n v="1822.71"/>
        <n v="4954.74"/>
        <n v="2045.64"/>
        <n v="3381.47"/>
        <n v="691.49"/>
        <n v="4620.24"/>
        <n v="4155.95"/>
        <n v="1992.84"/>
        <n v="1807.47"/>
        <n v="2218.11"/>
        <n v="2066.17"/>
        <n v="1364.45"/>
        <n v="4955.1499999999996"/>
        <n v="4071.68"/>
        <n v="1412.82"/>
        <n v="4910.45"/>
        <n v="176.1"/>
        <n v="2245.6999999999998"/>
        <n v="2890.48"/>
        <n v="284.17"/>
        <n v="889.08"/>
        <n v="1364.84"/>
        <n v="3629.11"/>
        <n v="4704.74"/>
        <n v="3160.22"/>
        <n v="2857.04"/>
        <n v="2730.12"/>
        <n v="1818.45"/>
        <n v="4155.8"/>
        <n v="2749.76"/>
        <n v="1227.51"/>
        <n v="770.47"/>
        <n v="4929.01"/>
        <n v="185.62"/>
        <n v="1169.69"/>
        <n v="3321.99"/>
        <n v="1577.51"/>
        <n v="4313.07"/>
        <n v="2762.88"/>
        <n v="791.18"/>
        <n v="1422.19"/>
        <n v="1669.56"/>
        <n v="4441.0200000000004"/>
        <n v="3857.02"/>
        <n v="4164.9799999999996"/>
        <n v="356.04"/>
        <n v="2936.03"/>
        <n v="4995.97"/>
        <n v="3947.48"/>
        <n v="691.47"/>
        <n v="3426.21"/>
        <n v="2619.8200000000002"/>
        <n v="485.89"/>
        <n v="269.95999999999998"/>
        <n v="4695.2700000000004"/>
        <n v="1956.94"/>
        <n v="3996.86"/>
        <n v="3477.38"/>
        <n v="4845.97"/>
        <n v="554.91"/>
        <n v="3563.91"/>
        <n v="502.92"/>
        <n v="100.81"/>
        <n v="689.13"/>
        <n v="3121.96"/>
        <n v="3413.34"/>
        <n v="2247.87"/>
        <n v="325.75"/>
        <n v="3206.89"/>
        <n v="520.51"/>
        <n v="794.46"/>
        <n v="2611.62"/>
        <n v="1767.83"/>
        <n v="2377.29"/>
        <n v="3211.88"/>
        <n v="884.03"/>
        <n v="4476.13"/>
        <n v="2841.45"/>
        <n v="208.26"/>
        <n v="3179.42"/>
        <n v="2369.58"/>
        <n v="3941.76"/>
        <n v="4700.34"/>
        <n v="4991.8900000000003"/>
        <n v="2793.12"/>
        <n v="2851.39"/>
        <n v="209.98"/>
        <n v="4339.34"/>
        <n v="240.72"/>
        <n v="3200.06"/>
        <n v="583.03"/>
        <n v="1500.61"/>
        <n v="787.61"/>
        <n v="773.23"/>
        <n v="465.54"/>
        <n v="1657.62"/>
        <n v="2175.89"/>
        <n v="2375.92"/>
        <n v="2254.5700000000002"/>
        <n v="2666.09"/>
        <n v="4312.96"/>
        <n v="3195.8"/>
        <n v="184.7"/>
        <n v="947.47"/>
        <n v="1809.85"/>
        <n v="4750.3100000000004"/>
        <n v="482.59"/>
        <n v="3579.58"/>
        <n v="262.16000000000003"/>
        <n v="1876.43"/>
        <n v="3873.73"/>
        <n v="2208.38"/>
        <n v="4535.99"/>
        <n v="424.23"/>
        <n v="2685.55"/>
        <n v="1894.56"/>
        <n v="4822.68"/>
        <n v="3989.08"/>
        <n v="698.18"/>
        <n v="4644.3100000000004"/>
        <n v="1134.95"/>
        <n v="515.61"/>
        <n v="2753.81"/>
        <n v="3709.49"/>
        <n v="3608.65"/>
        <n v="2716.87"/>
        <n v="2514.41"/>
        <n v="4850.7700000000004"/>
        <n v="4120.74"/>
        <n v="3523.34"/>
        <n v="1056.54"/>
        <n v="4116.88"/>
        <n v="3773.93"/>
        <n v="4960.93"/>
        <n v="751.68"/>
        <n v="4897.51"/>
        <n v="2366.71"/>
        <n v="3693.71"/>
        <n v="4879.32"/>
        <n v="2782.68"/>
        <n v="3525.3"/>
        <n v="198.42"/>
        <n v="2646.36"/>
        <n v="1353.42"/>
        <n v="743.1"/>
        <n v="3572.13"/>
        <n v="291.54000000000002"/>
        <n v="4533.84"/>
        <n v="2637.09"/>
        <n v="3276.33"/>
        <n v="1341.83"/>
        <n v="992.75"/>
        <n v="1294.3900000000001"/>
        <n v="4336.0600000000004"/>
        <n v="3957.96"/>
        <n v="4278.41"/>
        <n v="3700.87"/>
        <n v="3253.4"/>
        <n v="2686.59"/>
        <n v="1400.86"/>
        <n v="3556.28"/>
        <n v="769.26"/>
        <n v="2604.1999999999998"/>
        <n v="1056.8499999999999"/>
        <n v="2573.3200000000002"/>
        <n v="1540.15"/>
        <n v="362.05"/>
        <n v="2568.17"/>
        <n v="990.97"/>
        <n v="889.66"/>
        <n v="1983.39"/>
        <n v="1872.76"/>
        <n v="2866.72"/>
        <n v="4287.38"/>
        <n v="819.49"/>
        <n v="1850.82"/>
        <n v="2821.12"/>
        <n v="850.33"/>
        <n v="727.48"/>
        <n v="3340.87"/>
        <n v="3303.79"/>
        <n v="1247.3800000000001"/>
        <n v="1212.9100000000001"/>
        <n v="3752.68"/>
        <n v="4623.99"/>
        <n v="4724.32"/>
        <n v="4367.8599999999997"/>
        <n v="1132.32"/>
        <n v="182.33"/>
        <n v="4689.79"/>
        <n v="1785.46"/>
        <n v="1621.01"/>
        <n v="1382.22"/>
        <n v="1298.23"/>
        <n v="3699.31"/>
        <n v="4548.68"/>
        <n v="3951.68"/>
        <n v="3403.13"/>
        <n v="1510.01"/>
        <n v="2780.12"/>
        <n v="1261.1400000000001"/>
        <n v="646.38"/>
        <n v="689.44"/>
        <n v="3058.47"/>
        <n v="288.55"/>
        <n v="4868.95"/>
        <n v="4977.79"/>
        <n v="832.18"/>
        <n v="2193.7800000000002"/>
        <n v="3863.57"/>
        <n v="4779.83"/>
        <n v="4467.47"/>
        <n v="1348.3"/>
        <n v="517.46"/>
        <n v="1514.77"/>
        <n v="2242.46"/>
        <n v="1863.7"/>
        <n v="3891.96"/>
        <n v="1363.16"/>
        <n v="4307.32"/>
        <n v="1205.6099999999999"/>
        <n v="1870.63"/>
        <n v="2294.2600000000002"/>
        <n v="1526.97"/>
        <n v="3855.22"/>
        <n v="2106.7800000000002"/>
        <n v="4446.43"/>
        <n v="4821.58"/>
        <n v="4313.0600000000004"/>
        <n v="2660.86"/>
        <n v="2598.06"/>
        <n v="1157.78"/>
        <n v="3002.16"/>
        <n v="4768.3599999999997"/>
        <n v="494.97"/>
        <n v="3787.04"/>
        <n v="4360.74"/>
        <n v="4934.8500000000004"/>
        <n v="1740.31"/>
        <n v="1842.31"/>
        <n v="1225.9000000000001"/>
        <n v="3966.41"/>
        <n v="786.19"/>
        <n v="1412.06"/>
        <n v="1546.79"/>
        <n v="1937.16"/>
        <n v="2166.16"/>
        <n v="2839.22"/>
        <n v="4747.03"/>
        <n v="1311.67"/>
        <n v="3918.18"/>
        <n v="3414.31"/>
        <n v="668.65"/>
        <n v="4070.85"/>
        <n v="544"/>
        <n v="3720.74"/>
        <n v="3607.36"/>
        <n v="1455.79"/>
        <n v="2909.5"/>
        <n v="3831.73"/>
        <n v="3224.2"/>
        <n v="4041.1"/>
        <n v="3470.62"/>
        <n v="1444.8"/>
        <n v="849.98"/>
        <n v="3196.7"/>
        <n v="3822.82"/>
        <n v="797.38"/>
        <n v="956.62"/>
        <n v="159.13999999999999"/>
        <n v="2705.57"/>
        <n v="2757.23"/>
        <n v="2550.37"/>
        <n v="1648.45"/>
        <n v="2196.2800000000002"/>
        <n v="3854.56"/>
        <n v="990.8"/>
        <n v="1087.58"/>
        <n v="3368.19"/>
        <n v="4347.8100000000004"/>
        <n v="1767.93"/>
        <n v="4670.45"/>
        <n v="382.61"/>
        <n v="680.74"/>
        <n v="2353.8000000000002"/>
        <n v="3645.08"/>
        <n v="1917.1"/>
        <n v="2818.26"/>
        <n v="240"/>
        <n v="2362.9899999999998"/>
        <n v="1288.6199999999999"/>
        <n v="2630.21"/>
        <n v="2676.58"/>
        <n v="3790.48"/>
        <n v="2745.22"/>
        <n v="3109.92"/>
        <n v="2695.27"/>
        <n v="4952.8500000000004"/>
        <n v="3978.93"/>
        <n v="3802.66"/>
        <n v="3173.57"/>
        <n v="2689.02"/>
        <n v="1789.31"/>
        <n v="3941.44"/>
        <n v="1029.08"/>
        <n v="279.08999999999997"/>
        <n v="3521.04"/>
        <n v="809.77"/>
        <n v="4528.75"/>
        <n v="3876.34"/>
        <n v="3051"/>
        <n v="1638.23"/>
        <n v="3225.92"/>
        <n v="2436.6"/>
        <n v="1526.63"/>
        <n v="4730.8900000000003"/>
        <n v="893.26"/>
        <n v="3791.58"/>
        <n v="4020.19"/>
        <n v="4763.79"/>
        <n v="2792.14"/>
        <n v="2720.89"/>
        <n v="4609.42"/>
        <n v="4025.36"/>
        <n v="3841.82"/>
        <n v="3966.77"/>
        <n v="2516.59"/>
        <n v="302.95"/>
        <n v="1071.5"/>
        <n v="3250.66"/>
        <n v="2041.21"/>
        <n v="3073.17"/>
        <n v="2803.22"/>
        <n v="2249.44"/>
        <n v="1250.17"/>
        <n v="3622.9"/>
        <n v="4554.32"/>
        <n v="3872.82"/>
        <n v="688.19"/>
        <n v="2735.95"/>
        <n v="4193.29"/>
        <n v="2995.81"/>
        <n v="2253.89"/>
        <n v="1494.28"/>
        <n v="1718.91"/>
        <n v="1286.57"/>
        <n v="1059.06"/>
        <n v="2985.44"/>
        <n v="2595.9899999999998"/>
        <n v="3700.68"/>
        <n v="1608.85"/>
        <n v="2358.04"/>
        <n v="3433.81"/>
        <n v="4819.8500000000004"/>
        <n v="1809.46"/>
        <n v="1561.22"/>
        <n v="2301.5100000000002"/>
        <n v="3646.98"/>
        <n v="4811.6000000000004"/>
        <n v="2729.03"/>
        <n v="4080.96"/>
        <n v="2375.56"/>
        <n v="295.3"/>
        <n v="4481.6400000000003"/>
        <n v="1520.4"/>
        <n v="779.46"/>
        <n v="4981.1899999999996"/>
        <n v="1802.26"/>
        <n v="769.04"/>
        <n v="1626.56"/>
        <n v="2617.8000000000002"/>
        <n v="530.99"/>
        <n v="1827.84"/>
        <n v="3377.4"/>
        <n v="4588.07"/>
        <n v="2047.44"/>
        <n v="2866.36"/>
        <n v="3216.7"/>
        <n v="446.69"/>
        <n v="1776.9"/>
        <n v="3452.84"/>
        <n v="3704.74"/>
        <n v="1844.17"/>
        <n v="133.01"/>
        <n v="133.63999999999999"/>
        <n v="2736.79"/>
        <n v="2802.28"/>
        <n v="2823.03"/>
        <n v="3636.59"/>
        <n v="4614.22"/>
        <n v="4951.83"/>
        <n v="3535.23"/>
        <n v="2618.59"/>
        <n v="1982.46"/>
        <n v="2905.04"/>
        <n v="4999.0600000000004"/>
        <n v="722.21"/>
        <n v="3986.07"/>
        <n v="4045.93"/>
        <n v="3859.01"/>
        <n v="1367.54"/>
        <n v="116.48"/>
        <n v="1207.3399999999999"/>
        <n v="3970.02"/>
        <n v="625.67999999999995"/>
        <n v="1550.98"/>
        <n v="2856.28"/>
        <n v="2941.07"/>
        <n v="2760.64"/>
        <n v="160.19999999999999"/>
        <n v="2489.23"/>
        <n v="2571.66"/>
        <n v="1537.28"/>
        <n v="2672.85"/>
        <n v="3399.07"/>
        <n v="3396.5"/>
        <n v="530.5"/>
        <n v="4032.05"/>
        <n v="4660.4799999999996"/>
        <n v="705.7"/>
        <n v="2141.54"/>
        <n v="2607.58"/>
        <n v="2566.58"/>
        <n v="1113.6099999999999"/>
        <n v="4683.2700000000004"/>
        <n v="2297.5"/>
        <n v="4975.0200000000004"/>
        <n v="327.9"/>
        <n v="725.15"/>
        <n v="2271.73"/>
        <n v="4384.3599999999997"/>
        <n v="2820.61"/>
        <n v="3688.48"/>
        <n v="298.51"/>
        <n v="3274.28"/>
        <n v="3206.61"/>
        <n v="450"/>
        <n v="937.32"/>
        <n v="2433.16"/>
        <n v="2288.52"/>
        <n v="3786.85"/>
        <n v="1998.32"/>
        <n v="3350.17"/>
        <n v="3551.68"/>
        <n v="3260.52"/>
        <n v="3021.02"/>
        <n v="4047.85"/>
        <n v="3319.82"/>
        <n v="4187.5"/>
        <n v="3219.76"/>
        <n v="878.97"/>
        <n v="1616.28"/>
        <n v="1718.74"/>
        <n v="560.19000000000005"/>
        <n v="3492.3"/>
        <n v="3016.04"/>
        <n v="2989.8"/>
        <n v="2444.73"/>
        <n v="2761.31"/>
        <n v="139.63"/>
        <n v="571.62"/>
        <n v="3448.43"/>
        <n v="1381.19"/>
        <n v="628.77"/>
        <n v="1710.41"/>
        <n v="1346.96"/>
        <n v="243.93"/>
        <n v="2111.73"/>
        <n v="232.44"/>
        <n v="101.92"/>
        <n v="3983.12"/>
        <n v="2881.17"/>
        <n v="1558.98"/>
        <n v="4657.12"/>
        <n v="3672.99"/>
        <n v="1908.93"/>
        <n v="1132.07"/>
        <n v="775.25"/>
        <n v="3835.85"/>
        <n v="2319.88"/>
        <n v="1236.6199999999999"/>
        <n v="4606.17"/>
        <n v="2011.47"/>
        <n v="2763.11"/>
        <n v="4303.22"/>
        <n v="4183.54"/>
        <n v="3225.97"/>
        <n v="4454.26"/>
        <n v="4765.28"/>
        <n v="4682.0600000000004"/>
        <n v="1810.14"/>
        <n v="2046.14"/>
        <n v="1278.47"/>
        <n v="4200.47"/>
        <n v="696.94"/>
        <n v="1839.91"/>
        <n v="147.69"/>
        <n v="3013.77"/>
        <n v="3326.08"/>
        <n v="1320.04"/>
        <n v="3709.98"/>
        <n v="1969.53"/>
        <n v="1627.38"/>
        <n v="4785.21"/>
        <n v="2984.59"/>
        <n v="1336.37"/>
        <n v="4917.8900000000003"/>
        <n v="1998.99"/>
        <n v="3274.37"/>
        <n v="3646.88"/>
        <n v="2169.25"/>
        <n v="2725.99"/>
        <n v="1274.93"/>
        <n v="2382.5300000000002"/>
        <n v="1622.92"/>
        <n v="2782.54"/>
        <n v="3382.46"/>
        <n v="3108.63"/>
        <n v="3905.91"/>
        <n v="303.5"/>
        <n v="485.12"/>
        <n v="1106.04"/>
        <n v="4930.43"/>
        <n v="4021.31"/>
        <n v="4628.1899999999996"/>
        <n v="1433.24"/>
        <n v="2911.9"/>
        <n v="2818.94"/>
        <n v="2890.64"/>
        <n v="3616.08"/>
        <n v="2030.5"/>
        <n v="3418.33"/>
        <n v="3963.34"/>
        <n v="1516.46"/>
        <n v="4734.1400000000003"/>
        <n v="2638.44"/>
        <n v="3690.54"/>
        <n v="3671.73"/>
        <n v="2869.69"/>
        <n v="3368"/>
        <n v="527.70000000000005"/>
        <n v="4909.03"/>
        <n v="1001.59"/>
        <n v="1449.59"/>
        <n v="4776.75"/>
        <n v="1014.05"/>
        <n v="933.45"/>
        <n v="4042.23"/>
        <n v="1331.31"/>
        <n v="564.16"/>
        <n v="1210.55"/>
        <n v="4453.03"/>
        <n v="1473.56"/>
        <n v="3505.8"/>
        <n v="2036.18"/>
        <n v="1384.38"/>
        <n v="805.83"/>
        <n v="4863.74"/>
        <n v="2653.47"/>
        <n v="662.3"/>
        <n v="1074.19"/>
        <n v="2095.7600000000002"/>
        <n v="2766.44"/>
        <n v="1460.87"/>
        <n v="3940.16"/>
        <n v="2145.66"/>
        <n v="106.87"/>
        <n v="364.31"/>
        <n v="2252.71"/>
        <n v="394.58"/>
        <n v="952.13"/>
        <n v="3666.59"/>
        <n v="2453.88"/>
        <n v="2464.06"/>
        <n v="3031.27"/>
        <n v="3963.74"/>
        <n v="877.07"/>
        <n v="947.93"/>
        <n v="694.88"/>
        <n v="4690.46"/>
        <n v="2928.72"/>
        <n v="553.94000000000005"/>
        <n v="1181.1600000000001"/>
        <n v="3655.39"/>
        <n v="242.06"/>
        <n v="3655.71"/>
        <n v="4566.18"/>
        <n v="376.27"/>
        <n v="1013.46"/>
        <n v="111.66"/>
        <n v="634.25"/>
        <n v="3123.26"/>
        <n v="319.61"/>
        <n v="2186.59"/>
        <n v="2566.67"/>
        <n v="4542.4799999999996"/>
        <n v="2424.02"/>
        <n v="798.47"/>
        <n v="1517.53"/>
        <n v="3393.76"/>
        <n v="649.37"/>
        <n v="1235.54"/>
        <n v="4979.3100000000004"/>
        <n v="127.12"/>
        <n v="845.7"/>
        <n v="4234.0600000000004"/>
        <n v="596.77"/>
        <n v="264.83999999999997"/>
        <n v="694.43"/>
        <n v="3498.63"/>
        <n v="4966.24"/>
        <n v="2994.11"/>
        <n v="709.15"/>
        <n v="1000.52"/>
        <n v="2734.64"/>
        <n v="3606.73"/>
        <n v="3348.27"/>
        <n v="2916.16"/>
        <n v="4932.72"/>
        <n v="1070.3699999999999"/>
        <n v="947.23"/>
        <n v="4309.3999999999996"/>
        <n v="1525.03"/>
        <n v="1729.38"/>
        <n v="2788.47"/>
        <n v="1509.44"/>
        <n v="4594.16"/>
        <n v="733.44"/>
        <n v="2081.02"/>
        <n v="114.54"/>
        <n v="4056.52"/>
        <n v="925.25"/>
        <n v="3887.65"/>
        <n v="828.16"/>
        <n v="2142.02"/>
        <n v="3668.11"/>
        <n v="1426.96"/>
        <n v="1638.19"/>
        <n v="3369.88"/>
        <n v="1019.73"/>
        <n v="4763.74"/>
        <n v="1025.06"/>
        <n v="3774.98"/>
        <n v="4032.73"/>
        <n v="1934.42"/>
        <n v="865.57"/>
        <n v="4928.71"/>
        <n v="3654.51"/>
        <n v="2305.23"/>
        <n v="1361.01"/>
        <n v="192.66"/>
        <n v="3385.27"/>
        <n v="4788.8900000000003"/>
        <n v="623.53"/>
        <n v="3797.01"/>
        <n v="850.86"/>
        <n v="3981.32"/>
        <n v="1915.81"/>
        <n v="3589.1"/>
        <n v="4638.78"/>
        <n v="3138.68"/>
        <n v="4611.43"/>
        <n v="1251.6199999999999"/>
        <n v="4892.8599999999997"/>
        <n v="4376.96"/>
        <n v="627.11"/>
        <n v="2126.34"/>
        <n v="4642.4399999999996"/>
        <n v="482.77"/>
        <n v="2323.44"/>
        <n v="3645.61"/>
        <n v="263.89"/>
        <n v="3788.87"/>
        <n v="1869.89"/>
        <n v="1321.92"/>
        <n v="2922.26"/>
        <n v="2767.22"/>
        <n v="4382.3"/>
        <n v="3412.41"/>
        <n v="2167.14"/>
        <n v="3285.68"/>
        <n v="3775.73"/>
        <n v="4692.91"/>
        <n v="3550.88"/>
        <n v="2764.97"/>
        <n v="1927.6"/>
        <n v="4468.2700000000004"/>
        <n v="3983.35"/>
        <n v="478.19"/>
        <n v="3527.75"/>
        <n v="2739.87"/>
        <n v="607.86"/>
        <n v="2868.31"/>
        <n v="1043.28"/>
        <n v="3569.91"/>
        <n v="1464.46"/>
        <n v="836.69"/>
        <n v="501.67"/>
        <n v="2504.92"/>
        <n v="1078.21"/>
        <n v="4290.13"/>
        <n v="114.71"/>
        <n v="4233.83"/>
        <n v="2653.35"/>
        <n v="4618.51"/>
        <n v="1102.5999999999999"/>
        <n v="601.14"/>
        <n v="3162.3"/>
        <n v="3562.96"/>
        <n v="1925.67"/>
        <n v="167.03"/>
        <n v="2094.12"/>
        <n v="1245.56"/>
        <n v="1802.6"/>
        <n v="2583.1"/>
        <n v="3541.47"/>
        <n v="4819.8"/>
        <n v="805.6"/>
        <n v="3431.51"/>
        <n v="1242.74"/>
        <n v="1181.45"/>
        <n v="3204.41"/>
        <n v="3902.4"/>
        <n v="4891.16"/>
        <n v="3867.27"/>
        <n v="870.84"/>
        <n v="1204.47"/>
        <n v="3830.81"/>
        <n v="2682.24"/>
        <n v="1547.5"/>
        <n v="2411.7399999999998"/>
        <n v="4582.95"/>
        <n v="3802.44"/>
        <n v="2308.42"/>
        <n v="4904.71"/>
        <n v="3994.89"/>
        <n v="128.77000000000001"/>
        <n v="650.6"/>
        <n v="2814.45"/>
        <n v="1814.78"/>
        <n v="4081.54"/>
        <n v="4488.87"/>
        <n v="1279.19"/>
        <n v="3840.1"/>
        <n v="2020.64"/>
        <n v="3955.22"/>
        <n v="2868.13"/>
        <n v="3212.89"/>
        <n v="405.04"/>
        <n v="2970.81"/>
        <n v="1573.49"/>
        <n v="2517.14"/>
        <n v="1187.8499999999999"/>
        <n v="3110.93"/>
        <n v="822.6"/>
        <n v="702.23"/>
        <n v="1023.22"/>
        <n v="4105.58"/>
        <n v="264.32"/>
        <n v="3674.93"/>
        <n v="376.89"/>
        <n v="3000.1"/>
        <n v="3890.44"/>
        <n v="1232.26"/>
        <n v="1060.1400000000001"/>
        <n v="1516.97"/>
        <n v="3528.11"/>
        <n v="1348.65"/>
        <n v="2558.67"/>
        <n v="758.88"/>
        <n v="2359.86"/>
        <n v="3161.17"/>
        <n v="451.91"/>
        <n v="4095.57"/>
        <n v="4693.4399999999996"/>
        <n v="1048.3800000000001"/>
        <n v="3821.22"/>
        <n v="1635.99"/>
        <n v="3415.95"/>
        <n v="1602.72"/>
        <n v="4325.4799999999996"/>
        <n v="1800.83"/>
        <n v="4259.2700000000004"/>
        <n v="3854.1"/>
        <n v="1061.99"/>
        <n v="869.07"/>
        <n v="3920.31"/>
        <n v="2012.49"/>
        <n v="4752.03"/>
        <n v="4720.45"/>
        <n v="2552.84"/>
        <n v="1055.3399999999999"/>
        <n v="4423.72"/>
        <n v="501.79"/>
        <n v="1914.72"/>
        <n v="1664.18"/>
        <n v="4796.3"/>
        <n v="678.77"/>
        <n v="4461.7299999999996"/>
        <n v="2336.5300000000002"/>
        <n v="332.74"/>
        <n v="3671.45"/>
        <n v="594.30999999999995"/>
        <n v="1261.32"/>
        <n v="4018.67"/>
        <n v="858.19"/>
        <n v="1694.8"/>
        <n v="1868.89"/>
        <n v="2985.13"/>
        <n v="3970.67"/>
        <n v="1230.98"/>
        <n v="1108.3399999999999"/>
        <n v="1187.32"/>
        <n v="1969.9"/>
        <n v="2722.01"/>
        <n v="165.88"/>
        <n v="3923.46"/>
        <n v="4640.91"/>
        <n v="4233.25"/>
        <n v="282.2"/>
        <n v="2670.07"/>
        <n v="4088.73"/>
        <n v="1786.16"/>
        <n v="4495.4799999999996"/>
        <n v="4445.71"/>
        <n v="794.35"/>
        <n v="2518.79"/>
        <n v="225.77"/>
        <n v="1481.11"/>
        <n v="4078.18"/>
        <n v="4878.1899999999996"/>
        <n v="4575.28"/>
        <n v="308.64"/>
        <n v="4640.9799999999996"/>
        <n v="4130.9799999999996"/>
        <n v="4351.74"/>
        <n v="4582.6499999999996"/>
        <n v="2492.08"/>
        <n v="1134.97"/>
        <n v="203.02"/>
        <n v="215.39"/>
        <n v="3248.31"/>
        <n v="1752.67"/>
        <n v="2529.89"/>
        <n v="743.54"/>
        <n v="4880.0200000000004"/>
        <n v="736.72"/>
        <n v="2279.5500000000002"/>
        <n v="2272.4299999999998"/>
        <n v="142.33000000000001"/>
        <n v="3372.21"/>
        <n v="2737.23"/>
        <n v="2537.73"/>
        <n v="4108.62"/>
        <n v="4319.37"/>
        <n v="4337.42"/>
        <n v="4151.63"/>
        <n v="1772.85"/>
        <n v="896.53"/>
        <n v="2428.37"/>
        <n v="1373.22"/>
        <n v="355.69"/>
        <n v="1469.4"/>
        <n v="2398.73"/>
        <n v="652.4"/>
        <n v="4727.24"/>
        <n v="3314.9"/>
        <n v="768.07"/>
        <n v="4079.11"/>
        <n v="4647.63"/>
        <n v="1387.64"/>
        <n v="801.94"/>
        <n v="1680.13"/>
        <n v="4178.0200000000004"/>
        <n v="957.96"/>
        <n v="3918.8"/>
        <n v="3609.69"/>
        <n v="3291.7"/>
        <n v="2223.2600000000002"/>
        <n v="1897.17"/>
        <n v="517.76"/>
        <n v="1851.04"/>
        <n v="3049.02"/>
        <n v="4501.2299999999996"/>
        <n v="4182.3100000000004"/>
        <n v="257.86"/>
        <n v="780.43"/>
        <n v="4257.59"/>
        <n v="4702.66"/>
        <n v="373.46"/>
        <n v="3536.14"/>
        <n v="1892.09"/>
        <n v="1885.02"/>
        <n v="3249.08"/>
        <n v="1446.7"/>
        <n v="3556.24"/>
        <n v="3215.79"/>
        <n v="2634.87"/>
        <n v="3051.89"/>
        <n v="188.46"/>
        <n v="119.92"/>
        <n v="2797.15"/>
        <n v="2668.13"/>
        <n v="449.54"/>
        <n v="2510.9299999999998"/>
        <n v="3811.89"/>
        <n v="2751.89"/>
        <n v="2636.31"/>
        <n v="3617.75"/>
        <n v="942.04"/>
        <n v="2341.65"/>
        <n v="825.43"/>
        <n v="2666.82"/>
        <n v="3000.51"/>
        <n v="696.2"/>
        <n v="470.02"/>
        <n v="916.99"/>
        <n v="2973.05"/>
        <n v="1029.1300000000001"/>
        <n v="1448.69"/>
        <n v="3542.48"/>
        <n v="1316.89"/>
        <n v="2047.88"/>
        <n v="4651.34"/>
        <n v="4142.4799999999996"/>
        <n v="1351.81"/>
        <n v="3028.12"/>
        <n v="3362.44"/>
        <n v="4511.18"/>
        <n v="2782.59"/>
        <n v="2850.31"/>
        <n v="4453.3900000000003"/>
        <n v="366.47"/>
        <n v="3177.89"/>
        <n v="2141.58"/>
        <n v="4557.84"/>
        <n v="4806.6499999999996"/>
        <n v="934.21"/>
        <n v="1479.2"/>
        <n v="1439.94"/>
        <n v="593.08000000000004"/>
        <n v="2466.4299999999998"/>
        <n v="2614.1"/>
        <n v="2907.59"/>
        <n v="3348.5"/>
        <n v="408.3"/>
        <n v="3150.17"/>
        <n v="4577.67"/>
        <n v="2329.46"/>
        <n v="622.89"/>
        <n v="521.13"/>
        <n v="1480.59"/>
        <n v="3787.37"/>
        <n v="1378.9"/>
        <n v="4090.22"/>
        <n v="4116.33"/>
        <n v="1573.87"/>
        <n v="3028.57"/>
        <n v="4071.6"/>
        <n v="416.4"/>
        <n v="4771.78"/>
        <n v="3264.91"/>
        <n v="2050.92"/>
        <n v="2579.4899999999998"/>
        <n v="1989.4"/>
        <n v="2121.79"/>
        <n v="3018.52"/>
        <n v="395.18"/>
        <n v="959.35"/>
        <n v="1212.49"/>
        <n v="2096.8200000000002"/>
        <n v="1918.18"/>
        <n v="3638.8"/>
        <n v="1369.98"/>
        <n v="379.65"/>
        <n v="371.67"/>
        <n v="286.33"/>
        <n v="4307.4399999999996"/>
        <n v="3516.49"/>
        <n v="4980.0600000000004"/>
        <n v="199.53"/>
        <n v="4260.1099999999997"/>
        <n v="3510.68"/>
        <n v="3237.68"/>
        <n v="1847.01"/>
        <n v="1945.96"/>
        <n v="4243.25"/>
        <n v="3596.07"/>
        <n v="3384.55"/>
        <n v="250.18"/>
        <n v="1003.17"/>
        <n v="4816.8599999999997"/>
        <n v="2326.42"/>
        <n v="3928.83"/>
        <n v="3845.18"/>
        <n v="684.14"/>
        <n v="306.43"/>
        <n v="2384.27"/>
        <n v="2999.07"/>
        <n v="1686.14"/>
        <n v="3608.42"/>
        <n v="2529.52"/>
        <n v="4648.75"/>
        <n v="516.45000000000005"/>
        <n v="426.18"/>
        <n v="4535.1000000000004"/>
        <n v="3378.62"/>
        <n v="3388.48"/>
        <n v="235.02"/>
        <n v="4694.6099999999997"/>
        <n v="3881.94"/>
        <n v="3845.14"/>
        <n v="4568.46"/>
        <n v="2932.95"/>
        <n v="2033.87"/>
        <n v="2455.33"/>
        <n v="3908.48"/>
        <n v="3866.78"/>
        <n v="3086.97"/>
        <n v="1168.5899999999999"/>
        <n v="4112.53"/>
        <n v="3271.48"/>
        <n v="1184.18"/>
        <n v="2455.16"/>
        <n v="4986.3100000000004"/>
        <n v="671.15"/>
        <n v="206.17"/>
        <n v="1004.7"/>
        <n v="1016.13"/>
        <n v="4304.54"/>
        <n v="865.16"/>
        <n v="4326.99"/>
        <n v="524.91"/>
        <n v="4542.5600000000004"/>
        <n v="1356.13"/>
        <n v="3096.34"/>
        <n v="882.66"/>
        <n v="2011.27"/>
        <n v="520.26"/>
        <n v="2939.69"/>
        <n v="1794.8"/>
        <n v="4275.54"/>
        <n v="990.9"/>
        <n v="1471.94"/>
        <n v="968.55"/>
        <n v="2862.73"/>
        <n v="647.55999999999995"/>
        <n v="3424.6"/>
        <n v="464.63"/>
        <n v="3741.5"/>
        <n v="611.23"/>
        <n v="2968.89"/>
        <n v="4989.2700000000004"/>
        <n v="952.08"/>
        <n v="1379.32"/>
        <n v="4502.29"/>
        <n v="3168.8"/>
        <n v="2513.4"/>
        <n v="2857.25"/>
        <n v="1547.93"/>
        <n v="4291.08"/>
        <n v="3751.82"/>
        <n v="3248.09"/>
        <n v="4665.54"/>
        <n v="2932.74"/>
        <n v="2608.1999999999998"/>
        <n v="4880.8999999999996"/>
        <n v="1109.47"/>
        <n v="795.64"/>
        <n v="895.19"/>
        <n v="4948.2700000000004"/>
        <n v="3296.03"/>
        <n v="1599.02"/>
        <n v="1319.99"/>
        <n v="377.53"/>
        <n v="746.54"/>
        <n v="4550.05"/>
        <n v="3761.97"/>
        <n v="4713.6400000000003"/>
        <n v="2176.2800000000002"/>
        <n v="3046.06"/>
        <n v="2469.9899999999998"/>
        <n v="4418.79"/>
        <n v="4957.7700000000004"/>
        <n v="4670.6000000000004"/>
        <n v="3030.47"/>
        <n v="402.83"/>
        <n v="3125.88"/>
        <n v="575.53"/>
        <n v="780.23"/>
        <n v="1037.5899999999999"/>
        <n v="1881.12"/>
        <n v="2999.75"/>
        <n v="1734.41"/>
        <n v="2316.11"/>
        <n v="331.72"/>
        <n v="3136.81"/>
        <n v="3319.46"/>
        <n v="587.01"/>
        <n v="3947.07"/>
        <n v="3272.55"/>
        <n v="2499.67"/>
        <n v="2809.01"/>
        <n v="363.59"/>
        <n v="3702.23"/>
        <n v="2607.87"/>
        <n v="946.84"/>
        <n v="3435.58"/>
        <n v="3505.82"/>
        <n v="1146.1300000000001"/>
        <n v="4002.83"/>
        <n v="2336.87"/>
        <n v="984.99"/>
        <n v="3322.34"/>
        <n v="3023.96"/>
        <n v="934.99"/>
        <n v="4374.51"/>
        <n v="4287.22"/>
        <n v="4197.6000000000004"/>
        <n v="2056.2199999999998"/>
        <n v="4140.6499999999996"/>
        <n v="4239.5"/>
        <n v="4983.05"/>
        <n v="4792.26"/>
        <n v="1975.95"/>
        <n v="1071.2"/>
        <n v="1533.07"/>
        <n v="2524.4299999999998"/>
        <n v="4046.74"/>
        <n v="3642.62"/>
        <n v="3959.79"/>
        <n v="1961.64"/>
        <n v="1309.83"/>
        <n v="218.24"/>
        <n v="3168.3"/>
        <n v="3995.68"/>
        <n v="4456.79"/>
        <n v="2433.5700000000002"/>
        <n v="4645.46"/>
        <n v="1091.82"/>
        <n v="2620.4499999999998"/>
        <n v="1147.46"/>
        <n v="1021.57"/>
        <n v="4771.6000000000004"/>
        <n v="4106.93"/>
        <n v="157.82"/>
        <n v="1415.71"/>
        <n v="820.96"/>
        <n v="3517.32"/>
        <n v="2877.51"/>
        <n v="2324.2800000000002"/>
        <n v="1028.54"/>
        <n v="1460.33"/>
        <n v="1844.9"/>
        <n v="3948.87"/>
        <n v="4947.03"/>
        <n v="1001.49"/>
        <n v="1773.46"/>
        <n v="1472.99"/>
        <n v="315.93"/>
        <n v="1174.17"/>
        <n v="4517.91"/>
        <n v="4230.01"/>
        <n v="921.23"/>
        <n v="1894.2"/>
        <n v="1622.93"/>
        <n v="823.93"/>
        <n v="3148.82"/>
        <n v="2830.76"/>
        <n v="2192.2600000000002"/>
        <n v="4291.9399999999996"/>
        <n v="1370.44"/>
        <n v="1931.15"/>
        <n v="835.77"/>
        <n v="2997.73"/>
        <n v="2974.48"/>
        <n v="4363.8999999999996"/>
        <n v="4293.5"/>
        <n v="4201.0200000000004"/>
        <n v="2789.87"/>
        <n v="3294.9"/>
        <n v="3900.16"/>
        <n v="549.26"/>
        <n v="1572.93"/>
        <n v="928.54"/>
        <n v="2606.19"/>
        <n v="4204.57"/>
        <n v="1230.49"/>
        <n v="3681.43"/>
        <n v="2088.54"/>
        <n v="4525.07"/>
        <n v="3171.27"/>
        <n v="4885.1099999999997"/>
        <n v="1303.78"/>
        <n v="4627.3999999999996"/>
        <n v="1849.57"/>
        <n v="3147.64"/>
        <n v="955.09"/>
        <n v="3822.95"/>
        <n v="4893.43"/>
        <n v="3958.39"/>
        <n v="3117.4"/>
        <n v="2296.25"/>
        <n v="1791.66"/>
        <n v="2153.16"/>
        <n v="1708.61"/>
        <n v="4180.28"/>
        <n v="4476.24"/>
        <n v="4753.32"/>
        <n v="2149.98"/>
        <n v="2776.47"/>
        <n v="2926.79"/>
        <n v="3290.33"/>
        <n v="112.04"/>
        <n v="4229.18"/>
        <n v="1413.89"/>
        <n v="2413.6"/>
        <n v="4223.68"/>
        <n v="4984.6000000000004"/>
        <n v="3994.93"/>
        <n v="221.68"/>
        <n v="1906.9"/>
        <n v="1311.33"/>
        <n v="4824.25"/>
        <n v="1394.72"/>
        <n v="4722.42"/>
        <n v="4213.1099999999997"/>
        <n v="580.54999999999995"/>
        <n v="109.78"/>
        <n v="3990.03"/>
        <n v="4232.17"/>
        <n v="4814.6899999999996"/>
        <n v="3692.42"/>
        <n v="2643.42"/>
        <n v="1709.56"/>
        <n v="3070.83"/>
        <n v="2786.18"/>
        <n v="1532.24"/>
        <n v="1415.47"/>
        <n v="2484.2399999999998"/>
        <n v="2422.7800000000002"/>
        <n v="1580.06"/>
        <n v="1392.28"/>
        <n v="4776.1099999999997"/>
        <n v="4325.62"/>
        <n v="4102.22"/>
        <n v="1149.99"/>
        <n v="1027.53"/>
        <n v="4065.71"/>
        <n v="1004.9"/>
        <n v="2567.33"/>
        <n v="1184.97"/>
        <n v="1952.54"/>
        <n v="4281.93"/>
        <n v="4467.95"/>
        <n v="4983.7299999999996"/>
        <n v="4725.13"/>
        <n v="3389.13"/>
        <n v="2215.46"/>
        <n v="382.69"/>
        <n v="3080.01"/>
        <n v="1132.3399999999999"/>
        <n v="4265.67"/>
        <n v="2789.6"/>
        <n v="3694.16"/>
        <n v="3400.13"/>
        <n v="1801.92"/>
        <n v="3819.52"/>
        <n v="4232.54"/>
        <n v="3746.24"/>
        <n v="3906.35"/>
        <n v="1864.08"/>
        <n v="4724.07"/>
        <n v="2180.4"/>
        <n v="4495.55"/>
        <n v="4303.2700000000004"/>
        <n v="709.22"/>
        <n v="4834.7299999999996"/>
        <n v="4982.07"/>
        <n v="3070.12"/>
        <n v="3937.24"/>
        <n v="4675.07"/>
        <n v="198.12"/>
        <n v="4656.95"/>
        <n v="3174.09"/>
        <n v="4159.4399999999996"/>
        <n v="2749.54"/>
        <n v="2699.68"/>
        <n v="4497.84"/>
        <n v="2586.61"/>
        <n v="2411.77"/>
        <n v="3080.13"/>
        <n v="2640.99"/>
        <n v="2286.81"/>
        <n v="984.57"/>
        <n v="2047.26"/>
        <n v="1482.02"/>
        <n v="2062.2800000000002"/>
        <n v="3006.48"/>
        <n v="3083.37"/>
        <n v="1269.44"/>
        <n v="513.95000000000005"/>
        <n v="3747.74"/>
        <n v="2690"/>
        <n v="2266.3000000000002"/>
        <n v="735.02"/>
        <n v="2131.85"/>
        <n v="4109.0600000000004"/>
        <n v="2949.03"/>
        <n v="545.78"/>
        <n v="1728.15"/>
        <n v="4901.03"/>
        <n v="2768.09"/>
        <n v="1503.34"/>
        <n v="4575.88"/>
        <n v="1746.4"/>
        <n v="3676.55"/>
        <n v="866.82"/>
        <n v="2850.44"/>
        <n v="1275.1300000000001"/>
        <n v="341.73"/>
        <n v="4639.68"/>
        <n v="374.35"/>
        <n v="3615.45"/>
        <n v="1731.63"/>
        <n v="4674.17"/>
        <n v="4931.66"/>
        <n v="1743.61"/>
        <n v="2996.42"/>
        <n v="3887.63"/>
        <n v="704.71"/>
        <n v="3576.37"/>
        <n v="4540.37"/>
        <n v="974.66"/>
        <n v="4209.68"/>
        <n v="666.46"/>
        <n v="2884.68"/>
        <n v="1762.88"/>
        <n v="2411.41"/>
        <n v="1573.1"/>
        <n v="1376.64"/>
        <n v="3741.38"/>
        <n v="1193.25"/>
        <n v="2101.2199999999998"/>
        <n v="1445.33"/>
        <n v="1269.31"/>
        <n v="3172.77"/>
        <n v="322.60000000000002"/>
        <n v="3965.6"/>
        <n v="2776.55"/>
        <n v="4159.34"/>
        <n v="1143.78"/>
        <n v="3576.09"/>
        <n v="2160.86"/>
        <n v="476.34"/>
        <n v="3787.13"/>
        <n v="3834.72"/>
        <n v="1427.49"/>
        <n v="4588.63"/>
        <n v="3843.45"/>
        <n v="1603.11"/>
        <n v="1271.6300000000001"/>
        <n v="2256.44"/>
        <n v="1534.67"/>
        <n v="1163.4100000000001"/>
        <n v="2066.91"/>
        <n v="1395.24"/>
        <n v="504.51"/>
        <n v="2985.77"/>
        <n v="2412.85"/>
        <n v="3778.07"/>
        <n v="4936.78"/>
        <n v="685.72"/>
        <n v="1434.88"/>
        <n v="3444.03"/>
        <n v="1262.83"/>
        <n v="247.72"/>
        <n v="638.04999999999995"/>
        <n v="2224.77"/>
        <n v="2210.84"/>
        <n v="4864.29"/>
        <n v="2383.16"/>
        <n v="3422.53"/>
        <n v="1422.6"/>
        <n v="616.71"/>
        <n v="4309.46"/>
        <n v="848.05"/>
        <n v="574.78"/>
        <n v="1147.76"/>
        <n v="112.19"/>
        <n v="452.63"/>
        <n v="3212.46"/>
        <n v="1758.71"/>
        <n v="4192.97"/>
        <n v="3887.21"/>
        <n v="2512.02"/>
        <n v="3103.59"/>
        <n v="520.48"/>
        <n v="3831.81"/>
        <n v="2629.34"/>
        <n v="2897.65"/>
        <n v="3361.08"/>
        <n v="2550.86"/>
        <n v="2656.29"/>
        <n v="2548.21"/>
        <n v="2534.41"/>
        <n v="3776.01"/>
        <n v="2193.3200000000002"/>
        <n v="114.18"/>
        <n v="3099.11"/>
        <n v="4768.05"/>
        <n v="1359.1"/>
        <n v="4099.3500000000004"/>
        <n v="2331.9"/>
        <n v="3250.61"/>
        <n v="4465.28"/>
        <n v="3877.97"/>
        <n v="4434.41"/>
        <n v="146.65"/>
        <n v="1017.84"/>
        <n v="2175.12"/>
        <n v="4254.42"/>
        <n v="4208.12"/>
        <n v="1007.19"/>
        <n v="796.99"/>
        <n v="4190.04"/>
        <n v="2753.03"/>
        <n v="3171.17"/>
        <n v="4065.11"/>
        <n v="1137.56"/>
        <n v="768.78"/>
        <n v="4309.32"/>
        <n v="647.69000000000005"/>
        <n v="532.09"/>
        <n v="1457.67"/>
        <n v="1652.56"/>
        <n v="1281.56"/>
        <n v="3733.95"/>
        <n v="4869.4399999999996"/>
        <n v="1078"/>
        <n v="3931.08"/>
        <n v="316.79000000000002"/>
        <n v="682.62"/>
        <n v="2624.08"/>
        <n v="4998.08"/>
        <n v="4751.8900000000003"/>
        <n v="648.52"/>
        <n v="1274.47"/>
        <n v="4734.38"/>
        <n v="838.55"/>
        <n v="3739.67"/>
        <n v="105.43"/>
        <n v="3195.39"/>
        <n v="2523.54"/>
        <n v="2408.02"/>
        <n v="4163.04"/>
        <n v="495.6"/>
        <n v="1948.93"/>
        <n v="2285.59"/>
        <n v="707.24"/>
        <n v="519.77"/>
        <n v="980.11"/>
        <n v="1281.1300000000001"/>
        <n v="4833.7"/>
        <n v="2430.5100000000002"/>
        <n v="2600.42"/>
        <n v="3564.29"/>
        <n v="3452.91"/>
        <n v="2563.61"/>
        <n v="1765.21"/>
        <n v="1722.15"/>
        <n v="382.78"/>
        <n v="4508.1899999999996"/>
        <n v="3870.03"/>
        <n v="3154.38"/>
        <n v="2040.8"/>
        <n v="2954.08"/>
        <n v="2476.94"/>
        <n v="1442.28"/>
        <n v="1563.01"/>
        <n v="4384.95"/>
        <n v="3211.05"/>
        <n v="1765.73"/>
        <n v="3561.04"/>
        <n v="3532.22"/>
        <n v="2374.36"/>
        <n v="4759.8"/>
        <n v="4373.92"/>
        <n v="4344.43"/>
        <n v="1806.5"/>
        <n v="2211.9"/>
        <n v="2152.91"/>
        <n v="2257.31"/>
        <n v="4457.13"/>
        <n v="1320.69"/>
        <n v="4030.76"/>
        <n v="2618.8000000000002"/>
        <n v="1320.51"/>
        <n v="2683.74"/>
        <n v="1057.6600000000001"/>
        <n v="630.08000000000004"/>
        <n v="4207.07"/>
        <n v="3526.68"/>
        <n v="1104.4000000000001"/>
        <n v="4717.24"/>
        <n v="219.55"/>
        <n v="1733.07"/>
        <n v="206.1"/>
        <n v="982.39"/>
        <n v="4070.64"/>
        <n v="4965.8900000000003"/>
        <n v="4349.87"/>
        <n v="3212.15"/>
        <n v="3642.32"/>
        <n v="2661.82"/>
        <n v="2170.46"/>
        <n v="4868.2700000000004"/>
        <n v="241.58"/>
        <n v="1639.02"/>
        <n v="1717.29"/>
        <n v="2129.83"/>
        <n v="3171.77"/>
        <n v="2617.39"/>
        <n v="191.77"/>
        <n v="2116.89"/>
        <n v="3135.3"/>
        <n v="2573.64"/>
        <n v="4373.1000000000004"/>
        <n v="2053.12"/>
        <n v="161.54"/>
        <n v="1496"/>
        <n v="764.8"/>
        <n v="1326.13"/>
        <n v="1874.23"/>
        <n v="3415.61"/>
        <n v="1688.43"/>
        <n v="4432.13"/>
        <n v="1567.88"/>
        <n v="770.97"/>
        <n v="927.44"/>
        <n v="4679.4399999999996"/>
        <n v="2328.59"/>
        <n v="2075.3200000000002"/>
        <n v="437.61"/>
        <n v="3693.27"/>
        <n v="3503.8"/>
        <n v="1941.13"/>
        <n v="3489.64"/>
        <n v="1900.51"/>
        <n v="458.47"/>
        <n v="3716.69"/>
        <n v="4829.49"/>
        <n v="3276.62"/>
        <n v="1454.66"/>
        <n v="1422.61"/>
        <n v="4651.99"/>
        <n v="1586.12"/>
        <n v="3864.14"/>
        <n v="3250.28"/>
        <n v="3003.75"/>
        <n v="987.27"/>
        <n v="268.61"/>
        <n v="2494.52"/>
        <n v="4941.9799999999996"/>
        <n v="1059.22"/>
        <n v="2730.67"/>
        <n v="3387.8"/>
        <n v="2470.02"/>
        <n v="2583.98"/>
        <n v="3340.01"/>
        <n v="4093.04"/>
        <n v="1733.11"/>
        <n v="4506.45"/>
        <n v="2476.0100000000002"/>
        <n v="3343.2"/>
        <n v="621.91999999999996"/>
        <n v="2513.15"/>
        <n v="178.92"/>
        <n v="2016.02"/>
        <n v="366.97"/>
        <n v="4495.21"/>
        <n v="3396.75"/>
        <n v="3980.19"/>
        <n v="2391.63"/>
        <n v="4274.3"/>
        <n v="4377.8999999999996"/>
        <n v="1848.41"/>
        <n v="1946.59"/>
        <n v="2590.38"/>
        <n v="306.99"/>
        <n v="4979.26"/>
        <n v="1859.99"/>
        <n v="2407.13"/>
        <n v="3798.31"/>
        <n v="1557.82"/>
        <n v="1087.99"/>
        <n v="724.51"/>
        <n v="2687.28"/>
        <n v="126.94"/>
        <n v="3576.65"/>
        <n v="2360.81"/>
        <n v="2705.93"/>
        <n v="1389.7"/>
        <n v="973.44"/>
        <n v="3529.95"/>
        <n v="1130.3399999999999"/>
        <n v="3922.42"/>
        <n v="1098"/>
        <n v="3102.15"/>
        <n v="3254.97"/>
        <n v="2577.66"/>
        <n v="4984.2700000000004"/>
        <n v="1941.63"/>
        <n v="4428.2700000000004"/>
        <n v="929.22"/>
        <n v="812.3"/>
        <n v="3057.76"/>
        <n v="3227.46"/>
        <n v="2322.17"/>
        <n v="3628.79"/>
        <n v="4351.5"/>
        <n v="3905.14"/>
        <n v="1284.1500000000001"/>
        <n v="1669.96"/>
        <n v="1963.36"/>
        <n v="1098.45"/>
        <n v="1870.06"/>
        <n v="1266.42"/>
        <n v="4979.07"/>
        <n v="3937.93"/>
        <n v="4314.08"/>
        <n v="4618.5200000000004"/>
        <n v="3358.5"/>
        <n v="962.29"/>
        <n v="3816.78"/>
        <n v="176.5"/>
        <n v="654.83000000000004"/>
        <n v="244.96"/>
        <n v="763.68"/>
        <n v="3784.82"/>
        <n v="4438.8500000000004"/>
        <n v="1466.32"/>
        <n v="683.72"/>
        <n v="1437.5"/>
        <n v="3270.86"/>
        <n v="4809.62"/>
        <n v="741.8"/>
        <n v="4952.68"/>
        <n v="161.01"/>
        <n v="2313.3000000000002"/>
        <n v="1333.88"/>
        <n v="2874.8"/>
        <n v="573.1"/>
        <n v="4391.53"/>
        <n v="768.98"/>
        <n v="2978.21"/>
        <n v="263.39999999999998"/>
        <n v="1623.86"/>
        <n v="833.64"/>
        <n v="4891.45"/>
        <n v="158.9"/>
        <n v="1826.74"/>
        <n v="1583.6"/>
        <n v="3321.13"/>
        <n v="376.25"/>
        <n v="4072.03"/>
        <n v="2385.9699999999998"/>
        <n v="2318.59"/>
        <n v="1211.27"/>
        <n v="2501.23"/>
        <n v="1883.08"/>
        <n v="1301.17"/>
        <n v="926.47"/>
        <n v="3668.84"/>
        <n v="796.01"/>
        <n v="923.11"/>
        <n v="2927.65"/>
        <n v="1207.78"/>
        <n v="2350.94"/>
        <n v="2809.3"/>
        <n v="1444.71"/>
        <n v="1783.42"/>
        <n v="1130.01"/>
        <n v="2356.08"/>
        <n v="4962.76"/>
        <n v="1877.29"/>
        <n v="3301.32"/>
        <n v="3215.88"/>
        <n v="3953.76"/>
        <n v="3588.4"/>
        <n v="157.72"/>
        <n v="1615.16"/>
        <n v="4364.1400000000003"/>
        <n v="2743.8"/>
        <n v="610.70000000000005"/>
        <n v="1453.07"/>
        <n v="1488.59"/>
        <n v="4378.57"/>
        <n v="2811.67"/>
        <n v="3080.79"/>
        <n v="1898.62"/>
        <n v="395.52"/>
        <n v="468.72"/>
        <n v="2159.87"/>
        <n v="969.72"/>
        <n v="610.89"/>
        <n v="1384.99"/>
        <n v="3736.03"/>
        <n v="457.79"/>
        <n v="2296.31"/>
        <n v="1412.83"/>
        <n v="1579.18"/>
        <n v="4432.62"/>
        <n v="3285.02"/>
        <n v="4008.79"/>
        <n v="1517.1"/>
        <n v="4984.22"/>
        <n v="790.39"/>
        <n v="4813.49"/>
        <n v="4520.29"/>
        <n v="2804.28"/>
        <n v="3897.73"/>
        <n v="1603.23"/>
        <n v="2684.6"/>
        <n v="4521.6400000000003"/>
        <n v="4537.09"/>
        <n v="3671.01"/>
        <n v="3872.24"/>
        <n v="417.12"/>
        <n v="1020.01"/>
        <n v="4633.78"/>
        <n v="707.85"/>
        <n v="3192.8"/>
        <n v="3935.19"/>
        <n v="1233.28"/>
        <n v="3524.07"/>
        <n v="421.32"/>
        <n v="2543.9699999999998"/>
        <n v="1738.72"/>
        <n v="3264.14"/>
        <n v="4456.12"/>
        <n v="714.91"/>
        <n v="2306.5100000000002"/>
        <n v="2173.65"/>
        <n v="1686.6"/>
        <n v="2452.8200000000002"/>
        <n v="4415.57"/>
        <n v="4870.9399999999996"/>
        <n v="113.93"/>
        <n v="3721.25"/>
        <n v="3113.9"/>
        <n v="4973.1099999999997"/>
        <n v="540.66"/>
        <n v="4075.6"/>
        <n v="4676.25"/>
        <n v="4569.37"/>
        <n v="2846.81"/>
        <n v="1705.03"/>
        <n v="3235.53"/>
        <n v="1599.75"/>
        <n v="2120.12"/>
        <n v="2284.0500000000002"/>
        <n v="1579.56"/>
        <n v="1774.95"/>
        <n v="135.83000000000001"/>
        <n v="1555.69"/>
        <n v="2414.3000000000002"/>
        <n v="947.74"/>
        <n v="4047.36"/>
        <n v="2734.42"/>
        <n v="3990.02"/>
        <n v="727.71"/>
        <n v="4795.49"/>
        <n v="1827.02"/>
        <n v="1491.37"/>
        <n v="3269.47"/>
        <n v="3215.98"/>
        <n v="4641.12"/>
        <n v="2447.38"/>
        <n v="3845.64"/>
        <n v="1860.66"/>
        <n v="1381.53"/>
        <n v="645.23"/>
        <n v="1445.14"/>
        <n v="4967.8100000000004"/>
        <n v="3324"/>
        <n v="4033.63"/>
        <n v="4796.6899999999996"/>
        <n v="487.06"/>
        <n v="907"/>
        <n v="4647.03"/>
        <n v="2866.31"/>
        <n v="3210.76"/>
        <n v="2195.41"/>
        <n v="4090.7"/>
        <n v="2634.5"/>
        <n v="4148.03"/>
        <n v="4961.71"/>
        <n v="3268.96"/>
        <n v="2691.19"/>
        <n v="1889.27"/>
        <n v="1054.01"/>
        <n v="3317.62"/>
        <n v="406.92"/>
        <n v="4785.8100000000004"/>
        <n v="3273.02"/>
        <n v="4800.88"/>
        <n v="1434.15"/>
        <n v="4737.93"/>
        <n v="3099.41"/>
        <n v="4070.29"/>
        <n v="976.72"/>
        <n v="2550.54"/>
        <n v="2887.91"/>
        <n v="2024.99"/>
        <n v="1340.84"/>
        <n v="4533.3999999999996"/>
        <n v="516.79"/>
        <n v="854.54"/>
        <n v="4606.87"/>
        <n v="2864.63"/>
        <n v="1928.55"/>
        <n v="2073.12"/>
        <n v="4205.1099999999997"/>
        <n v="231.22"/>
        <n v="155.56"/>
        <n v="325.82"/>
        <n v="2399.1"/>
        <n v="2948.12"/>
        <n v="3159.9"/>
        <n v="3682.57"/>
        <n v="1029.6500000000001"/>
        <n v="1385.19"/>
        <n v="1293.18"/>
        <n v="830.94"/>
        <n v="1297.54"/>
        <n v="3106.9"/>
        <n v="1895.42"/>
        <n v="3862.77"/>
        <n v="2728.45"/>
        <n v="1138.99"/>
        <n v="2390.17"/>
        <n v="3007.51"/>
        <n v="4344.3599999999997"/>
        <n v="4185.22"/>
        <n v="2189.75"/>
        <n v="3273.61"/>
        <n v="1559.24"/>
        <n v="3201.72"/>
        <n v="4572.68"/>
        <n v="3160.26"/>
        <n v="1588.48"/>
        <n v="3255.52"/>
        <n v="4523.5"/>
        <n v="771.53"/>
        <n v="2463.9899999999998"/>
        <n v="1673.15"/>
        <n v="1283.19"/>
        <n v="2041.42"/>
        <n v="2030.44"/>
        <n v="2077.7600000000002"/>
        <n v="3205.29"/>
        <n v="226.09"/>
        <n v="4947.2"/>
        <n v="3155.86"/>
        <n v="1489.39"/>
        <n v="2028.33"/>
        <n v="2791.26"/>
        <n v="3098.08"/>
        <n v="3875.24"/>
        <n v="3979.25"/>
        <n v="2641.65"/>
        <n v="471.06"/>
        <n v="2833.14"/>
        <n v="2440.14"/>
        <n v="1155.3900000000001"/>
        <n v="149.80000000000001"/>
        <n v="1648.23"/>
        <n v="1371.49"/>
        <n v="2466.2600000000002"/>
        <n v="3831.85"/>
        <n v="2251.3000000000002"/>
        <n v="4762.6899999999996"/>
        <n v="1184.44"/>
        <n v="1182.67"/>
        <n v="3061.8"/>
        <n v="4491.6899999999996"/>
        <n v="3392.1"/>
        <n v="3401.02"/>
        <n v="4050.8"/>
        <n v="3376.53"/>
        <n v="4344.0200000000004"/>
        <n v="138.76"/>
        <n v="4439.55"/>
        <n v="1154.8"/>
        <n v="4569.32"/>
        <n v="1404.3"/>
        <n v="2330.67"/>
        <n v="4676.03"/>
        <n v="637.76"/>
        <n v="3751.89"/>
        <n v="2023"/>
        <n v="218.09"/>
        <n v="4701.75"/>
        <n v="677.36"/>
        <n v="3893.29"/>
        <n v="1982.92"/>
        <n v="4071.86"/>
        <n v="3776.41"/>
        <n v="3202.77"/>
        <n v="4702.1899999999996"/>
        <n v="584.73"/>
        <n v="4013.04"/>
        <n v="3386.85"/>
        <n v="1642.13"/>
        <n v="2775.26"/>
        <n v="3258.68"/>
        <n v="3707.73"/>
        <n v="1016.59"/>
        <n v="600.36"/>
        <n v="600.07000000000005"/>
        <n v="1539.96"/>
        <n v="855.45"/>
        <n v="2724.64"/>
        <n v="2241.5"/>
        <n v="4476.03"/>
        <n v="3615.27"/>
        <n v="1108.48"/>
        <n v="324.06"/>
        <n v="3574.86"/>
        <n v="4244.5600000000004"/>
        <n v="3534.87"/>
        <n v="3254.59"/>
        <n v="2523.56"/>
        <n v="3652.31"/>
        <n v="1047.54"/>
        <n v="2435.06"/>
        <n v="673.44"/>
        <n v="2700.52"/>
        <n v="2910.33"/>
        <n v="2723.39"/>
        <n v="2400.38"/>
        <n v="2978.52"/>
        <n v="4984.32"/>
        <m/>
      </sharedItems>
    </cacheField>
    <cacheField name="sales category" numFmtId="0">
      <sharedItems containsBlank="1"/>
    </cacheField>
    <cacheField name="discount" numFmtId="0">
      <sharedItems containsString="0" containsBlank="1" containsNumber="1" minValue="0" maxValue="0.5"/>
    </cacheField>
    <cacheField name="Discount Amount" numFmtId="0">
      <sharedItems containsString="0" containsBlank="1" containsNumber="1" minValue="0" maxValue="2483.5"/>
    </cacheField>
    <cacheField name="Final Amount" numFmtId="0">
      <sharedItems containsSemiMixedTypes="0" containsString="0" containsNumber="1" minValue="51.4131" maxValue="29388622.500100061"/>
    </cacheField>
    <cacheField name="quantity" numFmtId="0">
      <sharedItems containsString="0" containsBlank="1" containsNumber="1" containsInteger="1" minValue="1" maxValue="9"/>
    </cacheField>
    <cacheField name="order_date" numFmtId="0">
      <sharedItems containsNonDate="0" containsDate="1" containsString="0" containsBlank="1" minDate="2023-01-01T00:00:00" maxDate="2025-01-01T00:00:00"/>
    </cacheField>
    <cacheField name="delivery_date" numFmtId="0">
      <sharedItems containsNonDate="0" containsDate="1" containsString="0" containsBlank="1" minDate="2023-01-02T00:00:00" maxDate="2025-01-08T00:00:00"/>
    </cacheField>
    <cacheField name="customer_type" numFmtId="0">
      <sharedItems containsBlank="1"/>
    </cacheField>
    <cacheField name="payment_mode" numFmtId="0">
      <sharedItems containsBlank="1"/>
    </cacheField>
    <cacheField name="profit" numFmtId="0">
      <sharedItems containsString="0" containsBlank="1" containsNumber="1" minValue="5.76" maxValue="1486.66"/>
    </cacheField>
    <cacheField name="profit category" numFmtId="0">
      <sharedItems containsBlank="1"/>
    </cacheField>
    <cacheField name="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6">
  <r>
    <s v="ORD100000"/>
    <x v="0"/>
    <s v="Clothing"/>
    <x v="0"/>
    <s v="concerning"/>
    <n v="0.31"/>
    <n v="221.18190000000001"/>
    <n v="492.30809999999997"/>
    <n v="3"/>
    <d v="2023-03-30T00:00:00"/>
    <d v="2023-04-01T00:00:00"/>
    <s v="Member"/>
    <s v="UPI"/>
    <n v="114.72"/>
    <s v="loss"/>
    <s v="Pune"/>
  </r>
  <r>
    <s v="ORD100001"/>
    <x v="1"/>
    <s v="Electronics"/>
    <x v="1"/>
    <s v="Good Sales"/>
    <n v="0.38"/>
    <n v="1445.1286"/>
    <n v="2357.8413999999998"/>
    <n v="4"/>
    <d v="2023-08-28T00:00:00"/>
    <d v="2023-09-03T00:00:00"/>
    <s v="Regular"/>
    <s v="Card"/>
    <n v="971.41"/>
    <s v="profit"/>
    <s v="Hyderabad"/>
  </r>
  <r>
    <s v="ORD100002"/>
    <x v="2"/>
    <s v="Home Care"/>
    <x v="2"/>
    <s v="Good Sales"/>
    <n v="0.1"/>
    <n v="358.89699999999999"/>
    <n v="3230.0729999999999"/>
    <n v="7"/>
    <d v="2024-03-09T00:00:00"/>
    <d v="2024-03-15T00:00:00"/>
    <s v="Regular"/>
    <s v="Cash"/>
    <n v="769.08"/>
    <s v="loss"/>
    <s v="Bangalore"/>
  </r>
  <r>
    <s v="ORD100003"/>
    <x v="0"/>
    <s v="Electronics"/>
    <x v="3"/>
    <s v="Good Sales"/>
    <n v="0.27"/>
    <n v="313.43219999999997"/>
    <n v="847.42779999999993"/>
    <n v="5"/>
    <d v="2024-10-13T00:00:00"/>
    <d v="2024-10-19T00:00:00"/>
    <s v="Member"/>
    <s v="UPI"/>
    <n v="71.61"/>
    <s v="loss"/>
    <s v="Pune"/>
  </r>
  <r>
    <s v="ORD100004"/>
    <x v="0"/>
    <s v="Electronics"/>
    <x v="4"/>
    <s v="Good Sales"/>
    <n v="0"/>
    <n v="0"/>
    <n v="3071.32"/>
    <n v="7"/>
    <d v="2023-04-06T00:00:00"/>
    <d v="2023-04-09T00:00:00"/>
    <s v="New"/>
    <s v="Cash"/>
    <n v="621.91999999999996"/>
    <s v="loss"/>
    <s v="Bangalore"/>
  </r>
  <r>
    <s v="ORD100005"/>
    <x v="1"/>
    <s v="Grocery"/>
    <x v="5"/>
    <s v="Good Sales"/>
    <n v="0.02"/>
    <n v="51.323599999999999"/>
    <n v="2514.8563999999997"/>
    <n v="6"/>
    <d v="2023-07-01T00:00:00"/>
    <d v="2023-07-04T00:00:00"/>
    <s v="Member"/>
    <s v="UPI"/>
    <n v="578.94000000000005"/>
    <s v="loss"/>
    <s v="Mumbai"/>
  </r>
  <r>
    <s v="ORD100006"/>
    <x v="2"/>
    <s v="Personal Care"/>
    <x v="6"/>
    <s v="concerning"/>
    <n v="0.16"/>
    <n v="63.68"/>
    <n v="334.32"/>
    <n v="4"/>
    <d v="2023-07-12T00:00:00"/>
    <d v="2023-07-17T00:00:00"/>
    <s v="New"/>
    <s v="Cash"/>
    <n v="110.31"/>
    <s v="loss"/>
    <s v="Mumbai"/>
  </r>
  <r>
    <s v="ORD100007"/>
    <x v="2"/>
    <s v="Personal Care"/>
    <x v="7"/>
    <s v="Good Sales"/>
    <n v="0.23"/>
    <n v="336.4785"/>
    <n v="1126.4715000000001"/>
    <n v="2"/>
    <d v="2023-05-18T00:00:00"/>
    <d v="2023-05-20T00:00:00"/>
    <s v="Regular"/>
    <s v="UPI"/>
    <n v="91.68"/>
    <s v="loss"/>
    <s v="Bangalore"/>
  </r>
  <r>
    <s v="ORD100008"/>
    <x v="0"/>
    <s v="Personal Care"/>
    <x v="8"/>
    <s v="Good Sales"/>
    <n v="0.28999999999999998"/>
    <n v="1449.2663"/>
    <n v="3548.2037"/>
    <n v="6"/>
    <d v="2024-01-05T00:00:00"/>
    <d v="2024-01-08T00:00:00"/>
    <s v="Regular"/>
    <s v="Card"/>
    <n v="995.78"/>
    <s v="profit"/>
    <s v="Delhi"/>
  </r>
  <r>
    <s v="ORD100009"/>
    <x v="3"/>
    <s v="Grocery"/>
    <x v="9"/>
    <s v="concerning"/>
    <n v="0.44"/>
    <n v="258.59680000000003"/>
    <n v="329.1232"/>
    <n v="6"/>
    <d v="2024-08-10T00:00:00"/>
    <d v="2024-08-17T00:00:00"/>
    <s v="New"/>
    <s v="Cash"/>
    <n v="102.96"/>
    <s v="loss"/>
    <s v="Pune"/>
  </r>
  <r>
    <s v="ORD100010"/>
    <x v="0"/>
    <s v="Clothing"/>
    <x v="10"/>
    <s v="Good Sales"/>
    <n v="0.39"/>
    <n v="1006.7538000000001"/>
    <n v="1574.6662000000001"/>
    <n v="6"/>
    <d v="2024-05-07T00:00:00"/>
    <d v="2024-05-08T00:00:00"/>
    <s v="Regular"/>
    <s v="Cash"/>
    <n v="542.82000000000005"/>
    <s v="loss"/>
    <s v="Bangalore"/>
  </r>
  <r>
    <s v="ORD100011"/>
    <x v="0"/>
    <s v="Clothing"/>
    <x v="11"/>
    <s v="Good Sales"/>
    <n v="0.15"/>
    <n v="639.26099999999997"/>
    <n v="3622.4789999999998"/>
    <n v="1"/>
    <d v="2023-09-02T00:00:00"/>
    <d v="2023-09-03T00:00:00"/>
    <s v="New"/>
    <s v="UPI"/>
    <n v="1028.47"/>
    <s v="profit"/>
    <s v="Pune"/>
  </r>
  <r>
    <s v="ORD100012"/>
    <x v="0"/>
    <s v="Home Care"/>
    <x v="12"/>
    <s v="Good Sales"/>
    <n v="0.37"/>
    <n v="582.08029999999997"/>
    <n v="991.10970000000009"/>
    <n v="6"/>
    <d v="2024-02-09T00:00:00"/>
    <d v="2024-02-16T00:00:00"/>
    <s v="New"/>
    <s v="Cash"/>
    <n v="131.5"/>
    <s v="loss"/>
    <s v="Bangalore"/>
  </r>
  <r>
    <s v="ORD100013"/>
    <x v="0"/>
    <s v="Clothing"/>
    <x v="13"/>
    <s v="Good Sales"/>
    <n v="0.27"/>
    <n v="371.91690000000006"/>
    <n v="1005.5531"/>
    <n v="2"/>
    <d v="2023-05-28T00:00:00"/>
    <d v="2023-05-29T00:00:00"/>
    <s v="Member"/>
    <s v="Cash"/>
    <n v="255.49"/>
    <s v="loss"/>
    <s v="Delhi"/>
  </r>
  <r>
    <s v="ORD100014"/>
    <x v="1"/>
    <s v="Clothing"/>
    <x v="14"/>
    <s v="Good Sales"/>
    <n v="0.39"/>
    <n v="1741.3071000000002"/>
    <n v="2723.5829000000003"/>
    <n v="5"/>
    <d v="2024-01-05T00:00:00"/>
    <d v="2024-01-12T00:00:00"/>
    <s v="Regular"/>
    <s v="UPI"/>
    <n v="804.36"/>
    <s v="profit"/>
    <s v="Pune"/>
  </r>
  <r>
    <s v="ORD100015"/>
    <x v="2"/>
    <s v="Personal Care"/>
    <x v="15"/>
    <s v="Good Sales"/>
    <n v="0.21"/>
    <n v="334.67070000000001"/>
    <n v="1258.9992999999999"/>
    <n v="7"/>
    <d v="2024-10-18T00:00:00"/>
    <d v="2024-10-22T00:00:00"/>
    <s v="Member"/>
    <s v="Card"/>
    <n v="284.91000000000003"/>
    <s v="loss"/>
    <s v="Chennai"/>
  </r>
  <r>
    <s v="ORD100016"/>
    <x v="1"/>
    <s v="Electronics"/>
    <x v="16"/>
    <s v="Good Sales"/>
    <n v="0.05"/>
    <n v="164.61600000000001"/>
    <n v="3127.7040000000002"/>
    <n v="1"/>
    <d v="2023-04-26T00:00:00"/>
    <d v="2023-04-27T00:00:00"/>
    <s v="Member"/>
    <s v="Card"/>
    <n v="504.83"/>
    <s v="loss"/>
    <s v="Mumbai"/>
  </r>
  <r>
    <s v="ORD100017"/>
    <x v="1"/>
    <s v="Clothing"/>
    <x v="17"/>
    <s v="Good Sales"/>
    <n v="0.31"/>
    <n v="1155.5343"/>
    <n v="2571.9957000000004"/>
    <n v="5"/>
    <d v="2023-10-29T00:00:00"/>
    <d v="2023-11-05T00:00:00"/>
    <s v="Regular"/>
    <s v="Card"/>
    <n v="978.07"/>
    <s v="profit"/>
    <s v="Chennai"/>
  </r>
  <r>
    <s v="ORD100018"/>
    <x v="1"/>
    <s v="Clothing"/>
    <x v="18"/>
    <s v="Good Sales"/>
    <n v="0.28000000000000003"/>
    <n v="1109.9844000000001"/>
    <n v="2854.2456000000002"/>
    <n v="9"/>
    <d v="2024-06-05T00:00:00"/>
    <d v="2024-06-08T00:00:00"/>
    <s v="Member"/>
    <s v="UPI"/>
    <n v="260.95"/>
    <s v="loss"/>
    <s v="Bangalore"/>
  </r>
  <r>
    <s v="ORD100019"/>
    <x v="0"/>
    <s v="Grocery"/>
    <x v="19"/>
    <s v="Good Sales"/>
    <n v="0.48"/>
    <n v="2387.6735999999996"/>
    <n v="2586.6464000000001"/>
    <n v="3"/>
    <d v="2023-05-01T00:00:00"/>
    <d v="2023-05-05T00:00:00"/>
    <s v="Regular"/>
    <s v="Card"/>
    <n v="727.29"/>
    <s v="loss"/>
    <s v="Delhi"/>
  </r>
  <r>
    <s v="ORD100020"/>
    <x v="3"/>
    <s v="Home Care"/>
    <x v="20"/>
    <s v="Good Sales"/>
    <n v="0.08"/>
    <n v="322.85120000000001"/>
    <n v="3712.7887999999998"/>
    <n v="2"/>
    <d v="2024-10-21T00:00:00"/>
    <d v="2024-10-28T00:00:00"/>
    <s v="Regular"/>
    <s v="Cash"/>
    <n v="798.81"/>
    <s v="loss"/>
    <s v="Delhi"/>
  </r>
  <r>
    <s v="ORD100021"/>
    <x v="2"/>
    <s v="Grocery"/>
    <x v="21"/>
    <s v="Good Sales"/>
    <n v="0.33"/>
    <n v="1095.3888000000002"/>
    <n v="2223.9712"/>
    <n v="2"/>
    <d v="2023-08-15T00:00:00"/>
    <d v="2023-08-21T00:00:00"/>
    <s v="Member"/>
    <s v="Cash"/>
    <n v="920.22"/>
    <s v="profit"/>
    <s v="Bangalore"/>
  </r>
  <r>
    <s v="ORD100022"/>
    <x v="3"/>
    <s v="Personal Care"/>
    <x v="22"/>
    <s v="Good Sales"/>
    <n v="0.24"/>
    <n v="1077.0648000000001"/>
    <n v="3410.7052000000003"/>
    <n v="3"/>
    <d v="2024-12-31T00:00:00"/>
    <d v="2025-01-02T00:00:00"/>
    <s v="Regular"/>
    <s v="Card"/>
    <n v="931.37"/>
    <s v="profit"/>
    <s v="Pune"/>
  </r>
  <r>
    <s v="ORD100023"/>
    <x v="1"/>
    <s v="Electronics"/>
    <x v="23"/>
    <s v="Good Sales"/>
    <n v="0.19"/>
    <n v="862.24849999999992"/>
    <n v="3675.9014999999999"/>
    <n v="1"/>
    <d v="2023-03-20T00:00:00"/>
    <d v="2023-03-23T00:00:00"/>
    <s v="Regular"/>
    <s v="Cash"/>
    <n v="375.7"/>
    <s v="loss"/>
    <s v="Delhi"/>
  </r>
  <r>
    <s v="ORD100024"/>
    <x v="1"/>
    <s v="Home Care"/>
    <x v="24"/>
    <s v="Good Sales"/>
    <n v="0.4"/>
    <n v="1947.4080000000004"/>
    <n v="2921.1120000000001"/>
    <n v="2"/>
    <d v="2023-12-12T00:00:00"/>
    <d v="2023-12-13T00:00:00"/>
    <s v="Regular"/>
    <s v="Cash"/>
    <n v="1072.26"/>
    <s v="profit"/>
    <s v="Mumbai"/>
  </r>
  <r>
    <s v="ORD100025"/>
    <x v="3"/>
    <s v="Grocery"/>
    <x v="25"/>
    <s v="Good Sales"/>
    <n v="0.41"/>
    <n v="1600.9187999999999"/>
    <n v="2303.7611999999999"/>
    <n v="6"/>
    <d v="2023-05-20T00:00:00"/>
    <d v="2023-05-26T00:00:00"/>
    <s v="Regular"/>
    <s v="Card"/>
    <n v="526.66"/>
    <s v="loss"/>
    <s v="Hyderabad"/>
  </r>
  <r>
    <s v="ORD100026"/>
    <x v="3"/>
    <s v="Clothing"/>
    <x v="26"/>
    <s v="Good Sales"/>
    <n v="0.36"/>
    <n v="379.85040000000004"/>
    <n v="675.28960000000006"/>
    <n v="8"/>
    <d v="2024-06-19T00:00:00"/>
    <d v="2024-06-25T00:00:00"/>
    <s v="Member"/>
    <s v="UPI"/>
    <n v="207.61"/>
    <s v="loss"/>
    <s v="Chennai"/>
  </r>
  <r>
    <s v="ORD100027"/>
    <x v="3"/>
    <s v="Clothing"/>
    <x v="27"/>
    <s v="Good Sales"/>
    <n v="0.04"/>
    <n v="143.12200000000001"/>
    <n v="3434.9280000000003"/>
    <n v="4"/>
    <d v="2023-10-16T00:00:00"/>
    <d v="2023-10-18T00:00:00"/>
    <s v="New"/>
    <s v="Card"/>
    <n v="689.74"/>
    <s v="loss"/>
    <s v="Mumbai"/>
  </r>
  <r>
    <s v="ORD100028"/>
    <x v="1"/>
    <s v="Home Care"/>
    <x v="28"/>
    <s v="concerning"/>
    <n v="0.17"/>
    <n v="79.582100000000011"/>
    <n v="388.54789999999997"/>
    <n v="2"/>
    <d v="2023-11-25T00:00:00"/>
    <d v="2023-12-01T00:00:00"/>
    <s v="Member"/>
    <s v="UPI"/>
    <n v="43.58"/>
    <s v="loss"/>
    <s v="Hyderabad"/>
  </r>
  <r>
    <s v="ORD100029"/>
    <x v="1"/>
    <s v="Clothing"/>
    <x v="29"/>
    <s v="Good Sales"/>
    <n v="0.02"/>
    <n v="33.160400000000003"/>
    <n v="1624.8596"/>
    <n v="5"/>
    <d v="2024-03-05T00:00:00"/>
    <d v="2024-03-06T00:00:00"/>
    <s v="New"/>
    <s v="Cash"/>
    <n v="422.33"/>
    <s v="loss"/>
    <s v="Delhi"/>
  </r>
  <r>
    <s v="ORD100030"/>
    <x v="2"/>
    <s v="Grocery"/>
    <x v="30"/>
    <s v="concerning"/>
    <n v="0.17"/>
    <n v="113.46820000000001"/>
    <n v="553.99180000000001"/>
    <n v="3"/>
    <d v="2023-04-10T00:00:00"/>
    <d v="2023-04-15T00:00:00"/>
    <s v="New"/>
    <s v="Card"/>
    <n v="123.49"/>
    <s v="loss"/>
    <s v="Pune"/>
  </r>
  <r>
    <s v="ORD100031"/>
    <x v="2"/>
    <s v="Grocery"/>
    <x v="31"/>
    <s v="Good Sales"/>
    <n v="0.32"/>
    <n v="1521.5104000000001"/>
    <n v="3233.2096000000001"/>
    <n v="5"/>
    <d v="2024-08-23T00:00:00"/>
    <d v="2024-08-27T00:00:00"/>
    <s v="New"/>
    <s v="Cash"/>
    <n v="697.03"/>
    <s v="loss"/>
    <s v="Chennai"/>
  </r>
  <r>
    <s v="ORD100032"/>
    <x v="1"/>
    <s v="Clothing"/>
    <x v="32"/>
    <s v="Good Sales"/>
    <n v="0.26"/>
    <n v="457.57400000000001"/>
    <n v="1302.326"/>
    <n v="3"/>
    <d v="2023-01-07T00:00:00"/>
    <d v="2023-01-13T00:00:00"/>
    <s v="Regular"/>
    <s v="Cash"/>
    <n v="178.58"/>
    <s v="loss"/>
    <s v="Delhi"/>
  </r>
  <r>
    <s v="ORD100033"/>
    <x v="3"/>
    <s v="Clothing"/>
    <x v="33"/>
    <s v="Good Sales"/>
    <n v="0.35"/>
    <n v="1258.1659999999999"/>
    <n v="2336.5940000000001"/>
    <n v="4"/>
    <d v="2023-06-20T00:00:00"/>
    <d v="2023-06-22T00:00:00"/>
    <s v="New"/>
    <s v="UPI"/>
    <n v="1002.97"/>
    <s v="profit"/>
    <s v="Delhi"/>
  </r>
  <r>
    <s v="ORD100034"/>
    <x v="3"/>
    <s v="Personal Care"/>
    <x v="34"/>
    <s v="Good Sales"/>
    <n v="0.28000000000000003"/>
    <n v="811.8488000000001"/>
    <n v="2087.6111999999998"/>
    <n v="5"/>
    <d v="2023-09-20T00:00:00"/>
    <d v="2023-09-21T00:00:00"/>
    <s v="Regular"/>
    <s v="Cash"/>
    <n v="320.43"/>
    <s v="loss"/>
    <s v="Bangalore"/>
  </r>
  <r>
    <s v="ORD100035"/>
    <x v="2"/>
    <s v="Electronics"/>
    <x v="35"/>
    <s v="concerning"/>
    <n v="0.28000000000000003"/>
    <n v="175.5068"/>
    <n v="451.30319999999995"/>
    <n v="7"/>
    <d v="2024-01-07T00:00:00"/>
    <d v="2024-01-12T00:00:00"/>
    <s v="Regular"/>
    <s v="UPI"/>
    <n v="177.84"/>
    <s v="loss"/>
    <s v="Mumbai"/>
  </r>
  <r>
    <s v="ORD100036"/>
    <x v="1"/>
    <s v="Home Care"/>
    <x v="36"/>
    <s v="Good Sales"/>
    <n v="0.26"/>
    <n v="741.15340000000003"/>
    <n v="2109.4366"/>
    <n v="2"/>
    <d v="2024-06-27T00:00:00"/>
    <d v="2024-07-01T00:00:00"/>
    <s v="Regular"/>
    <s v="Card"/>
    <n v="528.38"/>
    <s v="loss"/>
    <s v="Chennai"/>
  </r>
  <r>
    <s v="ORD100037"/>
    <x v="2"/>
    <s v="Grocery"/>
    <x v="37"/>
    <s v="Good Sales"/>
    <n v="0.18"/>
    <n v="601.02359999999999"/>
    <n v="2737.9964"/>
    <n v="6"/>
    <d v="2024-12-25T00:00:00"/>
    <d v="2024-12-26T00:00:00"/>
    <s v="Member"/>
    <s v="Cash"/>
    <n v="586.69000000000005"/>
    <s v="loss"/>
    <s v="Hyderabad"/>
  </r>
  <r>
    <s v="ORD100038"/>
    <x v="2"/>
    <s v="Home Care"/>
    <x v="38"/>
    <s v="Good Sales"/>
    <n v="0.22"/>
    <n v="972.27460000000008"/>
    <n v="3447.1554000000001"/>
    <n v="6"/>
    <d v="2024-05-11T00:00:00"/>
    <d v="2024-05-14T00:00:00"/>
    <s v="New"/>
    <s v="UPI"/>
    <n v="742.22"/>
    <s v="loss"/>
    <s v="Pune"/>
  </r>
  <r>
    <s v="ORD100039"/>
    <x v="0"/>
    <s v="Personal Care"/>
    <x v="39"/>
    <s v="concerning"/>
    <n v="0.06"/>
    <n v="26.6052"/>
    <n v="416.81479999999999"/>
    <n v="6"/>
    <d v="2023-02-28T00:00:00"/>
    <d v="2023-03-05T00:00:00"/>
    <s v="Member"/>
    <s v="Card"/>
    <n v="119.91"/>
    <s v="loss"/>
    <s v="Bangalore"/>
  </r>
  <r>
    <s v="ORD100040"/>
    <x v="0"/>
    <s v="Grocery"/>
    <x v="40"/>
    <s v="Good Sales"/>
    <n v="0.42"/>
    <n v="650.41619999999989"/>
    <n v="898.19380000000001"/>
    <n v="7"/>
    <d v="2023-12-01T00:00:00"/>
    <d v="2023-12-03T00:00:00"/>
    <s v="Regular"/>
    <s v="Cash"/>
    <n v="392.57"/>
    <s v="loss"/>
    <s v="Pune"/>
  </r>
  <r>
    <s v="ORD100041"/>
    <x v="0"/>
    <s v="Personal Care"/>
    <x v="41"/>
    <s v="Good Sales"/>
    <n v="0.44"/>
    <n v="1536.6867999999999"/>
    <n v="1955.7831999999999"/>
    <n v="3"/>
    <d v="2023-01-30T00:00:00"/>
    <d v="2023-01-31T00:00:00"/>
    <s v="Member"/>
    <s v="Card"/>
    <n v="765.08"/>
    <s v="loss"/>
    <s v="Mumbai"/>
  </r>
  <r>
    <s v="ORD100042"/>
    <x v="3"/>
    <s v="Personal Care"/>
    <x v="42"/>
    <s v="concerning"/>
    <n v="0.38"/>
    <n v="101.92740000000001"/>
    <n v="166.30260000000001"/>
    <n v="5"/>
    <d v="2023-09-17T00:00:00"/>
    <d v="2023-09-19T00:00:00"/>
    <s v="Regular"/>
    <s v="Cash"/>
    <n v="48.54"/>
    <s v="loss"/>
    <s v="Hyderabad"/>
  </r>
  <r>
    <s v="ORD100043"/>
    <x v="1"/>
    <s v="Clothing"/>
    <x v="43"/>
    <s v="Good Sales"/>
    <n v="0.28999999999999998"/>
    <n v="318.24889999999999"/>
    <n v="779.16110000000003"/>
    <n v="9"/>
    <d v="2024-06-29T00:00:00"/>
    <d v="2024-07-02T00:00:00"/>
    <s v="Member"/>
    <s v="Cash"/>
    <n v="235.05"/>
    <s v="loss"/>
    <s v="Mumbai"/>
  </r>
  <r>
    <s v="ORD100044"/>
    <x v="1"/>
    <s v="Home Care"/>
    <x v="44"/>
    <s v="Good Sales"/>
    <n v="0.28000000000000003"/>
    <n v="328.01440000000002"/>
    <n v="843.46559999999999"/>
    <n v="9"/>
    <d v="2023-05-17T00:00:00"/>
    <d v="2023-05-19T00:00:00"/>
    <s v="Regular"/>
    <s v="Card"/>
    <n v="129.80000000000001"/>
    <s v="loss"/>
    <s v="Chennai"/>
  </r>
  <r>
    <s v="ORD100045"/>
    <x v="1"/>
    <s v="Home Care"/>
    <x v="45"/>
    <s v="Good Sales"/>
    <n v="0.24"/>
    <n v="811.12799999999993"/>
    <n v="2568.5720000000001"/>
    <n v="7"/>
    <d v="2023-11-12T00:00:00"/>
    <d v="2023-11-17T00:00:00"/>
    <s v="Regular"/>
    <s v="Cash"/>
    <n v="588.79"/>
    <s v="loss"/>
    <s v="Chennai"/>
  </r>
  <r>
    <s v="ORD100046"/>
    <x v="1"/>
    <s v="Clothing"/>
    <x v="46"/>
    <s v="Good Sales"/>
    <n v="0.12"/>
    <n v="180.14519999999999"/>
    <n v="1321.0648000000001"/>
    <n v="9"/>
    <d v="2024-04-04T00:00:00"/>
    <d v="2024-04-08T00:00:00"/>
    <s v="Member"/>
    <s v="Card"/>
    <n v="127.89"/>
    <s v="loss"/>
    <s v="Pune"/>
  </r>
  <r>
    <s v="ORD100047"/>
    <x v="0"/>
    <s v="Home Care"/>
    <x v="47"/>
    <s v="Good Sales"/>
    <n v="0.19"/>
    <n v="577.22379999999998"/>
    <n v="2460.7961999999998"/>
    <n v="3"/>
    <d v="2024-02-12T00:00:00"/>
    <d v="2024-02-19T00:00:00"/>
    <s v="Regular"/>
    <s v="Cash"/>
    <n v="249.34"/>
    <s v="loss"/>
    <s v="Chennai"/>
  </r>
  <r>
    <s v="ORD100048"/>
    <x v="3"/>
    <s v="Clothing"/>
    <x v="48"/>
    <s v="Good Sales"/>
    <n v="0.49"/>
    <n v="2366.8029000000001"/>
    <n v="2463.4070999999999"/>
    <n v="7"/>
    <d v="2024-09-18T00:00:00"/>
    <d v="2024-09-25T00:00:00"/>
    <s v="New"/>
    <s v="Cash"/>
    <n v="1097.26"/>
    <s v="profit"/>
    <s v="Chennai"/>
  </r>
  <r>
    <s v="ORD100049"/>
    <x v="3"/>
    <s v="Grocery"/>
    <x v="49"/>
    <s v="Good Sales"/>
    <n v="7.0000000000000007E-2"/>
    <n v="279.08230000000003"/>
    <n v="3707.8076999999998"/>
    <n v="1"/>
    <d v="2023-07-02T00:00:00"/>
    <d v="2023-07-03T00:00:00"/>
    <s v="Member"/>
    <s v="Cash"/>
    <n v="1139.21"/>
    <s v="profit"/>
    <s v="Hyderabad"/>
  </r>
  <r>
    <s v="ORD100050"/>
    <x v="0"/>
    <s v="Personal Care"/>
    <x v="50"/>
    <s v="Good Sales"/>
    <n v="0.27"/>
    <n v="467.42940000000004"/>
    <n v="1263.7906"/>
    <n v="7"/>
    <d v="2023-09-04T00:00:00"/>
    <d v="2023-09-11T00:00:00"/>
    <s v="Member"/>
    <s v="UPI"/>
    <n v="433.9"/>
    <s v="loss"/>
    <s v="Bangalore"/>
  </r>
  <r>
    <s v="ORD100051"/>
    <x v="3"/>
    <s v="Personal Care"/>
    <x v="51"/>
    <s v="Good Sales"/>
    <n v="0.43"/>
    <n v="1038.3468"/>
    <n v="1376.4132000000002"/>
    <n v="3"/>
    <d v="2023-01-29T00:00:00"/>
    <d v="2023-02-04T00:00:00"/>
    <s v="Regular"/>
    <s v="Cash"/>
    <n v="687.58"/>
    <s v="loss"/>
    <s v="Hyderabad"/>
  </r>
  <r>
    <s v="ORD100052"/>
    <x v="0"/>
    <s v="Home Care"/>
    <x v="52"/>
    <s v="Good Sales"/>
    <n v="0.23"/>
    <n v="249.15899999999999"/>
    <n v="834.14099999999996"/>
    <n v="3"/>
    <d v="2023-11-06T00:00:00"/>
    <d v="2023-11-10T00:00:00"/>
    <s v="Member"/>
    <s v="Cash"/>
    <n v="114.25"/>
    <s v="loss"/>
    <s v="Mumbai"/>
  </r>
  <r>
    <s v="ORD100053"/>
    <x v="1"/>
    <s v="Electronics"/>
    <x v="53"/>
    <s v="concerning"/>
    <n v="0.3"/>
    <n v="53.109000000000002"/>
    <n v="123.92099999999999"/>
    <n v="7"/>
    <d v="2023-06-28T00:00:00"/>
    <d v="2023-06-29T00:00:00"/>
    <s v="New"/>
    <s v="UPI"/>
    <n v="20.43"/>
    <s v="loss"/>
    <s v="Hyderabad"/>
  </r>
  <r>
    <s v="ORD100054"/>
    <x v="0"/>
    <s v="Personal Care"/>
    <x v="54"/>
    <s v="Good Sales"/>
    <n v="0.41"/>
    <n v="623.04009999999994"/>
    <n v="896.56989999999996"/>
    <n v="8"/>
    <d v="2024-05-19T00:00:00"/>
    <d v="2024-05-26T00:00:00"/>
    <s v="Member"/>
    <s v="UPI"/>
    <n v="237.01"/>
    <s v="loss"/>
    <s v="Delhi"/>
  </r>
  <r>
    <s v="ORD100055"/>
    <x v="1"/>
    <s v="Clothing"/>
    <x v="55"/>
    <s v="Good Sales"/>
    <n v="0.27"/>
    <n v="515.72699999999998"/>
    <n v="1394.373"/>
    <n v="4"/>
    <d v="2024-01-12T00:00:00"/>
    <d v="2024-01-14T00:00:00"/>
    <s v="New"/>
    <s v="Cash"/>
    <n v="278.48"/>
    <s v="loss"/>
    <s v="Pune"/>
  </r>
  <r>
    <s v="ORD100056"/>
    <x v="1"/>
    <s v="Electronics"/>
    <x v="56"/>
    <s v="Good Sales"/>
    <n v="0.37"/>
    <n v="1060.1980000000001"/>
    <n v="1805.202"/>
    <n v="1"/>
    <d v="2023-10-05T00:00:00"/>
    <d v="2023-10-07T00:00:00"/>
    <s v="Member"/>
    <s v="Cash"/>
    <n v="356.81"/>
    <s v="loss"/>
    <s v="Pune"/>
  </r>
  <r>
    <s v="ORD100057"/>
    <x v="2"/>
    <s v="Electronics"/>
    <x v="57"/>
    <s v="Good Sales"/>
    <n v="0.17"/>
    <n v="803.4081000000001"/>
    <n v="3922.5219000000002"/>
    <n v="5"/>
    <d v="2024-04-27T00:00:00"/>
    <d v="2024-05-04T00:00:00"/>
    <s v="New"/>
    <s v="Cash"/>
    <n v="581.75"/>
    <s v="loss"/>
    <s v="Chennai"/>
  </r>
  <r>
    <s v="ORD100058"/>
    <x v="0"/>
    <s v="Personal Care"/>
    <x v="58"/>
    <s v="Good Sales"/>
    <n v="0.37"/>
    <n v="1755.4575999999997"/>
    <n v="2989.0223999999998"/>
    <n v="4"/>
    <d v="2023-10-03T00:00:00"/>
    <d v="2023-10-08T00:00:00"/>
    <s v="Member"/>
    <s v="Card"/>
    <n v="1320.22"/>
    <s v="profit"/>
    <s v="Bangalore"/>
  </r>
  <r>
    <s v="ORD100059"/>
    <x v="2"/>
    <s v="Personal Care"/>
    <x v="59"/>
    <s v="concerning"/>
    <n v="0.02"/>
    <n v="8.8696000000000002"/>
    <n v="434.61040000000003"/>
    <n v="9"/>
    <d v="2023-10-20T00:00:00"/>
    <d v="2023-10-22T00:00:00"/>
    <s v="New"/>
    <s v="Card"/>
    <n v="42.23"/>
    <s v="loss"/>
    <s v="Delhi"/>
  </r>
  <r>
    <s v="ORD100060"/>
    <x v="0"/>
    <s v="Personal Care"/>
    <x v="60"/>
    <s v="Good Sales"/>
    <n v="0.08"/>
    <n v="248.94080000000002"/>
    <n v="2862.8192000000004"/>
    <n v="3"/>
    <d v="2023-05-08T00:00:00"/>
    <d v="2023-05-11T00:00:00"/>
    <s v="Regular"/>
    <s v="Card"/>
    <n v="835.81"/>
    <s v="profit"/>
    <s v="Bangalore"/>
  </r>
  <r>
    <s v="ORD100061"/>
    <x v="0"/>
    <s v="Clothing"/>
    <x v="61"/>
    <s v="concerning"/>
    <n v="0.32"/>
    <n v="98.409599999999998"/>
    <n v="209.12039999999996"/>
    <n v="4"/>
    <d v="2023-11-03T00:00:00"/>
    <d v="2023-11-08T00:00:00"/>
    <s v="Member"/>
    <s v="Cash"/>
    <n v="54.58"/>
    <s v="loss"/>
    <s v="Pune"/>
  </r>
  <r>
    <s v="ORD100062"/>
    <x v="2"/>
    <s v="Electronics"/>
    <x v="62"/>
    <s v="Good Sales"/>
    <n v="0.22"/>
    <n v="720.63199999999995"/>
    <n v="2554.9679999999998"/>
    <n v="3"/>
    <d v="2023-03-14T00:00:00"/>
    <d v="2023-03-15T00:00:00"/>
    <s v="Member"/>
    <s v="Cash"/>
    <n v="922.83"/>
    <s v="profit"/>
    <s v="Chennai"/>
  </r>
  <r>
    <s v="ORD100063"/>
    <x v="2"/>
    <s v="Home Care"/>
    <x v="63"/>
    <s v="concerning"/>
    <n v="0.41"/>
    <n v="277.46749999999997"/>
    <n v="399.28250000000003"/>
    <n v="3"/>
    <d v="2024-01-08T00:00:00"/>
    <d v="2024-01-10T00:00:00"/>
    <s v="New"/>
    <s v="Card"/>
    <n v="36.86"/>
    <s v="loss"/>
    <s v="Mumbai"/>
  </r>
  <r>
    <s v="ORD100064"/>
    <x v="0"/>
    <s v="Clothing"/>
    <x v="64"/>
    <s v="Good Sales"/>
    <n v="0.17"/>
    <n v="805.35290000000009"/>
    <n v="3932.0171"/>
    <n v="7"/>
    <d v="2024-12-26T00:00:00"/>
    <d v="2024-12-27T00:00:00"/>
    <s v="Member"/>
    <s v="UPI"/>
    <n v="499.78"/>
    <s v="loss"/>
    <s v="Bangalore"/>
  </r>
  <r>
    <s v="ORD100065"/>
    <x v="3"/>
    <s v="Grocery"/>
    <x v="65"/>
    <s v="Good Sales"/>
    <n v="0.38"/>
    <n v="1647.3988000000002"/>
    <n v="2687.8612000000003"/>
    <n v="5"/>
    <d v="2024-03-09T00:00:00"/>
    <d v="2024-03-11T00:00:00"/>
    <s v="New"/>
    <s v="UPI"/>
    <n v="757.48"/>
    <s v="loss"/>
    <s v="Delhi"/>
  </r>
  <r>
    <s v="ORD100066"/>
    <x v="1"/>
    <s v="Personal Care"/>
    <x v="66"/>
    <s v="concerning"/>
    <n v="7.0000000000000007E-2"/>
    <n v="14.658700000000001"/>
    <n v="194.75129999999999"/>
    <n v="5"/>
    <d v="2024-12-20T00:00:00"/>
    <d v="2024-12-25T00:00:00"/>
    <s v="Regular"/>
    <s v="Cash"/>
    <n v="17.88"/>
    <s v="loss"/>
    <s v="Pune"/>
  </r>
  <r>
    <s v="ORD100067"/>
    <x v="2"/>
    <s v="Electronics"/>
    <x v="67"/>
    <s v="Good Sales"/>
    <n v="0.47"/>
    <n v="1848.2514999999999"/>
    <n v="2084.1985"/>
    <n v="4"/>
    <d v="2023-03-03T00:00:00"/>
    <d v="2023-03-09T00:00:00"/>
    <s v="New"/>
    <s v="Cash"/>
    <n v="408.02"/>
    <s v="loss"/>
    <s v="Bangalore"/>
  </r>
  <r>
    <s v="ORD100068"/>
    <x v="1"/>
    <s v="Clothing"/>
    <x v="68"/>
    <s v="Good Sales"/>
    <n v="0.21"/>
    <n v="675.33899999999994"/>
    <n v="2540.5610000000001"/>
    <n v="8"/>
    <d v="2023-02-13T00:00:00"/>
    <d v="2023-02-16T00:00:00"/>
    <s v="Member"/>
    <s v="Cash"/>
    <n v="542.05999999999995"/>
    <s v="loss"/>
    <s v="Delhi"/>
  </r>
  <r>
    <s v="ORD100069"/>
    <x v="3"/>
    <s v="Grocery"/>
    <x v="69"/>
    <s v="Good Sales"/>
    <n v="0.12"/>
    <n v="303.27719999999999"/>
    <n v="2224.0328"/>
    <n v="1"/>
    <d v="2024-01-05T00:00:00"/>
    <d v="2024-01-06T00:00:00"/>
    <s v="Regular"/>
    <s v="Card"/>
    <n v="611.45000000000005"/>
    <s v="loss"/>
    <s v="Pune"/>
  </r>
  <r>
    <s v="ORD100070"/>
    <x v="3"/>
    <s v="Clothing"/>
    <x v="70"/>
    <s v="Good Sales"/>
    <n v="0.39"/>
    <n v="1190.6349"/>
    <n v="1862.2750999999998"/>
    <n v="9"/>
    <d v="2024-06-06T00:00:00"/>
    <d v="2024-06-10T00:00:00"/>
    <s v="New"/>
    <s v="Card"/>
    <n v="752"/>
    <s v="loss"/>
    <s v="Delhi"/>
  </r>
  <r>
    <s v="ORD100071"/>
    <x v="3"/>
    <s v="Clothing"/>
    <x v="71"/>
    <s v="Good Sales"/>
    <n v="0.47"/>
    <n v="1609.0120999999999"/>
    <n v="1814.4178999999999"/>
    <n v="9"/>
    <d v="2024-11-24T00:00:00"/>
    <d v="2024-11-26T00:00:00"/>
    <s v="New"/>
    <s v="Card"/>
    <n v="698.02"/>
    <s v="loss"/>
    <s v="Bangalore"/>
  </r>
  <r>
    <s v="ORD100072"/>
    <x v="2"/>
    <s v="Home Care"/>
    <x v="72"/>
    <s v="Good Sales"/>
    <n v="0.46"/>
    <n v="2039.5664000000002"/>
    <n v="2394.2736"/>
    <n v="5"/>
    <d v="2024-11-25T00:00:00"/>
    <d v="2024-11-30T00:00:00"/>
    <s v="Regular"/>
    <s v="Cash"/>
    <n v="1229.3"/>
    <s v="profit"/>
    <s v="Chennai"/>
  </r>
  <r>
    <s v="ORD100073"/>
    <x v="3"/>
    <s v="Home Care"/>
    <x v="73"/>
    <s v="Good Sales"/>
    <n v="0.12"/>
    <n v="463.20600000000002"/>
    <n v="3396.8440000000001"/>
    <n v="1"/>
    <d v="2023-03-02T00:00:00"/>
    <d v="2023-03-09T00:00:00"/>
    <s v="Member"/>
    <s v="UPI"/>
    <n v="800.39"/>
    <s v="profit"/>
    <s v="Bangalore"/>
  </r>
  <r>
    <s v="ORD100074"/>
    <x v="2"/>
    <s v="Clothing"/>
    <x v="74"/>
    <s v="Good Sales"/>
    <n v="0.34"/>
    <n v="992.57900000000006"/>
    <n v="1926.7709999999997"/>
    <n v="2"/>
    <d v="2024-04-27T00:00:00"/>
    <d v="2024-04-28T00:00:00"/>
    <s v="Member"/>
    <s v="Card"/>
    <n v="163.35"/>
    <s v="loss"/>
    <s v="Chennai"/>
  </r>
  <r>
    <s v="ORD100075"/>
    <x v="3"/>
    <s v="Grocery"/>
    <x v="75"/>
    <s v="Good Sales"/>
    <n v="0.27"/>
    <n v="1117.9674"/>
    <n v="3022.6525999999999"/>
    <n v="2"/>
    <d v="2023-06-29T00:00:00"/>
    <d v="2023-07-06T00:00:00"/>
    <s v="Member"/>
    <s v="UPI"/>
    <n v="743.22"/>
    <s v="loss"/>
    <s v="Bangalore"/>
  </r>
  <r>
    <s v="ORD100076"/>
    <x v="1"/>
    <s v="Electronics"/>
    <x v="76"/>
    <s v="Good Sales"/>
    <n v="0.36"/>
    <n v="1776.9312"/>
    <n v="3158.9888000000001"/>
    <n v="6"/>
    <d v="2024-09-26T00:00:00"/>
    <d v="2024-10-01T00:00:00"/>
    <s v="Regular"/>
    <s v="UPI"/>
    <n v="1440.78"/>
    <s v="profit"/>
    <s v="Delhi"/>
  </r>
  <r>
    <s v="ORD100077"/>
    <x v="1"/>
    <s v="Electronics"/>
    <x v="77"/>
    <s v="Good Sales"/>
    <n v="0.24"/>
    <n v="377.0136"/>
    <n v="1193.8764000000001"/>
    <n v="9"/>
    <d v="2023-01-22T00:00:00"/>
    <d v="2023-01-23T00:00:00"/>
    <s v="New"/>
    <s v="UPI"/>
    <n v="336.22"/>
    <s v="loss"/>
    <s v="Delhi"/>
  </r>
  <r>
    <s v="ORD100078"/>
    <x v="0"/>
    <s v="Personal Care"/>
    <x v="78"/>
    <s v="concerning"/>
    <n v="0.23"/>
    <n v="156.4598"/>
    <n v="523.80020000000002"/>
    <n v="3"/>
    <d v="2024-05-29T00:00:00"/>
    <d v="2024-06-01T00:00:00"/>
    <s v="Regular"/>
    <s v="UPI"/>
    <n v="151.09"/>
    <s v="loss"/>
    <s v="Bangalore"/>
  </r>
  <r>
    <s v="ORD100079"/>
    <x v="1"/>
    <s v="Personal Care"/>
    <x v="79"/>
    <s v="Good Sales"/>
    <n v="0.44"/>
    <n v="1621.0039999999999"/>
    <n v="2063.096"/>
    <n v="8"/>
    <d v="2024-12-16T00:00:00"/>
    <d v="2024-12-23T00:00:00"/>
    <s v="New"/>
    <s v="UPI"/>
    <n v="289.32"/>
    <s v="loss"/>
    <s v="Pune"/>
  </r>
  <r>
    <s v="ORD100080"/>
    <x v="0"/>
    <s v="Electronics"/>
    <x v="80"/>
    <s v="Good Sales"/>
    <n v="0.44"/>
    <n v="2153.8528000000001"/>
    <n v="2741.2671999999998"/>
    <n v="2"/>
    <d v="2024-11-28T00:00:00"/>
    <d v="2024-12-04T00:00:00"/>
    <s v="Regular"/>
    <s v="Card"/>
    <n v="684.94"/>
    <s v="loss"/>
    <s v="Chennai"/>
  </r>
  <r>
    <s v="ORD100081"/>
    <x v="1"/>
    <s v="Clothing"/>
    <x v="81"/>
    <s v="concerning"/>
    <n v="0.39"/>
    <n v="262.02539999999999"/>
    <n v="409.83460000000002"/>
    <n v="5"/>
    <d v="2024-11-13T00:00:00"/>
    <d v="2024-11-15T00:00:00"/>
    <s v="New"/>
    <s v="UPI"/>
    <n v="175.75"/>
    <s v="loss"/>
    <s v="Hyderabad"/>
  </r>
  <r>
    <s v="ORD100082"/>
    <x v="2"/>
    <s v="Clothing"/>
    <x v="82"/>
    <s v="Good Sales"/>
    <n v="0.35"/>
    <n v="775.37949999999989"/>
    <n v="1439.9904999999999"/>
    <n v="4"/>
    <d v="2024-07-26T00:00:00"/>
    <d v="2024-08-02T00:00:00"/>
    <s v="New"/>
    <s v="Cash"/>
    <n v="171.87"/>
    <s v="loss"/>
    <s v="Mumbai"/>
  </r>
  <r>
    <s v="ORD100083"/>
    <x v="1"/>
    <s v="Home Care"/>
    <x v="83"/>
    <s v="concerning"/>
    <n v="0.34"/>
    <n v="137.73740000000001"/>
    <n v="267.37260000000003"/>
    <n v="5"/>
    <d v="2023-12-15T00:00:00"/>
    <d v="2023-12-16T00:00:00"/>
    <s v="Regular"/>
    <s v="Card"/>
    <n v="105.25"/>
    <s v="loss"/>
    <s v="Hyderabad"/>
  </r>
  <r>
    <s v="ORD100084"/>
    <x v="0"/>
    <s v="Home Care"/>
    <x v="84"/>
    <s v="Good Sales"/>
    <n v="0.03"/>
    <n v="117.1503"/>
    <n v="3787.8597000000004"/>
    <n v="4"/>
    <d v="2024-07-18T00:00:00"/>
    <d v="2024-07-25T00:00:00"/>
    <s v="Regular"/>
    <s v="UPI"/>
    <n v="754.77"/>
    <s v="loss"/>
    <s v="Hyderabad"/>
  </r>
  <r>
    <s v="ORD100085"/>
    <x v="0"/>
    <s v="Personal Care"/>
    <x v="85"/>
    <s v="Good Sales"/>
    <n v="0.37"/>
    <n v="1757.0079000000001"/>
    <n v="2991.6621"/>
    <n v="1"/>
    <d v="2024-11-03T00:00:00"/>
    <d v="2024-11-07T00:00:00"/>
    <s v="Regular"/>
    <s v="UPI"/>
    <n v="705.01"/>
    <s v="loss"/>
    <s v="Pune"/>
  </r>
  <r>
    <s v="ORD100086"/>
    <x v="3"/>
    <s v="Electronics"/>
    <x v="86"/>
    <s v="Good Sales"/>
    <n v="0.32"/>
    <n v="814.42240000000004"/>
    <n v="1730.6476000000002"/>
    <n v="1"/>
    <d v="2023-08-12T00:00:00"/>
    <d v="2023-08-14T00:00:00"/>
    <s v="New"/>
    <s v="Card"/>
    <n v="719.11"/>
    <s v="loss"/>
    <s v="Delhi"/>
  </r>
  <r>
    <s v="ORD100087"/>
    <x v="2"/>
    <s v="Clothing"/>
    <x v="87"/>
    <s v="Good Sales"/>
    <n v="0.15"/>
    <n v="315.9975"/>
    <n v="1790.6525000000001"/>
    <n v="6"/>
    <d v="2024-06-20T00:00:00"/>
    <d v="2024-06-22T00:00:00"/>
    <s v="Regular"/>
    <s v="UPI"/>
    <n v="120.84"/>
    <s v="loss"/>
    <s v="Delhi"/>
  </r>
  <r>
    <s v="ORD100088"/>
    <x v="1"/>
    <s v="Electronics"/>
    <x v="88"/>
    <s v="Good Sales"/>
    <n v="0.41"/>
    <n v="1864.6061999999997"/>
    <n v="2683.2138"/>
    <n v="8"/>
    <d v="2023-11-02T00:00:00"/>
    <d v="2023-11-07T00:00:00"/>
    <s v="New"/>
    <s v="Cash"/>
    <n v="1281.0999999999999"/>
    <s v="profit"/>
    <s v="Chennai"/>
  </r>
  <r>
    <s v="ORD100089"/>
    <x v="3"/>
    <s v="Grocery"/>
    <x v="89"/>
    <s v="concerning"/>
    <n v="0.42"/>
    <n v="316.512"/>
    <n v="437.08800000000002"/>
    <n v="7"/>
    <d v="2023-10-30T00:00:00"/>
    <d v="2023-11-01T00:00:00"/>
    <s v="New"/>
    <s v="UPI"/>
    <n v="203.17"/>
    <s v="loss"/>
    <s v="Mumbai"/>
  </r>
  <r>
    <s v="ORD100090"/>
    <x v="1"/>
    <s v="Electronics"/>
    <x v="90"/>
    <s v="Good Sales"/>
    <n v="0.47"/>
    <n v="2100.3172"/>
    <n v="2368.4428000000003"/>
    <n v="4"/>
    <d v="2024-09-25T00:00:00"/>
    <d v="2024-09-26T00:00:00"/>
    <s v="Regular"/>
    <s v="Card"/>
    <n v="1325.93"/>
    <s v="profit"/>
    <s v="Mumbai"/>
  </r>
  <r>
    <s v="ORD100091"/>
    <x v="1"/>
    <s v="Grocery"/>
    <x v="91"/>
    <s v="Good Sales"/>
    <n v="0.21"/>
    <n v="424.4982"/>
    <n v="1596.9218000000001"/>
    <n v="5"/>
    <d v="2024-11-28T00:00:00"/>
    <d v="2024-12-01T00:00:00"/>
    <s v="Member"/>
    <s v="Card"/>
    <n v="311.67"/>
    <s v="loss"/>
    <s v="Hyderabad"/>
  </r>
  <r>
    <s v="ORD100092"/>
    <x v="3"/>
    <s v="Home Care"/>
    <x v="92"/>
    <s v="Good Sales"/>
    <n v="0.28000000000000003"/>
    <n v="795.50520000000017"/>
    <n v="2045.5848000000001"/>
    <n v="8"/>
    <d v="2023-12-22T00:00:00"/>
    <d v="2023-12-23T00:00:00"/>
    <s v="Member"/>
    <s v="Card"/>
    <n v="469.27"/>
    <s v="loss"/>
    <s v="Chennai"/>
  </r>
  <r>
    <s v="ORD100093"/>
    <x v="3"/>
    <s v="Home Care"/>
    <x v="93"/>
    <s v="Good Sales"/>
    <n v="0.45"/>
    <n v="1209.8835000000001"/>
    <n v="1478.7465"/>
    <n v="6"/>
    <d v="2024-07-31T00:00:00"/>
    <d v="2024-08-06T00:00:00"/>
    <s v="New"/>
    <s v="Cash"/>
    <n v="608.51"/>
    <s v="loss"/>
    <s v="Mumbai"/>
  </r>
  <r>
    <s v="ORD100094"/>
    <x v="3"/>
    <s v="Personal Care"/>
    <x v="94"/>
    <s v="Good Sales"/>
    <n v="0.16"/>
    <n v="498.92800000000005"/>
    <n v="2619.3720000000003"/>
    <n v="8"/>
    <d v="2024-12-19T00:00:00"/>
    <d v="2024-12-21T00:00:00"/>
    <s v="New"/>
    <s v="UPI"/>
    <n v="241.86"/>
    <s v="loss"/>
    <s v="Bangalore"/>
  </r>
  <r>
    <s v="ORD100095"/>
    <x v="3"/>
    <s v="Electronics"/>
    <x v="95"/>
    <s v="Good Sales"/>
    <n v="0.4"/>
    <n v="1886.56"/>
    <n v="2829.8399999999997"/>
    <n v="6"/>
    <d v="2023-09-26T00:00:00"/>
    <d v="2023-09-30T00:00:00"/>
    <s v="Member"/>
    <s v="Card"/>
    <n v="523.02"/>
    <s v="loss"/>
    <s v="Delhi"/>
  </r>
  <r>
    <s v="ORD100096"/>
    <x v="3"/>
    <s v="Electronics"/>
    <x v="96"/>
    <s v="Good Sales"/>
    <n v="0.5"/>
    <n v="2380.2600000000002"/>
    <n v="2380.2600000000002"/>
    <n v="8"/>
    <d v="2023-01-15T00:00:00"/>
    <d v="2023-01-21T00:00:00"/>
    <s v="New"/>
    <s v="Cash"/>
    <n v="764.06"/>
    <s v="loss"/>
    <s v="Hyderabad"/>
  </r>
  <r>
    <s v="ORD100097"/>
    <x v="1"/>
    <s v="Grocery"/>
    <x v="97"/>
    <s v="Good Sales"/>
    <n v="0.33"/>
    <n v="1376.9679000000001"/>
    <n v="2795.6621"/>
    <n v="4"/>
    <d v="2024-06-01T00:00:00"/>
    <d v="2024-06-05T00:00:00"/>
    <s v="Member"/>
    <s v="Cash"/>
    <n v="957.31"/>
    <s v="profit"/>
    <s v="Mumbai"/>
  </r>
  <r>
    <s v="ORD100098"/>
    <x v="3"/>
    <s v="Home Care"/>
    <x v="98"/>
    <s v="Good Sales"/>
    <n v="0.49"/>
    <n v="508.89929999999998"/>
    <n v="529.6706999999999"/>
    <n v="2"/>
    <d v="2023-09-10T00:00:00"/>
    <d v="2023-09-16T00:00:00"/>
    <s v="New"/>
    <s v="Card"/>
    <n v="180.83"/>
    <s v="loss"/>
    <s v="Bangalore"/>
  </r>
  <r>
    <s v="ORD100099"/>
    <x v="2"/>
    <s v="Grocery"/>
    <x v="99"/>
    <s v="Good Sales"/>
    <n v="0.26"/>
    <n v="450.89980000000003"/>
    <n v="1283.3301999999999"/>
    <n v="3"/>
    <d v="2023-03-26T00:00:00"/>
    <d v="2023-03-27T00:00:00"/>
    <s v="New"/>
    <s v="Card"/>
    <n v="186.24"/>
    <s v="loss"/>
    <s v="Hyderabad"/>
  </r>
  <r>
    <s v="ORD100100"/>
    <x v="0"/>
    <s v="Home Care"/>
    <x v="100"/>
    <s v="Good Sales"/>
    <n v="0.08"/>
    <n v="199.22720000000001"/>
    <n v="2291.1128000000003"/>
    <n v="5"/>
    <d v="2024-07-07T00:00:00"/>
    <d v="2024-07-08T00:00:00"/>
    <s v="Regular"/>
    <s v="Cash"/>
    <n v="306.17"/>
    <s v="loss"/>
    <s v="Hyderabad"/>
  </r>
  <r>
    <s v="ORD100101"/>
    <x v="3"/>
    <s v="Grocery"/>
    <x v="101"/>
    <s v="Good Sales"/>
    <n v="0.09"/>
    <n v="408.30840000000001"/>
    <n v="4128.4516000000003"/>
    <n v="4"/>
    <d v="2024-12-30T00:00:00"/>
    <d v="2024-12-31T00:00:00"/>
    <s v="Member"/>
    <s v="Card"/>
    <n v="1077.1099999999999"/>
    <s v="profit"/>
    <s v="Bangalore"/>
  </r>
  <r>
    <s v="ORD100102"/>
    <x v="3"/>
    <s v="Home Care"/>
    <x v="102"/>
    <s v="Good Sales"/>
    <n v="0.37"/>
    <n v="981.32879999999989"/>
    <n v="1670.9112"/>
    <n v="5"/>
    <d v="2023-06-12T00:00:00"/>
    <d v="2023-06-13T00:00:00"/>
    <s v="New"/>
    <s v="Card"/>
    <n v="666.98"/>
    <s v="loss"/>
    <s v="Delhi"/>
  </r>
  <r>
    <s v="ORD100103"/>
    <x v="1"/>
    <s v="Grocery"/>
    <x v="103"/>
    <s v="Good Sales"/>
    <n v="0"/>
    <n v="0"/>
    <n v="4889.43"/>
    <n v="1"/>
    <d v="2023-08-25T00:00:00"/>
    <d v="2023-09-01T00:00:00"/>
    <s v="Member"/>
    <s v="Cash"/>
    <n v="777.62"/>
    <s v="loss"/>
    <s v="Chennai"/>
  </r>
  <r>
    <s v="ORD100104"/>
    <x v="3"/>
    <s v="Home Care"/>
    <x v="104"/>
    <s v="Good Sales"/>
    <n v="0.33"/>
    <n v="1623.8706"/>
    <n v="3296.9493999999995"/>
    <n v="1"/>
    <d v="2023-03-23T00:00:00"/>
    <d v="2023-03-28T00:00:00"/>
    <s v="Regular"/>
    <s v="UPI"/>
    <n v="483.88"/>
    <s v="loss"/>
    <s v="Mumbai"/>
  </r>
  <r>
    <s v="ORD100105"/>
    <x v="3"/>
    <s v="Grocery"/>
    <x v="105"/>
    <s v="Good Sales"/>
    <n v="0.08"/>
    <n v="242.6448"/>
    <n v="2790.4151999999999"/>
    <n v="2"/>
    <d v="2024-08-12T00:00:00"/>
    <d v="2024-08-13T00:00:00"/>
    <s v="Member"/>
    <s v="Card"/>
    <n v="587.57000000000005"/>
    <s v="loss"/>
    <s v="Bangalore"/>
  </r>
  <r>
    <s v="ORD100106"/>
    <x v="3"/>
    <s v="Electronics"/>
    <x v="106"/>
    <s v="Good Sales"/>
    <n v="0.49"/>
    <n v="2155.8676999999998"/>
    <n v="2243.8622999999998"/>
    <n v="2"/>
    <d v="2024-02-06T00:00:00"/>
    <d v="2024-02-11T00:00:00"/>
    <s v="New"/>
    <s v="Cash"/>
    <n v="660.08"/>
    <s v="loss"/>
    <s v="Bangalore"/>
  </r>
  <r>
    <s v="ORD100107"/>
    <x v="1"/>
    <s v="Personal Care"/>
    <x v="107"/>
    <s v="Good Sales"/>
    <n v="0.08"/>
    <n v="399.6952"/>
    <n v="4596.4947999999995"/>
    <n v="8"/>
    <d v="2023-05-28T00:00:00"/>
    <d v="2023-05-30T00:00:00"/>
    <s v="Member"/>
    <s v="Card"/>
    <n v="1047.8699999999999"/>
    <s v="profit"/>
    <s v="Hyderabad"/>
  </r>
  <r>
    <s v="ORD100108"/>
    <x v="3"/>
    <s v="Grocery"/>
    <x v="108"/>
    <s v="Good Sales"/>
    <n v="0.28000000000000003"/>
    <n v="1193.8108"/>
    <n v="3069.7991999999995"/>
    <n v="4"/>
    <d v="2024-03-12T00:00:00"/>
    <d v="2024-03-13T00:00:00"/>
    <s v="Regular"/>
    <s v="Card"/>
    <n v="1092.43"/>
    <s v="profit"/>
    <s v="Pune"/>
  </r>
  <r>
    <s v="ORD100109"/>
    <x v="0"/>
    <s v="Personal Care"/>
    <x v="109"/>
    <s v="Good Sales"/>
    <n v="0.33"/>
    <n v="1095.2238"/>
    <n v="2223.6361999999999"/>
    <n v="6"/>
    <d v="2024-09-12T00:00:00"/>
    <d v="2024-09-19T00:00:00"/>
    <s v="Member"/>
    <s v="UPI"/>
    <n v="604.07000000000005"/>
    <s v="loss"/>
    <s v="Hyderabad"/>
  </r>
  <r>
    <s v="ORD100110"/>
    <x v="1"/>
    <s v="Electronics"/>
    <x v="110"/>
    <s v="Good Sales"/>
    <n v="0.41"/>
    <n v="1738.8714999999997"/>
    <n v="2502.2784999999999"/>
    <n v="2"/>
    <d v="2024-07-13T00:00:00"/>
    <d v="2024-07-14T00:00:00"/>
    <s v="Member"/>
    <s v="Card"/>
    <n v="1168.31"/>
    <s v="profit"/>
    <s v="Pune"/>
  </r>
  <r>
    <s v="ORD100111"/>
    <x v="0"/>
    <s v="Electronics"/>
    <x v="111"/>
    <s v="concerning"/>
    <n v="0.23"/>
    <n v="116.1523"/>
    <n v="388.85770000000002"/>
    <n v="1"/>
    <d v="2023-06-04T00:00:00"/>
    <d v="2023-06-11T00:00:00"/>
    <s v="Member"/>
    <s v="Card"/>
    <n v="71.8"/>
    <s v="loss"/>
    <s v="Bangalore"/>
  </r>
  <r>
    <s v="ORD100112"/>
    <x v="1"/>
    <s v="Home Care"/>
    <x v="112"/>
    <s v="Good Sales"/>
    <n v="0.47"/>
    <n v="1508.9913999999999"/>
    <n v="1701.6286"/>
    <n v="7"/>
    <d v="2024-08-10T00:00:00"/>
    <d v="2024-08-14T00:00:00"/>
    <s v="Member"/>
    <s v="Card"/>
    <n v="546.45000000000005"/>
    <s v="loss"/>
    <s v="Chennai"/>
  </r>
  <r>
    <s v="ORD100113"/>
    <x v="3"/>
    <s v="Personal Care"/>
    <x v="113"/>
    <s v="Good Sales"/>
    <n v="0.24"/>
    <n v="278.63040000000001"/>
    <n v="882.32960000000003"/>
    <n v="4"/>
    <d v="2023-05-09T00:00:00"/>
    <d v="2023-05-11T00:00:00"/>
    <s v="New"/>
    <s v="Cash"/>
    <n v="223.68"/>
    <s v="loss"/>
    <s v="Mumbai"/>
  </r>
  <r>
    <s v="ORD100114"/>
    <x v="0"/>
    <s v="Clothing"/>
    <x v="114"/>
    <s v="concerning"/>
    <n v="0.13"/>
    <n v="86.932300000000012"/>
    <n v="581.77769999999998"/>
    <n v="4"/>
    <d v="2023-04-29T00:00:00"/>
    <d v="2023-05-01T00:00:00"/>
    <s v="Member"/>
    <s v="Card"/>
    <n v="153.62"/>
    <s v="loss"/>
    <s v="Hyderabad"/>
  </r>
  <r>
    <s v="ORD100115"/>
    <x v="1"/>
    <s v="Home Care"/>
    <x v="115"/>
    <s v="Good Sales"/>
    <n v="0.3"/>
    <n v="1342.521"/>
    <n v="3132.549"/>
    <n v="2"/>
    <d v="2023-09-27T00:00:00"/>
    <d v="2023-09-28T00:00:00"/>
    <s v="Regular"/>
    <s v="Card"/>
    <n v="815.29"/>
    <s v="profit"/>
    <s v="Delhi"/>
  </r>
  <r>
    <s v="ORD100116"/>
    <x v="2"/>
    <s v="Personal Care"/>
    <x v="116"/>
    <s v="Good Sales"/>
    <n v="0.33"/>
    <n v="1067.3058000000001"/>
    <n v="2166.9542000000001"/>
    <n v="9"/>
    <d v="2024-02-20T00:00:00"/>
    <d v="2024-02-27T00:00:00"/>
    <s v="Member"/>
    <s v="Cash"/>
    <n v="817.55"/>
    <s v="profit"/>
    <s v="Mumbai"/>
  </r>
  <r>
    <s v="ORD100117"/>
    <x v="3"/>
    <s v="Grocery"/>
    <x v="117"/>
    <s v="Good Sales"/>
    <n v="0.25"/>
    <n v="323.34500000000003"/>
    <n v="970.03500000000008"/>
    <n v="2"/>
    <d v="2023-01-10T00:00:00"/>
    <d v="2023-01-12T00:00:00"/>
    <s v="Regular"/>
    <s v="Card"/>
    <n v="289.92"/>
    <s v="loss"/>
    <s v="Chennai"/>
  </r>
  <r>
    <s v="ORD100118"/>
    <x v="1"/>
    <s v="Grocery"/>
    <x v="118"/>
    <s v="Good Sales"/>
    <n v="0.37"/>
    <n v="738.23509999999999"/>
    <n v="1256.9949000000001"/>
    <n v="5"/>
    <d v="2024-02-14T00:00:00"/>
    <d v="2024-02-17T00:00:00"/>
    <s v="Regular"/>
    <s v="Card"/>
    <n v="274.36"/>
    <s v="loss"/>
    <s v="Pune"/>
  </r>
  <r>
    <s v="ORD100119"/>
    <x v="2"/>
    <s v="Electronics"/>
    <x v="119"/>
    <s v="Good Sales"/>
    <n v="0.21"/>
    <n v="1022.5026"/>
    <n v="3846.5574000000006"/>
    <n v="6"/>
    <d v="2023-08-11T00:00:00"/>
    <d v="2023-08-17T00:00:00"/>
    <s v="Regular"/>
    <s v="Card"/>
    <n v="1022.41"/>
    <s v="profit"/>
    <s v="Bangalore"/>
  </r>
  <r>
    <s v="ORD100120"/>
    <x v="1"/>
    <s v="Clothing"/>
    <x v="120"/>
    <s v="Good Sales"/>
    <n v="0"/>
    <n v="0"/>
    <n v="4324.6899999999996"/>
    <n v="3"/>
    <d v="2024-07-30T00:00:00"/>
    <d v="2024-08-03T00:00:00"/>
    <s v="Regular"/>
    <s v="UPI"/>
    <n v="558.65"/>
    <s v="loss"/>
    <s v="Chennai"/>
  </r>
  <r>
    <s v="ORD100121"/>
    <x v="2"/>
    <s v="Grocery"/>
    <x v="121"/>
    <s v="concerning"/>
    <n v="0.13"/>
    <n v="22.9255"/>
    <n v="153.42449999999999"/>
    <n v="3"/>
    <d v="2023-06-27T00:00:00"/>
    <d v="2023-06-29T00:00:00"/>
    <s v="New"/>
    <s v="Cash"/>
    <n v="40.409999999999997"/>
    <s v="loss"/>
    <s v="Pune"/>
  </r>
  <r>
    <s v="ORD100122"/>
    <x v="3"/>
    <s v="Personal Care"/>
    <x v="122"/>
    <s v="Good Sales"/>
    <n v="0.47"/>
    <n v="2303.4794000000002"/>
    <n v="2597.5406000000003"/>
    <n v="6"/>
    <d v="2023-06-26T00:00:00"/>
    <d v="2023-06-29T00:00:00"/>
    <s v="Member"/>
    <s v="Cash"/>
    <n v="1045.7"/>
    <s v="profit"/>
    <s v="Pune"/>
  </r>
  <r>
    <s v="ORD100123"/>
    <x v="0"/>
    <s v="Personal Care"/>
    <x v="123"/>
    <s v="Good Sales"/>
    <n v="0.38"/>
    <n v="724.2002"/>
    <n v="1181.5898"/>
    <n v="5"/>
    <d v="2024-06-27T00:00:00"/>
    <d v="2024-07-04T00:00:00"/>
    <s v="Member"/>
    <s v="Cash"/>
    <n v="179.78"/>
    <s v="loss"/>
    <s v="Mumbai"/>
  </r>
  <r>
    <s v="ORD100124"/>
    <x v="2"/>
    <s v="Grocery"/>
    <x v="124"/>
    <s v="Good Sales"/>
    <n v="0.09"/>
    <n v="315.67950000000002"/>
    <n v="3191.8705"/>
    <n v="5"/>
    <d v="2024-07-30T00:00:00"/>
    <d v="2024-07-31T00:00:00"/>
    <s v="New"/>
    <s v="UPI"/>
    <n v="789.67"/>
    <s v="loss"/>
    <s v="Chennai"/>
  </r>
  <r>
    <s v="ORD100125"/>
    <x v="1"/>
    <s v="Personal Care"/>
    <x v="125"/>
    <s v="Good Sales"/>
    <n v="0.03"/>
    <n v="107.7636"/>
    <n v="3484.3563999999997"/>
    <n v="5"/>
    <d v="2023-01-26T00:00:00"/>
    <d v="2023-01-30T00:00:00"/>
    <s v="Member"/>
    <s v="Cash"/>
    <n v="296.98"/>
    <s v="loss"/>
    <s v="Mumbai"/>
  </r>
  <r>
    <s v="ORD100126"/>
    <x v="3"/>
    <s v="Personal Care"/>
    <x v="126"/>
    <s v="Good Sales"/>
    <n v="0.18"/>
    <n v="822.10500000000002"/>
    <n v="3745.145"/>
    <n v="9"/>
    <d v="2023-07-16T00:00:00"/>
    <d v="2023-07-22T00:00:00"/>
    <s v="New"/>
    <s v="Cash"/>
    <n v="333.34"/>
    <s v="loss"/>
    <s v="Mumbai"/>
  </r>
  <r>
    <s v="ORD100127"/>
    <x v="2"/>
    <s v="Electronics"/>
    <x v="127"/>
    <s v="Good Sales"/>
    <n v="0.42"/>
    <n v="1863.4559999999999"/>
    <n v="2573.3440000000001"/>
    <n v="8"/>
    <d v="2024-02-14T00:00:00"/>
    <d v="2024-02-18T00:00:00"/>
    <s v="Regular"/>
    <s v="Cash"/>
    <n v="934.84"/>
    <s v="profit"/>
    <s v="Bangalore"/>
  </r>
  <r>
    <s v="ORD100128"/>
    <x v="1"/>
    <s v="Clothing"/>
    <x v="128"/>
    <s v="Good Sales"/>
    <n v="0.05"/>
    <n v="74.023499999999999"/>
    <n v="1406.4465"/>
    <n v="4"/>
    <d v="2023-03-06T00:00:00"/>
    <d v="2023-03-10T00:00:00"/>
    <s v="Member"/>
    <s v="Card"/>
    <n v="197.42"/>
    <s v="loss"/>
    <s v="Chennai"/>
  </r>
  <r>
    <s v="ORD100129"/>
    <x v="1"/>
    <s v="Electronics"/>
    <x v="129"/>
    <s v="Good Sales"/>
    <n v="0.27"/>
    <n v="878.39640000000009"/>
    <n v="2374.9236000000001"/>
    <n v="6"/>
    <d v="2024-04-22T00:00:00"/>
    <d v="2024-04-25T00:00:00"/>
    <s v="Regular"/>
    <s v="UPI"/>
    <n v="293.39999999999998"/>
    <s v="loss"/>
    <s v="Chennai"/>
  </r>
  <r>
    <s v="ORD100130"/>
    <x v="1"/>
    <s v="Clothing"/>
    <x v="130"/>
    <s v="Good Sales"/>
    <n v="0.14000000000000001"/>
    <n v="284.08240000000006"/>
    <n v="1745.0776000000001"/>
    <n v="5"/>
    <d v="2024-01-31T00:00:00"/>
    <d v="2024-02-05T00:00:00"/>
    <s v="Member"/>
    <s v="Card"/>
    <n v="602.37"/>
    <s v="loss"/>
    <s v="Hyderabad"/>
  </r>
  <r>
    <s v="ORD100131"/>
    <x v="2"/>
    <s v="Personal Care"/>
    <x v="131"/>
    <s v="Good Sales"/>
    <n v="0.36"/>
    <n v="963.05759999999987"/>
    <n v="1712.1024"/>
    <n v="6"/>
    <d v="2024-04-28T00:00:00"/>
    <d v="2024-05-02T00:00:00"/>
    <s v="Member"/>
    <s v="Cash"/>
    <n v="715.56"/>
    <s v="loss"/>
    <s v="Hyderabad"/>
  </r>
  <r>
    <s v="ORD100132"/>
    <x v="2"/>
    <s v="Clothing"/>
    <x v="132"/>
    <s v="Good Sales"/>
    <n v="0"/>
    <n v="0"/>
    <n v="2817.92"/>
    <n v="8"/>
    <d v="2024-10-25T00:00:00"/>
    <d v="2024-10-28T00:00:00"/>
    <s v="Member"/>
    <s v="Card"/>
    <n v="265.5"/>
    <s v="loss"/>
    <s v="Pune"/>
  </r>
  <r>
    <s v="ORD100133"/>
    <x v="2"/>
    <s v="Personal Care"/>
    <x v="133"/>
    <s v="Good Sales"/>
    <n v="0.14000000000000001"/>
    <n v="285.89120000000003"/>
    <n v="1756.1887999999999"/>
    <n v="6"/>
    <d v="2023-07-02T00:00:00"/>
    <d v="2023-07-08T00:00:00"/>
    <s v="Regular"/>
    <s v="Cash"/>
    <n v="583.83000000000004"/>
    <s v="loss"/>
    <s v="Bangalore"/>
  </r>
  <r>
    <s v="ORD100134"/>
    <x v="0"/>
    <s v="Personal Care"/>
    <x v="134"/>
    <s v="Good Sales"/>
    <n v="0.34"/>
    <n v="806.84720000000004"/>
    <n v="1566.2327999999998"/>
    <n v="6"/>
    <d v="2024-08-23T00:00:00"/>
    <d v="2024-08-30T00:00:00"/>
    <s v="New"/>
    <s v="Card"/>
    <n v="478.2"/>
    <s v="loss"/>
    <s v="Delhi"/>
  </r>
  <r>
    <s v="ORD100135"/>
    <x v="2"/>
    <s v="Electronics"/>
    <x v="135"/>
    <s v="Good Sales"/>
    <n v="0.27"/>
    <n v="302.63760000000008"/>
    <n v="818.24240000000009"/>
    <n v="2"/>
    <d v="2023-09-21T00:00:00"/>
    <d v="2023-09-26T00:00:00"/>
    <s v="Regular"/>
    <s v="Card"/>
    <n v="201.73"/>
    <s v="loss"/>
    <s v="Delhi"/>
  </r>
  <r>
    <s v="ORD100136"/>
    <x v="2"/>
    <s v="Electronics"/>
    <x v="136"/>
    <s v="Good Sales"/>
    <n v="0.39"/>
    <n v="1200.2132999999999"/>
    <n v="1877.2566999999999"/>
    <n v="7"/>
    <d v="2024-12-01T00:00:00"/>
    <d v="2024-12-08T00:00:00"/>
    <s v="New"/>
    <s v="UPI"/>
    <n v="428.41"/>
    <s v="loss"/>
    <s v="Chennai"/>
  </r>
  <r>
    <s v="ORD100137"/>
    <x v="2"/>
    <s v="Home Care"/>
    <x v="137"/>
    <s v="Good Sales"/>
    <n v="0.08"/>
    <n v="305.512"/>
    <n v="3513.3879999999999"/>
    <n v="3"/>
    <d v="2023-01-27T00:00:00"/>
    <d v="2023-01-30T00:00:00"/>
    <s v="Member"/>
    <s v="Cash"/>
    <n v="497.78"/>
    <s v="loss"/>
    <s v="Chennai"/>
  </r>
  <r>
    <s v="ORD100138"/>
    <x v="0"/>
    <s v="Grocery"/>
    <x v="138"/>
    <s v="Good Sales"/>
    <n v="0.27"/>
    <n v="595.5471"/>
    <n v="1610.1829"/>
    <n v="7"/>
    <d v="2023-09-08T00:00:00"/>
    <d v="2023-09-11T00:00:00"/>
    <s v="Member"/>
    <s v="UPI"/>
    <n v="167.08"/>
    <s v="loss"/>
    <s v="Bangalore"/>
  </r>
  <r>
    <s v="ORD100139"/>
    <x v="2"/>
    <s v="Home Care"/>
    <x v="139"/>
    <s v="Good Sales"/>
    <n v="0.1"/>
    <n v="489.06300000000005"/>
    <n v="4401.567"/>
    <n v="5"/>
    <d v="2024-05-22T00:00:00"/>
    <d v="2024-05-25T00:00:00"/>
    <s v="Member"/>
    <s v="Cash"/>
    <n v="466.35"/>
    <s v="loss"/>
    <s v="Pune"/>
  </r>
  <r>
    <s v="ORD100140"/>
    <x v="1"/>
    <s v="Home Care"/>
    <x v="140"/>
    <s v="concerning"/>
    <n v="0.32"/>
    <n v="121.73120000000002"/>
    <n v="258.67880000000002"/>
    <n v="4"/>
    <d v="2024-12-03T00:00:00"/>
    <d v="2024-12-07T00:00:00"/>
    <s v="Member"/>
    <s v="Cash"/>
    <n v="44.61"/>
    <s v="loss"/>
    <s v="Hyderabad"/>
  </r>
  <r>
    <s v="ORD100141"/>
    <x v="2"/>
    <s v="Clothing"/>
    <x v="141"/>
    <s v="Good Sales"/>
    <n v="7.0000000000000007E-2"/>
    <n v="209.0823"/>
    <n v="2777.8076999999998"/>
    <n v="1"/>
    <d v="2023-05-08T00:00:00"/>
    <d v="2023-05-09T00:00:00"/>
    <s v="Regular"/>
    <s v="Cash"/>
    <n v="699.11"/>
    <s v="loss"/>
    <s v="Delhi"/>
  </r>
  <r>
    <s v="ORD100142"/>
    <x v="1"/>
    <s v="Personal Care"/>
    <x v="142"/>
    <s v="Good Sales"/>
    <n v="7.0000000000000007E-2"/>
    <n v="207.1748"/>
    <n v="2752.4651999999996"/>
    <n v="8"/>
    <d v="2024-02-20T00:00:00"/>
    <d v="2024-02-26T00:00:00"/>
    <s v="New"/>
    <s v="Card"/>
    <n v="858.27"/>
    <s v="profit"/>
    <s v="Mumbai"/>
  </r>
  <r>
    <s v="ORD100143"/>
    <x v="1"/>
    <s v="Personal Care"/>
    <x v="143"/>
    <s v="concerning"/>
    <n v="0.16"/>
    <n v="44.456000000000003"/>
    <n v="233.39400000000001"/>
    <n v="2"/>
    <d v="2024-02-23T00:00:00"/>
    <d v="2024-02-27T00:00:00"/>
    <s v="New"/>
    <s v="UPI"/>
    <n v="46.23"/>
    <s v="loss"/>
    <s v="Mumbai"/>
  </r>
  <r>
    <s v="ORD100144"/>
    <x v="1"/>
    <s v="Personal Care"/>
    <x v="144"/>
    <s v="Good Sales"/>
    <n v="0.2"/>
    <n v="240.07800000000003"/>
    <n v="960.31200000000013"/>
    <n v="8"/>
    <d v="2024-10-17T00:00:00"/>
    <d v="2024-10-23T00:00:00"/>
    <s v="New"/>
    <s v="Cash"/>
    <n v="171.37"/>
    <s v="loss"/>
    <s v="Mumbai"/>
  </r>
  <r>
    <s v="ORD100145"/>
    <x v="0"/>
    <s v="Grocery"/>
    <x v="145"/>
    <s v="Good Sales"/>
    <n v="0.25"/>
    <n v="1134.29"/>
    <n v="3402.87"/>
    <n v="7"/>
    <d v="2024-02-24T00:00:00"/>
    <d v="2024-03-01T00:00:00"/>
    <s v="Member"/>
    <s v="Cash"/>
    <n v="1201.33"/>
    <s v="profit"/>
    <s v="Bangalore"/>
  </r>
  <r>
    <s v="ORD100146"/>
    <x v="0"/>
    <s v="Clothing"/>
    <x v="146"/>
    <s v="Good Sales"/>
    <n v="0.28999999999999998"/>
    <n v="802.75479999999993"/>
    <n v="1965.3652"/>
    <n v="3"/>
    <d v="2024-10-31T00:00:00"/>
    <d v="2024-11-04T00:00:00"/>
    <s v="Regular"/>
    <s v="Card"/>
    <n v="609.51"/>
    <s v="loss"/>
    <s v="Hyderabad"/>
  </r>
  <r>
    <s v="ORD100147"/>
    <x v="0"/>
    <s v="Clothing"/>
    <x v="147"/>
    <s v="Good Sales"/>
    <n v="0.23"/>
    <n v="514.80669999999998"/>
    <n v="1723.4832999999999"/>
    <n v="7"/>
    <d v="2023-08-17T00:00:00"/>
    <d v="2023-08-21T00:00:00"/>
    <s v="Member"/>
    <s v="Cash"/>
    <n v="248.9"/>
    <s v="loss"/>
    <s v="Bangalore"/>
  </r>
  <r>
    <s v="ORD100148"/>
    <x v="2"/>
    <s v="Personal Care"/>
    <x v="148"/>
    <s v="Good Sales"/>
    <n v="0.02"/>
    <n v="42.718599999999995"/>
    <n v="2093.2113999999997"/>
    <n v="1"/>
    <d v="2024-06-27T00:00:00"/>
    <d v="2024-07-01T00:00:00"/>
    <s v="New"/>
    <s v="Cash"/>
    <n v="394.17"/>
    <s v="loss"/>
    <s v="Chennai"/>
  </r>
  <r>
    <s v="ORD100149"/>
    <x v="1"/>
    <s v="Home Care"/>
    <x v="149"/>
    <s v="Good Sales"/>
    <n v="0.17"/>
    <n v="756.8383"/>
    <n v="3695.1516999999999"/>
    <n v="5"/>
    <d v="2023-03-20T00:00:00"/>
    <d v="2023-03-25T00:00:00"/>
    <s v="Regular"/>
    <s v="Card"/>
    <n v="1205.9000000000001"/>
    <s v="profit"/>
    <s v="Pune"/>
  </r>
  <r>
    <s v="ORD100150"/>
    <x v="0"/>
    <s v="Grocery"/>
    <x v="150"/>
    <s v="Good Sales"/>
    <n v="0.03"/>
    <n v="56.953499999999998"/>
    <n v="1841.4965"/>
    <n v="2"/>
    <d v="2023-02-25T00:00:00"/>
    <d v="2023-03-02T00:00:00"/>
    <s v="Regular"/>
    <s v="Card"/>
    <n v="408.16"/>
    <s v="loss"/>
    <s v="Hyderabad"/>
  </r>
  <r>
    <s v="ORD100151"/>
    <x v="0"/>
    <s v="Home Care"/>
    <x v="151"/>
    <s v="Good Sales"/>
    <n v="0.06"/>
    <n v="258.59519999999998"/>
    <n v="4051.3248000000003"/>
    <n v="2"/>
    <d v="2023-02-23T00:00:00"/>
    <d v="2023-02-26T00:00:00"/>
    <s v="Member"/>
    <s v="Card"/>
    <n v="617.32000000000005"/>
    <s v="loss"/>
    <s v="Mumbai"/>
  </r>
  <r>
    <s v="ORD100152"/>
    <x v="2"/>
    <s v="Electronics"/>
    <x v="152"/>
    <s v="Good Sales"/>
    <n v="0.05"/>
    <n v="80.75200000000001"/>
    <n v="1534.288"/>
    <n v="3"/>
    <d v="2024-02-18T00:00:00"/>
    <d v="2024-02-20T00:00:00"/>
    <s v="Regular"/>
    <s v="UPI"/>
    <n v="253.65"/>
    <s v="loss"/>
    <s v="Mumbai"/>
  </r>
  <r>
    <s v="ORD100153"/>
    <x v="0"/>
    <s v="Clothing"/>
    <x v="153"/>
    <s v="Good Sales"/>
    <n v="0.08"/>
    <n v="216.34960000000001"/>
    <n v="2488.0203999999999"/>
    <n v="7"/>
    <d v="2024-04-17T00:00:00"/>
    <d v="2024-04-23T00:00:00"/>
    <s v="Regular"/>
    <s v="UPI"/>
    <n v="742.76"/>
    <s v="loss"/>
    <s v="Pune"/>
  </r>
  <r>
    <s v="ORD100154"/>
    <x v="2"/>
    <s v="Clothing"/>
    <x v="154"/>
    <s v="Good Sales"/>
    <n v="0.41"/>
    <n v="329.93520000000001"/>
    <n v="474.78480000000002"/>
    <n v="2"/>
    <d v="2024-06-15T00:00:00"/>
    <d v="2024-06-17T00:00:00"/>
    <s v="Regular"/>
    <s v="UPI"/>
    <n v="182.68"/>
    <s v="loss"/>
    <s v="Chennai"/>
  </r>
  <r>
    <s v="ORD100155"/>
    <x v="3"/>
    <s v="Home Care"/>
    <x v="155"/>
    <s v="Good Sales"/>
    <n v="0.31"/>
    <n v="1284.2214999999999"/>
    <n v="2858.4285"/>
    <n v="4"/>
    <d v="2023-07-21T00:00:00"/>
    <d v="2023-07-22T00:00:00"/>
    <s v="Member"/>
    <s v="Cash"/>
    <n v="735.37"/>
    <s v="loss"/>
    <s v="Chennai"/>
  </r>
  <r>
    <s v="ORD100156"/>
    <x v="0"/>
    <s v="Grocery"/>
    <x v="156"/>
    <s v="Good Sales"/>
    <n v="0.25"/>
    <n v="926.57"/>
    <n v="2779.71"/>
    <n v="4"/>
    <d v="2023-08-11T00:00:00"/>
    <d v="2023-08-18T00:00:00"/>
    <s v="Member"/>
    <s v="UPI"/>
    <n v="813.65"/>
    <s v="profit"/>
    <s v="Hyderabad"/>
  </r>
  <r>
    <s v="ORD100157"/>
    <x v="3"/>
    <s v="Clothing"/>
    <x v="157"/>
    <s v="Good Sales"/>
    <n v="0.37"/>
    <n v="998.06020000000001"/>
    <n v="1699.3998000000001"/>
    <n v="1"/>
    <d v="2023-05-09T00:00:00"/>
    <d v="2023-05-12T00:00:00"/>
    <s v="Regular"/>
    <s v="Cash"/>
    <n v="597.1"/>
    <s v="loss"/>
    <s v="Chennai"/>
  </r>
  <r>
    <s v="ORD100158"/>
    <x v="2"/>
    <s v="Home Care"/>
    <x v="158"/>
    <s v="concerning"/>
    <n v="0.48"/>
    <n v="108.92159999999998"/>
    <n v="117.9984"/>
    <n v="7"/>
    <d v="2023-11-26T00:00:00"/>
    <d v="2023-12-02T00:00:00"/>
    <s v="Member"/>
    <s v="UPI"/>
    <n v="43.53"/>
    <s v="loss"/>
    <s v="Pune"/>
  </r>
  <r>
    <s v="ORD100159"/>
    <x v="1"/>
    <s v="Grocery"/>
    <x v="159"/>
    <s v="Good Sales"/>
    <n v="0.21"/>
    <n v="516.21359999999993"/>
    <n v="1941.9463999999998"/>
    <n v="4"/>
    <d v="2024-10-19T00:00:00"/>
    <d v="2024-10-20T00:00:00"/>
    <s v="Regular"/>
    <s v="Cash"/>
    <n v="508.56"/>
    <s v="loss"/>
    <s v="Hyderabad"/>
  </r>
  <r>
    <s v="ORD100160"/>
    <x v="0"/>
    <s v="Home Care"/>
    <x v="160"/>
    <s v="Good Sales"/>
    <n v="0.18"/>
    <n v="216.62280000000001"/>
    <n v="986.83720000000005"/>
    <n v="1"/>
    <d v="2024-03-16T00:00:00"/>
    <d v="2024-03-21T00:00:00"/>
    <s v="New"/>
    <s v="Cash"/>
    <n v="166.4"/>
    <s v="loss"/>
    <s v="Hyderabad"/>
  </r>
  <r>
    <s v="ORD100161"/>
    <x v="2"/>
    <s v="Grocery"/>
    <x v="161"/>
    <s v="Good Sales"/>
    <n v="0.49"/>
    <n v="1041.5097000000001"/>
    <n v="1084.0203000000001"/>
    <n v="3"/>
    <d v="2023-05-08T00:00:00"/>
    <d v="2023-05-12T00:00:00"/>
    <s v="New"/>
    <s v="Card"/>
    <n v="292.08"/>
    <s v="loss"/>
    <s v="Bangalore"/>
  </r>
  <r>
    <s v="ORD100162"/>
    <x v="1"/>
    <s v="Personal Care"/>
    <x v="162"/>
    <s v="Good Sales"/>
    <n v="0.39"/>
    <n v="1675.6311000000001"/>
    <n v="2620.8588999999997"/>
    <n v="8"/>
    <d v="2023-05-21T00:00:00"/>
    <d v="2023-05-28T00:00:00"/>
    <s v="Regular"/>
    <s v="UPI"/>
    <n v="579.12"/>
    <s v="loss"/>
    <s v="Pune"/>
  </r>
  <r>
    <s v="ORD100163"/>
    <x v="1"/>
    <s v="Grocery"/>
    <x v="163"/>
    <s v="Good Sales"/>
    <n v="0.39"/>
    <n v="1509.7134000000001"/>
    <n v="2361.3465999999999"/>
    <n v="4"/>
    <d v="2024-04-14T00:00:00"/>
    <d v="2024-04-21T00:00:00"/>
    <s v="New"/>
    <s v="Card"/>
    <n v="230.99"/>
    <s v="loss"/>
    <s v="Mumbai"/>
  </r>
  <r>
    <s v="ORD100164"/>
    <x v="3"/>
    <s v="Electronics"/>
    <x v="164"/>
    <s v="Good Sales"/>
    <n v="0.3"/>
    <n v="385.67099999999999"/>
    <n v="899.89899999999989"/>
    <n v="1"/>
    <d v="2024-08-04T00:00:00"/>
    <d v="2024-08-05T00:00:00"/>
    <s v="New"/>
    <s v="Cash"/>
    <n v="330.45"/>
    <s v="loss"/>
    <s v="Chennai"/>
  </r>
  <r>
    <s v="ORD100165"/>
    <x v="2"/>
    <s v="Personal Care"/>
    <x v="165"/>
    <s v="Good Sales"/>
    <n v="0.25"/>
    <n v="1231.5675000000001"/>
    <n v="3694.7025000000003"/>
    <n v="7"/>
    <d v="2023-06-10T00:00:00"/>
    <d v="2023-06-11T00:00:00"/>
    <s v="New"/>
    <s v="Cash"/>
    <n v="440.26"/>
    <s v="loss"/>
    <s v="Chennai"/>
  </r>
  <r>
    <s v="ORD100166"/>
    <x v="1"/>
    <s v="Home Care"/>
    <x v="166"/>
    <s v="Good Sales"/>
    <n v="0.28000000000000003"/>
    <n v="1267.2044000000001"/>
    <n v="3258.5255999999995"/>
    <n v="8"/>
    <d v="2024-03-24T00:00:00"/>
    <d v="2024-03-29T00:00:00"/>
    <s v="Regular"/>
    <s v="UPI"/>
    <n v="332.86"/>
    <s v="loss"/>
    <s v="Mumbai"/>
  </r>
  <r>
    <s v="ORD100167"/>
    <x v="0"/>
    <s v="Personal Care"/>
    <x v="167"/>
    <s v="Good Sales"/>
    <n v="0.33"/>
    <n v="887.86500000000001"/>
    <n v="1802.635"/>
    <n v="5"/>
    <d v="2024-05-29T00:00:00"/>
    <d v="2024-06-01T00:00:00"/>
    <s v="Member"/>
    <s v="Cash"/>
    <n v="418.96"/>
    <s v="loss"/>
    <s v="Delhi"/>
  </r>
  <r>
    <s v="ORD100168"/>
    <x v="0"/>
    <s v="Personal Care"/>
    <x v="168"/>
    <s v="Good Sales"/>
    <n v="0.19"/>
    <n v="512.57060000000001"/>
    <n v="2185.1693999999998"/>
    <n v="9"/>
    <d v="2024-01-24T00:00:00"/>
    <d v="2024-01-28T00:00:00"/>
    <s v="Regular"/>
    <s v="UPI"/>
    <n v="458.18"/>
    <s v="loss"/>
    <s v="Pune"/>
  </r>
  <r>
    <s v="ORD100169"/>
    <x v="3"/>
    <s v="Home Care"/>
    <x v="169"/>
    <s v="Good Sales"/>
    <n v="0.39"/>
    <n v="1761.318"/>
    <n v="2754.8819999999996"/>
    <n v="7"/>
    <d v="2024-06-07T00:00:00"/>
    <d v="2024-06-14T00:00:00"/>
    <s v="Regular"/>
    <s v="UPI"/>
    <n v="522.95000000000005"/>
    <s v="loss"/>
    <s v="Mumbai"/>
  </r>
  <r>
    <s v="ORD100170"/>
    <x v="1"/>
    <s v="Home Care"/>
    <x v="170"/>
    <s v="Good Sales"/>
    <n v="0.45"/>
    <n v="1447.6995000000002"/>
    <n v="1769.4105"/>
    <n v="4"/>
    <d v="2023-10-16T00:00:00"/>
    <d v="2023-10-20T00:00:00"/>
    <s v="Member"/>
    <s v="UPI"/>
    <n v="930.19"/>
    <s v="profit"/>
    <s v="Delhi"/>
  </r>
  <r>
    <s v="ORD100171"/>
    <x v="2"/>
    <s v="Electronics"/>
    <x v="171"/>
    <s v="Good Sales"/>
    <n v="0.28999999999999998"/>
    <n v="791.63329999999996"/>
    <n v="1938.1367"/>
    <n v="9"/>
    <d v="2024-05-03T00:00:00"/>
    <d v="2024-05-06T00:00:00"/>
    <s v="Regular"/>
    <s v="Card"/>
    <n v="250.2"/>
    <s v="loss"/>
    <s v="Delhi"/>
  </r>
  <r>
    <s v="ORD100172"/>
    <x v="0"/>
    <s v="Home Care"/>
    <x v="172"/>
    <s v="Good Sales"/>
    <n v="0.19"/>
    <n v="716.45770000000005"/>
    <n v="3054.3723"/>
    <n v="6"/>
    <d v="2023-01-27T00:00:00"/>
    <d v="2023-02-02T00:00:00"/>
    <s v="Regular"/>
    <s v="UPI"/>
    <n v="729.42"/>
    <s v="loss"/>
    <s v="Hyderabad"/>
  </r>
  <r>
    <s v="ORD100173"/>
    <x v="1"/>
    <s v="Clothing"/>
    <x v="173"/>
    <s v="Good Sales"/>
    <n v="0.35"/>
    <n v="438.19299999999998"/>
    <n v="813.78700000000003"/>
    <n v="8"/>
    <d v="2024-01-04T00:00:00"/>
    <d v="2024-01-09T00:00:00"/>
    <s v="Regular"/>
    <s v="UPI"/>
    <n v="253.73"/>
    <s v="loss"/>
    <s v="Chennai"/>
  </r>
  <r>
    <s v="ORD100174"/>
    <x v="1"/>
    <s v="Clothing"/>
    <x v="174"/>
    <s v="Good Sales"/>
    <n v="0.09"/>
    <n v="396.36450000000002"/>
    <n v="4007.6855"/>
    <n v="2"/>
    <d v="2023-01-13T00:00:00"/>
    <d v="2023-01-19T00:00:00"/>
    <s v="New"/>
    <s v="UPI"/>
    <n v="941.87"/>
    <s v="profit"/>
    <s v="Hyderabad"/>
  </r>
  <r>
    <s v="ORD100175"/>
    <x v="3"/>
    <s v="Electronics"/>
    <x v="175"/>
    <s v="Good Sales"/>
    <n v="0.48"/>
    <n v="1297.8863999999999"/>
    <n v="1406.0436"/>
    <n v="5"/>
    <d v="2024-01-01T00:00:00"/>
    <d v="2024-01-06T00:00:00"/>
    <s v="Regular"/>
    <s v="UPI"/>
    <n v="671.84"/>
    <s v="loss"/>
    <s v="Pune"/>
  </r>
  <r>
    <s v="ORD100176"/>
    <x v="0"/>
    <s v="Grocery"/>
    <x v="176"/>
    <s v="Good Sales"/>
    <n v="0.33"/>
    <n v="1008.8595"/>
    <n v="2048.2905000000001"/>
    <n v="3"/>
    <d v="2023-05-03T00:00:00"/>
    <d v="2023-05-04T00:00:00"/>
    <s v="Regular"/>
    <s v="UPI"/>
    <n v="814"/>
    <s v="profit"/>
    <s v="Hyderabad"/>
  </r>
  <r>
    <s v="ORD100177"/>
    <x v="0"/>
    <s v="Grocery"/>
    <x v="177"/>
    <s v="concerning"/>
    <n v="0.03"/>
    <n v="16.221599999999999"/>
    <n v="524.49840000000006"/>
    <n v="5"/>
    <d v="2024-12-15T00:00:00"/>
    <d v="2024-12-17T00:00:00"/>
    <s v="Member"/>
    <s v="Card"/>
    <n v="66.459999999999994"/>
    <s v="loss"/>
    <s v="Delhi"/>
  </r>
  <r>
    <s v="ORD100178"/>
    <x v="2"/>
    <s v="Clothing"/>
    <x v="178"/>
    <s v="Good Sales"/>
    <n v="0.26"/>
    <n v="420.3134"/>
    <n v="1196.2765999999999"/>
    <n v="8"/>
    <d v="2023-09-11T00:00:00"/>
    <d v="2023-09-18T00:00:00"/>
    <s v="New"/>
    <s v="UPI"/>
    <n v="479.33"/>
    <s v="loss"/>
    <s v="Bangalore"/>
  </r>
  <r>
    <s v="ORD100179"/>
    <x v="0"/>
    <s v="Home Care"/>
    <x v="179"/>
    <s v="Good Sales"/>
    <n v="0.38"/>
    <n v="832.58"/>
    <n v="1358.42"/>
    <n v="6"/>
    <d v="2024-12-15T00:00:00"/>
    <d v="2024-12-17T00:00:00"/>
    <s v="New"/>
    <s v="Cash"/>
    <n v="336.28"/>
    <s v="loss"/>
    <s v="Chennai"/>
  </r>
  <r>
    <s v="ORD100180"/>
    <x v="2"/>
    <s v="Electronics"/>
    <x v="180"/>
    <s v="Good Sales"/>
    <n v="0.14000000000000001"/>
    <n v="297.94240000000002"/>
    <n v="1830.2175999999999"/>
    <n v="1"/>
    <d v="2024-11-06T00:00:00"/>
    <d v="2024-11-11T00:00:00"/>
    <s v="Regular"/>
    <s v="Cash"/>
    <n v="523.61"/>
    <s v="loss"/>
    <s v="Pune"/>
  </r>
  <r>
    <s v="ORD100181"/>
    <x v="0"/>
    <s v="Grocery"/>
    <x v="181"/>
    <s v="Good Sales"/>
    <n v="0.03"/>
    <n v="117.40770000000001"/>
    <n v="3796.1822999999999"/>
    <n v="7"/>
    <d v="2023-12-27T00:00:00"/>
    <d v="2023-12-30T00:00:00"/>
    <s v="New"/>
    <s v="UPI"/>
    <n v="235.73"/>
    <s v="loss"/>
    <s v="Mumbai"/>
  </r>
  <r>
    <s v="ORD100182"/>
    <x v="3"/>
    <s v="Grocery"/>
    <x v="182"/>
    <s v="Good Sales"/>
    <n v="0.24"/>
    <n v="356.01120000000003"/>
    <n v="1127.3688000000002"/>
    <n v="1"/>
    <d v="2023-07-05T00:00:00"/>
    <d v="2023-07-11T00:00:00"/>
    <s v="New"/>
    <s v="UPI"/>
    <n v="350.59"/>
    <s v="loss"/>
    <s v="Chennai"/>
  </r>
  <r>
    <s v="ORD100183"/>
    <x v="0"/>
    <s v="Personal Care"/>
    <x v="183"/>
    <s v="Good Sales"/>
    <n v="0.42"/>
    <n v="416.78280000000001"/>
    <n v="575.55719999999997"/>
    <n v="1"/>
    <d v="2023-11-16T00:00:00"/>
    <d v="2023-11-19T00:00:00"/>
    <s v="Member"/>
    <s v="UPI"/>
    <n v="255.64"/>
    <s v="loss"/>
    <s v="Hyderabad"/>
  </r>
  <r>
    <s v="ORD100184"/>
    <x v="2"/>
    <s v="Clothing"/>
    <x v="184"/>
    <s v="Good Sales"/>
    <n v="0.13"/>
    <n v="384.12660000000005"/>
    <n v="2570.6934000000001"/>
    <n v="4"/>
    <d v="2024-03-09T00:00:00"/>
    <d v="2024-03-11T00:00:00"/>
    <s v="Member"/>
    <s v="UPI"/>
    <n v="227.77"/>
    <s v="loss"/>
    <s v="Chennai"/>
  </r>
  <r>
    <s v="ORD100185"/>
    <x v="2"/>
    <s v="Home Care"/>
    <x v="185"/>
    <s v="Good Sales"/>
    <n v="0.36"/>
    <n v="1120.8851999999999"/>
    <n v="1992.6848000000002"/>
    <n v="9"/>
    <d v="2024-09-25T00:00:00"/>
    <d v="2024-10-01T00:00:00"/>
    <s v="New"/>
    <s v="UPI"/>
    <n v="393.92"/>
    <s v="loss"/>
    <s v="Pune"/>
  </r>
  <r>
    <s v="ORD100186"/>
    <x v="3"/>
    <s v="Electronics"/>
    <x v="186"/>
    <s v="concerning"/>
    <n v="0.2"/>
    <n v="139.15200000000002"/>
    <n v="556.60799999999995"/>
    <n v="8"/>
    <d v="2024-11-21T00:00:00"/>
    <d v="2024-11-24T00:00:00"/>
    <s v="Member"/>
    <s v="Cash"/>
    <n v="112.67"/>
    <s v="loss"/>
    <s v="Bangalore"/>
  </r>
  <r>
    <s v="ORD100187"/>
    <x v="0"/>
    <s v="Grocery"/>
    <x v="187"/>
    <s v="concerning"/>
    <n v="0.03"/>
    <n v="3.3629999999999995"/>
    <n v="108.73699999999999"/>
    <n v="3"/>
    <d v="2024-10-05T00:00:00"/>
    <d v="2024-10-08T00:00:00"/>
    <s v="Regular"/>
    <s v="UPI"/>
    <n v="27.01"/>
    <s v="loss"/>
    <s v="Delhi"/>
  </r>
  <r>
    <s v="ORD100188"/>
    <x v="0"/>
    <s v="Personal Care"/>
    <x v="188"/>
    <s v="Good Sales"/>
    <n v="0.15"/>
    <n v="689.47199999999987"/>
    <n v="3907.0079999999998"/>
    <n v="6"/>
    <d v="2023-10-27T00:00:00"/>
    <d v="2023-11-03T00:00:00"/>
    <s v="Member"/>
    <s v="UPI"/>
    <n v="838.45"/>
    <s v="profit"/>
    <s v="Pune"/>
  </r>
  <r>
    <s v="ORD100189"/>
    <x v="3"/>
    <s v="Clothing"/>
    <x v="189"/>
    <s v="concerning"/>
    <n v="0.16"/>
    <n v="78.435200000000009"/>
    <n v="411.78480000000002"/>
    <n v="1"/>
    <d v="2024-06-13T00:00:00"/>
    <d v="2024-06-20T00:00:00"/>
    <s v="Regular"/>
    <s v="UPI"/>
    <n v="101.89"/>
    <s v="loss"/>
    <s v="Pune"/>
  </r>
  <r>
    <s v="ORD100190"/>
    <x v="0"/>
    <s v="Clothing"/>
    <x v="190"/>
    <s v="Good Sales"/>
    <n v="0.45"/>
    <n v="2024.7975000000001"/>
    <n v="2474.7525000000001"/>
    <n v="1"/>
    <d v="2023-01-18T00:00:00"/>
    <d v="2023-01-24T00:00:00"/>
    <s v="Member"/>
    <s v="Cash"/>
    <n v="639.71"/>
    <s v="loss"/>
    <s v="Mumbai"/>
  </r>
  <r>
    <s v="ORD100191"/>
    <x v="0"/>
    <s v="Electronics"/>
    <x v="191"/>
    <s v="Good Sales"/>
    <n v="0.49"/>
    <n v="1007.5135"/>
    <n v="1048.6365000000001"/>
    <n v="6"/>
    <d v="2024-04-20T00:00:00"/>
    <d v="2024-04-24T00:00:00"/>
    <s v="New"/>
    <s v="Cash"/>
    <n v="549.92999999999995"/>
    <s v="loss"/>
    <s v="Mumbai"/>
  </r>
  <r>
    <s v="ORD100192"/>
    <x v="2"/>
    <s v="Grocery"/>
    <x v="192"/>
    <s v="Good Sales"/>
    <n v="0.1"/>
    <n v="329.99700000000001"/>
    <n v="2969.973"/>
    <n v="5"/>
    <d v="2023-01-06T00:00:00"/>
    <d v="2023-01-13T00:00:00"/>
    <s v="Regular"/>
    <s v="UPI"/>
    <n v="467.32"/>
    <s v="loss"/>
    <s v="Chennai"/>
  </r>
  <r>
    <s v="ORD100193"/>
    <x v="0"/>
    <s v="Electronics"/>
    <x v="193"/>
    <s v="Good Sales"/>
    <n v="0.22"/>
    <n v="222.09219999999999"/>
    <n v="787.41779999999994"/>
    <n v="6"/>
    <d v="2023-07-06T00:00:00"/>
    <d v="2023-07-12T00:00:00"/>
    <s v="Member"/>
    <s v="Cash"/>
    <n v="170.18"/>
    <s v="loss"/>
    <s v="Pune"/>
  </r>
  <r>
    <s v="ORD100194"/>
    <x v="0"/>
    <s v="Electronics"/>
    <x v="194"/>
    <s v="Good Sales"/>
    <n v="0.49"/>
    <n v="2027.2230999999997"/>
    <n v="2109.9668999999999"/>
    <n v="9"/>
    <d v="2024-12-03T00:00:00"/>
    <d v="2024-12-06T00:00:00"/>
    <s v="Member"/>
    <s v="UPI"/>
    <n v="664.13"/>
    <s v="loss"/>
    <s v="Delhi"/>
  </r>
  <r>
    <s v="ORD100195"/>
    <x v="3"/>
    <s v="Personal Care"/>
    <x v="195"/>
    <s v="Good Sales"/>
    <n v="0.2"/>
    <n v="196.59000000000003"/>
    <n v="786.36"/>
    <n v="5"/>
    <d v="2023-02-12T00:00:00"/>
    <d v="2023-02-16T00:00:00"/>
    <s v="Regular"/>
    <s v="Cash"/>
    <n v="242.2"/>
    <s v="loss"/>
    <s v="Chennai"/>
  </r>
  <r>
    <s v="ORD100196"/>
    <x v="3"/>
    <s v="Clothing"/>
    <x v="196"/>
    <s v="Good Sales"/>
    <n v="0.17"/>
    <n v="338.96130000000005"/>
    <n v="1654.9286999999999"/>
    <n v="2"/>
    <d v="2023-09-07T00:00:00"/>
    <d v="2023-09-13T00:00:00"/>
    <s v="Member"/>
    <s v="UPI"/>
    <n v="508.95"/>
    <s v="loss"/>
    <s v="Delhi"/>
  </r>
  <r>
    <s v="ORD100197"/>
    <x v="1"/>
    <s v="Home Care"/>
    <x v="197"/>
    <s v="Good Sales"/>
    <n v="0.05"/>
    <n v="63.316499999999998"/>
    <n v="1203.0135"/>
    <n v="1"/>
    <d v="2023-07-16T00:00:00"/>
    <d v="2023-07-20T00:00:00"/>
    <s v="New"/>
    <s v="Card"/>
    <n v="350.09"/>
    <s v="loss"/>
    <s v="Chennai"/>
  </r>
  <r>
    <s v="ORD100198"/>
    <x v="2"/>
    <s v="Clothing"/>
    <x v="198"/>
    <s v="Good Sales"/>
    <n v="0.38"/>
    <n v="1597.4363999999998"/>
    <n v="2606.3436000000002"/>
    <n v="2"/>
    <d v="2023-07-22T00:00:00"/>
    <d v="2023-07-28T00:00:00"/>
    <s v="Regular"/>
    <s v="Cash"/>
    <n v="451.8"/>
    <s v="loss"/>
    <s v="Hyderabad"/>
  </r>
  <r>
    <s v="ORD100199"/>
    <x v="0"/>
    <s v="Clothing"/>
    <x v="199"/>
    <s v="Good Sales"/>
    <n v="0.22"/>
    <n v="947.28700000000003"/>
    <n v="3358.5630000000001"/>
    <n v="8"/>
    <d v="2023-07-08T00:00:00"/>
    <d v="2023-07-10T00:00:00"/>
    <s v="New"/>
    <s v="Card"/>
    <n v="1195.98"/>
    <s v="profit"/>
    <s v="Hyderabad"/>
  </r>
  <r>
    <s v="ORD100200"/>
    <x v="0"/>
    <s v="Personal Care"/>
    <x v="200"/>
    <s v="Good Sales"/>
    <n v="0.32"/>
    <n v="615.34080000000006"/>
    <n v="1307.5992000000001"/>
    <n v="1"/>
    <d v="2024-04-17T00:00:00"/>
    <d v="2024-04-24T00:00:00"/>
    <s v="Regular"/>
    <s v="Cash"/>
    <n v="235.46"/>
    <s v="loss"/>
    <s v="Mumbai"/>
  </r>
  <r>
    <s v="ORD100201"/>
    <x v="1"/>
    <s v="Home Care"/>
    <x v="201"/>
    <s v="Good Sales"/>
    <n v="0.25"/>
    <n v="401.53750000000002"/>
    <n v="1204.6125000000002"/>
    <n v="6"/>
    <d v="2023-09-30T00:00:00"/>
    <d v="2023-10-04T00:00:00"/>
    <s v="Regular"/>
    <s v="Card"/>
    <n v="432.87"/>
    <s v="loss"/>
    <s v="Pune"/>
  </r>
  <r>
    <s v="ORD100202"/>
    <x v="0"/>
    <s v="Grocery"/>
    <x v="202"/>
    <s v="Good Sales"/>
    <n v="0.09"/>
    <n v="350.14229999999998"/>
    <n v="3540.3276999999998"/>
    <n v="5"/>
    <d v="2024-11-20T00:00:00"/>
    <d v="2024-11-25T00:00:00"/>
    <s v="Regular"/>
    <s v="Cash"/>
    <n v="1028.18"/>
    <s v="profit"/>
    <s v="Delhi"/>
  </r>
  <r>
    <s v="ORD100203"/>
    <x v="2"/>
    <s v="Home Care"/>
    <x v="203"/>
    <s v="Good Sales"/>
    <n v="0.09"/>
    <n v="396.4239"/>
    <n v="4008.2861000000003"/>
    <n v="9"/>
    <d v="2023-03-31T00:00:00"/>
    <d v="2023-04-01T00:00:00"/>
    <s v="Regular"/>
    <s v="Cash"/>
    <n v="721"/>
    <s v="loss"/>
    <s v="Delhi"/>
  </r>
  <r>
    <s v="ORD100204"/>
    <x v="1"/>
    <s v="Grocery"/>
    <x v="204"/>
    <s v="Good Sales"/>
    <n v="0.47"/>
    <n v="1484.1189999999999"/>
    <n v="1673.5809999999999"/>
    <n v="4"/>
    <d v="2023-09-27T00:00:00"/>
    <d v="2023-10-04T00:00:00"/>
    <s v="New"/>
    <s v="UPI"/>
    <n v="788.19"/>
    <s v="loss"/>
    <s v="Mumbai"/>
  </r>
  <r>
    <s v="ORD100205"/>
    <x v="2"/>
    <s v="Home Care"/>
    <x v="205"/>
    <s v="Good Sales"/>
    <n v="0.44"/>
    <n v="2043.4831999999999"/>
    <n v="2600.7968000000001"/>
    <n v="5"/>
    <d v="2024-07-04T00:00:00"/>
    <d v="2024-07-08T00:00:00"/>
    <s v="New"/>
    <s v="Cash"/>
    <n v="1095.22"/>
    <s v="profit"/>
    <s v="Mumbai"/>
  </r>
  <r>
    <s v="ORD100206"/>
    <x v="1"/>
    <s v="Electronics"/>
    <x v="206"/>
    <s v="Good Sales"/>
    <n v="0.31"/>
    <n v="612.84210000000007"/>
    <n v="1364.0679"/>
    <n v="5"/>
    <d v="2023-04-30T00:00:00"/>
    <d v="2023-05-05T00:00:00"/>
    <s v="Regular"/>
    <s v="Cash"/>
    <n v="121.08"/>
    <s v="loss"/>
    <s v="Mumbai"/>
  </r>
  <r>
    <s v="ORD100207"/>
    <x v="1"/>
    <s v="Home Care"/>
    <x v="207"/>
    <s v="Good Sales"/>
    <n v="0"/>
    <n v="0"/>
    <n v="844.24"/>
    <n v="2"/>
    <d v="2024-07-20T00:00:00"/>
    <d v="2024-07-25T00:00:00"/>
    <s v="Regular"/>
    <s v="Card"/>
    <n v="47.74"/>
    <s v="loss"/>
    <s v="Bangalore"/>
  </r>
  <r>
    <s v="ORD100208"/>
    <x v="3"/>
    <s v="Personal Care"/>
    <x v="208"/>
    <s v="Good Sales"/>
    <n v="0.22"/>
    <n v="215.655"/>
    <n v="764.59500000000003"/>
    <n v="2"/>
    <d v="2023-08-28T00:00:00"/>
    <d v="2023-08-31T00:00:00"/>
    <s v="New"/>
    <s v="Card"/>
    <n v="70.55"/>
    <s v="loss"/>
    <s v="Hyderabad"/>
  </r>
  <r>
    <s v="ORD100209"/>
    <x v="2"/>
    <s v="Grocery"/>
    <x v="209"/>
    <s v="Good Sales"/>
    <n v="0.27"/>
    <n v="913.18860000000006"/>
    <n v="2468.9913999999999"/>
    <n v="9"/>
    <d v="2023-09-22T00:00:00"/>
    <d v="2023-09-27T00:00:00"/>
    <s v="Regular"/>
    <s v="Card"/>
    <n v="970.91"/>
    <s v="profit"/>
    <s v="Hyderabad"/>
  </r>
  <r>
    <s v="ORD100210"/>
    <x v="0"/>
    <s v="Clothing"/>
    <x v="210"/>
    <s v="Good Sales"/>
    <n v="0.22"/>
    <n v="461.31360000000001"/>
    <n v="1635.5664000000002"/>
    <n v="3"/>
    <d v="2023-07-10T00:00:00"/>
    <d v="2023-07-13T00:00:00"/>
    <s v="Regular"/>
    <s v="Card"/>
    <n v="478.55"/>
    <s v="loss"/>
    <s v="Hyderabad"/>
  </r>
  <r>
    <s v="ORD100211"/>
    <x v="0"/>
    <s v="Personal Care"/>
    <x v="211"/>
    <s v="Good Sales"/>
    <n v="0.46"/>
    <n v="398.33240000000006"/>
    <n v="467.60759999999999"/>
    <n v="6"/>
    <d v="2023-10-10T00:00:00"/>
    <d v="2023-10-15T00:00:00"/>
    <s v="New"/>
    <s v="UPI"/>
    <n v="133.02000000000001"/>
    <s v="loss"/>
    <s v="Pune"/>
  </r>
  <r>
    <s v="ORD100212"/>
    <x v="2"/>
    <s v="Grocery"/>
    <x v="212"/>
    <s v="Good Sales"/>
    <n v="0.02"/>
    <n v="30.638200000000001"/>
    <n v="1501.2718"/>
    <n v="4"/>
    <d v="2024-11-05T00:00:00"/>
    <d v="2024-11-07T00:00:00"/>
    <s v="New"/>
    <s v="Card"/>
    <n v="161.16"/>
    <s v="loss"/>
    <s v="Delhi"/>
  </r>
  <r>
    <s v="ORD100213"/>
    <x v="0"/>
    <s v="Grocery"/>
    <x v="213"/>
    <s v="Good Sales"/>
    <n v="0.33"/>
    <n v="890.98680000000002"/>
    <n v="1808.9731999999999"/>
    <n v="4"/>
    <d v="2024-04-08T00:00:00"/>
    <d v="2024-04-10T00:00:00"/>
    <s v="New"/>
    <s v="UPI"/>
    <n v="774.75"/>
    <s v="loss"/>
    <s v="Pune"/>
  </r>
  <r>
    <s v="ORD100214"/>
    <x v="0"/>
    <s v="Clothing"/>
    <x v="214"/>
    <s v="concerning"/>
    <n v="0.16"/>
    <n v="111.21280000000002"/>
    <n v="583.86720000000003"/>
    <n v="5"/>
    <d v="2024-12-26T00:00:00"/>
    <d v="2024-12-28T00:00:00"/>
    <s v="Member"/>
    <s v="UPI"/>
    <n v="77.209999999999994"/>
    <s v="loss"/>
    <s v="Delhi"/>
  </r>
  <r>
    <s v="ORD100215"/>
    <x v="2"/>
    <s v="Electronics"/>
    <x v="215"/>
    <s v="concerning"/>
    <n v="0.28000000000000003"/>
    <n v="32.723600000000005"/>
    <n v="84.1464"/>
    <n v="5"/>
    <d v="2023-03-31T00:00:00"/>
    <d v="2023-04-02T00:00:00"/>
    <s v="Regular"/>
    <s v="Card"/>
    <n v="21.73"/>
    <s v="loss"/>
    <s v="Pune"/>
  </r>
  <r>
    <s v="ORD100216"/>
    <x v="1"/>
    <s v="Personal Care"/>
    <x v="216"/>
    <s v="Good Sales"/>
    <n v="0.33"/>
    <n v="1516.2708000000002"/>
    <n v="3078.4892"/>
    <n v="7"/>
    <d v="2023-12-25T00:00:00"/>
    <d v="2023-12-31T00:00:00"/>
    <s v="New"/>
    <s v="Card"/>
    <n v="509.07"/>
    <s v="loss"/>
    <s v="Chennai"/>
  </r>
  <r>
    <s v="ORD100217"/>
    <x v="2"/>
    <s v="Clothing"/>
    <x v="217"/>
    <s v="Good Sales"/>
    <n v="0.22"/>
    <n v="350.6404"/>
    <n v="1243.1795999999999"/>
    <n v="7"/>
    <d v="2024-01-15T00:00:00"/>
    <d v="2024-01-17T00:00:00"/>
    <s v="Regular"/>
    <s v="Card"/>
    <n v="369.28"/>
    <s v="loss"/>
    <s v="Mumbai"/>
  </r>
  <r>
    <s v="ORD100218"/>
    <x v="1"/>
    <s v="Clothing"/>
    <x v="218"/>
    <s v="Good Sales"/>
    <n v="7.0000000000000007E-2"/>
    <n v="82.973799999999997"/>
    <n v="1102.3661999999999"/>
    <n v="1"/>
    <d v="2023-06-16T00:00:00"/>
    <d v="2023-06-23T00:00:00"/>
    <s v="Member"/>
    <s v="Cash"/>
    <n v="110.39"/>
    <s v="loss"/>
    <s v="Hyderabad"/>
  </r>
  <r>
    <s v="ORD100219"/>
    <x v="0"/>
    <s v="Electronics"/>
    <x v="219"/>
    <s v="Good Sales"/>
    <n v="0.26"/>
    <n v="915.86559999999997"/>
    <n v="2606.6943999999999"/>
    <n v="6"/>
    <d v="2024-11-22T00:00:00"/>
    <d v="2024-11-29T00:00:00"/>
    <s v="New"/>
    <s v="Card"/>
    <n v="700.49"/>
    <s v="loss"/>
    <s v="Chennai"/>
  </r>
  <r>
    <s v="ORD100220"/>
    <x v="0"/>
    <s v="Personal Care"/>
    <x v="220"/>
    <s v="Good Sales"/>
    <n v="0.47"/>
    <n v="2012.3849"/>
    <n v="2269.2851000000001"/>
    <n v="4"/>
    <d v="2024-09-07T00:00:00"/>
    <d v="2024-09-12T00:00:00"/>
    <s v="New"/>
    <s v="Card"/>
    <n v="909.46"/>
    <s v="profit"/>
    <s v="Chennai"/>
  </r>
  <r>
    <s v="ORD100221"/>
    <x v="0"/>
    <s v="Clothing"/>
    <x v="221"/>
    <s v="Good Sales"/>
    <n v="0.27"/>
    <n v="863.50590000000011"/>
    <n v="2334.6641"/>
    <n v="2"/>
    <d v="2024-07-23T00:00:00"/>
    <d v="2024-07-27T00:00:00"/>
    <s v="Regular"/>
    <s v="UPI"/>
    <n v="930.63"/>
    <s v="profit"/>
    <s v="Pune"/>
  </r>
  <r>
    <s v="ORD100222"/>
    <x v="3"/>
    <s v="Electronics"/>
    <x v="222"/>
    <s v="Good Sales"/>
    <n v="0.06"/>
    <n v="80.818200000000004"/>
    <n v="1266.1518000000001"/>
    <n v="6"/>
    <d v="2023-07-23T00:00:00"/>
    <d v="2023-07-27T00:00:00"/>
    <s v="Regular"/>
    <s v="Card"/>
    <n v="270.37"/>
    <s v="loss"/>
    <s v="Chennai"/>
  </r>
  <r>
    <s v="ORD100223"/>
    <x v="1"/>
    <s v="Personal Care"/>
    <x v="223"/>
    <s v="Good Sales"/>
    <n v="0.41"/>
    <n v="1772.0282"/>
    <n v="2549.9918000000007"/>
    <n v="7"/>
    <d v="2023-05-06T00:00:00"/>
    <d v="2023-05-10T00:00:00"/>
    <s v="New"/>
    <s v="Cash"/>
    <n v="740.19"/>
    <s v="loss"/>
    <s v="Pune"/>
  </r>
  <r>
    <s v="ORD100224"/>
    <x v="3"/>
    <s v="Home Care"/>
    <x v="224"/>
    <s v="Good Sales"/>
    <n v="0.11"/>
    <n v="286.11990000000003"/>
    <n v="2314.9701"/>
    <n v="2"/>
    <d v="2024-04-09T00:00:00"/>
    <d v="2024-04-11T00:00:00"/>
    <s v="New"/>
    <s v="Card"/>
    <n v="385.44"/>
    <s v="loss"/>
    <s v="Delhi"/>
  </r>
  <r>
    <s v="ORD100225"/>
    <x v="3"/>
    <s v="Grocery"/>
    <x v="225"/>
    <s v="Good Sales"/>
    <n v="0.19"/>
    <n v="373.8877"/>
    <n v="1593.9422999999999"/>
    <n v="2"/>
    <d v="2023-12-11T00:00:00"/>
    <d v="2023-12-13T00:00:00"/>
    <s v="Regular"/>
    <s v="Card"/>
    <n v="150.44999999999999"/>
    <s v="loss"/>
    <s v="Chennai"/>
  </r>
  <r>
    <s v="ORD100226"/>
    <x v="2"/>
    <s v="Electronics"/>
    <x v="226"/>
    <s v="Good Sales"/>
    <n v="0.21"/>
    <n v="643.2636"/>
    <n v="2419.8963999999996"/>
    <n v="7"/>
    <d v="2024-10-30T00:00:00"/>
    <d v="2024-11-04T00:00:00"/>
    <s v="Regular"/>
    <s v="UPI"/>
    <n v="706.04"/>
    <s v="loss"/>
    <s v="Bangalore"/>
  </r>
  <r>
    <s v="ORD100227"/>
    <x v="3"/>
    <s v="Grocery"/>
    <x v="227"/>
    <s v="Good Sales"/>
    <n v="0.17"/>
    <n v="600.61"/>
    <n v="2932.39"/>
    <n v="9"/>
    <d v="2024-03-01T00:00:00"/>
    <d v="2024-03-08T00:00:00"/>
    <s v="New"/>
    <s v="Cash"/>
    <n v="394.98"/>
    <s v="loss"/>
    <s v="Mumbai"/>
  </r>
  <r>
    <s v="ORD100228"/>
    <x v="2"/>
    <s v="Home Care"/>
    <x v="228"/>
    <s v="Good Sales"/>
    <n v="0.2"/>
    <n v="601.95400000000006"/>
    <n v="2407.8159999999998"/>
    <n v="3"/>
    <d v="2024-06-23T00:00:00"/>
    <d v="2024-06-29T00:00:00"/>
    <s v="Member"/>
    <s v="Cash"/>
    <n v="385.71"/>
    <s v="loss"/>
    <s v="Chennai"/>
  </r>
  <r>
    <s v="ORD100229"/>
    <x v="2"/>
    <s v="Clothing"/>
    <x v="229"/>
    <s v="Good Sales"/>
    <n v="0.4"/>
    <n v="1843.68"/>
    <n v="2765.5199999999995"/>
    <n v="3"/>
    <d v="2023-07-30T00:00:00"/>
    <d v="2023-08-06T00:00:00"/>
    <s v="Regular"/>
    <s v="Card"/>
    <n v="244.12"/>
    <s v="loss"/>
    <s v="Chennai"/>
  </r>
  <r>
    <s v="ORD100230"/>
    <x v="3"/>
    <s v="Clothing"/>
    <x v="230"/>
    <s v="Good Sales"/>
    <n v="0.11"/>
    <n v="349.50189999999998"/>
    <n v="2827.7880999999998"/>
    <n v="8"/>
    <d v="2023-09-23T00:00:00"/>
    <d v="2023-09-27T00:00:00"/>
    <s v="Regular"/>
    <s v="Cash"/>
    <n v="682.33"/>
    <s v="loss"/>
    <s v="Delhi"/>
  </r>
  <r>
    <s v="ORD100231"/>
    <x v="1"/>
    <s v="Personal Care"/>
    <x v="231"/>
    <s v="Good Sales"/>
    <n v="0.24"/>
    <n v="1057.212"/>
    <n v="3347.8380000000002"/>
    <n v="2"/>
    <d v="2023-09-24T00:00:00"/>
    <d v="2023-10-01T00:00:00"/>
    <s v="Regular"/>
    <s v="Card"/>
    <n v="1055.96"/>
    <s v="profit"/>
    <s v="Pune"/>
  </r>
  <r>
    <s v="ORD100232"/>
    <x v="1"/>
    <s v="Electronics"/>
    <x v="232"/>
    <s v="Good Sales"/>
    <n v="0.01"/>
    <n v="29.760999999999999"/>
    <n v="2946.3389999999999"/>
    <n v="9"/>
    <d v="2023-09-11T00:00:00"/>
    <d v="2023-09-18T00:00:00"/>
    <s v="New"/>
    <s v="UPI"/>
    <n v="219.01"/>
    <s v="loss"/>
    <s v="Pune"/>
  </r>
  <r>
    <s v="ORD100233"/>
    <x v="1"/>
    <s v="Electronics"/>
    <x v="233"/>
    <s v="Good Sales"/>
    <n v="0.25"/>
    <n v="428.85750000000002"/>
    <n v="1286.5725"/>
    <n v="7"/>
    <d v="2023-07-07T00:00:00"/>
    <d v="2023-07-14T00:00:00"/>
    <s v="New"/>
    <s v="Cash"/>
    <n v="144.54"/>
    <s v="loss"/>
    <s v="Pune"/>
  </r>
  <r>
    <s v="ORD100234"/>
    <x v="1"/>
    <s v="Personal Care"/>
    <x v="234"/>
    <s v="Good Sales"/>
    <n v="0.06"/>
    <n v="162.495"/>
    <n v="2545.7550000000001"/>
    <n v="8"/>
    <d v="2023-01-30T00:00:00"/>
    <d v="2023-02-05T00:00:00"/>
    <s v="New"/>
    <s v="Card"/>
    <n v="692.61"/>
    <s v="loss"/>
    <s v="Pune"/>
  </r>
  <r>
    <s v="ORD100235"/>
    <x v="1"/>
    <s v="Grocery"/>
    <x v="235"/>
    <s v="concerning"/>
    <n v="0.14000000000000001"/>
    <n v="73.227000000000004"/>
    <n v="449.82299999999998"/>
    <n v="9"/>
    <d v="2023-11-01T00:00:00"/>
    <d v="2023-11-04T00:00:00"/>
    <s v="Regular"/>
    <s v="UPI"/>
    <n v="122.23"/>
    <s v="loss"/>
    <s v="Mumbai"/>
  </r>
  <r>
    <s v="ORD100236"/>
    <x v="3"/>
    <s v="Clothing"/>
    <x v="236"/>
    <s v="Good Sales"/>
    <n v="0.16"/>
    <n v="196.45759999999999"/>
    <n v="1031.4023999999999"/>
    <n v="3"/>
    <d v="2024-03-28T00:00:00"/>
    <d v="2024-03-30T00:00:00"/>
    <s v="Regular"/>
    <s v="UPI"/>
    <n v="99.39"/>
    <s v="loss"/>
    <s v="Delhi"/>
  </r>
  <r>
    <s v="ORD100237"/>
    <x v="3"/>
    <s v="Clothing"/>
    <x v="237"/>
    <s v="Good Sales"/>
    <n v="0.04"/>
    <n v="154.1816"/>
    <n v="3700.3584000000001"/>
    <n v="6"/>
    <d v="2024-11-30T00:00:00"/>
    <d v="2024-12-01T00:00:00"/>
    <s v="Member"/>
    <s v="Card"/>
    <n v="600.08000000000004"/>
    <s v="loss"/>
    <s v="Mumbai"/>
  </r>
  <r>
    <s v="ORD100238"/>
    <x v="0"/>
    <s v="Electronics"/>
    <x v="238"/>
    <s v="Good Sales"/>
    <n v="0.18"/>
    <n v="601.42139999999995"/>
    <n v="2739.8086000000003"/>
    <n v="8"/>
    <d v="2024-11-29T00:00:00"/>
    <d v="2024-11-30T00:00:00"/>
    <s v="New"/>
    <s v="UPI"/>
    <n v="427.47"/>
    <s v="loss"/>
    <s v="Hyderabad"/>
  </r>
  <r>
    <s v="ORD100239"/>
    <x v="1"/>
    <s v="Electronics"/>
    <x v="239"/>
    <s v="Good Sales"/>
    <n v="0.25"/>
    <n v="228.98500000000001"/>
    <n v="686.95500000000004"/>
    <n v="1"/>
    <d v="2024-10-06T00:00:00"/>
    <d v="2024-10-07T00:00:00"/>
    <s v="New"/>
    <s v="UPI"/>
    <n v="83.32"/>
    <s v="loss"/>
    <s v="Pune"/>
  </r>
  <r>
    <s v="ORD100240"/>
    <x v="3"/>
    <s v="Personal Care"/>
    <x v="240"/>
    <s v="Good Sales"/>
    <n v="0.22"/>
    <n v="494.17939999999999"/>
    <n v="1752.0906"/>
    <n v="6"/>
    <d v="2023-01-30T00:00:00"/>
    <d v="2023-02-06T00:00:00"/>
    <s v="Regular"/>
    <s v="Card"/>
    <n v="358.48"/>
    <s v="loss"/>
    <s v="Pune"/>
  </r>
  <r>
    <s v="ORD100241"/>
    <x v="0"/>
    <s v="Home Care"/>
    <x v="241"/>
    <s v="concerning"/>
    <n v="0.14000000000000001"/>
    <n v="111.4064"/>
    <n v="684.35360000000003"/>
    <n v="3"/>
    <d v="2023-06-10T00:00:00"/>
    <d v="2023-06-15T00:00:00"/>
    <s v="Regular"/>
    <s v="Cash"/>
    <n v="209.28"/>
    <s v="loss"/>
    <s v="Pune"/>
  </r>
  <r>
    <s v="ORD100242"/>
    <x v="1"/>
    <s v="Grocery"/>
    <x v="242"/>
    <s v="Good Sales"/>
    <n v="0.15"/>
    <n v="644.02650000000006"/>
    <n v="3649.4835000000003"/>
    <n v="8"/>
    <d v="2024-10-11T00:00:00"/>
    <d v="2024-10-14T00:00:00"/>
    <s v="Member"/>
    <s v="Cash"/>
    <n v="1090.8399999999999"/>
    <s v="profit"/>
    <s v="Delhi"/>
  </r>
  <r>
    <s v="ORD100243"/>
    <x v="2"/>
    <s v="Home Care"/>
    <x v="243"/>
    <s v="concerning"/>
    <n v="0.32"/>
    <n v="203.17759999999998"/>
    <n v="431.75239999999997"/>
    <n v="9"/>
    <d v="2024-02-27T00:00:00"/>
    <d v="2024-02-29T00:00:00"/>
    <s v="Regular"/>
    <s v="UPI"/>
    <n v="124.78"/>
    <s v="loss"/>
    <s v="Mumbai"/>
  </r>
  <r>
    <s v="ORD100244"/>
    <x v="0"/>
    <s v="Home Care"/>
    <x v="244"/>
    <s v="Good Sales"/>
    <n v="0.36"/>
    <n v="1190.07"/>
    <n v="2115.6800000000003"/>
    <n v="5"/>
    <d v="2023-12-13T00:00:00"/>
    <d v="2023-12-18T00:00:00"/>
    <s v="Regular"/>
    <s v="Card"/>
    <n v="627.83000000000004"/>
    <s v="loss"/>
    <s v="Delhi"/>
  </r>
  <r>
    <s v="ORD100245"/>
    <x v="3"/>
    <s v="Electronics"/>
    <x v="245"/>
    <s v="Good Sales"/>
    <n v="0.28999999999999998"/>
    <n v="891.54700000000003"/>
    <n v="2182.7530000000002"/>
    <n v="2"/>
    <d v="2024-07-31T00:00:00"/>
    <d v="2024-08-04T00:00:00"/>
    <s v="Regular"/>
    <s v="Cash"/>
    <n v="656.86"/>
    <s v="loss"/>
    <s v="Pune"/>
  </r>
  <r>
    <s v="ORD100246"/>
    <x v="2"/>
    <s v="Electronics"/>
    <x v="246"/>
    <s v="Good Sales"/>
    <n v="0.49"/>
    <n v="1184.1389000000001"/>
    <n v="1232.4711"/>
    <n v="7"/>
    <d v="2023-08-10T00:00:00"/>
    <d v="2023-08-14T00:00:00"/>
    <s v="Member"/>
    <s v="Cash"/>
    <n v="710.07"/>
    <s v="loss"/>
    <s v="Mumbai"/>
  </r>
  <r>
    <s v="ORD100247"/>
    <x v="2"/>
    <s v="Electronics"/>
    <x v="247"/>
    <s v="Good Sales"/>
    <n v="0.47"/>
    <n v="687.77449999999988"/>
    <n v="775.57550000000003"/>
    <n v="6"/>
    <d v="2023-07-07T00:00:00"/>
    <d v="2023-07-14T00:00:00"/>
    <s v="Member"/>
    <s v="UPI"/>
    <n v="374.36"/>
    <s v="loss"/>
    <s v="Mumbai"/>
  </r>
  <r>
    <s v="ORD100248"/>
    <x v="2"/>
    <s v="Home Care"/>
    <x v="248"/>
    <s v="Good Sales"/>
    <n v="0.05"/>
    <n v="103.9695"/>
    <n v="1975.4204999999999"/>
    <n v="6"/>
    <d v="2024-02-29T00:00:00"/>
    <d v="2024-03-02T00:00:00"/>
    <s v="Member"/>
    <s v="UPI"/>
    <n v="214.85"/>
    <s v="loss"/>
    <s v="Pune"/>
  </r>
  <r>
    <s v="ORD100249"/>
    <x v="0"/>
    <s v="Grocery"/>
    <x v="249"/>
    <s v="Good Sales"/>
    <n v="0.13"/>
    <n v="526.67160000000001"/>
    <n v="3524.6484"/>
    <n v="1"/>
    <d v="2024-07-02T00:00:00"/>
    <d v="2024-07-09T00:00:00"/>
    <s v="Member"/>
    <s v="Cash"/>
    <n v="675.38"/>
    <s v="loss"/>
    <s v="Delhi"/>
  </r>
  <r>
    <s v="ORD100250"/>
    <x v="3"/>
    <s v="Electronics"/>
    <x v="250"/>
    <s v="Good Sales"/>
    <n v="0.43"/>
    <n v="1647.588"/>
    <n v="2184.0119999999997"/>
    <n v="1"/>
    <d v="2024-05-25T00:00:00"/>
    <d v="2024-06-01T00:00:00"/>
    <s v="Member"/>
    <s v="Card"/>
    <n v="906.63"/>
    <s v="profit"/>
    <s v="Mumbai"/>
  </r>
  <r>
    <s v="ORD100251"/>
    <x v="2"/>
    <s v="Clothing"/>
    <x v="251"/>
    <s v="Good Sales"/>
    <n v="0.01"/>
    <n v="37.201599999999999"/>
    <n v="3682.9584"/>
    <n v="6"/>
    <d v="2023-07-25T00:00:00"/>
    <d v="2023-07-31T00:00:00"/>
    <s v="New"/>
    <s v="Card"/>
    <n v="974.82"/>
    <s v="profit"/>
    <s v="Pune"/>
  </r>
  <r>
    <s v="ORD100252"/>
    <x v="1"/>
    <s v="Grocery"/>
    <x v="252"/>
    <s v="Good Sales"/>
    <n v="0.3"/>
    <n v="1132.242"/>
    <n v="2641.8980000000001"/>
    <n v="6"/>
    <d v="2024-01-06T00:00:00"/>
    <d v="2024-01-08T00:00:00"/>
    <s v="Regular"/>
    <s v="UPI"/>
    <n v="268.47000000000003"/>
    <s v="loss"/>
    <s v="Mumbai"/>
  </r>
  <r>
    <s v="ORD100253"/>
    <x v="2"/>
    <s v="Clothing"/>
    <x v="253"/>
    <s v="Good Sales"/>
    <n v="0.48"/>
    <n v="386.41919999999999"/>
    <n v="418.62079999999997"/>
    <n v="4"/>
    <d v="2024-04-18T00:00:00"/>
    <d v="2024-04-19T00:00:00"/>
    <s v="Member"/>
    <s v="Cash"/>
    <n v="179.9"/>
    <s v="loss"/>
    <s v="Hyderabad"/>
  </r>
  <r>
    <s v="ORD100254"/>
    <x v="2"/>
    <s v="Grocery"/>
    <x v="254"/>
    <s v="concerning"/>
    <n v="0.34"/>
    <n v="199.09380000000004"/>
    <n v="386.47620000000001"/>
    <n v="8"/>
    <d v="2024-01-27T00:00:00"/>
    <d v="2024-01-30T00:00:00"/>
    <s v="Member"/>
    <s v="Cash"/>
    <n v="51.66"/>
    <s v="loss"/>
    <s v="Hyderabad"/>
  </r>
  <r>
    <s v="ORD100255"/>
    <x v="0"/>
    <s v="Electronics"/>
    <x v="255"/>
    <s v="Good Sales"/>
    <n v="0.05"/>
    <n v="216.06700000000001"/>
    <n v="4105.2730000000001"/>
    <n v="9"/>
    <d v="2024-04-23T00:00:00"/>
    <d v="2024-04-24T00:00:00"/>
    <s v="Member"/>
    <s v="UPI"/>
    <n v="330.56"/>
    <s v="loss"/>
    <s v="Pune"/>
  </r>
  <r>
    <s v="ORD100256"/>
    <x v="0"/>
    <s v="Personal Care"/>
    <x v="256"/>
    <s v="Good Sales"/>
    <n v="0.37"/>
    <n v="1554.7991999999999"/>
    <n v="2647.3607999999999"/>
    <n v="6"/>
    <d v="2024-05-23T00:00:00"/>
    <d v="2024-05-30T00:00:00"/>
    <s v="Member"/>
    <s v="UPI"/>
    <n v="1096.27"/>
    <s v="profit"/>
    <s v="Delhi"/>
  </r>
  <r>
    <s v="ORD100257"/>
    <x v="3"/>
    <s v="Electronics"/>
    <x v="257"/>
    <s v="Good Sales"/>
    <n v="0.19"/>
    <n v="653.30740000000003"/>
    <n v="2785.1525999999999"/>
    <n v="8"/>
    <d v="2023-02-26T00:00:00"/>
    <d v="2023-03-01T00:00:00"/>
    <s v="Regular"/>
    <s v="Cash"/>
    <n v="848.11"/>
    <s v="profit"/>
    <s v="Bangalore"/>
  </r>
  <r>
    <s v="ORD100258"/>
    <x v="1"/>
    <s v="Home Care"/>
    <x v="258"/>
    <s v="Good Sales"/>
    <n v="0.46"/>
    <n v="1411.7124000000001"/>
    <n v="1657.2275999999999"/>
    <n v="8"/>
    <d v="2023-03-08T00:00:00"/>
    <d v="2023-03-13T00:00:00"/>
    <s v="Regular"/>
    <s v="Card"/>
    <n v="726.26"/>
    <s v="loss"/>
    <s v="Hyderabad"/>
  </r>
  <r>
    <s v="ORD100259"/>
    <x v="0"/>
    <s v="Home Care"/>
    <x v="259"/>
    <s v="Good Sales"/>
    <n v="0.14000000000000001"/>
    <n v="265.67380000000003"/>
    <n v="1631.9962"/>
    <n v="2"/>
    <d v="2023-01-28T00:00:00"/>
    <d v="2023-02-02T00:00:00"/>
    <s v="New"/>
    <s v="UPI"/>
    <n v="106.36"/>
    <s v="loss"/>
    <s v="Bangalore"/>
  </r>
  <r>
    <s v="ORD100260"/>
    <x v="2"/>
    <s v="Grocery"/>
    <x v="260"/>
    <s v="Good Sales"/>
    <n v="0.24"/>
    <n v="287.52"/>
    <n v="910.48"/>
    <n v="4"/>
    <d v="2024-10-15T00:00:00"/>
    <d v="2024-10-22T00:00:00"/>
    <s v="Regular"/>
    <s v="Card"/>
    <n v="136.83000000000001"/>
    <s v="loss"/>
    <s v="Pune"/>
  </r>
  <r>
    <s v="ORD100261"/>
    <x v="3"/>
    <s v="Home Care"/>
    <x v="261"/>
    <s v="Good Sales"/>
    <n v="0.37"/>
    <n v="1247.4623999999999"/>
    <n v="2124.0576000000001"/>
    <n v="1"/>
    <d v="2024-10-12T00:00:00"/>
    <d v="2024-10-18T00:00:00"/>
    <s v="Member"/>
    <s v="Card"/>
    <n v="531.95000000000005"/>
    <s v="loss"/>
    <s v="Delhi"/>
  </r>
  <r>
    <s v="ORD100262"/>
    <x v="2"/>
    <s v="Electronics"/>
    <x v="262"/>
    <s v="Good Sales"/>
    <n v="0.13"/>
    <n v="594.60310000000004"/>
    <n v="3979.2668999999996"/>
    <n v="1"/>
    <d v="2023-08-20T00:00:00"/>
    <d v="2023-08-23T00:00:00"/>
    <s v="Member"/>
    <s v="Cash"/>
    <n v="1235"/>
    <s v="profit"/>
    <s v="Delhi"/>
  </r>
  <r>
    <s v="ORD100263"/>
    <x v="2"/>
    <s v="Clothing"/>
    <x v="263"/>
    <s v="Good Sales"/>
    <n v="0.09"/>
    <n v="201.71520000000001"/>
    <n v="2039.5648000000001"/>
    <n v="6"/>
    <d v="2023-04-17T00:00:00"/>
    <d v="2023-04-22T00:00:00"/>
    <s v="Member"/>
    <s v="Card"/>
    <n v="405.21"/>
    <s v="loss"/>
    <s v="Bangalore"/>
  </r>
  <r>
    <s v="ORD100264"/>
    <x v="0"/>
    <s v="Electronics"/>
    <x v="264"/>
    <s v="Good Sales"/>
    <n v="0"/>
    <n v="0"/>
    <n v="1585.74"/>
    <n v="7"/>
    <d v="2023-05-17T00:00:00"/>
    <d v="2023-05-20T00:00:00"/>
    <s v="Member"/>
    <s v="Card"/>
    <n v="276.95999999999998"/>
    <s v="loss"/>
    <s v="Mumbai"/>
  </r>
  <r>
    <s v="ORD100265"/>
    <x v="3"/>
    <s v="Grocery"/>
    <x v="265"/>
    <s v="Good Sales"/>
    <n v="0.24"/>
    <n v="342.39120000000003"/>
    <n v="1084.2388000000001"/>
    <n v="5"/>
    <d v="2024-01-13T00:00:00"/>
    <d v="2024-01-20T00:00:00"/>
    <s v="Regular"/>
    <s v="Cash"/>
    <n v="72.98"/>
    <s v="loss"/>
    <s v="Delhi"/>
  </r>
  <r>
    <s v="ORD100266"/>
    <x v="1"/>
    <s v="Home Care"/>
    <x v="266"/>
    <s v="concerning"/>
    <n v="0.46"/>
    <n v="99.433599999999998"/>
    <n v="116.7264"/>
    <n v="8"/>
    <d v="2024-11-06T00:00:00"/>
    <d v="2024-11-12T00:00:00"/>
    <s v="Regular"/>
    <s v="UPI"/>
    <n v="55.65"/>
    <s v="loss"/>
    <s v="Bangalore"/>
  </r>
  <r>
    <s v="ORD100267"/>
    <x v="1"/>
    <s v="Clothing"/>
    <x v="267"/>
    <s v="Good Sales"/>
    <n v="0.14000000000000001"/>
    <n v="370.93700000000007"/>
    <n v="2278.6130000000003"/>
    <n v="9"/>
    <d v="2024-10-20T00:00:00"/>
    <d v="2024-10-26T00:00:00"/>
    <s v="New"/>
    <s v="Card"/>
    <n v="520.04"/>
    <s v="loss"/>
    <s v="Hyderabad"/>
  </r>
  <r>
    <s v="ORD100268"/>
    <x v="0"/>
    <s v="Personal Care"/>
    <x v="268"/>
    <s v="Good Sales"/>
    <n v="0.02"/>
    <n v="98.847200000000001"/>
    <n v="4843.5127999999995"/>
    <n v="4"/>
    <d v="2024-01-26T00:00:00"/>
    <d v="2024-02-01T00:00:00"/>
    <s v="Regular"/>
    <s v="UPI"/>
    <n v="705.97"/>
    <s v="loss"/>
    <s v="Mumbai"/>
  </r>
  <r>
    <s v="ORD100269"/>
    <x v="0"/>
    <s v="Clothing"/>
    <x v="269"/>
    <s v="Good Sales"/>
    <n v="0.31"/>
    <n v="1269.3445999999999"/>
    <n v="2825.3154"/>
    <n v="1"/>
    <d v="2024-11-21T00:00:00"/>
    <d v="2024-11-26T00:00:00"/>
    <s v="Member"/>
    <s v="Cash"/>
    <n v="369.04"/>
    <s v="loss"/>
    <s v="Delhi"/>
  </r>
  <r>
    <s v="ORD100270"/>
    <x v="3"/>
    <s v="Clothing"/>
    <x v="270"/>
    <s v="Good Sales"/>
    <n v="0.03"/>
    <n v="134.9289"/>
    <n v="4362.7011000000002"/>
    <n v="6"/>
    <d v="2024-08-21T00:00:00"/>
    <d v="2024-08-27T00:00:00"/>
    <s v="Member"/>
    <s v="Cash"/>
    <n v="696.38"/>
    <s v="loss"/>
    <s v="Chennai"/>
  </r>
  <r>
    <s v="ORD100271"/>
    <x v="1"/>
    <s v="Electronics"/>
    <x v="271"/>
    <s v="Good Sales"/>
    <n v="0.25"/>
    <n v="785.92499999999995"/>
    <n v="2357.7749999999996"/>
    <n v="1"/>
    <d v="2023-03-17T00:00:00"/>
    <d v="2023-03-21T00:00:00"/>
    <s v="Regular"/>
    <s v="Cash"/>
    <n v="344.8"/>
    <s v="loss"/>
    <s v="Hyderabad"/>
  </r>
  <r>
    <s v="ORD100272"/>
    <x v="1"/>
    <s v="Personal Care"/>
    <x v="272"/>
    <s v="Good Sales"/>
    <n v="0.19"/>
    <n v="467.22710000000001"/>
    <n v="1991.8629000000001"/>
    <n v="2"/>
    <d v="2024-03-30T00:00:00"/>
    <d v="2024-04-06T00:00:00"/>
    <s v="New"/>
    <s v="Cash"/>
    <n v="399.72"/>
    <s v="loss"/>
    <s v="Mumbai"/>
  </r>
  <r>
    <s v="ORD100273"/>
    <x v="1"/>
    <s v="Grocery"/>
    <x v="273"/>
    <s v="Good Sales"/>
    <n v="0.24"/>
    <n v="1188.7775999999999"/>
    <n v="3764.4623999999999"/>
    <n v="4"/>
    <d v="2023-12-11T00:00:00"/>
    <d v="2023-12-13T00:00:00"/>
    <s v="New"/>
    <s v="Cash"/>
    <n v="627.20000000000005"/>
    <s v="loss"/>
    <s v="Bangalore"/>
  </r>
  <r>
    <s v="ORD100274"/>
    <x v="2"/>
    <s v="Grocery"/>
    <x v="274"/>
    <s v="Good Sales"/>
    <n v="0.08"/>
    <n v="183.28720000000001"/>
    <n v="2107.8027999999999"/>
    <n v="4"/>
    <d v="2024-08-12T00:00:00"/>
    <d v="2024-08-17T00:00:00"/>
    <s v="Regular"/>
    <s v="UPI"/>
    <n v="139.74"/>
    <s v="loss"/>
    <s v="Delhi"/>
  </r>
  <r>
    <s v="ORD100275"/>
    <x v="1"/>
    <s v="Clothing"/>
    <x v="275"/>
    <s v="Good Sales"/>
    <n v="0.05"/>
    <n v="229.62350000000004"/>
    <n v="4362.8465000000006"/>
    <n v="6"/>
    <d v="2024-07-23T00:00:00"/>
    <d v="2024-07-28T00:00:00"/>
    <s v="Regular"/>
    <s v="UPI"/>
    <n v="1369.07"/>
    <s v="profit"/>
    <s v="Hyderabad"/>
  </r>
  <r>
    <s v="ORD100276"/>
    <x v="2"/>
    <s v="Clothing"/>
    <x v="276"/>
    <s v="Good Sales"/>
    <n v="0.37"/>
    <n v="1418.2248"/>
    <n v="2414.8152"/>
    <n v="8"/>
    <d v="2024-12-15T00:00:00"/>
    <d v="2024-12-19T00:00:00"/>
    <s v="Regular"/>
    <s v="Cash"/>
    <n v="620.79"/>
    <s v="loss"/>
    <s v="Bangalore"/>
  </r>
  <r>
    <s v="ORD100277"/>
    <x v="3"/>
    <s v="Home Care"/>
    <x v="277"/>
    <s v="Good Sales"/>
    <n v="0.12"/>
    <n v="206.61479999999997"/>
    <n v="1515.1751999999999"/>
    <n v="3"/>
    <d v="2024-04-03T00:00:00"/>
    <d v="2024-04-04T00:00:00"/>
    <s v="Member"/>
    <s v="Card"/>
    <n v="436.28"/>
    <s v="loss"/>
    <s v="Bangalore"/>
  </r>
  <r>
    <s v="ORD100278"/>
    <x v="2"/>
    <s v="Personal Care"/>
    <x v="278"/>
    <s v="Good Sales"/>
    <n v="0.4"/>
    <n v="1026"/>
    <n v="1539"/>
    <n v="6"/>
    <d v="2023-12-29T00:00:00"/>
    <d v="2024-01-02T00:00:00"/>
    <s v="Regular"/>
    <s v="Cash"/>
    <n v="202.72"/>
    <s v="loss"/>
    <s v="Chennai"/>
  </r>
  <r>
    <s v="ORD100279"/>
    <x v="3"/>
    <s v="Clothing"/>
    <x v="279"/>
    <s v="Good Sales"/>
    <n v="0.38"/>
    <n v="753.61980000000005"/>
    <n v="1229.5902000000001"/>
    <n v="3"/>
    <d v="2024-07-27T00:00:00"/>
    <d v="2024-08-01T00:00:00"/>
    <s v="Regular"/>
    <s v="Cash"/>
    <n v="400.98"/>
    <s v="loss"/>
    <s v="Hyderabad"/>
  </r>
  <r>
    <s v="ORD100280"/>
    <x v="1"/>
    <s v="Home Care"/>
    <x v="280"/>
    <s v="concerning"/>
    <n v="0.1"/>
    <n v="76.749000000000009"/>
    <n v="690.74099999999999"/>
    <n v="2"/>
    <d v="2023-05-23T00:00:00"/>
    <d v="2023-05-27T00:00:00"/>
    <s v="New"/>
    <s v="Card"/>
    <n v="139.09"/>
    <s v="loss"/>
    <s v="Chennai"/>
  </r>
  <r>
    <s v="ORD100281"/>
    <x v="1"/>
    <s v="Personal Care"/>
    <x v="281"/>
    <s v="Good Sales"/>
    <n v="0.45"/>
    <n v="831.67200000000003"/>
    <n v="1016.4880000000001"/>
    <n v="4"/>
    <d v="2024-08-01T00:00:00"/>
    <d v="2024-08-05T00:00:00"/>
    <s v="New"/>
    <s v="Card"/>
    <n v="533.01"/>
    <s v="loss"/>
    <s v="Delhi"/>
  </r>
  <r>
    <s v="ORD100282"/>
    <x v="3"/>
    <s v="Grocery"/>
    <x v="282"/>
    <s v="Good Sales"/>
    <n v="0.08"/>
    <n v="356.47760000000005"/>
    <n v="4099.4924000000001"/>
    <n v="4"/>
    <d v="2024-09-29T00:00:00"/>
    <d v="2024-10-05T00:00:00"/>
    <s v="Member"/>
    <s v="Cash"/>
    <n v="1118.01"/>
    <s v="profit"/>
    <s v="Mumbai"/>
  </r>
  <r>
    <s v="ORD100283"/>
    <x v="0"/>
    <s v="Home Care"/>
    <x v="283"/>
    <s v="Good Sales"/>
    <n v="0.4"/>
    <n v="1515.164"/>
    <n v="2272.7460000000001"/>
    <n v="2"/>
    <d v="2023-05-25T00:00:00"/>
    <d v="2023-05-29T00:00:00"/>
    <s v="New"/>
    <s v="Cash"/>
    <n v="580.76"/>
    <s v="loss"/>
    <s v="Bangalore"/>
  </r>
  <r>
    <s v="ORD100284"/>
    <x v="3"/>
    <s v="Personal Care"/>
    <x v="284"/>
    <s v="Good Sales"/>
    <n v="0.21"/>
    <n v="306.63150000000002"/>
    <n v="1153.5185000000001"/>
    <n v="3"/>
    <d v="2024-01-04T00:00:00"/>
    <d v="2024-01-11T00:00:00"/>
    <s v="New"/>
    <s v="Card"/>
    <n v="362.96"/>
    <s v="loss"/>
    <s v="Chennai"/>
  </r>
  <r>
    <s v="ORD100285"/>
    <x v="0"/>
    <s v="Home Care"/>
    <x v="285"/>
    <s v="Good Sales"/>
    <n v="0.09"/>
    <n v="171.25019999999998"/>
    <n v="1731.5298"/>
    <n v="9"/>
    <d v="2024-03-03T00:00:00"/>
    <d v="2024-03-06T00:00:00"/>
    <s v="Regular"/>
    <s v="Card"/>
    <n v="289.24"/>
    <s v="loss"/>
    <s v="Bangalore"/>
  </r>
  <r>
    <s v="ORD100286"/>
    <x v="2"/>
    <s v="Clothing"/>
    <x v="286"/>
    <s v="Good Sales"/>
    <n v="0.47"/>
    <n v="1466.6491000000001"/>
    <n v="1653.8809000000001"/>
    <n v="9"/>
    <d v="2024-12-15T00:00:00"/>
    <d v="2024-12-19T00:00:00"/>
    <s v="New"/>
    <s v="Cash"/>
    <n v="749.57"/>
    <s v="loss"/>
    <s v="Hyderabad"/>
  </r>
  <r>
    <s v="ORD100287"/>
    <x v="2"/>
    <s v="Electronics"/>
    <x v="287"/>
    <s v="Good Sales"/>
    <n v="0.48"/>
    <n v="1026.7632000000001"/>
    <n v="1112.3268"/>
    <n v="7"/>
    <d v="2023-09-10T00:00:00"/>
    <d v="2023-09-14T00:00:00"/>
    <s v="New"/>
    <s v="Cash"/>
    <n v="262.82"/>
    <s v="loss"/>
    <s v="Bangalore"/>
  </r>
  <r>
    <s v="ORD100288"/>
    <x v="2"/>
    <s v="Grocery"/>
    <x v="288"/>
    <s v="Good Sales"/>
    <n v="0.26"/>
    <n v="666.87920000000008"/>
    <n v="1898.0408"/>
    <n v="2"/>
    <d v="2024-09-13T00:00:00"/>
    <d v="2024-09-20T00:00:00"/>
    <s v="New"/>
    <s v="Card"/>
    <n v="367.39"/>
    <s v="loss"/>
    <s v="Chennai"/>
  </r>
  <r>
    <s v="ORD100289"/>
    <x v="1"/>
    <s v="Clothing"/>
    <x v="289"/>
    <s v="Good Sales"/>
    <n v="0.23"/>
    <n v="809.83690000000013"/>
    <n v="2711.1931"/>
    <n v="5"/>
    <d v="2023-05-28T00:00:00"/>
    <d v="2023-06-04T00:00:00"/>
    <s v="New"/>
    <s v="Cash"/>
    <n v="709.19"/>
    <s v="loss"/>
    <s v="Hyderabad"/>
  </r>
  <r>
    <s v="ORD100290"/>
    <x v="2"/>
    <s v="Clothing"/>
    <x v="290"/>
    <s v="Good Sales"/>
    <n v="0.45"/>
    <n v="1075.2885000000001"/>
    <n v="1314.2415000000001"/>
    <n v="8"/>
    <d v="2023-05-07T00:00:00"/>
    <d v="2023-05-12T00:00:00"/>
    <s v="New"/>
    <s v="UPI"/>
    <n v="442.59"/>
    <s v="loss"/>
    <s v="Pune"/>
  </r>
  <r>
    <s v="ORD100291"/>
    <x v="0"/>
    <s v="Personal Care"/>
    <x v="291"/>
    <s v="Good Sales"/>
    <n v="0.3"/>
    <n v="310.72499999999997"/>
    <n v="725.02500000000009"/>
    <n v="1"/>
    <d v="2023-12-18T00:00:00"/>
    <d v="2023-12-21T00:00:00"/>
    <s v="New"/>
    <s v="Cash"/>
    <n v="154.19"/>
    <s v="loss"/>
    <s v="Chennai"/>
  </r>
  <r>
    <s v="ORD100292"/>
    <x v="2"/>
    <s v="Home Care"/>
    <x v="292"/>
    <s v="Good Sales"/>
    <n v="0.13"/>
    <n v="344.6053"/>
    <n v="2306.2046999999998"/>
    <n v="1"/>
    <d v="2023-05-01T00:00:00"/>
    <d v="2023-05-02T00:00:00"/>
    <s v="New"/>
    <s v="Card"/>
    <n v="753.91"/>
    <s v="loss"/>
    <s v="Chennai"/>
  </r>
  <r>
    <s v="ORD100293"/>
    <x v="3"/>
    <s v="Grocery"/>
    <x v="293"/>
    <s v="Good Sales"/>
    <n v="0.21"/>
    <n v="387.44579999999996"/>
    <n v="1457.5342000000001"/>
    <n v="6"/>
    <d v="2024-01-09T00:00:00"/>
    <d v="2024-01-12T00:00:00"/>
    <s v="New"/>
    <s v="UPI"/>
    <n v="324.74"/>
    <s v="loss"/>
    <s v="Bangalore"/>
  </r>
  <r>
    <s v="ORD100294"/>
    <x v="3"/>
    <s v="Clothing"/>
    <x v="294"/>
    <s v="Good Sales"/>
    <n v="0.42"/>
    <n v="640.33199999999999"/>
    <n v="884.26799999999992"/>
    <n v="7"/>
    <d v="2023-12-07T00:00:00"/>
    <d v="2023-12-10T00:00:00"/>
    <s v="Member"/>
    <s v="Cash"/>
    <n v="351.13"/>
    <s v="loss"/>
    <s v="Hyderabad"/>
  </r>
  <r>
    <s v="ORD100295"/>
    <x v="1"/>
    <s v="Personal Care"/>
    <x v="295"/>
    <s v="Good Sales"/>
    <n v="0.43"/>
    <n v="734.32389999999998"/>
    <n v="973.40610000000004"/>
    <n v="7"/>
    <d v="2023-01-31T00:00:00"/>
    <d v="2023-02-07T00:00:00"/>
    <s v="Regular"/>
    <s v="Card"/>
    <n v="263.39999999999998"/>
    <s v="loss"/>
    <s v="Mumbai"/>
  </r>
  <r>
    <s v="ORD100296"/>
    <x v="3"/>
    <s v="Grocery"/>
    <x v="296"/>
    <s v="Good Sales"/>
    <n v="0.47"/>
    <n v="1058.0217"/>
    <n v="1193.0883000000001"/>
    <n v="3"/>
    <d v="2023-12-11T00:00:00"/>
    <d v="2023-12-18T00:00:00"/>
    <s v="New"/>
    <s v="UPI"/>
    <n v="519.6"/>
    <s v="loss"/>
    <s v="Bangalore"/>
  </r>
  <r>
    <s v="ORD100297"/>
    <x v="0"/>
    <s v="Home Care"/>
    <x v="297"/>
    <s v="Good Sales"/>
    <n v="0.14000000000000001"/>
    <n v="622.21600000000001"/>
    <n v="3822.1839999999997"/>
    <n v="4"/>
    <d v="2024-07-06T00:00:00"/>
    <d v="2024-07-09T00:00:00"/>
    <s v="Regular"/>
    <s v="Card"/>
    <n v="1102.6300000000001"/>
    <s v="profit"/>
    <s v="Bangalore"/>
  </r>
  <r>
    <s v="ORD100298"/>
    <x v="2"/>
    <s v="Clothing"/>
    <x v="298"/>
    <s v="Good Sales"/>
    <n v="0.34"/>
    <n v="1256.9392"/>
    <n v="2439.9408000000003"/>
    <n v="9"/>
    <d v="2023-07-23T00:00:00"/>
    <d v="2023-07-28T00:00:00"/>
    <s v="New"/>
    <s v="Cash"/>
    <n v="690.48"/>
    <s v="loss"/>
    <s v="Chennai"/>
  </r>
  <r>
    <s v="ORD100299"/>
    <x v="1"/>
    <s v="Clothing"/>
    <x v="299"/>
    <s v="Good Sales"/>
    <n v="0.03"/>
    <n v="101.17859999999999"/>
    <n v="3271.4413999999997"/>
    <n v="4"/>
    <d v="2024-01-07T00:00:00"/>
    <d v="2024-01-13T00:00:00"/>
    <s v="Member"/>
    <s v="UPI"/>
    <n v="196.2"/>
    <s v="loss"/>
    <s v="Bangalore"/>
  </r>
  <r>
    <s v="ORD100300"/>
    <x v="2"/>
    <s v="Clothing"/>
    <x v="300"/>
    <s v="Good Sales"/>
    <n v="0.36"/>
    <n v="867.30479999999989"/>
    <n v="1541.8751999999999"/>
    <n v="5"/>
    <d v="2024-02-16T00:00:00"/>
    <d v="2024-02-18T00:00:00"/>
    <s v="New"/>
    <s v="Cash"/>
    <n v="424.14"/>
    <s v="loss"/>
    <s v="Bangalore"/>
  </r>
  <r>
    <s v="ORD100301"/>
    <x v="2"/>
    <s v="Grocery"/>
    <x v="301"/>
    <s v="concerning"/>
    <n v="0.28000000000000003"/>
    <n v="30.511600000000001"/>
    <n v="78.458399999999997"/>
    <n v="6"/>
    <d v="2024-07-14T00:00:00"/>
    <d v="2024-07-19T00:00:00"/>
    <s v="Member"/>
    <s v="UPI"/>
    <n v="29.94"/>
    <s v="loss"/>
    <s v="Mumbai"/>
  </r>
  <r>
    <s v="ORD100302"/>
    <x v="0"/>
    <s v="Grocery"/>
    <x v="302"/>
    <s v="Good Sales"/>
    <n v="0.12"/>
    <n v="212.244"/>
    <n v="1556.4560000000001"/>
    <n v="7"/>
    <d v="2024-08-24T00:00:00"/>
    <d v="2024-08-31T00:00:00"/>
    <s v="New"/>
    <s v="Cash"/>
    <n v="125.52"/>
    <s v="loss"/>
    <s v="Pune"/>
  </r>
  <r>
    <s v="ORD100303"/>
    <x v="3"/>
    <s v="Grocery"/>
    <x v="303"/>
    <s v="Good Sales"/>
    <n v="0.33"/>
    <n v="1347.9312"/>
    <n v="2736.7087999999999"/>
    <n v="5"/>
    <d v="2023-08-16T00:00:00"/>
    <d v="2023-08-21T00:00:00"/>
    <s v="New"/>
    <s v="UPI"/>
    <n v="800.8"/>
    <s v="profit"/>
    <s v="Pune"/>
  </r>
  <r>
    <s v="ORD100304"/>
    <x v="3"/>
    <s v="Grocery"/>
    <x v="304"/>
    <s v="Good Sales"/>
    <n v="7.0000000000000007E-2"/>
    <n v="140.14280000000002"/>
    <n v="1861.8971999999999"/>
    <n v="7"/>
    <d v="2023-02-01T00:00:00"/>
    <d v="2023-02-02T00:00:00"/>
    <s v="Regular"/>
    <s v="Card"/>
    <n v="117.22"/>
    <s v="loss"/>
    <s v="Pune"/>
  </r>
  <r>
    <s v="ORD100305"/>
    <x v="2"/>
    <s v="Personal Care"/>
    <x v="305"/>
    <s v="Good Sales"/>
    <n v="0.17"/>
    <n v="486.66070000000002"/>
    <n v="2376.0493000000001"/>
    <n v="2"/>
    <d v="2024-11-21T00:00:00"/>
    <d v="2024-11-27T00:00:00"/>
    <s v="New"/>
    <s v="Cash"/>
    <n v="491.84"/>
    <s v="loss"/>
    <s v="Pune"/>
  </r>
  <r>
    <s v="ORD100306"/>
    <x v="1"/>
    <s v="Electronics"/>
    <x v="306"/>
    <s v="Good Sales"/>
    <n v="0.2"/>
    <n v="220.64600000000002"/>
    <n v="882.58400000000006"/>
    <n v="7"/>
    <d v="2023-12-12T00:00:00"/>
    <d v="2023-12-13T00:00:00"/>
    <s v="New"/>
    <s v="Cash"/>
    <n v="245.99"/>
    <s v="loss"/>
    <s v="Bangalore"/>
  </r>
  <r>
    <s v="ORD100307"/>
    <x v="3"/>
    <s v="Personal Care"/>
    <x v="307"/>
    <s v="Good Sales"/>
    <n v="0.39"/>
    <n v="1789.203"/>
    <n v="2798.4969999999998"/>
    <n v="5"/>
    <d v="2023-07-16T00:00:00"/>
    <d v="2023-07-23T00:00:00"/>
    <s v="Member"/>
    <s v="Card"/>
    <n v="665.8"/>
    <s v="loss"/>
    <s v="Delhi"/>
  </r>
  <r>
    <s v="ORD100308"/>
    <x v="1"/>
    <s v="Clothing"/>
    <x v="308"/>
    <s v="Good Sales"/>
    <n v="0.15"/>
    <n v="693.53099999999995"/>
    <n v="3930.009"/>
    <n v="5"/>
    <d v="2023-10-21T00:00:00"/>
    <d v="2023-10-22T00:00:00"/>
    <s v="Regular"/>
    <s v="Cash"/>
    <n v="362.88"/>
    <s v="loss"/>
    <s v="Hyderabad"/>
  </r>
  <r>
    <s v="ORD100309"/>
    <x v="3"/>
    <s v="Personal Care"/>
    <x v="309"/>
    <s v="Good Sales"/>
    <n v="0.02"/>
    <n v="16.314800000000002"/>
    <n v="799.42520000000002"/>
    <n v="6"/>
    <d v="2024-08-11T00:00:00"/>
    <d v="2024-08-13T00:00:00"/>
    <s v="New"/>
    <s v="UPI"/>
    <n v="234"/>
    <s v="loss"/>
    <s v="Delhi"/>
  </r>
  <r>
    <s v="ORD100310"/>
    <x v="1"/>
    <s v="Home Care"/>
    <x v="310"/>
    <s v="Good Sales"/>
    <n v="0.09"/>
    <n v="328.35419999999999"/>
    <n v="3320.0258000000003"/>
    <n v="9"/>
    <d v="2023-05-02T00:00:00"/>
    <d v="2023-05-05T00:00:00"/>
    <s v="Regular"/>
    <s v="Card"/>
    <n v="1033.49"/>
    <s v="profit"/>
    <s v="Bangalore"/>
  </r>
  <r>
    <s v="ORD100311"/>
    <x v="0"/>
    <s v="Grocery"/>
    <x v="311"/>
    <s v="concerning"/>
    <n v="0.3"/>
    <n v="140.601"/>
    <n v="328.06900000000002"/>
    <n v="4"/>
    <d v="2024-09-27T00:00:00"/>
    <d v="2024-09-29T00:00:00"/>
    <s v="Regular"/>
    <s v="UPI"/>
    <n v="116.61"/>
    <s v="loss"/>
    <s v="Bangalore"/>
  </r>
  <r>
    <s v="ORD100312"/>
    <x v="1"/>
    <s v="Home Care"/>
    <x v="312"/>
    <s v="Good Sales"/>
    <n v="0.01"/>
    <n v="30.328800000000001"/>
    <n v="3002.5511999999999"/>
    <n v="5"/>
    <d v="2024-01-10T00:00:00"/>
    <d v="2024-01-17T00:00:00"/>
    <s v="New"/>
    <s v="Card"/>
    <n v="309.11"/>
    <s v="loss"/>
    <s v="Hyderabad"/>
  </r>
  <r>
    <s v="ORD100313"/>
    <x v="0"/>
    <s v="Home Care"/>
    <x v="313"/>
    <s v="Good Sales"/>
    <n v="0.4"/>
    <n v="390.16"/>
    <n v="585.24"/>
    <n v="5"/>
    <d v="2024-07-10T00:00:00"/>
    <d v="2024-07-13T00:00:00"/>
    <s v="New"/>
    <s v="UPI"/>
    <n v="237.24"/>
    <s v="loss"/>
    <s v="Pune"/>
  </r>
  <r>
    <s v="ORD100314"/>
    <x v="0"/>
    <s v="Clothing"/>
    <x v="314"/>
    <s v="Good Sales"/>
    <n v="0.45"/>
    <n v="366.28200000000004"/>
    <n v="447.678"/>
    <n v="3"/>
    <d v="2023-01-16T00:00:00"/>
    <d v="2023-01-18T00:00:00"/>
    <s v="New"/>
    <s v="Cash"/>
    <n v="108.85"/>
    <s v="loss"/>
    <s v="Bangalore"/>
  </r>
  <r>
    <s v="ORD100315"/>
    <x v="1"/>
    <s v="Grocery"/>
    <x v="315"/>
    <s v="concerning"/>
    <n v="0.25"/>
    <n v="30.047499999999999"/>
    <n v="90.142499999999998"/>
    <n v="3"/>
    <d v="2024-03-13T00:00:00"/>
    <d v="2024-03-19T00:00:00"/>
    <s v="New"/>
    <s v="UPI"/>
    <n v="24.31"/>
    <s v="loss"/>
    <s v="Chennai"/>
  </r>
  <r>
    <s v="ORD100316"/>
    <x v="0"/>
    <s v="Home Care"/>
    <x v="316"/>
    <s v="Good Sales"/>
    <n v="0.35"/>
    <n v="1648.57"/>
    <n v="3061.63"/>
    <n v="1"/>
    <d v="2023-12-15T00:00:00"/>
    <d v="2023-12-20T00:00:00"/>
    <s v="New"/>
    <s v="Cash"/>
    <n v="762.19"/>
    <s v="loss"/>
    <s v="Mumbai"/>
  </r>
  <r>
    <s v="ORD100317"/>
    <x v="2"/>
    <s v="Clothing"/>
    <x v="317"/>
    <s v="Good Sales"/>
    <n v="0.23"/>
    <n v="957.56820000000005"/>
    <n v="3205.7718"/>
    <n v="4"/>
    <d v="2023-07-29T00:00:00"/>
    <d v="2023-08-03T00:00:00"/>
    <s v="Regular"/>
    <s v="Card"/>
    <n v="468.81"/>
    <s v="loss"/>
    <s v="Mumbai"/>
  </r>
  <r>
    <s v="ORD100318"/>
    <x v="0"/>
    <s v="Grocery"/>
    <x v="318"/>
    <s v="concerning"/>
    <n v="0.15"/>
    <n v="71.944499999999991"/>
    <n v="407.68549999999999"/>
    <n v="9"/>
    <d v="2023-06-09T00:00:00"/>
    <d v="2023-06-12T00:00:00"/>
    <s v="Member"/>
    <s v="UPI"/>
    <n v="102.29"/>
    <s v="loss"/>
    <s v="Hyderabad"/>
  </r>
  <r>
    <s v="ORD100319"/>
    <x v="3"/>
    <s v="Electronics"/>
    <x v="319"/>
    <s v="Good Sales"/>
    <n v="0.08"/>
    <n v="242.95520000000002"/>
    <n v="2793.9848000000002"/>
    <n v="2"/>
    <d v="2023-10-12T00:00:00"/>
    <d v="2023-10-15T00:00:00"/>
    <s v="Regular"/>
    <s v="UPI"/>
    <n v="697.79"/>
    <s v="loss"/>
    <s v="Chennai"/>
  </r>
  <r>
    <s v="ORD100320"/>
    <x v="1"/>
    <s v="Clothing"/>
    <x v="320"/>
    <s v="Good Sales"/>
    <n v="0.26"/>
    <n v="322.71200000000005"/>
    <n v="918.48800000000006"/>
    <n v="4"/>
    <d v="2023-02-21T00:00:00"/>
    <d v="2023-02-24T00:00:00"/>
    <s v="New"/>
    <s v="Cash"/>
    <n v="226"/>
    <s v="loss"/>
    <s v="Mumbai"/>
  </r>
  <r>
    <s v="ORD100321"/>
    <x v="2"/>
    <s v="Personal Care"/>
    <x v="321"/>
    <s v="Good Sales"/>
    <n v="0.46"/>
    <n v="641.09280000000001"/>
    <n v="752.58720000000005"/>
    <n v="9"/>
    <d v="2023-03-22T00:00:00"/>
    <d v="2023-03-29T00:00:00"/>
    <s v="Regular"/>
    <s v="Card"/>
    <n v="126.14"/>
    <s v="loss"/>
    <s v="Delhi"/>
  </r>
  <r>
    <s v="ORD100322"/>
    <x v="1"/>
    <s v="Grocery"/>
    <x v="322"/>
    <s v="Good Sales"/>
    <n v="0.44"/>
    <n v="1928.7092000000002"/>
    <n v="2454.7208000000001"/>
    <n v="9"/>
    <d v="2024-01-16T00:00:00"/>
    <d v="2024-01-20T00:00:00"/>
    <s v="Member"/>
    <s v="Cash"/>
    <n v="761.11"/>
    <s v="loss"/>
    <s v="Pune"/>
  </r>
  <r>
    <s v="ORD100323"/>
    <x v="3"/>
    <s v="Home Care"/>
    <x v="323"/>
    <s v="concerning"/>
    <n v="0.46"/>
    <n v="303.69200000000001"/>
    <n v="356.50800000000004"/>
    <n v="8"/>
    <d v="2023-12-18T00:00:00"/>
    <d v="2023-12-19T00:00:00"/>
    <s v="Regular"/>
    <s v="Card"/>
    <n v="159.93"/>
    <s v="loss"/>
    <s v="Delhi"/>
  </r>
  <r>
    <s v="ORD100324"/>
    <x v="3"/>
    <s v="Home Care"/>
    <x v="324"/>
    <s v="Good Sales"/>
    <n v="0.48"/>
    <n v="1462.704"/>
    <n v="1584.5960000000002"/>
    <n v="2"/>
    <d v="2023-10-12T00:00:00"/>
    <d v="2023-10-16T00:00:00"/>
    <s v="New"/>
    <s v="Cash"/>
    <n v="797.25"/>
    <s v="loss"/>
    <s v="Delhi"/>
  </r>
  <r>
    <s v="ORD100325"/>
    <x v="3"/>
    <s v="Personal Care"/>
    <x v="325"/>
    <s v="Good Sales"/>
    <n v="0.08"/>
    <n v="165.292"/>
    <n v="1900.8580000000002"/>
    <n v="3"/>
    <d v="2024-05-04T00:00:00"/>
    <d v="2024-05-08T00:00:00"/>
    <s v="New"/>
    <s v="Cash"/>
    <n v="117.23"/>
    <s v="loss"/>
    <s v="Chennai"/>
  </r>
  <r>
    <s v="ORD100326"/>
    <x v="0"/>
    <s v="Personal Care"/>
    <x v="326"/>
    <s v="Good Sales"/>
    <n v="7.0000000000000007E-2"/>
    <n v="72.444400000000016"/>
    <n v="962.4756000000001"/>
    <n v="6"/>
    <d v="2024-01-22T00:00:00"/>
    <d v="2024-01-27T00:00:00"/>
    <s v="New"/>
    <s v="Cash"/>
    <n v="100.03"/>
    <s v="loss"/>
    <s v="Chennai"/>
  </r>
  <r>
    <s v="ORD100327"/>
    <x v="0"/>
    <s v="Home Care"/>
    <x v="327"/>
    <s v="Good Sales"/>
    <n v="0.21"/>
    <n v="486.024"/>
    <n v="1828.3760000000002"/>
    <n v="2"/>
    <d v="2024-03-10T00:00:00"/>
    <d v="2024-03-16T00:00:00"/>
    <s v="Member"/>
    <s v="UPI"/>
    <n v="653.86"/>
    <s v="loss"/>
    <s v="Pune"/>
  </r>
  <r>
    <s v="ORD100328"/>
    <x v="1"/>
    <s v="Grocery"/>
    <x v="328"/>
    <s v="Good Sales"/>
    <n v="0.34"/>
    <n v="1600.856"/>
    <n v="3107.5439999999999"/>
    <n v="3"/>
    <d v="2024-08-02T00:00:00"/>
    <d v="2024-08-07T00:00:00"/>
    <s v="New"/>
    <s v="UPI"/>
    <n v="1155.56"/>
    <s v="profit"/>
    <s v="Hyderabad"/>
  </r>
  <r>
    <s v="ORD100329"/>
    <x v="1"/>
    <s v="Clothing"/>
    <x v="329"/>
    <s v="Good Sales"/>
    <n v="0.22"/>
    <n v="864.57579999999996"/>
    <n v="3065.3141999999998"/>
    <n v="1"/>
    <d v="2023-02-13T00:00:00"/>
    <d v="2023-02-16T00:00:00"/>
    <s v="New"/>
    <s v="Cash"/>
    <n v="902.41"/>
    <s v="profit"/>
    <s v="Chennai"/>
  </r>
  <r>
    <s v="ORD100330"/>
    <x v="2"/>
    <s v="Personal Care"/>
    <x v="330"/>
    <s v="concerning"/>
    <n v="0.45"/>
    <n v="336.3075"/>
    <n v="411.04250000000002"/>
    <n v="4"/>
    <d v="2024-05-21T00:00:00"/>
    <d v="2024-05-26T00:00:00"/>
    <s v="New"/>
    <s v="Card"/>
    <n v="63.14"/>
    <s v="loss"/>
    <s v="Mumbai"/>
  </r>
  <r>
    <s v="ORD100331"/>
    <x v="2"/>
    <s v="Personal Care"/>
    <x v="331"/>
    <s v="Good Sales"/>
    <n v="0.36"/>
    <n v="1534.3956000000001"/>
    <n v="2727.8144000000002"/>
    <n v="6"/>
    <d v="2024-10-23T00:00:00"/>
    <d v="2024-10-26T00:00:00"/>
    <s v="New"/>
    <s v="UPI"/>
    <n v="217.76"/>
    <s v="loss"/>
    <s v="Mumbai"/>
  </r>
  <r>
    <s v="ORD100332"/>
    <x v="1"/>
    <s v="Personal Care"/>
    <x v="332"/>
    <s v="Good Sales"/>
    <n v="0.32"/>
    <n v="1501.9072000000001"/>
    <n v="3191.5527999999999"/>
    <n v="1"/>
    <d v="2023-06-19T00:00:00"/>
    <d v="2023-06-25T00:00:00"/>
    <s v="Regular"/>
    <s v="Cash"/>
    <n v="925.54"/>
    <s v="profit"/>
    <s v="Mumbai"/>
  </r>
  <r>
    <s v="ORD100333"/>
    <x v="0"/>
    <s v="Electronics"/>
    <x v="333"/>
    <s v="Good Sales"/>
    <n v="0.04"/>
    <n v="58.284799999999997"/>
    <n v="1398.8352"/>
    <n v="1"/>
    <d v="2023-03-16T00:00:00"/>
    <d v="2023-03-22T00:00:00"/>
    <s v="New"/>
    <s v="Card"/>
    <n v="388.34"/>
    <s v="loss"/>
    <s v="Hyderabad"/>
  </r>
  <r>
    <s v="ORD100334"/>
    <x v="3"/>
    <s v="Grocery"/>
    <x v="334"/>
    <s v="Good Sales"/>
    <n v="0.09"/>
    <n v="156.0384"/>
    <n v="1577.7216000000001"/>
    <n v="8"/>
    <d v="2023-01-08T00:00:00"/>
    <d v="2023-01-12T00:00:00"/>
    <s v="Regular"/>
    <s v="Card"/>
    <n v="117.57"/>
    <s v="loss"/>
    <s v="Mumbai"/>
  </r>
  <r>
    <s v="ORD100335"/>
    <x v="1"/>
    <s v="Grocery"/>
    <x v="335"/>
    <s v="concerning"/>
    <n v="0.21"/>
    <n v="150.97319999999999"/>
    <n v="567.94679999999994"/>
    <n v="7"/>
    <d v="2024-04-19T00:00:00"/>
    <d v="2024-04-20T00:00:00"/>
    <s v="Member"/>
    <s v="Card"/>
    <n v="48.42"/>
    <s v="loss"/>
    <s v="Chennai"/>
  </r>
  <r>
    <s v="ORD100336"/>
    <x v="2"/>
    <s v="Grocery"/>
    <x v="336"/>
    <s v="Good Sales"/>
    <n v="0.49"/>
    <n v="877.2029"/>
    <n v="913.00710000000004"/>
    <n v="7"/>
    <d v="2023-06-21T00:00:00"/>
    <d v="2023-06-26T00:00:00"/>
    <s v="Regular"/>
    <s v="Cash"/>
    <n v="536.41999999999996"/>
    <s v="loss"/>
    <s v="Hyderabad"/>
  </r>
  <r>
    <s v="ORD100337"/>
    <x v="0"/>
    <s v="Grocery"/>
    <x v="337"/>
    <s v="Good Sales"/>
    <n v="0.17"/>
    <n v="577.72630000000004"/>
    <n v="2820.6637000000001"/>
    <n v="7"/>
    <d v="2024-03-12T00:00:00"/>
    <d v="2024-03-16T00:00:00"/>
    <s v="Regular"/>
    <s v="UPI"/>
    <n v="370.75"/>
    <s v="loss"/>
    <s v="Delhi"/>
  </r>
  <r>
    <s v="ORD100338"/>
    <x v="1"/>
    <s v="Grocery"/>
    <x v="338"/>
    <s v="Good Sales"/>
    <n v="0.31"/>
    <n v="444.40359999999998"/>
    <n v="989.15639999999996"/>
    <n v="5"/>
    <d v="2024-09-28T00:00:00"/>
    <d v="2024-10-04T00:00:00"/>
    <s v="Regular"/>
    <s v="Card"/>
    <n v="310.11"/>
    <s v="loss"/>
    <s v="Hyderabad"/>
  </r>
  <r>
    <s v="ORD100339"/>
    <x v="1"/>
    <s v="Home Care"/>
    <x v="339"/>
    <s v="concerning"/>
    <n v="0.49"/>
    <n v="65.385599999999997"/>
    <n v="68.054400000000001"/>
    <n v="4"/>
    <d v="2024-12-26T00:00:00"/>
    <d v="2024-12-29T00:00:00"/>
    <s v="Regular"/>
    <s v="Cash"/>
    <n v="25.28"/>
    <s v="loss"/>
    <s v="Mumbai"/>
  </r>
  <r>
    <s v="ORD100340"/>
    <x v="0"/>
    <s v="Personal Care"/>
    <x v="340"/>
    <s v="Good Sales"/>
    <n v="0.13"/>
    <n v="228.65309999999999"/>
    <n v="1530.2168999999999"/>
    <n v="7"/>
    <d v="2024-03-26T00:00:00"/>
    <d v="2024-03-31T00:00:00"/>
    <s v="Regular"/>
    <s v="Cash"/>
    <n v="270.22000000000003"/>
    <s v="loss"/>
    <s v="Pune"/>
  </r>
  <r>
    <s v="ORD100341"/>
    <x v="1"/>
    <s v="Home Care"/>
    <x v="341"/>
    <s v="Good Sales"/>
    <n v="0.08"/>
    <n v="185.64400000000001"/>
    <n v="2134.9059999999999"/>
    <n v="3"/>
    <d v="2024-10-12T00:00:00"/>
    <d v="2024-10-18T00:00:00"/>
    <s v="Regular"/>
    <s v="Cash"/>
    <n v="581.83000000000004"/>
    <s v="loss"/>
    <s v="Bangalore"/>
  </r>
  <r>
    <s v="ORD100342"/>
    <x v="0"/>
    <s v="Electronics"/>
    <x v="342"/>
    <s v="Good Sales"/>
    <n v="0.27"/>
    <n v="776.28780000000006"/>
    <n v="2098.8521999999998"/>
    <n v="9"/>
    <d v="2024-10-28T00:00:00"/>
    <d v="2024-11-04T00:00:00"/>
    <s v="Member"/>
    <s v="Cash"/>
    <n v="314.73"/>
    <s v="loss"/>
    <s v="Delhi"/>
  </r>
  <r>
    <s v="ORD100343"/>
    <x v="3"/>
    <s v="Clothing"/>
    <x v="343"/>
    <s v="Good Sales"/>
    <n v="0.28000000000000003"/>
    <n v="966.20720000000006"/>
    <n v="2484.5328"/>
    <n v="2"/>
    <d v="2024-10-08T00:00:00"/>
    <d v="2024-10-09T00:00:00"/>
    <s v="New"/>
    <s v="Cash"/>
    <n v="413.97"/>
    <s v="loss"/>
    <s v="Mumbai"/>
  </r>
  <r>
    <s v="ORD100344"/>
    <x v="0"/>
    <s v="Personal Care"/>
    <x v="344"/>
    <s v="concerning"/>
    <n v="0.46"/>
    <n v="185.2604"/>
    <n v="217.4796"/>
    <n v="1"/>
    <d v="2024-05-09T00:00:00"/>
    <d v="2024-05-14T00:00:00"/>
    <s v="Member"/>
    <s v="UPI"/>
    <n v="46.96"/>
    <s v="loss"/>
    <s v="Chennai"/>
  </r>
  <r>
    <s v="ORD100345"/>
    <x v="0"/>
    <s v="Electronics"/>
    <x v="345"/>
    <s v="Good Sales"/>
    <n v="0.01"/>
    <n v="24.017800000000001"/>
    <n v="2377.7622000000001"/>
    <n v="8"/>
    <d v="2024-04-03T00:00:00"/>
    <d v="2024-04-06T00:00:00"/>
    <s v="Regular"/>
    <s v="UPI"/>
    <n v="448.63"/>
    <s v="loss"/>
    <s v="Delhi"/>
  </r>
  <r>
    <s v="ORD100346"/>
    <x v="0"/>
    <s v="Home Care"/>
    <x v="346"/>
    <s v="Good Sales"/>
    <n v="0.2"/>
    <n v="281.036"/>
    <n v="1124.144"/>
    <n v="6"/>
    <d v="2023-07-04T00:00:00"/>
    <d v="2023-07-08T00:00:00"/>
    <s v="Regular"/>
    <s v="Cash"/>
    <n v="300.73"/>
    <s v="loss"/>
    <s v="Mumbai"/>
  </r>
  <r>
    <s v="ORD100347"/>
    <x v="1"/>
    <s v="Clothing"/>
    <x v="347"/>
    <s v="Good Sales"/>
    <n v="0.16"/>
    <n v="759.20800000000008"/>
    <n v="3985.8420000000001"/>
    <n v="4"/>
    <d v="2024-12-29T00:00:00"/>
    <d v="2025-01-04T00:00:00"/>
    <s v="Regular"/>
    <s v="UPI"/>
    <n v="347.16"/>
    <s v="loss"/>
    <s v="Chennai"/>
  </r>
  <r>
    <s v="ORD100348"/>
    <x v="1"/>
    <s v="Electronics"/>
    <x v="348"/>
    <s v="Good Sales"/>
    <n v="0.28999999999999998"/>
    <n v="540.41499999999996"/>
    <n v="1323.085"/>
    <n v="9"/>
    <d v="2023-06-16T00:00:00"/>
    <d v="2023-06-23T00:00:00"/>
    <s v="Member"/>
    <s v="Cash"/>
    <n v="161.51"/>
    <s v="loss"/>
    <s v="Pune"/>
  </r>
  <r>
    <s v="ORD100349"/>
    <x v="0"/>
    <s v="Clothing"/>
    <x v="349"/>
    <s v="concerning"/>
    <n v="0"/>
    <n v="0"/>
    <n v="590.61"/>
    <n v="5"/>
    <d v="2023-11-03T00:00:00"/>
    <d v="2023-11-10T00:00:00"/>
    <s v="Regular"/>
    <s v="Card"/>
    <n v="46.99"/>
    <s v="loss"/>
    <s v="Pune"/>
  </r>
  <r>
    <s v="ORD100350"/>
    <x v="1"/>
    <s v="Electronics"/>
    <x v="350"/>
    <s v="concerning"/>
    <n v="0.36"/>
    <n v="109.19159999999999"/>
    <n v="194.11840000000001"/>
    <n v="1"/>
    <d v="2023-10-04T00:00:00"/>
    <d v="2023-10-08T00:00:00"/>
    <s v="Member"/>
    <s v="UPI"/>
    <n v="64.56"/>
    <s v="loss"/>
    <s v="Bangalore"/>
  </r>
  <r>
    <s v="ORD100351"/>
    <x v="2"/>
    <s v="Home Care"/>
    <x v="351"/>
    <s v="Good Sales"/>
    <n v="0.24"/>
    <n v="336.11759999999998"/>
    <n v="1064.3724"/>
    <n v="1"/>
    <d v="2023-03-31T00:00:00"/>
    <d v="2023-04-01T00:00:00"/>
    <s v="Regular"/>
    <s v="UPI"/>
    <n v="289"/>
    <s v="loss"/>
    <s v="Bangalore"/>
  </r>
  <r>
    <s v="ORD100352"/>
    <x v="2"/>
    <s v="Clothing"/>
    <x v="352"/>
    <s v="Good Sales"/>
    <n v="0.35"/>
    <n v="341.77849999999995"/>
    <n v="634.7315000000001"/>
    <n v="7"/>
    <d v="2023-08-07T00:00:00"/>
    <d v="2023-08-08T00:00:00"/>
    <s v="Regular"/>
    <s v="Cash"/>
    <n v="251.49"/>
    <s v="loss"/>
    <s v="Bangalore"/>
  </r>
  <r>
    <s v="ORD100353"/>
    <x v="1"/>
    <s v="Electronics"/>
    <x v="353"/>
    <s v="Good Sales"/>
    <n v="0.22"/>
    <n v="722.48440000000005"/>
    <n v="2561.5356000000002"/>
    <n v="1"/>
    <d v="2024-03-16T00:00:00"/>
    <d v="2024-03-20T00:00:00"/>
    <s v="Member"/>
    <s v="Cash"/>
    <n v="399.43"/>
    <s v="loss"/>
    <s v="Hyderabad"/>
  </r>
  <r>
    <s v="ORD100354"/>
    <x v="1"/>
    <s v="Home Care"/>
    <x v="354"/>
    <s v="Good Sales"/>
    <n v="0.24"/>
    <n v="1020.0336000000001"/>
    <n v="3230.1064000000001"/>
    <n v="6"/>
    <d v="2024-11-21T00:00:00"/>
    <d v="2024-11-23T00:00:00"/>
    <s v="Member"/>
    <s v="UPI"/>
    <n v="990.91"/>
    <s v="profit"/>
    <s v="Mumbai"/>
  </r>
  <r>
    <s v="ORD100355"/>
    <x v="0"/>
    <s v="Personal Care"/>
    <x v="355"/>
    <s v="Good Sales"/>
    <n v="0.45"/>
    <n v="734.19299999999998"/>
    <n v="897.34699999999998"/>
    <n v="7"/>
    <d v="2024-09-12T00:00:00"/>
    <d v="2024-09-16T00:00:00"/>
    <s v="Member"/>
    <s v="Card"/>
    <n v="197.89"/>
    <s v="loss"/>
    <s v="Pune"/>
  </r>
  <r>
    <s v="ORD100356"/>
    <x v="3"/>
    <s v="Home Care"/>
    <x v="356"/>
    <s v="Good Sales"/>
    <n v="0.11"/>
    <n v="322.4298"/>
    <n v="2608.7501999999999"/>
    <n v="5"/>
    <d v="2024-09-20T00:00:00"/>
    <d v="2024-09-23T00:00:00"/>
    <s v="Member"/>
    <s v="UPI"/>
    <n v="697.38"/>
    <s v="loss"/>
    <s v="Mumbai"/>
  </r>
  <r>
    <s v="ORD100357"/>
    <x v="1"/>
    <s v="Home Care"/>
    <x v="357"/>
    <s v="Good Sales"/>
    <n v="0.11"/>
    <n v="404.63499999999999"/>
    <n v="3273.8649999999998"/>
    <n v="3"/>
    <d v="2024-02-02T00:00:00"/>
    <d v="2024-02-07T00:00:00"/>
    <s v="Regular"/>
    <s v="UPI"/>
    <n v="743.04"/>
    <s v="loss"/>
    <s v="Mumbai"/>
  </r>
  <r>
    <s v="ORD100358"/>
    <x v="2"/>
    <s v="Personal Care"/>
    <x v="358"/>
    <s v="Good Sales"/>
    <n v="0.28000000000000003"/>
    <n v="574.72520000000009"/>
    <n v="1477.8648000000001"/>
    <n v="3"/>
    <d v="2024-04-15T00:00:00"/>
    <d v="2024-04-17T00:00:00"/>
    <s v="Regular"/>
    <s v="UPI"/>
    <n v="315.05"/>
    <s v="loss"/>
    <s v="Pune"/>
  </r>
  <r>
    <s v="ORD100359"/>
    <x v="0"/>
    <s v="Home Care"/>
    <x v="359"/>
    <s v="concerning"/>
    <n v="0.33"/>
    <n v="140.25"/>
    <n v="284.75"/>
    <n v="2"/>
    <d v="2024-02-14T00:00:00"/>
    <d v="2024-02-21T00:00:00"/>
    <s v="New"/>
    <s v="Card"/>
    <n v="88.73"/>
    <s v="loss"/>
    <s v="Pune"/>
  </r>
  <r>
    <s v="ORD100360"/>
    <x v="1"/>
    <s v="Personal Care"/>
    <x v="360"/>
    <s v="Good Sales"/>
    <n v="0.18"/>
    <n v="220.14179999999999"/>
    <n v="1002.8682"/>
    <n v="1"/>
    <d v="2024-09-09T00:00:00"/>
    <d v="2024-09-13T00:00:00"/>
    <s v="Regular"/>
    <s v="Card"/>
    <n v="319.61"/>
    <s v="loss"/>
    <s v="Bangalore"/>
  </r>
  <r>
    <s v="ORD100361"/>
    <x v="2"/>
    <s v="Personal Care"/>
    <x v="361"/>
    <s v="Good Sales"/>
    <n v="0.26"/>
    <n v="1151.0252"/>
    <n v="3275.9948000000004"/>
    <n v="8"/>
    <d v="2023-10-11T00:00:00"/>
    <d v="2023-10-16T00:00:00"/>
    <s v="Regular"/>
    <s v="Cash"/>
    <n v="466.97"/>
    <s v="loss"/>
    <s v="Hyderabad"/>
  </r>
  <r>
    <s v="ORD100362"/>
    <x v="2"/>
    <s v="Personal Care"/>
    <x v="362"/>
    <s v="Good Sales"/>
    <n v="0.11"/>
    <n v="455.39449999999999"/>
    <n v="3684.5554999999999"/>
    <n v="9"/>
    <d v="2023-08-19T00:00:00"/>
    <d v="2023-08-25T00:00:00"/>
    <s v="Regular"/>
    <s v="UPI"/>
    <n v="843.52"/>
    <s v="profit"/>
    <s v="Delhi"/>
  </r>
  <r>
    <s v="ORD100363"/>
    <x v="3"/>
    <s v="Electronics"/>
    <x v="363"/>
    <s v="concerning"/>
    <n v="7.0000000000000007E-2"/>
    <n v="36.680700000000002"/>
    <n v="487.32929999999999"/>
    <n v="2"/>
    <d v="2024-10-20T00:00:00"/>
    <d v="2024-10-21T00:00:00"/>
    <s v="Regular"/>
    <s v="Cash"/>
    <n v="156.33000000000001"/>
    <s v="loss"/>
    <s v="Chennai"/>
  </r>
  <r>
    <s v="ORD100364"/>
    <x v="0"/>
    <s v="Clothing"/>
    <x v="364"/>
    <s v="Good Sales"/>
    <n v="0.12"/>
    <n v="143.68199999999999"/>
    <n v="1053.6679999999999"/>
    <n v="4"/>
    <d v="2023-01-21T00:00:00"/>
    <d v="2023-01-27T00:00:00"/>
    <s v="Regular"/>
    <s v="Card"/>
    <n v="298.56"/>
    <s v="loss"/>
    <s v="Bangalore"/>
  </r>
  <r>
    <s v="ORD100365"/>
    <x v="0"/>
    <s v="Electronics"/>
    <x v="365"/>
    <s v="Good Sales"/>
    <n v="0.46"/>
    <n v="1779.6985999999999"/>
    <n v="2089.2114000000001"/>
    <n v="3"/>
    <d v="2023-10-03T00:00:00"/>
    <d v="2023-10-07T00:00:00"/>
    <s v="New"/>
    <s v="UPI"/>
    <n v="482.97"/>
    <s v="loss"/>
    <s v="Pune"/>
  </r>
  <r>
    <s v="ORD100366"/>
    <x v="3"/>
    <s v="Personal Care"/>
    <x v="366"/>
    <s v="Good Sales"/>
    <n v="0.4"/>
    <n v="992.36000000000013"/>
    <n v="1488.54"/>
    <n v="4"/>
    <d v="2024-04-23T00:00:00"/>
    <d v="2024-04-25T00:00:00"/>
    <s v="Member"/>
    <s v="UPI"/>
    <n v="610.64"/>
    <s v="loss"/>
    <s v="Bangalore"/>
  </r>
  <r>
    <s v="ORD100367"/>
    <x v="3"/>
    <s v="Clothing"/>
    <x v="367"/>
    <s v="Good Sales"/>
    <n v="7.0000000000000007E-2"/>
    <n v="267.66880000000003"/>
    <n v="3556.1712000000002"/>
    <n v="4"/>
    <d v="2023-12-13T00:00:00"/>
    <d v="2023-12-16T00:00:00"/>
    <s v="Regular"/>
    <s v="UPI"/>
    <n v="664.27"/>
    <s v="loss"/>
    <s v="Hyderabad"/>
  </r>
  <r>
    <s v="ORD100368"/>
    <x v="0"/>
    <s v="Clothing"/>
    <x v="368"/>
    <s v="Good Sales"/>
    <n v="0.02"/>
    <n v="22.686999999999998"/>
    <n v="1111.663"/>
    <n v="8"/>
    <d v="2023-06-21T00:00:00"/>
    <d v="2023-06-26T00:00:00"/>
    <s v="Regular"/>
    <s v="UPI"/>
    <n v="278.14999999999998"/>
    <s v="loss"/>
    <s v="Chennai"/>
  </r>
  <r>
    <s v="ORD100369"/>
    <x v="0"/>
    <s v="Personal Care"/>
    <x v="369"/>
    <s v="Good Sales"/>
    <n v="0.05"/>
    <n v="238.41100000000003"/>
    <n v="4529.8090000000002"/>
    <n v="3"/>
    <d v="2024-06-26T00:00:00"/>
    <d v="2024-07-02T00:00:00"/>
    <s v="Member"/>
    <s v="Cash"/>
    <n v="354.91"/>
    <s v="loss"/>
    <s v="Hyderabad"/>
  </r>
  <r>
    <s v="ORD100370"/>
    <x v="1"/>
    <s v="Clothing"/>
    <x v="370"/>
    <s v="Good Sales"/>
    <n v="0.15"/>
    <n v="590.952"/>
    <n v="3348.7280000000001"/>
    <n v="3"/>
    <d v="2023-01-09T00:00:00"/>
    <d v="2023-01-16T00:00:00"/>
    <s v="Member"/>
    <s v="UPI"/>
    <n v="1039.42"/>
    <s v="profit"/>
    <s v="Bangalore"/>
  </r>
  <r>
    <s v="ORD100371"/>
    <x v="1"/>
    <s v="Clothing"/>
    <x v="371"/>
    <s v="Good Sales"/>
    <n v="0.41"/>
    <n v="437.68319999999994"/>
    <n v="629.83680000000004"/>
    <n v="6"/>
    <d v="2024-06-27T00:00:00"/>
    <d v="2024-07-02T00:00:00"/>
    <s v="New"/>
    <s v="Card"/>
    <n v="318.77"/>
    <s v="loss"/>
    <s v="Mumbai"/>
  </r>
  <r>
    <s v="ORD100372"/>
    <x v="3"/>
    <s v="Electronics"/>
    <x v="372"/>
    <s v="Good Sales"/>
    <n v="0.16"/>
    <n v="453.82400000000001"/>
    <n v="2382.576"/>
    <n v="3"/>
    <d v="2023-07-21T00:00:00"/>
    <d v="2023-07-25T00:00:00"/>
    <s v="New"/>
    <s v="Cash"/>
    <n v="455.08"/>
    <s v="loss"/>
    <s v="Delhi"/>
  </r>
  <r>
    <s v="ORD100373"/>
    <x v="1"/>
    <s v="Clothing"/>
    <x v="373"/>
    <s v="concerning"/>
    <n v="0.09"/>
    <n v="58.87619999999999"/>
    <n v="595.30379999999991"/>
    <n v="5"/>
    <d v="2023-06-29T00:00:00"/>
    <d v="2023-07-02T00:00:00"/>
    <s v="New"/>
    <s v="UPI"/>
    <n v="116.53"/>
    <s v="loss"/>
    <s v="Pune"/>
  </r>
  <r>
    <s v="ORD100374"/>
    <x v="2"/>
    <s v="Personal Care"/>
    <x v="374"/>
    <s v="Good Sales"/>
    <n v="0.2"/>
    <n v="374.20600000000002"/>
    <n v="1496.8240000000001"/>
    <n v="4"/>
    <d v="2024-12-09T00:00:00"/>
    <d v="2024-12-12T00:00:00"/>
    <s v="Member"/>
    <s v="Cash"/>
    <n v="181.06"/>
    <s v="loss"/>
    <s v="Hyderabad"/>
  </r>
  <r>
    <s v="ORD100375"/>
    <x v="1"/>
    <s v="Grocery"/>
    <x v="375"/>
    <s v="Good Sales"/>
    <n v="0.06"/>
    <n v="199.92839999999998"/>
    <n v="3132.2116000000001"/>
    <n v="4"/>
    <d v="2024-12-17T00:00:00"/>
    <d v="2024-12-18T00:00:00"/>
    <s v="Regular"/>
    <s v="Cash"/>
    <n v="736.04"/>
    <s v="loss"/>
    <s v="Hyderabad"/>
  </r>
  <r>
    <s v="ORD100376"/>
    <x v="1"/>
    <s v="Grocery"/>
    <x v="376"/>
    <s v="Good Sales"/>
    <n v="0.24"/>
    <n v="412.2312"/>
    <n v="1305.3988000000002"/>
    <n v="2"/>
    <d v="2024-06-22T00:00:00"/>
    <d v="2024-06-26T00:00:00"/>
    <s v="Member"/>
    <s v="UPI"/>
    <n v="119.18"/>
    <s v="loss"/>
    <s v="Pune"/>
  </r>
  <r>
    <s v="ORD100377"/>
    <x v="2"/>
    <s v="Grocery"/>
    <x v="377"/>
    <s v="Good Sales"/>
    <n v="0.34"/>
    <n v="1128.1608000000001"/>
    <n v="2189.9591999999998"/>
    <n v="9"/>
    <d v="2024-05-28T00:00:00"/>
    <d v="2024-06-03T00:00:00"/>
    <s v="Regular"/>
    <s v="Card"/>
    <n v="635.94000000000005"/>
    <s v="loss"/>
    <s v="Bangalore"/>
  </r>
  <r>
    <s v="ORD100378"/>
    <x v="3"/>
    <s v="Personal Care"/>
    <x v="378"/>
    <s v="Good Sales"/>
    <n v="0.18"/>
    <n v="233.8956"/>
    <n v="1065.5244"/>
    <n v="5"/>
    <d v="2024-01-18T00:00:00"/>
    <d v="2024-01-25T00:00:00"/>
    <s v="Member"/>
    <s v="UPI"/>
    <n v="200.91"/>
    <s v="loss"/>
    <s v="Bangalore"/>
  </r>
  <r>
    <s v="ORD100379"/>
    <x v="2"/>
    <s v="Grocery"/>
    <x v="379"/>
    <s v="Good Sales"/>
    <n v="0.09"/>
    <n v="327.05189999999999"/>
    <n v="3306.8580999999999"/>
    <n v="5"/>
    <d v="2024-01-29T00:00:00"/>
    <d v="2024-02-03T00:00:00"/>
    <s v="Member"/>
    <s v="UPI"/>
    <n v="363.37"/>
    <s v="loss"/>
    <s v="Pune"/>
  </r>
  <r>
    <s v="ORD100380"/>
    <x v="1"/>
    <s v="Electronics"/>
    <x v="380"/>
    <s v="Good Sales"/>
    <n v="0.23"/>
    <n v="428.2577"/>
    <n v="1433.7323000000001"/>
    <n v="7"/>
    <d v="2024-08-03T00:00:00"/>
    <d v="2024-08-04T00:00:00"/>
    <s v="Member"/>
    <s v="Card"/>
    <n v="477.12"/>
    <s v="loss"/>
    <s v="Pune"/>
  </r>
  <r>
    <s v="ORD100381"/>
    <x v="3"/>
    <s v="Personal Care"/>
    <x v="381"/>
    <s v="Good Sales"/>
    <n v="0.38"/>
    <n v="1509.8768"/>
    <n v="2463.4832000000001"/>
    <n v="3"/>
    <d v="2024-12-06T00:00:00"/>
    <d v="2024-12-11T00:00:00"/>
    <s v="Member"/>
    <s v="UPI"/>
    <n v="944.78"/>
    <s v="profit"/>
    <s v="Pune"/>
  </r>
  <r>
    <s v="ORD100382"/>
    <x v="1"/>
    <s v="Personal Care"/>
    <x v="382"/>
    <s v="concerning"/>
    <n v="0.04"/>
    <n v="30.7912"/>
    <n v="738.98879999999997"/>
    <n v="6"/>
    <d v="2023-09-03T00:00:00"/>
    <d v="2023-09-09T00:00:00"/>
    <s v="Regular"/>
    <s v="Card"/>
    <n v="96.16"/>
    <s v="loss"/>
    <s v="Delhi"/>
  </r>
  <r>
    <s v="ORD100383"/>
    <x v="2"/>
    <s v="Personal Care"/>
    <x v="383"/>
    <s v="Good Sales"/>
    <n v="0.04"/>
    <n v="74.947600000000008"/>
    <n v="1798.7424000000001"/>
    <n v="1"/>
    <d v="2024-02-29T00:00:00"/>
    <d v="2024-03-01T00:00:00"/>
    <s v="Regular"/>
    <s v="Cash"/>
    <n v="274.62"/>
    <s v="loss"/>
    <s v="Delhi"/>
  </r>
  <r>
    <s v="ORD100384"/>
    <x v="2"/>
    <s v="Clothing"/>
    <x v="384"/>
    <s v="Good Sales"/>
    <n v="0.16"/>
    <n v="379.72320000000002"/>
    <n v="1993.5468000000001"/>
    <n v="5"/>
    <d v="2023-10-31T00:00:00"/>
    <d v="2023-11-06T00:00:00"/>
    <s v="Regular"/>
    <s v="Card"/>
    <n v="268.52999999999997"/>
    <s v="loss"/>
    <s v="Chennai"/>
  </r>
  <r>
    <s v="ORD100385"/>
    <x v="1"/>
    <s v="Clothing"/>
    <x v="385"/>
    <s v="Good Sales"/>
    <n v="0.21"/>
    <n v="457.13640000000004"/>
    <n v="1719.7036000000001"/>
    <n v="5"/>
    <d v="2023-04-26T00:00:00"/>
    <d v="2023-04-30T00:00:00"/>
    <s v="Regular"/>
    <s v="Cash"/>
    <n v="223.02"/>
    <s v="loss"/>
    <s v="Chennai"/>
  </r>
  <r>
    <s v="ORD100386"/>
    <x v="0"/>
    <s v="Clothing"/>
    <x v="386"/>
    <s v="Good Sales"/>
    <n v="0.11"/>
    <n v="244.43759999999997"/>
    <n v="1977.7223999999999"/>
    <n v="9"/>
    <d v="2023-04-27T00:00:00"/>
    <d v="2023-05-03T00:00:00"/>
    <s v="New"/>
    <s v="Card"/>
    <n v="234.09"/>
    <s v="loss"/>
    <s v="Bangalore"/>
  </r>
  <r>
    <s v="ORD100387"/>
    <x v="0"/>
    <s v="Home Care"/>
    <x v="387"/>
    <s v="Good Sales"/>
    <n v="0.01"/>
    <n v="22.795400000000001"/>
    <n v="2256.7446"/>
    <n v="5"/>
    <d v="2024-03-07T00:00:00"/>
    <d v="2024-03-08T00:00:00"/>
    <s v="New"/>
    <s v="Cash"/>
    <n v="190.23"/>
    <s v="loss"/>
    <s v="Mumbai"/>
  </r>
  <r>
    <s v="ORD100388"/>
    <x v="2"/>
    <s v="Electronics"/>
    <x v="388"/>
    <s v="Good Sales"/>
    <n v="0.11"/>
    <n v="543.96540000000005"/>
    <n v="4401.1746000000003"/>
    <n v="8"/>
    <d v="2023-05-05T00:00:00"/>
    <d v="2023-05-06T00:00:00"/>
    <s v="Member"/>
    <s v="Card"/>
    <n v="666.29"/>
    <s v="loss"/>
    <s v="Chennai"/>
  </r>
  <r>
    <s v="ORD100389"/>
    <x v="2"/>
    <s v="Personal Care"/>
    <x v="389"/>
    <s v="Good Sales"/>
    <n v="0.22"/>
    <n v="230.2234"/>
    <n v="816.24660000000006"/>
    <n v="3"/>
    <d v="2023-02-02T00:00:00"/>
    <d v="2023-02-05T00:00:00"/>
    <s v="Regular"/>
    <s v="Cash"/>
    <n v="233.82"/>
    <s v="loss"/>
    <s v="Delhi"/>
  </r>
  <r>
    <s v="ORD100390"/>
    <x v="0"/>
    <s v="Personal Care"/>
    <x v="390"/>
    <s v="Good Sales"/>
    <n v="0.04"/>
    <n v="154.65799999999999"/>
    <n v="3711.7919999999999"/>
    <n v="6"/>
    <d v="2024-04-17T00:00:00"/>
    <d v="2024-04-23T00:00:00"/>
    <s v="Regular"/>
    <s v="UPI"/>
    <n v="447.64"/>
    <s v="loss"/>
    <s v="Hyderabad"/>
  </r>
  <r>
    <s v="ORD100391"/>
    <x v="0"/>
    <s v="Clothing"/>
    <x v="391"/>
    <s v="Good Sales"/>
    <n v="0.36"/>
    <n v="1009.3571999999999"/>
    <n v="1794.4128000000001"/>
    <n v="2"/>
    <d v="2024-08-26T00:00:00"/>
    <d v="2024-08-29T00:00:00"/>
    <s v="Member"/>
    <s v="Card"/>
    <n v="632.89"/>
    <s v="loss"/>
    <s v="Hyderabad"/>
  </r>
  <r>
    <s v="ORD100392"/>
    <x v="1"/>
    <s v="Personal Care"/>
    <x v="392"/>
    <s v="Good Sales"/>
    <n v="0.28000000000000003"/>
    <n v="595.49840000000006"/>
    <n v="1531.2816000000003"/>
    <n v="9"/>
    <d v="2024-03-10T00:00:00"/>
    <d v="2024-03-16T00:00:00"/>
    <s v="Member"/>
    <s v="Card"/>
    <n v="513.26"/>
    <s v="loss"/>
    <s v="Delhi"/>
  </r>
  <r>
    <s v="ORD100393"/>
    <x v="1"/>
    <s v="Personal Care"/>
    <x v="393"/>
    <s v="Good Sales"/>
    <n v="0.22"/>
    <n v="704.94380000000001"/>
    <n v="2499.3462"/>
    <n v="6"/>
    <d v="2024-12-04T00:00:00"/>
    <d v="2024-12-09T00:00:00"/>
    <s v="Member"/>
    <s v="Cash"/>
    <n v="431.14"/>
    <s v="loss"/>
    <s v="Bangalore"/>
  </r>
  <r>
    <s v="ORD100394"/>
    <x v="0"/>
    <s v="Grocery"/>
    <x v="394"/>
    <s v="Good Sales"/>
    <n v="0.26"/>
    <n v="1113.3980000000001"/>
    <n v="3168.902"/>
    <n v="5"/>
    <d v="2023-01-23T00:00:00"/>
    <d v="2023-01-30T00:00:00"/>
    <s v="Regular"/>
    <s v="Card"/>
    <n v="275.87"/>
    <s v="loss"/>
    <s v="Hyderabad"/>
  </r>
  <r>
    <s v="ORD100395"/>
    <x v="1"/>
    <s v="Personal Care"/>
    <x v="395"/>
    <s v="Good Sales"/>
    <n v="0.33"/>
    <n v="787.55490000000009"/>
    <n v="1598.9751000000001"/>
    <n v="9"/>
    <d v="2023-03-23T00:00:00"/>
    <d v="2023-03-26T00:00:00"/>
    <s v="Regular"/>
    <s v="Card"/>
    <n v="547.59"/>
    <s v="loss"/>
    <s v="Delhi"/>
  </r>
  <r>
    <s v="ORD100396"/>
    <x v="1"/>
    <s v="Home Care"/>
    <x v="396"/>
    <s v="Good Sales"/>
    <n v="0.5"/>
    <n v="2168.7649999999999"/>
    <n v="2168.7649999999999"/>
    <n v="1"/>
    <d v="2023-07-22T00:00:00"/>
    <d v="2023-07-26T00:00:00"/>
    <s v="Regular"/>
    <s v="Card"/>
    <n v="367.48"/>
    <s v="loss"/>
    <s v="Pune"/>
  </r>
  <r>
    <s v="ORD100397"/>
    <x v="3"/>
    <s v="Clothing"/>
    <x v="397"/>
    <s v="concerning"/>
    <n v="0.39"/>
    <n v="218.24790000000002"/>
    <n v="341.3621"/>
    <n v="3"/>
    <d v="2024-07-08T00:00:00"/>
    <d v="2024-07-12T00:00:00"/>
    <s v="New"/>
    <s v="Card"/>
    <n v="66.31"/>
    <s v="loss"/>
    <s v="Mumbai"/>
  </r>
  <r>
    <s v="ORD100398"/>
    <x v="1"/>
    <s v="Electronics"/>
    <x v="398"/>
    <s v="Good Sales"/>
    <n v="0.27"/>
    <n v="891.02970000000005"/>
    <n v="2409.0803000000001"/>
    <n v="2"/>
    <d v="2023-04-17T00:00:00"/>
    <d v="2023-04-18T00:00:00"/>
    <s v="Member"/>
    <s v="Card"/>
    <n v="653.08000000000004"/>
    <s v="loss"/>
    <s v="Mumbai"/>
  </r>
  <r>
    <s v="ORD100399"/>
    <x v="2"/>
    <s v="Electronics"/>
    <x v="399"/>
    <s v="Good Sales"/>
    <n v="0.39"/>
    <n v="675.70619999999997"/>
    <n v="1056.8737999999998"/>
    <n v="9"/>
    <d v="2023-03-15T00:00:00"/>
    <d v="2023-03-20T00:00:00"/>
    <s v="Regular"/>
    <s v="Cash"/>
    <n v="484.92"/>
    <s v="loss"/>
    <s v="Mumbai"/>
  </r>
  <r>
    <s v="ORD100400"/>
    <x v="1"/>
    <s v="Grocery"/>
    <x v="400"/>
    <s v="Good Sales"/>
    <n v="0.24"/>
    <n v="478.77839999999998"/>
    <n v="1516.1316000000002"/>
    <n v="6"/>
    <d v="2023-12-22T00:00:00"/>
    <d v="2023-12-29T00:00:00"/>
    <s v="Member"/>
    <s v="Card"/>
    <n v="476.38"/>
    <s v="loss"/>
    <s v="Bangalore"/>
  </r>
  <r>
    <s v="ORD100401"/>
    <x v="1"/>
    <s v="Electronics"/>
    <x v="401"/>
    <s v="Good Sales"/>
    <n v="0.16"/>
    <n v="463.68"/>
    <n v="2434.3200000000002"/>
    <n v="6"/>
    <d v="2023-07-20T00:00:00"/>
    <d v="2023-07-24T00:00:00"/>
    <s v="New"/>
    <s v="UPI"/>
    <n v="339.95"/>
    <s v="loss"/>
    <s v="Bangalore"/>
  </r>
  <r>
    <s v="ORD100402"/>
    <x v="0"/>
    <s v="Electronics"/>
    <x v="402"/>
    <s v="Good Sales"/>
    <n v="0.13"/>
    <n v="318.70670000000001"/>
    <n v="2132.8833"/>
    <n v="5"/>
    <d v="2023-12-28T00:00:00"/>
    <d v="2023-12-29T00:00:00"/>
    <s v="Member"/>
    <s v="UPI"/>
    <n v="620.73"/>
    <s v="loss"/>
    <s v="Pune"/>
  </r>
  <r>
    <s v="ORD100403"/>
    <x v="2"/>
    <s v="Clothing"/>
    <x v="403"/>
    <s v="Good Sales"/>
    <n v="0.2"/>
    <n v="394.14400000000001"/>
    <n v="1576.576"/>
    <n v="4"/>
    <d v="2024-08-11T00:00:00"/>
    <d v="2024-08-16T00:00:00"/>
    <s v="Regular"/>
    <s v="UPI"/>
    <n v="300.44"/>
    <s v="loss"/>
    <s v="Pune"/>
  </r>
  <r>
    <s v="ORD100404"/>
    <x v="1"/>
    <s v="Clothing"/>
    <x v="404"/>
    <s v="Good Sales"/>
    <n v="0"/>
    <n v="0"/>
    <n v="1610.78"/>
    <n v="4"/>
    <d v="2024-04-15T00:00:00"/>
    <d v="2024-04-19T00:00:00"/>
    <s v="Member"/>
    <s v="Cash"/>
    <n v="138.59"/>
    <s v="loss"/>
    <s v="Delhi"/>
  </r>
  <r>
    <s v="ORD100405"/>
    <x v="1"/>
    <s v="Home Care"/>
    <x v="405"/>
    <s v="Good Sales"/>
    <n v="0.09"/>
    <n v="281.67659999999995"/>
    <n v="2848.0634"/>
    <n v="2"/>
    <d v="2024-01-20T00:00:00"/>
    <d v="2024-01-22T00:00:00"/>
    <s v="Regular"/>
    <s v="Card"/>
    <n v="398.59"/>
    <s v="loss"/>
    <s v="Delhi"/>
  </r>
  <r>
    <s v="ORD100406"/>
    <x v="3"/>
    <s v="Grocery"/>
    <x v="406"/>
    <s v="Good Sales"/>
    <n v="0.06"/>
    <n v="154.6404"/>
    <n v="2422.6995999999999"/>
    <n v="7"/>
    <d v="2023-01-19T00:00:00"/>
    <d v="2023-01-20T00:00:00"/>
    <s v="New"/>
    <s v="Card"/>
    <n v="658.39"/>
    <s v="loss"/>
    <s v="Hyderabad"/>
  </r>
  <r>
    <s v="ORD100407"/>
    <x v="1"/>
    <s v="Electronics"/>
    <x v="407"/>
    <s v="Good Sales"/>
    <n v="0.48"/>
    <n v="808.42079999999999"/>
    <n v="875.78920000000005"/>
    <n v="6"/>
    <d v="2024-10-06T00:00:00"/>
    <d v="2024-10-10T00:00:00"/>
    <s v="New"/>
    <s v="Card"/>
    <n v="240.4"/>
    <s v="loss"/>
    <s v="Delhi"/>
  </r>
  <r>
    <s v="ORD100408"/>
    <x v="1"/>
    <s v="Home Care"/>
    <x v="408"/>
    <s v="Good Sales"/>
    <n v="0.03"/>
    <n v="33.129300000000001"/>
    <n v="1071.1806999999999"/>
    <n v="3"/>
    <d v="2024-11-25T00:00:00"/>
    <d v="2024-11-27T00:00:00"/>
    <s v="Regular"/>
    <s v="Card"/>
    <n v="160.11000000000001"/>
    <s v="loss"/>
    <s v="Bangalore"/>
  </r>
  <r>
    <s v="ORD100409"/>
    <x v="3"/>
    <s v="Grocery"/>
    <x v="409"/>
    <s v="Good Sales"/>
    <n v="0.25"/>
    <n v="973.72249999999997"/>
    <n v="2921.1675"/>
    <n v="7"/>
    <d v="2024-07-27T00:00:00"/>
    <d v="2024-08-02T00:00:00"/>
    <s v="New"/>
    <s v="Cash"/>
    <n v="1145.5"/>
    <s v="profit"/>
    <s v="Delhi"/>
  </r>
  <r>
    <s v="ORD100410"/>
    <x v="0"/>
    <s v="Electronics"/>
    <x v="410"/>
    <s v="Good Sales"/>
    <n v="0.46"/>
    <n v="1848.556"/>
    <n v="2170.0439999999999"/>
    <n v="9"/>
    <d v="2024-10-06T00:00:00"/>
    <d v="2024-10-07T00:00:00"/>
    <s v="Member"/>
    <s v="UPI"/>
    <n v="719.59"/>
    <s v="loss"/>
    <s v="Hyderabad"/>
  </r>
  <r>
    <s v="ORD100411"/>
    <x v="1"/>
    <s v="Electronics"/>
    <x v="411"/>
    <s v="Good Sales"/>
    <n v="0.3"/>
    <n v="344.26799999999997"/>
    <n v="803.29199999999992"/>
    <n v="1"/>
    <d v="2023-05-01T00:00:00"/>
    <d v="2023-05-05T00:00:00"/>
    <s v="New"/>
    <s v="Cash"/>
    <n v="199.91"/>
    <s v="loss"/>
    <s v="Chennai"/>
  </r>
  <r>
    <s v="ORD100412"/>
    <x v="3"/>
    <s v="Clothing"/>
    <x v="412"/>
    <s v="Good Sales"/>
    <n v="0.25"/>
    <n v="345.52"/>
    <n v="1036.56"/>
    <n v="8"/>
    <d v="2023-05-15T00:00:00"/>
    <d v="2023-05-16T00:00:00"/>
    <s v="New"/>
    <s v="Card"/>
    <n v="321.3"/>
    <s v="loss"/>
    <s v="Bangalore"/>
  </r>
  <r>
    <s v="ORD100413"/>
    <x v="2"/>
    <s v="Personal Care"/>
    <x v="413"/>
    <s v="Good Sales"/>
    <n v="0.37"/>
    <n v="470.56599999999997"/>
    <n v="801.23399999999992"/>
    <n v="2"/>
    <d v="2023-09-12T00:00:00"/>
    <d v="2023-09-15T00:00:00"/>
    <s v="New"/>
    <s v="Card"/>
    <n v="369.36"/>
    <s v="loss"/>
    <s v="Hyderabad"/>
  </r>
  <r>
    <s v="ORD100414"/>
    <x v="0"/>
    <s v="Grocery"/>
    <x v="414"/>
    <s v="Good Sales"/>
    <n v="0.18"/>
    <n v="798.1902"/>
    <n v="3636.1998000000003"/>
    <n v="1"/>
    <d v="2023-12-30T00:00:00"/>
    <d v="2024-01-05T00:00:00"/>
    <s v="New"/>
    <s v="Card"/>
    <n v="1318.47"/>
    <s v="profit"/>
    <s v="Mumbai"/>
  </r>
  <r>
    <s v="ORD100415"/>
    <x v="2"/>
    <s v="Electronics"/>
    <x v="415"/>
    <s v="Good Sales"/>
    <n v="0.1"/>
    <n v="389.32400000000001"/>
    <n v="3503.9159999999997"/>
    <n v="9"/>
    <d v="2023-11-30T00:00:00"/>
    <d v="2023-12-02T00:00:00"/>
    <s v="Regular"/>
    <s v="UPI"/>
    <n v="954.08"/>
    <s v="profit"/>
    <s v="Delhi"/>
  </r>
  <r>
    <s v="ORD100416"/>
    <x v="2"/>
    <s v="Grocery"/>
    <x v="416"/>
    <s v="concerning"/>
    <n v="0.42"/>
    <n v="195.47220000000002"/>
    <n v="269.93780000000004"/>
    <n v="2"/>
    <d v="2024-06-28T00:00:00"/>
    <d v="2024-07-03T00:00:00"/>
    <s v="New"/>
    <s v="Card"/>
    <n v="124.67"/>
    <s v="loss"/>
    <s v="Mumbai"/>
  </r>
  <r>
    <s v="ORD100417"/>
    <x v="3"/>
    <s v="Home Care"/>
    <x v="417"/>
    <s v="Good Sales"/>
    <n v="0.03"/>
    <n v="125.40180000000001"/>
    <n v="4054.6582000000003"/>
    <n v="7"/>
    <d v="2023-01-06T00:00:00"/>
    <d v="2023-01-11T00:00:00"/>
    <s v="Regular"/>
    <s v="Card"/>
    <n v="1157.1600000000001"/>
    <s v="profit"/>
    <s v="Bangalore"/>
  </r>
  <r>
    <s v="ORD100418"/>
    <x v="1"/>
    <s v="Home Care"/>
    <x v="418"/>
    <s v="concerning"/>
    <n v="0.4"/>
    <n v="112.22800000000001"/>
    <n v="168.34199999999998"/>
    <n v="7"/>
    <d v="2024-08-16T00:00:00"/>
    <d v="2024-08-23T00:00:00"/>
    <s v="Regular"/>
    <s v="Cash"/>
    <n v="66.28"/>
    <s v="loss"/>
    <s v="Chennai"/>
  </r>
  <r>
    <s v="ORD100419"/>
    <x v="3"/>
    <s v="Personal Care"/>
    <x v="419"/>
    <s v="Good Sales"/>
    <n v="0.05"/>
    <n v="67.034000000000006"/>
    <n v="1273.646"/>
    <n v="1"/>
    <d v="2023-05-14T00:00:00"/>
    <d v="2023-05-15T00:00:00"/>
    <s v="Regular"/>
    <s v="Card"/>
    <n v="256.22000000000003"/>
    <s v="loss"/>
    <s v="Mumbai"/>
  </r>
  <r>
    <s v="ORD100420"/>
    <x v="3"/>
    <s v="Electronics"/>
    <x v="420"/>
    <s v="Good Sales"/>
    <n v="0.31"/>
    <n v="1426.9486000000002"/>
    <n v="3176.1114000000002"/>
    <n v="1"/>
    <d v="2024-07-16T00:00:00"/>
    <d v="2024-07-17T00:00:00"/>
    <s v="Member"/>
    <s v="UPI"/>
    <n v="517.95000000000005"/>
    <s v="loss"/>
    <s v="Bangalore"/>
  </r>
  <r>
    <s v="ORD100421"/>
    <x v="3"/>
    <s v="Clothing"/>
    <x v="421"/>
    <s v="Good Sales"/>
    <n v="0.24"/>
    <n v="1040.4528"/>
    <n v="3294.7672000000002"/>
    <n v="7"/>
    <d v="2023-08-10T00:00:00"/>
    <d v="2023-08-13T00:00:00"/>
    <s v="Member"/>
    <s v="Cash"/>
    <n v="1006.56"/>
    <s v="profit"/>
    <s v="Mumbai"/>
  </r>
  <r>
    <s v="ORD100422"/>
    <x v="3"/>
    <s v="Electronics"/>
    <x v="422"/>
    <s v="Good Sales"/>
    <n v="0.5"/>
    <n v="1964.5150000000001"/>
    <n v="1964.5150000000001"/>
    <n v="6"/>
    <d v="2023-09-25T00:00:00"/>
    <d v="2023-09-27T00:00:00"/>
    <s v="Regular"/>
    <s v="Card"/>
    <n v="689.37"/>
    <s v="loss"/>
    <s v="Bangalore"/>
  </r>
  <r>
    <s v="ORD100423"/>
    <x v="0"/>
    <s v="Grocery"/>
    <x v="423"/>
    <s v="Good Sales"/>
    <n v="0.19"/>
    <n v="444.97620000000001"/>
    <n v="1897.0038"/>
    <n v="4"/>
    <d v="2024-12-15T00:00:00"/>
    <d v="2024-12-16T00:00:00"/>
    <s v="Member"/>
    <s v="UPI"/>
    <n v="654.1"/>
    <s v="loss"/>
    <s v="Chennai"/>
  </r>
  <r>
    <s v="ORD100424"/>
    <x v="1"/>
    <s v="Home Care"/>
    <x v="424"/>
    <s v="Good Sales"/>
    <n v="0.48"/>
    <n v="803.96640000000002"/>
    <n v="870.96360000000004"/>
    <n v="3"/>
    <d v="2024-09-25T00:00:00"/>
    <d v="2024-09-30T00:00:00"/>
    <s v="New"/>
    <s v="Cash"/>
    <n v="84.32"/>
    <s v="loss"/>
    <s v="Pune"/>
  </r>
  <r>
    <s v="ORD100425"/>
    <x v="2"/>
    <s v="Grocery"/>
    <x v="425"/>
    <s v="Good Sales"/>
    <n v="0.2"/>
    <n v="883.91399999999999"/>
    <n v="3535.6559999999999"/>
    <n v="5"/>
    <d v="2023-05-12T00:00:00"/>
    <d v="2023-05-14T00:00:00"/>
    <s v="Member"/>
    <s v="Card"/>
    <n v="1237.73"/>
    <s v="profit"/>
    <s v="Pune"/>
  </r>
  <r>
    <s v="ORD100426"/>
    <x v="2"/>
    <s v="Personal Care"/>
    <x v="426"/>
    <s v="Good Sales"/>
    <n v="0.34"/>
    <n v="1128.6844000000001"/>
    <n v="2190.9755999999998"/>
    <n v="5"/>
    <d v="2023-02-21T00:00:00"/>
    <d v="2023-02-23T00:00:00"/>
    <s v="New"/>
    <s v="Card"/>
    <n v="954.37"/>
    <s v="profit"/>
    <s v="Delhi"/>
  </r>
  <r>
    <s v="ORD100427"/>
    <x v="1"/>
    <s v="Home Care"/>
    <x v="427"/>
    <s v="Good Sales"/>
    <n v="0.32"/>
    <n v="495.35680000000002"/>
    <n v="1052.6332"/>
    <n v="3"/>
    <d v="2023-09-12T00:00:00"/>
    <d v="2023-09-15T00:00:00"/>
    <s v="Member"/>
    <s v="Cash"/>
    <n v="162.33000000000001"/>
    <s v="loss"/>
    <s v="Delhi"/>
  </r>
  <r>
    <s v="ORD100428"/>
    <x v="2"/>
    <s v="Clothing"/>
    <x v="428"/>
    <s v="Good Sales"/>
    <n v="0.04"/>
    <n v="94.7864"/>
    <n v="2274.8735999999999"/>
    <n v="6"/>
    <d v="2023-11-05T00:00:00"/>
    <d v="2023-11-11T00:00:00"/>
    <s v="Regular"/>
    <s v="UPI"/>
    <n v="639.24"/>
    <s v="loss"/>
    <s v="Mumbai"/>
  </r>
  <r>
    <s v="ORD100429"/>
    <x v="1"/>
    <s v="Home Care"/>
    <x v="429"/>
    <s v="Good Sales"/>
    <n v="0.37"/>
    <n v="1635.1595000000002"/>
    <n v="2784.1905000000002"/>
    <n v="3"/>
    <d v="2023-12-15T00:00:00"/>
    <d v="2023-12-16T00:00:00"/>
    <s v="Regular"/>
    <s v="Cash"/>
    <n v="872.99"/>
    <s v="profit"/>
    <s v="Hyderabad"/>
  </r>
  <r>
    <s v="ORD100430"/>
    <x v="2"/>
    <s v="Electronics"/>
    <x v="430"/>
    <s v="Good Sales"/>
    <n v="0.1"/>
    <n v="452.69300000000004"/>
    <n v="4074.2370000000001"/>
    <n v="4"/>
    <d v="2023-09-27T00:00:00"/>
    <d v="2023-09-29T00:00:00"/>
    <s v="Member"/>
    <s v="Cash"/>
    <n v="558.38"/>
    <s v="loss"/>
    <s v="Hyderabad"/>
  </r>
  <r>
    <s v="ORD100431"/>
    <x v="3"/>
    <s v="Electronics"/>
    <x v="431"/>
    <s v="Good Sales"/>
    <n v="0.19"/>
    <n v="632.81020000000001"/>
    <n v="2697.7698"/>
    <n v="3"/>
    <d v="2024-02-09T00:00:00"/>
    <d v="2024-02-12T00:00:00"/>
    <s v="New"/>
    <s v="UPI"/>
    <n v="728.97"/>
    <s v="loss"/>
    <s v="Delhi"/>
  </r>
  <r>
    <s v="ORD100432"/>
    <x v="2"/>
    <s v="Home Care"/>
    <x v="432"/>
    <s v="Good Sales"/>
    <n v="0.39"/>
    <n v="1438.9128000000001"/>
    <n v="2250.6071999999999"/>
    <n v="6"/>
    <d v="2024-09-08T00:00:00"/>
    <d v="2024-09-13T00:00:00"/>
    <s v="New"/>
    <s v="UPI"/>
    <n v="920.08"/>
    <s v="profit"/>
    <s v="Bangalore"/>
  </r>
  <r>
    <s v="ORD100433"/>
    <x v="1"/>
    <s v="Personal Care"/>
    <x v="433"/>
    <s v="concerning"/>
    <n v="0.47"/>
    <n v="137.50319999999999"/>
    <n v="155.05680000000001"/>
    <n v="9"/>
    <d v="2023-06-08T00:00:00"/>
    <d v="2023-06-11T00:00:00"/>
    <s v="Regular"/>
    <s v="Card"/>
    <n v="45.46"/>
    <s v="loss"/>
    <s v="Delhi"/>
  </r>
  <r>
    <s v="ORD100434"/>
    <x v="1"/>
    <s v="Electronics"/>
    <x v="434"/>
    <s v="Good Sales"/>
    <n v="0.28000000000000003"/>
    <n v="857.51120000000003"/>
    <n v="2205.0288"/>
    <n v="3"/>
    <d v="2023-06-18T00:00:00"/>
    <d v="2023-06-25T00:00:00"/>
    <s v="New"/>
    <s v="Cash"/>
    <n v="628.74"/>
    <s v="loss"/>
    <s v="Hyderabad"/>
  </r>
  <r>
    <s v="ORD100435"/>
    <x v="1"/>
    <s v="Electronics"/>
    <x v="435"/>
    <s v="Good Sales"/>
    <n v="0.26"/>
    <n v="903.77560000000005"/>
    <n v="2572.2844"/>
    <n v="1"/>
    <d v="2024-10-08T00:00:00"/>
    <d v="2024-10-15T00:00:00"/>
    <s v="Regular"/>
    <s v="Card"/>
    <n v="348.92"/>
    <s v="loss"/>
    <s v="Delhi"/>
  </r>
  <r>
    <s v="ORD100436"/>
    <x v="1"/>
    <s v="Clothing"/>
    <x v="436"/>
    <s v="concerning"/>
    <n v="0.25"/>
    <n v="49.962499999999999"/>
    <n v="149.88749999999999"/>
    <n v="7"/>
    <d v="2024-07-26T00:00:00"/>
    <d v="2024-08-02T00:00:00"/>
    <s v="Member"/>
    <s v="UPI"/>
    <n v="11.62"/>
    <s v="loss"/>
    <s v="Delhi"/>
  </r>
  <r>
    <s v="ORD100437"/>
    <x v="1"/>
    <s v="Home Care"/>
    <x v="437"/>
    <s v="Good Sales"/>
    <n v="0.41"/>
    <n v="1736.3130999999998"/>
    <n v="2498.5969"/>
    <n v="5"/>
    <d v="2023-09-28T00:00:00"/>
    <d v="2023-10-01T00:00:00"/>
    <s v="Member"/>
    <s v="Cash"/>
    <n v="1202.19"/>
    <s v="profit"/>
    <s v="Hyderabad"/>
  </r>
  <r>
    <s v="ORD100438"/>
    <x v="0"/>
    <s v="Electronics"/>
    <x v="438"/>
    <s v="Good Sales"/>
    <n v="0.5"/>
    <n v="2324.3000000000002"/>
    <n v="2324.3000000000002"/>
    <n v="4"/>
    <d v="2024-09-09T00:00:00"/>
    <d v="2024-09-15T00:00:00"/>
    <s v="Member"/>
    <s v="Cash"/>
    <n v="411.68"/>
    <s v="loss"/>
    <s v="Pune"/>
  </r>
  <r>
    <s v="ORD100439"/>
    <x v="0"/>
    <s v="Personal Care"/>
    <x v="439"/>
    <s v="Good Sales"/>
    <n v="0.32"/>
    <n v="405.08480000000003"/>
    <n v="860.80520000000001"/>
    <n v="3"/>
    <d v="2024-04-21T00:00:00"/>
    <d v="2024-04-28T00:00:00"/>
    <s v="Regular"/>
    <s v="Cash"/>
    <n v="225.89"/>
    <s v="loss"/>
    <s v="Bangalore"/>
  </r>
  <r>
    <s v="ORD100440"/>
    <x v="2"/>
    <s v="Grocery"/>
    <x v="440"/>
    <s v="Good Sales"/>
    <n v="0.19"/>
    <n v="806.43599999999992"/>
    <n v="3437.9639999999999"/>
    <n v="7"/>
    <d v="2024-02-03T00:00:00"/>
    <d v="2024-02-06T00:00:00"/>
    <s v="Member"/>
    <s v="UPI"/>
    <n v="302.62"/>
    <s v="loss"/>
    <s v="Hyderabad"/>
  </r>
  <r>
    <s v="ORD100441"/>
    <x v="1"/>
    <s v="Home Care"/>
    <x v="441"/>
    <s v="Good Sales"/>
    <n v="0.11"/>
    <n v="369.71110000000004"/>
    <n v="2991.2989000000002"/>
    <n v="2"/>
    <d v="2023-12-07T00:00:00"/>
    <d v="2023-12-14T00:00:00"/>
    <s v="New"/>
    <s v="UPI"/>
    <n v="887.13"/>
    <s v="profit"/>
    <s v="Bangalore"/>
  </r>
  <r>
    <s v="ORD100442"/>
    <x v="2"/>
    <s v="Clothing"/>
    <x v="442"/>
    <s v="Good Sales"/>
    <n v="0.1"/>
    <n v="294.541"/>
    <n v="2650.8689999999997"/>
    <n v="4"/>
    <d v="2024-09-08T00:00:00"/>
    <d v="2024-09-09T00:00:00"/>
    <s v="Regular"/>
    <s v="Cash"/>
    <n v="715.35"/>
    <s v="loss"/>
    <s v="Chennai"/>
  </r>
  <r>
    <s v="ORD100443"/>
    <x v="1"/>
    <s v="Electronics"/>
    <x v="443"/>
    <s v="Good Sales"/>
    <n v="0.43"/>
    <n v="1819.4675999999999"/>
    <n v="2411.8523999999998"/>
    <n v="2"/>
    <d v="2024-08-22T00:00:00"/>
    <d v="2024-08-25T00:00:00"/>
    <s v="New"/>
    <s v="Cash"/>
    <n v="416.16"/>
    <s v="loss"/>
    <s v="Pune"/>
  </r>
  <r>
    <s v="ORD100444"/>
    <x v="1"/>
    <s v="Personal Care"/>
    <x v="444"/>
    <s v="Good Sales"/>
    <n v="0.5"/>
    <n v="749.745"/>
    <n v="749.745"/>
    <n v="8"/>
    <d v="2023-01-07T00:00:00"/>
    <d v="2023-01-12T00:00:00"/>
    <s v="Member"/>
    <s v="UPI"/>
    <n v="380.04"/>
    <s v="loss"/>
    <s v="Bangalore"/>
  </r>
  <r>
    <s v="ORD100445"/>
    <x v="0"/>
    <s v="Home Care"/>
    <x v="445"/>
    <s v="Good Sales"/>
    <n v="0.35"/>
    <n v="1391.32"/>
    <n v="2583.88"/>
    <n v="3"/>
    <d v="2023-01-24T00:00:00"/>
    <d v="2023-01-26T00:00:00"/>
    <s v="Regular"/>
    <s v="UPI"/>
    <n v="537.94000000000005"/>
    <s v="loss"/>
    <s v="Pune"/>
  </r>
  <r>
    <s v="ORD100446"/>
    <x v="0"/>
    <s v="Personal Care"/>
    <x v="446"/>
    <s v="Good Sales"/>
    <n v="0.48"/>
    <n v="787.75200000000007"/>
    <n v="853.39800000000002"/>
    <n v="5"/>
    <d v="2024-07-22T00:00:00"/>
    <d v="2024-07-29T00:00:00"/>
    <s v="Regular"/>
    <s v="UPI"/>
    <n v="426.36"/>
    <s v="loss"/>
    <s v="Bangalore"/>
  </r>
  <r>
    <s v="ORD100447"/>
    <x v="3"/>
    <s v="Personal Care"/>
    <x v="447"/>
    <s v="Good Sales"/>
    <n v="0.17"/>
    <n v="672.95180000000005"/>
    <n v="3285.5882000000001"/>
    <n v="4"/>
    <d v="2024-12-27T00:00:00"/>
    <d v="2025-01-03T00:00:00"/>
    <s v="Regular"/>
    <s v="Cash"/>
    <n v="446.02"/>
    <s v="loss"/>
    <s v="Pune"/>
  </r>
  <r>
    <s v="ORD100448"/>
    <x v="0"/>
    <s v="Clothing"/>
    <x v="448"/>
    <s v="Good Sales"/>
    <n v="0.31"/>
    <n v="716.14959999999996"/>
    <n v="1594.0103999999999"/>
    <n v="5"/>
    <d v="2023-11-16T00:00:00"/>
    <d v="2023-11-20T00:00:00"/>
    <s v="Member"/>
    <s v="Card"/>
    <n v="387.87"/>
    <s v="loss"/>
    <s v="Bangalore"/>
  </r>
  <r>
    <s v="ORD100449"/>
    <x v="3"/>
    <s v="Home Care"/>
    <x v="449"/>
    <s v="concerning"/>
    <n v="0.26"/>
    <n v="174.98779999999999"/>
    <n v="498.04219999999998"/>
    <n v="4"/>
    <d v="2024-06-20T00:00:00"/>
    <d v="2024-06-27T00:00:00"/>
    <s v="Regular"/>
    <s v="Card"/>
    <n v="77.650000000000006"/>
    <s v="loss"/>
    <s v="Pune"/>
  </r>
  <r>
    <s v="ORD100450"/>
    <x v="3"/>
    <s v="Electronics"/>
    <x v="450"/>
    <s v="Good Sales"/>
    <n v="0.24"/>
    <n v="472.66800000000001"/>
    <n v="1496.7820000000002"/>
    <n v="8"/>
    <d v="2024-03-31T00:00:00"/>
    <d v="2024-04-06T00:00:00"/>
    <s v="Regular"/>
    <s v="Cash"/>
    <n v="428.31"/>
    <s v="loss"/>
    <s v="Mumbai"/>
  </r>
  <r>
    <s v="ORD100451"/>
    <x v="3"/>
    <s v="Clothing"/>
    <x v="451"/>
    <s v="Good Sales"/>
    <n v="0.32"/>
    <n v="398.11839999999995"/>
    <n v="846.00159999999994"/>
    <n v="6"/>
    <d v="2024-02-22T00:00:00"/>
    <d v="2024-02-23T00:00:00"/>
    <s v="Member"/>
    <s v="Card"/>
    <n v="79.13"/>
    <s v="loss"/>
    <s v="Chennai"/>
  </r>
  <r>
    <s v="ORD100452"/>
    <x v="3"/>
    <s v="Electronics"/>
    <x v="452"/>
    <s v="concerning"/>
    <n v="0.16"/>
    <n v="94.816000000000003"/>
    <n v="497.78399999999999"/>
    <n v="1"/>
    <d v="2024-04-27T00:00:00"/>
    <d v="2024-05-01T00:00:00"/>
    <s v="Member"/>
    <s v="Cash"/>
    <n v="115.42"/>
    <s v="loss"/>
    <s v="Mumbai"/>
  </r>
  <r>
    <s v="ORD100453"/>
    <x v="3"/>
    <s v="Grocery"/>
    <x v="453"/>
    <s v="concerning"/>
    <n v="0.32"/>
    <n v="204.93119999999999"/>
    <n v="435.47879999999998"/>
    <n v="5"/>
    <d v="2024-07-19T00:00:00"/>
    <d v="2024-07-26T00:00:00"/>
    <s v="New"/>
    <s v="Card"/>
    <n v="150.09"/>
    <s v="loss"/>
    <s v="Mumbai"/>
  </r>
  <r>
    <s v="ORD100454"/>
    <x v="2"/>
    <s v="Personal Care"/>
    <x v="454"/>
    <s v="Good Sales"/>
    <n v="0.34"/>
    <n v="1333.5990000000002"/>
    <n v="2588.7509999999997"/>
    <n v="1"/>
    <d v="2023-03-27T00:00:00"/>
    <d v="2023-04-02T00:00:00"/>
    <s v="New"/>
    <s v="Cash"/>
    <n v="387.72"/>
    <s v="loss"/>
    <s v="Pune"/>
  </r>
  <r>
    <s v="ORD100455"/>
    <x v="0"/>
    <s v="Grocery"/>
    <x v="455"/>
    <s v="Good Sales"/>
    <n v="0.42"/>
    <n v="1855.9170000000001"/>
    <n v="2562.933"/>
    <n v="3"/>
    <d v="2024-05-17T00:00:00"/>
    <d v="2024-05-23T00:00:00"/>
    <s v="New"/>
    <s v="UPI"/>
    <n v="482.71"/>
    <s v="loss"/>
    <s v="Pune"/>
  </r>
  <r>
    <s v="ORD100456"/>
    <x v="3"/>
    <s v="Personal Care"/>
    <x v="456"/>
    <s v="Good Sales"/>
    <n v="0.37"/>
    <n v="1717.8841"/>
    <n v="2925.0459000000001"/>
    <n v="6"/>
    <d v="2023-12-30T00:00:00"/>
    <d v="2024-01-02T00:00:00"/>
    <s v="Regular"/>
    <s v="Card"/>
    <n v="1074.45"/>
    <s v="profit"/>
    <s v="Pune"/>
  </r>
  <r>
    <s v="ORD100457"/>
    <x v="1"/>
    <s v="Clothing"/>
    <x v="457"/>
    <s v="Good Sales"/>
    <n v="0.16"/>
    <n v="685.49440000000004"/>
    <n v="3598.8456000000001"/>
    <n v="9"/>
    <d v="2023-02-06T00:00:00"/>
    <d v="2023-02-07T00:00:00"/>
    <s v="Member"/>
    <s v="Card"/>
    <n v="659.46"/>
    <s v="loss"/>
    <s v="Pune"/>
  </r>
  <r>
    <s v="ORD100458"/>
    <x v="0"/>
    <s v="Electronics"/>
    <x v="458"/>
    <s v="Good Sales"/>
    <n v="0.23"/>
    <n v="958.66300000000012"/>
    <n v="3209.4370000000004"/>
    <n v="3"/>
    <d v="2023-10-13T00:00:00"/>
    <d v="2023-10-18T00:00:00"/>
    <s v="New"/>
    <s v="UPI"/>
    <n v="857.48"/>
    <s v="profit"/>
    <s v="Chennai"/>
  </r>
  <r>
    <s v="ORD100459"/>
    <x v="0"/>
    <s v="Electronics"/>
    <x v="459"/>
    <s v="concerning"/>
    <n v="0.06"/>
    <n v="26.238"/>
    <n v="411.06200000000001"/>
    <n v="4"/>
    <d v="2024-05-21T00:00:00"/>
    <d v="2024-05-25T00:00:00"/>
    <s v="New"/>
    <s v="Card"/>
    <n v="68.510000000000005"/>
    <s v="loss"/>
    <s v="Hyderabad"/>
  </r>
  <r>
    <s v="ORD100460"/>
    <x v="3"/>
    <s v="Clothing"/>
    <x v="460"/>
    <s v="Good Sales"/>
    <n v="0.13"/>
    <n v="516.30930000000001"/>
    <n v="3455.3007000000002"/>
    <n v="1"/>
    <d v="2024-09-17T00:00:00"/>
    <d v="2024-09-19T00:00:00"/>
    <s v="Member"/>
    <s v="Cash"/>
    <n v="614.4"/>
    <s v="loss"/>
    <s v="Hyderabad"/>
  </r>
  <r>
    <s v="ORD100461"/>
    <x v="2"/>
    <s v="Home Care"/>
    <x v="461"/>
    <s v="Good Sales"/>
    <n v="0.26"/>
    <n v="1023.9034"/>
    <n v="2914.1866"/>
    <n v="2"/>
    <d v="2023-07-07T00:00:00"/>
    <d v="2023-07-13T00:00:00"/>
    <s v="Regular"/>
    <s v="Cash"/>
    <n v="492.8"/>
    <s v="loss"/>
    <s v="Chennai"/>
  </r>
  <r>
    <s v="ORD100462"/>
    <x v="3"/>
    <s v="Grocery"/>
    <x v="462"/>
    <s v="concerning"/>
    <n v="0.05"/>
    <n v="37.166000000000004"/>
    <n v="706.154"/>
    <n v="7"/>
    <d v="2023-05-10T00:00:00"/>
    <d v="2023-05-15T00:00:00"/>
    <s v="Member"/>
    <s v="UPI"/>
    <n v="145.88999999999999"/>
    <s v="loss"/>
    <s v="Hyderabad"/>
  </r>
  <r>
    <s v="ORD100463"/>
    <x v="2"/>
    <s v="Grocery"/>
    <x v="463"/>
    <s v="Good Sales"/>
    <n v="0.28999999999999998"/>
    <n v="969.71649999999988"/>
    <n v="2374.1334999999999"/>
    <n v="8"/>
    <d v="2023-10-31T00:00:00"/>
    <d v="2023-11-05T00:00:00"/>
    <s v="Member"/>
    <s v="Card"/>
    <n v="668.21"/>
    <s v="loss"/>
    <s v="Pune"/>
  </r>
  <r>
    <s v="ORD100464"/>
    <x v="1"/>
    <s v="Electronics"/>
    <x v="464"/>
    <s v="Good Sales"/>
    <n v="0.2"/>
    <n v="463.45800000000003"/>
    <n v="1853.8319999999999"/>
    <n v="1"/>
    <d v="2024-12-27T00:00:00"/>
    <d v="2024-12-31T00:00:00"/>
    <s v="Member"/>
    <s v="Cash"/>
    <n v="551.62"/>
    <s v="loss"/>
    <s v="Chennai"/>
  </r>
  <r>
    <s v="ORD100465"/>
    <x v="0"/>
    <s v="Electronics"/>
    <x v="465"/>
    <s v="Good Sales"/>
    <n v="0.02"/>
    <n v="90.201399999999992"/>
    <n v="4419.8685999999998"/>
    <n v="9"/>
    <d v="2024-06-19T00:00:00"/>
    <d v="2024-06-21T00:00:00"/>
    <s v="Regular"/>
    <s v="UPI"/>
    <n v="791.13"/>
    <s v="loss"/>
    <s v="Delhi"/>
  </r>
  <r>
    <s v="ORD100466"/>
    <x v="1"/>
    <s v="Electronics"/>
    <x v="466"/>
    <s v="Good Sales"/>
    <n v="0.22"/>
    <n v="771.65"/>
    <n v="2735.85"/>
    <n v="6"/>
    <d v="2023-09-06T00:00:00"/>
    <d v="2023-09-07T00:00:00"/>
    <s v="New"/>
    <s v="Card"/>
    <n v="668.11"/>
    <s v="loss"/>
    <s v="Hyderabad"/>
  </r>
  <r>
    <s v="ORD100467"/>
    <x v="2"/>
    <s v="Clothing"/>
    <x v="467"/>
    <s v="Good Sales"/>
    <n v="0.14000000000000001"/>
    <n v="666.37760000000003"/>
    <n v="4093.4624000000003"/>
    <n v="1"/>
    <d v="2023-08-15T00:00:00"/>
    <d v="2023-08-22T00:00:00"/>
    <s v="New"/>
    <s v="Cash"/>
    <n v="1246.55"/>
    <s v="profit"/>
    <s v="Bangalore"/>
  </r>
  <r>
    <s v="ORD100468"/>
    <x v="2"/>
    <s v="Home Care"/>
    <x v="468"/>
    <s v="concerning"/>
    <n v="0.03"/>
    <n v="18.4236"/>
    <n v="595.69640000000004"/>
    <n v="4"/>
    <d v="2024-12-12T00:00:00"/>
    <d v="2024-12-17T00:00:00"/>
    <s v="Regular"/>
    <s v="Card"/>
    <n v="36.9"/>
    <s v="loss"/>
    <s v="Bangalore"/>
  </r>
  <r>
    <s v="ORD100469"/>
    <x v="1"/>
    <s v="Grocery"/>
    <x v="469"/>
    <s v="concerning"/>
    <n v="0.15"/>
    <n v="44.847000000000001"/>
    <n v="254.13300000000001"/>
    <n v="4"/>
    <d v="2024-04-28T00:00:00"/>
    <d v="2024-04-29T00:00:00"/>
    <s v="Member"/>
    <s v="Card"/>
    <n v="53.78"/>
    <s v="loss"/>
    <s v="Hyderabad"/>
  </r>
  <r>
    <s v="ORD100470"/>
    <x v="2"/>
    <s v="Personal Care"/>
    <x v="470"/>
    <s v="Good Sales"/>
    <n v="0.15"/>
    <n v="730.58100000000002"/>
    <n v="4139.9589999999998"/>
    <n v="7"/>
    <d v="2024-10-19T00:00:00"/>
    <d v="2024-10-24T00:00:00"/>
    <s v="Member"/>
    <s v="Cash"/>
    <n v="397.26"/>
    <s v="loss"/>
    <s v="Mumbai"/>
  </r>
  <r>
    <s v="ORD100471"/>
    <x v="1"/>
    <s v="Clothing"/>
    <x v="471"/>
    <s v="concerning"/>
    <n v="0.18"/>
    <n v="88.729199999999992"/>
    <n v="404.21080000000001"/>
    <n v="1"/>
    <d v="2023-11-20T00:00:00"/>
    <d v="2023-11-27T00:00:00"/>
    <s v="New"/>
    <s v="Card"/>
    <n v="109.12"/>
    <s v="loss"/>
    <s v="Bangalore"/>
  </r>
  <r>
    <s v="ORD100472"/>
    <x v="0"/>
    <s v="Grocery"/>
    <x v="472"/>
    <s v="Good Sales"/>
    <n v="0.18"/>
    <n v="358.62479999999999"/>
    <n v="1633.7351999999998"/>
    <n v="9"/>
    <d v="2023-01-08T00:00:00"/>
    <d v="2023-01-11T00:00:00"/>
    <s v="New"/>
    <s v="Cash"/>
    <n v="545.08000000000004"/>
    <s v="loss"/>
    <s v="Pune"/>
  </r>
  <r>
    <s v="ORD100473"/>
    <x v="1"/>
    <s v="Home Care"/>
    <x v="473"/>
    <s v="Good Sales"/>
    <n v="0.21"/>
    <n v="689.82060000000001"/>
    <n v="2595.0394000000001"/>
    <n v="1"/>
    <d v="2023-02-25T00:00:00"/>
    <d v="2023-03-04T00:00:00"/>
    <s v="Member"/>
    <s v="Cash"/>
    <n v="512.98"/>
    <s v="loss"/>
    <s v="Bangalore"/>
  </r>
  <r>
    <s v="ORD100474"/>
    <x v="0"/>
    <s v="Clothing"/>
    <x v="474"/>
    <s v="Good Sales"/>
    <n v="0.05"/>
    <n v="220.614"/>
    <n v="4191.6660000000002"/>
    <n v="3"/>
    <d v="2024-07-26T00:00:00"/>
    <d v="2024-08-01T00:00:00"/>
    <s v="Regular"/>
    <s v="Cash"/>
    <n v="921.96"/>
    <s v="profit"/>
    <s v="Bangalore"/>
  </r>
  <r>
    <s v="ORD100475"/>
    <x v="1"/>
    <s v="Grocery"/>
    <x v="475"/>
    <s v="Good Sales"/>
    <n v="0"/>
    <n v="0"/>
    <n v="1347.43"/>
    <n v="1"/>
    <d v="2024-07-04T00:00:00"/>
    <d v="2024-07-11T00:00:00"/>
    <s v="New"/>
    <s v="UPI"/>
    <n v="191.82"/>
    <s v="loss"/>
    <s v="Hyderabad"/>
  </r>
  <r>
    <s v="ORD100476"/>
    <x v="2"/>
    <s v="Clothing"/>
    <x v="476"/>
    <s v="concerning"/>
    <n v="0.37"/>
    <n v="89.684299999999993"/>
    <n v="152.70569999999998"/>
    <n v="1"/>
    <d v="2023-10-01T00:00:00"/>
    <d v="2023-10-06T00:00:00"/>
    <s v="Regular"/>
    <s v="UPI"/>
    <n v="57.92"/>
    <s v="loss"/>
    <s v="Chennai"/>
  </r>
  <r>
    <s v="ORD100477"/>
    <x v="1"/>
    <s v="Grocery"/>
    <x v="477"/>
    <s v="Good Sales"/>
    <n v="0.17"/>
    <n v="451.23270000000002"/>
    <n v="2203.0772999999999"/>
    <n v="4"/>
    <d v="2023-04-07T00:00:00"/>
    <d v="2023-04-08T00:00:00"/>
    <s v="Regular"/>
    <s v="Card"/>
    <n v="523.78"/>
    <s v="loss"/>
    <s v="Delhi"/>
  </r>
  <r>
    <s v="ORD100478"/>
    <x v="2"/>
    <s v="Grocery"/>
    <x v="478"/>
    <s v="Good Sales"/>
    <n v="0.31"/>
    <n v="746.6194999999999"/>
    <n v="1661.8305"/>
    <n v="2"/>
    <d v="2024-10-19T00:00:00"/>
    <d v="2024-10-21T00:00:00"/>
    <s v="Member"/>
    <s v="Cash"/>
    <n v="485.96"/>
    <s v="loss"/>
    <s v="Hyderabad"/>
  </r>
  <r>
    <s v="ORD100479"/>
    <x v="1"/>
    <s v="Home Care"/>
    <x v="479"/>
    <s v="Good Sales"/>
    <n v="0.15"/>
    <n v="240.56699999999998"/>
    <n v="1363.213"/>
    <n v="9"/>
    <d v="2023-04-08T00:00:00"/>
    <d v="2023-04-12T00:00:00"/>
    <s v="Regular"/>
    <s v="Cash"/>
    <n v="149.71"/>
    <s v="loss"/>
    <s v="Chennai"/>
  </r>
  <r>
    <s v="ORD100480"/>
    <x v="1"/>
    <s v="Personal Care"/>
    <x v="480"/>
    <s v="Good Sales"/>
    <n v="0.49"/>
    <n v="2147.2338999999997"/>
    <n v="2234.8761"/>
    <n v="1"/>
    <d v="2023-07-30T00:00:00"/>
    <d v="2023-08-01T00:00:00"/>
    <s v="Member"/>
    <s v="Cash"/>
    <n v="226.6"/>
    <s v="loss"/>
    <s v="Pune"/>
  </r>
  <r>
    <s v="ORD100481"/>
    <x v="3"/>
    <s v="Home Care"/>
    <x v="481"/>
    <s v="Good Sales"/>
    <n v="0.16"/>
    <n v="603.46879999999999"/>
    <n v="3168.2111999999997"/>
    <n v="3"/>
    <d v="2024-07-07T00:00:00"/>
    <d v="2024-07-12T00:00:00"/>
    <s v="Regular"/>
    <s v="UPI"/>
    <n v="778.64"/>
    <s v="loss"/>
    <s v="Chennai"/>
  </r>
  <r>
    <s v="ORD100482"/>
    <x v="2"/>
    <s v="Grocery"/>
    <x v="482"/>
    <s v="Good Sales"/>
    <n v="0.3"/>
    <n v="1291.431"/>
    <n v="3013.3390000000004"/>
    <n v="2"/>
    <d v="2024-07-18T00:00:00"/>
    <d v="2024-07-19T00:00:00"/>
    <s v="New"/>
    <s v="Cash"/>
    <n v="336.04"/>
    <s v="loss"/>
    <s v="Pune"/>
  </r>
  <r>
    <s v="ORD100483"/>
    <x v="3"/>
    <s v="Clothing"/>
    <x v="483"/>
    <s v="Good Sales"/>
    <n v="0.11"/>
    <n v="98.214600000000004"/>
    <n v="794.6454"/>
    <n v="1"/>
    <d v="2023-02-02T00:00:00"/>
    <d v="2023-02-05T00:00:00"/>
    <s v="Member"/>
    <s v="Card"/>
    <n v="74.44"/>
    <s v="loss"/>
    <s v="Delhi"/>
  </r>
  <r>
    <s v="ORD100484"/>
    <x v="2"/>
    <s v="Home Care"/>
    <x v="484"/>
    <s v="Good Sales"/>
    <n v="0.26"/>
    <n v="908.1332000000001"/>
    <n v="2584.6867999999999"/>
    <n v="9"/>
    <d v="2023-10-04T00:00:00"/>
    <d v="2023-10-06T00:00:00"/>
    <s v="Member"/>
    <s v="Card"/>
    <n v="317.56"/>
    <s v="loss"/>
    <s v="Hyderabad"/>
  </r>
  <r>
    <s v="ORD100485"/>
    <x v="3"/>
    <s v="Personal Care"/>
    <x v="485"/>
    <s v="Good Sales"/>
    <n v="0.28999999999999998"/>
    <n v="1414.62"/>
    <n v="3463.38"/>
    <n v="5"/>
    <d v="2024-03-19T00:00:00"/>
    <d v="2024-03-22T00:00:00"/>
    <s v="Member"/>
    <s v="Cash"/>
    <n v="731.64"/>
    <s v="loss"/>
    <s v="Mumbai"/>
  </r>
  <r>
    <s v="ORD100486"/>
    <x v="0"/>
    <s v="Grocery"/>
    <x v="486"/>
    <s v="Good Sales"/>
    <n v="0.09"/>
    <n v="278.85419999999999"/>
    <n v="2819.5258000000003"/>
    <n v="6"/>
    <d v="2024-10-15T00:00:00"/>
    <d v="2024-10-19T00:00:00"/>
    <s v="Member"/>
    <s v="Card"/>
    <n v="344.48"/>
    <s v="loss"/>
    <s v="Mumbai"/>
  </r>
  <r>
    <s v="ORD100487"/>
    <x v="1"/>
    <s v="Home Care"/>
    <x v="487"/>
    <s v="Good Sales"/>
    <n v="0.06"/>
    <n v="56.381399999999999"/>
    <n v="883.30860000000007"/>
    <n v="8"/>
    <d v="2024-03-02T00:00:00"/>
    <d v="2024-03-09T00:00:00"/>
    <s v="New"/>
    <s v="Card"/>
    <n v="270.99"/>
    <s v="loss"/>
    <s v="Delhi"/>
  </r>
  <r>
    <s v="ORD100488"/>
    <x v="2"/>
    <s v="Home Care"/>
    <x v="488"/>
    <s v="Good Sales"/>
    <n v="0.49"/>
    <n v="2439.8667999999998"/>
    <n v="2539.4531999999999"/>
    <n v="7"/>
    <d v="2023-05-10T00:00:00"/>
    <d v="2023-05-13T00:00:00"/>
    <s v="Member"/>
    <s v="Card"/>
    <n v="1091.53"/>
    <s v="profit"/>
    <s v="Bangalore"/>
  </r>
  <r>
    <s v="ORD100489"/>
    <x v="2"/>
    <s v="Home Care"/>
    <x v="489"/>
    <s v="Good Sales"/>
    <n v="0.45"/>
    <n v="1209.9555"/>
    <n v="1478.8344999999999"/>
    <n v="7"/>
    <d v="2023-10-23T00:00:00"/>
    <d v="2023-10-30T00:00:00"/>
    <s v="Member"/>
    <s v="Cash"/>
    <n v="264.99"/>
    <s v="loss"/>
    <s v="Delhi"/>
  </r>
  <r>
    <s v="ORD100490"/>
    <x v="1"/>
    <s v="Home Care"/>
    <x v="490"/>
    <s v="Good Sales"/>
    <n v="0.33"/>
    <n v="1391.3757000000001"/>
    <n v="2824.9142999999999"/>
    <n v="9"/>
    <d v="2024-07-15T00:00:00"/>
    <d v="2024-07-19T00:00:00"/>
    <s v="New"/>
    <s v="Cash"/>
    <n v="1058.17"/>
    <s v="profit"/>
    <s v="Pune"/>
  </r>
  <r>
    <s v="ORD100491"/>
    <x v="2"/>
    <s v="Clothing"/>
    <x v="491"/>
    <s v="Good Sales"/>
    <n v="0.43"/>
    <n v="357.70409999999998"/>
    <n v="474.16590000000002"/>
    <n v="3"/>
    <d v="2024-04-23T00:00:00"/>
    <d v="2024-04-26T00:00:00"/>
    <s v="Regular"/>
    <s v="Cash"/>
    <n v="99.89"/>
    <s v="loss"/>
    <s v="Chennai"/>
  </r>
  <r>
    <s v="ORD100492"/>
    <x v="2"/>
    <s v="Personal Care"/>
    <x v="492"/>
    <s v="Good Sales"/>
    <n v="0.05"/>
    <n v="168.1935"/>
    <n v="3195.6765"/>
    <n v="8"/>
    <d v="2024-07-28T00:00:00"/>
    <d v="2024-08-02T00:00:00"/>
    <s v="New"/>
    <s v="Cash"/>
    <n v="840.81"/>
    <s v="profit"/>
    <s v="Hyderabad"/>
  </r>
  <r>
    <s v="ORD100493"/>
    <x v="3"/>
    <s v="Personal Care"/>
    <x v="493"/>
    <s v="Good Sales"/>
    <n v="0.36"/>
    <n v="1645.8588"/>
    <n v="2925.9712"/>
    <n v="6"/>
    <d v="2023-04-20T00:00:00"/>
    <d v="2023-04-23T00:00:00"/>
    <s v="Regular"/>
    <s v="Card"/>
    <n v="764.68"/>
    <s v="loss"/>
    <s v="Delhi"/>
  </r>
  <r>
    <s v="ORD100494"/>
    <x v="2"/>
    <s v="Grocery"/>
    <x v="494"/>
    <s v="Good Sales"/>
    <n v="0.14000000000000001"/>
    <n v="378.96460000000002"/>
    <n v="2327.9254000000001"/>
    <n v="8"/>
    <d v="2023-11-16T00:00:00"/>
    <d v="2023-11-22T00:00:00"/>
    <s v="Member"/>
    <s v="Cash"/>
    <n v="460.15"/>
    <s v="loss"/>
    <s v="Chennai"/>
  </r>
  <r>
    <s v="ORD100495"/>
    <x v="0"/>
    <s v="Electronics"/>
    <x v="495"/>
    <s v="Good Sales"/>
    <n v="0.27"/>
    <n v="408.89610000000005"/>
    <n v="1105.5338999999999"/>
    <n v="4"/>
    <d v="2023-06-27T00:00:00"/>
    <d v="2023-06-29T00:00:00"/>
    <s v="Member"/>
    <s v="UPI"/>
    <n v="220.52"/>
    <s v="loss"/>
    <s v="Pune"/>
  </r>
  <r>
    <s v="ORD100496"/>
    <x v="0"/>
    <s v="Clothing"/>
    <x v="496"/>
    <s v="concerning"/>
    <n v="0.38"/>
    <n v="275.26060000000001"/>
    <n v="449.10939999999999"/>
    <n v="1"/>
    <d v="2024-01-29T00:00:00"/>
    <d v="2024-02-05T00:00:00"/>
    <s v="Regular"/>
    <s v="UPI"/>
    <n v="80.92"/>
    <s v="loss"/>
    <s v="Bangalore"/>
  </r>
  <r>
    <s v="ORD100497"/>
    <x v="1"/>
    <s v="Grocery"/>
    <x v="497"/>
    <s v="Good Sales"/>
    <n v="0.02"/>
    <n v="31.002600000000005"/>
    <n v="1519.1274000000001"/>
    <n v="3"/>
    <d v="2023-09-01T00:00:00"/>
    <d v="2023-09-03T00:00:00"/>
    <s v="Member"/>
    <s v="UPI"/>
    <n v="343.75"/>
    <s v="loss"/>
    <s v="Pune"/>
  </r>
  <r>
    <s v="ORD100498"/>
    <x v="2"/>
    <s v="Grocery"/>
    <x v="498"/>
    <s v="Good Sales"/>
    <n v="0.35"/>
    <n v="643.62549999999999"/>
    <n v="1195.3045000000002"/>
    <n v="3"/>
    <d v="2024-08-19T00:00:00"/>
    <d v="2024-08-21T00:00:00"/>
    <s v="New"/>
    <s v="Cash"/>
    <n v="323.37"/>
    <s v="loss"/>
    <s v="Hyderabad"/>
  </r>
  <r>
    <s v="ORD100499"/>
    <x v="1"/>
    <s v="Home Care"/>
    <x v="499"/>
    <s v="Good Sales"/>
    <n v="0.22"/>
    <n v="787.33160000000009"/>
    <n v="2791.4484000000002"/>
    <n v="1"/>
    <d v="2023-04-24T00:00:00"/>
    <d v="2023-04-28T00:00:00"/>
    <s v="New"/>
    <s v="UPI"/>
    <n v="186.88"/>
    <s v="loss"/>
    <s v="Chennai"/>
  </r>
  <r>
    <s v="ORD100500"/>
    <x v="0"/>
    <s v="Electronics"/>
    <x v="500"/>
    <s v="Good Sales"/>
    <n v="0.22"/>
    <n v="214.55279999999999"/>
    <n v="760.68720000000008"/>
    <n v="5"/>
    <d v="2023-04-26T00:00:00"/>
    <d v="2023-04-30T00:00:00"/>
    <s v="New"/>
    <s v="Cash"/>
    <n v="127.17"/>
    <s v="loss"/>
    <s v="Chennai"/>
  </r>
  <r>
    <s v="ORD100501"/>
    <x v="2"/>
    <s v="Electronics"/>
    <x v="501"/>
    <s v="concerning"/>
    <n v="0.45"/>
    <n v="278.95949999999999"/>
    <n v="340.95049999999998"/>
    <n v="6"/>
    <d v="2024-10-24T00:00:00"/>
    <d v="2024-10-29T00:00:00"/>
    <s v="Regular"/>
    <s v="Card"/>
    <n v="149.75"/>
    <s v="loss"/>
    <s v="Delhi"/>
  </r>
  <r>
    <s v="ORD100502"/>
    <x v="2"/>
    <s v="Clothing"/>
    <x v="502"/>
    <s v="Good Sales"/>
    <n v="0.43"/>
    <n v="858.28"/>
    <n v="1137.72"/>
    <n v="9"/>
    <d v="2024-07-02T00:00:00"/>
    <d v="2024-07-06T00:00:00"/>
    <s v="Regular"/>
    <s v="Cash"/>
    <n v="247.23"/>
    <s v="loss"/>
    <s v="Chennai"/>
  </r>
  <r>
    <s v="ORD100503"/>
    <x v="1"/>
    <s v="Electronics"/>
    <x v="503"/>
    <s v="Good Sales"/>
    <n v="0.03"/>
    <n v="70.421999999999997"/>
    <n v="2276.9780000000001"/>
    <n v="8"/>
    <d v="2024-08-06T00:00:00"/>
    <d v="2024-08-11T00:00:00"/>
    <s v="Regular"/>
    <s v="Cash"/>
    <n v="519.48"/>
    <s v="loss"/>
    <s v="Bangalore"/>
  </r>
  <r>
    <s v="ORD100504"/>
    <x v="0"/>
    <s v="Grocery"/>
    <x v="504"/>
    <s v="Good Sales"/>
    <n v="0.31"/>
    <n v="985.51790000000005"/>
    <n v="2193.5721000000003"/>
    <n v="4"/>
    <d v="2023-05-18T00:00:00"/>
    <d v="2023-05-21T00:00:00"/>
    <s v="Member"/>
    <s v="Card"/>
    <n v="320.25"/>
    <s v="loss"/>
    <s v="Pune"/>
  </r>
  <r>
    <s v="ORD100505"/>
    <x v="2"/>
    <s v="Electronics"/>
    <x v="505"/>
    <s v="Good Sales"/>
    <n v="0.22"/>
    <n v="784.71800000000007"/>
    <n v="2782.1819999999998"/>
    <n v="6"/>
    <d v="2024-02-13T00:00:00"/>
    <d v="2024-02-14T00:00:00"/>
    <s v="Regular"/>
    <s v="Card"/>
    <n v="853.11"/>
    <s v="profit"/>
    <s v="Chennai"/>
  </r>
  <r>
    <s v="ORD100506"/>
    <x v="1"/>
    <s v="Electronics"/>
    <x v="506"/>
    <s v="Good Sales"/>
    <n v="0.06"/>
    <n v="267.44759999999997"/>
    <n v="4190.0123999999996"/>
    <n v="3"/>
    <d v="2023-10-16T00:00:00"/>
    <d v="2023-10-23T00:00:00"/>
    <s v="New"/>
    <s v="Cash"/>
    <n v="699.51"/>
    <s v="loss"/>
    <s v="Delhi"/>
  </r>
  <r>
    <s v="ORD100507"/>
    <x v="0"/>
    <s v="Personal Care"/>
    <x v="507"/>
    <s v="Good Sales"/>
    <n v="0.43"/>
    <n v="651.82409999999993"/>
    <n v="864.04589999999996"/>
    <n v="1"/>
    <d v="2024-06-12T00:00:00"/>
    <d v="2024-06-14T00:00:00"/>
    <s v="Regular"/>
    <s v="Cash"/>
    <n v="78.81"/>
    <s v="loss"/>
    <s v="Hyderabad"/>
  </r>
  <r>
    <s v="ORD100508"/>
    <x v="1"/>
    <s v="Grocery"/>
    <x v="508"/>
    <s v="Good Sales"/>
    <n v="0.04"/>
    <n v="107.60719999999999"/>
    <n v="2582.5727999999999"/>
    <n v="9"/>
    <d v="2023-10-07T00:00:00"/>
    <d v="2023-10-09T00:00:00"/>
    <s v="New"/>
    <s v="UPI"/>
    <n v="571.41999999999996"/>
    <s v="loss"/>
    <s v="Bangalore"/>
  </r>
  <r>
    <s v="ORD100509"/>
    <x v="3"/>
    <s v="Electronics"/>
    <x v="509"/>
    <s v="Good Sales"/>
    <n v="0.02"/>
    <n v="37.872"/>
    <n v="1855.7279999999998"/>
    <n v="8"/>
    <d v="2023-06-26T00:00:00"/>
    <d v="2023-07-01T00:00:00"/>
    <s v="Member"/>
    <s v="UPI"/>
    <n v="367.49"/>
    <s v="loss"/>
    <s v="Mumbai"/>
  </r>
  <r>
    <s v="ORD100510"/>
    <x v="2"/>
    <s v="Electronics"/>
    <x v="510"/>
    <s v="concerning"/>
    <n v="0.1"/>
    <n v="10.697000000000001"/>
    <n v="96.272999999999996"/>
    <n v="6"/>
    <d v="2023-08-30T00:00:00"/>
    <d v="2023-09-03T00:00:00"/>
    <s v="Regular"/>
    <s v="Card"/>
    <n v="20.59"/>
    <s v="loss"/>
    <s v="Pune"/>
  </r>
  <r>
    <s v="ORD100511"/>
    <x v="3"/>
    <s v="Home Care"/>
    <x v="511"/>
    <s v="Good Sales"/>
    <n v="0.15"/>
    <n v="440.88299999999998"/>
    <n v="2498.337"/>
    <n v="3"/>
    <d v="2024-06-25T00:00:00"/>
    <d v="2024-07-01T00:00:00"/>
    <s v="New"/>
    <s v="Cash"/>
    <n v="846.42"/>
    <s v="profit"/>
    <s v="Bangalore"/>
  </r>
  <r>
    <s v="ORD100512"/>
    <x v="0"/>
    <s v="Electronics"/>
    <x v="512"/>
    <s v="Good Sales"/>
    <n v="0.03"/>
    <n v="122.92199999999998"/>
    <n v="3974.4779999999996"/>
    <n v="5"/>
    <d v="2024-07-30T00:00:00"/>
    <d v="2024-08-06T00:00:00"/>
    <s v="New"/>
    <s v="UPI"/>
    <n v="587.87"/>
    <s v="loss"/>
    <s v="Pune"/>
  </r>
  <r>
    <s v="ORD100513"/>
    <x v="3"/>
    <s v="Electronics"/>
    <x v="513"/>
    <s v="concerning"/>
    <n v="0.32"/>
    <n v="89.13600000000001"/>
    <n v="189.41399999999999"/>
    <n v="9"/>
    <d v="2024-01-17T00:00:00"/>
    <d v="2024-01-20T00:00:00"/>
    <s v="Regular"/>
    <s v="Card"/>
    <n v="76.64"/>
    <s v="loss"/>
    <s v="Mumbai"/>
  </r>
  <r>
    <s v="ORD100514"/>
    <x v="3"/>
    <s v="Personal Care"/>
    <x v="514"/>
    <s v="concerning"/>
    <n v="0.22"/>
    <n v="25.764199999999999"/>
    <n v="91.345799999999997"/>
    <n v="7"/>
    <d v="2023-03-22T00:00:00"/>
    <d v="2023-03-27T00:00:00"/>
    <s v="Member"/>
    <s v="Cash"/>
    <n v="5.92"/>
    <s v="loss"/>
    <s v="Pune"/>
  </r>
  <r>
    <s v="ORD100515"/>
    <x v="0"/>
    <s v="Grocery"/>
    <x v="515"/>
    <s v="Good Sales"/>
    <n v="0.21"/>
    <n v="769.92509999999993"/>
    <n v="2896.3849"/>
    <n v="2"/>
    <d v="2023-01-13T00:00:00"/>
    <d v="2023-01-15T00:00:00"/>
    <s v="Regular"/>
    <s v="UPI"/>
    <n v="1065.7"/>
    <s v="profit"/>
    <s v="Mumbai"/>
  </r>
  <r>
    <s v="ORD100516"/>
    <x v="1"/>
    <s v="Clothing"/>
    <x v="516"/>
    <s v="Good Sales"/>
    <n v="7.0000000000000007E-2"/>
    <n v="241.56370000000001"/>
    <n v="3209.3462999999997"/>
    <n v="6"/>
    <d v="2024-11-27T00:00:00"/>
    <d v="2024-12-03T00:00:00"/>
    <s v="Member"/>
    <s v="Cash"/>
    <n v="648.61"/>
    <s v="loss"/>
    <s v="Mumbai"/>
  </r>
  <r>
    <s v="ORD100517"/>
    <x v="3"/>
    <s v="Grocery"/>
    <x v="517"/>
    <s v="Good Sales"/>
    <n v="0.22"/>
    <n v="459.50959999999998"/>
    <n v="1629.1704"/>
    <n v="9"/>
    <d v="2024-03-19T00:00:00"/>
    <d v="2024-03-26T00:00:00"/>
    <s v="New"/>
    <s v="Card"/>
    <n v="370.54"/>
    <s v="loss"/>
    <s v="Chennai"/>
  </r>
  <r>
    <s v="ORD100518"/>
    <x v="1"/>
    <s v="Home Care"/>
    <x v="518"/>
    <s v="Good Sales"/>
    <n v="0.2"/>
    <n v="668.37200000000007"/>
    <n v="2673.4880000000003"/>
    <n v="1"/>
    <d v="2023-05-18T00:00:00"/>
    <d v="2023-05-25T00:00:00"/>
    <s v="Regular"/>
    <s v="Card"/>
    <n v="911.78"/>
    <s v="profit"/>
    <s v="Bangalore"/>
  </r>
  <r>
    <s v="ORD100519"/>
    <x v="3"/>
    <s v="Grocery"/>
    <x v="519"/>
    <s v="Good Sales"/>
    <n v="0.19"/>
    <n v="906.60210000000006"/>
    <n v="3864.9879000000001"/>
    <n v="5"/>
    <d v="2023-07-12T00:00:00"/>
    <d v="2023-07-17T00:00:00"/>
    <s v="Regular"/>
    <s v="Card"/>
    <n v="997.46"/>
    <s v="profit"/>
    <s v="Mumbai"/>
  </r>
  <r>
    <s v="ORD100520"/>
    <x v="1"/>
    <s v="Electronics"/>
    <x v="520"/>
    <s v="Good Sales"/>
    <n v="0.11"/>
    <n v="144.59829999999999"/>
    <n v="1169.9317000000001"/>
    <n v="9"/>
    <d v="2023-12-06T00:00:00"/>
    <d v="2023-12-07T00:00:00"/>
    <s v="New"/>
    <s v="UPI"/>
    <n v="237.12"/>
    <s v="loss"/>
    <s v="Chennai"/>
  </r>
  <r>
    <s v="ORD100521"/>
    <x v="0"/>
    <s v="Home Care"/>
    <x v="521"/>
    <s v="Good Sales"/>
    <n v="0.05"/>
    <n v="65.251999999999995"/>
    <n v="1239.788"/>
    <n v="3"/>
    <d v="2024-01-26T00:00:00"/>
    <d v="2024-01-27T00:00:00"/>
    <s v="Member"/>
    <s v="UPI"/>
    <n v="190.64"/>
    <s v="loss"/>
    <s v="Bangalore"/>
  </r>
  <r>
    <s v="ORD100522"/>
    <x v="3"/>
    <s v="Grocery"/>
    <x v="522"/>
    <s v="Good Sales"/>
    <n v="0.13"/>
    <n v="131.6302"/>
    <n v="880.9097999999999"/>
    <n v="3"/>
    <d v="2024-04-24T00:00:00"/>
    <d v="2024-04-25T00:00:00"/>
    <s v="Regular"/>
    <s v="Cash"/>
    <n v="217.49"/>
    <s v="loss"/>
    <s v="Hyderabad"/>
  </r>
  <r>
    <s v="ORD100523"/>
    <x v="0"/>
    <s v="Home Care"/>
    <x v="523"/>
    <s v="Good Sales"/>
    <n v="0.33"/>
    <n v="1203.6882000000001"/>
    <n v="2443.8517999999999"/>
    <n v="9"/>
    <d v="2024-06-21T00:00:00"/>
    <d v="2024-06-24T00:00:00"/>
    <s v="Regular"/>
    <s v="Card"/>
    <n v="230.83"/>
    <s v="loss"/>
    <s v="Mumbai"/>
  </r>
  <r>
    <s v="ORD100524"/>
    <x v="3"/>
    <s v="Clothing"/>
    <x v="524"/>
    <s v="Good Sales"/>
    <n v="0.04"/>
    <n v="73.225200000000001"/>
    <n v="1757.4048"/>
    <n v="3"/>
    <d v="2023-08-25T00:00:00"/>
    <d v="2023-08-26T00:00:00"/>
    <s v="Regular"/>
    <s v="Card"/>
    <n v="204.95"/>
    <s v="loss"/>
    <s v="Chennai"/>
  </r>
  <r>
    <s v="ORD100525"/>
    <x v="0"/>
    <s v="Grocery"/>
    <x v="525"/>
    <s v="Good Sales"/>
    <n v="0.19"/>
    <n v="939.47400000000005"/>
    <n v="4005.1260000000002"/>
    <n v="9"/>
    <d v="2024-09-20T00:00:00"/>
    <d v="2024-09-23T00:00:00"/>
    <s v="Member"/>
    <s v="Card"/>
    <n v="371.89"/>
    <s v="loss"/>
    <s v="Delhi"/>
  </r>
  <r>
    <s v="ORD100526"/>
    <x v="0"/>
    <s v="Electronics"/>
    <x v="526"/>
    <s v="Good Sales"/>
    <n v="0.26"/>
    <n v="936.46280000000013"/>
    <n v="2665.3172"/>
    <n v="3"/>
    <d v="2024-03-30T00:00:00"/>
    <d v="2024-04-05T00:00:00"/>
    <s v="New"/>
    <s v="Cash"/>
    <n v="635.33000000000004"/>
    <s v="loss"/>
    <s v="Delhi"/>
  </r>
  <r>
    <s v="ORD100527"/>
    <x v="3"/>
    <s v="Home Care"/>
    <x v="527"/>
    <s v="Good Sales"/>
    <n v="0.48"/>
    <n v="912.072"/>
    <n v="988.07800000000009"/>
    <n v="8"/>
    <d v="2024-07-03T00:00:00"/>
    <d v="2024-07-08T00:00:00"/>
    <s v="New"/>
    <s v="UPI"/>
    <n v="140.81"/>
    <s v="loss"/>
    <s v="Hyderabad"/>
  </r>
  <r>
    <s v="ORD100528"/>
    <x v="3"/>
    <s v="Personal Care"/>
    <x v="528"/>
    <s v="Good Sales"/>
    <n v="0.42"/>
    <n v="349.02420000000001"/>
    <n v="481.98579999999998"/>
    <n v="9"/>
    <d v="2023-11-06T00:00:00"/>
    <d v="2023-11-09T00:00:00"/>
    <s v="New"/>
    <s v="Cash"/>
    <n v="210.11"/>
    <s v="loss"/>
    <s v="Hyderabad"/>
  </r>
  <r>
    <s v="ORD100529"/>
    <x v="3"/>
    <s v="Home Care"/>
    <x v="529"/>
    <s v="Good Sales"/>
    <n v="0.46"/>
    <n v="1380.4232000000002"/>
    <n v="1620.4967999999999"/>
    <n v="3"/>
    <d v="2024-07-10T00:00:00"/>
    <d v="2024-07-12T00:00:00"/>
    <s v="Member"/>
    <s v="Card"/>
    <n v="368.6"/>
    <s v="loss"/>
    <s v="Pune"/>
  </r>
  <r>
    <s v="ORD100530"/>
    <x v="2"/>
    <s v="Personal Care"/>
    <x v="530"/>
    <s v="Good Sales"/>
    <n v="0.41"/>
    <n v="633.46229999999991"/>
    <n v="911.56770000000006"/>
    <n v="1"/>
    <d v="2024-05-02T00:00:00"/>
    <d v="2024-05-06T00:00:00"/>
    <s v="Member"/>
    <s v="Card"/>
    <n v="317.68"/>
    <s v="loss"/>
    <s v="Delhi"/>
  </r>
  <r>
    <s v="ORD100531"/>
    <x v="1"/>
    <s v="Electronics"/>
    <x v="531"/>
    <s v="Good Sales"/>
    <n v="0.28999999999999998"/>
    <n v="1315.7270999999998"/>
    <n v="3221.2628999999997"/>
    <n v="9"/>
    <d v="2024-01-03T00:00:00"/>
    <d v="2024-01-04T00:00:00"/>
    <s v="New"/>
    <s v="UPI"/>
    <n v="605.45000000000005"/>
    <s v="loss"/>
    <s v="Chennai"/>
  </r>
  <r>
    <s v="ORD100532"/>
    <x v="2"/>
    <s v="Clothing"/>
    <x v="532"/>
    <s v="Good Sales"/>
    <n v="0.43"/>
    <n v="973.03840000000002"/>
    <n v="1289.8416000000002"/>
    <n v="7"/>
    <d v="2024-11-28T00:00:00"/>
    <d v="2024-12-02T00:00:00"/>
    <s v="Regular"/>
    <s v="UPI"/>
    <n v="508.82"/>
    <s v="loss"/>
    <s v="Delhi"/>
  </r>
  <r>
    <s v="ORD100533"/>
    <x v="2"/>
    <s v="Personal Care"/>
    <x v="533"/>
    <s v="Good Sales"/>
    <n v="0.28000000000000003"/>
    <n v="429.51440000000002"/>
    <n v="1104.4656"/>
    <n v="6"/>
    <d v="2023-06-18T00:00:00"/>
    <d v="2023-06-23T00:00:00"/>
    <s v="Member"/>
    <s v="Cash"/>
    <n v="212.34"/>
    <s v="loss"/>
    <s v="Bangalore"/>
  </r>
  <r>
    <s v="ORD100534"/>
    <x v="0"/>
    <s v="Clothing"/>
    <x v="534"/>
    <s v="Good Sales"/>
    <n v="0.18"/>
    <n v="537.10199999999998"/>
    <n v="2446.7980000000002"/>
    <n v="4"/>
    <d v="2023-06-22T00:00:00"/>
    <d v="2023-06-25T00:00:00"/>
    <s v="New"/>
    <s v="Cash"/>
    <n v="432.16"/>
    <s v="loss"/>
    <s v="Chennai"/>
  </r>
  <r>
    <s v="ORD100535"/>
    <x v="3"/>
    <s v="Home Care"/>
    <x v="535"/>
    <s v="concerning"/>
    <n v="0.19"/>
    <n v="146.52419999999998"/>
    <n v="624.6558"/>
    <n v="5"/>
    <d v="2023-08-07T00:00:00"/>
    <d v="2023-08-10T00:00:00"/>
    <s v="New"/>
    <s v="UPI"/>
    <n v="131.11000000000001"/>
    <s v="loss"/>
    <s v="Hyderabad"/>
  </r>
  <r>
    <s v="ORD100536"/>
    <x v="1"/>
    <s v="Electronics"/>
    <x v="536"/>
    <s v="Good Sales"/>
    <n v="0.28000000000000003"/>
    <n v="798.44520000000011"/>
    <n v="2053.1448"/>
    <n v="7"/>
    <d v="2024-02-22T00:00:00"/>
    <d v="2024-02-26T00:00:00"/>
    <s v="Regular"/>
    <s v="Card"/>
    <n v="373.26"/>
    <s v="loss"/>
    <s v="Hyderabad"/>
  </r>
  <r>
    <s v="ORD100537"/>
    <x v="0"/>
    <s v="Personal Care"/>
    <x v="537"/>
    <s v="concerning"/>
    <n v="0.4"/>
    <n v="149.97999999999999"/>
    <n v="224.97"/>
    <n v="9"/>
    <d v="2024-08-10T00:00:00"/>
    <d v="2024-08-17T00:00:00"/>
    <s v="Regular"/>
    <s v="Card"/>
    <n v="34.729999999999997"/>
    <s v="loss"/>
    <s v="Pune"/>
  </r>
  <r>
    <s v="ORD100538"/>
    <x v="2"/>
    <s v="Home Care"/>
    <x v="538"/>
    <s v="Good Sales"/>
    <n v="7.0000000000000007E-2"/>
    <n v="215.16250000000002"/>
    <n v="2858.5875000000001"/>
    <n v="6"/>
    <d v="2024-12-16T00:00:00"/>
    <d v="2024-12-21T00:00:00"/>
    <s v="Member"/>
    <s v="UPI"/>
    <n v="489.45"/>
    <s v="loss"/>
    <s v="Chennai"/>
  </r>
  <r>
    <s v="ORD100539"/>
    <x v="3"/>
    <s v="Grocery"/>
    <x v="539"/>
    <s v="Good Sales"/>
    <n v="0.02"/>
    <n v="53.956000000000003"/>
    <n v="2643.8440000000001"/>
    <n v="4"/>
    <d v="2023-11-10T00:00:00"/>
    <d v="2023-11-14T00:00:00"/>
    <s v="Member"/>
    <s v="UPI"/>
    <n v="582.42999999999995"/>
    <s v="loss"/>
    <s v="Hyderabad"/>
  </r>
  <r>
    <s v="ORD100540"/>
    <x v="0"/>
    <s v="Home Care"/>
    <x v="540"/>
    <s v="Good Sales"/>
    <n v="0.39"/>
    <n v="1034.1825000000001"/>
    <n v="1617.5674999999999"/>
    <n v="4"/>
    <d v="2024-08-13T00:00:00"/>
    <d v="2024-08-15T00:00:00"/>
    <s v="New"/>
    <s v="Card"/>
    <n v="348.81"/>
    <s v="loss"/>
    <s v="Hyderabad"/>
  </r>
  <r>
    <s v="ORD100541"/>
    <x v="3"/>
    <s v="Clothing"/>
    <x v="541"/>
    <s v="Good Sales"/>
    <n v="0.32"/>
    <n v="1104.7711999999999"/>
    <n v="2347.6387999999997"/>
    <n v="3"/>
    <d v="2023-07-31T00:00:00"/>
    <d v="2023-08-01T00:00:00"/>
    <s v="Member"/>
    <s v="Card"/>
    <n v="871.42"/>
    <s v="profit"/>
    <s v="Chennai"/>
  </r>
  <r>
    <s v="ORD100542"/>
    <x v="0"/>
    <s v="Electronics"/>
    <x v="542"/>
    <s v="concerning"/>
    <n v="0.41"/>
    <n v="130.31439999999998"/>
    <n v="187.5256"/>
    <n v="2"/>
    <d v="2023-05-18T00:00:00"/>
    <d v="2023-05-19T00:00:00"/>
    <s v="Regular"/>
    <s v="Card"/>
    <n v="81.11"/>
    <s v="loss"/>
    <s v="Chennai"/>
  </r>
  <r>
    <s v="ORD100543"/>
    <x v="3"/>
    <s v="Electronics"/>
    <x v="543"/>
    <s v="Good Sales"/>
    <n v="0.49"/>
    <n v="1152.8131999999998"/>
    <n v="1199.8668"/>
    <n v="4"/>
    <d v="2023-08-26T00:00:00"/>
    <d v="2023-08-29T00:00:00"/>
    <s v="Member"/>
    <s v="UPI"/>
    <n v="240.35"/>
    <s v="loss"/>
    <s v="Delhi"/>
  </r>
  <r>
    <s v="ORD100544"/>
    <x v="2"/>
    <s v="Home Care"/>
    <x v="544"/>
    <s v="Good Sales"/>
    <n v="0.13"/>
    <n v="295.85270000000003"/>
    <n v="1979.9373000000001"/>
    <n v="6"/>
    <d v="2024-08-24T00:00:00"/>
    <d v="2024-08-30T00:00:00"/>
    <s v="Member"/>
    <s v="Cash"/>
    <n v="267.36"/>
    <s v="loss"/>
    <s v="Hyderabad"/>
  </r>
  <r>
    <s v="ORD100545"/>
    <x v="1"/>
    <s v="Grocery"/>
    <x v="545"/>
    <s v="Good Sales"/>
    <n v="0.1"/>
    <n v="235.29300000000001"/>
    <n v="2117.6369999999997"/>
    <n v="1"/>
    <d v="2024-12-14T00:00:00"/>
    <d v="2024-12-19T00:00:00"/>
    <s v="Member"/>
    <s v="Card"/>
    <n v="119.01"/>
    <s v="loss"/>
    <s v="Chennai"/>
  </r>
  <r>
    <s v="ORD100546"/>
    <x v="2"/>
    <s v="Clothing"/>
    <x v="546"/>
    <s v="Good Sales"/>
    <n v="0.17"/>
    <n v="833.24990000000014"/>
    <n v="4068.2201"/>
    <n v="2"/>
    <d v="2023-11-13T00:00:00"/>
    <d v="2023-11-20T00:00:00"/>
    <s v="Member"/>
    <s v="UPI"/>
    <n v="677.28"/>
    <s v="loss"/>
    <s v="Pune"/>
  </r>
  <r>
    <s v="ORD100547"/>
    <x v="1"/>
    <s v="Home Care"/>
    <x v="547"/>
    <s v="concerning"/>
    <n v="0.44"/>
    <n v="344.2824"/>
    <n v="438.17760000000004"/>
    <n v="8"/>
    <d v="2024-09-23T00:00:00"/>
    <d v="2024-09-28T00:00:00"/>
    <s v="Regular"/>
    <s v="UPI"/>
    <n v="217.68"/>
    <s v="loss"/>
    <s v="Pune"/>
  </r>
  <r>
    <s v="ORD100548"/>
    <x v="3"/>
    <s v="Home Care"/>
    <x v="548"/>
    <s v="Good Sales"/>
    <n v="0.01"/>
    <n v="34.831099999999999"/>
    <n v="3448.2789000000002"/>
    <n v="3"/>
    <d v="2023-01-11T00:00:00"/>
    <d v="2023-01-14T00:00:00"/>
    <s v="Member"/>
    <s v="Card"/>
    <n v="855.4"/>
    <s v="profit"/>
    <s v="Delhi"/>
  </r>
  <r>
    <s v="ORD100549"/>
    <x v="0"/>
    <s v="Electronics"/>
    <x v="549"/>
    <s v="Good Sales"/>
    <n v="0.01"/>
    <n v="20.697800000000001"/>
    <n v="2049.0822000000003"/>
    <n v="1"/>
    <d v="2024-02-05T00:00:00"/>
    <d v="2024-02-10T00:00:00"/>
    <s v="Regular"/>
    <s v="UPI"/>
    <n v="600.48"/>
    <s v="loss"/>
    <s v="Pune"/>
  </r>
  <r>
    <s v="ORD100550"/>
    <x v="2"/>
    <s v="Clothing"/>
    <x v="550"/>
    <s v="Good Sales"/>
    <n v="0.11"/>
    <n v="286.82060000000001"/>
    <n v="2320.6394"/>
    <n v="2"/>
    <d v="2023-07-22T00:00:00"/>
    <d v="2023-07-29T00:00:00"/>
    <s v="Member"/>
    <s v="UPI"/>
    <n v="270.02"/>
    <s v="loss"/>
    <s v="Delhi"/>
  </r>
  <r>
    <s v="ORD100551"/>
    <x v="1"/>
    <s v="Grocery"/>
    <x v="551"/>
    <s v="Good Sales"/>
    <n v="0.19"/>
    <n v="728.78870000000006"/>
    <n v="3106.9413"/>
    <n v="3"/>
    <d v="2024-06-10T00:00:00"/>
    <d v="2024-06-15T00:00:00"/>
    <s v="New"/>
    <s v="Cash"/>
    <n v="740.59"/>
    <s v="loss"/>
    <s v="Mumbai"/>
  </r>
  <r>
    <s v="ORD100552"/>
    <x v="2"/>
    <s v="Electronics"/>
    <x v="552"/>
    <s v="Good Sales"/>
    <n v="0.15"/>
    <n v="130.67099999999999"/>
    <n v="740.46900000000005"/>
    <n v="2"/>
    <d v="2024-05-30T00:00:00"/>
    <d v="2024-06-06T00:00:00"/>
    <s v="Member"/>
    <s v="Cash"/>
    <n v="122.99"/>
    <s v="loss"/>
    <s v="Hyderabad"/>
  </r>
  <r>
    <s v="ORD100553"/>
    <x v="1"/>
    <s v="Home Care"/>
    <x v="553"/>
    <s v="Good Sales"/>
    <n v="0.41"/>
    <n v="1575.0436999999999"/>
    <n v="2266.5263000000004"/>
    <n v="4"/>
    <d v="2023-06-30T00:00:00"/>
    <d v="2023-07-01T00:00:00"/>
    <s v="Regular"/>
    <s v="Cash"/>
    <n v="783.56"/>
    <s v="loss"/>
    <s v="Bangalore"/>
  </r>
  <r>
    <s v="ORD100554"/>
    <x v="2"/>
    <s v="Electronics"/>
    <x v="554"/>
    <s v="concerning"/>
    <n v="0.34"/>
    <n v="151.17080000000001"/>
    <n v="293.44920000000002"/>
    <n v="4"/>
    <d v="2024-03-06T00:00:00"/>
    <d v="2024-03-08T00:00:00"/>
    <s v="Regular"/>
    <s v="UPI"/>
    <n v="104.94"/>
    <s v="loss"/>
    <s v="Chennai"/>
  </r>
  <r>
    <s v="ORD100555"/>
    <x v="1"/>
    <s v="Electronics"/>
    <x v="555"/>
    <s v="Good Sales"/>
    <n v="0.42"/>
    <n v="1036.6523999999999"/>
    <n v="1431.5675999999999"/>
    <n v="2"/>
    <d v="2024-07-11T00:00:00"/>
    <d v="2024-07-13T00:00:00"/>
    <s v="New"/>
    <s v="Card"/>
    <n v="182"/>
    <s v="loss"/>
    <s v="Pune"/>
  </r>
  <r>
    <s v="ORD100556"/>
    <x v="1"/>
    <s v="Personal Care"/>
    <x v="556"/>
    <s v="Good Sales"/>
    <n v="0.19"/>
    <n v="709.86850000000004"/>
    <n v="3026.2815000000001"/>
    <n v="1"/>
    <d v="2024-02-17T00:00:00"/>
    <d v="2024-02-20T00:00:00"/>
    <s v="New"/>
    <s v="Card"/>
    <n v="268.83"/>
    <s v="loss"/>
    <s v="Pune"/>
  </r>
  <r>
    <s v="ORD100557"/>
    <x v="3"/>
    <s v="Electronics"/>
    <x v="557"/>
    <s v="Good Sales"/>
    <n v="0.3"/>
    <n v="313.05"/>
    <n v="730.45"/>
    <n v="3"/>
    <d v="2024-06-26T00:00:00"/>
    <d v="2024-06-28T00:00:00"/>
    <s v="Regular"/>
    <s v="Cash"/>
    <n v="80.56"/>
    <s v="loss"/>
    <s v="Mumbai"/>
  </r>
  <r>
    <s v="ORD100558"/>
    <x v="1"/>
    <s v="Electronics"/>
    <x v="558"/>
    <s v="Good Sales"/>
    <n v="0.26"/>
    <n v="1008.1473999999999"/>
    <n v="2869.3425999999999"/>
    <n v="4"/>
    <d v="2023-11-25T00:00:00"/>
    <d v="2023-11-27T00:00:00"/>
    <s v="Regular"/>
    <s v="Card"/>
    <n v="466.08"/>
    <s v="loss"/>
    <s v="Chennai"/>
  </r>
  <r>
    <s v="ORD100559"/>
    <x v="3"/>
    <s v="Clothing"/>
    <x v="559"/>
    <s v="Good Sales"/>
    <n v="0.24"/>
    <n v="220.1712"/>
    <n v="697.2088"/>
    <n v="6"/>
    <d v="2024-07-13T00:00:00"/>
    <d v="2024-07-14T00:00:00"/>
    <s v="Member"/>
    <s v="UPI"/>
    <n v="216.67"/>
    <s v="loss"/>
    <s v="Delhi"/>
  </r>
  <r>
    <s v="ORD100560"/>
    <x v="1"/>
    <s v="Electronics"/>
    <x v="560"/>
    <s v="Good Sales"/>
    <n v="0.14000000000000001"/>
    <n v="562.27780000000007"/>
    <n v="3453.9921999999997"/>
    <n v="5"/>
    <d v="2023-07-03T00:00:00"/>
    <d v="2023-07-05T00:00:00"/>
    <s v="Regular"/>
    <s v="Cash"/>
    <n v="842"/>
    <s v="profit"/>
    <s v="Mumbai"/>
  </r>
  <r>
    <s v="ORD100561"/>
    <x v="0"/>
    <s v="Grocery"/>
    <x v="561"/>
    <s v="Good Sales"/>
    <n v="0.35"/>
    <n v="839.22300000000007"/>
    <n v="1558.5570000000002"/>
    <n v="2"/>
    <d v="2023-05-11T00:00:00"/>
    <d v="2023-05-13T00:00:00"/>
    <s v="Regular"/>
    <s v="Cash"/>
    <n v="299.91000000000003"/>
    <s v="loss"/>
    <s v="Chennai"/>
  </r>
  <r>
    <s v="ORD100562"/>
    <x v="0"/>
    <s v="Home Care"/>
    <x v="562"/>
    <s v="Good Sales"/>
    <n v="0.26"/>
    <n v="898.22980000000007"/>
    <n v="2556.5001999999999"/>
    <n v="4"/>
    <d v="2023-10-02T00:00:00"/>
    <d v="2023-10-04T00:00:00"/>
    <s v="New"/>
    <s v="UPI"/>
    <n v="912.09"/>
    <s v="profit"/>
    <s v="Chennai"/>
  </r>
  <r>
    <s v="ORD100563"/>
    <x v="0"/>
    <s v="Clothing"/>
    <x v="563"/>
    <s v="Good Sales"/>
    <n v="0.04"/>
    <n v="183.8116"/>
    <n v="4411.4784"/>
    <n v="6"/>
    <d v="2024-10-23T00:00:00"/>
    <d v="2024-10-29T00:00:00"/>
    <s v="Regular"/>
    <s v="UPI"/>
    <n v="1066.82"/>
    <s v="profit"/>
    <s v="Delhi"/>
  </r>
  <r>
    <s v="ORD100564"/>
    <x v="1"/>
    <s v="Electronics"/>
    <x v="564"/>
    <s v="Good Sales"/>
    <n v="0"/>
    <n v="0"/>
    <n v="2101.27"/>
    <n v="4"/>
    <d v="2024-01-06T00:00:00"/>
    <d v="2024-01-13T00:00:00"/>
    <s v="New"/>
    <s v="Cash"/>
    <n v="616.11"/>
    <s v="loss"/>
    <s v="Hyderabad"/>
  </r>
  <r>
    <s v="ORD100565"/>
    <x v="3"/>
    <s v="Grocery"/>
    <x v="565"/>
    <s v="Good Sales"/>
    <n v="0.01"/>
    <n v="12.414900000000001"/>
    <n v="1229.0751"/>
    <n v="7"/>
    <d v="2024-03-31T00:00:00"/>
    <d v="2024-04-06T00:00:00"/>
    <s v="Member"/>
    <s v="Cash"/>
    <n v="274.88"/>
    <s v="loss"/>
    <s v="Mumbai"/>
  </r>
  <r>
    <s v="ORD100566"/>
    <x v="3"/>
    <s v="Home Care"/>
    <x v="566"/>
    <s v="Good Sales"/>
    <n v="0.04"/>
    <n v="173.96400000000003"/>
    <n v="4175.1360000000004"/>
    <n v="6"/>
    <d v="2023-01-25T00:00:00"/>
    <d v="2023-02-01T00:00:00"/>
    <s v="New"/>
    <s v="Card"/>
    <n v="997.25"/>
    <s v="profit"/>
    <s v="Mumbai"/>
  </r>
  <r>
    <s v="ORD100567"/>
    <x v="1"/>
    <s v="Clothing"/>
    <x v="567"/>
    <s v="Good Sales"/>
    <n v="0.19"/>
    <n v="169.4648"/>
    <n v="722.45519999999999"/>
    <n v="6"/>
    <d v="2024-01-23T00:00:00"/>
    <d v="2024-01-27T00:00:00"/>
    <s v="Member"/>
    <s v="Cash"/>
    <n v="228.19"/>
    <s v="loss"/>
    <s v="Bangalore"/>
  </r>
  <r>
    <s v="ORD100568"/>
    <x v="0"/>
    <s v="Grocery"/>
    <x v="568"/>
    <s v="Good Sales"/>
    <n v="0.15"/>
    <n v="479.1345"/>
    <n v="2715.0954999999999"/>
    <n v="2"/>
    <d v="2023-11-05T00:00:00"/>
    <d v="2023-11-07T00:00:00"/>
    <s v="New"/>
    <s v="UPI"/>
    <n v="898.74"/>
    <s v="profit"/>
    <s v="Delhi"/>
  </r>
  <r>
    <s v="ORD100569"/>
    <x v="0"/>
    <s v="Electronics"/>
    <x v="569"/>
    <s v="Good Sales"/>
    <n v="0.08"/>
    <n v="369.91519999999997"/>
    <n v="4254.0247999999992"/>
    <n v="7"/>
    <d v="2023-06-28T00:00:00"/>
    <d v="2023-07-02T00:00:00"/>
    <s v="New"/>
    <s v="Cash"/>
    <n v="551.80999999999995"/>
    <s v="loss"/>
    <s v="Bangalore"/>
  </r>
  <r>
    <s v="ORD100570"/>
    <x v="3"/>
    <s v="Personal Care"/>
    <x v="570"/>
    <s v="Good Sales"/>
    <n v="0.26"/>
    <n v="885.18040000000008"/>
    <n v="2519.3595999999998"/>
    <n v="9"/>
    <d v="2023-07-25T00:00:00"/>
    <d v="2023-07-26T00:00:00"/>
    <s v="Member"/>
    <s v="Cash"/>
    <n v="720"/>
    <s v="loss"/>
    <s v="Chennai"/>
  </r>
  <r>
    <s v="ORD100571"/>
    <x v="0"/>
    <s v="Personal Care"/>
    <x v="571"/>
    <s v="Good Sales"/>
    <n v="0.49"/>
    <n v="518.83159999999998"/>
    <n v="540.00839999999994"/>
    <n v="6"/>
    <d v="2023-01-05T00:00:00"/>
    <d v="2023-01-07T00:00:00"/>
    <s v="Regular"/>
    <s v="Card"/>
    <n v="162.08000000000001"/>
    <s v="loss"/>
    <s v="Bangalore"/>
  </r>
  <r>
    <s v="ORD100572"/>
    <x v="2"/>
    <s v="Clothing"/>
    <x v="572"/>
    <s v="Good Sales"/>
    <n v="0.08"/>
    <n v="67.6952"/>
    <n v="778.49480000000005"/>
    <n v="8"/>
    <d v="2023-11-02T00:00:00"/>
    <d v="2023-11-07T00:00:00"/>
    <s v="New"/>
    <s v="Card"/>
    <n v="90.85"/>
    <s v="loss"/>
    <s v="Delhi"/>
  </r>
  <r>
    <s v="ORD100573"/>
    <x v="3"/>
    <s v="Grocery"/>
    <x v="573"/>
    <s v="Good Sales"/>
    <n v="0.13"/>
    <n v="173.71899999999999"/>
    <n v="1162.5809999999999"/>
    <n v="6"/>
    <d v="2023-06-27T00:00:00"/>
    <d v="2023-07-01T00:00:00"/>
    <s v="Regular"/>
    <s v="Card"/>
    <n v="131"/>
    <s v="loss"/>
    <s v="Chennai"/>
  </r>
  <r>
    <s v="ORD100574"/>
    <x v="0"/>
    <s v="Home Care"/>
    <x v="574"/>
    <s v="Good Sales"/>
    <n v="0.23"/>
    <n v="464.11470000000003"/>
    <n v="1553.7753"/>
    <n v="6"/>
    <d v="2023-11-11T00:00:00"/>
    <d v="2023-11-13T00:00:00"/>
    <s v="Regular"/>
    <s v="Cash"/>
    <n v="150.35"/>
    <s v="loss"/>
    <s v="Mumbai"/>
  </r>
  <r>
    <s v="ORD100575"/>
    <x v="3"/>
    <s v="Grocery"/>
    <x v="575"/>
    <s v="Good Sales"/>
    <n v="0.32"/>
    <n v="281.5616"/>
    <n v="598.3184"/>
    <n v="4"/>
    <d v="2024-10-24T00:00:00"/>
    <d v="2024-10-30T00:00:00"/>
    <s v="Regular"/>
    <s v="UPI"/>
    <n v="230.62"/>
    <s v="loss"/>
    <s v="Bangalore"/>
  </r>
  <r>
    <s v="ORD100576"/>
    <x v="2"/>
    <s v="Personal Care"/>
    <x v="576"/>
    <s v="Good Sales"/>
    <n v="0.3"/>
    <n v="1202.787"/>
    <n v="2806.5029999999997"/>
    <n v="6"/>
    <d v="2024-08-15T00:00:00"/>
    <d v="2024-08-20T00:00:00"/>
    <s v="Member"/>
    <s v="UPI"/>
    <n v="211.92"/>
    <s v="loss"/>
    <s v="Mumbai"/>
  </r>
  <r>
    <s v="ORD100577"/>
    <x v="3"/>
    <s v="Clothing"/>
    <x v="577"/>
    <s v="Good Sales"/>
    <n v="0.26"/>
    <n v="480.86220000000003"/>
    <n v="1368.6078"/>
    <n v="4"/>
    <d v="2023-05-11T00:00:00"/>
    <d v="2023-05-14T00:00:00"/>
    <s v="New"/>
    <s v="Card"/>
    <n v="552.39"/>
    <s v="loss"/>
    <s v="Mumbai"/>
  </r>
  <r>
    <s v="ORD100578"/>
    <x v="3"/>
    <s v="Electronics"/>
    <x v="578"/>
    <s v="Good Sales"/>
    <n v="0.37"/>
    <n v="1734.1270999999999"/>
    <n v="2952.7029000000002"/>
    <n v="6"/>
    <d v="2023-08-13T00:00:00"/>
    <d v="2023-08-17T00:00:00"/>
    <s v="New"/>
    <s v="Card"/>
    <n v="1364.67"/>
    <s v="profit"/>
    <s v="Hyderabad"/>
  </r>
  <r>
    <s v="ORD100579"/>
    <x v="3"/>
    <s v="Grocery"/>
    <x v="579"/>
    <s v="Good Sales"/>
    <n v="0.42"/>
    <n v="1775.8481999999999"/>
    <n v="2452.3618000000001"/>
    <n v="1"/>
    <d v="2023-11-02T00:00:00"/>
    <d v="2023-11-03T00:00:00"/>
    <s v="Regular"/>
    <s v="UPI"/>
    <n v="772.46"/>
    <s v="loss"/>
    <s v="Delhi"/>
  </r>
  <r>
    <s v="ORD100580"/>
    <x v="3"/>
    <s v="Personal Care"/>
    <x v="580"/>
    <s v="Good Sales"/>
    <n v="0.5"/>
    <n v="2276.605"/>
    <n v="2276.605"/>
    <n v="7"/>
    <d v="2023-11-06T00:00:00"/>
    <d v="2023-11-09T00:00:00"/>
    <s v="New"/>
    <s v="Card"/>
    <n v="1073.17"/>
    <s v="profit"/>
    <s v="Bangalore"/>
  </r>
  <r>
    <s v="ORD100581"/>
    <x v="2"/>
    <s v="Home Care"/>
    <x v="581"/>
    <s v="Good Sales"/>
    <n v="0.23"/>
    <n v="354.89230000000003"/>
    <n v="1188.1177"/>
    <n v="2"/>
    <d v="2023-04-01T00:00:00"/>
    <d v="2023-04-06T00:00:00"/>
    <s v="Regular"/>
    <s v="Cash"/>
    <n v="253.95"/>
    <s v="loss"/>
    <s v="Pune"/>
  </r>
  <r>
    <s v="ORD100582"/>
    <x v="1"/>
    <s v="Clothing"/>
    <x v="582"/>
    <s v="Good Sales"/>
    <n v="0.5"/>
    <n v="1455.64"/>
    <n v="1455.64"/>
    <n v="6"/>
    <d v="2023-09-19T00:00:00"/>
    <d v="2023-09-23T00:00:00"/>
    <s v="Member"/>
    <s v="Card"/>
    <n v="305.36"/>
    <s v="loss"/>
    <s v="Hyderabad"/>
  </r>
  <r>
    <s v="ORD100583"/>
    <x v="3"/>
    <s v="Electronics"/>
    <x v="583"/>
    <s v="Good Sales"/>
    <n v="0.37"/>
    <n v="619.78699999999992"/>
    <n v="1055.3130000000001"/>
    <n v="9"/>
    <d v="2024-03-13T00:00:00"/>
    <d v="2024-03-17T00:00:00"/>
    <s v="Member"/>
    <s v="UPI"/>
    <n v="393.26"/>
    <s v="loss"/>
    <s v="Mumbai"/>
  </r>
  <r>
    <s v="ORD100584"/>
    <x v="3"/>
    <s v="Grocery"/>
    <x v="584"/>
    <s v="Good Sales"/>
    <n v="0.33"/>
    <n v="448.48649999999998"/>
    <n v="910.56349999999998"/>
    <n v="3"/>
    <d v="2024-06-05T00:00:00"/>
    <d v="2024-06-07T00:00:00"/>
    <s v="New"/>
    <s v="Card"/>
    <n v="220.3"/>
    <s v="loss"/>
    <s v="Delhi"/>
  </r>
  <r>
    <s v="ORD100585"/>
    <x v="0"/>
    <s v="Home Care"/>
    <x v="585"/>
    <s v="Good Sales"/>
    <n v="0.32"/>
    <n v="983.91359999999997"/>
    <n v="2090.8164000000002"/>
    <n v="4"/>
    <d v="2023-04-28T00:00:00"/>
    <d v="2023-05-05T00:00:00"/>
    <s v="Regular"/>
    <s v="Card"/>
    <n v="819.52"/>
    <s v="profit"/>
    <s v="Hyderabad"/>
  </r>
  <r>
    <s v="ORD100586"/>
    <x v="3"/>
    <s v="Electronics"/>
    <x v="586"/>
    <s v="Good Sales"/>
    <n v="0.46"/>
    <n v="1889.7628000000002"/>
    <n v="2218.4171999999999"/>
    <n v="5"/>
    <d v="2024-10-30T00:00:00"/>
    <d v="2024-11-02T00:00:00"/>
    <s v="Member"/>
    <s v="Card"/>
    <n v="1089.1500000000001"/>
    <s v="profit"/>
    <s v="Pune"/>
  </r>
  <r>
    <s v="ORD100587"/>
    <x v="0"/>
    <s v="Personal Care"/>
    <x v="587"/>
    <s v="concerning"/>
    <n v="0.47"/>
    <n v="262.55609999999996"/>
    <n v="296.07390000000004"/>
    <n v="8"/>
    <d v="2024-03-18T00:00:00"/>
    <d v="2024-03-20T00:00:00"/>
    <s v="New"/>
    <s v="Cash"/>
    <n v="161.77000000000001"/>
    <s v="loss"/>
    <s v="Chennai"/>
  </r>
  <r>
    <s v="ORD100588"/>
    <x v="1"/>
    <s v="Personal Care"/>
    <x v="588"/>
    <s v="Good Sales"/>
    <n v="0.09"/>
    <n v="130.61429999999999"/>
    <n v="1320.6557"/>
    <n v="6"/>
    <d v="2024-08-15T00:00:00"/>
    <d v="2024-08-22T00:00:00"/>
    <s v="Regular"/>
    <s v="UPI"/>
    <n v="325.97000000000003"/>
    <s v="loss"/>
    <s v="Pune"/>
  </r>
  <r>
    <s v="ORD100589"/>
    <x v="2"/>
    <s v="Home Care"/>
    <x v="589"/>
    <s v="Good Sales"/>
    <n v="0.25"/>
    <n v="276.29000000000002"/>
    <n v="828.87000000000012"/>
    <n v="8"/>
    <d v="2023-12-25T00:00:00"/>
    <d v="2023-12-26T00:00:00"/>
    <s v="Regular"/>
    <s v="Card"/>
    <n v="191.3"/>
    <s v="loss"/>
    <s v="Delhi"/>
  </r>
  <r>
    <s v="ORD100590"/>
    <x v="2"/>
    <s v="Personal Care"/>
    <x v="590"/>
    <s v="Good Sales"/>
    <n v="0.47"/>
    <n v="1885.6024"/>
    <n v="2126.3176000000003"/>
    <n v="3"/>
    <d v="2023-06-23T00:00:00"/>
    <d v="2023-06-26T00:00:00"/>
    <s v="New"/>
    <s v="Cash"/>
    <n v="763.18"/>
    <s v="loss"/>
    <s v="Chennai"/>
  </r>
  <r>
    <s v="ORD100591"/>
    <x v="1"/>
    <s v="Clothing"/>
    <x v="591"/>
    <s v="Good Sales"/>
    <n v="0.19"/>
    <n v="887.9688000000001"/>
    <n v="3785.5512000000003"/>
    <n v="3"/>
    <d v="2024-04-06T00:00:00"/>
    <d v="2024-04-10T00:00:00"/>
    <s v="Regular"/>
    <s v="UPI"/>
    <n v="652.91"/>
    <s v="loss"/>
    <s v="Mumbai"/>
  </r>
  <r>
    <s v="ORD100592"/>
    <x v="2"/>
    <s v="Home Care"/>
    <x v="592"/>
    <s v="concerning"/>
    <n v="0.12"/>
    <n v="59.006399999999999"/>
    <n v="432.71360000000004"/>
    <n v="9"/>
    <d v="2024-01-31T00:00:00"/>
    <d v="2024-02-05T00:00:00"/>
    <s v="New"/>
    <s v="UPI"/>
    <n v="105.65"/>
    <s v="loss"/>
    <s v="Chennai"/>
  </r>
  <r>
    <s v="ORD100593"/>
    <x v="1"/>
    <s v="Personal Care"/>
    <x v="593"/>
    <s v="Good Sales"/>
    <n v="0.05"/>
    <n v="97.907500000000013"/>
    <n v="1860.2425000000001"/>
    <n v="6"/>
    <d v="2023-08-18T00:00:00"/>
    <d v="2023-08-19T00:00:00"/>
    <s v="New"/>
    <s v="Cash"/>
    <n v="143.06"/>
    <s v="loss"/>
    <s v="Bangalore"/>
  </r>
  <r>
    <s v="ORD100594"/>
    <x v="1"/>
    <s v="Grocery"/>
    <x v="594"/>
    <s v="Good Sales"/>
    <n v="0.3"/>
    <n v="1374.327"/>
    <n v="3206.7629999999999"/>
    <n v="8"/>
    <d v="2023-06-06T00:00:00"/>
    <d v="2023-06-08T00:00:00"/>
    <s v="Member"/>
    <s v="Cash"/>
    <n v="1364.76"/>
    <s v="profit"/>
    <s v="Mumbai"/>
  </r>
  <r>
    <s v="ORD100595"/>
    <x v="1"/>
    <s v="Personal Care"/>
    <x v="595"/>
    <s v="Good Sales"/>
    <n v="0.35"/>
    <n v="626.05549999999994"/>
    <n v="1162.6745000000001"/>
    <n v="4"/>
    <d v="2023-11-30T00:00:00"/>
    <d v="2023-12-02T00:00:00"/>
    <s v="Member"/>
    <s v="UPI"/>
    <n v="117.68"/>
    <s v="loss"/>
    <s v="Mumbai"/>
  </r>
  <r>
    <s v="ORD100596"/>
    <x v="2"/>
    <s v="Clothing"/>
    <x v="596"/>
    <s v="Good Sales"/>
    <n v="0.1"/>
    <n v="359.20400000000001"/>
    <n v="3232.8359999999998"/>
    <n v="5"/>
    <d v="2024-12-12T00:00:00"/>
    <d v="2024-12-18T00:00:00"/>
    <s v="New"/>
    <s v="Card"/>
    <n v="720.77"/>
    <s v="loss"/>
    <s v="Chennai"/>
  </r>
  <r>
    <s v="ORD100597"/>
    <x v="0"/>
    <s v="Electronics"/>
    <x v="597"/>
    <s v="concerning"/>
    <n v="0.34"/>
    <n v="201.71180000000001"/>
    <n v="391.55819999999994"/>
    <n v="9"/>
    <d v="2023-11-01T00:00:00"/>
    <d v="2023-11-02T00:00:00"/>
    <s v="Regular"/>
    <s v="Cash"/>
    <n v="72.77"/>
    <s v="loss"/>
    <s v="Hyderabad"/>
  </r>
  <r>
    <s v="ORD100598"/>
    <x v="1"/>
    <s v="Electronics"/>
    <x v="598"/>
    <s v="Good Sales"/>
    <n v="0.45"/>
    <n v="1024.875"/>
    <n v="1252.625"/>
    <n v="7"/>
    <d v="2024-11-10T00:00:00"/>
    <d v="2024-11-13T00:00:00"/>
    <s v="Member"/>
    <s v="Cash"/>
    <n v="582"/>
    <s v="loss"/>
    <s v="Pune"/>
  </r>
  <r>
    <s v="ORD100599"/>
    <x v="3"/>
    <s v="Personal Care"/>
    <x v="599"/>
    <s v="Good Sales"/>
    <n v="0.12"/>
    <n v="307.94040000000001"/>
    <n v="2258.2296000000001"/>
    <n v="5"/>
    <d v="2023-10-26T00:00:00"/>
    <d v="2023-10-27T00:00:00"/>
    <s v="Regular"/>
    <s v="Cash"/>
    <n v="532.41999999999996"/>
    <s v="loss"/>
    <s v="Bangalore"/>
  </r>
  <r>
    <s v="ORD100600"/>
    <x v="2"/>
    <s v="Electronics"/>
    <x v="600"/>
    <s v="Good Sales"/>
    <n v="0.06"/>
    <n v="228.75300000000001"/>
    <n v="3583.797"/>
    <n v="7"/>
    <d v="2024-09-06T00:00:00"/>
    <d v="2024-09-09T00:00:00"/>
    <s v="New"/>
    <s v="Cash"/>
    <n v="769.54"/>
    <s v="loss"/>
    <s v="Bangalore"/>
  </r>
  <r>
    <s v="ORD100601"/>
    <x v="1"/>
    <s v="Personal Care"/>
    <x v="601"/>
    <s v="Good Sales"/>
    <n v="0.42"/>
    <n v="636.4008"/>
    <n v="878.83920000000001"/>
    <n v="9"/>
    <d v="2023-12-09T00:00:00"/>
    <d v="2023-12-10T00:00:00"/>
    <s v="New"/>
    <s v="Cash"/>
    <n v="359.32"/>
    <s v="loss"/>
    <s v="Delhi"/>
  </r>
  <r>
    <s v="ORD100602"/>
    <x v="1"/>
    <s v="Clothing"/>
    <x v="602"/>
    <s v="Good Sales"/>
    <n v="0.46"/>
    <n v="641.47919999999999"/>
    <n v="753.04079999999999"/>
    <n v="3"/>
    <d v="2024-06-02T00:00:00"/>
    <d v="2024-06-08T00:00:00"/>
    <s v="Regular"/>
    <s v="Cash"/>
    <n v="110.89"/>
    <s v="loss"/>
    <s v="Mumbai"/>
  </r>
  <r>
    <s v="ORD100603"/>
    <x v="3"/>
    <s v="Electronics"/>
    <x v="603"/>
    <s v="Good Sales"/>
    <n v="0.11"/>
    <n v="174.29939999999999"/>
    <n v="1410.2406000000001"/>
    <n v="3"/>
    <d v="2024-10-13T00:00:00"/>
    <d v="2024-10-19T00:00:00"/>
    <s v="Member"/>
    <s v="UPI"/>
    <n v="202.71"/>
    <s v="loss"/>
    <s v="Delhi"/>
  </r>
  <r>
    <s v="ORD100604"/>
    <x v="0"/>
    <s v="Grocery"/>
    <x v="604"/>
    <s v="Good Sales"/>
    <n v="0.36"/>
    <n v="1016.2475999999999"/>
    <n v="1806.6623999999999"/>
    <n v="4"/>
    <d v="2024-12-20T00:00:00"/>
    <d v="2024-12-21T00:00:00"/>
    <s v="Member"/>
    <s v="Card"/>
    <n v="498.16"/>
    <s v="loss"/>
    <s v="Delhi"/>
  </r>
  <r>
    <s v="ORD100605"/>
    <x v="0"/>
    <s v="Personal Care"/>
    <x v="605"/>
    <s v="Good Sales"/>
    <n v="0.3"/>
    <n v="1317.7259999999999"/>
    <n v="3074.6940000000004"/>
    <n v="7"/>
    <d v="2023-01-13T00:00:00"/>
    <d v="2023-01-17T00:00:00"/>
    <s v="Member"/>
    <s v="Card"/>
    <n v="570.98"/>
    <s v="loss"/>
    <s v="Hyderabad"/>
  </r>
  <r>
    <s v="ORD100606"/>
    <x v="0"/>
    <s v="Electronics"/>
    <x v="606"/>
    <s v="Good Sales"/>
    <n v="0.12"/>
    <n v="500.59319999999997"/>
    <n v="3671.0167999999999"/>
    <n v="5"/>
    <d v="2024-12-01T00:00:00"/>
    <d v="2024-12-04T00:00:00"/>
    <s v="Member"/>
    <s v="Card"/>
    <n v="323.45999999999998"/>
    <s v="loss"/>
    <s v="Delhi"/>
  </r>
  <r>
    <s v="ORD100607"/>
    <x v="1"/>
    <s v="Clothing"/>
    <x v="607"/>
    <s v="concerning"/>
    <n v="0.41"/>
    <n v="157.41129999999998"/>
    <n v="226.51870000000002"/>
    <n v="5"/>
    <d v="2024-01-18T00:00:00"/>
    <d v="2024-01-19T00:00:00"/>
    <s v="Regular"/>
    <s v="UPI"/>
    <n v="48.91"/>
    <s v="loss"/>
    <s v="Bangalore"/>
  </r>
  <r>
    <s v="ORD100608"/>
    <x v="1"/>
    <s v="Clothing"/>
    <x v="608"/>
    <s v="Good Sales"/>
    <n v="0.24"/>
    <n v="1057.6512"/>
    <n v="3349.2287999999999"/>
    <n v="4"/>
    <d v="2023-06-24T00:00:00"/>
    <d v="2023-06-26T00:00:00"/>
    <s v="Member"/>
    <s v="UPI"/>
    <n v="725.37"/>
    <s v="loss"/>
    <s v="Delhi"/>
  </r>
  <r>
    <s v="ORD100609"/>
    <x v="1"/>
    <s v="Grocery"/>
    <x v="609"/>
    <s v="concerning"/>
    <n v="0.35"/>
    <n v="198.11399999999998"/>
    <n v="367.92599999999999"/>
    <n v="8"/>
    <d v="2024-02-07T00:00:00"/>
    <d v="2024-02-09T00:00:00"/>
    <s v="Regular"/>
    <s v="UPI"/>
    <n v="49.22"/>
    <s v="loss"/>
    <s v="Chennai"/>
  </r>
  <r>
    <s v="ORD100610"/>
    <x v="2"/>
    <s v="Clothing"/>
    <x v="610"/>
    <s v="Good Sales"/>
    <n v="0.15"/>
    <n v="320.28149999999999"/>
    <n v="1814.9285"/>
    <n v="3"/>
    <d v="2024-10-04T00:00:00"/>
    <d v="2024-10-10T00:00:00"/>
    <s v="Member"/>
    <s v="Cash"/>
    <n v="460.05"/>
    <s v="loss"/>
    <s v="Hyderabad"/>
  </r>
  <r>
    <s v="ORD100611"/>
    <x v="3"/>
    <s v="Clothing"/>
    <x v="611"/>
    <s v="Good Sales"/>
    <n v="0.41"/>
    <n v="1578.6967999999999"/>
    <n v="2271.7831999999999"/>
    <n v="2"/>
    <d v="2024-09-23T00:00:00"/>
    <d v="2024-09-26T00:00:00"/>
    <s v="Member"/>
    <s v="Cash"/>
    <n v="262.44"/>
    <s v="loss"/>
    <s v="Bangalore"/>
  </r>
  <r>
    <s v="ORD100612"/>
    <x v="1"/>
    <s v="Electronics"/>
    <x v="612"/>
    <s v="concerning"/>
    <n v="0.13"/>
    <n v="64.921999999999997"/>
    <n v="434.47799999999995"/>
    <n v="4"/>
    <d v="2024-03-31T00:00:00"/>
    <d v="2024-04-01T00:00:00"/>
    <s v="Regular"/>
    <s v="Cash"/>
    <n v="136.29"/>
    <s v="loss"/>
    <s v="Chennai"/>
  </r>
  <r>
    <s v="ORD100613"/>
    <x v="3"/>
    <s v="Personal Care"/>
    <x v="613"/>
    <s v="concerning"/>
    <n v="0.18"/>
    <n v="53.632799999999996"/>
    <n v="244.32719999999998"/>
    <n v="8"/>
    <d v="2024-11-10T00:00:00"/>
    <d v="2024-11-13T00:00:00"/>
    <s v="Regular"/>
    <s v="UPI"/>
    <n v="41.93"/>
    <s v="loss"/>
    <s v="Bangalore"/>
  </r>
  <r>
    <s v="ORD100614"/>
    <x v="3"/>
    <s v="Home Care"/>
    <x v="614"/>
    <s v="Good Sales"/>
    <n v="0.2"/>
    <n v="343.39600000000002"/>
    <n v="1373.5840000000001"/>
    <n v="4"/>
    <d v="2023-09-25T00:00:00"/>
    <d v="2023-09-26T00:00:00"/>
    <s v="Regular"/>
    <s v="Card"/>
    <n v="239.91"/>
    <s v="loss"/>
    <s v="Mumbai"/>
  </r>
  <r>
    <s v="ORD100615"/>
    <x v="0"/>
    <s v="Clothing"/>
    <x v="615"/>
    <s v="Good Sales"/>
    <n v="0.1"/>
    <n v="367.66399999999999"/>
    <n v="3308.9759999999997"/>
    <n v="8"/>
    <d v="2024-11-01T00:00:00"/>
    <d v="2024-11-05T00:00:00"/>
    <s v="New"/>
    <s v="Cash"/>
    <n v="376.7"/>
    <s v="loss"/>
    <s v="Hyderabad"/>
  </r>
  <r>
    <s v="ORD100616"/>
    <x v="2"/>
    <s v="Clothing"/>
    <x v="616"/>
    <s v="Good Sales"/>
    <n v="0.44"/>
    <n v="1168.9084"/>
    <n v="1487.7016000000001"/>
    <n v="5"/>
    <d v="2024-11-05T00:00:00"/>
    <d v="2024-11-10T00:00:00"/>
    <s v="Regular"/>
    <s v="UPI"/>
    <n v="452.9"/>
    <s v="loss"/>
    <s v="Delhi"/>
  </r>
  <r>
    <s v="ORD100617"/>
    <x v="1"/>
    <s v="Home Care"/>
    <x v="617"/>
    <s v="Good Sales"/>
    <n v="0.06"/>
    <n v="128.5986"/>
    <n v="2014.7113999999999"/>
    <n v="9"/>
    <d v="2023-12-06T00:00:00"/>
    <d v="2023-12-08T00:00:00"/>
    <s v="New"/>
    <s v="Cash"/>
    <n v="553.07000000000005"/>
    <s v="loss"/>
    <s v="Delhi"/>
  </r>
  <r>
    <s v="ORD100618"/>
    <x v="0"/>
    <s v="Clothing"/>
    <x v="618"/>
    <s v="Good Sales"/>
    <n v="0.28000000000000003"/>
    <n v="1143.5368000000001"/>
    <n v="2940.5231999999996"/>
    <n v="2"/>
    <d v="2023-01-27T00:00:00"/>
    <d v="2023-02-02T00:00:00"/>
    <s v="Regular"/>
    <s v="Card"/>
    <n v="803.28"/>
    <s v="profit"/>
    <s v="Mumbai"/>
  </r>
  <r>
    <s v="ORD100619"/>
    <x v="0"/>
    <s v="Electronics"/>
    <x v="619"/>
    <s v="Good Sales"/>
    <n v="0.41"/>
    <n v="1581.3208"/>
    <n v="2275.5592000000001"/>
    <n v="8"/>
    <d v="2023-09-16T00:00:00"/>
    <d v="2023-09-19T00:00:00"/>
    <s v="Regular"/>
    <s v="Card"/>
    <n v="974.02"/>
    <s v="profit"/>
    <s v="Mumbai"/>
  </r>
  <r>
    <s v="ORD100620"/>
    <x v="1"/>
    <s v="Electronics"/>
    <x v="620"/>
    <s v="Good Sales"/>
    <n v="0.28999999999999998"/>
    <n v="1145.9668999999999"/>
    <n v="2805.6431000000002"/>
    <n v="7"/>
    <d v="2024-07-17T00:00:00"/>
    <d v="2024-07-19T00:00:00"/>
    <s v="Regular"/>
    <s v="UPI"/>
    <n v="1154.6500000000001"/>
    <s v="profit"/>
    <s v="Pune"/>
  </r>
  <r>
    <s v="ORD100621"/>
    <x v="3"/>
    <s v="Home Care"/>
    <x v="621"/>
    <s v="Good Sales"/>
    <n v="0.16"/>
    <n v="376.42559999999997"/>
    <n v="1976.2343999999998"/>
    <n v="2"/>
    <d v="2023-05-15T00:00:00"/>
    <d v="2023-05-16T00:00:00"/>
    <s v="New"/>
    <s v="Cash"/>
    <n v="485.4"/>
    <s v="loss"/>
    <s v="Hyderabad"/>
  </r>
  <r>
    <s v="ORD100622"/>
    <x v="0"/>
    <s v="Clothing"/>
    <x v="622"/>
    <s v="concerning"/>
    <n v="0.39"/>
    <n v="76.167000000000002"/>
    <n v="119.13300000000001"/>
    <n v="5"/>
    <d v="2023-11-03T00:00:00"/>
    <d v="2023-11-05T00:00:00"/>
    <s v="New"/>
    <s v="Cash"/>
    <n v="18"/>
    <s v="loss"/>
    <s v="Delhi"/>
  </r>
  <r>
    <s v="ORD100623"/>
    <x v="3"/>
    <s v="Clothing"/>
    <x v="623"/>
    <s v="Good Sales"/>
    <n v="0.25"/>
    <n v="235.86750000000001"/>
    <n v="707.60249999999996"/>
    <n v="6"/>
    <d v="2024-04-25T00:00:00"/>
    <d v="2024-04-26T00:00:00"/>
    <s v="New"/>
    <s v="Card"/>
    <n v="118.58"/>
    <s v="loss"/>
    <s v="Hyderabad"/>
  </r>
  <r>
    <s v="ORD100624"/>
    <x v="2"/>
    <s v="Personal Care"/>
    <x v="624"/>
    <s v="Good Sales"/>
    <n v="0.08"/>
    <n v="298.58960000000002"/>
    <n v="3433.7803999999996"/>
    <n v="9"/>
    <d v="2023-01-17T00:00:00"/>
    <d v="2023-01-20T00:00:00"/>
    <s v="Regular"/>
    <s v="UPI"/>
    <n v="803.76"/>
    <s v="profit"/>
    <s v="Hyderabad"/>
  </r>
  <r>
    <s v="ORD100625"/>
    <x v="3"/>
    <s v="Clothing"/>
    <x v="625"/>
    <s v="Good Sales"/>
    <n v="0.16"/>
    <n v="606.48800000000006"/>
    <n v="3184.0619999999999"/>
    <n v="8"/>
    <d v="2024-01-25T00:00:00"/>
    <d v="2024-01-31T00:00:00"/>
    <s v="Regular"/>
    <s v="UPI"/>
    <n v="930.59"/>
    <s v="profit"/>
    <s v="Pune"/>
  </r>
  <r>
    <s v="ORD100626"/>
    <x v="2"/>
    <s v="Electronics"/>
    <x v="626"/>
    <s v="Good Sales"/>
    <n v="0.3"/>
    <n v="1459.278"/>
    <n v="3404.982"/>
    <n v="7"/>
    <d v="2024-09-19T00:00:00"/>
    <d v="2024-09-25T00:00:00"/>
    <s v="New"/>
    <s v="Cash"/>
    <n v="1039.2"/>
    <s v="profit"/>
    <s v="Hyderabad"/>
  </r>
  <r>
    <s v="ORD100627"/>
    <x v="3"/>
    <s v="Grocery"/>
    <x v="627"/>
    <s v="Good Sales"/>
    <n v="0.33"/>
    <n v="340.53030000000007"/>
    <n v="691.37969999999996"/>
    <n v="1"/>
    <d v="2024-02-22T00:00:00"/>
    <d v="2024-02-27T00:00:00"/>
    <s v="New"/>
    <s v="Cash"/>
    <n v="200.95"/>
    <s v="loss"/>
    <s v="Bangalore"/>
  </r>
  <r>
    <s v="ORD100628"/>
    <x v="0"/>
    <s v="Grocery"/>
    <x v="628"/>
    <s v="concerning"/>
    <n v="0.27"/>
    <n v="189.63180000000003"/>
    <n v="512.70820000000003"/>
    <n v="3"/>
    <d v="2023-02-18T00:00:00"/>
    <d v="2023-02-22T00:00:00"/>
    <s v="Regular"/>
    <s v="UPI"/>
    <n v="197.88"/>
    <s v="loss"/>
    <s v="Chennai"/>
  </r>
  <r>
    <s v="ORD100629"/>
    <x v="0"/>
    <s v="Grocery"/>
    <x v="629"/>
    <s v="concerning"/>
    <n v="0.14000000000000001"/>
    <n v="109.20980000000002"/>
    <n v="670.86020000000008"/>
    <n v="1"/>
    <d v="2023-03-02T00:00:00"/>
    <d v="2023-03-06T00:00:00"/>
    <s v="Member"/>
    <s v="Card"/>
    <n v="135.84"/>
    <s v="loss"/>
    <s v="Bangalore"/>
  </r>
  <r>
    <s v="ORD100630"/>
    <x v="2"/>
    <s v="Grocery"/>
    <x v="630"/>
    <s v="Good Sales"/>
    <n v="0.3"/>
    <n v="301.63799999999998"/>
    <n v="703.82200000000012"/>
    <n v="6"/>
    <d v="2023-11-10T00:00:00"/>
    <d v="2023-11-12T00:00:00"/>
    <s v="New"/>
    <s v="Cash"/>
    <n v="217.85"/>
    <s v="loss"/>
    <s v="Hyderabad"/>
  </r>
  <r>
    <s v="ORD100631"/>
    <x v="1"/>
    <s v="Clothing"/>
    <x v="631"/>
    <s v="Good Sales"/>
    <n v="0.17"/>
    <n v="457.2133"/>
    <n v="2232.2766999999999"/>
    <n v="3"/>
    <d v="2024-08-10T00:00:00"/>
    <d v="2024-08-13T00:00:00"/>
    <s v="Regular"/>
    <s v="UPI"/>
    <n v="344.48"/>
    <s v="loss"/>
    <s v="Mumbai"/>
  </r>
  <r>
    <s v="ORD100632"/>
    <x v="2"/>
    <s v="Clothing"/>
    <x v="632"/>
    <s v="Good Sales"/>
    <n v="0.11"/>
    <n v="536.63940000000002"/>
    <n v="4341.9005999999999"/>
    <n v="2"/>
    <d v="2023-05-26T00:00:00"/>
    <d v="2023-05-29T00:00:00"/>
    <s v="Member"/>
    <s v="UPI"/>
    <n v="718.18"/>
    <s v="loss"/>
    <s v="Pune"/>
  </r>
  <r>
    <s v="ORD100633"/>
    <x v="2"/>
    <s v="Personal Care"/>
    <x v="633"/>
    <s v="Good Sales"/>
    <n v="0.47"/>
    <n v="1404.4586999999999"/>
    <n v="1583.7513000000001"/>
    <n v="2"/>
    <d v="2024-12-02T00:00:00"/>
    <d v="2024-12-08T00:00:00"/>
    <s v="Member"/>
    <s v="UPI"/>
    <n v="324.54000000000002"/>
    <s v="loss"/>
    <s v="Chennai"/>
  </r>
  <r>
    <s v="ORD100634"/>
    <x v="3"/>
    <s v="Clothing"/>
    <x v="634"/>
    <s v="Good Sales"/>
    <n v="0.16"/>
    <n v="425.78720000000004"/>
    <n v="2235.3827999999999"/>
    <n v="8"/>
    <d v="2024-05-10T00:00:00"/>
    <d v="2024-05-14T00:00:00"/>
    <s v="New"/>
    <s v="UPI"/>
    <n v="665.46"/>
    <s v="loss"/>
    <s v="Delhi"/>
  </r>
  <r>
    <s v="ORD100635"/>
    <x v="3"/>
    <s v="Grocery"/>
    <x v="635"/>
    <s v="Good Sales"/>
    <n v="0.17"/>
    <n v="577.90650000000005"/>
    <n v="2821.5434999999998"/>
    <n v="1"/>
    <d v="2023-01-06T00:00:00"/>
    <d v="2023-01-07T00:00:00"/>
    <s v="Regular"/>
    <s v="UPI"/>
    <n v="339.22"/>
    <s v="loss"/>
    <s v="Pune"/>
  </r>
  <r>
    <s v="ORD100636"/>
    <x v="2"/>
    <s v="Home Care"/>
    <x v="636"/>
    <s v="concerning"/>
    <n v="0.45"/>
    <n v="208.017"/>
    <n v="254.24299999999999"/>
    <n v="9"/>
    <d v="2023-07-24T00:00:00"/>
    <d v="2023-07-31T00:00:00"/>
    <s v="Regular"/>
    <s v="Card"/>
    <n v="49.97"/>
    <s v="loss"/>
    <s v="Mumbai"/>
  </r>
  <r>
    <s v="ORD100637"/>
    <x v="0"/>
    <s v="Home Care"/>
    <x v="637"/>
    <s v="Good Sales"/>
    <n v="7.0000000000000007E-2"/>
    <n v="286.66680000000002"/>
    <n v="3808.5731999999998"/>
    <n v="7"/>
    <d v="2023-09-07T00:00:00"/>
    <d v="2023-09-11T00:00:00"/>
    <s v="New"/>
    <s v="Cash"/>
    <n v="314.5"/>
    <s v="loss"/>
    <s v="Hyderabad"/>
  </r>
  <r>
    <s v="ORD100638"/>
    <x v="3"/>
    <s v="Electronics"/>
    <x v="638"/>
    <s v="Good Sales"/>
    <n v="0.28999999999999998"/>
    <n v="948.21589999999992"/>
    <n v="2321.4940999999999"/>
    <n v="1"/>
    <d v="2023-12-11T00:00:00"/>
    <d v="2023-12-17T00:00:00"/>
    <s v="New"/>
    <s v="Card"/>
    <n v="763.96"/>
    <s v="loss"/>
    <s v="Mumbai"/>
  </r>
  <r>
    <s v="ORD100639"/>
    <x v="1"/>
    <s v="Electronics"/>
    <x v="639"/>
    <s v="Good Sales"/>
    <n v="0.39"/>
    <n v="366.14760000000001"/>
    <n v="572.69240000000002"/>
    <n v="5"/>
    <d v="2024-03-07T00:00:00"/>
    <d v="2024-03-09T00:00:00"/>
    <s v="Regular"/>
    <s v="UPI"/>
    <n v="64.760000000000005"/>
    <s v="loss"/>
    <s v="Pune"/>
  </r>
  <r>
    <s v="ORD100640"/>
    <x v="3"/>
    <s v="Clothing"/>
    <x v="640"/>
    <s v="Good Sales"/>
    <n v="0.14000000000000001"/>
    <n v="446.67140000000006"/>
    <n v="2743.8386"/>
    <n v="5"/>
    <d v="2023-12-10T00:00:00"/>
    <d v="2023-12-14T00:00:00"/>
    <s v="Member"/>
    <s v="Cash"/>
    <n v="207.09"/>
    <s v="loss"/>
    <s v="Pune"/>
  </r>
  <r>
    <s v="ORD100641"/>
    <x v="3"/>
    <s v="Home Care"/>
    <x v="641"/>
    <s v="Good Sales"/>
    <n v="0.42"/>
    <n v="1268.9964"/>
    <n v="1752.4236000000001"/>
    <n v="2"/>
    <d v="2024-09-09T00:00:00"/>
    <d v="2024-09-16T00:00:00"/>
    <s v="New"/>
    <s v="Cash"/>
    <n v="623.37"/>
    <s v="loss"/>
    <s v="Mumbai"/>
  </r>
  <r>
    <s v="ORD100642"/>
    <x v="1"/>
    <s v="Grocery"/>
    <x v="642"/>
    <s v="concerning"/>
    <n v="0.38"/>
    <n v="158.75639999999999"/>
    <n v="259.02359999999999"/>
    <n v="1"/>
    <d v="2024-02-21T00:00:00"/>
    <d v="2024-02-22T00:00:00"/>
    <s v="Regular"/>
    <s v="UPI"/>
    <n v="60.11"/>
    <s v="loss"/>
    <s v="Chennai"/>
  </r>
  <r>
    <s v="ORD100643"/>
    <x v="2"/>
    <s v="Grocery"/>
    <x v="643"/>
    <s v="Good Sales"/>
    <n v="0.24"/>
    <n v="337.9128"/>
    <n v="1070.0572"/>
    <n v="7"/>
    <d v="2024-06-16T00:00:00"/>
    <d v="2024-06-22T00:00:00"/>
    <s v="Member"/>
    <s v="Card"/>
    <n v="396.72"/>
    <s v="loss"/>
    <s v="Bangalore"/>
  </r>
  <r>
    <s v="ORD100644"/>
    <x v="1"/>
    <s v="Grocery"/>
    <x v="644"/>
    <s v="Good Sales"/>
    <n v="0.06"/>
    <n v="120.93659999999998"/>
    <n v="1894.6733999999999"/>
    <n v="9"/>
    <d v="2024-05-01T00:00:00"/>
    <d v="2024-05-03T00:00:00"/>
    <s v="Member"/>
    <s v="Card"/>
    <n v="542.77"/>
    <s v="loss"/>
    <s v="Mumbai"/>
  </r>
  <r>
    <s v="ORD100645"/>
    <x v="2"/>
    <s v="Clothing"/>
    <x v="645"/>
    <s v="Good Sales"/>
    <n v="0.49"/>
    <n v="636.97550000000001"/>
    <n v="662.97450000000003"/>
    <n v="8"/>
    <d v="2023-02-24T00:00:00"/>
    <d v="2023-02-25T00:00:00"/>
    <s v="Member"/>
    <s v="Cash"/>
    <n v="226.44"/>
    <s v="loss"/>
    <s v="Bangalore"/>
  </r>
  <r>
    <s v="ORD100646"/>
    <x v="2"/>
    <s v="Clothing"/>
    <x v="646"/>
    <s v="Good Sales"/>
    <n v="0.31"/>
    <n v="400.36189999999999"/>
    <n v="891.12810000000002"/>
    <n v="7"/>
    <d v="2023-06-26T00:00:00"/>
    <d v="2023-07-01T00:00:00"/>
    <s v="Member"/>
    <s v="Cash"/>
    <n v="91.07"/>
    <s v="loss"/>
    <s v="Bangalore"/>
  </r>
  <r>
    <s v="ORD100647"/>
    <x v="2"/>
    <s v="Personal Care"/>
    <x v="647"/>
    <s v="Good Sales"/>
    <n v="0.26"/>
    <n v="755.93700000000001"/>
    <n v="2151.5129999999999"/>
    <n v="4"/>
    <d v="2024-04-12T00:00:00"/>
    <d v="2024-04-14T00:00:00"/>
    <s v="Member"/>
    <s v="UPI"/>
    <n v="545.4"/>
    <s v="loss"/>
    <s v="Hyderabad"/>
  </r>
  <r>
    <s v="ORD100648"/>
    <x v="1"/>
    <s v="Grocery"/>
    <x v="648"/>
    <s v="Good Sales"/>
    <n v="0.44"/>
    <n v="1059.1723999999999"/>
    <n v="1348.0376000000001"/>
    <n v="7"/>
    <d v="2024-05-09T00:00:00"/>
    <d v="2024-05-10T00:00:00"/>
    <s v="Regular"/>
    <s v="Card"/>
    <n v="718.76"/>
    <s v="loss"/>
    <s v="Chennai"/>
  </r>
  <r>
    <s v="ORD100649"/>
    <x v="2"/>
    <s v="Grocery"/>
    <x v="649"/>
    <s v="Good Sales"/>
    <n v="0.21"/>
    <n v="707.64329999999995"/>
    <n v="2662.0866999999998"/>
    <n v="8"/>
    <d v="2024-06-04T00:00:00"/>
    <d v="2024-06-08T00:00:00"/>
    <s v="Regular"/>
    <s v="Card"/>
    <n v="724.81"/>
    <s v="loss"/>
    <s v="Pune"/>
  </r>
  <r>
    <s v="ORD100650"/>
    <x v="0"/>
    <s v="Clothing"/>
    <x v="650"/>
    <s v="Good Sales"/>
    <n v="0.28000000000000003"/>
    <n v="1340.1892000000003"/>
    <n v="3446.2008000000001"/>
    <n v="9"/>
    <d v="2023-04-28T00:00:00"/>
    <d v="2023-05-03T00:00:00"/>
    <s v="Member"/>
    <s v="UPI"/>
    <n v="1189.5899999999999"/>
    <s v="profit"/>
    <s v="Pune"/>
  </r>
  <r>
    <s v="ORD100651"/>
    <x v="1"/>
    <s v="Clothing"/>
    <x v="651"/>
    <s v="Good Sales"/>
    <n v="0.43"/>
    <n v="1434.7895999999998"/>
    <n v="1901.9304"/>
    <n v="9"/>
    <d v="2024-01-24T00:00:00"/>
    <d v="2024-01-25T00:00:00"/>
    <s v="Regular"/>
    <s v="Card"/>
    <n v="503.48"/>
    <s v="loss"/>
    <s v="Pune"/>
  </r>
  <r>
    <s v="ORD100652"/>
    <x v="0"/>
    <s v="Personal Care"/>
    <x v="652"/>
    <s v="Good Sales"/>
    <n v="0.2"/>
    <n v="590.45400000000006"/>
    <n v="2361.8159999999998"/>
    <n v="5"/>
    <d v="2024-09-04T00:00:00"/>
    <d v="2024-09-10T00:00:00"/>
    <s v="Regular"/>
    <s v="Card"/>
    <n v="202.55"/>
    <s v="loss"/>
    <s v="Mumbai"/>
  </r>
  <r>
    <s v="ORD100653"/>
    <x v="2"/>
    <s v="Personal Care"/>
    <x v="653"/>
    <s v="Good Sales"/>
    <n v="0.39"/>
    <n v="1658.6856"/>
    <n v="2594.3544000000002"/>
    <n v="5"/>
    <d v="2024-02-22T00:00:00"/>
    <d v="2024-02-26T00:00:00"/>
    <s v="Regular"/>
    <s v="UPI"/>
    <n v="1211.92"/>
    <s v="profit"/>
    <s v="Hyderabad"/>
  </r>
  <r>
    <s v="ORD100654"/>
    <x v="3"/>
    <s v="Electronics"/>
    <x v="654"/>
    <s v="Good Sales"/>
    <n v="0.13"/>
    <n v="415.63080000000002"/>
    <n v="2781.5291999999999"/>
    <n v="6"/>
    <d v="2023-07-21T00:00:00"/>
    <d v="2023-07-26T00:00:00"/>
    <s v="New"/>
    <s v="Card"/>
    <n v="423.35"/>
    <s v="loss"/>
    <s v="Hyderabad"/>
  </r>
  <r>
    <s v="ORD100655"/>
    <x v="2"/>
    <s v="Home Care"/>
    <x v="655"/>
    <s v="Good Sales"/>
    <n v="0.35"/>
    <n v="318.9375"/>
    <n v="592.3125"/>
    <n v="8"/>
    <d v="2023-05-25T00:00:00"/>
    <d v="2023-05-28T00:00:00"/>
    <s v="Member"/>
    <s v="Cash"/>
    <n v="80.02"/>
    <s v="loss"/>
    <s v="Delhi"/>
  </r>
  <r>
    <s v="ORD100656"/>
    <x v="0"/>
    <s v="Grocery"/>
    <x v="656"/>
    <s v="Good Sales"/>
    <n v="0.26"/>
    <n v="426.99020000000002"/>
    <n v="1215.2798"/>
    <n v="3"/>
    <d v="2023-06-30T00:00:00"/>
    <d v="2023-07-03T00:00:00"/>
    <s v="Member"/>
    <s v="Card"/>
    <n v="145.9"/>
    <s v="loss"/>
    <s v="Delhi"/>
  </r>
  <r>
    <s v="ORD100657"/>
    <x v="0"/>
    <s v="Grocery"/>
    <x v="657"/>
    <s v="Good Sales"/>
    <n v="0.08"/>
    <n v="295.4776"/>
    <n v="3397.9923999999996"/>
    <n v="3"/>
    <d v="2023-02-05T00:00:00"/>
    <d v="2023-02-10T00:00:00"/>
    <s v="Regular"/>
    <s v="Cash"/>
    <n v="310.36"/>
    <s v="loss"/>
    <s v="Delhi"/>
  </r>
  <r>
    <s v="ORD100658"/>
    <x v="1"/>
    <s v="Personal Care"/>
    <x v="658"/>
    <s v="Good Sales"/>
    <n v="7.0000000000000007E-2"/>
    <n v="260.26490000000001"/>
    <n v="3457.8051"/>
    <n v="5"/>
    <d v="2023-02-05T00:00:00"/>
    <d v="2023-02-12T00:00:00"/>
    <s v="Regular"/>
    <s v="Card"/>
    <n v="585.21"/>
    <s v="loss"/>
    <s v="Chennai"/>
  </r>
  <r>
    <s v="ORD100659"/>
    <x v="3"/>
    <s v="Personal Care"/>
    <x v="659"/>
    <s v="Good Sales"/>
    <n v="0.23"/>
    <n v="1135.3582000000001"/>
    <n v="3800.9818"/>
    <n v="1"/>
    <d v="2024-02-01T00:00:00"/>
    <d v="2024-02-02T00:00:00"/>
    <s v="Regular"/>
    <s v="UPI"/>
    <n v="1308.18"/>
    <s v="profit"/>
    <s v="Hyderabad"/>
  </r>
  <r>
    <s v="ORD100660"/>
    <x v="1"/>
    <s v="Electronics"/>
    <x v="660"/>
    <s v="Good Sales"/>
    <n v="0.36"/>
    <n v="1141.9848"/>
    <n v="2030.1951999999999"/>
    <n v="5"/>
    <d v="2024-06-15T00:00:00"/>
    <d v="2024-06-16T00:00:00"/>
    <s v="New"/>
    <s v="UPI"/>
    <n v="275.38"/>
    <s v="loss"/>
    <s v="Chennai"/>
  </r>
  <r>
    <s v="ORD100661"/>
    <x v="0"/>
    <s v="Home Care"/>
    <x v="661"/>
    <s v="Good Sales"/>
    <n v="0.3"/>
    <n v="1352.3310000000001"/>
    <n v="3155.4390000000003"/>
    <n v="9"/>
    <d v="2023-08-18T00:00:00"/>
    <d v="2023-08-25T00:00:00"/>
    <s v="New"/>
    <s v="Cash"/>
    <n v="1076.6500000000001"/>
    <s v="profit"/>
    <s v="Delhi"/>
  </r>
  <r>
    <s v="ORD100662"/>
    <x v="2"/>
    <s v="Electronics"/>
    <x v="662"/>
    <s v="concerning"/>
    <n v="0.43"/>
    <n v="157.9992"/>
    <n v="209.4408"/>
    <n v="5"/>
    <d v="2023-07-30T00:00:00"/>
    <d v="2023-08-01T00:00:00"/>
    <s v="Member"/>
    <s v="Card"/>
    <n v="25.03"/>
    <s v="loss"/>
    <s v="Pune"/>
  </r>
  <r>
    <s v="ORD100663"/>
    <x v="3"/>
    <s v="Home Care"/>
    <x v="663"/>
    <s v="Good Sales"/>
    <n v="0.19"/>
    <n v="546.15309999999999"/>
    <n v="2328.3368999999998"/>
    <n v="7"/>
    <d v="2024-04-14T00:00:00"/>
    <d v="2024-04-15T00:00:00"/>
    <s v="Member"/>
    <s v="Card"/>
    <n v="230.32"/>
    <s v="loss"/>
    <s v="Pune"/>
  </r>
  <r>
    <s v="ORD100664"/>
    <x v="2"/>
    <s v="Grocery"/>
    <x v="664"/>
    <s v="Good Sales"/>
    <n v="0.42"/>
    <n v="1935.0491999999999"/>
    <n v="2672.2108000000003"/>
    <n v="9"/>
    <d v="2023-01-06T00:00:00"/>
    <d v="2023-01-07T00:00:00"/>
    <s v="New"/>
    <s v="Cash"/>
    <n v="364.24"/>
    <s v="loss"/>
    <s v="Delhi"/>
  </r>
  <r>
    <s v="ORD100665"/>
    <x v="2"/>
    <s v="Electronics"/>
    <x v="665"/>
    <s v="Good Sales"/>
    <n v="0.02"/>
    <n v="30.150000000000002"/>
    <n v="1477.35"/>
    <n v="8"/>
    <d v="2024-04-03T00:00:00"/>
    <d v="2024-04-06T00:00:00"/>
    <s v="New"/>
    <s v="Cash"/>
    <n v="270"/>
    <s v="loss"/>
    <s v="Pune"/>
  </r>
  <r>
    <s v="ORD100666"/>
    <x v="3"/>
    <s v="Personal Care"/>
    <x v="666"/>
    <s v="Good Sales"/>
    <n v="0.18"/>
    <n v="154.602"/>
    <n v="704.298"/>
    <n v="5"/>
    <d v="2024-01-29T00:00:00"/>
    <d v="2024-02-01T00:00:00"/>
    <s v="New"/>
    <s v="Cash"/>
    <n v="231.83"/>
    <s v="loss"/>
    <s v="Delhi"/>
  </r>
  <r>
    <s v="ORD100667"/>
    <x v="1"/>
    <s v="Electronics"/>
    <x v="667"/>
    <s v="Good Sales"/>
    <n v="0.04"/>
    <n v="72.7"/>
    <n v="1744.8"/>
    <n v="2"/>
    <d v="2023-06-08T00:00:00"/>
    <d v="2023-06-09T00:00:00"/>
    <s v="Member"/>
    <s v="UPI"/>
    <n v="429"/>
    <s v="loss"/>
    <s v="Hyderabad"/>
  </r>
  <r>
    <s v="ORD100668"/>
    <x v="2"/>
    <s v="Electronics"/>
    <x v="668"/>
    <s v="Good Sales"/>
    <n v="0.46"/>
    <n v="1831.7016000000001"/>
    <n v="2150.2583999999997"/>
    <n v="5"/>
    <d v="2023-05-26T00:00:00"/>
    <d v="2023-05-30T00:00:00"/>
    <s v="Member"/>
    <s v="Card"/>
    <n v="1059.1500000000001"/>
    <s v="profit"/>
    <s v="Mumbai"/>
  </r>
  <r>
    <s v="ORD100669"/>
    <x v="0"/>
    <s v="Grocery"/>
    <x v="669"/>
    <s v="concerning"/>
    <n v="0.24"/>
    <n v="123.60719999999999"/>
    <n v="391.4228"/>
    <n v="8"/>
    <d v="2023-12-18T00:00:00"/>
    <d v="2023-12-21T00:00:00"/>
    <s v="Member"/>
    <s v="UPI"/>
    <n v="137.01"/>
    <s v="loss"/>
    <s v="Bangalore"/>
  </r>
  <r>
    <s v="ORD100670"/>
    <x v="2"/>
    <s v="Personal Care"/>
    <x v="670"/>
    <s v="Good Sales"/>
    <n v="0.16"/>
    <n v="486.66559999999998"/>
    <n v="2554.9944"/>
    <n v="1"/>
    <d v="2024-11-11T00:00:00"/>
    <d v="2024-11-17T00:00:00"/>
    <s v="Regular"/>
    <s v="UPI"/>
    <n v="238.97"/>
    <s v="loss"/>
    <s v="Bangalore"/>
  </r>
  <r>
    <s v="ORD100671"/>
    <x v="3"/>
    <s v="Personal Care"/>
    <x v="671"/>
    <s v="concerning"/>
    <n v="0.25"/>
    <n v="191.14750000000001"/>
    <n v="573.4425"/>
    <n v="4"/>
    <d v="2023-02-16T00:00:00"/>
    <d v="2023-02-22T00:00:00"/>
    <s v="Member"/>
    <s v="Cash"/>
    <n v="143.57"/>
    <s v="loss"/>
    <s v="Bangalore"/>
  </r>
  <r>
    <s v="ORD100672"/>
    <x v="3"/>
    <s v="Clothing"/>
    <x v="672"/>
    <s v="Good Sales"/>
    <n v="0.27"/>
    <n v="603.20970000000011"/>
    <n v="1630.9003"/>
    <n v="1"/>
    <d v="2024-06-19T00:00:00"/>
    <d v="2024-06-25T00:00:00"/>
    <s v="Regular"/>
    <s v="Cash"/>
    <n v="552.34"/>
    <s v="loss"/>
    <s v="Delhi"/>
  </r>
  <r>
    <s v="ORD100673"/>
    <x v="3"/>
    <s v="Clothing"/>
    <x v="673"/>
    <s v="Good Sales"/>
    <n v="0.42"/>
    <n v="2029.9818"/>
    <n v="2803.3081999999999"/>
    <n v="5"/>
    <d v="2023-04-20T00:00:00"/>
    <d v="2023-04-21T00:00:00"/>
    <s v="Member"/>
    <s v="UPI"/>
    <n v="1389.1"/>
    <s v="profit"/>
    <s v="Mumbai"/>
  </r>
  <r>
    <s v="ORD100674"/>
    <x v="1"/>
    <s v="Clothing"/>
    <x v="674"/>
    <s v="Good Sales"/>
    <n v="0.27"/>
    <n v="285.17670000000004"/>
    <n v="771.03330000000005"/>
    <n v="2"/>
    <d v="2024-08-27T00:00:00"/>
    <d v="2024-09-03T00:00:00"/>
    <s v="Member"/>
    <s v="Card"/>
    <n v="233.46"/>
    <s v="loss"/>
    <s v="Hyderabad"/>
  </r>
  <r>
    <s v="ORD100675"/>
    <x v="2"/>
    <s v="Grocery"/>
    <x v="675"/>
    <s v="concerning"/>
    <n v="0.22"/>
    <n v="58.669600000000003"/>
    <n v="208.0104"/>
    <n v="2"/>
    <d v="2024-05-01T00:00:00"/>
    <d v="2024-05-04T00:00:00"/>
    <s v="Member"/>
    <s v="Cash"/>
    <n v="70.44"/>
    <s v="loss"/>
    <s v="Chennai"/>
  </r>
  <r>
    <s v="ORD100676"/>
    <x v="1"/>
    <s v="Electronics"/>
    <x v="676"/>
    <s v="Good Sales"/>
    <n v="0.48"/>
    <n v="1052.7840000000001"/>
    <n v="1140.5160000000001"/>
    <n v="7"/>
    <d v="2023-08-05T00:00:00"/>
    <d v="2023-08-06T00:00:00"/>
    <s v="Regular"/>
    <s v="Card"/>
    <n v="313.52"/>
    <s v="loss"/>
    <s v="Bangalore"/>
  </r>
  <r>
    <s v="ORD100677"/>
    <x v="1"/>
    <s v="Personal Care"/>
    <x v="677"/>
    <s v="Good Sales"/>
    <n v="0.48"/>
    <n v="1406.7408"/>
    <n v="1523.9692"/>
    <n v="4"/>
    <d v="2023-04-14T00:00:00"/>
    <d v="2023-04-19T00:00:00"/>
    <s v="New"/>
    <s v="Cash"/>
    <n v="663.73"/>
    <s v="loss"/>
    <s v="Pune"/>
  </r>
  <r>
    <s v="ORD100678"/>
    <x v="3"/>
    <s v="Personal Care"/>
    <x v="678"/>
    <s v="Good Sales"/>
    <n v="0.02"/>
    <n v="31.1568"/>
    <n v="1526.6831999999999"/>
    <n v="2"/>
    <d v="2024-12-29T00:00:00"/>
    <d v="2025-01-01T00:00:00"/>
    <s v="Regular"/>
    <s v="Cash"/>
    <n v="222.15"/>
    <s v="loss"/>
    <s v="Hyderabad"/>
  </r>
  <r>
    <s v="ORD100679"/>
    <x v="3"/>
    <s v="Electronics"/>
    <x v="679"/>
    <s v="Good Sales"/>
    <n v="0.35"/>
    <n v="964.13099999999986"/>
    <n v="1790.529"/>
    <n v="3"/>
    <d v="2024-11-10T00:00:00"/>
    <d v="2024-11-11T00:00:00"/>
    <s v="Member"/>
    <s v="Card"/>
    <n v="271.88"/>
    <s v="loss"/>
    <s v="Delhi"/>
  </r>
  <r>
    <s v="ORD100680"/>
    <x v="1"/>
    <s v="Personal Care"/>
    <x v="680"/>
    <s v="Good Sales"/>
    <n v="0.19"/>
    <n v="906.6173"/>
    <n v="3865.0527000000002"/>
    <n v="3"/>
    <d v="2024-07-10T00:00:00"/>
    <d v="2024-07-13T00:00:00"/>
    <s v="New"/>
    <s v="UPI"/>
    <n v="316.42"/>
    <s v="loss"/>
    <s v="Hyderabad"/>
  </r>
  <r>
    <s v="ORD100681"/>
    <x v="2"/>
    <s v="Electronics"/>
    <x v="681"/>
    <s v="Good Sales"/>
    <n v="0.34"/>
    <n v="553.41120000000001"/>
    <n v="1074.2688000000001"/>
    <n v="2"/>
    <d v="2023-12-05T00:00:00"/>
    <d v="2023-12-09T00:00:00"/>
    <s v="Regular"/>
    <s v="UPI"/>
    <n v="441.32"/>
    <s v="loss"/>
    <s v="Delhi"/>
  </r>
  <r>
    <s v="ORD100682"/>
    <x v="0"/>
    <s v="Grocery"/>
    <x v="682"/>
    <s v="Good Sales"/>
    <n v="0.32"/>
    <n v="517.18079999999998"/>
    <n v="1099.0092"/>
    <n v="7"/>
    <d v="2024-12-14T00:00:00"/>
    <d v="2024-12-21T00:00:00"/>
    <s v="New"/>
    <s v="UPI"/>
    <n v="106.87"/>
    <s v="loss"/>
    <s v="Hyderabad"/>
  </r>
  <r>
    <s v="ORD100683"/>
    <x v="1"/>
    <s v="Grocery"/>
    <x v="683"/>
    <s v="Good Sales"/>
    <n v="0.17"/>
    <n v="419.14520000000005"/>
    <n v="2046.4148"/>
    <n v="1"/>
    <d v="2023-10-10T00:00:00"/>
    <d v="2023-10-15T00:00:00"/>
    <s v="Regular"/>
    <s v="UPI"/>
    <n v="739.48"/>
    <s v="loss"/>
    <s v="Chennai"/>
  </r>
  <r>
    <s v="ORD100684"/>
    <x v="2"/>
    <s v="Grocery"/>
    <x v="684"/>
    <s v="Good Sales"/>
    <n v="0.49"/>
    <n v="1286.2745"/>
    <n v="1338.7755000000002"/>
    <n v="9"/>
    <d v="2024-06-17T00:00:00"/>
    <d v="2024-06-18T00:00:00"/>
    <s v="New"/>
    <s v="UPI"/>
    <n v="466.41"/>
    <s v="loss"/>
    <s v="Pune"/>
  </r>
  <r>
    <s v="ORD100685"/>
    <x v="3"/>
    <s v="Electronics"/>
    <x v="685"/>
    <s v="concerning"/>
    <n v="0.18"/>
    <n v="19.2042"/>
    <n v="87.485799999999998"/>
    <n v="5"/>
    <d v="2023-01-28T00:00:00"/>
    <d v="2023-02-02T00:00:00"/>
    <s v="Member"/>
    <s v="Card"/>
    <n v="18.77"/>
    <s v="loss"/>
    <s v="Mumbai"/>
  </r>
  <r>
    <s v="ORD100686"/>
    <x v="3"/>
    <s v="Electronics"/>
    <x v="686"/>
    <s v="Good Sales"/>
    <n v="0.32"/>
    <n v="997.69280000000003"/>
    <n v="2120.0972000000002"/>
    <n v="4"/>
    <d v="2024-06-30T00:00:00"/>
    <d v="2024-07-01T00:00:00"/>
    <s v="Regular"/>
    <s v="Cash"/>
    <n v="213.17"/>
    <s v="loss"/>
    <s v="Hyderabad"/>
  </r>
  <r>
    <s v="ORD100687"/>
    <x v="2"/>
    <s v="Home Care"/>
    <x v="687"/>
    <s v="Good Sales"/>
    <n v="0.41"/>
    <n v="2044.6904999999999"/>
    <n v="2942.3595000000005"/>
    <n v="3"/>
    <d v="2024-05-29T00:00:00"/>
    <d v="2024-06-03T00:00:00"/>
    <s v="Regular"/>
    <s v="Cash"/>
    <n v="342.37"/>
    <s v="loss"/>
    <s v="Bangalore"/>
  </r>
  <r>
    <s v="ORD100688"/>
    <x v="0"/>
    <s v="Personal Care"/>
    <x v="688"/>
    <s v="Good Sales"/>
    <n v="7.0000000000000007E-2"/>
    <n v="107.1588"/>
    <n v="1423.6812"/>
    <n v="3"/>
    <d v="2024-02-26T00:00:00"/>
    <d v="2024-03-02T00:00:00"/>
    <s v="Regular"/>
    <s v="Cash"/>
    <n v="351.38"/>
    <s v="loss"/>
    <s v="Mumbai"/>
  </r>
  <r>
    <s v="ORD100689"/>
    <x v="3"/>
    <s v="Personal Care"/>
    <x v="689"/>
    <s v="Good Sales"/>
    <n v="0.15"/>
    <n v="478.64549999999997"/>
    <n v="2712.3244999999997"/>
    <n v="3"/>
    <d v="2024-12-30T00:00:00"/>
    <d v="2025-01-06T00:00:00"/>
    <s v="New"/>
    <s v="UPI"/>
    <n v="512.83000000000004"/>
    <s v="loss"/>
    <s v="Pune"/>
  </r>
  <r>
    <s v="ORD100690"/>
    <x v="3"/>
    <s v="Home Care"/>
    <x v="690"/>
    <s v="concerning"/>
    <n v="0.1"/>
    <n v="12.265000000000001"/>
    <n v="110.38500000000001"/>
    <n v="1"/>
    <d v="2024-05-19T00:00:00"/>
    <d v="2024-05-21T00:00:00"/>
    <s v="Member"/>
    <s v="UPI"/>
    <n v="11.58"/>
    <s v="loss"/>
    <s v="Pune"/>
  </r>
  <r>
    <s v="ORD100691"/>
    <x v="3"/>
    <s v="Home Care"/>
    <x v="691"/>
    <s v="Good Sales"/>
    <n v="0.39"/>
    <n v="1193.8679999999999"/>
    <n v="1867.3319999999999"/>
    <n v="2"/>
    <d v="2023-09-11T00:00:00"/>
    <d v="2023-09-12T00:00:00"/>
    <s v="Member"/>
    <s v="Cash"/>
    <n v="308.05"/>
    <s v="loss"/>
    <s v="Delhi"/>
  </r>
  <r>
    <s v="ORD100692"/>
    <x v="2"/>
    <s v="Grocery"/>
    <x v="692"/>
    <s v="Good Sales"/>
    <n v="0.4"/>
    <n v="916.25200000000007"/>
    <n v="1374.3780000000002"/>
    <n v="7"/>
    <d v="2023-08-28T00:00:00"/>
    <d v="2023-09-04T00:00:00"/>
    <s v="Member"/>
    <s v="Card"/>
    <n v="247.23"/>
    <s v="loss"/>
    <s v="Mumbai"/>
  </r>
  <r>
    <s v="ORD100693"/>
    <x v="1"/>
    <s v="Home Care"/>
    <x v="693"/>
    <s v="Good Sales"/>
    <n v="0.13"/>
    <n v="350.79720000000003"/>
    <n v="2347.6428000000001"/>
    <n v="3"/>
    <d v="2023-08-29T00:00:00"/>
    <d v="2023-09-01T00:00:00"/>
    <s v="Regular"/>
    <s v="Card"/>
    <n v="681.62"/>
    <s v="loss"/>
    <s v="Chennai"/>
  </r>
  <r>
    <s v="ORD100694"/>
    <x v="3"/>
    <s v="Electronics"/>
    <x v="694"/>
    <s v="Good Sales"/>
    <n v="0"/>
    <n v="0"/>
    <n v="2765.13"/>
    <n v="6"/>
    <d v="2023-07-21T00:00:00"/>
    <d v="2023-07-24T00:00:00"/>
    <s v="Regular"/>
    <s v="UPI"/>
    <n v="561.05999999999995"/>
    <s v="loss"/>
    <s v="Pune"/>
  </r>
  <r>
    <s v="ORD100695"/>
    <x v="1"/>
    <s v="Clothing"/>
    <x v="695"/>
    <s v="Good Sales"/>
    <n v="0.21"/>
    <n v="203.0847"/>
    <n v="763.98530000000005"/>
    <n v="4"/>
    <d v="2023-05-15T00:00:00"/>
    <d v="2023-05-18T00:00:00"/>
    <s v="New"/>
    <s v="Cash"/>
    <n v="65.819999999999993"/>
    <s v="loss"/>
    <s v="Delhi"/>
  </r>
  <r>
    <s v="ORD100696"/>
    <x v="0"/>
    <s v="Electronics"/>
    <x v="696"/>
    <s v="Good Sales"/>
    <n v="0.34"/>
    <n v="1316.7656000000002"/>
    <n v="2556.0744"/>
    <n v="5"/>
    <d v="2024-04-22T00:00:00"/>
    <d v="2024-04-27T00:00:00"/>
    <s v="Regular"/>
    <s v="Cash"/>
    <n v="862.32"/>
    <s v="profit"/>
    <s v="Bangalore"/>
  </r>
  <r>
    <s v="ORD100697"/>
    <x v="3"/>
    <s v="Home Care"/>
    <x v="697"/>
    <s v="Good Sales"/>
    <n v="0.31"/>
    <n v="874.75800000000004"/>
    <n v="1947.0420000000001"/>
    <n v="8"/>
    <d v="2024-04-17T00:00:00"/>
    <d v="2024-04-21T00:00:00"/>
    <s v="Member"/>
    <s v="Cash"/>
    <n v="507.79"/>
    <s v="loss"/>
    <s v="Chennai"/>
  </r>
  <r>
    <s v="ORD100698"/>
    <x v="3"/>
    <s v="Personal Care"/>
    <x v="698"/>
    <s v="Good Sales"/>
    <n v="0.22"/>
    <n v="313.26900000000001"/>
    <n v="1110.681"/>
    <n v="2"/>
    <d v="2024-03-01T00:00:00"/>
    <d v="2024-03-04T00:00:00"/>
    <s v="Regular"/>
    <s v="UPI"/>
    <n v="277.58999999999997"/>
    <s v="loss"/>
    <s v="Hyderabad"/>
  </r>
  <r>
    <s v="ORD100699"/>
    <x v="0"/>
    <s v="Electronics"/>
    <x v="699"/>
    <s v="Good Sales"/>
    <n v="0.15"/>
    <n v="703.97550000000001"/>
    <n v="3989.1945000000001"/>
    <n v="5"/>
    <d v="2023-12-20T00:00:00"/>
    <d v="2023-12-26T00:00:00"/>
    <s v="Member"/>
    <s v="Cash"/>
    <n v="589.22"/>
    <s v="loss"/>
    <s v="Chennai"/>
  </r>
  <r>
    <s v="ORD100700"/>
    <x v="3"/>
    <s v="Personal Care"/>
    <x v="700"/>
    <s v="concerning"/>
    <n v="0.24"/>
    <n v="39.021599999999999"/>
    <n v="123.5684"/>
    <n v="2"/>
    <d v="2024-01-02T00:00:00"/>
    <d v="2024-01-07T00:00:00"/>
    <s v="Member"/>
    <s v="UPI"/>
    <n v="8.86"/>
    <s v="loss"/>
    <s v="Hyderabad"/>
  </r>
  <r>
    <s v="ORD100701"/>
    <x v="1"/>
    <s v="Electronics"/>
    <x v="701"/>
    <s v="Good Sales"/>
    <n v="0.01"/>
    <n v="36.570900000000002"/>
    <n v="3620.5191"/>
    <n v="9"/>
    <d v="2024-07-22T00:00:00"/>
    <d v="2024-07-28T00:00:00"/>
    <s v="New"/>
    <s v="Cash"/>
    <n v="647.98"/>
    <s v="loss"/>
    <s v="Delhi"/>
  </r>
  <r>
    <s v="ORD100702"/>
    <x v="2"/>
    <s v="Personal Care"/>
    <x v="702"/>
    <s v="Good Sales"/>
    <n v="0.04"/>
    <n v="78.721999999999994"/>
    <n v="1889.328"/>
    <n v="2"/>
    <d v="2023-03-26T00:00:00"/>
    <d v="2023-04-01T00:00:00"/>
    <s v="Member"/>
    <s v="UPI"/>
    <n v="391.21"/>
    <s v="loss"/>
    <s v="Chennai"/>
  </r>
  <r>
    <s v="ORD100703"/>
    <x v="1"/>
    <s v="Electronics"/>
    <x v="703"/>
    <s v="Good Sales"/>
    <n v="0.08"/>
    <n v="212.83759999999998"/>
    <n v="2447.6324"/>
    <n v="1"/>
    <d v="2023-06-06T00:00:00"/>
    <d v="2023-06-09T00:00:00"/>
    <s v="Member"/>
    <s v="UPI"/>
    <n v="562.19000000000005"/>
    <s v="loss"/>
    <s v="Chennai"/>
  </r>
  <r>
    <s v="ORD100704"/>
    <x v="2"/>
    <s v="Personal Care"/>
    <x v="704"/>
    <s v="Good Sales"/>
    <n v="0.31"/>
    <n v="473.80400000000003"/>
    <n v="1054.596"/>
    <n v="4"/>
    <d v="2023-12-03T00:00:00"/>
    <d v="2023-12-05T00:00:00"/>
    <s v="New"/>
    <s v="Cash"/>
    <n v="245.36"/>
    <s v="loss"/>
    <s v="Delhi"/>
  </r>
  <r>
    <s v="ORD100705"/>
    <x v="2"/>
    <s v="Clothing"/>
    <x v="705"/>
    <s v="Good Sales"/>
    <n v="0.11"/>
    <n v="184.15540000000001"/>
    <n v="1489.9846"/>
    <n v="7"/>
    <d v="2023-07-10T00:00:00"/>
    <d v="2023-07-15T00:00:00"/>
    <s v="Member"/>
    <s v="Card"/>
    <n v="318.39"/>
    <s v="loss"/>
    <s v="Delhi"/>
  </r>
  <r>
    <s v="ORD100706"/>
    <x v="1"/>
    <s v="Grocery"/>
    <x v="706"/>
    <s v="concerning"/>
    <n v="0.21"/>
    <n v="36.6051"/>
    <n v="137.70490000000001"/>
    <n v="2"/>
    <d v="2024-05-13T00:00:00"/>
    <d v="2024-05-20T00:00:00"/>
    <s v="New"/>
    <s v="Card"/>
    <n v="32.42"/>
    <s v="loss"/>
    <s v="Pune"/>
  </r>
  <r>
    <s v="ORD100707"/>
    <x v="1"/>
    <s v="Electronics"/>
    <x v="707"/>
    <s v="Good Sales"/>
    <n v="0.31"/>
    <n v="1139.6343999999999"/>
    <n v="2536.6055999999999"/>
    <n v="9"/>
    <d v="2023-01-21T00:00:00"/>
    <d v="2023-01-22T00:00:00"/>
    <s v="Regular"/>
    <s v="Card"/>
    <n v="523.49"/>
    <s v="loss"/>
    <s v="Delhi"/>
  </r>
  <r>
    <s v="ORD100708"/>
    <x v="1"/>
    <s v="Clothing"/>
    <x v="708"/>
    <s v="Good Sales"/>
    <n v="0.42"/>
    <n v="1504.8221999999998"/>
    <n v="2078.0878000000002"/>
    <n v="1"/>
    <d v="2024-09-01T00:00:00"/>
    <d v="2024-09-06T00:00:00"/>
    <s v="Regular"/>
    <s v="Card"/>
    <n v="902.82"/>
    <s v="profit"/>
    <s v="Bangalore"/>
  </r>
  <r>
    <s v="ORD100709"/>
    <x v="1"/>
    <s v="Grocery"/>
    <x v="709"/>
    <s v="Good Sales"/>
    <n v="0.27"/>
    <n v="892.71720000000005"/>
    <n v="2413.6428000000001"/>
    <n v="1"/>
    <d v="2024-11-23T00:00:00"/>
    <d v="2024-11-29T00:00:00"/>
    <s v="Regular"/>
    <s v="UPI"/>
    <n v="523.4"/>
    <s v="loss"/>
    <s v="Hyderabad"/>
  </r>
  <r>
    <s v="ORD100710"/>
    <x v="0"/>
    <s v="Electronics"/>
    <x v="710"/>
    <s v="Good Sales"/>
    <n v="0.09"/>
    <n v="396.1764"/>
    <n v="4005.7836000000002"/>
    <n v="8"/>
    <d v="2024-10-17T00:00:00"/>
    <d v="2024-10-19T00:00:00"/>
    <s v="Member"/>
    <s v="Card"/>
    <n v="481.23"/>
    <s v="loss"/>
    <s v="Hyderabad"/>
  </r>
  <r>
    <s v="ORD100711"/>
    <x v="3"/>
    <s v="Clothing"/>
    <x v="711"/>
    <s v="Good Sales"/>
    <n v="0.48"/>
    <n v="2167.7808"/>
    <n v="2348.4292"/>
    <n v="5"/>
    <d v="2024-11-16T00:00:00"/>
    <d v="2024-11-17T00:00:00"/>
    <s v="Regular"/>
    <s v="UPI"/>
    <n v="235.91"/>
    <s v="loss"/>
    <s v="Mumbai"/>
  </r>
  <r>
    <s v="ORD100712"/>
    <x v="2"/>
    <s v="Clothing"/>
    <x v="712"/>
    <s v="Good Sales"/>
    <n v="0.05"/>
    <n v="141.32900000000001"/>
    <n v="2685.2509999999997"/>
    <n v="9"/>
    <d v="2024-05-06T00:00:00"/>
    <d v="2024-05-09T00:00:00"/>
    <s v="Regular"/>
    <s v="UPI"/>
    <n v="344.3"/>
    <s v="loss"/>
    <s v="Delhi"/>
  </r>
  <r>
    <s v="ORD100713"/>
    <x v="1"/>
    <s v="Clothing"/>
    <x v="713"/>
    <s v="Good Sales"/>
    <n v="0.18"/>
    <n v="622.01519999999994"/>
    <n v="2833.6248000000001"/>
    <n v="8"/>
    <d v="2023-05-17T00:00:00"/>
    <d v="2023-05-22T00:00:00"/>
    <s v="Regular"/>
    <s v="Card"/>
    <n v="262.14999999999998"/>
    <s v="loss"/>
    <s v="Pune"/>
  </r>
  <r>
    <s v="ORD100714"/>
    <x v="1"/>
    <s v="Home Care"/>
    <x v="714"/>
    <s v="concerning"/>
    <n v="0.46"/>
    <n v="70.789400000000001"/>
    <n v="83.100599999999986"/>
    <n v="6"/>
    <d v="2023-08-24T00:00:00"/>
    <d v="2023-08-26T00:00:00"/>
    <s v="New"/>
    <s v="Cash"/>
    <n v="26.98"/>
    <s v="loss"/>
    <s v="Bangalore"/>
  </r>
  <r>
    <s v="ORD100715"/>
    <x v="1"/>
    <s v="Personal Care"/>
    <x v="715"/>
    <s v="Good Sales"/>
    <n v="0.3"/>
    <n v="1274.124"/>
    <n v="2972.9560000000001"/>
    <n v="4"/>
    <d v="2023-01-03T00:00:00"/>
    <d v="2023-01-04T00:00:00"/>
    <s v="Member"/>
    <s v="Card"/>
    <n v="617.37"/>
    <s v="loss"/>
    <s v="Mumbai"/>
  </r>
  <r>
    <s v="ORD100716"/>
    <x v="0"/>
    <s v="Grocery"/>
    <x v="716"/>
    <s v="Good Sales"/>
    <n v="0.33"/>
    <n v="1353.1419000000001"/>
    <n v="2747.2881000000002"/>
    <n v="6"/>
    <d v="2023-01-23T00:00:00"/>
    <d v="2023-01-29T00:00:00"/>
    <s v="Member"/>
    <s v="UPI"/>
    <n v="462.37"/>
    <s v="loss"/>
    <s v="Delhi"/>
  </r>
  <r>
    <s v="ORD100717"/>
    <x v="1"/>
    <s v="Personal Care"/>
    <x v="717"/>
    <s v="concerning"/>
    <n v="0.15"/>
    <n v="29.882999999999999"/>
    <n v="169.33699999999999"/>
    <n v="2"/>
    <d v="2023-05-21T00:00:00"/>
    <d v="2023-05-25T00:00:00"/>
    <s v="New"/>
    <s v="Card"/>
    <n v="16.399999999999999"/>
    <s v="loss"/>
    <s v="Pune"/>
  </r>
  <r>
    <s v="ORD100718"/>
    <x v="1"/>
    <s v="Personal Care"/>
    <x v="718"/>
    <s v="Good Sales"/>
    <n v="0.04"/>
    <n v="110.39360000000001"/>
    <n v="2649.4464000000003"/>
    <n v="5"/>
    <d v="2023-02-07T00:00:00"/>
    <d v="2023-02-12T00:00:00"/>
    <s v="Member"/>
    <s v="UPI"/>
    <n v="693.87"/>
    <s v="loss"/>
    <s v="Mumbai"/>
  </r>
  <r>
    <s v="ORD100719"/>
    <x v="1"/>
    <s v="Personal Care"/>
    <x v="719"/>
    <s v="Good Sales"/>
    <n v="0.18"/>
    <n v="817.6697999999999"/>
    <n v="3724.9402"/>
    <n v="3"/>
    <d v="2023-06-11T00:00:00"/>
    <d v="2023-06-17T00:00:00"/>
    <s v="Member"/>
    <s v="Cash"/>
    <n v="1345.54"/>
    <s v="profit"/>
    <s v="Mumbai"/>
  </r>
  <r>
    <s v="ORD100720"/>
    <x v="3"/>
    <s v="Clothing"/>
    <x v="720"/>
    <s v="Good Sales"/>
    <n v="0.2"/>
    <n v="197.76"/>
    <n v="791.04"/>
    <n v="3"/>
    <d v="2023-08-10T00:00:00"/>
    <d v="2023-08-15T00:00:00"/>
    <s v="Regular"/>
    <s v="Cash"/>
    <n v="262.39999999999998"/>
    <s v="loss"/>
    <s v="Hyderabad"/>
  </r>
  <r>
    <s v="ORD100721"/>
    <x v="0"/>
    <s v="Personal Care"/>
    <x v="721"/>
    <s v="Good Sales"/>
    <n v="0.14000000000000001"/>
    <n v="255.91440000000003"/>
    <n v="1572.0455999999999"/>
    <n v="1"/>
    <d v="2024-02-14T00:00:00"/>
    <d v="2024-02-20T00:00:00"/>
    <s v="Regular"/>
    <s v="Cash"/>
    <n v="450.95"/>
    <s v="loss"/>
    <s v="Pune"/>
  </r>
  <r>
    <s v="ORD100722"/>
    <x v="1"/>
    <s v="Home Care"/>
    <x v="722"/>
    <s v="Good Sales"/>
    <n v="0.11"/>
    <n v="189.4376"/>
    <n v="1532.7224000000001"/>
    <n v="8"/>
    <d v="2023-01-20T00:00:00"/>
    <d v="2023-01-23T00:00:00"/>
    <s v="Member"/>
    <s v="UPI"/>
    <n v="314.81"/>
    <s v="loss"/>
    <s v="Mumbai"/>
  </r>
  <r>
    <s v="ORD100723"/>
    <x v="2"/>
    <s v="Electronics"/>
    <x v="723"/>
    <s v="Good Sales"/>
    <n v="0.18"/>
    <n v="331.93979999999999"/>
    <n v="1512.1702"/>
    <n v="3"/>
    <d v="2024-07-11T00:00:00"/>
    <d v="2024-07-15T00:00:00"/>
    <s v="New"/>
    <s v="Cash"/>
    <n v="477.42"/>
    <s v="loss"/>
    <s v="Hyderabad"/>
  </r>
  <r>
    <s v="ORD100724"/>
    <x v="2"/>
    <s v="Clothing"/>
    <x v="724"/>
    <s v="concerning"/>
    <n v="0.32"/>
    <n v="97.6768"/>
    <n v="207.56319999999999"/>
    <n v="1"/>
    <d v="2023-04-12T00:00:00"/>
    <d v="2023-04-15T00:00:00"/>
    <s v="New"/>
    <s v="Cash"/>
    <n v="56.02"/>
    <s v="loss"/>
    <s v="Hyderabad"/>
  </r>
  <r>
    <s v="ORD100725"/>
    <x v="2"/>
    <s v="Grocery"/>
    <x v="725"/>
    <s v="Good Sales"/>
    <n v="0.47"/>
    <n v="689.57929999999999"/>
    <n v="777.61070000000007"/>
    <n v="4"/>
    <d v="2024-05-01T00:00:00"/>
    <d v="2024-05-05T00:00:00"/>
    <s v="Regular"/>
    <s v="Card"/>
    <n v="191.48"/>
    <s v="loss"/>
    <s v="Hyderabad"/>
  </r>
  <r>
    <s v="ORD100726"/>
    <x v="0"/>
    <s v="Electronics"/>
    <x v="726"/>
    <s v="Good Sales"/>
    <n v="0.35"/>
    <n v="540.67999999999995"/>
    <n v="1004.12"/>
    <n v="1"/>
    <d v="2023-11-03T00:00:00"/>
    <d v="2023-11-10T00:00:00"/>
    <s v="Regular"/>
    <s v="Card"/>
    <n v="164.59"/>
    <s v="loss"/>
    <s v="Chennai"/>
  </r>
  <r>
    <s v="ORD100727"/>
    <x v="0"/>
    <s v="Electronics"/>
    <x v="727"/>
    <s v="Good Sales"/>
    <n v="0.39"/>
    <n v="1693.6803000000002"/>
    <n v="2649.0897000000004"/>
    <n v="1"/>
    <d v="2023-02-26T00:00:00"/>
    <d v="2023-03-05T00:00:00"/>
    <s v="Member"/>
    <s v="UPI"/>
    <n v="451.55"/>
    <s v="loss"/>
    <s v="Bangalore"/>
  </r>
  <r>
    <s v="ORD100728"/>
    <x v="2"/>
    <s v="Electronics"/>
    <x v="728"/>
    <s v="Good Sales"/>
    <n v="0.15"/>
    <n v="273.80549999999999"/>
    <n v="1551.5645"/>
    <n v="1"/>
    <d v="2024-11-08T00:00:00"/>
    <d v="2024-11-09T00:00:00"/>
    <s v="New"/>
    <s v="Card"/>
    <n v="299.43"/>
    <s v="loss"/>
    <s v="Chennai"/>
  </r>
  <r>
    <s v="ORD100729"/>
    <x v="1"/>
    <s v="Personal Care"/>
    <x v="729"/>
    <s v="Good Sales"/>
    <n v="0.05"/>
    <n v="114.56800000000001"/>
    <n v="2176.7919999999999"/>
    <n v="2"/>
    <d v="2023-05-20T00:00:00"/>
    <d v="2023-05-21T00:00:00"/>
    <s v="New"/>
    <s v="UPI"/>
    <n v="480.25"/>
    <s v="loss"/>
    <s v="Hyderabad"/>
  </r>
  <r>
    <s v="ORD100730"/>
    <x v="0"/>
    <s v="Personal Care"/>
    <x v="730"/>
    <s v="Good Sales"/>
    <n v="0.15"/>
    <n v="294.84299999999996"/>
    <n v="1670.777"/>
    <n v="1"/>
    <d v="2024-04-18T00:00:00"/>
    <d v="2024-04-24T00:00:00"/>
    <s v="Regular"/>
    <s v="Cash"/>
    <n v="172.99"/>
    <s v="loss"/>
    <s v="Mumbai"/>
  </r>
  <r>
    <s v="ORD100731"/>
    <x v="2"/>
    <s v="Clothing"/>
    <x v="731"/>
    <s v="concerning"/>
    <n v="0.2"/>
    <n v="138.26"/>
    <n v="553.04"/>
    <n v="6"/>
    <d v="2023-04-27T00:00:00"/>
    <d v="2023-05-02T00:00:00"/>
    <s v="New"/>
    <s v="Card"/>
    <n v="36.67"/>
    <s v="loss"/>
    <s v="Hyderabad"/>
  </r>
  <r>
    <s v="ORD100732"/>
    <x v="2"/>
    <s v="Personal Care"/>
    <x v="732"/>
    <s v="Good Sales"/>
    <n v="0.34"/>
    <n v="1683.9350000000002"/>
    <n v="3268.8149999999996"/>
    <n v="7"/>
    <d v="2023-05-18T00:00:00"/>
    <d v="2023-05-23T00:00:00"/>
    <s v="New"/>
    <s v="Card"/>
    <n v="275.86"/>
    <s v="loss"/>
    <s v="Hyderabad"/>
  </r>
  <r>
    <s v="ORD100733"/>
    <x v="1"/>
    <s v="Personal Care"/>
    <x v="733"/>
    <s v="Good Sales"/>
    <n v="0.47"/>
    <n v="1948.8737999999998"/>
    <n v="2197.6662000000001"/>
    <n v="1"/>
    <d v="2023-11-17T00:00:00"/>
    <d v="2023-11-23T00:00:00"/>
    <s v="Regular"/>
    <s v="Card"/>
    <n v="526.88"/>
    <s v="loss"/>
    <s v="Delhi"/>
  </r>
  <r>
    <s v="ORD100734"/>
    <x v="3"/>
    <s v="Personal Care"/>
    <x v="734"/>
    <s v="Good Sales"/>
    <n v="0.4"/>
    <n v="1100.2040000000002"/>
    <n v="1650.306"/>
    <n v="1"/>
    <d v="2023-09-25T00:00:00"/>
    <d v="2023-09-26T00:00:00"/>
    <s v="New"/>
    <s v="UPI"/>
    <n v="633.1"/>
    <s v="loss"/>
    <s v="Pune"/>
  </r>
  <r>
    <s v="ORD100735"/>
    <x v="0"/>
    <s v="Clothing"/>
    <x v="735"/>
    <s v="Good Sales"/>
    <n v="0.13"/>
    <n v="316.44470000000001"/>
    <n v="2117.7453"/>
    <n v="9"/>
    <d v="2024-03-11T00:00:00"/>
    <d v="2024-03-15T00:00:00"/>
    <s v="Regular"/>
    <s v="Cash"/>
    <n v="124.02"/>
    <s v="loss"/>
    <s v="Pune"/>
  </r>
  <r>
    <s v="ORD100736"/>
    <x v="1"/>
    <s v="Clothing"/>
    <x v="736"/>
    <s v="Good Sales"/>
    <n v="0.41"/>
    <n v="1345.3534999999999"/>
    <n v="1935.9965"/>
    <n v="9"/>
    <d v="2023-02-20T00:00:00"/>
    <d v="2023-02-27T00:00:00"/>
    <s v="New"/>
    <s v="UPI"/>
    <n v="547.44000000000005"/>
    <s v="loss"/>
    <s v="Bangalore"/>
  </r>
  <r>
    <s v="ORD100737"/>
    <x v="2"/>
    <s v="Home Care"/>
    <x v="737"/>
    <s v="Good Sales"/>
    <n v="0.21"/>
    <n v="356.89709999999997"/>
    <n v="1342.6129000000001"/>
    <n v="1"/>
    <d v="2023-11-16T00:00:00"/>
    <d v="2023-11-19T00:00:00"/>
    <s v="Regular"/>
    <s v="UPI"/>
    <n v="211.33"/>
    <s v="loss"/>
    <s v="Pune"/>
  </r>
  <r>
    <s v="ORD100738"/>
    <x v="2"/>
    <s v="Home Care"/>
    <x v="738"/>
    <s v="concerning"/>
    <n v="0.09"/>
    <n v="31.175099999999997"/>
    <n v="315.2149"/>
    <n v="8"/>
    <d v="2024-11-27T00:00:00"/>
    <d v="2024-11-28T00:00:00"/>
    <s v="Member"/>
    <s v="Card"/>
    <n v="96.46"/>
    <s v="loss"/>
    <s v="Pune"/>
  </r>
  <r>
    <s v="ORD100739"/>
    <x v="1"/>
    <s v="Home Care"/>
    <x v="739"/>
    <s v="Good Sales"/>
    <n v="0.23"/>
    <n v="478.66450000000003"/>
    <n v="1602.4855"/>
    <n v="3"/>
    <d v="2024-08-27T00:00:00"/>
    <d v="2024-08-28T00:00:00"/>
    <s v="New"/>
    <s v="UPI"/>
    <n v="602.87"/>
    <s v="loss"/>
    <s v="Bangalore"/>
  </r>
  <r>
    <s v="ORD100740"/>
    <x v="0"/>
    <s v="Home Care"/>
    <x v="740"/>
    <s v="Good Sales"/>
    <n v="0.28000000000000003"/>
    <n v="1378.0172"/>
    <n v="3543.4727999999996"/>
    <n v="7"/>
    <d v="2024-06-14T00:00:00"/>
    <d v="2024-06-16T00:00:00"/>
    <s v="New"/>
    <s v="Cash"/>
    <n v="736.67"/>
    <s v="loss"/>
    <s v="Chennai"/>
  </r>
  <r>
    <s v="ORD100741"/>
    <x v="3"/>
    <s v="Electronics"/>
    <x v="741"/>
    <s v="Good Sales"/>
    <n v="0.38"/>
    <n v="377.53000000000003"/>
    <n v="615.97"/>
    <n v="1"/>
    <d v="2024-10-31T00:00:00"/>
    <d v="2024-11-05T00:00:00"/>
    <s v="Member"/>
    <s v="UPI"/>
    <n v="292.41000000000003"/>
    <s v="loss"/>
    <s v="Hyderabad"/>
  </r>
  <r>
    <s v="ORD100742"/>
    <x v="3"/>
    <s v="Electronics"/>
    <x v="742"/>
    <s v="Good Sales"/>
    <n v="0.17"/>
    <n v="456.57920000000007"/>
    <n v="2229.1808000000001"/>
    <n v="7"/>
    <d v="2024-12-25T00:00:00"/>
    <d v="2024-12-29T00:00:00"/>
    <s v="New"/>
    <s v="Card"/>
    <n v="786.29"/>
    <s v="loss"/>
    <s v="Chennai"/>
  </r>
  <r>
    <s v="ORD100743"/>
    <x v="2"/>
    <s v="Home Care"/>
    <x v="743"/>
    <s v="concerning"/>
    <n v="7.0000000000000007E-2"/>
    <n v="9.9225000000000012"/>
    <n v="131.82749999999999"/>
    <n v="1"/>
    <d v="2023-12-04T00:00:00"/>
    <d v="2023-12-07T00:00:00"/>
    <s v="Regular"/>
    <s v="Card"/>
    <n v="27.5"/>
    <s v="loss"/>
    <s v="Mumbai"/>
  </r>
  <r>
    <s v="ORD100744"/>
    <x v="0"/>
    <s v="Home Care"/>
    <x v="744"/>
    <s v="concerning"/>
    <n v="0.05"/>
    <n v="34.897500000000001"/>
    <n v="663.05250000000001"/>
    <n v="3"/>
    <d v="2023-01-24T00:00:00"/>
    <d v="2023-01-26T00:00:00"/>
    <s v="New"/>
    <s v="Cash"/>
    <n v="102.15"/>
    <s v="loss"/>
    <s v="Pune"/>
  </r>
  <r>
    <s v="ORD100745"/>
    <x v="3"/>
    <s v="Grocery"/>
    <x v="745"/>
    <s v="Good Sales"/>
    <n v="0.06"/>
    <n v="178.63439999999997"/>
    <n v="2798.6055999999999"/>
    <n v="7"/>
    <d v="2023-10-09T00:00:00"/>
    <d v="2023-10-11T00:00:00"/>
    <s v="Member"/>
    <s v="UPI"/>
    <n v="227.45"/>
    <s v="loss"/>
    <s v="Hyderabad"/>
  </r>
  <r>
    <s v="ORD100746"/>
    <x v="0"/>
    <s v="Electronics"/>
    <x v="746"/>
    <s v="Good Sales"/>
    <n v="0.48"/>
    <n v="747.51839999999993"/>
    <n v="809.8116"/>
    <n v="1"/>
    <d v="2023-02-05T00:00:00"/>
    <d v="2023-02-11T00:00:00"/>
    <s v="Regular"/>
    <s v="UPI"/>
    <n v="293.39999999999998"/>
    <s v="loss"/>
    <s v="Mumbai"/>
  </r>
  <r>
    <s v="ORD100747"/>
    <x v="0"/>
    <s v="Grocery"/>
    <x v="747"/>
    <s v="Good Sales"/>
    <n v="0.48"/>
    <n v="2178.1680000000001"/>
    <n v="2359.6820000000002"/>
    <n v="9"/>
    <d v="2024-12-20T00:00:00"/>
    <d v="2024-12-21T00:00:00"/>
    <s v="Regular"/>
    <s v="UPI"/>
    <n v="1174.03"/>
    <s v="profit"/>
    <s v="Hyderabad"/>
  </r>
  <r>
    <s v="ORD100748"/>
    <x v="2"/>
    <s v="Grocery"/>
    <x v="748"/>
    <s v="Good Sales"/>
    <n v="0.48"/>
    <n v="1003.3104"/>
    <n v="1086.9196000000002"/>
    <n v="5"/>
    <d v="2024-05-14T00:00:00"/>
    <d v="2024-05-19T00:00:00"/>
    <s v="New"/>
    <s v="UPI"/>
    <n v="311.38"/>
    <s v="loss"/>
    <s v="Mumbai"/>
  </r>
  <r>
    <s v="ORD100749"/>
    <x v="3"/>
    <s v="Personal Care"/>
    <x v="749"/>
    <s v="Good Sales"/>
    <n v="0.15"/>
    <n v="167.90399999999997"/>
    <n v="951.4559999999999"/>
    <n v="2"/>
    <d v="2024-06-27T00:00:00"/>
    <d v="2024-06-28T00:00:00"/>
    <s v="Member"/>
    <s v="UPI"/>
    <n v="197.37"/>
    <s v="loss"/>
    <s v="Mumbai"/>
  </r>
  <r>
    <s v="ORD100750"/>
    <x v="1"/>
    <s v="Clothing"/>
    <x v="750"/>
    <s v="Good Sales"/>
    <n v="0.1"/>
    <n v="277.34000000000003"/>
    <n v="2496.06"/>
    <n v="4"/>
    <d v="2023-09-15T00:00:00"/>
    <d v="2023-09-17T00:00:00"/>
    <s v="New"/>
    <s v="UPI"/>
    <n v="414.86"/>
    <s v="loss"/>
    <s v="Bangalore"/>
  </r>
  <r>
    <s v="ORD100751"/>
    <x v="2"/>
    <s v="Electronics"/>
    <x v="751"/>
    <s v="Good Sales"/>
    <n v="0.49"/>
    <n v="1957.7312999999999"/>
    <n v="2037.6387"/>
    <n v="8"/>
    <d v="2023-12-04T00:00:00"/>
    <d v="2023-12-06T00:00:00"/>
    <s v="New"/>
    <s v="Cash"/>
    <n v="902.57"/>
    <s v="profit"/>
    <s v="Delhi"/>
  </r>
  <r>
    <s v="ORD100752"/>
    <x v="3"/>
    <s v="Home Care"/>
    <x v="752"/>
    <s v="concerning"/>
    <n v="0.49"/>
    <n v="95.628399999999999"/>
    <n v="99.531599999999997"/>
    <n v="4"/>
    <d v="2023-06-26T00:00:00"/>
    <d v="2023-07-03T00:00:00"/>
    <s v="New"/>
    <s v="Cash"/>
    <n v="36.630000000000003"/>
    <s v="loss"/>
    <s v="Hyderabad"/>
  </r>
  <r>
    <s v="ORD100753"/>
    <x v="3"/>
    <s v="Home Care"/>
    <x v="753"/>
    <s v="Good Sales"/>
    <n v="0.04"/>
    <n v="103.08200000000001"/>
    <n v="2473.9680000000003"/>
    <n v="5"/>
    <d v="2024-05-11T00:00:00"/>
    <d v="2024-05-14T00:00:00"/>
    <s v="Member"/>
    <s v="UPI"/>
    <n v="460"/>
    <s v="loss"/>
    <s v="Chennai"/>
  </r>
  <r>
    <s v="ORD100754"/>
    <x v="3"/>
    <s v="Clothing"/>
    <x v="754"/>
    <s v="Good Sales"/>
    <n v="0.38"/>
    <n v="1478.1202000000001"/>
    <n v="2411.6697999999997"/>
    <n v="2"/>
    <d v="2024-03-05T00:00:00"/>
    <d v="2024-03-06T00:00:00"/>
    <s v="Regular"/>
    <s v="UPI"/>
    <n v="406.21"/>
    <s v="loss"/>
    <s v="Hyderabad"/>
  </r>
  <r>
    <s v="ORD100755"/>
    <x v="3"/>
    <s v="Electronics"/>
    <x v="755"/>
    <s v="concerning"/>
    <n v="0.14000000000000001"/>
    <n v="85.061200000000014"/>
    <n v="522.51880000000006"/>
    <n v="5"/>
    <d v="2024-05-07T00:00:00"/>
    <d v="2024-05-08T00:00:00"/>
    <s v="Member"/>
    <s v="UPI"/>
    <n v="120.47"/>
    <s v="loss"/>
    <s v="Bangalore"/>
  </r>
  <r>
    <s v="ORD100756"/>
    <x v="3"/>
    <s v="Home Care"/>
    <x v="756"/>
    <s v="Good Sales"/>
    <n v="0.45"/>
    <n v="2035.6695"/>
    <n v="2488.0405000000001"/>
    <n v="7"/>
    <d v="2024-08-17T00:00:00"/>
    <d v="2024-08-24T00:00:00"/>
    <s v="Member"/>
    <s v="Card"/>
    <n v="785.66"/>
    <s v="loss"/>
    <s v="Delhi"/>
  </r>
  <r>
    <s v="ORD100757"/>
    <x v="0"/>
    <s v="Home Care"/>
    <x v="757"/>
    <s v="Good Sales"/>
    <n v="0.04"/>
    <n v="55.845600000000005"/>
    <n v="1340.2944"/>
    <n v="9"/>
    <d v="2023-09-25T00:00:00"/>
    <d v="2023-09-29T00:00:00"/>
    <s v="Regular"/>
    <s v="Card"/>
    <n v="314.89"/>
    <s v="loss"/>
    <s v="Hyderabad"/>
  </r>
  <r>
    <s v="ORD100758"/>
    <x v="2"/>
    <s v="Personal Care"/>
    <x v="758"/>
    <s v="Good Sales"/>
    <n v="0.44"/>
    <n v="411.82240000000002"/>
    <n v="524.13760000000002"/>
    <n v="8"/>
    <d v="2024-12-17T00:00:00"/>
    <d v="2024-12-20T00:00:00"/>
    <s v="New"/>
    <s v="UPI"/>
    <n v="194.75"/>
    <s v="loss"/>
    <s v="Mumbai"/>
  </r>
  <r>
    <s v="ORD100759"/>
    <x v="0"/>
    <s v="Grocery"/>
    <x v="759"/>
    <s v="Good Sales"/>
    <n v="0"/>
    <n v="0"/>
    <n v="2987.35"/>
    <n v="6"/>
    <d v="2024-03-22T00:00:00"/>
    <d v="2024-03-27T00:00:00"/>
    <s v="New"/>
    <s v="Card"/>
    <n v="368.83"/>
    <s v="loss"/>
    <s v="Hyderabad"/>
  </r>
  <r>
    <s v="ORD100760"/>
    <x v="1"/>
    <s v="Home Care"/>
    <x v="760"/>
    <s v="Good Sales"/>
    <n v="0.26"/>
    <n v="248.989"/>
    <n v="708.66099999999994"/>
    <n v="9"/>
    <d v="2024-11-05T00:00:00"/>
    <d v="2024-11-06T00:00:00"/>
    <s v="Member"/>
    <s v="UPI"/>
    <n v="198.68"/>
    <s v="loss"/>
    <s v="Bangalore"/>
  </r>
  <r>
    <s v="ORD100761"/>
    <x v="3"/>
    <s v="Electronics"/>
    <x v="761"/>
    <s v="Good Sales"/>
    <n v="0.17"/>
    <n v="583.19180000000006"/>
    <n v="2847.3481999999999"/>
    <n v="7"/>
    <d v="2023-08-28T00:00:00"/>
    <d v="2023-08-29T00:00:00"/>
    <s v="Member"/>
    <s v="UPI"/>
    <n v="826.76"/>
    <s v="profit"/>
    <s v="Delhi"/>
  </r>
  <r>
    <s v="ORD100762"/>
    <x v="2"/>
    <s v="Clothing"/>
    <x v="762"/>
    <s v="Good Sales"/>
    <n v="0.21"/>
    <n v="525.31499999999994"/>
    <n v="1976.1849999999999"/>
    <n v="3"/>
    <d v="2023-04-27T00:00:00"/>
    <d v="2023-05-02T00:00:00"/>
    <s v="Regular"/>
    <s v="UPI"/>
    <n v="532.25"/>
    <s v="loss"/>
    <s v="Chennai"/>
  </r>
  <r>
    <s v="ORD100763"/>
    <x v="3"/>
    <s v="Personal Care"/>
    <x v="763"/>
    <s v="concerning"/>
    <n v="0.22"/>
    <n v="140.5316"/>
    <n v="498.24839999999995"/>
    <n v="1"/>
    <d v="2024-08-08T00:00:00"/>
    <d v="2024-08-11T00:00:00"/>
    <s v="Member"/>
    <s v="UPI"/>
    <n v="111.74"/>
    <s v="loss"/>
    <s v="Hyderabad"/>
  </r>
  <r>
    <s v="ORD100764"/>
    <x v="2"/>
    <s v="Electronics"/>
    <x v="764"/>
    <s v="Good Sales"/>
    <n v="0.33"/>
    <n v="1508.4960000000001"/>
    <n v="3062.7039999999997"/>
    <n v="5"/>
    <d v="2024-02-10T00:00:00"/>
    <d v="2024-02-11T00:00:00"/>
    <s v="New"/>
    <s v="UPI"/>
    <n v="983.92"/>
    <s v="profit"/>
    <s v="Delhi"/>
  </r>
  <r>
    <s v="ORD100765"/>
    <x v="0"/>
    <s v="Personal Care"/>
    <x v="765"/>
    <s v="Good Sales"/>
    <n v="0.01"/>
    <n v="33.987099999999998"/>
    <n v="3364.7229000000002"/>
    <n v="9"/>
    <d v="2023-09-23T00:00:00"/>
    <d v="2023-09-28T00:00:00"/>
    <s v="Regular"/>
    <s v="UPI"/>
    <n v="571.99"/>
    <s v="loss"/>
    <s v="Bangalore"/>
  </r>
  <r>
    <s v="ORD100766"/>
    <x v="2"/>
    <s v="Grocery"/>
    <x v="766"/>
    <s v="Good Sales"/>
    <n v="0.35"/>
    <n v="971.37949999999989"/>
    <n v="1803.9904999999999"/>
    <n v="8"/>
    <d v="2023-11-02T00:00:00"/>
    <d v="2023-11-09T00:00:00"/>
    <s v="New"/>
    <s v="Card"/>
    <n v="374.19"/>
    <s v="loss"/>
    <s v="Chennai"/>
  </r>
  <r>
    <s v="ORD100767"/>
    <x v="1"/>
    <s v="Home Care"/>
    <x v="767"/>
    <s v="Good Sales"/>
    <n v="0.01"/>
    <n v="19.342700000000001"/>
    <n v="1914.9273000000001"/>
    <n v="6"/>
    <d v="2024-02-23T00:00:00"/>
    <d v="2024-02-27T00:00:00"/>
    <s v="New"/>
    <s v="Cash"/>
    <n v="397.33"/>
    <s v="loss"/>
    <s v="Chennai"/>
  </r>
  <r>
    <s v="ORD100768"/>
    <x v="1"/>
    <s v="Electronics"/>
    <x v="768"/>
    <s v="concerning"/>
    <n v="0.09"/>
    <n v="68.472899999999996"/>
    <n v="692.33709999999996"/>
    <n v="8"/>
    <d v="2024-10-17T00:00:00"/>
    <d v="2024-10-24T00:00:00"/>
    <s v="Regular"/>
    <s v="UPI"/>
    <n v="41.66"/>
    <s v="loss"/>
    <s v="Pune"/>
  </r>
  <r>
    <s v="ORD100769"/>
    <x v="2"/>
    <s v="Clothing"/>
    <x v="769"/>
    <s v="Good Sales"/>
    <n v="0.3"/>
    <n v="1070.0519999999999"/>
    <n v="2496.7880000000005"/>
    <n v="8"/>
    <d v="2024-07-26T00:00:00"/>
    <d v="2024-07-27T00:00:00"/>
    <s v="Regular"/>
    <s v="Card"/>
    <n v="261.14999999999998"/>
    <s v="loss"/>
    <s v="Delhi"/>
  </r>
  <r>
    <s v="ORD100770"/>
    <x v="2"/>
    <s v="Grocery"/>
    <x v="770"/>
    <s v="Good Sales"/>
    <n v="0.04"/>
    <n v="163.47639999999998"/>
    <n v="3923.4335999999998"/>
    <n v="3"/>
    <d v="2024-08-09T00:00:00"/>
    <d v="2024-08-14T00:00:00"/>
    <s v="New"/>
    <s v="Card"/>
    <n v="391.48"/>
    <s v="loss"/>
    <s v="Hyderabad"/>
  </r>
  <r>
    <s v="ORD100771"/>
    <x v="2"/>
    <s v="Grocery"/>
    <x v="771"/>
    <s v="concerning"/>
    <n v="0.5"/>
    <n v="358.255"/>
    <n v="358.255"/>
    <n v="6"/>
    <d v="2023-01-17T00:00:00"/>
    <d v="2023-01-19T00:00:00"/>
    <s v="Regular"/>
    <s v="UPI"/>
    <n v="211.2"/>
    <s v="loss"/>
    <s v="Delhi"/>
  </r>
  <r>
    <s v="ORD100772"/>
    <x v="2"/>
    <s v="Personal Care"/>
    <x v="772"/>
    <s v="Good Sales"/>
    <n v="0.39"/>
    <n v="984.11820000000012"/>
    <n v="1539.2618"/>
    <n v="7"/>
    <d v="2023-01-12T00:00:00"/>
    <d v="2023-01-13T00:00:00"/>
    <s v="Regular"/>
    <s v="Card"/>
    <n v="306.94"/>
    <s v="loss"/>
    <s v="Hyderabad"/>
  </r>
  <r>
    <s v="ORD100773"/>
    <x v="1"/>
    <s v="Grocery"/>
    <x v="773"/>
    <s v="Good Sales"/>
    <n v="0.35"/>
    <n v="866.51249999999993"/>
    <n v="1609.2375000000002"/>
    <n v="2"/>
    <d v="2024-05-29T00:00:00"/>
    <d v="2024-06-02T00:00:00"/>
    <s v="Member"/>
    <s v="UPI"/>
    <n v="433.34"/>
    <s v="loss"/>
    <s v="Delhi"/>
  </r>
  <r>
    <s v="ORD100774"/>
    <x v="3"/>
    <s v="Electronics"/>
    <x v="774"/>
    <s v="Good Sales"/>
    <n v="0.13"/>
    <n v="235.89410000000001"/>
    <n v="1578.6759"/>
    <n v="7"/>
    <d v="2024-08-07T00:00:00"/>
    <d v="2024-08-12T00:00:00"/>
    <s v="Member"/>
    <s v="Card"/>
    <n v="349.21"/>
    <s v="loss"/>
    <s v="Mumbai"/>
  </r>
  <r>
    <s v="ORD100775"/>
    <x v="2"/>
    <s v="Personal Care"/>
    <x v="775"/>
    <s v="Good Sales"/>
    <n v="0.02"/>
    <n v="79.35560000000001"/>
    <n v="3888.4244000000003"/>
    <n v="6"/>
    <d v="2023-03-24T00:00:00"/>
    <d v="2023-03-31T00:00:00"/>
    <s v="New"/>
    <s v="Card"/>
    <n v="211.2"/>
    <s v="loss"/>
    <s v="Chennai"/>
  </r>
  <r>
    <s v="ORD100776"/>
    <x v="2"/>
    <s v="Grocery"/>
    <x v="776"/>
    <s v="concerning"/>
    <n v="0.49"/>
    <n v="287.97300000000001"/>
    <n v="299.72700000000003"/>
    <n v="2"/>
    <d v="2024-10-20T00:00:00"/>
    <d v="2024-10-25T00:00:00"/>
    <s v="New"/>
    <s v="UPI"/>
    <n v="40.65"/>
    <s v="loss"/>
    <s v="Delhi"/>
  </r>
  <r>
    <s v="ORD100777"/>
    <x v="1"/>
    <s v="Clothing"/>
    <x v="777"/>
    <s v="Good Sales"/>
    <n v="7.0000000000000007E-2"/>
    <n v="77.321300000000008"/>
    <n v="1027.2686999999999"/>
    <n v="2"/>
    <d v="2024-01-18T00:00:00"/>
    <d v="2024-01-19T00:00:00"/>
    <s v="Regular"/>
    <s v="Cash"/>
    <n v="98.29"/>
    <s v="loss"/>
    <s v="Hyderabad"/>
  </r>
  <r>
    <s v="ORD100778"/>
    <x v="1"/>
    <s v="Electronics"/>
    <x v="778"/>
    <s v="concerning"/>
    <n v="0.42"/>
    <n v="45.296999999999997"/>
    <n v="62.552999999999997"/>
    <n v="6"/>
    <d v="2024-09-17T00:00:00"/>
    <d v="2024-09-19T00:00:00"/>
    <s v="Regular"/>
    <s v="UPI"/>
    <n v="11.27"/>
    <s v="loss"/>
    <s v="Bangalore"/>
  </r>
  <r>
    <s v="ORD100779"/>
    <x v="0"/>
    <s v="Clothing"/>
    <x v="779"/>
    <s v="Good Sales"/>
    <n v="0.1"/>
    <n v="192.76300000000003"/>
    <n v="1734.8670000000002"/>
    <n v="3"/>
    <d v="2023-03-25T00:00:00"/>
    <d v="2023-03-30T00:00:00"/>
    <s v="Member"/>
    <s v="Cash"/>
    <n v="131.41999999999999"/>
    <s v="loss"/>
    <s v="Bangalore"/>
  </r>
  <r>
    <s v="ORD100780"/>
    <x v="2"/>
    <s v="Clothing"/>
    <x v="780"/>
    <s v="Good Sales"/>
    <n v="0.19"/>
    <n v="290.08629999999999"/>
    <n v="1236.6837"/>
    <n v="6"/>
    <d v="2024-08-09T00:00:00"/>
    <d v="2024-08-14T00:00:00"/>
    <s v="Regular"/>
    <s v="Card"/>
    <n v="324.62"/>
    <s v="loss"/>
    <s v="Pune"/>
  </r>
  <r>
    <s v="ORD100781"/>
    <x v="0"/>
    <s v="Personal Care"/>
    <x v="781"/>
    <s v="Good Sales"/>
    <n v="0.35"/>
    <n v="1521.8945000000001"/>
    <n v="2826.3755000000001"/>
    <n v="9"/>
    <d v="2024-05-27T00:00:00"/>
    <d v="2024-06-03T00:00:00"/>
    <s v="New"/>
    <s v="Cash"/>
    <n v="347.42"/>
    <s v="loss"/>
    <s v="Chennai"/>
  </r>
  <r>
    <s v="ORD100782"/>
    <x v="1"/>
    <s v="Home Care"/>
    <x v="782"/>
    <s v="Good Sales"/>
    <n v="0.47"/>
    <n v="1764.6008999999999"/>
    <n v="1989.8690999999999"/>
    <n v="1"/>
    <d v="2024-07-18T00:00:00"/>
    <d v="2024-07-20T00:00:00"/>
    <s v="Member"/>
    <s v="UPI"/>
    <n v="1027.81"/>
    <s v="profit"/>
    <s v="Mumbai"/>
  </r>
  <r>
    <s v="ORD100783"/>
    <x v="1"/>
    <s v="Personal Care"/>
    <x v="783"/>
    <s v="concerning"/>
    <n v="0.01"/>
    <n v="5.1391"/>
    <n v="508.77089999999998"/>
    <n v="3"/>
    <d v="2024-05-23T00:00:00"/>
    <d v="2024-05-27T00:00:00"/>
    <s v="New"/>
    <s v="UPI"/>
    <n v="90.34"/>
    <s v="loss"/>
    <s v="Hyderabad"/>
  </r>
  <r>
    <s v="ORD100784"/>
    <x v="3"/>
    <s v="Electronics"/>
    <x v="784"/>
    <s v="Good Sales"/>
    <n v="0.13"/>
    <n v="484.98840000000001"/>
    <n v="3245.6915999999997"/>
    <n v="2"/>
    <d v="2023-06-21T00:00:00"/>
    <d v="2023-06-22T00:00:00"/>
    <s v="New"/>
    <s v="Card"/>
    <n v="360.91"/>
    <s v="loss"/>
    <s v="Hyderabad"/>
  </r>
  <r>
    <s v="ORD100785"/>
    <x v="2"/>
    <s v="Electronics"/>
    <x v="785"/>
    <s v="Good Sales"/>
    <n v="0.38"/>
    <n v="1295.5948000000001"/>
    <n v="2113.8652000000002"/>
    <n v="3"/>
    <d v="2024-05-05T00:00:00"/>
    <d v="2024-05-11T00:00:00"/>
    <s v="New"/>
    <s v="Cash"/>
    <n v="367.7"/>
    <s v="loss"/>
    <s v="Pune"/>
  </r>
  <r>
    <s v="ORD100786"/>
    <x v="0"/>
    <s v="Personal Care"/>
    <x v="786"/>
    <s v="Good Sales"/>
    <n v="0.09"/>
    <n v="133.2405"/>
    <n v="1347.2094999999999"/>
    <n v="2"/>
    <d v="2023-09-23T00:00:00"/>
    <d v="2023-09-24T00:00:00"/>
    <s v="New"/>
    <s v="UPI"/>
    <n v="313.39999999999998"/>
    <s v="loss"/>
    <s v="Delhi"/>
  </r>
  <r>
    <s v="ORD100787"/>
    <x v="1"/>
    <s v="Home Care"/>
    <x v="787"/>
    <s v="concerning"/>
    <n v="0.06"/>
    <n v="10.545599999999999"/>
    <n v="165.21439999999998"/>
    <n v="3"/>
    <d v="2024-04-03T00:00:00"/>
    <d v="2024-04-04T00:00:00"/>
    <s v="New"/>
    <s v="Card"/>
    <n v="13.75"/>
    <s v="loss"/>
    <s v="Chennai"/>
  </r>
  <r>
    <s v="ORD100788"/>
    <x v="1"/>
    <s v="Personal Care"/>
    <x v="788"/>
    <s v="concerning"/>
    <n v="0.02"/>
    <n v="13.286"/>
    <n v="651.01400000000001"/>
    <n v="4"/>
    <d v="2023-01-08T00:00:00"/>
    <d v="2023-01-11T00:00:00"/>
    <s v="Member"/>
    <s v="Cash"/>
    <n v="40.65"/>
    <s v="loss"/>
    <s v="Mumbai"/>
  </r>
  <r>
    <s v="ORD100789"/>
    <x v="0"/>
    <s v="Electronics"/>
    <x v="789"/>
    <s v="Good Sales"/>
    <n v="0.25"/>
    <n v="331.17750000000001"/>
    <n v="993.53250000000003"/>
    <n v="7"/>
    <d v="2023-05-25T00:00:00"/>
    <d v="2023-05-26T00:00:00"/>
    <s v="New"/>
    <s v="Card"/>
    <n v="331.01"/>
    <s v="loss"/>
    <s v="Hyderabad"/>
  </r>
  <r>
    <s v="ORD100790"/>
    <x v="3"/>
    <s v="Home Care"/>
    <x v="790"/>
    <s v="Good Sales"/>
    <n v="0.38"/>
    <n v="1558.5509999999999"/>
    <n v="2542.8989999999999"/>
    <n v="2"/>
    <d v="2024-12-10T00:00:00"/>
    <d v="2024-12-16T00:00:00"/>
    <s v="New"/>
    <s v="UPI"/>
    <n v="709.61"/>
    <s v="loss"/>
    <s v="Chennai"/>
  </r>
  <r>
    <s v="ORD100791"/>
    <x v="1"/>
    <s v="Electronics"/>
    <x v="791"/>
    <s v="Good Sales"/>
    <n v="0.48"/>
    <n v="1142.4144000000001"/>
    <n v="1237.6156000000001"/>
    <n v="2"/>
    <d v="2023-05-15T00:00:00"/>
    <d v="2023-05-17T00:00:00"/>
    <s v="New"/>
    <s v="Card"/>
    <n v="624.72"/>
    <s v="loss"/>
    <s v="Delhi"/>
  </r>
  <r>
    <s v="ORD100792"/>
    <x v="2"/>
    <s v="Home Care"/>
    <x v="792"/>
    <s v="Good Sales"/>
    <n v="0.13"/>
    <n v="598.01820000000009"/>
    <n v="4002.1218000000003"/>
    <n v="2"/>
    <d v="2024-09-28T00:00:00"/>
    <d v="2024-09-29T00:00:00"/>
    <s v="New"/>
    <s v="Card"/>
    <n v="1323.05"/>
    <s v="profit"/>
    <s v="Hyderabad"/>
  </r>
  <r>
    <s v="ORD100793"/>
    <x v="1"/>
    <s v="Home Care"/>
    <x v="793"/>
    <s v="Good Sales"/>
    <n v="0.06"/>
    <n v="238.00979999999998"/>
    <n v="3728.8202000000001"/>
    <n v="6"/>
    <d v="2024-02-25T00:00:00"/>
    <d v="2024-03-02T00:00:00"/>
    <s v="Regular"/>
    <s v="UPI"/>
    <n v="648.84"/>
    <s v="loss"/>
    <s v="Pune"/>
  </r>
  <r>
    <s v="ORD100794"/>
    <x v="2"/>
    <s v="Personal Care"/>
    <x v="794"/>
    <s v="Good Sales"/>
    <n v="0.2"/>
    <n v="301.36599999999999"/>
    <n v="1205.4639999999999"/>
    <n v="8"/>
    <d v="2023-03-09T00:00:00"/>
    <d v="2023-03-13T00:00:00"/>
    <s v="Member"/>
    <s v="UPI"/>
    <n v="189.65"/>
    <s v="loss"/>
    <s v="Delhi"/>
  </r>
  <r>
    <s v="ORD100795"/>
    <x v="0"/>
    <s v="Personal Care"/>
    <x v="795"/>
    <s v="Good Sales"/>
    <n v="0.03"/>
    <n v="127.2681"/>
    <n v="4115.0019000000002"/>
    <n v="4"/>
    <d v="2024-07-29T00:00:00"/>
    <d v="2024-08-01T00:00:00"/>
    <s v="Member"/>
    <s v="Card"/>
    <n v="604.78"/>
    <s v="loss"/>
    <s v="Bangalore"/>
  </r>
  <r>
    <s v="ORD100796"/>
    <x v="2"/>
    <s v="Personal Care"/>
    <x v="796"/>
    <s v="concerning"/>
    <n v="0.17"/>
    <n v="114.23150000000001"/>
    <n v="557.71850000000006"/>
    <n v="3"/>
    <d v="2023-09-11T00:00:00"/>
    <d v="2023-09-13T00:00:00"/>
    <s v="Regular"/>
    <s v="Cash"/>
    <n v="183.65"/>
    <s v="loss"/>
    <s v="Pune"/>
  </r>
  <r>
    <s v="ORD100797"/>
    <x v="0"/>
    <s v="Home Care"/>
    <x v="797"/>
    <s v="concerning"/>
    <n v="0.32"/>
    <n v="88.633600000000001"/>
    <n v="188.34640000000002"/>
    <n v="9"/>
    <d v="2024-02-04T00:00:00"/>
    <d v="2024-02-06T00:00:00"/>
    <s v="New"/>
    <s v="Cash"/>
    <n v="82.99"/>
    <s v="loss"/>
    <s v="Bangalore"/>
  </r>
  <r>
    <s v="ORD100798"/>
    <x v="2"/>
    <s v="Home Care"/>
    <x v="798"/>
    <s v="Good Sales"/>
    <n v="0.08"/>
    <n v="246.5472"/>
    <n v="2835.2928000000002"/>
    <n v="1"/>
    <d v="2023-12-22T00:00:00"/>
    <d v="2023-12-26T00:00:00"/>
    <s v="Member"/>
    <s v="UPI"/>
    <n v="447.85"/>
    <s v="loss"/>
    <s v="Delhi"/>
  </r>
  <r>
    <s v="ORD100799"/>
    <x v="0"/>
    <s v="Electronics"/>
    <x v="799"/>
    <s v="Good Sales"/>
    <n v="0.32"/>
    <n v="567.8528"/>
    <n v="1206.6871999999998"/>
    <n v="2"/>
    <d v="2023-09-07T00:00:00"/>
    <d v="2023-09-08T00:00:00"/>
    <s v="New"/>
    <s v="Card"/>
    <n v="516.63"/>
    <s v="loss"/>
    <s v="Pune"/>
  </r>
  <r>
    <s v="ORD100800"/>
    <x v="2"/>
    <s v="Clothing"/>
    <x v="800"/>
    <s v="Good Sales"/>
    <n v="0.49"/>
    <n v="839.95310000000006"/>
    <n v="874.23689999999999"/>
    <n v="7"/>
    <d v="2023-06-13T00:00:00"/>
    <d v="2023-06-19T00:00:00"/>
    <s v="Regular"/>
    <s v="UPI"/>
    <n v="302.3"/>
    <s v="loss"/>
    <s v="Delhi"/>
  </r>
  <r>
    <s v="ORD100801"/>
    <x v="3"/>
    <s v="Personal Care"/>
    <x v="801"/>
    <s v="Good Sales"/>
    <n v="0.43"/>
    <n v="1490.9476"/>
    <n v="1976.3724000000002"/>
    <n v="3"/>
    <d v="2023-09-24T00:00:00"/>
    <d v="2023-09-27T00:00:00"/>
    <s v="Member"/>
    <s v="Cash"/>
    <n v="205.13"/>
    <s v="loss"/>
    <s v="Chennai"/>
  </r>
  <r>
    <s v="ORD100802"/>
    <x v="2"/>
    <s v="Electronics"/>
    <x v="802"/>
    <s v="Good Sales"/>
    <n v="0.18"/>
    <n v="767.79179999999997"/>
    <n v="3497.7182000000003"/>
    <n v="9"/>
    <d v="2024-01-19T00:00:00"/>
    <d v="2024-01-25T00:00:00"/>
    <s v="Member"/>
    <s v="UPI"/>
    <n v="429.3"/>
    <s v="loss"/>
    <s v="Chennai"/>
  </r>
  <r>
    <s v="ORD100803"/>
    <x v="2"/>
    <s v="Electronics"/>
    <x v="803"/>
    <s v="Good Sales"/>
    <n v="0.21"/>
    <n v="352.51859999999999"/>
    <n v="1326.1414"/>
    <n v="1"/>
    <d v="2024-01-20T00:00:00"/>
    <d v="2024-01-27T00:00:00"/>
    <s v="New"/>
    <s v="Card"/>
    <n v="246.45"/>
    <s v="loss"/>
    <s v="Mumbai"/>
  </r>
  <r>
    <s v="ORD100804"/>
    <x v="3"/>
    <s v="Grocery"/>
    <x v="804"/>
    <s v="Good Sales"/>
    <n v="0.21"/>
    <n v="355.43969999999996"/>
    <n v="1337.1303"/>
    <n v="9"/>
    <d v="2023-09-22T00:00:00"/>
    <d v="2023-09-25T00:00:00"/>
    <s v="Regular"/>
    <s v="UPI"/>
    <n v="234.47"/>
    <s v="loss"/>
    <s v="Delhi"/>
  </r>
  <r>
    <s v="ORD100805"/>
    <x v="1"/>
    <s v="Personal Care"/>
    <x v="805"/>
    <s v="Good Sales"/>
    <n v="0.43"/>
    <n v="1167.8241"/>
    <n v="1548.0458999999998"/>
    <n v="6"/>
    <d v="2024-06-20T00:00:00"/>
    <d v="2024-06-27T00:00:00"/>
    <s v="Member"/>
    <s v="Cash"/>
    <n v="687.86"/>
    <s v="loss"/>
    <s v="Bangalore"/>
  </r>
  <r>
    <s v="ORD100806"/>
    <x v="1"/>
    <s v="Electronics"/>
    <x v="806"/>
    <s v="Good Sales"/>
    <n v="0.5"/>
    <n v="1650.3"/>
    <n v="1650.3"/>
    <n v="1"/>
    <d v="2024-09-07T00:00:00"/>
    <d v="2024-09-10T00:00:00"/>
    <s v="New"/>
    <s v="Card"/>
    <n v="814.77"/>
    <s v="profit"/>
    <s v="Mumbai"/>
  </r>
  <r>
    <s v="ORD100807"/>
    <x v="2"/>
    <s v="Grocery"/>
    <x v="807"/>
    <s v="Good Sales"/>
    <n v="0.41"/>
    <n v="448.63839999999999"/>
    <n v="645.60159999999996"/>
    <n v="9"/>
    <d v="2024-07-23T00:00:00"/>
    <d v="2024-07-25T00:00:00"/>
    <s v="New"/>
    <s v="Cash"/>
    <n v="89.25"/>
    <s v="loss"/>
    <s v="Pune"/>
  </r>
  <r>
    <s v="ORD100808"/>
    <x v="3"/>
    <s v="Personal Care"/>
    <x v="808"/>
    <s v="Good Sales"/>
    <n v="0.28000000000000003"/>
    <n v="1280.1964"/>
    <n v="3291.9336000000003"/>
    <n v="9"/>
    <d v="2023-01-24T00:00:00"/>
    <d v="2023-01-28T00:00:00"/>
    <s v="New"/>
    <s v="Card"/>
    <n v="293.63"/>
    <s v="loss"/>
    <s v="Bangalore"/>
  </r>
  <r>
    <s v="ORD100809"/>
    <x v="2"/>
    <s v="Home Care"/>
    <x v="809"/>
    <s v="Good Sales"/>
    <n v="0.05"/>
    <n v="165.33199999999999"/>
    <n v="3141.308"/>
    <n v="5"/>
    <d v="2024-08-06T00:00:00"/>
    <d v="2024-08-08T00:00:00"/>
    <s v="New"/>
    <s v="Cash"/>
    <n v="752.14"/>
    <s v="loss"/>
    <s v="Chennai"/>
  </r>
  <r>
    <s v="ORD100810"/>
    <x v="0"/>
    <s v="Grocery"/>
    <x v="810"/>
    <s v="Good Sales"/>
    <n v="0.48"/>
    <n v="1518.3791999999999"/>
    <n v="1644.9108000000001"/>
    <n v="7"/>
    <d v="2024-01-07T00:00:00"/>
    <d v="2024-01-08T00:00:00"/>
    <s v="Regular"/>
    <s v="Cash"/>
    <n v="494.75"/>
    <s v="loss"/>
    <s v="Hyderabad"/>
  </r>
  <r>
    <s v="ORD100811"/>
    <x v="0"/>
    <s v="Home Care"/>
    <x v="811"/>
    <s v="Good Sales"/>
    <n v="0.43"/>
    <n v="1948.1408000000001"/>
    <n v="2582.4192000000003"/>
    <n v="3"/>
    <d v="2024-08-27T00:00:00"/>
    <d v="2024-09-03T00:00:00"/>
    <s v="Member"/>
    <s v="Card"/>
    <n v="420.98"/>
    <s v="loss"/>
    <s v="Hyderabad"/>
  </r>
  <r>
    <s v="ORD100812"/>
    <x v="2"/>
    <s v="Clothing"/>
    <x v="812"/>
    <s v="Good Sales"/>
    <n v="0.42"/>
    <n v="1909.152"/>
    <n v="2636.4480000000003"/>
    <n v="8"/>
    <d v="2023-05-07T00:00:00"/>
    <d v="2023-05-12T00:00:00"/>
    <s v="New"/>
    <s v="UPI"/>
    <n v="325.45999999999998"/>
    <s v="loss"/>
    <s v="Bangalore"/>
  </r>
  <r>
    <s v="ORD100813"/>
    <x v="1"/>
    <s v="Clothing"/>
    <x v="813"/>
    <s v="concerning"/>
    <n v="0.2"/>
    <n v="152.84"/>
    <n v="611.36"/>
    <n v="3"/>
    <d v="2023-06-23T00:00:00"/>
    <d v="2023-06-26T00:00:00"/>
    <s v="Regular"/>
    <s v="Card"/>
    <n v="79.12"/>
    <s v="loss"/>
    <s v="Bangalore"/>
  </r>
  <r>
    <s v="ORD100814"/>
    <x v="1"/>
    <s v="Clothing"/>
    <x v="814"/>
    <s v="Good Sales"/>
    <n v="0.22"/>
    <n v="178.3914"/>
    <n v="632.47860000000003"/>
    <n v="7"/>
    <d v="2023-01-18T00:00:00"/>
    <d v="2023-01-21T00:00:00"/>
    <s v="Member"/>
    <s v="Cash"/>
    <n v="234.8"/>
    <s v="loss"/>
    <s v="Mumbai"/>
  </r>
  <r>
    <s v="ORD100815"/>
    <x v="2"/>
    <s v="Clothing"/>
    <x v="815"/>
    <s v="Good Sales"/>
    <n v="0.06"/>
    <n v="230.01300000000001"/>
    <n v="3603.5370000000003"/>
    <n v="4"/>
    <d v="2024-03-26T00:00:00"/>
    <d v="2024-03-29T00:00:00"/>
    <s v="Member"/>
    <s v="Card"/>
    <n v="275.10000000000002"/>
    <s v="loss"/>
    <s v="Delhi"/>
  </r>
  <r>
    <s v="ORD100816"/>
    <x v="2"/>
    <s v="Electronics"/>
    <x v="816"/>
    <s v="Good Sales"/>
    <n v="0.47"/>
    <n v="2250.6936999999998"/>
    <n v="2538.0163000000002"/>
    <n v="5"/>
    <d v="2023-03-04T00:00:00"/>
    <d v="2023-03-06T00:00:00"/>
    <s v="New"/>
    <s v="Card"/>
    <n v="898.79"/>
    <s v="profit"/>
    <s v="Chennai"/>
  </r>
  <r>
    <s v="ORD100817"/>
    <x v="0"/>
    <s v="Clothing"/>
    <x v="817"/>
    <s v="Good Sales"/>
    <n v="0.47"/>
    <n v="1581.9823999999999"/>
    <n v="1783.9376000000002"/>
    <n v="7"/>
    <d v="2024-09-14T00:00:00"/>
    <d v="2024-09-17T00:00:00"/>
    <s v="Member"/>
    <s v="UPI"/>
    <n v="190.33"/>
    <s v="loss"/>
    <s v="Pune"/>
  </r>
  <r>
    <s v="ORD100818"/>
    <x v="1"/>
    <s v="Electronics"/>
    <x v="818"/>
    <s v="Good Sales"/>
    <n v="0.13"/>
    <n v="275.00849999999997"/>
    <n v="1840.4414999999999"/>
    <n v="2"/>
    <d v="2023-06-01T00:00:00"/>
    <d v="2023-06-04T00:00:00"/>
    <s v="New"/>
    <s v="Cash"/>
    <n v="583.54"/>
    <s v="loss"/>
    <s v="Hyderabad"/>
  </r>
  <r>
    <s v="ORD100819"/>
    <x v="2"/>
    <s v="Electronics"/>
    <x v="819"/>
    <s v="Good Sales"/>
    <n v="0.35"/>
    <n v="1207.1569999999999"/>
    <n v="2241.8630000000003"/>
    <n v="4"/>
    <d v="2024-11-01T00:00:00"/>
    <d v="2024-11-06T00:00:00"/>
    <s v="Regular"/>
    <s v="Card"/>
    <n v="613.9"/>
    <s v="loss"/>
    <s v="Pune"/>
  </r>
  <r>
    <s v="ORD100820"/>
    <x v="0"/>
    <s v="Personal Care"/>
    <x v="820"/>
    <s v="Good Sales"/>
    <n v="0.1"/>
    <n v="122.11800000000001"/>
    <n v="1099.0620000000001"/>
    <n v="7"/>
    <d v="2024-04-18T00:00:00"/>
    <d v="2024-04-22T00:00:00"/>
    <s v="Member"/>
    <s v="UPI"/>
    <n v="347.25"/>
    <s v="loss"/>
    <s v="Chennai"/>
  </r>
  <r>
    <s v="ORD100821"/>
    <x v="1"/>
    <s v="Electronics"/>
    <x v="821"/>
    <s v="Good Sales"/>
    <n v="0.2"/>
    <n v="998.00599999999997"/>
    <n v="3992.0239999999999"/>
    <n v="3"/>
    <d v="2024-05-21T00:00:00"/>
    <d v="2024-05-28T00:00:00"/>
    <s v="New"/>
    <s v="UPI"/>
    <n v="654.53"/>
    <s v="loss"/>
    <s v="Pune"/>
  </r>
  <r>
    <s v="ORD100822"/>
    <x v="3"/>
    <s v="Electronics"/>
    <x v="822"/>
    <s v="Good Sales"/>
    <n v="0.15"/>
    <n v="331.84800000000001"/>
    <n v="1880.4720000000002"/>
    <n v="4"/>
    <d v="2023-01-08T00:00:00"/>
    <d v="2023-01-09T00:00:00"/>
    <s v="Regular"/>
    <s v="Cash"/>
    <n v="334.73"/>
    <s v="loss"/>
    <s v="Bangalore"/>
  </r>
  <r>
    <s v="ORD100823"/>
    <x v="0"/>
    <s v="Clothing"/>
    <x v="823"/>
    <s v="Good Sales"/>
    <n v="0.19"/>
    <n v="886.39940000000001"/>
    <n v="3778.8606"/>
    <n v="8"/>
    <d v="2023-08-12T00:00:00"/>
    <d v="2023-08-18T00:00:00"/>
    <s v="New"/>
    <s v="Cash"/>
    <n v="1107.49"/>
    <s v="profit"/>
    <s v="Pune"/>
  </r>
  <r>
    <s v="ORD100824"/>
    <x v="1"/>
    <s v="Electronics"/>
    <x v="824"/>
    <s v="Good Sales"/>
    <n v="0.15"/>
    <n v="331.63649999999996"/>
    <n v="1879.2734999999998"/>
    <n v="3"/>
    <d v="2023-07-19T00:00:00"/>
    <d v="2023-07-21T00:00:00"/>
    <s v="Member"/>
    <s v="UPI"/>
    <n v="631.17999999999995"/>
    <s v="loss"/>
    <s v="Bangalore"/>
  </r>
  <r>
    <s v="ORD100825"/>
    <x v="1"/>
    <s v="Home Care"/>
    <x v="825"/>
    <s v="Good Sales"/>
    <n v="0.17"/>
    <n v="790.13960000000009"/>
    <n v="3857.7404000000001"/>
    <n v="9"/>
    <d v="2023-05-13T00:00:00"/>
    <d v="2023-05-20T00:00:00"/>
    <s v="Regular"/>
    <s v="Cash"/>
    <n v="395.12"/>
    <s v="loss"/>
    <s v="Hyderabad"/>
  </r>
  <r>
    <s v="ORD100826"/>
    <x v="0"/>
    <s v="Clothing"/>
    <x v="826"/>
    <s v="Good Sales"/>
    <n v="0.4"/>
    <n v="697.94399999999996"/>
    <n v="1046.9159999999999"/>
    <n v="5"/>
    <d v="2024-06-22T00:00:00"/>
    <d v="2024-06-29T00:00:00"/>
    <s v="Member"/>
    <s v="Cash"/>
    <n v="260.76"/>
    <s v="loss"/>
    <s v="Hyderabad"/>
  </r>
  <r>
    <s v="ORD100827"/>
    <x v="3"/>
    <s v="Grocery"/>
    <x v="827"/>
    <s v="Good Sales"/>
    <n v="0.15"/>
    <n v="573.99899999999991"/>
    <n v="3252.6610000000001"/>
    <n v="2"/>
    <d v="2024-01-17T00:00:00"/>
    <d v="2024-01-18T00:00:00"/>
    <s v="Member"/>
    <s v="Cash"/>
    <n v="1119.8599999999999"/>
    <s v="profit"/>
    <s v="Chennai"/>
  </r>
  <r>
    <s v="ORD100828"/>
    <x v="0"/>
    <s v="Clothing"/>
    <x v="828"/>
    <s v="Good Sales"/>
    <n v="0.41"/>
    <n v="1951.5630999999998"/>
    <n v="2808.3469"/>
    <n v="8"/>
    <d v="2023-07-10T00:00:00"/>
    <d v="2023-07-14T00:00:00"/>
    <s v="New"/>
    <s v="UPI"/>
    <n v="625.75"/>
    <s v="loss"/>
    <s v="Chennai"/>
  </r>
  <r>
    <s v="ORD100829"/>
    <x v="1"/>
    <s v="Electronics"/>
    <x v="829"/>
    <s v="Good Sales"/>
    <n v="0.28000000000000003"/>
    <n v="914.28680000000008"/>
    <n v="2351.0231999999996"/>
    <n v="8"/>
    <d v="2023-08-19T00:00:00"/>
    <d v="2023-08-20T00:00:00"/>
    <s v="New"/>
    <s v="Card"/>
    <n v="928.11"/>
    <s v="profit"/>
    <s v="Hyderabad"/>
  </r>
  <r>
    <s v="ORD100830"/>
    <x v="2"/>
    <s v="Home Care"/>
    <x v="830"/>
    <s v="Good Sales"/>
    <n v="0.39"/>
    <n v="1333.8273000000002"/>
    <n v="2086.2426999999998"/>
    <n v="1"/>
    <d v="2024-12-05T00:00:00"/>
    <d v="2024-12-07T00:00:00"/>
    <s v="Regular"/>
    <s v="Card"/>
    <n v="701.25"/>
    <s v="loss"/>
    <s v="Mumbai"/>
  </r>
  <r>
    <s v="ORD100831"/>
    <x v="2"/>
    <s v="Clothing"/>
    <x v="831"/>
    <s v="concerning"/>
    <n v="0.46"/>
    <n v="277.90440000000001"/>
    <n v="326.23559999999998"/>
    <n v="9"/>
    <d v="2024-07-28T00:00:00"/>
    <d v="2024-08-04T00:00:00"/>
    <s v="New"/>
    <s v="Cash"/>
    <n v="102.81"/>
    <s v="loss"/>
    <s v="Pune"/>
  </r>
  <r>
    <s v="ORD100832"/>
    <x v="0"/>
    <s v="Home Care"/>
    <x v="832"/>
    <s v="Good Sales"/>
    <n v="7.0000000000000007E-2"/>
    <n v="169.6576"/>
    <n v="2254.0223999999998"/>
    <n v="2"/>
    <d v="2023-11-19T00:00:00"/>
    <d v="2023-11-26T00:00:00"/>
    <s v="Regular"/>
    <s v="UPI"/>
    <n v="322.33999999999997"/>
    <s v="loss"/>
    <s v="Hyderabad"/>
  </r>
  <r>
    <s v="ORD100833"/>
    <x v="1"/>
    <s v="Grocery"/>
    <x v="833"/>
    <s v="Good Sales"/>
    <n v="0.17"/>
    <n v="755.66700000000014"/>
    <n v="3689.433"/>
    <n v="4"/>
    <d v="2023-02-21T00:00:00"/>
    <d v="2023-02-26T00:00:00"/>
    <s v="Member"/>
    <s v="Cash"/>
    <n v="788.01"/>
    <s v="loss"/>
    <s v="Mumbai"/>
  </r>
  <r>
    <s v="ORD100834"/>
    <x v="2"/>
    <s v="Grocery"/>
    <x v="834"/>
    <s v="Good Sales"/>
    <n v="0.03"/>
    <n v="38.413800000000002"/>
    <n v="1242.0462"/>
    <n v="6"/>
    <d v="2023-12-03T00:00:00"/>
    <d v="2023-12-04T00:00:00"/>
    <s v="Member"/>
    <s v="Card"/>
    <n v="273.31"/>
    <s v="loss"/>
    <s v="Bangalore"/>
  </r>
  <r>
    <s v="ORD100835"/>
    <x v="1"/>
    <s v="Personal Care"/>
    <x v="835"/>
    <s v="Good Sales"/>
    <n v="0.2"/>
    <n v="792.596"/>
    <n v="3170.384"/>
    <n v="9"/>
    <d v="2024-08-17T00:00:00"/>
    <d v="2024-08-21T00:00:00"/>
    <s v="Member"/>
    <s v="UPI"/>
    <n v="902.2"/>
    <s v="profit"/>
    <s v="Pune"/>
  </r>
  <r>
    <s v="ORD100836"/>
    <x v="0"/>
    <s v="Personal Care"/>
    <x v="836"/>
    <s v="Good Sales"/>
    <n v="0.12"/>
    <n v="409.31759999999997"/>
    <n v="3001.6624000000002"/>
    <n v="1"/>
    <d v="2023-11-29T00:00:00"/>
    <d v="2023-12-01T00:00:00"/>
    <s v="Member"/>
    <s v="Card"/>
    <n v="235.62"/>
    <s v="loss"/>
    <s v="Hyderabad"/>
  </r>
  <r>
    <s v="ORD100837"/>
    <x v="2"/>
    <s v="Clothing"/>
    <x v="837"/>
    <s v="Good Sales"/>
    <n v="0.28999999999999998"/>
    <n v="345.86270000000002"/>
    <n v="846.76730000000009"/>
    <n v="9"/>
    <d v="2024-03-10T00:00:00"/>
    <d v="2024-03-14T00:00:00"/>
    <s v="Regular"/>
    <s v="Card"/>
    <n v="250.55"/>
    <s v="loss"/>
    <s v="Mumbai"/>
  </r>
  <r>
    <s v="ORD100838"/>
    <x v="1"/>
    <s v="Personal Care"/>
    <x v="838"/>
    <s v="Good Sales"/>
    <n v="0.39"/>
    <n v="579.41520000000003"/>
    <n v="906.26480000000004"/>
    <n v="8"/>
    <d v="2024-11-13T00:00:00"/>
    <d v="2024-11-19T00:00:00"/>
    <s v="Regular"/>
    <s v="Card"/>
    <n v="405.75"/>
    <s v="loss"/>
    <s v="Hyderabad"/>
  </r>
  <r>
    <s v="ORD100839"/>
    <x v="2"/>
    <s v="Home Care"/>
    <x v="839"/>
    <s v="Good Sales"/>
    <n v="0.24"/>
    <n v="526.81200000000001"/>
    <n v="1668.2380000000003"/>
    <n v="7"/>
    <d v="2024-11-25T00:00:00"/>
    <d v="2024-12-02T00:00:00"/>
    <s v="Member"/>
    <s v="UPI"/>
    <n v="344.02"/>
    <s v="loss"/>
    <s v="Chennai"/>
  </r>
  <r>
    <s v="ORD100840"/>
    <x v="0"/>
    <s v="Personal Care"/>
    <x v="840"/>
    <s v="concerning"/>
    <n v="0.17"/>
    <n v="121.2321"/>
    <n v="591.89789999999994"/>
    <n v="2"/>
    <d v="2024-04-18T00:00:00"/>
    <d v="2024-04-19T00:00:00"/>
    <s v="New"/>
    <s v="UPI"/>
    <n v="80.319999999999993"/>
    <s v="loss"/>
    <s v="Bangalore"/>
  </r>
  <r>
    <s v="ORD100841"/>
    <x v="1"/>
    <s v="Home Care"/>
    <x v="841"/>
    <s v="Good Sales"/>
    <n v="0.08"/>
    <n v="366.04160000000002"/>
    <n v="4209.4784"/>
    <n v="7"/>
    <d v="2024-11-01T00:00:00"/>
    <d v="2024-11-03T00:00:00"/>
    <s v="Member"/>
    <s v="Card"/>
    <n v="1028.6600000000001"/>
    <s v="profit"/>
    <s v="Bangalore"/>
  </r>
  <r>
    <s v="ORD100842"/>
    <x v="2"/>
    <s v="Personal Care"/>
    <x v="842"/>
    <s v="Good Sales"/>
    <n v="0.01"/>
    <n v="37.228499999999997"/>
    <n v="3685.6214999999997"/>
    <n v="2"/>
    <d v="2024-05-21T00:00:00"/>
    <d v="2024-05-22T00:00:00"/>
    <s v="Regular"/>
    <s v="UPI"/>
    <n v="292.04000000000002"/>
    <s v="loss"/>
    <s v="Pune"/>
  </r>
  <r>
    <s v="ORD100843"/>
    <x v="0"/>
    <s v="Personal Care"/>
    <x v="843"/>
    <s v="Good Sales"/>
    <n v="0.34"/>
    <n v="642.02880000000005"/>
    <n v="1246.2911999999999"/>
    <n v="9"/>
    <d v="2024-12-20T00:00:00"/>
    <d v="2024-12-26T00:00:00"/>
    <s v="New"/>
    <s v="Cash"/>
    <n v="534.75"/>
    <s v="loss"/>
    <s v="Pune"/>
  </r>
  <r>
    <s v="ORD100844"/>
    <x v="2"/>
    <s v="Personal Care"/>
    <x v="844"/>
    <s v="Good Sales"/>
    <n v="0.02"/>
    <n v="31.3672"/>
    <n v="1536.9928"/>
    <n v="4"/>
    <d v="2024-02-12T00:00:00"/>
    <d v="2024-02-15T00:00:00"/>
    <s v="Member"/>
    <s v="UPI"/>
    <n v="279.57"/>
    <s v="loss"/>
    <s v="Chennai"/>
  </r>
  <r>
    <s v="ORD100845"/>
    <x v="2"/>
    <s v="Electronics"/>
    <x v="845"/>
    <s v="Good Sales"/>
    <n v="0.46"/>
    <n v="1600.3124"/>
    <n v="1878.6276"/>
    <n v="2"/>
    <d v="2024-01-14T00:00:00"/>
    <d v="2024-01-16T00:00:00"/>
    <s v="Member"/>
    <s v="UPI"/>
    <n v="749.42"/>
    <s v="loss"/>
    <s v="Delhi"/>
  </r>
  <r>
    <s v="ORD100846"/>
    <x v="3"/>
    <s v="Electronics"/>
    <x v="846"/>
    <s v="Good Sales"/>
    <n v="0.3"/>
    <n v="653.60399999999993"/>
    <n v="1525.076"/>
    <n v="5"/>
    <d v="2024-12-21T00:00:00"/>
    <d v="2024-12-27T00:00:00"/>
    <s v="Regular"/>
    <s v="Card"/>
    <n v="300.92"/>
    <s v="loss"/>
    <s v="Pune"/>
  </r>
  <r>
    <s v="ORD100847"/>
    <x v="3"/>
    <s v="Personal Care"/>
    <x v="847"/>
    <s v="Good Sales"/>
    <n v="0.18"/>
    <n v="220.27500000000001"/>
    <n v="1003.475"/>
    <n v="9"/>
    <d v="2023-07-24T00:00:00"/>
    <d v="2023-07-25T00:00:00"/>
    <s v="Regular"/>
    <s v="Cash"/>
    <n v="192.77"/>
    <s v="loss"/>
    <s v="Hyderabad"/>
  </r>
  <r>
    <s v="ORD100848"/>
    <x v="0"/>
    <s v="Home Care"/>
    <x v="848"/>
    <s v="Good Sales"/>
    <n v="0.02"/>
    <n v="44.154799999999994"/>
    <n v="2163.5852"/>
    <n v="4"/>
    <d v="2023-12-24T00:00:00"/>
    <d v="2023-12-26T00:00:00"/>
    <s v="Regular"/>
    <s v="Cash"/>
    <n v="428.84"/>
    <s v="loss"/>
    <s v="Delhi"/>
  </r>
  <r>
    <s v="ORD100849"/>
    <x v="3"/>
    <s v="Clothing"/>
    <x v="849"/>
    <s v="Good Sales"/>
    <n v="0.21"/>
    <n v="917.5655999999999"/>
    <n v="3451.7943999999998"/>
    <n v="5"/>
    <d v="2023-09-06T00:00:00"/>
    <d v="2023-09-11T00:00:00"/>
    <s v="Regular"/>
    <s v="UPI"/>
    <n v="1296.82"/>
    <s v="profit"/>
    <s v="Pune"/>
  </r>
  <r>
    <s v="ORD100850"/>
    <x v="0"/>
    <s v="Grocery"/>
    <x v="850"/>
    <s v="concerning"/>
    <n v="0.43"/>
    <n v="187.5531"/>
    <n v="248.61690000000002"/>
    <n v="8"/>
    <d v="2023-05-29T00:00:00"/>
    <d v="2023-06-05T00:00:00"/>
    <s v="New"/>
    <s v="Cash"/>
    <n v="98.4"/>
    <s v="loss"/>
    <s v="Bangalore"/>
  </r>
  <r>
    <s v="ORD100851"/>
    <x v="3"/>
    <s v="Electronics"/>
    <x v="851"/>
    <s v="Good Sales"/>
    <n v="0.48"/>
    <n v="914.38080000000002"/>
    <n v="990.57920000000001"/>
    <n v="3"/>
    <d v="2024-10-31T00:00:00"/>
    <d v="2024-11-07T00:00:00"/>
    <s v="New"/>
    <s v="UPI"/>
    <n v="540.46"/>
    <s v="loss"/>
    <s v="Delhi"/>
  </r>
  <r>
    <s v="ORD100852"/>
    <x v="2"/>
    <s v="Personal Care"/>
    <x v="852"/>
    <s v="Good Sales"/>
    <n v="0.04"/>
    <n v="192.61840000000001"/>
    <n v="4622.8415999999997"/>
    <n v="6"/>
    <d v="2024-04-29T00:00:00"/>
    <d v="2024-05-05T00:00:00"/>
    <s v="Regular"/>
    <s v="Card"/>
    <n v="1390.85"/>
    <s v="profit"/>
    <s v="Mumbai"/>
  </r>
  <r>
    <s v="ORD100853"/>
    <x v="0"/>
    <s v="Grocery"/>
    <x v="853"/>
    <s v="concerning"/>
    <n v="0.39"/>
    <n v="67.345200000000006"/>
    <n v="105.3348"/>
    <n v="1"/>
    <d v="2024-09-04T00:00:00"/>
    <d v="2024-09-07T00:00:00"/>
    <s v="New"/>
    <s v="Cash"/>
    <n v="42.35"/>
    <s v="loss"/>
    <s v="Hyderabad"/>
  </r>
  <r>
    <s v="ORD100854"/>
    <x v="0"/>
    <s v="Electronics"/>
    <x v="854"/>
    <s v="Good Sales"/>
    <n v="0.13"/>
    <n v="580.33820000000003"/>
    <n v="3883.8018000000002"/>
    <n v="3"/>
    <d v="2023-11-14T00:00:00"/>
    <d v="2023-11-18T00:00:00"/>
    <s v="Member"/>
    <s v="Cash"/>
    <n v="269.14999999999998"/>
    <s v="loss"/>
    <s v="Pune"/>
  </r>
  <r>
    <s v="ORD100855"/>
    <x v="2"/>
    <s v="Clothing"/>
    <x v="855"/>
    <s v="Good Sales"/>
    <n v="0.19"/>
    <n v="367.97110000000004"/>
    <n v="1568.7189000000001"/>
    <n v="8"/>
    <d v="2024-05-25T00:00:00"/>
    <d v="2024-05-26T00:00:00"/>
    <s v="New"/>
    <s v="Cash"/>
    <n v="227.72"/>
    <s v="loss"/>
    <s v="Hyderabad"/>
  </r>
  <r>
    <s v="ORD100856"/>
    <x v="0"/>
    <s v="Home Care"/>
    <x v="856"/>
    <s v="Good Sales"/>
    <n v="0.27"/>
    <n v="277.73280000000005"/>
    <n v="750.9072000000001"/>
    <n v="6"/>
    <d v="2023-10-14T00:00:00"/>
    <d v="2023-10-18T00:00:00"/>
    <s v="Member"/>
    <s v="Cash"/>
    <n v="258.89999999999998"/>
    <s v="loss"/>
    <s v="Bangalore"/>
  </r>
  <r>
    <s v="ORD100857"/>
    <x v="0"/>
    <s v="Personal Care"/>
    <x v="857"/>
    <s v="concerning"/>
    <n v="0.5"/>
    <n v="86.7"/>
    <n v="86.7"/>
    <n v="4"/>
    <d v="2024-01-23T00:00:00"/>
    <d v="2024-01-24T00:00:00"/>
    <s v="Regular"/>
    <s v="Cash"/>
    <n v="9.26"/>
    <s v="loss"/>
    <s v="Mumbai"/>
  </r>
  <r>
    <s v="ORD100858"/>
    <x v="3"/>
    <s v="Clothing"/>
    <x v="858"/>
    <s v="concerning"/>
    <n v="0.1"/>
    <n v="44.556000000000004"/>
    <n v="401.00400000000002"/>
    <n v="8"/>
    <d v="2023-05-23T00:00:00"/>
    <d v="2023-05-25T00:00:00"/>
    <s v="Member"/>
    <s v="Card"/>
    <n v="76.36"/>
    <s v="loss"/>
    <s v="Pune"/>
  </r>
  <r>
    <s v="ORD100859"/>
    <x v="0"/>
    <s v="Electronics"/>
    <x v="859"/>
    <s v="Good Sales"/>
    <n v="7.0000000000000007E-2"/>
    <n v="65.942100000000011"/>
    <n v="876.08789999999999"/>
    <n v="3"/>
    <d v="2024-02-07T00:00:00"/>
    <d v="2024-02-11T00:00:00"/>
    <s v="Regular"/>
    <s v="UPI"/>
    <n v="227.56"/>
    <s v="loss"/>
    <s v="Pune"/>
  </r>
  <r>
    <s v="ORD100860"/>
    <x v="1"/>
    <s v="Personal Care"/>
    <x v="860"/>
    <s v="concerning"/>
    <n v="0.3"/>
    <n v="67.352999999999994"/>
    <n v="157.15699999999998"/>
    <n v="2"/>
    <d v="2024-08-08T00:00:00"/>
    <d v="2024-08-11T00:00:00"/>
    <s v="Regular"/>
    <s v="UPI"/>
    <n v="63.48"/>
    <s v="loss"/>
    <s v="Delhi"/>
  </r>
  <r>
    <s v="ORD100861"/>
    <x v="2"/>
    <s v="Grocery"/>
    <x v="861"/>
    <s v="Good Sales"/>
    <n v="0.43"/>
    <n v="750.63380000000006"/>
    <n v="995.02620000000002"/>
    <n v="8"/>
    <d v="2023-06-16T00:00:00"/>
    <d v="2023-06-17T00:00:00"/>
    <s v="Regular"/>
    <s v="Card"/>
    <n v="279.76"/>
    <s v="loss"/>
    <s v="Delhi"/>
  </r>
  <r>
    <s v="ORD100862"/>
    <x v="3"/>
    <s v="Home Care"/>
    <x v="862"/>
    <s v="concerning"/>
    <n v="0.32"/>
    <n v="102.39360000000001"/>
    <n v="217.58640000000003"/>
    <n v="4"/>
    <d v="2024-09-02T00:00:00"/>
    <d v="2024-09-06T00:00:00"/>
    <s v="New"/>
    <s v="Card"/>
    <n v="82.33"/>
    <s v="loss"/>
    <s v="Delhi"/>
  </r>
  <r>
    <s v="ORD100863"/>
    <x v="3"/>
    <s v="Electronics"/>
    <x v="863"/>
    <s v="Good Sales"/>
    <n v="0.17"/>
    <n v="593.61620000000005"/>
    <n v="2898.2438000000002"/>
    <n v="9"/>
    <d v="2024-07-17T00:00:00"/>
    <d v="2024-07-18T00:00:00"/>
    <s v="Member"/>
    <s v="Card"/>
    <n v="573.13"/>
    <s v="loss"/>
    <s v="Bangalore"/>
  </r>
  <r>
    <s v="ORD100864"/>
    <x v="1"/>
    <s v="Home Care"/>
    <x v="864"/>
    <s v="Good Sales"/>
    <n v="0.49"/>
    <n v="2015.1936000000001"/>
    <n v="2097.4464000000003"/>
    <n v="3"/>
    <d v="2024-01-15T00:00:00"/>
    <d v="2024-01-20T00:00:00"/>
    <s v="New"/>
    <s v="UPI"/>
    <n v="352.23"/>
    <s v="loss"/>
    <s v="Chennai"/>
  </r>
  <r>
    <s v="ORD100865"/>
    <x v="2"/>
    <s v="Personal Care"/>
    <x v="865"/>
    <s v="Good Sales"/>
    <n v="0.5"/>
    <n v="2224.2849999999999"/>
    <n v="2224.2849999999999"/>
    <n v="9"/>
    <d v="2023-07-29T00:00:00"/>
    <d v="2023-08-03T00:00:00"/>
    <s v="Regular"/>
    <s v="Card"/>
    <n v="730.62"/>
    <s v="loss"/>
    <s v="Delhi"/>
  </r>
  <r>
    <s v="ORD100866"/>
    <x v="2"/>
    <s v="Clothing"/>
    <x v="866"/>
    <s v="Good Sales"/>
    <n v="0.39"/>
    <n v="1088.3847000000001"/>
    <n v="1702.3453"/>
    <n v="6"/>
    <d v="2023-02-13T00:00:00"/>
    <d v="2023-02-17T00:00:00"/>
    <s v="New"/>
    <s v="Cash"/>
    <n v="447.8"/>
    <s v="loss"/>
    <s v="Mumbai"/>
  </r>
  <r>
    <s v="ORD100867"/>
    <x v="3"/>
    <s v="Home Care"/>
    <x v="867"/>
    <s v="Good Sales"/>
    <n v="0.4"/>
    <n v="1895.1599999999999"/>
    <n v="2842.74"/>
    <n v="5"/>
    <d v="2024-04-09T00:00:00"/>
    <d v="2024-04-14T00:00:00"/>
    <s v="Regular"/>
    <s v="UPI"/>
    <n v="858.35"/>
    <s v="profit"/>
    <s v="Delhi"/>
  </r>
  <r>
    <s v="ORD100868"/>
    <x v="0"/>
    <s v="Grocery"/>
    <x v="868"/>
    <s v="concerning"/>
    <n v="0.38"/>
    <n v="48.510799999999996"/>
    <n v="79.149200000000008"/>
    <n v="2"/>
    <d v="2024-06-12T00:00:00"/>
    <d v="2024-06-15T00:00:00"/>
    <s v="Member"/>
    <s v="Card"/>
    <n v="36.08"/>
    <s v="loss"/>
    <s v="Bangalore"/>
  </r>
  <r>
    <s v="ORD100869"/>
    <x v="3"/>
    <s v="Electronics"/>
    <x v="869"/>
    <s v="concerning"/>
    <n v="0.13"/>
    <n v="98.369700000000009"/>
    <n v="658.32030000000009"/>
    <n v="6"/>
    <d v="2023-11-27T00:00:00"/>
    <d v="2023-12-01T00:00:00"/>
    <s v="Regular"/>
    <s v="Cash"/>
    <n v="154.78"/>
    <s v="loss"/>
    <s v="Mumbai"/>
  </r>
  <r>
    <s v="ORD100870"/>
    <x v="2"/>
    <s v="Grocery"/>
    <x v="870"/>
    <s v="Good Sales"/>
    <n v="0.08"/>
    <n v="122.9208"/>
    <n v="1413.5891999999999"/>
    <n v="4"/>
    <d v="2024-10-18T00:00:00"/>
    <d v="2024-10-20T00:00:00"/>
    <s v="Regular"/>
    <s v="UPI"/>
    <n v="111.39"/>
    <s v="loss"/>
    <s v="Bangalore"/>
  </r>
  <r>
    <s v="ORD100871"/>
    <x v="1"/>
    <s v="Home Care"/>
    <x v="871"/>
    <s v="Good Sales"/>
    <n v="0.28000000000000003"/>
    <n v="1110.5416"/>
    <n v="2855.6783999999998"/>
    <n v="5"/>
    <d v="2023-11-04T00:00:00"/>
    <d v="2023-11-08T00:00:00"/>
    <s v="New"/>
    <s v="Cash"/>
    <n v="625.4"/>
    <s v="loss"/>
    <s v="Delhi"/>
  </r>
  <r>
    <s v="ORD100872"/>
    <x v="3"/>
    <s v="Clothing"/>
    <x v="872"/>
    <s v="Good Sales"/>
    <n v="0.48"/>
    <n v="2130.4367999999999"/>
    <n v="2307.9731999999999"/>
    <n v="6"/>
    <d v="2024-11-19T00:00:00"/>
    <d v="2024-11-21T00:00:00"/>
    <s v="Regular"/>
    <s v="Card"/>
    <n v="727.61"/>
    <s v="loss"/>
    <s v="Chennai"/>
  </r>
  <r>
    <s v="ORD100873"/>
    <x v="2"/>
    <s v="Clothing"/>
    <x v="873"/>
    <s v="Good Sales"/>
    <n v="0.44"/>
    <n v="1376.6984"/>
    <n v="1752.1616000000001"/>
    <n v="7"/>
    <d v="2023-03-12T00:00:00"/>
    <d v="2023-03-17T00:00:00"/>
    <s v="Member"/>
    <s v="Card"/>
    <n v="802.57"/>
    <s v="profit"/>
    <s v="Mumbai"/>
  </r>
  <r>
    <s v="ORD100874"/>
    <x v="3"/>
    <s v="Grocery"/>
    <x v="874"/>
    <s v="Good Sales"/>
    <n v="0.05"/>
    <n v="98.893000000000001"/>
    <n v="1878.9669999999999"/>
    <n v="4"/>
    <d v="2023-10-17T00:00:00"/>
    <d v="2023-10-21T00:00:00"/>
    <s v="Member"/>
    <s v="Cash"/>
    <n v="354.58"/>
    <s v="loss"/>
    <s v="Pune"/>
  </r>
  <r>
    <s v="ORD100875"/>
    <x v="0"/>
    <s v="Personal Care"/>
    <x v="875"/>
    <s v="Good Sales"/>
    <n v="0.03"/>
    <n v="100.8792"/>
    <n v="3261.7608"/>
    <n v="8"/>
    <d v="2023-08-09T00:00:00"/>
    <d v="2023-08-16T00:00:00"/>
    <s v="Regular"/>
    <s v="Card"/>
    <n v="531.57000000000005"/>
    <s v="loss"/>
    <s v="Mumbai"/>
  </r>
  <r>
    <s v="ORD100876"/>
    <x v="3"/>
    <s v="Personal Care"/>
    <x v="876"/>
    <s v="Good Sales"/>
    <n v="0.44"/>
    <n v="434.0204"/>
    <n v="552.38959999999997"/>
    <n v="5"/>
    <d v="2024-10-31T00:00:00"/>
    <d v="2024-11-03T00:00:00"/>
    <s v="Member"/>
    <s v="Cash"/>
    <n v="82.47"/>
    <s v="loss"/>
    <s v="Bangalore"/>
  </r>
  <r>
    <s v="ORD100877"/>
    <x v="3"/>
    <s v="Clothing"/>
    <x v="877"/>
    <s v="Good Sales"/>
    <n v="0.31"/>
    <n v="726.50979999999993"/>
    <n v="1617.0702000000001"/>
    <n v="7"/>
    <d v="2024-09-09T00:00:00"/>
    <d v="2024-09-14T00:00:00"/>
    <s v="Regular"/>
    <s v="Card"/>
    <n v="574.1"/>
    <s v="loss"/>
    <s v="Delhi"/>
  </r>
  <r>
    <s v="ORD100878"/>
    <x v="2"/>
    <s v="Grocery"/>
    <x v="878"/>
    <s v="Good Sales"/>
    <n v="0.15"/>
    <n v="388.04549999999995"/>
    <n v="2198.9245000000001"/>
    <n v="6"/>
    <d v="2024-05-25T00:00:00"/>
    <d v="2024-06-01T00:00:00"/>
    <s v="Regular"/>
    <s v="UPI"/>
    <n v="628.32000000000005"/>
    <s v="loss"/>
    <s v="Chennai"/>
  </r>
  <r>
    <s v="ORD100879"/>
    <x v="2"/>
    <s v="Grocery"/>
    <x v="879"/>
    <s v="concerning"/>
    <n v="0.28000000000000003"/>
    <n v="171.88360000000003"/>
    <n v="441.9864"/>
    <n v="5"/>
    <d v="2024-06-24T00:00:00"/>
    <d v="2024-06-30T00:00:00"/>
    <s v="Member"/>
    <s v="Card"/>
    <n v="61.44"/>
    <s v="loss"/>
    <s v="Mumbai"/>
  </r>
  <r>
    <s v="ORD100880"/>
    <x v="2"/>
    <s v="Grocery"/>
    <x v="880"/>
    <s v="concerning"/>
    <n v="0.11"/>
    <n v="29.257800000000003"/>
    <n v="236.72220000000002"/>
    <n v="7"/>
    <d v="2024-04-30T00:00:00"/>
    <d v="2024-05-05T00:00:00"/>
    <s v="New"/>
    <s v="UPI"/>
    <n v="57.23"/>
    <s v="loss"/>
    <s v="Mumbai"/>
  </r>
  <r>
    <s v="ORD100881"/>
    <x v="3"/>
    <s v="Home Care"/>
    <x v="881"/>
    <s v="Good Sales"/>
    <n v="0.47"/>
    <n v="1774.4943999999998"/>
    <n v="2001.0256000000002"/>
    <n v="4"/>
    <d v="2023-06-25T00:00:00"/>
    <d v="2023-06-30T00:00:00"/>
    <s v="Regular"/>
    <s v="UPI"/>
    <n v="267.91000000000003"/>
    <s v="loss"/>
    <s v="Mumbai"/>
  </r>
  <r>
    <s v="ORD100882"/>
    <x v="0"/>
    <s v="Personal Care"/>
    <x v="882"/>
    <s v="Good Sales"/>
    <n v="0.41"/>
    <n v="1115.2246"/>
    <n v="1604.8353999999999"/>
    <n v="7"/>
    <d v="2024-01-27T00:00:00"/>
    <d v="2024-01-29T00:00:00"/>
    <s v="New"/>
    <s v="Cash"/>
    <n v="528.99"/>
    <s v="loss"/>
    <s v="Pune"/>
  </r>
  <r>
    <s v="ORD100883"/>
    <x v="1"/>
    <s v="Personal Care"/>
    <x v="883"/>
    <s v="Good Sales"/>
    <n v="0.48"/>
    <n v="829.42560000000003"/>
    <n v="898.5444"/>
    <n v="3"/>
    <d v="2024-08-02T00:00:00"/>
    <d v="2024-08-04T00:00:00"/>
    <s v="New"/>
    <s v="Card"/>
    <n v="320.94"/>
    <s v="loss"/>
    <s v="Delhi"/>
  </r>
  <r>
    <s v="ORD100884"/>
    <x v="1"/>
    <s v="Home Care"/>
    <x v="884"/>
    <s v="Good Sales"/>
    <n v="0.09"/>
    <n v="201.81780000000001"/>
    <n v="2040.6022"/>
    <n v="8"/>
    <d v="2023-04-02T00:00:00"/>
    <d v="2023-04-09T00:00:00"/>
    <s v="Regular"/>
    <s v="Cash"/>
    <n v="182.19"/>
    <s v="loss"/>
    <s v="Chennai"/>
  </r>
  <r>
    <s v="ORD100885"/>
    <x v="2"/>
    <s v="Electronics"/>
    <x v="885"/>
    <s v="Good Sales"/>
    <n v="0.42"/>
    <n v="2012.9549999999999"/>
    <n v="2779.7950000000001"/>
    <n v="4"/>
    <d v="2023-11-04T00:00:00"/>
    <d v="2023-11-07T00:00:00"/>
    <s v="Member"/>
    <s v="Card"/>
    <n v="1033.5999999999999"/>
    <s v="profit"/>
    <s v="Mumbai"/>
  </r>
  <r>
    <s v="ORD100886"/>
    <x v="2"/>
    <s v="Home Care"/>
    <x v="886"/>
    <s v="Good Sales"/>
    <n v="0.28000000000000003"/>
    <n v="556.10239999999999"/>
    <n v="1429.9775999999999"/>
    <n v="4"/>
    <d v="2024-08-09T00:00:00"/>
    <d v="2024-08-11T00:00:00"/>
    <s v="Regular"/>
    <s v="UPI"/>
    <n v="142.44"/>
    <s v="loss"/>
    <s v="Bangalore"/>
  </r>
  <r>
    <s v="ORD100887"/>
    <x v="3"/>
    <s v="Grocery"/>
    <x v="887"/>
    <s v="concerning"/>
    <n v="0.16"/>
    <n v="97.128"/>
    <n v="509.92199999999997"/>
    <n v="1"/>
    <d v="2023-12-04T00:00:00"/>
    <d v="2023-12-11T00:00:00"/>
    <s v="Member"/>
    <s v="Card"/>
    <n v="153.75"/>
    <s v="loss"/>
    <s v="Hyderabad"/>
  </r>
  <r>
    <s v="ORD100888"/>
    <x v="1"/>
    <s v="Home Care"/>
    <x v="888"/>
    <s v="Good Sales"/>
    <n v="0.24"/>
    <n v="569.19600000000003"/>
    <n v="1802.4540000000002"/>
    <n v="8"/>
    <d v="2024-08-19T00:00:00"/>
    <d v="2024-08-25T00:00:00"/>
    <s v="Regular"/>
    <s v="Cash"/>
    <n v="208.68"/>
    <s v="loss"/>
    <s v="Bangalore"/>
  </r>
  <r>
    <s v="ORD100889"/>
    <x v="2"/>
    <s v="Grocery"/>
    <x v="889"/>
    <s v="Good Sales"/>
    <n v="0.47"/>
    <n v="1539.4567999999999"/>
    <n v="1735.9832000000001"/>
    <n v="5"/>
    <d v="2023-02-27T00:00:00"/>
    <d v="2023-03-06T00:00:00"/>
    <s v="New"/>
    <s v="Cash"/>
    <n v="513.05999999999995"/>
    <s v="loss"/>
    <s v="Bangalore"/>
  </r>
  <r>
    <s v="ORD100890"/>
    <x v="0"/>
    <s v="Clothing"/>
    <x v="890"/>
    <s v="concerning"/>
    <n v="0.35"/>
    <n v="55.772499999999994"/>
    <n v="103.5775"/>
    <n v="9"/>
    <d v="2023-03-02T00:00:00"/>
    <d v="2023-03-09T00:00:00"/>
    <s v="Regular"/>
    <s v="UPI"/>
    <n v="41.86"/>
    <s v="loss"/>
    <s v="Pune"/>
  </r>
  <r>
    <s v="ORD100891"/>
    <x v="0"/>
    <s v="Grocery"/>
    <x v="891"/>
    <s v="Good Sales"/>
    <n v="0.18"/>
    <n v="311.12459999999999"/>
    <n v="1417.3454000000002"/>
    <n v="3"/>
    <d v="2024-02-28T00:00:00"/>
    <d v="2024-02-29T00:00:00"/>
    <s v="Member"/>
    <s v="UPI"/>
    <n v="114.39"/>
    <s v="loss"/>
    <s v="Chennai"/>
  </r>
  <r>
    <s v="ORD100892"/>
    <x v="2"/>
    <s v="Personal Care"/>
    <x v="892"/>
    <s v="Good Sales"/>
    <n v="0.5"/>
    <n v="1014.11"/>
    <n v="1014.11"/>
    <n v="5"/>
    <d v="2024-08-30T00:00:00"/>
    <d v="2024-08-31T00:00:00"/>
    <s v="Member"/>
    <s v="Cash"/>
    <n v="507.59"/>
    <s v="loss"/>
    <s v="Bangalore"/>
  </r>
  <r>
    <s v="ORD100893"/>
    <x v="2"/>
    <s v="Home Care"/>
    <x v="893"/>
    <s v="Good Sales"/>
    <n v="0.17"/>
    <n v="403.274"/>
    <n v="1968.9259999999999"/>
    <n v="4"/>
    <d v="2023-09-30T00:00:00"/>
    <d v="2023-10-04T00:00:00"/>
    <s v="Regular"/>
    <s v="UPI"/>
    <n v="561.82000000000005"/>
    <s v="loss"/>
    <s v="Pune"/>
  </r>
  <r>
    <s v="ORD100894"/>
    <x v="1"/>
    <s v="Grocery"/>
    <x v="894"/>
    <s v="Good Sales"/>
    <n v="0.41"/>
    <n v="647.08249999999998"/>
    <n v="931.16750000000002"/>
    <n v="7"/>
    <d v="2023-08-14T00:00:00"/>
    <d v="2023-08-20T00:00:00"/>
    <s v="Member"/>
    <s v="UPI"/>
    <n v="194.03"/>
    <s v="loss"/>
    <s v="Chennai"/>
  </r>
  <r>
    <s v="ORD100895"/>
    <x v="1"/>
    <s v="Electronics"/>
    <x v="895"/>
    <s v="Good Sales"/>
    <n v="0.39"/>
    <n v="1313.4888000000001"/>
    <n v="2054.4312"/>
    <n v="5"/>
    <d v="2023-12-03T00:00:00"/>
    <d v="2023-12-09T00:00:00"/>
    <s v="Regular"/>
    <s v="Cash"/>
    <n v="922.53"/>
    <s v="profit"/>
    <s v="Hyderabad"/>
  </r>
  <r>
    <s v="ORD100896"/>
    <x v="3"/>
    <s v="Clothing"/>
    <x v="896"/>
    <s v="Good Sales"/>
    <n v="0.36"/>
    <n v="1702.4687999999999"/>
    <n v="3026.6112000000003"/>
    <n v="2"/>
    <d v="2024-06-10T00:00:00"/>
    <d v="2024-06-16T00:00:00"/>
    <s v="New"/>
    <s v="Cash"/>
    <n v="1318.13"/>
    <s v="profit"/>
    <s v="Mumbai"/>
  </r>
  <r>
    <s v="ORD100897"/>
    <x v="1"/>
    <s v="Electronics"/>
    <x v="897"/>
    <s v="Good Sales"/>
    <n v="0.33"/>
    <n v="1510.9347"/>
    <n v="3067.6553000000004"/>
    <n v="6"/>
    <d v="2024-12-24T00:00:00"/>
    <d v="2024-12-31T00:00:00"/>
    <s v="Regular"/>
    <s v="Cash"/>
    <n v="1066.33"/>
    <s v="profit"/>
    <s v="Chennai"/>
  </r>
  <r>
    <s v="ORD100898"/>
    <x v="0"/>
    <s v="Electronics"/>
    <x v="898"/>
    <s v="Good Sales"/>
    <n v="0.05"/>
    <n v="167.77650000000003"/>
    <n v="3187.7535000000003"/>
    <n v="4"/>
    <d v="2023-12-25T00:00:00"/>
    <d v="2023-12-30T00:00:00"/>
    <s v="Regular"/>
    <s v="Cash"/>
    <n v="861.5"/>
    <s v="profit"/>
    <s v="Chennai"/>
  </r>
  <r>
    <s v="ORD100899"/>
    <x v="0"/>
    <s v="Electronics"/>
    <x v="899"/>
    <s v="Good Sales"/>
    <n v="0.5"/>
    <n v="1291.865"/>
    <n v="1291.865"/>
    <n v="6"/>
    <d v="2023-12-05T00:00:00"/>
    <d v="2023-12-06T00:00:00"/>
    <s v="Member"/>
    <s v="Cash"/>
    <n v="222.85"/>
    <s v="loss"/>
    <s v="Chennai"/>
  </r>
  <r>
    <s v="ORD100900"/>
    <x v="2"/>
    <s v="Clothing"/>
    <x v="900"/>
    <s v="Good Sales"/>
    <n v="0.08"/>
    <n v="331.7192"/>
    <n v="3814.7707999999998"/>
    <n v="1"/>
    <d v="2023-12-04T00:00:00"/>
    <d v="2023-12-06T00:00:00"/>
    <s v="Regular"/>
    <s v="UPI"/>
    <n v="665.77"/>
    <s v="loss"/>
    <s v="Chennai"/>
  </r>
  <r>
    <s v="ORD100901"/>
    <x v="1"/>
    <s v="Clothing"/>
    <x v="901"/>
    <s v="Good Sales"/>
    <n v="0.3"/>
    <n v="1258.827"/>
    <n v="2937.2629999999999"/>
    <n v="1"/>
    <d v="2024-05-03T00:00:00"/>
    <d v="2024-05-06T00:00:00"/>
    <s v="New"/>
    <s v="Card"/>
    <n v="1227.24"/>
    <s v="profit"/>
    <s v="Chennai"/>
  </r>
  <r>
    <s v="ORD100902"/>
    <x v="3"/>
    <s v="Clothing"/>
    <x v="902"/>
    <s v="Good Sales"/>
    <n v="0.12"/>
    <n v="499.78919999999994"/>
    <n v="3665.1207999999997"/>
    <n v="4"/>
    <d v="2024-01-12T00:00:00"/>
    <d v="2024-01-14T00:00:00"/>
    <s v="New"/>
    <s v="Card"/>
    <n v="307.92"/>
    <s v="loss"/>
    <s v="Chennai"/>
  </r>
  <r>
    <s v="ORD100903"/>
    <x v="0"/>
    <s v="Clothing"/>
    <x v="903"/>
    <s v="Good Sales"/>
    <n v="0.08"/>
    <n v="69.876000000000005"/>
    <n v="803.57400000000007"/>
    <n v="7"/>
    <d v="2024-11-18T00:00:00"/>
    <d v="2024-11-23T00:00:00"/>
    <s v="Regular"/>
    <s v="Card"/>
    <n v="134.53"/>
    <s v="loss"/>
    <s v="Mumbai"/>
  </r>
  <r>
    <s v="ORD100904"/>
    <x v="0"/>
    <s v="Electronics"/>
    <x v="904"/>
    <s v="concerning"/>
    <n v="0.28000000000000003"/>
    <n v="62.893600000000006"/>
    <n v="161.72640000000001"/>
    <n v="7"/>
    <d v="2023-09-26T00:00:00"/>
    <d v="2023-10-01T00:00:00"/>
    <s v="Member"/>
    <s v="UPI"/>
    <n v="65.25"/>
    <s v="loss"/>
    <s v="Bangalore"/>
  </r>
  <r>
    <s v="ORD100905"/>
    <x v="3"/>
    <s v="Personal Care"/>
    <x v="905"/>
    <s v="Good Sales"/>
    <n v="0.42"/>
    <n v="2065.4129999999996"/>
    <n v="2852.2370000000001"/>
    <n v="1"/>
    <d v="2024-09-22T00:00:00"/>
    <d v="2024-09-23T00:00:00"/>
    <s v="New"/>
    <s v="Cash"/>
    <n v="966.37"/>
    <s v="profit"/>
    <s v="Pune"/>
  </r>
  <r>
    <s v="ORD100906"/>
    <x v="3"/>
    <s v="Personal Care"/>
    <x v="906"/>
    <s v="Good Sales"/>
    <n v="0.19"/>
    <n v="912.4389000000001"/>
    <n v="3889.8711000000003"/>
    <n v="5"/>
    <d v="2023-06-03T00:00:00"/>
    <d v="2023-06-04T00:00:00"/>
    <s v="Regular"/>
    <s v="UPI"/>
    <n v="274.77"/>
    <s v="loss"/>
    <s v="Chennai"/>
  </r>
  <r>
    <s v="ORD100907"/>
    <x v="0"/>
    <s v="Clothing"/>
    <x v="907"/>
    <s v="Good Sales"/>
    <n v="0.04"/>
    <n v="114.61799999999999"/>
    <n v="2750.8319999999999"/>
    <n v="6"/>
    <d v="2023-01-08T00:00:00"/>
    <d v="2023-01-10T00:00:00"/>
    <s v="Regular"/>
    <s v="Cash"/>
    <n v="753.76"/>
    <s v="loss"/>
    <s v="Mumbai"/>
  </r>
  <r>
    <s v="ORD100908"/>
    <x v="0"/>
    <s v="Home Care"/>
    <x v="908"/>
    <s v="Good Sales"/>
    <n v="0.31"/>
    <n v="1539.4631000000002"/>
    <n v="3426.5469000000003"/>
    <n v="5"/>
    <d v="2023-10-09T00:00:00"/>
    <d v="2023-10-13T00:00:00"/>
    <s v="New"/>
    <s v="UPI"/>
    <n v="649.14"/>
    <s v="loss"/>
    <s v="Mumbai"/>
  </r>
  <r>
    <s v="ORD100909"/>
    <x v="3"/>
    <s v="Grocery"/>
    <x v="909"/>
    <s v="Good Sales"/>
    <n v="0.38"/>
    <n v="1472.7583999999999"/>
    <n v="2402.9215999999997"/>
    <n v="7"/>
    <d v="2024-02-02T00:00:00"/>
    <d v="2024-02-04T00:00:00"/>
    <s v="Member"/>
    <s v="UPI"/>
    <n v="228.61"/>
    <s v="loss"/>
    <s v="Mumbai"/>
  </r>
  <r>
    <s v="ORD100910"/>
    <x v="0"/>
    <s v="Home Care"/>
    <x v="910"/>
    <s v="Good Sales"/>
    <n v="0.15"/>
    <n v="395.27399999999994"/>
    <n v="2239.886"/>
    <n v="6"/>
    <d v="2023-09-03T00:00:00"/>
    <d v="2023-09-09T00:00:00"/>
    <s v="Regular"/>
    <s v="UPI"/>
    <n v="679.17"/>
    <s v="loss"/>
    <s v="Hyderabad"/>
  </r>
  <r>
    <s v="ORD100911"/>
    <x v="2"/>
    <s v="Home Care"/>
    <x v="911"/>
    <s v="Good Sales"/>
    <n v="0.35"/>
    <n v="702.702"/>
    <n v="1305.018"/>
    <n v="5"/>
    <d v="2023-05-14T00:00:00"/>
    <d v="2023-05-21T00:00:00"/>
    <s v="New"/>
    <s v="Card"/>
    <n v="474.64"/>
    <s v="loss"/>
    <s v="Pune"/>
  </r>
  <r>
    <s v="ORD100912"/>
    <x v="2"/>
    <s v="Home Care"/>
    <x v="912"/>
    <s v="Good Sales"/>
    <n v="0.04"/>
    <n v="120.20120000000001"/>
    <n v="2884.8288000000002"/>
    <n v="5"/>
    <d v="2024-10-17T00:00:00"/>
    <d v="2024-10-18T00:00:00"/>
    <s v="Regular"/>
    <s v="UPI"/>
    <n v="549.19000000000005"/>
    <s v="loss"/>
    <s v="Hyderabad"/>
  </r>
  <r>
    <s v="ORD100913"/>
    <x v="3"/>
    <s v="Personal Care"/>
    <x v="913"/>
    <s v="Good Sales"/>
    <n v="0.18"/>
    <n v="472.93739999999997"/>
    <n v="2154.4926"/>
    <n v="9"/>
    <d v="2023-08-15T00:00:00"/>
    <d v="2023-08-21T00:00:00"/>
    <s v="New"/>
    <s v="UPI"/>
    <n v="369.88"/>
    <s v="loss"/>
    <s v="Pune"/>
  </r>
  <r>
    <s v="ORD100914"/>
    <x v="1"/>
    <s v="Grocery"/>
    <x v="914"/>
    <s v="Good Sales"/>
    <n v="0.24"/>
    <n v="1192.7112"/>
    <n v="3776.9188000000004"/>
    <n v="3"/>
    <d v="2023-02-03T00:00:00"/>
    <d v="2023-02-07T00:00:00"/>
    <s v="Regular"/>
    <s v="UPI"/>
    <n v="1190.8399999999999"/>
    <s v="profit"/>
    <s v="Bangalore"/>
  </r>
  <r>
    <s v="ORD100915"/>
    <x v="3"/>
    <s v="Home Care"/>
    <x v="915"/>
    <s v="Good Sales"/>
    <n v="0.39"/>
    <n v="976.27140000000009"/>
    <n v="1526.9886000000001"/>
    <n v="9"/>
    <d v="2023-10-23T00:00:00"/>
    <d v="2023-10-29T00:00:00"/>
    <s v="Member"/>
    <s v="UPI"/>
    <n v="499.41"/>
    <s v="loss"/>
    <s v="Delhi"/>
  </r>
  <r>
    <s v="ORD100916"/>
    <x v="3"/>
    <s v="Clothing"/>
    <x v="916"/>
    <s v="Good Sales"/>
    <n v="0.17"/>
    <n v="713.32170000000008"/>
    <n v="3482.6883000000003"/>
    <n v="2"/>
    <d v="2024-04-19T00:00:00"/>
    <d v="2024-04-23T00:00:00"/>
    <s v="Member"/>
    <s v="UPI"/>
    <n v="456.82"/>
    <s v="loss"/>
    <s v="Hyderabad"/>
  </r>
  <r>
    <s v="ORD100917"/>
    <x v="1"/>
    <s v="Personal Care"/>
    <x v="917"/>
    <s v="Good Sales"/>
    <n v="0.23"/>
    <n v="939.95480000000009"/>
    <n v="3146.8052000000002"/>
    <n v="7"/>
    <d v="2023-05-20T00:00:00"/>
    <d v="2023-05-21T00:00:00"/>
    <s v="New"/>
    <s v="UPI"/>
    <n v="1103.0899999999999"/>
    <s v="profit"/>
    <s v="Bangalore"/>
  </r>
  <r>
    <s v="ORD100918"/>
    <x v="1"/>
    <s v="Clothing"/>
    <x v="918"/>
    <s v="concerning"/>
    <n v="0.31"/>
    <n v="139.4659"/>
    <n v="310.42409999999995"/>
    <n v="6"/>
    <d v="2024-01-20T00:00:00"/>
    <d v="2024-01-22T00:00:00"/>
    <s v="Regular"/>
    <s v="Cash"/>
    <n v="82.56"/>
    <s v="loss"/>
    <s v="Chennai"/>
  </r>
  <r>
    <s v="ORD100919"/>
    <x v="1"/>
    <s v="Clothing"/>
    <x v="919"/>
    <s v="concerning"/>
    <n v="0.31"/>
    <n v="163.16230000000002"/>
    <n v="363.16770000000002"/>
    <n v="8"/>
    <d v="2023-10-12T00:00:00"/>
    <d v="2023-10-15T00:00:00"/>
    <s v="Member"/>
    <s v="UPI"/>
    <n v="139.22"/>
    <s v="loss"/>
    <s v="Chennai"/>
  </r>
  <r>
    <s v="ORD100920"/>
    <x v="2"/>
    <s v="Home Care"/>
    <x v="920"/>
    <s v="Good Sales"/>
    <n v="0.26"/>
    <n v="866.59820000000002"/>
    <n v="2466.4718000000003"/>
    <n v="9"/>
    <d v="2023-07-28T00:00:00"/>
    <d v="2023-07-29T00:00:00"/>
    <s v="New"/>
    <s v="Cash"/>
    <n v="235.6"/>
    <s v="loss"/>
    <s v="Pune"/>
  </r>
  <r>
    <s v="ORD100921"/>
    <x v="0"/>
    <s v="Clothing"/>
    <x v="921"/>
    <s v="Good Sales"/>
    <n v="0.16"/>
    <n v="219.14080000000001"/>
    <n v="1150.4892"/>
    <n v="6"/>
    <d v="2023-03-23T00:00:00"/>
    <d v="2023-03-25T00:00:00"/>
    <s v="Member"/>
    <s v="Cash"/>
    <n v="147"/>
    <s v="loss"/>
    <s v="Bangalore"/>
  </r>
  <r>
    <s v="ORD100922"/>
    <x v="2"/>
    <s v="Grocery"/>
    <x v="922"/>
    <s v="Good Sales"/>
    <n v="0.33"/>
    <n v="1096.2204000000002"/>
    <n v="2225.6596"/>
    <n v="2"/>
    <d v="2024-03-08T00:00:00"/>
    <d v="2024-03-11T00:00:00"/>
    <s v="Member"/>
    <s v="UPI"/>
    <n v="426.77"/>
    <s v="loss"/>
    <s v="Hyderabad"/>
  </r>
  <r>
    <s v="ORD100923"/>
    <x v="0"/>
    <s v="Clothing"/>
    <x v="923"/>
    <s v="Good Sales"/>
    <n v="0.42"/>
    <n v="339.64139999999998"/>
    <n v="469.02859999999998"/>
    <n v="4"/>
    <d v="2024-02-04T00:00:00"/>
    <d v="2024-02-10T00:00:00"/>
    <s v="Regular"/>
    <s v="UPI"/>
    <n v="211.36"/>
    <s v="loss"/>
    <s v="Mumbai"/>
  </r>
  <r>
    <s v="ORD100924"/>
    <x v="2"/>
    <s v="Home Care"/>
    <x v="924"/>
    <s v="Good Sales"/>
    <n v="0.08"/>
    <n v="163.65040000000002"/>
    <n v="1881.9796000000001"/>
    <n v="3"/>
    <d v="2023-12-21T00:00:00"/>
    <d v="2023-12-26T00:00:00"/>
    <s v="Regular"/>
    <s v="Card"/>
    <n v="548.23"/>
    <s v="loss"/>
    <s v="Mumbai"/>
  </r>
  <r>
    <s v="ORD100925"/>
    <x v="0"/>
    <s v="Clothing"/>
    <x v="925"/>
    <s v="concerning"/>
    <n v="0.17"/>
    <n v="102.35700000000001"/>
    <n v="499.74299999999999"/>
    <n v="3"/>
    <d v="2024-10-10T00:00:00"/>
    <d v="2024-10-15T00:00:00"/>
    <s v="Member"/>
    <s v="Card"/>
    <n v="146.18"/>
    <s v="loss"/>
    <s v="Bangalore"/>
  </r>
  <r>
    <s v="ORD100926"/>
    <x v="2"/>
    <s v="Personal Care"/>
    <x v="926"/>
    <s v="Good Sales"/>
    <n v="0.33"/>
    <n v="489.14580000000001"/>
    <n v="993.11419999999998"/>
    <n v="5"/>
    <d v="2023-12-30T00:00:00"/>
    <d v="2024-01-04T00:00:00"/>
    <s v="Member"/>
    <s v="Cash"/>
    <n v="289.98"/>
    <s v="loss"/>
    <s v="Chennai"/>
  </r>
  <r>
    <s v="ORD100927"/>
    <x v="1"/>
    <s v="Personal Care"/>
    <x v="927"/>
    <s v="concerning"/>
    <n v="0.38"/>
    <n v="202.41079999999999"/>
    <n v="330.24919999999997"/>
    <n v="1"/>
    <d v="2023-10-22T00:00:00"/>
    <d v="2023-10-25T00:00:00"/>
    <s v="Member"/>
    <s v="Card"/>
    <n v="87.28"/>
    <s v="loss"/>
    <s v="Mumbai"/>
  </r>
  <r>
    <s v="ORD100928"/>
    <x v="3"/>
    <s v="Personal Care"/>
    <x v="928"/>
    <s v="Good Sales"/>
    <n v="0.39"/>
    <n v="1893.7776000000001"/>
    <n v="2962.0623999999998"/>
    <n v="9"/>
    <d v="2024-02-26T00:00:00"/>
    <d v="2024-03-01T00:00:00"/>
    <s v="Member"/>
    <s v="Card"/>
    <n v="357.72"/>
    <s v="loss"/>
    <s v="Chennai"/>
  </r>
  <r>
    <s v="ORD100929"/>
    <x v="2"/>
    <s v="Electronics"/>
    <x v="929"/>
    <s v="Good Sales"/>
    <n v="0.33"/>
    <n v="671.8107"/>
    <n v="1363.9793"/>
    <n v="4"/>
    <d v="2023-01-06T00:00:00"/>
    <d v="2023-01-11T00:00:00"/>
    <s v="New"/>
    <s v="Card"/>
    <n v="435.41"/>
    <s v="loss"/>
    <s v="Bangalore"/>
  </r>
  <r>
    <s v="ORD100930"/>
    <x v="0"/>
    <s v="Personal Care"/>
    <x v="930"/>
    <s v="Good Sales"/>
    <n v="0.24"/>
    <n v="1083.7967999999998"/>
    <n v="3432.0231999999996"/>
    <n v="7"/>
    <d v="2024-08-15T00:00:00"/>
    <d v="2024-08-20T00:00:00"/>
    <s v="New"/>
    <s v="Card"/>
    <n v="1168.8399999999999"/>
    <s v="profit"/>
    <s v="Mumbai"/>
  </r>
  <r>
    <s v="ORD100931"/>
    <x v="1"/>
    <s v="Personal Care"/>
    <x v="931"/>
    <s v="Good Sales"/>
    <n v="0.32"/>
    <n v="1554.7968000000001"/>
    <n v="3303.9431999999997"/>
    <n v="7"/>
    <d v="2024-08-08T00:00:00"/>
    <d v="2024-08-12T00:00:00"/>
    <s v="Member"/>
    <s v="Card"/>
    <n v="1286.47"/>
    <s v="profit"/>
    <s v="Chennai"/>
  </r>
  <r>
    <s v="ORD100932"/>
    <x v="2"/>
    <s v="Electronics"/>
    <x v="932"/>
    <s v="Good Sales"/>
    <n v="7.0000000000000007E-2"/>
    <n v="318.98020000000002"/>
    <n v="4237.8797999999997"/>
    <n v="7"/>
    <d v="2024-04-24T00:00:00"/>
    <d v="2024-04-27T00:00:00"/>
    <s v="Regular"/>
    <s v="Card"/>
    <n v="502.43"/>
    <s v="loss"/>
    <s v="Delhi"/>
  </r>
  <r>
    <s v="ORD100933"/>
    <x v="2"/>
    <s v="Personal Care"/>
    <x v="933"/>
    <s v="Good Sales"/>
    <n v="0.1"/>
    <n v="232.93000000000004"/>
    <n v="2096.3700000000003"/>
    <n v="5"/>
    <d v="2024-05-29T00:00:00"/>
    <d v="2024-06-01T00:00:00"/>
    <s v="Regular"/>
    <s v="UPI"/>
    <n v="458.26"/>
    <s v="loss"/>
    <s v="Mumbai"/>
  </r>
  <r>
    <s v="ORD100934"/>
    <x v="1"/>
    <s v="Home Care"/>
    <x v="934"/>
    <s v="Good Sales"/>
    <n v="0.46"/>
    <n v="1801.636"/>
    <n v="2114.9639999999999"/>
    <n v="4"/>
    <d v="2023-08-15T00:00:00"/>
    <d v="2023-08-19T00:00:00"/>
    <s v="New"/>
    <s v="Card"/>
    <n v="1119.67"/>
    <s v="profit"/>
    <s v="Hyderabad"/>
  </r>
  <r>
    <s v="ORD100935"/>
    <x v="2"/>
    <s v="Personal Care"/>
    <x v="935"/>
    <s v="Good Sales"/>
    <n v="0.46"/>
    <n v="392.43979999999999"/>
    <n v="460.6902"/>
    <n v="4"/>
    <d v="2024-10-28T00:00:00"/>
    <d v="2024-10-29T00:00:00"/>
    <s v="Member"/>
    <s v="Cash"/>
    <n v="224.73"/>
    <s v="loss"/>
    <s v="Pune"/>
  </r>
  <r>
    <s v="ORD100936"/>
    <x v="3"/>
    <s v="Personal Care"/>
    <x v="936"/>
    <s v="concerning"/>
    <n v="0.36"/>
    <n v="203.28479999999996"/>
    <n v="361.39519999999999"/>
    <n v="5"/>
    <d v="2023-10-08T00:00:00"/>
    <d v="2023-10-15T00:00:00"/>
    <s v="Regular"/>
    <s v="Card"/>
    <n v="50.44"/>
    <s v="loss"/>
    <s v="Hyderabad"/>
  </r>
  <r>
    <s v="ORD100937"/>
    <x v="2"/>
    <s v="Electronics"/>
    <x v="937"/>
    <s v="Good Sales"/>
    <n v="0.16"/>
    <n v="703.49119999999994"/>
    <n v="3693.3287999999998"/>
    <n v="6"/>
    <d v="2024-12-25T00:00:00"/>
    <d v="2024-12-29T00:00:00"/>
    <s v="Member"/>
    <s v="Card"/>
    <n v="650.92999999999995"/>
    <s v="loss"/>
    <s v="Delhi"/>
  </r>
  <r>
    <s v="ORD100938"/>
    <x v="3"/>
    <s v="Home Care"/>
    <x v="938"/>
    <s v="concerning"/>
    <n v="0.32"/>
    <n v="80.796800000000005"/>
    <n v="171.69319999999999"/>
    <n v="7"/>
    <d v="2024-12-06T00:00:00"/>
    <d v="2024-12-13T00:00:00"/>
    <s v="New"/>
    <s v="Card"/>
    <n v="18.809999999999999"/>
    <s v="loss"/>
    <s v="Hyderabad"/>
  </r>
  <r>
    <s v="ORD100939"/>
    <x v="3"/>
    <s v="Clothing"/>
    <x v="939"/>
    <s v="Good Sales"/>
    <n v="0.34"/>
    <n v="1653.896"/>
    <n v="3210.5039999999999"/>
    <n v="5"/>
    <d v="2023-12-06T00:00:00"/>
    <d v="2023-12-08T00:00:00"/>
    <s v="New"/>
    <s v="Card"/>
    <n v="1256.3800000000001"/>
    <s v="profit"/>
    <s v="Bangalore"/>
  </r>
  <r>
    <s v="ORD100940"/>
    <x v="1"/>
    <s v="Grocery"/>
    <x v="940"/>
    <s v="Good Sales"/>
    <n v="0.26"/>
    <n v="882.29960000000005"/>
    <n v="2511.1603999999998"/>
    <n v="9"/>
    <d v="2024-02-11T00:00:00"/>
    <d v="2024-02-13T00:00:00"/>
    <s v="Regular"/>
    <s v="Cash"/>
    <n v="684.44"/>
    <s v="loss"/>
    <s v="Chennai"/>
  </r>
  <r>
    <s v="ORD100941"/>
    <x v="2"/>
    <s v="Home Care"/>
    <x v="941"/>
    <s v="Good Sales"/>
    <n v="0.37"/>
    <n v="797.75699999999995"/>
    <n v="1358.3429999999998"/>
    <n v="9"/>
    <d v="2024-07-28T00:00:00"/>
    <d v="2024-07-29T00:00:00"/>
    <s v="Member"/>
    <s v="UPI"/>
    <n v="485.37"/>
    <s v="loss"/>
    <s v="Mumbai"/>
  </r>
  <r>
    <s v="ORD100942"/>
    <x v="1"/>
    <s v="Clothing"/>
    <x v="942"/>
    <s v="concerning"/>
    <n v="0.01"/>
    <n v="7.9274000000000004"/>
    <n v="784.81259999999997"/>
    <n v="1"/>
    <d v="2024-03-17T00:00:00"/>
    <d v="2024-03-23T00:00:00"/>
    <s v="New"/>
    <s v="Cash"/>
    <n v="72.27"/>
    <s v="loss"/>
    <s v="Pune"/>
  </r>
  <r>
    <s v="ORD100943"/>
    <x v="2"/>
    <s v="Home Care"/>
    <x v="943"/>
    <s v="Good Sales"/>
    <n v="0.13"/>
    <n v="473.6979"/>
    <n v="3170.1320999999998"/>
    <n v="5"/>
    <d v="2024-01-27T00:00:00"/>
    <d v="2024-01-28T00:00:00"/>
    <s v="Regular"/>
    <s v="Cash"/>
    <n v="843.42"/>
    <s v="profit"/>
    <s v="Mumbai"/>
  </r>
  <r>
    <s v="ORD100944"/>
    <x v="2"/>
    <s v="Clothing"/>
    <x v="944"/>
    <s v="Good Sales"/>
    <n v="0.4"/>
    <n v="1143.7"/>
    <n v="1715.55"/>
    <n v="2"/>
    <d v="2024-03-10T00:00:00"/>
    <d v="2024-03-17T00:00:00"/>
    <s v="Member"/>
    <s v="UPI"/>
    <n v="304.06"/>
    <s v="loss"/>
    <s v="Delhi"/>
  </r>
  <r>
    <s v="ORD100945"/>
    <x v="0"/>
    <s v="Clothing"/>
    <x v="945"/>
    <s v="Good Sales"/>
    <n v="0.47"/>
    <n v="1684.7243999999998"/>
    <n v="1899.7956000000001"/>
    <n v="4"/>
    <d v="2023-04-11T00:00:00"/>
    <d v="2023-04-13T00:00:00"/>
    <s v="Member"/>
    <s v="Cash"/>
    <n v="1051.0999999999999"/>
    <s v="profit"/>
    <s v="Chennai"/>
  </r>
  <r>
    <s v="ORD100946"/>
    <x v="2"/>
    <s v="Home Care"/>
    <x v="946"/>
    <s v="Good Sales"/>
    <n v="0.44"/>
    <n v="945.0408000000001"/>
    <n v="1202.7791999999999"/>
    <n v="7"/>
    <d v="2023-09-05T00:00:00"/>
    <d v="2023-09-09T00:00:00"/>
    <s v="New"/>
    <s v="Cash"/>
    <n v="577.27"/>
    <s v="loss"/>
    <s v="Hyderabad"/>
  </r>
  <r>
    <s v="ORD100947"/>
    <x v="1"/>
    <s v="Electronics"/>
    <x v="947"/>
    <s v="concerning"/>
    <n v="0.36"/>
    <n v="152.88120000000001"/>
    <n v="271.78880000000004"/>
    <n v="6"/>
    <d v="2023-10-25T00:00:00"/>
    <d v="2023-10-28T00:00:00"/>
    <s v="Regular"/>
    <s v="Card"/>
    <n v="22.93"/>
    <s v="loss"/>
    <s v="Chennai"/>
  </r>
  <r>
    <s v="ORD100948"/>
    <x v="3"/>
    <s v="Home Care"/>
    <x v="948"/>
    <s v="Good Sales"/>
    <n v="0.08"/>
    <n v="131.46879999999999"/>
    <n v="1511.8912"/>
    <n v="7"/>
    <d v="2024-02-19T00:00:00"/>
    <d v="2024-02-21T00:00:00"/>
    <s v="Member"/>
    <s v="UPI"/>
    <n v="358.89"/>
    <s v="loss"/>
    <s v="Pune"/>
  </r>
  <r>
    <s v="ORD100949"/>
    <x v="2"/>
    <s v="Home Care"/>
    <x v="949"/>
    <s v="Good Sales"/>
    <n v="0.18"/>
    <n v="295.84799999999996"/>
    <n v="1347.752"/>
    <n v="3"/>
    <d v="2023-04-15T00:00:00"/>
    <d v="2023-04-19T00:00:00"/>
    <s v="Regular"/>
    <s v="UPI"/>
    <n v="220.65"/>
    <s v="loss"/>
    <s v="Chennai"/>
  </r>
  <r>
    <s v="ORD100950"/>
    <x v="0"/>
    <s v="Clothing"/>
    <x v="950"/>
    <s v="concerning"/>
    <n v="0.03"/>
    <n v="4.2759"/>
    <n v="138.25409999999999"/>
    <n v="5"/>
    <d v="2023-02-28T00:00:00"/>
    <d v="2023-03-06T00:00:00"/>
    <s v="Member"/>
    <s v="Cash"/>
    <n v="31.52"/>
    <s v="loss"/>
    <s v="Pune"/>
  </r>
  <r>
    <s v="ORD100951"/>
    <x v="1"/>
    <s v="Grocery"/>
    <x v="951"/>
    <s v="concerning"/>
    <n v="0.32"/>
    <n v="47.023999999999994"/>
    <n v="99.925999999999988"/>
    <n v="6"/>
    <d v="2023-07-29T00:00:00"/>
    <d v="2023-07-31T00:00:00"/>
    <s v="Member"/>
    <s v="UPI"/>
    <n v="13.84"/>
    <s v="loss"/>
    <s v="Delhi"/>
  </r>
  <r>
    <s v="ORD100952"/>
    <x v="2"/>
    <s v="Clothing"/>
    <x v="952"/>
    <s v="Good Sales"/>
    <n v="0.22"/>
    <n v="378.55840000000001"/>
    <n v="1342.1615999999999"/>
    <n v="6"/>
    <d v="2023-04-05T00:00:00"/>
    <d v="2023-04-08T00:00:00"/>
    <s v="Member"/>
    <s v="UPI"/>
    <n v="203.5"/>
    <s v="loss"/>
    <s v="Pune"/>
  </r>
  <r>
    <s v="ORD100953"/>
    <x v="1"/>
    <s v="Personal Care"/>
    <x v="953"/>
    <s v="Good Sales"/>
    <n v="0.28999999999999998"/>
    <n v="1062.9514999999999"/>
    <n v="2602.3985000000002"/>
    <n v="6"/>
    <d v="2024-08-24T00:00:00"/>
    <d v="2024-08-30T00:00:00"/>
    <s v="Regular"/>
    <s v="UPI"/>
    <n v="225.69"/>
    <s v="loss"/>
    <s v="Hyderabad"/>
  </r>
  <r>
    <s v="ORD100954"/>
    <x v="0"/>
    <s v="Home Care"/>
    <x v="954"/>
    <s v="Good Sales"/>
    <n v="0.49"/>
    <n v="1547.3269"/>
    <n v="1610.4830999999999"/>
    <n v="9"/>
    <d v="2023-12-10T00:00:00"/>
    <d v="2023-12-12T00:00:00"/>
    <s v="New"/>
    <s v="UPI"/>
    <n v="448.86"/>
    <s v="loss"/>
    <s v="Bangalore"/>
  </r>
  <r>
    <s v="ORD100955"/>
    <x v="0"/>
    <s v="Home Care"/>
    <x v="955"/>
    <s v="Good Sales"/>
    <n v="0.2"/>
    <n v="254.23800000000003"/>
    <n v="1016.952"/>
    <n v="6"/>
    <d v="2023-02-20T00:00:00"/>
    <d v="2023-02-22T00:00:00"/>
    <s v="Member"/>
    <s v="UPI"/>
    <n v="255.28"/>
    <s v="loss"/>
    <s v="Bangalore"/>
  </r>
  <r>
    <s v="ORD100956"/>
    <x v="1"/>
    <s v="Electronics"/>
    <x v="956"/>
    <s v="Good Sales"/>
    <n v="0.15"/>
    <n v="458.03100000000001"/>
    <n v="2595.509"/>
    <n v="2"/>
    <d v="2024-05-15T00:00:00"/>
    <d v="2024-05-18T00:00:00"/>
    <s v="New"/>
    <s v="Card"/>
    <n v="815.03"/>
    <s v="profit"/>
    <s v="Chennai"/>
  </r>
  <r>
    <s v="ORD100957"/>
    <x v="2"/>
    <s v="Clothing"/>
    <x v="957"/>
    <s v="Good Sales"/>
    <n v="0.08"/>
    <n v="261.77199999999999"/>
    <n v="3010.3780000000002"/>
    <n v="9"/>
    <d v="2024-12-15T00:00:00"/>
    <d v="2024-12-20T00:00:00"/>
    <s v="Member"/>
    <s v="Cash"/>
    <n v="336.19"/>
    <s v="loss"/>
    <s v="Pune"/>
  </r>
  <r>
    <s v="ORD100958"/>
    <x v="3"/>
    <s v="Electronics"/>
    <x v="958"/>
    <s v="Good Sales"/>
    <n v="7.0000000000000007E-2"/>
    <n v="186.24130000000002"/>
    <n v="2474.3487"/>
    <n v="4"/>
    <d v="2024-07-17T00:00:00"/>
    <d v="2024-07-19T00:00:00"/>
    <s v="New"/>
    <s v="UPI"/>
    <n v="717.24"/>
    <s v="loss"/>
    <s v="Pune"/>
  </r>
  <r>
    <s v="ORD100959"/>
    <x v="0"/>
    <s v="Home Care"/>
    <x v="959"/>
    <s v="Good Sales"/>
    <n v="0.26"/>
    <n v="690.2038"/>
    <n v="1964.4262000000001"/>
    <n v="7"/>
    <d v="2024-12-05T00:00:00"/>
    <d v="2024-12-07T00:00:00"/>
    <s v="Regular"/>
    <s v="Cash"/>
    <n v="665.75"/>
    <s v="loss"/>
    <s v="Mumbai"/>
  </r>
  <r>
    <s v="ORD100960"/>
    <x v="2"/>
    <s v="Clothing"/>
    <x v="960"/>
    <s v="Good Sales"/>
    <n v="0.37"/>
    <n v="707.35119999999995"/>
    <n v="1204.4088000000002"/>
    <n v="6"/>
    <d v="2023-05-20T00:00:00"/>
    <d v="2023-05-22T00:00:00"/>
    <s v="Member"/>
    <s v="UPI"/>
    <n v="405.32"/>
    <s v="loss"/>
    <s v="Pune"/>
  </r>
  <r>
    <s v="ORD100961"/>
    <x v="2"/>
    <s v="Clothing"/>
    <x v="961"/>
    <s v="concerning"/>
    <n v="0.28000000000000003"/>
    <n v="197.29640000000001"/>
    <n v="507.33359999999999"/>
    <n v="9"/>
    <d v="2023-04-12T00:00:00"/>
    <d v="2023-04-13T00:00:00"/>
    <s v="Member"/>
    <s v="UPI"/>
    <n v="186.9"/>
    <s v="loss"/>
    <s v="Mumbai"/>
  </r>
  <r>
    <s v="ORD100962"/>
    <x v="3"/>
    <s v="Personal Care"/>
    <x v="962"/>
    <s v="Good Sales"/>
    <n v="0.44"/>
    <n v="875.1028"/>
    <n v="1113.7671999999998"/>
    <n v="3"/>
    <d v="2023-04-30T00:00:00"/>
    <d v="2023-05-01T00:00:00"/>
    <s v="New"/>
    <s v="UPI"/>
    <n v="261.55"/>
    <s v="loss"/>
    <s v="Hyderabad"/>
  </r>
  <r>
    <s v="ORD100963"/>
    <x v="0"/>
    <s v="Personal Care"/>
    <x v="963"/>
    <s v="Good Sales"/>
    <n v="0.16"/>
    <n v="286.74240000000003"/>
    <n v="1505.3976"/>
    <n v="8"/>
    <d v="2023-11-04T00:00:00"/>
    <d v="2023-11-07T00:00:00"/>
    <s v="New"/>
    <s v="Card"/>
    <n v="511.56"/>
    <s v="loss"/>
    <s v="Hyderabad"/>
  </r>
  <r>
    <s v="ORD100964"/>
    <x v="0"/>
    <s v="Grocery"/>
    <x v="964"/>
    <s v="Good Sales"/>
    <n v="0.3"/>
    <n v="900.20100000000002"/>
    <n v="2100.4690000000001"/>
    <n v="5"/>
    <d v="2024-04-17T00:00:00"/>
    <d v="2024-04-21T00:00:00"/>
    <s v="New"/>
    <s v="UPI"/>
    <n v="284.52999999999997"/>
    <s v="loss"/>
    <s v="Delhi"/>
  </r>
  <r>
    <s v="ORD100965"/>
    <x v="2"/>
    <s v="Personal Care"/>
    <x v="965"/>
    <s v="Good Sales"/>
    <n v="0.33"/>
    <n v="1417.5711000000001"/>
    <n v="2878.0989"/>
    <n v="6"/>
    <d v="2024-03-22T00:00:00"/>
    <d v="2024-03-28T00:00:00"/>
    <s v="Regular"/>
    <s v="Card"/>
    <n v="836.04"/>
    <s v="profit"/>
    <s v="Hyderabad"/>
  </r>
  <r>
    <s v="ORD100966"/>
    <x v="2"/>
    <s v="Clothing"/>
    <x v="966"/>
    <s v="Good Sales"/>
    <n v="0.14000000000000001"/>
    <n v="271.50760000000002"/>
    <n v="1667.8323999999998"/>
    <n v="3"/>
    <d v="2023-03-17T00:00:00"/>
    <d v="2023-03-18T00:00:00"/>
    <s v="Member"/>
    <s v="Card"/>
    <n v="323.39"/>
    <s v="loss"/>
    <s v="Mumbai"/>
  </r>
  <r>
    <s v="ORD100967"/>
    <x v="3"/>
    <s v="Personal Care"/>
    <x v="967"/>
    <s v="Good Sales"/>
    <n v="0.2"/>
    <n v="715.54"/>
    <n v="2862.16"/>
    <n v="3"/>
    <d v="2024-10-04T00:00:00"/>
    <d v="2024-10-07T00:00:00"/>
    <s v="Regular"/>
    <s v="Card"/>
    <n v="850.04"/>
    <s v="profit"/>
    <s v="Chennai"/>
  </r>
  <r>
    <s v="ORD100968"/>
    <x v="3"/>
    <s v="Grocery"/>
    <x v="968"/>
    <s v="Good Sales"/>
    <n v="0.3"/>
    <n v="1223.3909999999998"/>
    <n v="2854.5789999999997"/>
    <n v="7"/>
    <d v="2023-06-01T00:00:00"/>
    <d v="2023-06-02T00:00:00"/>
    <s v="Regular"/>
    <s v="UPI"/>
    <n v="559.46"/>
    <s v="loss"/>
    <s v="Bangalore"/>
  </r>
  <r>
    <s v="ORD100969"/>
    <x v="0"/>
    <s v="Home Care"/>
    <x v="969"/>
    <s v="Good Sales"/>
    <n v="0.01"/>
    <n v="11.3758"/>
    <n v="1126.2041999999999"/>
    <n v="6"/>
    <d v="2024-12-30T00:00:00"/>
    <d v="2025-01-05T00:00:00"/>
    <s v="New"/>
    <s v="Cash"/>
    <n v="318.27999999999997"/>
    <s v="loss"/>
    <s v="Chennai"/>
  </r>
  <r>
    <s v="ORD100970"/>
    <x v="1"/>
    <s v="Personal Care"/>
    <x v="970"/>
    <s v="Good Sales"/>
    <n v="0.44"/>
    <n v="1987.9596000000001"/>
    <n v="2530.1304"/>
    <n v="2"/>
    <d v="2024-08-13T00:00:00"/>
    <d v="2024-08-17T00:00:00"/>
    <s v="New"/>
    <s v="Cash"/>
    <n v="334.59"/>
    <s v="loss"/>
    <s v="Mumbai"/>
  </r>
  <r>
    <s v="ORD100971"/>
    <x v="0"/>
    <s v="Clothing"/>
    <x v="971"/>
    <s v="concerning"/>
    <n v="0.06"/>
    <n v="26.710799999999999"/>
    <n v="418.4692"/>
    <n v="8"/>
    <d v="2024-05-05T00:00:00"/>
    <d v="2024-05-06T00:00:00"/>
    <s v="Member"/>
    <s v="Card"/>
    <n v="90.52"/>
    <s v="loss"/>
    <s v="Mumbai"/>
  </r>
  <r>
    <s v="ORD100972"/>
    <x v="2"/>
    <s v="Home Care"/>
    <x v="972"/>
    <s v="Good Sales"/>
    <n v="0.02"/>
    <n v="90.368400000000008"/>
    <n v="4428.0515999999998"/>
    <n v="5"/>
    <d v="2024-02-09T00:00:00"/>
    <d v="2024-02-14T00:00:00"/>
    <s v="Member"/>
    <s v="Card"/>
    <n v="309.60000000000002"/>
    <s v="loss"/>
    <s v="Mumbai"/>
  </r>
  <r>
    <s v="ORD100973"/>
    <x v="0"/>
    <s v="Clothing"/>
    <x v="973"/>
    <s v="Good Sales"/>
    <n v="0.11"/>
    <n v="99.197999999999993"/>
    <n v="802.60199999999998"/>
    <n v="7"/>
    <d v="2023-09-09T00:00:00"/>
    <d v="2023-09-13T00:00:00"/>
    <s v="Member"/>
    <s v="Cash"/>
    <n v="264.18"/>
    <s v="loss"/>
    <s v="Hyderabad"/>
  </r>
  <r>
    <s v="ORD100974"/>
    <x v="1"/>
    <s v="Home Care"/>
    <x v="974"/>
    <s v="Good Sales"/>
    <n v="0.25"/>
    <n v="438.03250000000003"/>
    <n v="1314.0975000000001"/>
    <n v="3"/>
    <d v="2024-12-25T00:00:00"/>
    <d v="2024-12-29T00:00:00"/>
    <s v="New"/>
    <s v="Cash"/>
    <n v="176.22"/>
    <s v="loss"/>
    <s v="Hyderabad"/>
  </r>
  <r>
    <s v="ORD100975"/>
    <x v="3"/>
    <s v="Clothing"/>
    <x v="975"/>
    <s v="Good Sales"/>
    <n v="0.16"/>
    <n v="490.50400000000002"/>
    <n v="2575.1460000000002"/>
    <n v="5"/>
    <d v="2024-01-10T00:00:00"/>
    <d v="2024-01-11T00:00:00"/>
    <s v="New"/>
    <s v="Card"/>
    <n v="745.56"/>
    <s v="loss"/>
    <s v="Chennai"/>
  </r>
  <r>
    <s v="ORD100976"/>
    <x v="1"/>
    <s v="Personal Care"/>
    <x v="747"/>
    <s v="Good Sales"/>
    <n v="0.22"/>
    <n v="998.32700000000011"/>
    <n v="3539.5230000000001"/>
    <n v="3"/>
    <d v="2023-12-07T00:00:00"/>
    <d v="2023-12-13T00:00:00"/>
    <s v="Regular"/>
    <s v="UPI"/>
    <n v="1053.92"/>
    <s v="profit"/>
    <s v="Pune"/>
  </r>
  <r>
    <s v="ORD100977"/>
    <x v="1"/>
    <s v="Personal Care"/>
    <x v="976"/>
    <s v="Good Sales"/>
    <n v="0.04"/>
    <n v="54.117600000000003"/>
    <n v="1298.8224"/>
    <n v="3"/>
    <d v="2023-04-29T00:00:00"/>
    <d v="2023-04-30T00:00:00"/>
    <s v="Member"/>
    <s v="Cash"/>
    <n v="397.77"/>
    <s v="loss"/>
    <s v="Delhi"/>
  </r>
  <r>
    <s v="ORD100978"/>
    <x v="1"/>
    <s v="Grocery"/>
    <x v="977"/>
    <s v="Good Sales"/>
    <n v="0.12"/>
    <n v="460.9812"/>
    <n v="3380.5288"/>
    <n v="1"/>
    <d v="2023-06-02T00:00:00"/>
    <d v="2023-06-04T00:00:00"/>
    <s v="Regular"/>
    <s v="Card"/>
    <n v="1088.97"/>
    <s v="profit"/>
    <s v="Chennai"/>
  </r>
  <r>
    <s v="ORD100979"/>
    <x v="3"/>
    <s v="Home Care"/>
    <x v="978"/>
    <s v="Good Sales"/>
    <n v="0.05"/>
    <n v="179.05700000000002"/>
    <n v="3402.0829999999996"/>
    <n v="3"/>
    <d v="2024-06-07T00:00:00"/>
    <d v="2024-06-14T00:00:00"/>
    <s v="Member"/>
    <s v="Cash"/>
    <n v="959.12"/>
    <s v="profit"/>
    <s v="Mumbai"/>
  </r>
  <r>
    <s v="ORD100980"/>
    <x v="1"/>
    <s v="Grocery"/>
    <x v="979"/>
    <s v="Good Sales"/>
    <n v="0.11"/>
    <n v="97.082700000000003"/>
    <n v="785.4873"/>
    <n v="7"/>
    <d v="2024-09-04T00:00:00"/>
    <d v="2024-09-06T00:00:00"/>
    <s v="Member"/>
    <s v="UPI"/>
    <n v="186.08"/>
    <s v="loss"/>
    <s v="Pune"/>
  </r>
  <r>
    <s v="ORD100981"/>
    <x v="1"/>
    <s v="Electronics"/>
    <x v="980"/>
    <s v="Good Sales"/>
    <n v="0.35"/>
    <n v="857.27949999999987"/>
    <n v="1592.0905"/>
    <n v="9"/>
    <d v="2024-12-22T00:00:00"/>
    <d v="2024-12-26T00:00:00"/>
    <s v="Member"/>
    <s v="UPI"/>
    <n v="441.84"/>
    <s v="loss"/>
    <s v="Chennai"/>
  </r>
  <r>
    <s v="ORD100982"/>
    <x v="1"/>
    <s v="Personal Care"/>
    <x v="981"/>
    <s v="Good Sales"/>
    <n v="0.28999999999999998"/>
    <n v="713.21729999999991"/>
    <n v="1746.1527000000001"/>
    <n v="1"/>
    <d v="2023-03-15T00:00:00"/>
    <d v="2023-03-17T00:00:00"/>
    <s v="Regular"/>
    <s v="Cash"/>
    <n v="247.39"/>
    <s v="loss"/>
    <s v="Chennai"/>
  </r>
  <r>
    <s v="ORD100983"/>
    <x v="2"/>
    <s v="Home Care"/>
    <x v="982"/>
    <s v="Good Sales"/>
    <n v="0.17"/>
    <n v="270.74200000000002"/>
    <n v="1321.8579999999999"/>
    <n v="4"/>
    <d v="2024-12-10T00:00:00"/>
    <d v="2024-12-12T00:00:00"/>
    <s v="Regular"/>
    <s v="Cash"/>
    <n v="331.93"/>
    <s v="loss"/>
    <s v="Chennai"/>
  </r>
  <r>
    <s v="ORD100984"/>
    <x v="1"/>
    <s v="Grocery"/>
    <x v="983"/>
    <s v="Good Sales"/>
    <n v="0.13"/>
    <n v="509.80930000000001"/>
    <n v="3411.8007000000002"/>
    <n v="7"/>
    <d v="2024-11-27T00:00:00"/>
    <d v="2024-11-29T00:00:00"/>
    <s v="Regular"/>
    <s v="UPI"/>
    <n v="898.64"/>
    <s v="profit"/>
    <s v="Mumbai"/>
  </r>
  <r>
    <s v="ORD100985"/>
    <x v="3"/>
    <s v="Grocery"/>
    <x v="984"/>
    <s v="Good Sales"/>
    <n v="0.5"/>
    <n v="2318.54"/>
    <n v="2318.54"/>
    <n v="6"/>
    <d v="2023-06-06T00:00:00"/>
    <d v="2023-06-12T00:00:00"/>
    <s v="New"/>
    <s v="UPI"/>
    <n v="1325.26"/>
    <s v="profit"/>
    <s v="Pune"/>
  </r>
  <r>
    <s v="ORD100986"/>
    <x v="1"/>
    <s v="Electronics"/>
    <x v="985"/>
    <s v="Good Sales"/>
    <n v="0.38"/>
    <n v="1372.2598"/>
    <n v="2238.9502000000002"/>
    <n v="4"/>
    <d v="2023-08-09T00:00:00"/>
    <d v="2023-08-14T00:00:00"/>
    <s v="New"/>
    <s v="Card"/>
    <n v="435.37"/>
    <s v="loss"/>
    <s v="Chennai"/>
  </r>
  <r>
    <s v="ORD100987"/>
    <x v="1"/>
    <s v="Grocery"/>
    <x v="986"/>
    <s v="Good Sales"/>
    <n v="0.41"/>
    <n v="1995.6667999999997"/>
    <n v="2871.8131999999996"/>
    <n v="3"/>
    <d v="2023-06-23T00:00:00"/>
    <d v="2023-06-30T00:00:00"/>
    <s v="Regular"/>
    <s v="Cash"/>
    <n v="679.11"/>
    <s v="loss"/>
    <s v="Bangalore"/>
  </r>
  <r>
    <s v="ORD100988"/>
    <x v="3"/>
    <s v="Clothing"/>
    <x v="987"/>
    <s v="concerning"/>
    <n v="0.01"/>
    <n v="3.4730000000000003"/>
    <n v="343.827"/>
    <n v="6"/>
    <d v="2023-08-26T00:00:00"/>
    <d v="2023-08-28T00:00:00"/>
    <s v="New"/>
    <s v="Cash"/>
    <n v="56.37"/>
    <s v="loss"/>
    <s v="Delhi"/>
  </r>
  <r>
    <s v="ORD100989"/>
    <x v="1"/>
    <s v="Personal Care"/>
    <x v="988"/>
    <s v="concerning"/>
    <n v="0.03"/>
    <n v="8.4716999999999985"/>
    <n v="273.91829999999999"/>
    <n v="4"/>
    <d v="2024-06-04T00:00:00"/>
    <d v="2024-06-10T00:00:00"/>
    <s v="New"/>
    <s v="Card"/>
    <n v="62.93"/>
    <s v="loss"/>
    <s v="Chennai"/>
  </r>
  <r>
    <s v="ORD100990"/>
    <x v="3"/>
    <s v="Grocery"/>
    <x v="989"/>
    <s v="Good Sales"/>
    <n v="0.36"/>
    <n v="1612.7675999999999"/>
    <n v="2867.1423999999997"/>
    <n v="5"/>
    <d v="2024-06-27T00:00:00"/>
    <d v="2024-07-04T00:00:00"/>
    <s v="Regular"/>
    <s v="Cash"/>
    <n v="1166.92"/>
    <s v="profit"/>
    <s v="Mumbai"/>
  </r>
  <r>
    <s v="ORD100991"/>
    <x v="1"/>
    <s v="Grocery"/>
    <x v="990"/>
    <s v="Good Sales"/>
    <n v="0.1"/>
    <n v="449.92200000000003"/>
    <n v="4049.2980000000002"/>
    <n v="2"/>
    <d v="2024-05-10T00:00:00"/>
    <d v="2024-05-12T00:00:00"/>
    <s v="Member"/>
    <s v="Card"/>
    <n v="514.96"/>
    <s v="loss"/>
    <s v="Pune"/>
  </r>
  <r>
    <s v="ORD100992"/>
    <x v="3"/>
    <s v="Electronics"/>
    <x v="991"/>
    <s v="concerning"/>
    <n v="0.21"/>
    <n v="131.2269"/>
    <n v="493.66309999999999"/>
    <n v="9"/>
    <d v="2023-05-21T00:00:00"/>
    <d v="2023-05-26T00:00:00"/>
    <s v="New"/>
    <s v="UPI"/>
    <n v="115.63"/>
    <s v="loss"/>
    <s v="Delhi"/>
  </r>
  <r>
    <s v="ORD100993"/>
    <x v="1"/>
    <s v="Clothing"/>
    <x v="992"/>
    <s v="Good Sales"/>
    <n v="0.09"/>
    <n v="166.63409999999999"/>
    <n v="1684.8559"/>
    <n v="2"/>
    <d v="2023-06-30T00:00:00"/>
    <d v="2023-07-07T00:00:00"/>
    <s v="Regular"/>
    <s v="UPI"/>
    <n v="209.15"/>
    <s v="loss"/>
    <s v="Bangalore"/>
  </r>
  <r>
    <s v="ORD100994"/>
    <x v="1"/>
    <s v="Grocery"/>
    <x v="993"/>
    <s v="Good Sales"/>
    <n v="0.09"/>
    <n v="377.40870000000001"/>
    <n v="3816.0213000000003"/>
    <n v="4"/>
    <d v="2023-04-08T00:00:00"/>
    <d v="2023-04-09T00:00:00"/>
    <s v="Member"/>
    <s v="UPI"/>
    <n v="696.57"/>
    <s v="loss"/>
    <s v="Mumbai"/>
  </r>
  <r>
    <s v="ORD100995"/>
    <x v="2"/>
    <s v="Personal Care"/>
    <x v="994"/>
    <s v="concerning"/>
    <n v="0.05"/>
    <n v="36.4925"/>
    <n v="693.35750000000007"/>
    <n v="8"/>
    <d v="2023-11-06T00:00:00"/>
    <d v="2023-11-10T00:00:00"/>
    <s v="New"/>
    <s v="Card"/>
    <n v="206.99"/>
    <s v="loss"/>
    <s v="Bangalore"/>
  </r>
  <r>
    <s v="ORD100996"/>
    <x v="2"/>
    <s v="Personal Care"/>
    <x v="995"/>
    <s v="Good Sales"/>
    <n v="0.3"/>
    <n v="423.12"/>
    <n v="987.28000000000009"/>
    <n v="7"/>
    <d v="2024-01-15T00:00:00"/>
    <d v="2024-01-18T00:00:00"/>
    <s v="Regular"/>
    <s v="Card"/>
    <n v="381.7"/>
    <s v="loss"/>
    <s v="Hyderabad"/>
  </r>
  <r>
    <s v="ORD100997"/>
    <x v="1"/>
    <s v="Grocery"/>
    <x v="996"/>
    <s v="Good Sales"/>
    <n v="0.37"/>
    <n v="1271.6456000000001"/>
    <n v="2165.2344000000003"/>
    <n v="4"/>
    <d v="2024-01-07T00:00:00"/>
    <d v="2024-01-08T00:00:00"/>
    <s v="Member"/>
    <s v="UPI"/>
    <n v="568.1"/>
    <s v="loss"/>
    <s v="Delhi"/>
  </r>
  <r>
    <s v="ORD100998"/>
    <x v="1"/>
    <s v="Clothing"/>
    <x v="997"/>
    <s v="Good Sales"/>
    <n v="0.03"/>
    <n v="147.33930000000001"/>
    <n v="4763.9707000000008"/>
    <n v="8"/>
    <d v="2024-02-17T00:00:00"/>
    <d v="2024-02-24T00:00:00"/>
    <s v="New"/>
    <s v="Card"/>
    <n v="695.78"/>
    <s v="loss"/>
    <s v="Mumbai"/>
  </r>
  <r>
    <s v="ORD100999"/>
    <x v="0"/>
    <s v="Personal Care"/>
    <x v="998"/>
    <s v="Good Sales"/>
    <n v="0.14000000000000001"/>
    <n v="560.83720000000005"/>
    <n v="3445.1428000000001"/>
    <n v="6"/>
    <d v="2024-11-21T00:00:00"/>
    <d v="2024-11-28T00:00:00"/>
    <s v="Regular"/>
    <s v="Card"/>
    <n v="745.99"/>
    <s v="loss"/>
    <s v="Chennai"/>
  </r>
  <r>
    <s v="ORD101000"/>
    <x v="3"/>
    <s v="Personal Care"/>
    <x v="999"/>
    <s v="Good Sales"/>
    <n v="0.33"/>
    <n v="1289.9238"/>
    <n v="2618.9362000000001"/>
    <n v="8"/>
    <d v="2024-04-04T00:00:00"/>
    <d v="2024-04-09T00:00:00"/>
    <s v="Regular"/>
    <s v="UPI"/>
    <n v="912.04"/>
    <s v="profit"/>
    <s v="Chennai"/>
  </r>
  <r>
    <s v="ORD101001"/>
    <x v="0"/>
    <s v="Clothing"/>
    <x v="1000"/>
    <s v="Good Sales"/>
    <n v="0.2"/>
    <n v="355.81"/>
    <n v="1423.24"/>
    <n v="4"/>
    <d v="2023-06-26T00:00:00"/>
    <d v="2023-07-01T00:00:00"/>
    <s v="New"/>
    <s v="UPI"/>
    <n v="140.97999999999999"/>
    <s v="loss"/>
    <s v="Pune"/>
  </r>
  <r>
    <s v="ORD101002"/>
    <x v="2"/>
    <s v="Clothing"/>
    <x v="1001"/>
    <s v="Good Sales"/>
    <n v="0.35"/>
    <n v="1169.203"/>
    <n v="2171.377"/>
    <n v="5"/>
    <d v="2024-04-14T00:00:00"/>
    <d v="2024-04-18T00:00:00"/>
    <s v="Regular"/>
    <s v="Card"/>
    <n v="356.36"/>
    <s v="loss"/>
    <s v="Bangalore"/>
  </r>
  <r>
    <s v="ORD101003"/>
    <x v="2"/>
    <s v="Grocery"/>
    <x v="1002"/>
    <s v="concerning"/>
    <n v="0.38"/>
    <n v="248.5694"/>
    <n v="405.56060000000002"/>
    <n v="4"/>
    <d v="2024-12-30T00:00:00"/>
    <d v="2025-01-01T00:00:00"/>
    <s v="Member"/>
    <s v="Cash"/>
    <n v="52.37"/>
    <s v="loss"/>
    <s v="Pune"/>
  </r>
  <r>
    <s v="ORD101004"/>
    <x v="2"/>
    <s v="Home Care"/>
    <x v="1003"/>
    <s v="Good Sales"/>
    <n v="0.02"/>
    <n v="99.242199999999997"/>
    <n v="4862.8678"/>
    <n v="7"/>
    <d v="2024-01-04T00:00:00"/>
    <d v="2024-01-07T00:00:00"/>
    <s v="Regular"/>
    <s v="Card"/>
    <n v="271.20999999999998"/>
    <s v="loss"/>
    <s v="Mumbai"/>
  </r>
  <r>
    <s v="ORD101005"/>
    <x v="2"/>
    <s v="Electronics"/>
    <x v="1004"/>
    <s v="Good Sales"/>
    <n v="0.19"/>
    <n v="466.42340000000002"/>
    <n v="1988.4366"/>
    <n v="4"/>
    <d v="2024-04-30T00:00:00"/>
    <d v="2024-05-03T00:00:00"/>
    <s v="New"/>
    <s v="Cash"/>
    <n v="603.86"/>
    <s v="loss"/>
    <s v="Mumbai"/>
  </r>
  <r>
    <s v="ORD101006"/>
    <x v="1"/>
    <s v="Home Care"/>
    <x v="1005"/>
    <s v="Good Sales"/>
    <n v="0.36"/>
    <n v="1162.8575999999998"/>
    <n v="2067.3024"/>
    <n v="5"/>
    <d v="2024-07-10T00:00:00"/>
    <d v="2024-07-13T00:00:00"/>
    <s v="Member"/>
    <s v="Cash"/>
    <n v="464.2"/>
    <s v="loss"/>
    <s v="Hyderabad"/>
  </r>
  <r>
    <s v="ORD101007"/>
    <x v="2"/>
    <s v="Home Care"/>
    <x v="1006"/>
    <s v="Good Sales"/>
    <n v="0.19"/>
    <n v="834.71559999999999"/>
    <n v="3558.5243999999998"/>
    <n v="9"/>
    <d v="2023-09-01T00:00:00"/>
    <d v="2023-09-02T00:00:00"/>
    <s v="Regular"/>
    <s v="UPI"/>
    <n v="1059.02"/>
    <s v="profit"/>
    <s v="Hyderabad"/>
  </r>
  <r>
    <s v="ORD101008"/>
    <x v="1"/>
    <s v="Personal Care"/>
    <x v="1007"/>
    <s v="concerning"/>
    <n v="0"/>
    <n v="0"/>
    <n v="104.73"/>
    <n v="8"/>
    <d v="2023-05-07T00:00:00"/>
    <d v="2023-05-12T00:00:00"/>
    <s v="Regular"/>
    <s v="Card"/>
    <n v="18.23"/>
    <s v="loss"/>
    <s v="Hyderabad"/>
  </r>
  <r>
    <s v="ORD101009"/>
    <x v="1"/>
    <s v="Clothing"/>
    <x v="1008"/>
    <s v="Good Sales"/>
    <n v="0.17"/>
    <n v="829.99270000000013"/>
    <n v="4052.3173000000002"/>
    <n v="2"/>
    <d v="2024-10-19T00:00:00"/>
    <d v="2024-10-22T00:00:00"/>
    <s v="Member"/>
    <s v="Card"/>
    <n v="1080.9100000000001"/>
    <s v="profit"/>
    <s v="Bangalore"/>
  </r>
  <r>
    <s v="ORD101010"/>
    <x v="2"/>
    <s v="Personal Care"/>
    <x v="1009"/>
    <s v="Good Sales"/>
    <n v="0.44"/>
    <n v="818.34720000000004"/>
    <n v="1041.5328"/>
    <n v="7"/>
    <d v="2023-04-22T00:00:00"/>
    <d v="2023-04-28T00:00:00"/>
    <s v="Member"/>
    <s v="Cash"/>
    <n v="324.51"/>
    <s v="loss"/>
    <s v="Mumbai"/>
  </r>
  <r>
    <s v="ORD101011"/>
    <x v="2"/>
    <s v="Electronics"/>
    <x v="1010"/>
    <s v="Good Sales"/>
    <n v="0.48"/>
    <n v="846.71519999999998"/>
    <n v="917.27480000000003"/>
    <n v="2"/>
    <d v="2024-03-17T00:00:00"/>
    <d v="2024-03-24T00:00:00"/>
    <s v="New"/>
    <s v="Card"/>
    <n v="303"/>
    <s v="loss"/>
    <s v="Bangalore"/>
  </r>
  <r>
    <s v="ORD101012"/>
    <x v="3"/>
    <s v="Grocery"/>
    <x v="1011"/>
    <s v="Good Sales"/>
    <n v="0.28000000000000003"/>
    <n v="227.02680000000001"/>
    <n v="583.78319999999997"/>
    <n v="3"/>
    <d v="2023-09-28T00:00:00"/>
    <d v="2023-10-01T00:00:00"/>
    <s v="Regular"/>
    <s v="UPI"/>
    <n v="220.26"/>
    <s v="loss"/>
    <s v="Chennai"/>
  </r>
  <r>
    <s v="ORD101013"/>
    <x v="0"/>
    <s v="Electronics"/>
    <x v="1012"/>
    <s v="Good Sales"/>
    <n v="0.15"/>
    <n v="645.76499999999999"/>
    <n v="3659.3350000000005"/>
    <n v="1"/>
    <d v="2023-11-10T00:00:00"/>
    <d v="2023-11-17T00:00:00"/>
    <s v="Member"/>
    <s v="Card"/>
    <n v="901.96"/>
    <s v="profit"/>
    <s v="Mumbai"/>
  </r>
  <r>
    <s v="ORD101014"/>
    <x v="2"/>
    <s v="Personal Care"/>
    <x v="1013"/>
    <s v="Good Sales"/>
    <n v="0.23"/>
    <n v="1004.4353"/>
    <n v="3362.6746999999996"/>
    <n v="2"/>
    <d v="2024-10-24T00:00:00"/>
    <d v="2024-10-26T00:00:00"/>
    <s v="Regular"/>
    <s v="UPI"/>
    <n v="338.65"/>
    <s v="loss"/>
    <s v="Delhi"/>
  </r>
  <r>
    <s v="ORD101015"/>
    <x v="3"/>
    <s v="Personal Care"/>
    <x v="1014"/>
    <s v="concerning"/>
    <n v="0.12"/>
    <n v="23.753999999999998"/>
    <n v="174.196"/>
    <n v="3"/>
    <d v="2024-02-11T00:00:00"/>
    <d v="2024-02-18T00:00:00"/>
    <s v="Regular"/>
    <s v="Card"/>
    <n v="38.020000000000003"/>
    <s v="loss"/>
    <s v="Bangalore"/>
  </r>
  <r>
    <s v="ORD101016"/>
    <x v="3"/>
    <s v="Personal Care"/>
    <x v="1015"/>
    <s v="concerning"/>
    <n v="0.08"/>
    <n v="29.844000000000001"/>
    <n v="343.20600000000002"/>
    <n v="5"/>
    <d v="2023-08-25T00:00:00"/>
    <d v="2023-08-26T00:00:00"/>
    <s v="Regular"/>
    <s v="UPI"/>
    <n v="31.72"/>
    <s v="loss"/>
    <s v="Bangalore"/>
  </r>
  <r>
    <s v="ORD101017"/>
    <x v="0"/>
    <s v="Personal Care"/>
    <x v="1016"/>
    <s v="Good Sales"/>
    <n v="0.25"/>
    <n v="1149.9675"/>
    <n v="3449.9025000000001"/>
    <n v="6"/>
    <d v="2023-06-11T00:00:00"/>
    <d v="2023-06-17T00:00:00"/>
    <s v="New"/>
    <s v="Cash"/>
    <n v="898.76"/>
    <s v="profit"/>
    <s v="Mumbai"/>
  </r>
  <r>
    <s v="ORD101018"/>
    <x v="1"/>
    <s v="Home Care"/>
    <x v="1017"/>
    <s v="concerning"/>
    <n v="0.37"/>
    <n v="259.75849999999997"/>
    <n v="442.29149999999998"/>
    <n v="7"/>
    <d v="2024-01-16T00:00:00"/>
    <d v="2024-01-22T00:00:00"/>
    <s v="Regular"/>
    <s v="Card"/>
    <n v="151.07"/>
    <s v="loss"/>
    <s v="Bangalore"/>
  </r>
  <r>
    <s v="ORD101019"/>
    <x v="2"/>
    <s v="Grocery"/>
    <x v="1018"/>
    <s v="Good Sales"/>
    <n v="0.11"/>
    <n v="345.67939999999999"/>
    <n v="2796.8606"/>
    <n v="5"/>
    <d v="2024-04-05T00:00:00"/>
    <d v="2024-04-10T00:00:00"/>
    <s v="New"/>
    <s v="Cash"/>
    <n v="309.13"/>
    <s v="loss"/>
    <s v="Pune"/>
  </r>
  <r>
    <s v="ORD101020"/>
    <x v="0"/>
    <s v="Home Care"/>
    <x v="1019"/>
    <s v="Good Sales"/>
    <n v="0.45"/>
    <n v="1411.3305"/>
    <n v="1724.9594999999999"/>
    <n v="5"/>
    <d v="2023-11-09T00:00:00"/>
    <d v="2023-11-13T00:00:00"/>
    <s v="Regular"/>
    <s v="Cash"/>
    <n v="282.61"/>
    <s v="loss"/>
    <s v="Delhi"/>
  </r>
  <r>
    <s v="ORD101021"/>
    <x v="2"/>
    <s v="Personal Care"/>
    <x v="1020"/>
    <s v="Good Sales"/>
    <n v="0.08"/>
    <n v="348.93440000000004"/>
    <n v="4012.7456000000002"/>
    <n v="8"/>
    <d v="2023-10-08T00:00:00"/>
    <d v="2023-10-10T00:00:00"/>
    <s v="New"/>
    <s v="Card"/>
    <n v="417.91"/>
    <s v="loss"/>
    <s v="Pune"/>
  </r>
  <r>
    <s v="ORD101022"/>
    <x v="3"/>
    <s v="Clothing"/>
    <x v="1021"/>
    <s v="Good Sales"/>
    <n v="0.28000000000000003"/>
    <n v="813.68280000000016"/>
    <n v="2092.3272000000002"/>
    <n v="1"/>
    <d v="2024-07-09T00:00:00"/>
    <d v="2024-07-11T00:00:00"/>
    <s v="New"/>
    <s v="Card"/>
    <n v="743.4"/>
    <s v="loss"/>
    <s v="Delhi"/>
  </r>
  <r>
    <s v="ORD101023"/>
    <x v="3"/>
    <s v="Home Care"/>
    <x v="1022"/>
    <s v="Good Sales"/>
    <n v="0.39"/>
    <n v="868.39739999999995"/>
    <n v="1358.2626"/>
    <n v="9"/>
    <d v="2023-05-21T00:00:00"/>
    <d v="2023-05-23T00:00:00"/>
    <s v="Regular"/>
    <s v="Cash"/>
    <n v="199.35"/>
    <s v="loss"/>
    <s v="Chennai"/>
  </r>
  <r>
    <s v="ORD101024"/>
    <x v="1"/>
    <s v="Personal Care"/>
    <x v="1023"/>
    <s v="Good Sales"/>
    <n v="0.11"/>
    <n v="536.19170000000008"/>
    <n v="4338.2782999999999"/>
    <n v="3"/>
    <d v="2023-02-23T00:00:00"/>
    <d v="2023-02-26T00:00:00"/>
    <s v="New"/>
    <s v="UPI"/>
    <n v="1194.79"/>
    <s v="profit"/>
    <s v="Chennai"/>
  </r>
  <r>
    <s v="ORD101025"/>
    <x v="3"/>
    <s v="Personal Care"/>
    <x v="1024"/>
    <s v="Good Sales"/>
    <n v="0.15"/>
    <n v="183.18"/>
    <n v="1038.02"/>
    <n v="6"/>
    <d v="2024-06-22T00:00:00"/>
    <d v="2024-06-26T00:00:00"/>
    <s v="New"/>
    <s v="Card"/>
    <n v="67.17"/>
    <s v="loss"/>
    <s v="Mumbai"/>
  </r>
  <r>
    <s v="ORD101026"/>
    <x v="3"/>
    <s v="Grocery"/>
    <x v="1025"/>
    <s v="Good Sales"/>
    <n v="0.03"/>
    <n v="41.619599999999998"/>
    <n v="1345.7003999999999"/>
    <n v="4"/>
    <d v="2024-06-03T00:00:00"/>
    <d v="2024-06-04T00:00:00"/>
    <s v="New"/>
    <s v="UPI"/>
    <n v="355.35"/>
    <s v="loss"/>
    <s v="Bangalore"/>
  </r>
  <r>
    <s v="ORD101027"/>
    <x v="0"/>
    <s v="Electronics"/>
    <x v="1026"/>
    <s v="concerning"/>
    <n v="0.47"/>
    <n v="242.22389999999999"/>
    <n v="273.14610000000005"/>
    <n v="2"/>
    <d v="2024-04-28T00:00:00"/>
    <d v="2024-05-03T00:00:00"/>
    <s v="Regular"/>
    <s v="UPI"/>
    <n v="57.11"/>
    <s v="loss"/>
    <s v="Delhi"/>
  </r>
  <r>
    <s v="ORD101028"/>
    <x v="2"/>
    <s v="Home Care"/>
    <x v="1027"/>
    <s v="Good Sales"/>
    <n v="0.24"/>
    <n v="1170.972"/>
    <n v="3708.0780000000004"/>
    <n v="6"/>
    <d v="2024-05-16T00:00:00"/>
    <d v="2024-05-17T00:00:00"/>
    <s v="Member"/>
    <s v="UPI"/>
    <n v="473.75"/>
    <s v="loss"/>
    <s v="Chennai"/>
  </r>
  <r>
    <s v="ORD101029"/>
    <x v="2"/>
    <s v="Home Care"/>
    <x v="1028"/>
    <s v="Good Sales"/>
    <n v="0.03"/>
    <n v="106.8351"/>
    <n v="3454.3349000000003"/>
    <n v="8"/>
    <d v="2023-06-20T00:00:00"/>
    <d v="2023-06-26T00:00:00"/>
    <s v="Member"/>
    <s v="Card"/>
    <n v="739.68"/>
    <s v="loss"/>
    <s v="Mumbai"/>
  </r>
  <r>
    <s v="ORD101030"/>
    <x v="0"/>
    <s v="Home Care"/>
    <x v="1029"/>
    <s v="concerning"/>
    <n v="0.42"/>
    <n v="66.897599999999997"/>
    <n v="92.382400000000004"/>
    <n v="4"/>
    <d v="2024-01-11T00:00:00"/>
    <d v="2024-01-18T00:00:00"/>
    <s v="Regular"/>
    <s v="Card"/>
    <n v="42.7"/>
    <s v="loss"/>
    <s v="Chennai"/>
  </r>
  <r>
    <s v="ORD101031"/>
    <x v="1"/>
    <s v="Personal Care"/>
    <x v="1030"/>
    <s v="Good Sales"/>
    <n v="0.28000000000000003"/>
    <n v="994.31920000000002"/>
    <n v="2556.8208"/>
    <n v="8"/>
    <d v="2024-12-10T00:00:00"/>
    <d v="2024-12-17T00:00:00"/>
    <s v="New"/>
    <s v="Cash"/>
    <n v="813.55"/>
    <s v="profit"/>
    <s v="Delhi"/>
  </r>
  <r>
    <s v="ORD101032"/>
    <x v="2"/>
    <s v="Grocery"/>
    <x v="1031"/>
    <s v="Good Sales"/>
    <n v="0.03"/>
    <n v="62.408099999999997"/>
    <n v="2017.8618999999999"/>
    <n v="7"/>
    <d v="2023-03-18T00:00:00"/>
    <d v="2023-03-20T00:00:00"/>
    <s v="Regular"/>
    <s v="Card"/>
    <n v="395.56"/>
    <s v="loss"/>
    <s v="Bangalore"/>
  </r>
  <r>
    <s v="ORD101033"/>
    <x v="3"/>
    <s v="Personal Care"/>
    <x v="1032"/>
    <s v="Good Sales"/>
    <n v="0.23"/>
    <n v="1113.4277"/>
    <n v="3727.5622999999996"/>
    <n v="1"/>
    <d v="2023-07-02T00:00:00"/>
    <d v="2023-07-09T00:00:00"/>
    <s v="Member"/>
    <s v="Card"/>
    <n v="532.08000000000004"/>
    <s v="loss"/>
    <s v="Delhi"/>
  </r>
  <r>
    <s v="ORD101034"/>
    <x v="2"/>
    <s v="Personal Care"/>
    <x v="1033"/>
    <s v="Good Sales"/>
    <n v="0.22"/>
    <n v="321.024"/>
    <n v="1138.1759999999999"/>
    <n v="5"/>
    <d v="2024-12-04T00:00:00"/>
    <d v="2024-12-08T00:00:00"/>
    <s v="Member"/>
    <s v="Card"/>
    <n v="222.05"/>
    <s v="loss"/>
    <s v="Pune"/>
  </r>
  <r>
    <s v="ORD101035"/>
    <x v="3"/>
    <s v="Clothing"/>
    <x v="1034"/>
    <s v="Good Sales"/>
    <n v="7.0000000000000007E-2"/>
    <n v="250.62800000000004"/>
    <n v="3329.7719999999999"/>
    <n v="8"/>
    <d v="2023-01-05T00:00:00"/>
    <d v="2023-01-06T00:00:00"/>
    <s v="New"/>
    <s v="Cash"/>
    <n v="946.73"/>
    <s v="profit"/>
    <s v="Chennai"/>
  </r>
  <r>
    <s v="ORD101036"/>
    <x v="1"/>
    <s v="Grocery"/>
    <x v="1035"/>
    <s v="Good Sales"/>
    <n v="0.21"/>
    <n v="666.63029999999992"/>
    <n v="2507.7997"/>
    <n v="6"/>
    <d v="2024-07-24T00:00:00"/>
    <d v="2024-07-25T00:00:00"/>
    <s v="Regular"/>
    <s v="UPI"/>
    <n v="792.21"/>
    <s v="loss"/>
    <s v="Chennai"/>
  </r>
  <r>
    <s v="ORD101037"/>
    <x v="0"/>
    <s v="Home Care"/>
    <x v="1036"/>
    <s v="concerning"/>
    <n v="0.14000000000000001"/>
    <n v="22.265600000000003"/>
    <n v="136.77439999999999"/>
    <n v="9"/>
    <d v="2023-08-25T00:00:00"/>
    <d v="2023-08-27T00:00:00"/>
    <s v="Member"/>
    <s v="Card"/>
    <n v="16.77"/>
    <s v="loss"/>
    <s v="Delhi"/>
  </r>
  <r>
    <s v="ORD101038"/>
    <x v="2"/>
    <s v="Electronics"/>
    <x v="1037"/>
    <s v="Good Sales"/>
    <n v="0.35"/>
    <n v="1553.146"/>
    <n v="2884.4140000000007"/>
    <n v="7"/>
    <d v="2024-10-28T00:00:00"/>
    <d v="2024-11-03T00:00:00"/>
    <s v="Regular"/>
    <s v="UPI"/>
    <n v="1194.8"/>
    <s v="profit"/>
    <s v="Delhi"/>
  </r>
  <r>
    <s v="ORD101039"/>
    <x v="0"/>
    <s v="Home Care"/>
    <x v="1038"/>
    <s v="concerning"/>
    <n v="0"/>
    <n v="0"/>
    <n v="784.1"/>
    <n v="2"/>
    <d v="2024-05-13T00:00:00"/>
    <d v="2024-05-19T00:00:00"/>
    <s v="Member"/>
    <s v="Card"/>
    <n v="86.21"/>
    <s v="loss"/>
    <s v="Chennai"/>
  </r>
  <r>
    <s v="ORD101040"/>
    <x v="2"/>
    <s v="Personal Care"/>
    <x v="1039"/>
    <s v="Good Sales"/>
    <n v="0.05"/>
    <n v="167.57950000000002"/>
    <n v="3184.0105000000003"/>
    <n v="1"/>
    <d v="2023-01-19T00:00:00"/>
    <d v="2023-01-21T00:00:00"/>
    <s v="Member"/>
    <s v="Card"/>
    <n v="991.12"/>
    <s v="profit"/>
    <s v="Mumbai"/>
  </r>
  <r>
    <s v="ORD101041"/>
    <x v="3"/>
    <s v="Grocery"/>
    <x v="1040"/>
    <s v="Good Sales"/>
    <n v="0.46"/>
    <n v="1794.0874000000001"/>
    <n v="2106.1026000000002"/>
    <n v="9"/>
    <d v="2023-03-06T00:00:00"/>
    <d v="2023-03-07T00:00:00"/>
    <s v="Member"/>
    <s v="Card"/>
    <n v="920"/>
    <s v="profit"/>
    <s v="Delhi"/>
  </r>
  <r>
    <s v="ORD101042"/>
    <x v="0"/>
    <s v="Grocery"/>
    <x v="1041"/>
    <s v="Good Sales"/>
    <n v="0.22"/>
    <n v="702.14100000000008"/>
    <n v="2489.4090000000001"/>
    <n v="5"/>
    <d v="2023-11-18T00:00:00"/>
    <d v="2023-11-24T00:00:00"/>
    <s v="Regular"/>
    <s v="Card"/>
    <n v="724.91"/>
    <s v="loss"/>
    <s v="Delhi"/>
  </r>
  <r>
    <s v="ORD101043"/>
    <x v="2"/>
    <s v="Grocery"/>
    <x v="1042"/>
    <s v="concerning"/>
    <n v="0.09"/>
    <n v="51.827399999999997"/>
    <n v="524.0326"/>
    <n v="2"/>
    <d v="2023-08-24T00:00:00"/>
    <d v="2023-08-25T00:00:00"/>
    <s v="Regular"/>
    <s v="Cash"/>
    <n v="112.81"/>
    <s v="loss"/>
    <s v="Mumbai"/>
  </r>
  <r>
    <s v="ORD101044"/>
    <x v="3"/>
    <s v="Clothing"/>
    <x v="1043"/>
    <s v="Good Sales"/>
    <n v="0.4"/>
    <n v="1951.3520000000001"/>
    <n v="2927.0280000000002"/>
    <n v="4"/>
    <d v="2024-10-27T00:00:00"/>
    <d v="2024-11-03T00:00:00"/>
    <s v="New"/>
    <s v="Cash"/>
    <n v="1287.6300000000001"/>
    <s v="profit"/>
    <s v="Hyderabad"/>
  </r>
  <r>
    <s v="ORD101045"/>
    <x v="0"/>
    <s v="Home Care"/>
    <x v="1044"/>
    <s v="Good Sales"/>
    <n v="0.43"/>
    <n v="541.97630000000004"/>
    <n v="718.43370000000004"/>
    <n v="6"/>
    <d v="2023-10-16T00:00:00"/>
    <d v="2023-10-19T00:00:00"/>
    <s v="Regular"/>
    <s v="UPI"/>
    <n v="341.4"/>
    <s v="loss"/>
    <s v="Pune"/>
  </r>
  <r>
    <s v="ORD101046"/>
    <x v="0"/>
    <s v="Clothing"/>
    <x v="1045"/>
    <s v="Good Sales"/>
    <n v="0.11"/>
    <n v="349.4194"/>
    <n v="2827.1206000000002"/>
    <n v="9"/>
    <d v="2023-08-24T00:00:00"/>
    <d v="2023-08-28T00:00:00"/>
    <s v="Regular"/>
    <s v="Card"/>
    <n v="360.98"/>
    <s v="loss"/>
    <s v="Mumbai"/>
  </r>
  <r>
    <s v="ORD101047"/>
    <x v="2"/>
    <s v="Electronics"/>
    <x v="1046"/>
    <s v="Good Sales"/>
    <n v="0.36"/>
    <n v="1442.2212"/>
    <n v="2563.9488000000001"/>
    <n v="8"/>
    <d v="2024-02-26T00:00:00"/>
    <d v="2024-02-28T00:00:00"/>
    <s v="Member"/>
    <s v="Card"/>
    <n v="993.51"/>
    <s v="profit"/>
    <s v="Hyderabad"/>
  </r>
  <r>
    <s v="ORD101048"/>
    <x v="2"/>
    <s v="Personal Care"/>
    <x v="1047"/>
    <s v="Good Sales"/>
    <n v="0.31"/>
    <n v="1457.7006000000001"/>
    <n v="3244.5594000000001"/>
    <n v="6"/>
    <d v="2024-01-26T00:00:00"/>
    <d v="2024-01-31T00:00:00"/>
    <s v="New"/>
    <s v="Card"/>
    <n v="429.5"/>
    <s v="loss"/>
    <s v="Delhi"/>
  </r>
  <r>
    <s v="ORD101049"/>
    <x v="2"/>
    <s v="Clothing"/>
    <x v="1048"/>
    <s v="Good Sales"/>
    <n v="0.37"/>
    <n v="1132.0705"/>
    <n v="1927.5795000000001"/>
    <n v="4"/>
    <d v="2023-01-05T00:00:00"/>
    <d v="2023-01-10T00:00:00"/>
    <s v="New"/>
    <s v="Cash"/>
    <n v="454.93"/>
    <s v="loss"/>
    <s v="Bangalore"/>
  </r>
  <r>
    <s v="ORD101050"/>
    <x v="3"/>
    <s v="Clothing"/>
    <x v="1049"/>
    <s v="Good Sales"/>
    <n v="0.39"/>
    <n v="534.05430000000001"/>
    <n v="835.31569999999988"/>
    <n v="5"/>
    <d v="2023-05-17T00:00:00"/>
    <d v="2023-05-24T00:00:00"/>
    <s v="Regular"/>
    <s v="UPI"/>
    <n v="381.68"/>
    <s v="loss"/>
    <s v="Chennai"/>
  </r>
  <r>
    <s v="ORD101051"/>
    <x v="2"/>
    <s v="Personal Care"/>
    <x v="1050"/>
    <s v="Good Sales"/>
    <n v="0.33"/>
    <n v="1385.8449000000001"/>
    <n v="2813.6850999999997"/>
    <n v="4"/>
    <d v="2024-02-01T00:00:00"/>
    <d v="2024-02-03T00:00:00"/>
    <s v="Regular"/>
    <s v="UPI"/>
    <n v="529.88"/>
    <s v="loss"/>
    <s v="Delhi"/>
  </r>
  <r>
    <s v="ORD101052"/>
    <x v="0"/>
    <s v="Grocery"/>
    <x v="1051"/>
    <s v="Good Sales"/>
    <n v="0.48"/>
    <n v="431.89439999999996"/>
    <n v="467.88560000000001"/>
    <n v="4"/>
    <d v="2023-02-17T00:00:00"/>
    <d v="2023-02-23T00:00:00"/>
    <s v="Regular"/>
    <s v="Card"/>
    <n v="142.11000000000001"/>
    <s v="loss"/>
    <s v="Delhi"/>
  </r>
  <r>
    <s v="ORD101053"/>
    <x v="0"/>
    <s v="Personal Care"/>
    <x v="1052"/>
    <s v="concerning"/>
    <n v="0.43"/>
    <n v="89.947400000000002"/>
    <n v="119.23260000000001"/>
    <n v="8"/>
    <d v="2024-07-11T00:00:00"/>
    <d v="2024-07-15T00:00:00"/>
    <s v="Regular"/>
    <s v="Card"/>
    <n v="32.47"/>
    <s v="loss"/>
    <s v="Bangalore"/>
  </r>
  <r>
    <s v="ORD101054"/>
    <x v="2"/>
    <s v="Home Care"/>
    <x v="1053"/>
    <s v="Good Sales"/>
    <n v="0.11"/>
    <n v="500.49230000000006"/>
    <n v="4049.4377000000004"/>
    <n v="4"/>
    <d v="2023-03-05T00:00:00"/>
    <d v="2023-03-12T00:00:00"/>
    <s v="Regular"/>
    <s v="Card"/>
    <n v="876.56"/>
    <s v="profit"/>
    <s v="Bangalore"/>
  </r>
  <r>
    <s v="ORD101055"/>
    <x v="2"/>
    <s v="Personal Care"/>
    <x v="1054"/>
    <s v="Good Sales"/>
    <n v="0.46"/>
    <n v="1342.9286"/>
    <n v="1576.4813999999999"/>
    <n v="3"/>
    <d v="2024-12-04T00:00:00"/>
    <d v="2024-12-10T00:00:00"/>
    <s v="New"/>
    <s v="Card"/>
    <n v="754.78"/>
    <s v="loss"/>
    <s v="Pune"/>
  </r>
  <r>
    <s v="ORD101056"/>
    <x v="1"/>
    <s v="Grocery"/>
    <x v="1055"/>
    <s v="concerning"/>
    <n v="0.18"/>
    <n v="79.423199999999994"/>
    <n v="361.8168"/>
    <n v="2"/>
    <d v="2024-06-24T00:00:00"/>
    <d v="2024-07-01T00:00:00"/>
    <s v="New"/>
    <s v="UPI"/>
    <n v="82.41"/>
    <s v="loss"/>
    <s v="Mumbai"/>
  </r>
  <r>
    <s v="ORD101057"/>
    <x v="0"/>
    <s v="Personal Care"/>
    <x v="1056"/>
    <s v="Good Sales"/>
    <n v="0.36"/>
    <n v="1058.6412"/>
    <n v="1882.0288"/>
    <n v="1"/>
    <d v="2024-06-13T00:00:00"/>
    <d v="2024-06-20T00:00:00"/>
    <s v="New"/>
    <s v="Card"/>
    <n v="837.56"/>
    <s v="profit"/>
    <s v="Chennai"/>
  </r>
  <r>
    <s v="ORD101058"/>
    <x v="3"/>
    <s v="Clothing"/>
    <x v="1057"/>
    <s v="Good Sales"/>
    <n v="0.42"/>
    <n v="340.43940000000003"/>
    <n v="470.13060000000002"/>
    <n v="5"/>
    <d v="2024-10-31T00:00:00"/>
    <d v="2024-11-05T00:00:00"/>
    <s v="Member"/>
    <s v="Cash"/>
    <n v="217.79"/>
    <s v="loss"/>
    <s v="Bangalore"/>
  </r>
  <r>
    <s v="ORD101059"/>
    <x v="1"/>
    <s v="Electronics"/>
    <x v="1058"/>
    <s v="concerning"/>
    <n v="0.22"/>
    <n v="55.833799999999997"/>
    <n v="197.9562"/>
    <n v="4"/>
    <d v="2024-12-14T00:00:00"/>
    <d v="2024-12-21T00:00:00"/>
    <s v="Member"/>
    <s v="Card"/>
    <n v="51.61"/>
    <s v="loss"/>
    <s v="Mumbai"/>
  </r>
  <r>
    <s v="ORD101060"/>
    <x v="2"/>
    <s v="Clothing"/>
    <x v="1059"/>
    <s v="concerning"/>
    <n v="0.03"/>
    <n v="20.129100000000001"/>
    <n v="650.84090000000003"/>
    <n v="9"/>
    <d v="2023-01-19T00:00:00"/>
    <d v="2023-01-26T00:00:00"/>
    <s v="Regular"/>
    <s v="Card"/>
    <n v="106.01"/>
    <s v="loss"/>
    <s v="Pune"/>
  </r>
  <r>
    <s v="ORD101061"/>
    <x v="2"/>
    <s v="Electronics"/>
    <x v="1060"/>
    <s v="Good Sales"/>
    <n v="0.47"/>
    <n v="1832.0741"/>
    <n v="2065.9558999999999"/>
    <n v="9"/>
    <d v="2023-06-25T00:00:00"/>
    <d v="2023-07-02T00:00:00"/>
    <s v="Member"/>
    <s v="UPI"/>
    <n v="511.37"/>
    <s v="loss"/>
    <s v="Bangalore"/>
  </r>
  <r>
    <s v="ORD101062"/>
    <x v="0"/>
    <s v="Personal Care"/>
    <x v="1061"/>
    <s v="Good Sales"/>
    <n v="0.04"/>
    <n v="152.1096"/>
    <n v="3650.6304"/>
    <n v="5"/>
    <d v="2024-12-25T00:00:00"/>
    <d v="2024-12-28T00:00:00"/>
    <s v="New"/>
    <s v="Card"/>
    <n v="772.22"/>
    <s v="loss"/>
    <s v="Mumbai"/>
  </r>
  <r>
    <s v="ORD101063"/>
    <x v="2"/>
    <s v="Home Care"/>
    <x v="1062"/>
    <s v="Good Sales"/>
    <n v="0.17"/>
    <n v="520.3972"/>
    <n v="2540.7628"/>
    <n v="5"/>
    <d v="2024-05-27T00:00:00"/>
    <d v="2024-05-29T00:00:00"/>
    <s v="Regular"/>
    <s v="UPI"/>
    <n v="771.77"/>
    <s v="loss"/>
    <s v="Pune"/>
  </r>
  <r>
    <s v="ORD101064"/>
    <x v="3"/>
    <s v="Personal Care"/>
    <x v="1063"/>
    <s v="Good Sales"/>
    <n v="0.3"/>
    <n v="337.71300000000002"/>
    <n v="787.99700000000007"/>
    <n v="6"/>
    <d v="2023-08-06T00:00:00"/>
    <d v="2023-08-11T00:00:00"/>
    <s v="Member"/>
    <s v="Cash"/>
    <n v="198.57"/>
    <s v="loss"/>
    <s v="Chennai"/>
  </r>
  <r>
    <s v="ORD101065"/>
    <x v="0"/>
    <s v="Grocery"/>
    <x v="1064"/>
    <s v="Good Sales"/>
    <n v="0.06"/>
    <n v="223.25639999999999"/>
    <n v="3497.6836000000003"/>
    <n v="4"/>
    <d v="2024-07-04T00:00:00"/>
    <d v="2024-07-09T00:00:00"/>
    <s v="New"/>
    <s v="Card"/>
    <n v="1005.7"/>
    <s v="profit"/>
    <s v="Mumbai"/>
  </r>
  <r>
    <s v="ORD101066"/>
    <x v="2"/>
    <s v="Personal Care"/>
    <x v="1065"/>
    <s v="Good Sales"/>
    <n v="0.42"/>
    <n v="881.75639999999999"/>
    <n v="1217.6636000000001"/>
    <n v="6"/>
    <d v="2024-07-20T00:00:00"/>
    <d v="2024-07-26T00:00:00"/>
    <s v="Regular"/>
    <s v="Cash"/>
    <n v="255.88"/>
    <s v="loss"/>
    <s v="Mumbai"/>
  </r>
  <r>
    <s v="ORD101067"/>
    <x v="0"/>
    <s v="Electronics"/>
    <x v="1066"/>
    <s v="Good Sales"/>
    <n v="0.1"/>
    <n v="260.26900000000001"/>
    <n v="2342.4210000000003"/>
    <n v="8"/>
    <d v="2024-05-05T00:00:00"/>
    <d v="2024-05-07T00:00:00"/>
    <s v="Regular"/>
    <s v="Cash"/>
    <n v="689.55"/>
    <s v="loss"/>
    <s v="Bangalore"/>
  </r>
  <r>
    <s v="ORD101068"/>
    <x v="2"/>
    <s v="Clothing"/>
    <x v="1067"/>
    <s v="Good Sales"/>
    <n v="0.49"/>
    <n v="2204.2356"/>
    <n v="2294.2043999999996"/>
    <n v="5"/>
    <d v="2023-11-04T00:00:00"/>
    <d v="2023-11-08T00:00:00"/>
    <s v="New"/>
    <s v="Cash"/>
    <n v="971.47"/>
    <s v="profit"/>
    <s v="Pune"/>
  </r>
  <r>
    <s v="ORD101069"/>
    <x v="2"/>
    <s v="Home Care"/>
    <x v="1068"/>
    <s v="Good Sales"/>
    <n v="0.46"/>
    <n v="1078.01"/>
    <n v="1265.49"/>
    <n v="8"/>
    <d v="2024-03-30T00:00:00"/>
    <d v="2024-04-05T00:00:00"/>
    <s v="New"/>
    <s v="UPI"/>
    <n v="288.02999999999997"/>
    <s v="loss"/>
    <s v="Delhi"/>
  </r>
  <r>
    <s v="ORD101070"/>
    <x v="2"/>
    <s v="Personal Care"/>
    <x v="1069"/>
    <s v="Good Sales"/>
    <n v="0.3"/>
    <n v="950.75699999999995"/>
    <n v="2218.433"/>
    <n v="8"/>
    <d v="2023-01-24T00:00:00"/>
    <d v="2023-01-26T00:00:00"/>
    <s v="Member"/>
    <s v="Card"/>
    <n v="486.7"/>
    <s v="loss"/>
    <s v="Bangalore"/>
  </r>
  <r>
    <s v="ORD101071"/>
    <x v="3"/>
    <s v="Personal Care"/>
    <x v="1070"/>
    <s v="Good Sales"/>
    <n v="0.33"/>
    <n v="1588.1514"/>
    <n v="3224.4286000000002"/>
    <n v="3"/>
    <d v="2023-10-10T00:00:00"/>
    <d v="2023-10-11T00:00:00"/>
    <s v="New"/>
    <s v="UPI"/>
    <n v="286.76"/>
    <s v="loss"/>
    <s v="Delhi"/>
  </r>
  <r>
    <s v="ORD101072"/>
    <x v="3"/>
    <s v="Clothing"/>
    <x v="1071"/>
    <s v="Good Sales"/>
    <n v="0.27"/>
    <n v="624.18870000000004"/>
    <n v="1687.6212999999998"/>
    <n v="6"/>
    <d v="2024-01-06T00:00:00"/>
    <d v="2024-01-11T00:00:00"/>
    <s v="New"/>
    <s v="Card"/>
    <n v="644.46"/>
    <s v="loss"/>
    <s v="Hyderabad"/>
  </r>
  <r>
    <s v="ORD101073"/>
    <x v="0"/>
    <s v="Home Care"/>
    <x v="1072"/>
    <s v="Good Sales"/>
    <n v="0.2"/>
    <n v="569.51400000000001"/>
    <n v="2278.056"/>
    <n v="1"/>
    <d v="2024-07-31T00:00:00"/>
    <d v="2024-08-01T00:00:00"/>
    <s v="New"/>
    <s v="UPI"/>
    <n v="689.37"/>
    <s v="loss"/>
    <s v="Hyderabad"/>
  </r>
  <r>
    <s v="ORD101074"/>
    <x v="2"/>
    <s v="Personal Care"/>
    <x v="1073"/>
    <s v="Good Sales"/>
    <n v="0.18"/>
    <n v="533.45339999999999"/>
    <n v="2430.1766000000002"/>
    <n v="5"/>
    <d v="2024-12-06T00:00:00"/>
    <d v="2024-12-10T00:00:00"/>
    <s v="Regular"/>
    <s v="Card"/>
    <n v="599.91999999999996"/>
    <s v="loss"/>
    <s v="Mumbai"/>
  </r>
  <r>
    <s v="ORD101075"/>
    <x v="2"/>
    <s v="Personal Care"/>
    <x v="1074"/>
    <s v="Good Sales"/>
    <n v="0.45"/>
    <n v="575.77049999999997"/>
    <n v="703.71950000000004"/>
    <n v="7"/>
    <d v="2023-04-29T00:00:00"/>
    <d v="2023-04-30T00:00:00"/>
    <s v="New"/>
    <s v="Card"/>
    <n v="374.63"/>
    <s v="loss"/>
    <s v="Hyderabad"/>
  </r>
  <r>
    <s v="ORD101076"/>
    <x v="3"/>
    <s v="Electronics"/>
    <x v="1075"/>
    <s v="Good Sales"/>
    <n v="0.28999999999999998"/>
    <n v="1076.1668"/>
    <n v="2634.7532000000001"/>
    <n v="5"/>
    <d v="2023-09-06T00:00:00"/>
    <d v="2023-09-10T00:00:00"/>
    <s v="New"/>
    <s v="UPI"/>
    <n v="1040.81"/>
    <s v="profit"/>
    <s v="Hyderabad"/>
  </r>
  <r>
    <s v="ORD101077"/>
    <x v="2"/>
    <s v="Electronics"/>
    <x v="1076"/>
    <s v="Good Sales"/>
    <n v="0.41"/>
    <n v="1500.8131999999998"/>
    <n v="2159.7067999999999"/>
    <n v="3"/>
    <d v="2023-03-03T00:00:00"/>
    <d v="2023-03-05T00:00:00"/>
    <s v="Regular"/>
    <s v="UPI"/>
    <n v="1021.88"/>
    <s v="profit"/>
    <s v="Pune"/>
  </r>
  <r>
    <s v="ORD101078"/>
    <x v="3"/>
    <s v="Grocery"/>
    <x v="1077"/>
    <s v="Good Sales"/>
    <n v="0.26"/>
    <n v="298.07180000000005"/>
    <n v="848.35820000000001"/>
    <n v="2"/>
    <d v="2024-02-04T00:00:00"/>
    <d v="2024-02-07T00:00:00"/>
    <s v="Regular"/>
    <s v="Card"/>
    <n v="144.41"/>
    <s v="loss"/>
    <s v="Delhi"/>
  </r>
  <r>
    <s v="ORD101079"/>
    <x v="2"/>
    <s v="Clothing"/>
    <x v="1078"/>
    <s v="concerning"/>
    <n v="0.15"/>
    <n v="24.804000000000002"/>
    <n v="140.55600000000001"/>
    <n v="2"/>
    <d v="2023-05-20T00:00:00"/>
    <d v="2023-05-23T00:00:00"/>
    <s v="Regular"/>
    <s v="Cash"/>
    <n v="17.64"/>
    <s v="loss"/>
    <s v="Mumbai"/>
  </r>
  <r>
    <s v="ORD101080"/>
    <x v="0"/>
    <s v="Home Care"/>
    <x v="1079"/>
    <s v="Good Sales"/>
    <n v="0.05"/>
    <n v="249.74050000000003"/>
    <n v="4745.0695000000005"/>
    <n v="9"/>
    <d v="2024-07-05T00:00:00"/>
    <d v="2024-07-07T00:00:00"/>
    <s v="Regular"/>
    <s v="Cash"/>
    <n v="1178.3800000000001"/>
    <s v="profit"/>
    <s v="Hyderabad"/>
  </r>
  <r>
    <s v="ORD101081"/>
    <x v="2"/>
    <s v="Personal Care"/>
    <x v="1080"/>
    <s v="Good Sales"/>
    <n v="0.16"/>
    <n v="471.96480000000003"/>
    <n v="2477.8152"/>
    <n v="2"/>
    <d v="2023-08-06T00:00:00"/>
    <d v="2023-08-12T00:00:00"/>
    <s v="Regular"/>
    <s v="Card"/>
    <n v="388.27"/>
    <s v="loss"/>
    <s v="Mumbai"/>
  </r>
  <r>
    <s v="ORD101082"/>
    <x v="2"/>
    <s v="Personal Care"/>
    <x v="1081"/>
    <s v="Good Sales"/>
    <n v="0.44"/>
    <n v="434.3064"/>
    <n v="552.75360000000001"/>
    <n v="7"/>
    <d v="2023-01-10T00:00:00"/>
    <d v="2023-01-15T00:00:00"/>
    <s v="New"/>
    <s v="Cash"/>
    <n v="116.47"/>
    <s v="loss"/>
    <s v="Delhi"/>
  </r>
  <r>
    <s v="ORD101083"/>
    <x v="1"/>
    <s v="Grocery"/>
    <x v="1082"/>
    <s v="Good Sales"/>
    <n v="0.36"/>
    <n v="536.20920000000001"/>
    <n v="953.26080000000002"/>
    <n v="9"/>
    <d v="2024-07-20T00:00:00"/>
    <d v="2024-07-24T00:00:00"/>
    <s v="New"/>
    <s v="Card"/>
    <n v="168.51"/>
    <s v="loss"/>
    <s v="Pune"/>
  </r>
  <r>
    <s v="ORD101084"/>
    <x v="3"/>
    <s v="Personal Care"/>
    <x v="1083"/>
    <s v="Good Sales"/>
    <n v="0.39"/>
    <n v="1219.6002000000001"/>
    <n v="1907.5797999999998"/>
    <n v="3"/>
    <d v="2023-03-30T00:00:00"/>
    <d v="2023-04-06T00:00:00"/>
    <s v="Member"/>
    <s v="Cash"/>
    <n v="210.46"/>
    <s v="loss"/>
    <s v="Chennai"/>
  </r>
  <r>
    <s v="ORD101085"/>
    <x v="2"/>
    <s v="Clothing"/>
    <x v="1084"/>
    <s v="concerning"/>
    <n v="0.39"/>
    <n v="301.98480000000001"/>
    <n v="472.33520000000004"/>
    <n v="7"/>
    <d v="2024-05-30T00:00:00"/>
    <d v="2024-05-31T00:00:00"/>
    <s v="New"/>
    <s v="Cash"/>
    <n v="178.99"/>
    <s v="loss"/>
    <s v="Hyderabad"/>
  </r>
  <r>
    <s v="ORD101086"/>
    <x v="2"/>
    <s v="Grocery"/>
    <x v="1085"/>
    <s v="concerning"/>
    <n v="0.06"/>
    <n v="16.960799999999999"/>
    <n v="265.7192"/>
    <n v="1"/>
    <d v="2024-04-18T00:00:00"/>
    <d v="2024-04-21T00:00:00"/>
    <s v="Regular"/>
    <s v="Cash"/>
    <n v="14.72"/>
    <s v="loss"/>
    <s v="Mumbai"/>
  </r>
  <r>
    <s v="ORD101087"/>
    <x v="1"/>
    <s v="Clothing"/>
    <x v="1086"/>
    <s v="Good Sales"/>
    <n v="0.08"/>
    <n v="321.00400000000002"/>
    <n v="3691.5460000000003"/>
    <n v="6"/>
    <d v="2023-09-10T00:00:00"/>
    <d v="2023-09-11T00:00:00"/>
    <s v="New"/>
    <s v="Card"/>
    <n v="767.08"/>
    <s v="loss"/>
    <s v="Chennai"/>
  </r>
  <r>
    <s v="ORD101088"/>
    <x v="1"/>
    <s v="Grocery"/>
    <x v="1087"/>
    <s v="Good Sales"/>
    <n v="0.16"/>
    <n v="577.22400000000005"/>
    <n v="3030.4259999999999"/>
    <n v="2"/>
    <d v="2024-01-18T00:00:00"/>
    <d v="2024-01-25T00:00:00"/>
    <s v="New"/>
    <s v="Cash"/>
    <n v="420.9"/>
    <s v="loss"/>
    <s v="Mumbai"/>
  </r>
  <r>
    <s v="ORD101089"/>
    <x v="3"/>
    <s v="Personal Care"/>
    <x v="1088"/>
    <s v="Good Sales"/>
    <n v="0.15"/>
    <n v="242.55749999999998"/>
    <n v="1374.4925000000001"/>
    <n v="1"/>
    <d v="2023-01-23T00:00:00"/>
    <d v="2023-01-24T00:00:00"/>
    <s v="Member"/>
    <s v="Card"/>
    <n v="350.83"/>
    <s v="loss"/>
    <s v="Chennai"/>
  </r>
  <r>
    <s v="ORD101090"/>
    <x v="1"/>
    <s v="Grocery"/>
    <x v="1089"/>
    <s v="concerning"/>
    <n v="0.03"/>
    <n v="11.5983"/>
    <n v="375.01170000000002"/>
    <n v="5"/>
    <d v="2024-09-04T00:00:00"/>
    <d v="2024-09-05T00:00:00"/>
    <s v="Regular"/>
    <s v="Cash"/>
    <n v="110.68"/>
    <s v="loss"/>
    <s v="Mumbai"/>
  </r>
  <r>
    <s v="ORD101091"/>
    <x v="0"/>
    <s v="Electronics"/>
    <x v="1090"/>
    <s v="Good Sales"/>
    <n v="0.08"/>
    <n v="198.61840000000001"/>
    <n v="2284.1116000000002"/>
    <n v="6"/>
    <d v="2024-07-14T00:00:00"/>
    <d v="2024-07-20T00:00:00"/>
    <s v="New"/>
    <s v="Card"/>
    <n v="553.09"/>
    <s v="loss"/>
    <s v="Chennai"/>
  </r>
  <r>
    <s v="ORD101092"/>
    <x v="1"/>
    <s v="Home Care"/>
    <x v="1091"/>
    <s v="Good Sales"/>
    <n v="0.43"/>
    <n v="624.92329999999993"/>
    <n v="828.38670000000002"/>
    <n v="2"/>
    <d v="2023-12-28T00:00:00"/>
    <d v="2024-01-02T00:00:00"/>
    <s v="Member"/>
    <s v="Cash"/>
    <n v="210.13"/>
    <s v="loss"/>
    <s v="Mumbai"/>
  </r>
  <r>
    <s v="ORD101093"/>
    <x v="0"/>
    <s v="Personal Care"/>
    <x v="1092"/>
    <s v="Good Sales"/>
    <n v="0.28999999999999998"/>
    <n v="594.24479999999994"/>
    <n v="1454.8751999999999"/>
    <n v="4"/>
    <d v="2024-01-20T00:00:00"/>
    <d v="2024-01-23T00:00:00"/>
    <s v="New"/>
    <s v="Cash"/>
    <n v="193.73"/>
    <s v="loss"/>
    <s v="Pune"/>
  </r>
  <r>
    <s v="ORD101094"/>
    <x v="3"/>
    <s v="Home Care"/>
    <x v="1093"/>
    <s v="Good Sales"/>
    <n v="0.17"/>
    <n v="245.21650000000002"/>
    <n v="1197.2335"/>
    <n v="3"/>
    <d v="2024-11-09T00:00:00"/>
    <d v="2024-11-10T00:00:00"/>
    <s v="New"/>
    <s v="UPI"/>
    <n v="194.37"/>
    <s v="loss"/>
    <s v="Delhi"/>
  </r>
  <r>
    <s v="ORD101095"/>
    <x v="3"/>
    <s v="Personal Care"/>
    <x v="1094"/>
    <s v="Good Sales"/>
    <n v="0.26"/>
    <n v="249.29059999999998"/>
    <n v="709.51939999999991"/>
    <n v="1"/>
    <d v="2024-01-22T00:00:00"/>
    <d v="2024-01-23T00:00:00"/>
    <s v="New"/>
    <s v="UPI"/>
    <n v="157.91999999999999"/>
    <s v="loss"/>
    <s v="Hyderabad"/>
  </r>
  <r>
    <s v="ORD101096"/>
    <x v="3"/>
    <s v="Home Care"/>
    <x v="1095"/>
    <s v="Good Sales"/>
    <n v="0.13"/>
    <n v="259.51249999999999"/>
    <n v="1736.7375"/>
    <n v="1"/>
    <d v="2023-08-28T00:00:00"/>
    <d v="2023-09-03T00:00:00"/>
    <s v="Member"/>
    <s v="Card"/>
    <n v="539.45000000000005"/>
    <s v="loss"/>
    <s v="Mumbai"/>
  </r>
  <r>
    <s v="ORD101097"/>
    <x v="3"/>
    <s v="Electronics"/>
    <x v="1096"/>
    <s v="Good Sales"/>
    <n v="0.28999999999999998"/>
    <n v="1400.1141999999998"/>
    <n v="3427.8657999999996"/>
    <n v="3"/>
    <d v="2023-11-11T00:00:00"/>
    <d v="2023-11-14T00:00:00"/>
    <s v="New"/>
    <s v="Card"/>
    <n v="1420.71"/>
    <s v="profit"/>
    <s v="Mumbai"/>
  </r>
  <r>
    <s v="ORD101098"/>
    <x v="3"/>
    <s v="Home Care"/>
    <x v="1097"/>
    <s v="Good Sales"/>
    <n v="0.04"/>
    <n v="56.180799999999998"/>
    <n v="1348.3391999999999"/>
    <n v="2"/>
    <d v="2024-09-15T00:00:00"/>
    <d v="2024-09-21T00:00:00"/>
    <s v="New"/>
    <s v="Card"/>
    <n v="395.86"/>
    <s v="loss"/>
    <s v="Pune"/>
  </r>
  <r>
    <s v="ORD101099"/>
    <x v="0"/>
    <s v="Grocery"/>
    <x v="1098"/>
    <s v="Good Sales"/>
    <n v="0.45"/>
    <n v="785.80799999999999"/>
    <n v="960.43200000000002"/>
    <n v="2"/>
    <d v="2023-07-26T00:00:00"/>
    <d v="2023-07-27T00:00:00"/>
    <s v="Member"/>
    <s v="Card"/>
    <n v="305.87"/>
    <s v="loss"/>
    <s v="Chennai"/>
  </r>
  <r>
    <s v="ORD101100"/>
    <x v="0"/>
    <s v="Home Care"/>
    <x v="1099"/>
    <s v="Good Sales"/>
    <n v="0.12"/>
    <n v="205.59479999999999"/>
    <n v="1507.6951999999999"/>
    <n v="5"/>
    <d v="2023-08-23T00:00:00"/>
    <d v="2023-08-27T00:00:00"/>
    <s v="Regular"/>
    <s v="UPI"/>
    <n v="287.7"/>
    <s v="loss"/>
    <s v="Hyderabad"/>
  </r>
  <r>
    <s v="ORD101101"/>
    <x v="3"/>
    <s v="Personal Care"/>
    <x v="1100"/>
    <s v="Good Sales"/>
    <n v="0.41"/>
    <n v="1005.9022"/>
    <n v="1447.5178000000001"/>
    <n v="5"/>
    <d v="2023-10-01T00:00:00"/>
    <d v="2023-10-04T00:00:00"/>
    <s v="Regular"/>
    <s v="Card"/>
    <n v="289.37"/>
    <s v="loss"/>
    <s v="Mumbai"/>
  </r>
  <r>
    <s v="ORD101102"/>
    <x v="1"/>
    <s v="Clothing"/>
    <x v="1101"/>
    <s v="Good Sales"/>
    <n v="0.33"/>
    <n v="1396.9494000000002"/>
    <n v="2836.2305999999999"/>
    <n v="7"/>
    <d v="2023-05-29T00:00:00"/>
    <d v="2023-05-30T00:00:00"/>
    <s v="New"/>
    <s v="Card"/>
    <n v="613.9"/>
    <s v="loss"/>
    <s v="Bangalore"/>
  </r>
  <r>
    <s v="ORD101103"/>
    <x v="2"/>
    <s v="Home Care"/>
    <x v="1102"/>
    <s v="Good Sales"/>
    <n v="0.26"/>
    <n v="538.30400000000009"/>
    <n v="1532.096"/>
    <n v="5"/>
    <d v="2024-07-21T00:00:00"/>
    <d v="2024-07-26T00:00:00"/>
    <s v="Member"/>
    <s v="Cash"/>
    <n v="578.35"/>
    <s v="loss"/>
    <s v="Chennai"/>
  </r>
  <r>
    <s v="ORD101104"/>
    <x v="3"/>
    <s v="Home Care"/>
    <x v="1103"/>
    <s v="Good Sales"/>
    <n v="0.46"/>
    <n v="1863.0598000000002"/>
    <n v="2187.0702000000001"/>
    <n v="3"/>
    <d v="2024-11-22T00:00:00"/>
    <d v="2024-11-29T00:00:00"/>
    <s v="New"/>
    <s v="Card"/>
    <n v="1074.8599999999999"/>
    <s v="profit"/>
    <s v="Delhi"/>
  </r>
  <r>
    <s v="ORD101105"/>
    <x v="1"/>
    <s v="Home Care"/>
    <x v="1104"/>
    <s v="concerning"/>
    <n v="0.08"/>
    <n v="53.084799999999994"/>
    <n v="610.47519999999997"/>
    <n v="6"/>
    <d v="2023-10-08T00:00:00"/>
    <d v="2023-10-14T00:00:00"/>
    <s v="New"/>
    <s v="UPI"/>
    <n v="57.57"/>
    <s v="loss"/>
    <s v="Delhi"/>
  </r>
  <r>
    <s v="ORD101106"/>
    <x v="2"/>
    <s v="Personal Care"/>
    <x v="1105"/>
    <s v="Good Sales"/>
    <n v="0.06"/>
    <n v="269.10300000000001"/>
    <n v="4215.9470000000001"/>
    <n v="3"/>
    <d v="2023-06-09T00:00:00"/>
    <d v="2023-06-13T00:00:00"/>
    <s v="Member"/>
    <s v="Card"/>
    <n v="621.91"/>
    <s v="loss"/>
    <s v="Mumbai"/>
  </r>
  <r>
    <s v="ORD101107"/>
    <x v="3"/>
    <s v="Home Care"/>
    <x v="1106"/>
    <s v="Good Sales"/>
    <n v="0.16"/>
    <n v="161.2784"/>
    <n v="846.71159999999998"/>
    <n v="8"/>
    <d v="2023-03-11T00:00:00"/>
    <d v="2023-03-17T00:00:00"/>
    <s v="Regular"/>
    <s v="Cash"/>
    <n v="196.74"/>
    <s v="loss"/>
    <s v="Pune"/>
  </r>
  <r>
    <s v="ORD101108"/>
    <x v="3"/>
    <s v="Personal Care"/>
    <x v="1107"/>
    <s v="concerning"/>
    <n v="0.42"/>
    <n v="122.67779999999999"/>
    <n v="169.41219999999998"/>
    <n v="6"/>
    <d v="2023-12-06T00:00:00"/>
    <d v="2023-12-08T00:00:00"/>
    <s v="Member"/>
    <s v="Cash"/>
    <n v="22.76"/>
    <s v="loss"/>
    <s v="Chennai"/>
  </r>
  <r>
    <s v="ORD101109"/>
    <x v="0"/>
    <s v="Personal Care"/>
    <x v="1108"/>
    <s v="Good Sales"/>
    <n v="0.02"/>
    <n v="17.518800000000002"/>
    <n v="858.4212"/>
    <n v="7"/>
    <d v="2023-08-29T00:00:00"/>
    <d v="2023-09-03T00:00:00"/>
    <s v="Member"/>
    <s v="Card"/>
    <n v="120.85"/>
    <s v="loss"/>
    <s v="Delhi"/>
  </r>
  <r>
    <s v="ORD101110"/>
    <x v="2"/>
    <s v="Clothing"/>
    <x v="1109"/>
    <s v="Good Sales"/>
    <n v="0.12"/>
    <n v="124.16040000000001"/>
    <n v="910.50960000000009"/>
    <n v="3"/>
    <d v="2024-12-09T00:00:00"/>
    <d v="2024-12-16T00:00:00"/>
    <s v="New"/>
    <s v="UPI"/>
    <n v="203.01"/>
    <s v="loss"/>
    <s v="Delhi"/>
  </r>
  <r>
    <s v="ORD101111"/>
    <x v="2"/>
    <s v="Grocery"/>
    <x v="1110"/>
    <s v="Good Sales"/>
    <n v="0.21"/>
    <n v="544.25070000000005"/>
    <n v="2047.4193"/>
    <n v="7"/>
    <d v="2023-06-12T00:00:00"/>
    <d v="2023-06-19T00:00:00"/>
    <s v="Member"/>
    <s v="Cash"/>
    <n v="422.22"/>
    <s v="loss"/>
    <s v="Mumbai"/>
  </r>
  <r>
    <s v="ORD101112"/>
    <x v="1"/>
    <s v="Personal Care"/>
    <x v="1111"/>
    <s v="Good Sales"/>
    <n v="0.36"/>
    <n v="829.69199999999989"/>
    <n v="1475.0079999999998"/>
    <n v="9"/>
    <d v="2023-03-24T00:00:00"/>
    <d v="2023-03-26T00:00:00"/>
    <s v="Member"/>
    <s v="Cash"/>
    <n v="613.1"/>
    <s v="loss"/>
    <s v="Mumbai"/>
  </r>
  <r>
    <s v="ORD101113"/>
    <x v="0"/>
    <s v="Electronics"/>
    <x v="1112"/>
    <s v="Good Sales"/>
    <n v="0.15"/>
    <n v="541.16700000000003"/>
    <n v="3066.6130000000003"/>
    <n v="8"/>
    <d v="2024-09-06T00:00:00"/>
    <d v="2024-09-08T00:00:00"/>
    <s v="New"/>
    <s v="UPI"/>
    <n v="716.45"/>
    <s v="loss"/>
    <s v="Delhi"/>
  </r>
  <r>
    <s v="ORD101114"/>
    <x v="0"/>
    <s v="Home Care"/>
    <x v="1113"/>
    <s v="concerning"/>
    <n v="0.22"/>
    <n v="76.925200000000004"/>
    <n v="272.73480000000001"/>
    <n v="2"/>
    <d v="2024-04-04T00:00:00"/>
    <d v="2024-04-05T00:00:00"/>
    <s v="Member"/>
    <s v="Cash"/>
    <n v="76.150000000000006"/>
    <s v="loss"/>
    <s v="Bangalore"/>
  </r>
  <r>
    <s v="ORD101115"/>
    <x v="0"/>
    <s v="Electronics"/>
    <x v="1114"/>
    <s v="Good Sales"/>
    <n v="0.17"/>
    <n v="431.58920000000006"/>
    <n v="2107.1708000000003"/>
    <n v="2"/>
    <d v="2023-06-10T00:00:00"/>
    <d v="2023-06-14T00:00:00"/>
    <s v="Member"/>
    <s v="Card"/>
    <n v="461.71"/>
    <s v="loss"/>
    <s v="Bangalore"/>
  </r>
  <r>
    <s v="ORD101116"/>
    <x v="0"/>
    <s v="Home Care"/>
    <x v="1115"/>
    <s v="Good Sales"/>
    <n v="0.05"/>
    <n v="86.455500000000001"/>
    <n v="1642.6544999999999"/>
    <n v="7"/>
    <d v="2024-09-05T00:00:00"/>
    <d v="2024-09-12T00:00:00"/>
    <s v="Member"/>
    <s v="Card"/>
    <n v="219.91"/>
    <s v="loss"/>
    <s v="Pune"/>
  </r>
  <r>
    <s v="ORD101117"/>
    <x v="2"/>
    <s v="Clothing"/>
    <x v="1116"/>
    <s v="Good Sales"/>
    <n v="0.37"/>
    <n v="1180.4702"/>
    <n v="2009.9898000000001"/>
    <n v="4"/>
    <d v="2023-08-28T00:00:00"/>
    <d v="2023-09-03T00:00:00"/>
    <s v="Regular"/>
    <s v="Cash"/>
    <n v="632.91999999999996"/>
    <s v="loss"/>
    <s v="Pune"/>
  </r>
  <r>
    <s v="ORD101118"/>
    <x v="2"/>
    <s v="Personal Care"/>
    <x v="1117"/>
    <s v="concerning"/>
    <n v="0.23"/>
    <n v="72.249899999999997"/>
    <n v="241.8801"/>
    <n v="9"/>
    <d v="2024-12-12T00:00:00"/>
    <d v="2024-12-13T00:00:00"/>
    <s v="Member"/>
    <s v="UPI"/>
    <n v="94.08"/>
    <s v="loss"/>
    <s v="Pune"/>
  </r>
  <r>
    <s v="ORD101119"/>
    <x v="3"/>
    <s v="Grocery"/>
    <x v="1118"/>
    <s v="concerning"/>
    <n v="0.41"/>
    <n v="111.18379999999999"/>
    <n v="159.99620000000002"/>
    <n v="6"/>
    <d v="2024-04-30T00:00:00"/>
    <d v="2024-05-05T00:00:00"/>
    <s v="Member"/>
    <s v="Cash"/>
    <n v="27.16"/>
    <s v="loss"/>
    <s v="Mumbai"/>
  </r>
  <r>
    <s v="ORD101120"/>
    <x v="3"/>
    <s v="Personal Care"/>
    <x v="1119"/>
    <s v="Good Sales"/>
    <n v="0.35"/>
    <n v="767.7355"/>
    <n v="1425.7945000000002"/>
    <n v="9"/>
    <d v="2024-11-01T00:00:00"/>
    <d v="2024-11-07T00:00:00"/>
    <s v="Member"/>
    <s v="UPI"/>
    <n v="506.56"/>
    <s v="loss"/>
    <s v="Pune"/>
  </r>
  <r>
    <s v="ORD101121"/>
    <x v="0"/>
    <s v="Home Care"/>
    <x v="1120"/>
    <s v="Good Sales"/>
    <n v="0.03"/>
    <n v="122.26679999999999"/>
    <n v="3953.2932000000001"/>
    <n v="3"/>
    <d v="2023-07-22T00:00:00"/>
    <d v="2023-07-29T00:00:00"/>
    <s v="New"/>
    <s v="Cash"/>
    <n v="929.27"/>
    <s v="profit"/>
    <s v="Hyderabad"/>
  </r>
  <r>
    <s v="ORD101122"/>
    <x v="0"/>
    <s v="Grocery"/>
    <x v="1121"/>
    <s v="Good Sales"/>
    <n v="0.25"/>
    <n v="847.09"/>
    <n v="2541.27"/>
    <n v="6"/>
    <d v="2024-02-28T00:00:00"/>
    <d v="2024-03-01T00:00:00"/>
    <s v="New"/>
    <s v="Card"/>
    <n v="830.41"/>
    <s v="profit"/>
    <s v="Delhi"/>
  </r>
  <r>
    <s v="ORD101123"/>
    <x v="0"/>
    <s v="Personal Care"/>
    <x v="1122"/>
    <s v="concerning"/>
    <n v="0.5"/>
    <n v="90.93"/>
    <n v="90.93"/>
    <n v="6"/>
    <d v="2023-07-16T00:00:00"/>
    <d v="2023-07-17T00:00:00"/>
    <s v="New"/>
    <s v="UPI"/>
    <n v="28.99"/>
    <s v="loss"/>
    <s v="Hyderabad"/>
  </r>
  <r>
    <s v="ORD101124"/>
    <x v="3"/>
    <s v="Grocery"/>
    <x v="1123"/>
    <s v="Good Sales"/>
    <n v="0.15"/>
    <n v="146.1765"/>
    <n v="828.33349999999996"/>
    <n v="8"/>
    <d v="2023-02-11T00:00:00"/>
    <d v="2023-02-16T00:00:00"/>
    <s v="New"/>
    <s v="Card"/>
    <n v="51.34"/>
    <s v="loss"/>
    <s v="Pune"/>
  </r>
  <r>
    <s v="ORD101125"/>
    <x v="1"/>
    <s v="Home Care"/>
    <x v="1124"/>
    <s v="Good Sales"/>
    <n v="0.25"/>
    <n v="302.745"/>
    <n v="908.23500000000001"/>
    <n v="7"/>
    <d v="2023-08-02T00:00:00"/>
    <d v="2023-08-07T00:00:00"/>
    <s v="Regular"/>
    <s v="Cash"/>
    <n v="334.27"/>
    <s v="loss"/>
    <s v="Delhi"/>
  </r>
  <r>
    <s v="ORD101126"/>
    <x v="1"/>
    <s v="Clothing"/>
    <x v="1125"/>
    <s v="Good Sales"/>
    <n v="0.33"/>
    <n v="717.08669999999995"/>
    <n v="1455.9032999999999"/>
    <n v="3"/>
    <d v="2024-11-14T00:00:00"/>
    <d v="2024-11-20T00:00:00"/>
    <s v="New"/>
    <s v="UPI"/>
    <n v="248.76"/>
    <s v="loss"/>
    <s v="Mumbai"/>
  </r>
  <r>
    <s v="ORD101127"/>
    <x v="3"/>
    <s v="Clothing"/>
    <x v="1126"/>
    <s v="Good Sales"/>
    <n v="0.1"/>
    <n v="297.49099999999999"/>
    <n v="2677.4189999999999"/>
    <n v="1"/>
    <d v="2023-09-10T00:00:00"/>
    <d v="2023-09-17T00:00:00"/>
    <s v="New"/>
    <s v="Cash"/>
    <n v="446.98"/>
    <s v="loss"/>
    <s v="Mumbai"/>
  </r>
  <r>
    <s v="ORD101128"/>
    <x v="3"/>
    <s v="Personal Care"/>
    <x v="1127"/>
    <s v="Good Sales"/>
    <n v="0.35"/>
    <n v="406.22750000000002"/>
    <n v="754.42250000000013"/>
    <n v="2"/>
    <d v="2023-01-17T00:00:00"/>
    <d v="2023-01-19T00:00:00"/>
    <s v="Member"/>
    <s v="Cash"/>
    <n v="299.02"/>
    <s v="loss"/>
    <s v="Bangalore"/>
  </r>
  <r>
    <s v="ORD101129"/>
    <x v="3"/>
    <s v="Electronics"/>
    <x v="1128"/>
    <s v="Good Sales"/>
    <n v="0.33"/>
    <n v="651.52560000000005"/>
    <n v="1322.7943999999998"/>
    <n v="2"/>
    <d v="2024-10-21T00:00:00"/>
    <d v="2024-10-27T00:00:00"/>
    <s v="Member"/>
    <s v="Cash"/>
    <n v="529.09"/>
    <s v="loss"/>
    <s v="Hyderabad"/>
  </r>
  <r>
    <s v="ORD101130"/>
    <x v="3"/>
    <s v="Home Care"/>
    <x v="1129"/>
    <s v="Good Sales"/>
    <n v="0.19"/>
    <n v="562.6508"/>
    <n v="2398.6692000000003"/>
    <n v="1"/>
    <d v="2023-04-26T00:00:00"/>
    <d v="2023-05-02T00:00:00"/>
    <s v="New"/>
    <s v="Cash"/>
    <n v="657.31"/>
    <s v="loss"/>
    <s v="Delhi"/>
  </r>
  <r>
    <s v="ORD101131"/>
    <x v="3"/>
    <s v="Personal Care"/>
    <x v="1130"/>
    <s v="Good Sales"/>
    <n v="0.14000000000000001"/>
    <n v="277.03620000000001"/>
    <n v="1701.7937999999999"/>
    <n v="4"/>
    <d v="2023-07-23T00:00:00"/>
    <d v="2023-07-29T00:00:00"/>
    <s v="New"/>
    <s v="UPI"/>
    <n v="316.48"/>
    <s v="loss"/>
    <s v="Hyderabad"/>
  </r>
  <r>
    <s v="ORD101132"/>
    <x v="3"/>
    <s v="Personal Care"/>
    <x v="1131"/>
    <s v="Good Sales"/>
    <n v="0.46"/>
    <n v="368.7038"/>
    <n v="432.82619999999997"/>
    <n v="6"/>
    <d v="2024-11-23T00:00:00"/>
    <d v="2024-11-24T00:00:00"/>
    <s v="Member"/>
    <s v="Card"/>
    <n v="169.25"/>
    <s v="loss"/>
    <s v="Bangalore"/>
  </r>
  <r>
    <s v="ORD101133"/>
    <x v="0"/>
    <s v="Clothing"/>
    <x v="1132"/>
    <s v="Good Sales"/>
    <n v="0.06"/>
    <n v="150.54839999999999"/>
    <n v="2358.5915999999997"/>
    <n v="4"/>
    <d v="2023-05-31T00:00:00"/>
    <d v="2023-06-07T00:00:00"/>
    <s v="New"/>
    <s v="Cash"/>
    <n v="396.21"/>
    <s v="loss"/>
    <s v="Chennai"/>
  </r>
  <r>
    <s v="ORD101134"/>
    <x v="0"/>
    <s v="Grocery"/>
    <x v="1133"/>
    <s v="Good Sales"/>
    <n v="0.22"/>
    <n v="371.2654"/>
    <n v="1316.3045999999999"/>
    <n v="4"/>
    <d v="2023-09-03T00:00:00"/>
    <d v="2023-09-07T00:00:00"/>
    <s v="Regular"/>
    <s v="Cash"/>
    <n v="170.96"/>
    <s v="loss"/>
    <s v="Chennai"/>
  </r>
  <r>
    <s v="ORD101135"/>
    <x v="0"/>
    <s v="Home Care"/>
    <x v="1134"/>
    <s v="Good Sales"/>
    <n v="0.38"/>
    <n v="1647.1176000000003"/>
    <n v="2687.4023999999999"/>
    <n v="9"/>
    <d v="2023-02-27T00:00:00"/>
    <d v="2023-03-04T00:00:00"/>
    <s v="Member"/>
    <s v="UPI"/>
    <n v="582.98"/>
    <s v="loss"/>
    <s v="Delhi"/>
  </r>
  <r>
    <s v="ORD101136"/>
    <x v="0"/>
    <s v="Grocery"/>
    <x v="1135"/>
    <s v="Good Sales"/>
    <n v="7.0000000000000007E-2"/>
    <n v="273.03919999999999"/>
    <n v="3627.5207999999998"/>
    <n v="2"/>
    <d v="2024-12-09T00:00:00"/>
    <d v="2024-12-10T00:00:00"/>
    <s v="New"/>
    <s v="UPI"/>
    <n v="784.2"/>
    <s v="loss"/>
    <s v="Bangalore"/>
  </r>
  <r>
    <s v="ORD101137"/>
    <x v="3"/>
    <s v="Home Care"/>
    <x v="1136"/>
    <s v="Good Sales"/>
    <n v="0.47"/>
    <n v="485.20449999999994"/>
    <n v="547.14549999999997"/>
    <n v="1"/>
    <d v="2024-05-21T00:00:00"/>
    <d v="2024-05-28T00:00:00"/>
    <s v="Member"/>
    <s v="Cash"/>
    <n v="73.75"/>
    <s v="loss"/>
    <s v="Mumbai"/>
  </r>
  <r>
    <s v="ORD101138"/>
    <x v="1"/>
    <s v="Electronics"/>
    <x v="1137"/>
    <s v="Good Sales"/>
    <n v="0.26"/>
    <n v="220.45920000000001"/>
    <n v="627.46079999999995"/>
    <n v="7"/>
    <d v="2023-08-29T00:00:00"/>
    <d v="2023-09-04T00:00:00"/>
    <s v="New"/>
    <s v="Card"/>
    <n v="46.9"/>
    <s v="loss"/>
    <s v="Mumbai"/>
  </r>
  <r>
    <s v="ORD101139"/>
    <x v="2"/>
    <s v="Clothing"/>
    <x v="1138"/>
    <s v="Good Sales"/>
    <n v="0.25"/>
    <n v="450.90499999999997"/>
    <n v="1352.7149999999999"/>
    <n v="5"/>
    <d v="2024-11-26T00:00:00"/>
    <d v="2024-11-30T00:00:00"/>
    <s v="Regular"/>
    <s v="Cash"/>
    <n v="92.31"/>
    <s v="loss"/>
    <s v="Delhi"/>
  </r>
  <r>
    <s v="ORD101140"/>
    <x v="3"/>
    <s v="Electronics"/>
    <x v="1139"/>
    <s v="Good Sales"/>
    <n v="0.21"/>
    <n v="445.12859999999995"/>
    <n v="1674.5313999999998"/>
    <n v="5"/>
    <d v="2023-04-02T00:00:00"/>
    <d v="2023-04-04T00:00:00"/>
    <s v="Regular"/>
    <s v="UPI"/>
    <n v="165.42"/>
    <s v="loss"/>
    <s v="Mumbai"/>
  </r>
  <r>
    <s v="ORD101141"/>
    <x v="2"/>
    <s v="Personal Care"/>
    <x v="1140"/>
    <s v="Good Sales"/>
    <n v="0.43"/>
    <n v="2006.7627000000002"/>
    <n v="2660.1273000000001"/>
    <n v="2"/>
    <d v="2024-09-04T00:00:00"/>
    <d v="2024-09-10T00:00:00"/>
    <s v="Regular"/>
    <s v="Cash"/>
    <n v="393.33"/>
    <s v="loss"/>
    <s v="Bangalore"/>
  </r>
  <r>
    <s v="ORD101142"/>
    <x v="1"/>
    <s v="Clothing"/>
    <x v="1141"/>
    <s v="Good Sales"/>
    <n v="0.47"/>
    <n v="741.6318"/>
    <n v="836.30820000000006"/>
    <n v="6"/>
    <d v="2024-08-28T00:00:00"/>
    <d v="2024-09-04T00:00:00"/>
    <s v="Member"/>
    <s v="UPI"/>
    <n v="345.57"/>
    <s v="loss"/>
    <s v="Bangalore"/>
  </r>
  <r>
    <s v="ORD101143"/>
    <x v="0"/>
    <s v="Personal Care"/>
    <x v="1142"/>
    <s v="Good Sales"/>
    <n v="0.19"/>
    <n v="826.72039999999993"/>
    <n v="3524.4395999999997"/>
    <n v="5"/>
    <d v="2024-02-02T00:00:00"/>
    <d v="2024-02-06T00:00:00"/>
    <s v="New"/>
    <s v="Cash"/>
    <n v="657.76"/>
    <s v="loss"/>
    <s v="Pune"/>
  </r>
  <r>
    <s v="ORD101144"/>
    <x v="1"/>
    <s v="Electronics"/>
    <x v="1143"/>
    <s v="Good Sales"/>
    <n v="0.27"/>
    <n v="695.52539999999999"/>
    <n v="1880.4946"/>
    <n v="5"/>
    <d v="2024-01-27T00:00:00"/>
    <d v="2024-01-29T00:00:00"/>
    <s v="Member"/>
    <s v="Card"/>
    <n v="157.58000000000001"/>
    <s v="loss"/>
    <s v="Pune"/>
  </r>
  <r>
    <s v="ORD101145"/>
    <x v="3"/>
    <s v="Home Care"/>
    <x v="1144"/>
    <s v="Good Sales"/>
    <n v="0.16"/>
    <n v="710.32960000000003"/>
    <n v="3729.2304000000004"/>
    <n v="6"/>
    <d v="2023-02-15T00:00:00"/>
    <d v="2023-02-22T00:00:00"/>
    <s v="Member"/>
    <s v="Cash"/>
    <n v="431.46"/>
    <s v="loss"/>
    <s v="Mumbai"/>
  </r>
  <r>
    <s v="ORD101146"/>
    <x v="0"/>
    <s v="Personal Care"/>
    <x v="1145"/>
    <s v="Good Sales"/>
    <n v="0.18"/>
    <n v="637.12260000000003"/>
    <n v="2902.4474"/>
    <n v="2"/>
    <d v="2023-06-04T00:00:00"/>
    <d v="2023-06-10T00:00:00"/>
    <s v="Member"/>
    <s v="UPI"/>
    <n v="630.21"/>
    <s v="loss"/>
    <s v="Hyderabad"/>
  </r>
  <r>
    <s v="ORD101147"/>
    <x v="3"/>
    <s v="Grocery"/>
    <x v="1146"/>
    <s v="Good Sales"/>
    <n v="0.01"/>
    <n v="35.711100000000002"/>
    <n v="3535.3989000000001"/>
    <n v="5"/>
    <d v="2023-03-11T00:00:00"/>
    <d v="2023-03-18T00:00:00"/>
    <s v="Regular"/>
    <s v="UPI"/>
    <n v="733.14"/>
    <s v="loss"/>
    <s v="Pune"/>
  </r>
  <r>
    <s v="ORD101148"/>
    <x v="0"/>
    <s v="Home Care"/>
    <x v="1147"/>
    <s v="Good Sales"/>
    <n v="0.39"/>
    <n v="1030.4229"/>
    <n v="1611.6871000000001"/>
    <n v="1"/>
    <d v="2024-05-25T00:00:00"/>
    <d v="2024-05-30T00:00:00"/>
    <s v="Regular"/>
    <s v="UPI"/>
    <n v="783.17"/>
    <s v="loss"/>
    <s v="Hyderabad"/>
  </r>
  <r>
    <s v="ORD101149"/>
    <x v="2"/>
    <s v="Home Care"/>
    <x v="1148"/>
    <s v="Good Sales"/>
    <n v="0.48"/>
    <n v="2024.3951999999999"/>
    <n v="2193.0947999999999"/>
    <n v="8"/>
    <d v="2023-10-09T00:00:00"/>
    <d v="2023-10-12T00:00:00"/>
    <s v="New"/>
    <s v="Cash"/>
    <n v="757.89"/>
    <s v="loss"/>
    <s v="Pune"/>
  </r>
  <r>
    <s v="ORD101150"/>
    <x v="2"/>
    <s v="Electronics"/>
    <x v="1149"/>
    <s v="Good Sales"/>
    <n v="0.38"/>
    <n v="511.73840000000001"/>
    <n v="834.94160000000011"/>
    <n v="1"/>
    <d v="2024-03-01T00:00:00"/>
    <d v="2024-03-04T00:00:00"/>
    <s v="Regular"/>
    <s v="UPI"/>
    <n v="107.39"/>
    <s v="loss"/>
    <s v="Delhi"/>
  </r>
  <r>
    <s v="ORD101151"/>
    <x v="2"/>
    <s v="Electronics"/>
    <x v="1150"/>
    <s v="Good Sales"/>
    <n v="0.26"/>
    <n v="1181.9652000000001"/>
    <n v="3364.0548000000003"/>
    <n v="7"/>
    <d v="2023-01-30T00:00:00"/>
    <d v="2023-02-04T00:00:00"/>
    <s v="New"/>
    <s v="Cash"/>
    <n v="963.28"/>
    <s v="profit"/>
    <s v="Chennai"/>
  </r>
  <r>
    <s v="ORD101152"/>
    <x v="1"/>
    <s v="Clothing"/>
    <x v="1151"/>
    <s v="Good Sales"/>
    <n v="0.41"/>
    <n v="1320.2819999999999"/>
    <n v="1899.9179999999999"/>
    <n v="6"/>
    <d v="2024-12-21T00:00:00"/>
    <d v="2024-12-25T00:00:00"/>
    <s v="New"/>
    <s v="UPI"/>
    <n v="649.1"/>
    <s v="loss"/>
    <s v="Mumbai"/>
  </r>
  <r>
    <s v="ORD101153"/>
    <x v="3"/>
    <s v="Clothing"/>
    <x v="1152"/>
    <s v="Good Sales"/>
    <n v="0.43"/>
    <n v="967.35810000000004"/>
    <n v="1282.3119000000002"/>
    <n v="8"/>
    <d v="2023-09-19T00:00:00"/>
    <d v="2023-09-26T00:00:00"/>
    <s v="Regular"/>
    <s v="Card"/>
    <n v="305.31"/>
    <s v="loss"/>
    <s v="Pune"/>
  </r>
  <r>
    <s v="ORD101154"/>
    <x v="1"/>
    <s v="Grocery"/>
    <x v="1153"/>
    <s v="Good Sales"/>
    <n v="0.27"/>
    <n v="1326.4370999999999"/>
    <n v="3586.2928999999995"/>
    <n v="5"/>
    <d v="2023-11-19T00:00:00"/>
    <d v="2023-11-22T00:00:00"/>
    <s v="Regular"/>
    <s v="UPI"/>
    <n v="1054.72"/>
    <s v="profit"/>
    <s v="Chennai"/>
  </r>
  <r>
    <s v="ORD101155"/>
    <x v="2"/>
    <s v="Home Care"/>
    <x v="1154"/>
    <s v="Good Sales"/>
    <n v="0.47"/>
    <n v="2032.2188999999998"/>
    <n v="2291.6511"/>
    <n v="6"/>
    <d v="2023-03-24T00:00:00"/>
    <d v="2023-03-30T00:00:00"/>
    <s v="Regular"/>
    <s v="UPI"/>
    <n v="1221.25"/>
    <s v="profit"/>
    <s v="Delhi"/>
  </r>
  <r>
    <s v="ORD101156"/>
    <x v="3"/>
    <s v="Grocery"/>
    <x v="1155"/>
    <s v="Good Sales"/>
    <n v="0.02"/>
    <n v="77.658000000000001"/>
    <n v="3805.2420000000002"/>
    <n v="4"/>
    <d v="2024-04-11T00:00:00"/>
    <d v="2024-04-18T00:00:00"/>
    <s v="New"/>
    <s v="Cash"/>
    <n v="213.51"/>
    <s v="loss"/>
    <s v="Chennai"/>
  </r>
  <r>
    <s v="ORD101157"/>
    <x v="2"/>
    <s v="Grocery"/>
    <x v="1156"/>
    <s v="Good Sales"/>
    <n v="0.01"/>
    <n v="14.421199999999999"/>
    <n v="1427.6987999999999"/>
    <n v="1"/>
    <d v="2023-08-04T00:00:00"/>
    <d v="2023-08-11T00:00:00"/>
    <s v="Member"/>
    <s v="Card"/>
    <n v="146.6"/>
    <s v="loss"/>
    <s v="Mumbai"/>
  </r>
  <r>
    <s v="ORD101158"/>
    <x v="1"/>
    <s v="Electronics"/>
    <x v="1157"/>
    <s v="Good Sales"/>
    <n v="0.04"/>
    <n v="194.85320000000002"/>
    <n v="4676.4768000000004"/>
    <n v="7"/>
    <d v="2023-02-04T00:00:00"/>
    <d v="2023-02-06T00:00:00"/>
    <s v="New"/>
    <s v="UPI"/>
    <n v="387.78"/>
    <s v="loss"/>
    <s v="Hyderabad"/>
  </r>
  <r>
    <s v="ORD101159"/>
    <x v="1"/>
    <s v="Grocery"/>
    <x v="1158"/>
    <s v="Good Sales"/>
    <n v="0.03"/>
    <n v="112.21919999999999"/>
    <n v="3628.4207999999999"/>
    <n v="2"/>
    <d v="2023-01-05T00:00:00"/>
    <d v="2023-01-10T00:00:00"/>
    <s v="New"/>
    <s v="UPI"/>
    <n v="846.62"/>
    <s v="profit"/>
    <s v="Hyderabad"/>
  </r>
  <r>
    <s v="ORD101160"/>
    <x v="1"/>
    <s v="Grocery"/>
    <x v="1159"/>
    <s v="Good Sales"/>
    <n v="0.21"/>
    <n v="643.76760000000002"/>
    <n v="2421.7923999999998"/>
    <n v="1"/>
    <d v="2023-01-06T00:00:00"/>
    <d v="2023-01-07T00:00:00"/>
    <s v="Member"/>
    <s v="UPI"/>
    <n v="659.97"/>
    <s v="loss"/>
    <s v="Pune"/>
  </r>
  <r>
    <s v="ORD101161"/>
    <x v="2"/>
    <s v="Personal Care"/>
    <x v="1160"/>
    <s v="Good Sales"/>
    <n v="0.47"/>
    <n v="2169.9053999999996"/>
    <n v="2446.9146000000001"/>
    <n v="1"/>
    <d v="2023-09-04T00:00:00"/>
    <d v="2023-09-07T00:00:00"/>
    <s v="New"/>
    <s v="Cash"/>
    <n v="338.97"/>
    <s v="loss"/>
    <s v="Pune"/>
  </r>
  <r>
    <s v="ORD101162"/>
    <x v="3"/>
    <s v="Clothing"/>
    <x v="1161"/>
    <s v="Good Sales"/>
    <n v="0.34"/>
    <n v="304.19460000000004"/>
    <n v="590.49540000000002"/>
    <n v="1"/>
    <d v="2023-04-03T00:00:00"/>
    <d v="2023-04-07T00:00:00"/>
    <s v="New"/>
    <s v="UPI"/>
    <n v="75.040000000000006"/>
    <s v="loss"/>
    <s v="Hyderabad"/>
  </r>
  <r>
    <s v="ORD101163"/>
    <x v="3"/>
    <s v="Clothing"/>
    <x v="1162"/>
    <s v="concerning"/>
    <n v="0.33"/>
    <n v="257.7894"/>
    <n v="523.39059999999995"/>
    <n v="2"/>
    <d v="2023-11-11T00:00:00"/>
    <d v="2023-11-16T00:00:00"/>
    <s v="Regular"/>
    <s v="Card"/>
    <n v="205.48"/>
    <s v="loss"/>
    <s v="Hyderabad"/>
  </r>
  <r>
    <s v="ORD101164"/>
    <x v="2"/>
    <s v="Home Care"/>
    <x v="1163"/>
    <s v="Good Sales"/>
    <n v="0.19"/>
    <n v="543.81799999999998"/>
    <n v="2318.3819999999996"/>
    <n v="1"/>
    <d v="2024-03-10T00:00:00"/>
    <d v="2024-03-16T00:00:00"/>
    <s v="Regular"/>
    <s v="Card"/>
    <n v="567.08000000000004"/>
    <s v="loss"/>
    <s v="Delhi"/>
  </r>
  <r>
    <s v="ORD101165"/>
    <x v="3"/>
    <s v="Clothing"/>
    <x v="1164"/>
    <s v="concerning"/>
    <n v="0.27"/>
    <n v="102.033"/>
    <n v="275.86699999999996"/>
    <n v="4"/>
    <d v="2023-07-09T00:00:00"/>
    <d v="2023-07-16T00:00:00"/>
    <s v="Member"/>
    <s v="Card"/>
    <n v="67.11"/>
    <s v="loss"/>
    <s v="Hyderabad"/>
  </r>
  <r>
    <s v="ORD101166"/>
    <x v="2"/>
    <s v="Home Care"/>
    <x v="1165"/>
    <s v="Good Sales"/>
    <n v="0.15"/>
    <n v="503.03099999999995"/>
    <n v="2850.509"/>
    <n v="7"/>
    <d v="2024-06-27T00:00:00"/>
    <d v="2024-06-30T00:00:00"/>
    <s v="Regular"/>
    <s v="UPI"/>
    <n v="608.89"/>
    <s v="loss"/>
    <s v="Chennai"/>
  </r>
  <r>
    <s v="ORD101167"/>
    <x v="3"/>
    <s v="Personal Care"/>
    <x v="1166"/>
    <s v="Good Sales"/>
    <n v="0.26"/>
    <n v="332.70380000000006"/>
    <n v="946.92620000000011"/>
    <n v="3"/>
    <d v="2024-03-08T00:00:00"/>
    <d v="2024-03-11T00:00:00"/>
    <s v="Regular"/>
    <s v="UPI"/>
    <n v="116.87"/>
    <s v="loss"/>
    <s v="Bangalore"/>
  </r>
  <r>
    <s v="ORD101168"/>
    <x v="0"/>
    <s v="Clothing"/>
    <x v="1167"/>
    <s v="concerning"/>
    <n v="0.37"/>
    <n v="252.79509999999999"/>
    <n v="430.43490000000003"/>
    <n v="9"/>
    <d v="2023-08-14T00:00:00"/>
    <d v="2023-08-19T00:00:00"/>
    <s v="Regular"/>
    <s v="Card"/>
    <n v="102.12"/>
    <s v="loss"/>
    <s v="Pune"/>
  </r>
  <r>
    <s v="ORD101169"/>
    <x v="0"/>
    <s v="Personal Care"/>
    <x v="1168"/>
    <s v="Good Sales"/>
    <n v="0.28000000000000003"/>
    <n v="589.8284000000001"/>
    <n v="1516.7016000000001"/>
    <n v="2"/>
    <d v="2023-08-24T00:00:00"/>
    <d v="2023-08-25T00:00:00"/>
    <s v="Member"/>
    <s v="Card"/>
    <n v="412.01"/>
    <s v="loss"/>
    <s v="Bangalore"/>
  </r>
  <r>
    <s v="ORD101170"/>
    <x v="1"/>
    <s v="Clothing"/>
    <x v="1169"/>
    <s v="Good Sales"/>
    <n v="0.21"/>
    <n v="500.4615"/>
    <n v="1882.6885000000002"/>
    <n v="2"/>
    <d v="2024-06-23T00:00:00"/>
    <d v="2024-06-28T00:00:00"/>
    <s v="Member"/>
    <s v="Card"/>
    <n v="411.63"/>
    <s v="loss"/>
    <s v="Bangalore"/>
  </r>
  <r>
    <s v="ORD101171"/>
    <x v="0"/>
    <s v="Clothing"/>
    <x v="1170"/>
    <s v="Good Sales"/>
    <n v="0.42"/>
    <n v="392.8596"/>
    <n v="542.5204"/>
    <n v="7"/>
    <d v="2023-07-18T00:00:00"/>
    <d v="2023-07-19T00:00:00"/>
    <s v="Regular"/>
    <s v="Card"/>
    <n v="146.97"/>
    <s v="loss"/>
    <s v="Pune"/>
  </r>
  <r>
    <s v="ORD101172"/>
    <x v="0"/>
    <s v="Personal Care"/>
    <x v="1171"/>
    <s v="concerning"/>
    <n v="0.14000000000000001"/>
    <n v="42.492800000000003"/>
    <n v="261.02719999999999"/>
    <n v="9"/>
    <d v="2024-02-25T00:00:00"/>
    <d v="2024-03-01T00:00:00"/>
    <s v="New"/>
    <s v="UPI"/>
    <n v="36.82"/>
    <s v="loss"/>
    <s v="Bangalore"/>
  </r>
  <r>
    <s v="ORD101173"/>
    <x v="0"/>
    <s v="Grocery"/>
    <x v="1172"/>
    <s v="Good Sales"/>
    <n v="0.24"/>
    <n v="510.92879999999997"/>
    <n v="1617.9412"/>
    <n v="6"/>
    <d v="2024-06-24T00:00:00"/>
    <d v="2024-06-26T00:00:00"/>
    <s v="Member"/>
    <s v="Cash"/>
    <n v="302.73"/>
    <s v="loss"/>
    <s v="Chennai"/>
  </r>
  <r>
    <s v="ORD101174"/>
    <x v="2"/>
    <s v="Grocery"/>
    <x v="1173"/>
    <s v="Good Sales"/>
    <n v="0.49"/>
    <n v="1872.6232"/>
    <n v="1949.0567999999998"/>
    <n v="1"/>
    <d v="2023-05-27T00:00:00"/>
    <d v="2023-05-29T00:00:00"/>
    <s v="Member"/>
    <s v="UPI"/>
    <n v="837.78"/>
    <s v="profit"/>
    <s v="Pune"/>
  </r>
  <r>
    <s v="ORD101175"/>
    <x v="0"/>
    <s v="Grocery"/>
    <x v="1174"/>
    <s v="Good Sales"/>
    <n v="0.48"/>
    <n v="2104.1183999999998"/>
    <n v="2279.4616000000001"/>
    <n v="6"/>
    <d v="2023-04-22T00:00:00"/>
    <d v="2023-04-27T00:00:00"/>
    <s v="New"/>
    <s v="Card"/>
    <n v="1285.1099999999999"/>
    <s v="profit"/>
    <s v="Bangalore"/>
  </r>
  <r>
    <s v="ORD101176"/>
    <x v="0"/>
    <s v="Grocery"/>
    <x v="1175"/>
    <s v="concerning"/>
    <n v="0"/>
    <n v="0"/>
    <n v="577.99"/>
    <n v="4"/>
    <d v="2023-04-18T00:00:00"/>
    <d v="2023-04-24T00:00:00"/>
    <s v="New"/>
    <s v="UPI"/>
    <n v="158.38"/>
    <s v="loss"/>
    <s v="Mumbai"/>
  </r>
  <r>
    <s v="ORD101177"/>
    <x v="1"/>
    <s v="Clothing"/>
    <x v="1176"/>
    <s v="Good Sales"/>
    <n v="0.27"/>
    <n v="721.14570000000003"/>
    <n v="1949.7642999999998"/>
    <n v="5"/>
    <d v="2024-06-14T00:00:00"/>
    <d v="2024-06-15T00:00:00"/>
    <s v="Regular"/>
    <s v="Cash"/>
    <n v="666.87"/>
    <s v="loss"/>
    <s v="Mumbai"/>
  </r>
  <r>
    <s v="ORD101178"/>
    <x v="0"/>
    <s v="Electronics"/>
    <x v="1177"/>
    <s v="Good Sales"/>
    <n v="0.17"/>
    <n v="236.41390000000004"/>
    <n v="1154.2561000000001"/>
    <n v="4"/>
    <d v="2024-03-10T00:00:00"/>
    <d v="2024-03-17T00:00:00"/>
    <s v="New"/>
    <s v="Card"/>
    <n v="317.60000000000002"/>
    <s v="loss"/>
    <s v="Mumbai"/>
  </r>
  <r>
    <s v="ORD101179"/>
    <x v="0"/>
    <s v="Personal Care"/>
    <x v="1178"/>
    <s v="Good Sales"/>
    <n v="0.15"/>
    <n v="290.35649999999998"/>
    <n v="1645.3535000000002"/>
    <n v="3"/>
    <d v="2024-04-12T00:00:00"/>
    <d v="2024-04-18T00:00:00"/>
    <s v="New"/>
    <s v="Cash"/>
    <n v="311.42"/>
    <s v="loss"/>
    <s v="Chennai"/>
  </r>
  <r>
    <s v="ORD101180"/>
    <x v="3"/>
    <s v="Electronics"/>
    <x v="1179"/>
    <s v="Good Sales"/>
    <n v="0.3"/>
    <n v="1402.1579999999999"/>
    <n v="3271.7019999999998"/>
    <n v="2"/>
    <d v="2024-01-08T00:00:00"/>
    <d v="2024-01-11T00:00:00"/>
    <s v="New"/>
    <s v="UPI"/>
    <n v="694.16"/>
    <s v="loss"/>
    <s v="Hyderabad"/>
  </r>
  <r>
    <s v="ORD101181"/>
    <x v="1"/>
    <s v="Electronics"/>
    <x v="1180"/>
    <s v="Good Sales"/>
    <n v="0.22"/>
    <n v="401.53739999999999"/>
    <n v="1423.6326000000001"/>
    <n v="2"/>
    <d v="2023-09-28T00:00:00"/>
    <d v="2023-10-03T00:00:00"/>
    <s v="Regular"/>
    <s v="UPI"/>
    <n v="391.72"/>
    <s v="loss"/>
    <s v="Chennai"/>
  </r>
  <r>
    <s v="ORD101182"/>
    <x v="1"/>
    <s v="Home Care"/>
    <x v="1181"/>
    <s v="Good Sales"/>
    <n v="0.37"/>
    <n v="699.37400000000002"/>
    <n v="1190.826"/>
    <n v="4"/>
    <d v="2023-07-08T00:00:00"/>
    <d v="2023-07-14T00:00:00"/>
    <s v="Regular"/>
    <s v="Cash"/>
    <n v="181.75"/>
    <s v="loss"/>
    <s v="Bangalore"/>
  </r>
  <r>
    <s v="ORD101183"/>
    <x v="1"/>
    <s v="Grocery"/>
    <x v="1182"/>
    <s v="Good Sales"/>
    <n v="0.01"/>
    <n v="11.260400000000001"/>
    <n v="1114.7796000000001"/>
    <n v="3"/>
    <d v="2024-07-18T00:00:00"/>
    <d v="2024-07-24T00:00:00"/>
    <s v="Regular"/>
    <s v="Card"/>
    <n v="318.36"/>
    <s v="loss"/>
    <s v="Bangalore"/>
  </r>
  <r>
    <s v="ORD101184"/>
    <x v="1"/>
    <s v="Clothing"/>
    <x v="1183"/>
    <s v="Good Sales"/>
    <n v="0.46"/>
    <n v="2209.8814000000002"/>
    <n v="2594.2085999999999"/>
    <n v="6"/>
    <d v="2024-12-12T00:00:00"/>
    <d v="2024-12-15T00:00:00"/>
    <s v="Regular"/>
    <s v="Card"/>
    <n v="381.83"/>
    <s v="loss"/>
    <s v="Delhi"/>
  </r>
  <r>
    <s v="ORD101185"/>
    <x v="1"/>
    <s v="Grocery"/>
    <x v="1184"/>
    <s v="Good Sales"/>
    <n v="0.28000000000000003"/>
    <n v="654.30120000000011"/>
    <n v="1682.4887999999999"/>
    <n v="3"/>
    <d v="2024-05-26T00:00:00"/>
    <d v="2024-05-31T00:00:00"/>
    <s v="Member"/>
    <s v="Card"/>
    <n v="183.99"/>
    <s v="loss"/>
    <s v="Hyderabad"/>
  </r>
  <r>
    <s v="ORD101186"/>
    <x v="1"/>
    <s v="Grocery"/>
    <x v="1185"/>
    <s v="Good Sales"/>
    <n v="0.34"/>
    <n v="984.27280000000007"/>
    <n v="1910.6471999999999"/>
    <n v="3"/>
    <d v="2023-04-25T00:00:00"/>
    <d v="2023-05-01T00:00:00"/>
    <s v="Regular"/>
    <s v="Cash"/>
    <n v="277.08999999999997"/>
    <s v="loss"/>
    <s v="Bangalore"/>
  </r>
  <r>
    <s v="ORD101187"/>
    <x v="2"/>
    <s v="Electronics"/>
    <x v="1186"/>
    <s v="Good Sales"/>
    <n v="0.3"/>
    <n v="696.15599999999995"/>
    <n v="1624.364"/>
    <n v="4"/>
    <d v="2024-11-29T00:00:00"/>
    <d v="2024-12-03T00:00:00"/>
    <s v="Regular"/>
    <s v="UPI"/>
    <n v="156.74"/>
    <s v="loss"/>
    <s v="Pune"/>
  </r>
  <r>
    <s v="ORD101188"/>
    <x v="0"/>
    <s v="Home Care"/>
    <x v="1187"/>
    <s v="Good Sales"/>
    <n v="0.49"/>
    <n v="656.25699999999995"/>
    <n v="683.04300000000001"/>
    <n v="5"/>
    <d v="2023-01-07T00:00:00"/>
    <d v="2023-01-08T00:00:00"/>
    <s v="New"/>
    <s v="Card"/>
    <n v="84.75"/>
    <s v="loss"/>
    <s v="Pune"/>
  </r>
  <r>
    <s v="ORD101189"/>
    <x v="1"/>
    <s v="Grocery"/>
    <x v="1188"/>
    <s v="Good Sales"/>
    <n v="0.49"/>
    <n v="1994.7998"/>
    <n v="2076.2201999999997"/>
    <n v="9"/>
    <d v="2024-04-11T00:00:00"/>
    <d v="2024-04-15T00:00:00"/>
    <s v="Regular"/>
    <s v="UPI"/>
    <n v="358.68"/>
    <s v="loss"/>
    <s v="Chennai"/>
  </r>
  <r>
    <s v="ORD101190"/>
    <x v="0"/>
    <s v="Personal Care"/>
    <x v="1189"/>
    <s v="concerning"/>
    <n v="0.3"/>
    <n v="71.852999999999994"/>
    <n v="167.65699999999998"/>
    <n v="5"/>
    <d v="2023-12-14T00:00:00"/>
    <d v="2023-12-20T00:00:00"/>
    <s v="Regular"/>
    <s v="UPI"/>
    <n v="31.59"/>
    <s v="loss"/>
    <s v="Chennai"/>
  </r>
  <r>
    <s v="ORD101191"/>
    <x v="0"/>
    <s v="Personal Care"/>
    <x v="1190"/>
    <s v="Good Sales"/>
    <n v="0.34"/>
    <n v="1183.9446"/>
    <n v="2298.2453999999998"/>
    <n v="1"/>
    <d v="2023-03-17T00:00:00"/>
    <d v="2023-03-23T00:00:00"/>
    <s v="New"/>
    <s v="Cash"/>
    <n v="669.06"/>
    <s v="loss"/>
    <s v="Chennai"/>
  </r>
  <r>
    <s v="ORD101192"/>
    <x v="2"/>
    <s v="Grocery"/>
    <x v="1191"/>
    <s v="Good Sales"/>
    <n v="0.31"/>
    <n v="933.70140000000004"/>
    <n v="2078.2386000000001"/>
    <n v="9"/>
    <d v="2024-09-02T00:00:00"/>
    <d v="2024-09-06T00:00:00"/>
    <s v="Regular"/>
    <s v="UPI"/>
    <n v="557.29"/>
    <s v="loss"/>
    <s v="Chennai"/>
  </r>
  <r>
    <s v="ORD101193"/>
    <x v="1"/>
    <s v="Electronics"/>
    <x v="1192"/>
    <s v="Good Sales"/>
    <n v="0.16"/>
    <n v="129.11680000000001"/>
    <n v="677.86320000000001"/>
    <n v="2"/>
    <d v="2024-08-02T00:00:00"/>
    <d v="2024-08-08T00:00:00"/>
    <s v="New"/>
    <s v="UPI"/>
    <n v="55.3"/>
    <s v="loss"/>
    <s v="Hyderabad"/>
  </r>
  <r>
    <s v="ORD101194"/>
    <x v="3"/>
    <s v="Electronics"/>
    <x v="1193"/>
    <s v="Good Sales"/>
    <n v="0.1"/>
    <n v="91.293000000000006"/>
    <n v="821.63699999999994"/>
    <n v="4"/>
    <d v="2023-02-03T00:00:00"/>
    <d v="2023-02-09T00:00:00"/>
    <s v="Member"/>
    <s v="UPI"/>
    <n v="205.14"/>
    <s v="loss"/>
    <s v="Mumbai"/>
  </r>
  <r>
    <s v="ORD101195"/>
    <x v="2"/>
    <s v="Clothing"/>
    <x v="1194"/>
    <s v="Good Sales"/>
    <n v="0.2"/>
    <n v="666.04200000000003"/>
    <n v="2664.1680000000001"/>
    <n v="6"/>
    <d v="2024-06-02T00:00:00"/>
    <d v="2024-06-03T00:00:00"/>
    <s v="New"/>
    <s v="Card"/>
    <n v="410.36"/>
    <s v="loss"/>
    <s v="Mumbai"/>
  </r>
  <r>
    <s v="ORD101196"/>
    <x v="3"/>
    <s v="Home Care"/>
    <x v="1195"/>
    <s v="Good Sales"/>
    <n v="0.34"/>
    <n v="554.02320000000009"/>
    <n v="1075.4567999999999"/>
    <n v="9"/>
    <d v="2024-03-13T00:00:00"/>
    <d v="2024-03-18T00:00:00"/>
    <s v="New"/>
    <s v="UPI"/>
    <n v="249.71"/>
    <s v="loss"/>
    <s v="Bangalore"/>
  </r>
  <r>
    <s v="ORD101197"/>
    <x v="0"/>
    <s v="Electronics"/>
    <x v="1196"/>
    <s v="Good Sales"/>
    <n v="0.03"/>
    <n v="42.063599999999994"/>
    <n v="1360.0563999999999"/>
    <n v="2"/>
    <d v="2024-12-31T00:00:00"/>
    <d v="2025-01-01T00:00:00"/>
    <s v="Member"/>
    <s v="Card"/>
    <n v="198.89"/>
    <s v="loss"/>
    <s v="Mumbai"/>
  </r>
  <r>
    <s v="ORD101198"/>
    <x v="0"/>
    <s v="Clothing"/>
    <x v="1197"/>
    <s v="concerning"/>
    <n v="0.26"/>
    <n v="101.36360000000001"/>
    <n v="288.49639999999999"/>
    <n v="9"/>
    <d v="2024-03-26T00:00:00"/>
    <d v="2024-04-02T00:00:00"/>
    <s v="New"/>
    <s v="Card"/>
    <n v="67.77"/>
    <s v="loss"/>
    <s v="Hyderabad"/>
  </r>
  <r>
    <s v="ORD101199"/>
    <x v="2"/>
    <s v="Personal Care"/>
    <x v="1198"/>
    <s v="Good Sales"/>
    <n v="0.2"/>
    <n v="771.154"/>
    <n v="3084.616"/>
    <n v="9"/>
    <d v="2023-12-19T00:00:00"/>
    <d v="2023-12-20T00:00:00"/>
    <s v="New"/>
    <s v="Cash"/>
    <n v="224.41"/>
    <s v="loss"/>
    <s v="Delhi"/>
  </r>
  <r>
    <s v="ORD101200"/>
    <x v="2"/>
    <s v="Personal Care"/>
    <x v="1199"/>
    <s v="Good Sales"/>
    <n v="0.26"/>
    <n v="1150.5234"/>
    <n v="3274.5666000000001"/>
    <n v="1"/>
    <d v="2023-05-20T00:00:00"/>
    <d v="2023-05-22T00:00:00"/>
    <s v="Member"/>
    <s v="Card"/>
    <n v="435.17"/>
    <s v="loss"/>
    <s v="Mumbai"/>
  </r>
  <r>
    <s v="ORD101201"/>
    <x v="3"/>
    <s v="Personal Care"/>
    <x v="1200"/>
    <s v="Good Sales"/>
    <n v="0.43"/>
    <n v="1770.4132"/>
    <n v="2346.8267999999998"/>
    <n v="6"/>
    <d v="2023-11-10T00:00:00"/>
    <d v="2023-11-12T00:00:00"/>
    <s v="New"/>
    <s v="Card"/>
    <n v="364.12"/>
    <s v="loss"/>
    <s v="Chennai"/>
  </r>
  <r>
    <s v="ORD101202"/>
    <x v="1"/>
    <s v="Grocery"/>
    <x v="1201"/>
    <s v="Good Sales"/>
    <n v="0.02"/>
    <n v="47.671400000000006"/>
    <n v="2335.8986"/>
    <n v="6"/>
    <d v="2024-04-11T00:00:00"/>
    <d v="2024-04-18T00:00:00"/>
    <s v="Member"/>
    <s v="Cash"/>
    <n v="597.63"/>
    <s v="loss"/>
    <s v="Bangalore"/>
  </r>
  <r>
    <s v="ORD101203"/>
    <x v="3"/>
    <s v="Home Care"/>
    <x v="1202"/>
    <s v="Good Sales"/>
    <n v="0.38"/>
    <n v="1032.2282"/>
    <n v="1684.1617999999999"/>
    <n v="9"/>
    <d v="2024-09-25T00:00:00"/>
    <d v="2024-10-01T00:00:00"/>
    <s v="Member"/>
    <s v="UPI"/>
    <n v="513.02"/>
    <s v="loss"/>
    <s v="Pune"/>
  </r>
  <r>
    <s v="ORD101204"/>
    <x v="2"/>
    <s v="Clothing"/>
    <x v="1203"/>
    <s v="Good Sales"/>
    <n v="0.33"/>
    <n v="424.75950000000006"/>
    <n v="862.39049999999997"/>
    <n v="6"/>
    <d v="2023-07-28T00:00:00"/>
    <d v="2023-07-31T00:00:00"/>
    <s v="Member"/>
    <s v="UPI"/>
    <n v="309.12"/>
    <s v="loss"/>
    <s v="Delhi"/>
  </r>
  <r>
    <s v="ORD101205"/>
    <x v="3"/>
    <s v="Home Care"/>
    <x v="1204"/>
    <s v="Good Sales"/>
    <n v="0.1"/>
    <n v="94.699000000000012"/>
    <n v="852.29099999999994"/>
    <n v="2"/>
    <d v="2023-03-23T00:00:00"/>
    <d v="2023-03-24T00:00:00"/>
    <s v="Regular"/>
    <s v="Card"/>
    <n v="214.57"/>
    <s v="loss"/>
    <s v="Hyderabad"/>
  </r>
  <r>
    <s v="ORD101206"/>
    <x v="2"/>
    <s v="Grocery"/>
    <x v="1205"/>
    <s v="Good Sales"/>
    <n v="0.37"/>
    <n v="1529.1026999999999"/>
    <n v="2603.6073000000001"/>
    <n v="8"/>
    <d v="2024-02-01T00:00:00"/>
    <d v="2024-02-05T00:00:00"/>
    <s v="Member"/>
    <s v="Cash"/>
    <n v="483.11"/>
    <s v="loss"/>
    <s v="Delhi"/>
  </r>
  <r>
    <s v="ORD101207"/>
    <x v="3"/>
    <s v="Clothing"/>
    <x v="1206"/>
    <s v="Good Sales"/>
    <n v="0.25"/>
    <n v="1002.9725"/>
    <n v="3008.9175"/>
    <n v="1"/>
    <d v="2023-04-06T00:00:00"/>
    <d v="2023-04-10T00:00:00"/>
    <s v="New"/>
    <s v="Cash"/>
    <n v="712.6"/>
    <s v="loss"/>
    <s v="Hyderabad"/>
  </r>
  <r>
    <s v="ORD101208"/>
    <x v="2"/>
    <s v="Clothing"/>
    <x v="1207"/>
    <s v="Good Sales"/>
    <n v="0.24"/>
    <n v="938.17439999999999"/>
    <n v="2970.8856000000001"/>
    <n v="5"/>
    <d v="2023-11-15T00:00:00"/>
    <d v="2023-11-22T00:00:00"/>
    <s v="Regular"/>
    <s v="Cash"/>
    <n v="337.19"/>
    <s v="loss"/>
    <s v="Pune"/>
  </r>
  <r>
    <s v="ORD101209"/>
    <x v="2"/>
    <s v="Electronics"/>
    <x v="1208"/>
    <s v="Good Sales"/>
    <n v="0.24"/>
    <n v="568.91039999999998"/>
    <n v="1801.5496000000001"/>
    <n v="3"/>
    <d v="2024-01-24T00:00:00"/>
    <d v="2024-01-26T00:00:00"/>
    <s v="New"/>
    <s v="UPI"/>
    <n v="581.35"/>
    <s v="loss"/>
    <s v="Pune"/>
  </r>
  <r>
    <s v="ORD101210"/>
    <x v="2"/>
    <s v="Home Care"/>
    <x v="1209"/>
    <s v="Good Sales"/>
    <n v="0.47"/>
    <n v="2037.9622999999999"/>
    <n v="2298.1277"/>
    <n v="6"/>
    <d v="2024-10-26T00:00:00"/>
    <d v="2024-11-02T00:00:00"/>
    <s v="Member"/>
    <s v="Cash"/>
    <n v="438.84"/>
    <s v="loss"/>
    <s v="Chennai"/>
  </r>
  <r>
    <s v="ORD101211"/>
    <x v="1"/>
    <s v="Home Care"/>
    <x v="1210"/>
    <s v="Good Sales"/>
    <n v="0.47"/>
    <n v="2180.1138000000001"/>
    <n v="2458.4261999999999"/>
    <n v="5"/>
    <d v="2023-03-27T00:00:00"/>
    <d v="2023-04-02T00:00:00"/>
    <s v="Regular"/>
    <s v="Cash"/>
    <n v="1373.94"/>
    <s v="profit"/>
    <s v="Mumbai"/>
  </r>
  <r>
    <s v="ORD101212"/>
    <x v="3"/>
    <s v="Electronics"/>
    <x v="1211"/>
    <s v="Good Sales"/>
    <n v="0.46"/>
    <n v="786.08940000000007"/>
    <n v="922.80060000000003"/>
    <n v="4"/>
    <d v="2024-01-06T00:00:00"/>
    <d v="2024-01-07T00:00:00"/>
    <s v="New"/>
    <s v="Card"/>
    <n v="501.11"/>
    <s v="loss"/>
    <s v="Mumbai"/>
  </r>
  <r>
    <s v="ORD101213"/>
    <x v="3"/>
    <s v="Personal Care"/>
    <x v="1212"/>
    <s v="Good Sales"/>
    <n v="0.44"/>
    <n v="528.44000000000005"/>
    <n v="672.56"/>
    <n v="3"/>
    <d v="2023-03-13T00:00:00"/>
    <d v="2023-03-20T00:00:00"/>
    <s v="Regular"/>
    <s v="Cash"/>
    <n v="109.81"/>
    <s v="loss"/>
    <s v="Delhi"/>
  </r>
  <r>
    <s v="ORD101214"/>
    <x v="3"/>
    <s v="Grocery"/>
    <x v="1213"/>
    <s v="Good Sales"/>
    <n v="0.02"/>
    <n v="47.497799999999998"/>
    <n v="2327.3921999999998"/>
    <n v="1"/>
    <d v="2023-02-21T00:00:00"/>
    <d v="2023-02-26T00:00:00"/>
    <s v="Regular"/>
    <s v="Cash"/>
    <n v="123.04"/>
    <s v="loss"/>
    <s v="Mumbai"/>
  </r>
  <r>
    <s v="ORD101215"/>
    <x v="2"/>
    <s v="Home Care"/>
    <x v="1214"/>
    <s v="Good Sales"/>
    <n v="0.2"/>
    <n v="195.74"/>
    <n v="782.96"/>
    <n v="8"/>
    <d v="2024-04-08T00:00:00"/>
    <d v="2024-04-14T00:00:00"/>
    <s v="Member"/>
    <s v="Card"/>
    <n v="77.569999999999993"/>
    <s v="loss"/>
    <s v="Mumbai"/>
  </r>
  <r>
    <s v="ORD101216"/>
    <x v="3"/>
    <s v="Electronics"/>
    <x v="1215"/>
    <s v="Good Sales"/>
    <n v="0.45"/>
    <n v="1994.2244999999998"/>
    <n v="2437.3854999999999"/>
    <n v="5"/>
    <d v="2023-04-06T00:00:00"/>
    <d v="2023-04-08T00:00:00"/>
    <s v="Regular"/>
    <s v="UPI"/>
    <n v="674.37"/>
    <s v="loss"/>
    <s v="Pune"/>
  </r>
  <r>
    <s v="ORD101217"/>
    <x v="3"/>
    <s v="Clothing"/>
    <x v="1216"/>
    <s v="Good Sales"/>
    <n v="0.38"/>
    <n v="667.33699999999999"/>
    <n v="1088.8130000000001"/>
    <n v="8"/>
    <d v="2023-09-18T00:00:00"/>
    <d v="2023-09-20T00:00:00"/>
    <s v="New"/>
    <s v="Cash"/>
    <n v="430.14"/>
    <s v="loss"/>
    <s v="Pune"/>
  </r>
  <r>
    <s v="ORD101218"/>
    <x v="2"/>
    <s v="Electronics"/>
    <x v="1217"/>
    <s v="Good Sales"/>
    <n v="0.23"/>
    <n v="672.34519999999998"/>
    <n v="2250.8948"/>
    <n v="9"/>
    <d v="2023-12-02T00:00:00"/>
    <d v="2023-12-08T00:00:00"/>
    <s v="Regular"/>
    <s v="Cash"/>
    <n v="764.41"/>
    <s v="loss"/>
    <s v="Pune"/>
  </r>
  <r>
    <s v="ORD101219"/>
    <x v="0"/>
    <s v="Personal Care"/>
    <x v="1218"/>
    <s v="Good Sales"/>
    <n v="0.39"/>
    <n v="1175.5107"/>
    <n v="1838.6193000000001"/>
    <n v="8"/>
    <d v="2023-01-14T00:00:00"/>
    <d v="2023-01-18T00:00:00"/>
    <s v="Regular"/>
    <s v="UPI"/>
    <n v="514.28"/>
    <s v="loss"/>
    <s v="Pune"/>
  </r>
  <r>
    <s v="ORD101220"/>
    <x v="2"/>
    <s v="Grocery"/>
    <x v="1219"/>
    <s v="Good Sales"/>
    <n v="0.1"/>
    <n v="262.34399999999999"/>
    <n v="2361.096"/>
    <n v="6"/>
    <d v="2024-12-17T00:00:00"/>
    <d v="2024-12-23T00:00:00"/>
    <s v="Member"/>
    <s v="Card"/>
    <n v="703.18"/>
    <s v="loss"/>
    <s v="Mumbai"/>
  </r>
  <r>
    <s v="ORD101221"/>
    <x v="3"/>
    <s v="Personal Care"/>
    <x v="1220"/>
    <s v="Good Sales"/>
    <n v="0.3"/>
    <n v="260.09399999999999"/>
    <n v="606.88599999999997"/>
    <n v="8"/>
    <d v="2024-04-15T00:00:00"/>
    <d v="2024-04-21T00:00:00"/>
    <s v="Member"/>
    <s v="Cash"/>
    <n v="235.02"/>
    <s v="loss"/>
    <s v="Hyderabad"/>
  </r>
  <r>
    <s v="ORD101222"/>
    <x v="2"/>
    <s v="Clothing"/>
    <x v="1221"/>
    <s v="Good Sales"/>
    <n v="0.27"/>
    <n v="1338.0930000000001"/>
    <n v="3617.8069999999998"/>
    <n v="5"/>
    <d v="2024-07-17T00:00:00"/>
    <d v="2024-07-22T00:00:00"/>
    <s v="Member"/>
    <s v="Card"/>
    <n v="995.54"/>
    <s v="profit"/>
    <s v="Hyderabad"/>
  </r>
  <r>
    <s v="ORD101223"/>
    <x v="0"/>
    <s v="Clothing"/>
    <x v="1222"/>
    <s v="Good Sales"/>
    <n v="0.28999999999999998"/>
    <n v="274.2704"/>
    <n v="671.4896"/>
    <n v="9"/>
    <d v="2023-10-08T00:00:00"/>
    <d v="2023-10-13T00:00:00"/>
    <s v="Member"/>
    <s v="Cash"/>
    <n v="128.34"/>
    <s v="loss"/>
    <s v="Pune"/>
  </r>
  <r>
    <s v="ORD101224"/>
    <x v="2"/>
    <s v="Clothing"/>
    <x v="1223"/>
    <s v="Good Sales"/>
    <n v="0.36"/>
    <n v="1361.6604"/>
    <n v="2420.7295999999997"/>
    <n v="6"/>
    <d v="2023-08-07T00:00:00"/>
    <d v="2023-08-11T00:00:00"/>
    <s v="Member"/>
    <s v="Cash"/>
    <n v="893.45"/>
    <s v="profit"/>
    <s v="Pune"/>
  </r>
  <r>
    <s v="ORD101225"/>
    <x v="3"/>
    <s v="Clothing"/>
    <x v="1224"/>
    <s v="Good Sales"/>
    <n v="0.47"/>
    <n v="1869.5095999999999"/>
    <n v="2108.1704"/>
    <n v="2"/>
    <d v="2023-03-13T00:00:00"/>
    <d v="2023-03-17T00:00:00"/>
    <s v="Regular"/>
    <s v="Card"/>
    <n v="865.51"/>
    <s v="profit"/>
    <s v="Hyderabad"/>
  </r>
  <r>
    <s v="ORD101226"/>
    <x v="0"/>
    <s v="Electronics"/>
    <x v="1225"/>
    <s v="Good Sales"/>
    <n v="0.13"/>
    <n v="105.46899999999999"/>
    <n v="705.8309999999999"/>
    <n v="7"/>
    <d v="2023-02-25T00:00:00"/>
    <d v="2023-03-01T00:00:00"/>
    <s v="Member"/>
    <s v="Cash"/>
    <n v="135.46"/>
    <s v="loss"/>
    <s v="Bangalore"/>
  </r>
  <r>
    <s v="ORD101227"/>
    <x v="1"/>
    <s v="Clothing"/>
    <x v="1226"/>
    <s v="Good Sales"/>
    <n v="0.38"/>
    <n v="1775.55"/>
    <n v="2896.95"/>
    <n v="1"/>
    <d v="2023-07-29T00:00:00"/>
    <d v="2023-08-03T00:00:00"/>
    <s v="Regular"/>
    <s v="Cash"/>
    <n v="1133.1300000000001"/>
    <s v="profit"/>
    <s v="Hyderabad"/>
  </r>
  <r>
    <s v="ORD101228"/>
    <x v="3"/>
    <s v="Clothing"/>
    <x v="1227"/>
    <s v="Good Sales"/>
    <n v="0.32"/>
    <n v="796.80640000000005"/>
    <n v="1693.2136"/>
    <n v="1"/>
    <d v="2023-10-20T00:00:00"/>
    <d v="2023-10-25T00:00:00"/>
    <s v="Member"/>
    <s v="UPI"/>
    <n v="633.96"/>
    <s v="loss"/>
    <s v="Hyderabad"/>
  </r>
  <r>
    <s v="ORD101229"/>
    <x v="0"/>
    <s v="Electronics"/>
    <x v="1228"/>
    <s v="Good Sales"/>
    <n v="0.35"/>
    <n v="1113.5355"/>
    <n v="2067.9945000000002"/>
    <n v="8"/>
    <d v="2024-12-10T00:00:00"/>
    <d v="2024-12-17T00:00:00"/>
    <s v="Member"/>
    <s v="UPI"/>
    <n v="675.95"/>
    <s v="loss"/>
    <s v="Chennai"/>
  </r>
  <r>
    <s v="ORD101230"/>
    <x v="0"/>
    <s v="Clothing"/>
    <x v="1229"/>
    <s v="Good Sales"/>
    <n v="0.21"/>
    <n v="681.80909999999994"/>
    <n v="2564.9009000000001"/>
    <n v="5"/>
    <d v="2024-01-25T00:00:00"/>
    <d v="2024-01-27T00:00:00"/>
    <s v="New"/>
    <s v="Cash"/>
    <n v="175.01"/>
    <s v="loss"/>
    <s v="Hyderabad"/>
  </r>
  <r>
    <s v="ORD101231"/>
    <x v="1"/>
    <s v="Personal Care"/>
    <x v="1230"/>
    <s v="Good Sales"/>
    <n v="0.47"/>
    <n v="1209.9116000000001"/>
    <n v="1364.3684000000001"/>
    <n v="9"/>
    <d v="2024-02-13T00:00:00"/>
    <d v="2024-02-20T00:00:00"/>
    <s v="Member"/>
    <s v="Card"/>
    <n v="428.43"/>
    <s v="loss"/>
    <s v="Hyderabad"/>
  </r>
  <r>
    <s v="ORD101232"/>
    <x v="2"/>
    <s v="Personal Care"/>
    <x v="1231"/>
    <s v="concerning"/>
    <n v="0.24"/>
    <n v="191.01839999999999"/>
    <n v="604.89159999999993"/>
    <n v="6"/>
    <d v="2024-02-08T00:00:00"/>
    <d v="2024-02-11T00:00:00"/>
    <s v="Member"/>
    <s v="Cash"/>
    <n v="126.68"/>
    <s v="loss"/>
    <s v="Bangalore"/>
  </r>
  <r>
    <s v="ORD101233"/>
    <x v="2"/>
    <s v="Home Care"/>
    <x v="1232"/>
    <s v="Good Sales"/>
    <n v="0.06"/>
    <n v="227.0154"/>
    <n v="3556.5745999999999"/>
    <n v="1"/>
    <d v="2024-07-22T00:00:00"/>
    <d v="2024-07-24T00:00:00"/>
    <s v="Regular"/>
    <s v="Cash"/>
    <n v="1034.68"/>
    <s v="profit"/>
    <s v="Mumbai"/>
  </r>
  <r>
    <s v="ORD101234"/>
    <x v="3"/>
    <s v="Personal Care"/>
    <x v="1233"/>
    <s v="Good Sales"/>
    <n v="0.34"/>
    <n v="1003.2550000000001"/>
    <n v="1947.4949999999999"/>
    <n v="6"/>
    <d v="2023-06-30T00:00:00"/>
    <d v="2023-07-01T00:00:00"/>
    <s v="Regular"/>
    <s v="UPI"/>
    <n v="523.99"/>
    <s v="loss"/>
    <s v="Pune"/>
  </r>
  <r>
    <s v="ORD101235"/>
    <x v="1"/>
    <s v="Grocery"/>
    <x v="1234"/>
    <s v="concerning"/>
    <n v="0.06"/>
    <n v="40.892399999999995"/>
    <n v="640.64760000000001"/>
    <n v="1"/>
    <d v="2023-04-28T00:00:00"/>
    <d v="2023-05-05T00:00:00"/>
    <s v="Member"/>
    <s v="Cash"/>
    <n v="97.95"/>
    <s v="loss"/>
    <s v="Mumbai"/>
  </r>
  <r>
    <s v="ORD101236"/>
    <x v="2"/>
    <s v="Grocery"/>
    <x v="1235"/>
    <s v="Good Sales"/>
    <n v="0.16"/>
    <n v="565.05280000000005"/>
    <n v="2966.5272"/>
    <n v="5"/>
    <d v="2023-12-03T00:00:00"/>
    <d v="2023-12-09T00:00:00"/>
    <s v="Member"/>
    <s v="Card"/>
    <n v="452.78"/>
    <s v="loss"/>
    <s v="Delhi"/>
  </r>
  <r>
    <s v="ORD101237"/>
    <x v="1"/>
    <s v="Grocery"/>
    <x v="1236"/>
    <s v="Good Sales"/>
    <n v="0.11"/>
    <n v="389.7894"/>
    <n v="3153.7505999999998"/>
    <n v="3"/>
    <d v="2023-08-12T00:00:00"/>
    <d v="2023-08-18T00:00:00"/>
    <s v="New"/>
    <s v="UPI"/>
    <n v="705.64"/>
    <s v="loss"/>
    <s v="Mumbai"/>
  </r>
  <r>
    <s v="ORD101238"/>
    <x v="2"/>
    <s v="Electronics"/>
    <x v="1237"/>
    <s v="Good Sales"/>
    <n v="0.27"/>
    <n v="752.64660000000003"/>
    <n v="2034.9333999999999"/>
    <n v="9"/>
    <d v="2023-11-13T00:00:00"/>
    <d v="2023-11-16T00:00:00"/>
    <s v="New"/>
    <s v="UPI"/>
    <n v="189.02"/>
    <s v="loss"/>
    <s v="Bangalore"/>
  </r>
  <r>
    <s v="ORD101239"/>
    <x v="0"/>
    <s v="Personal Care"/>
    <x v="1238"/>
    <s v="concerning"/>
    <n v="0.17"/>
    <n v="92.427300000000017"/>
    <n v="451.26270000000005"/>
    <n v="1"/>
    <d v="2023-12-02T00:00:00"/>
    <d v="2023-12-09T00:00:00"/>
    <s v="Regular"/>
    <s v="Card"/>
    <n v="146.19"/>
    <s v="loss"/>
    <s v="Bangalore"/>
  </r>
  <r>
    <s v="ORD101240"/>
    <x v="2"/>
    <s v="Grocery"/>
    <x v="721"/>
    <s v="Good Sales"/>
    <n v="0.08"/>
    <n v="146.23680000000002"/>
    <n v="1681.7231999999999"/>
    <n v="6"/>
    <d v="2024-04-29T00:00:00"/>
    <d v="2024-05-04T00:00:00"/>
    <s v="Regular"/>
    <s v="Cash"/>
    <n v="374.88"/>
    <s v="loss"/>
    <s v="Chennai"/>
  </r>
  <r>
    <s v="ORD101241"/>
    <x v="1"/>
    <s v="Home Care"/>
    <x v="1239"/>
    <s v="concerning"/>
    <n v="0.4"/>
    <n v="139.81199999999998"/>
    <n v="209.71799999999999"/>
    <n v="3"/>
    <d v="2023-10-03T00:00:00"/>
    <d v="2023-10-09T00:00:00"/>
    <s v="Regular"/>
    <s v="Card"/>
    <n v="38.64"/>
    <s v="loss"/>
    <s v="Pune"/>
  </r>
  <r>
    <s v="ORD101242"/>
    <x v="0"/>
    <s v="Electronics"/>
    <x v="1240"/>
    <s v="Good Sales"/>
    <n v="0.23"/>
    <n v="561.25059999999996"/>
    <n v="1878.9694"/>
    <n v="9"/>
    <d v="2023-09-16T00:00:00"/>
    <d v="2023-09-18T00:00:00"/>
    <s v="Regular"/>
    <s v="Card"/>
    <n v="296.18"/>
    <s v="loss"/>
    <s v="Bangalore"/>
  </r>
  <r>
    <s v="ORD101243"/>
    <x v="0"/>
    <s v="Home Care"/>
    <x v="1241"/>
    <s v="Good Sales"/>
    <n v="0.23"/>
    <n v="1044.5657000000001"/>
    <n v="3497.0243"/>
    <n v="2"/>
    <d v="2023-10-20T00:00:00"/>
    <d v="2023-10-25T00:00:00"/>
    <s v="Regular"/>
    <s v="Cash"/>
    <n v="1252.8599999999999"/>
    <s v="profit"/>
    <s v="Bangalore"/>
  </r>
  <r>
    <s v="ORD101244"/>
    <x v="0"/>
    <s v="Personal Care"/>
    <x v="1242"/>
    <s v="concerning"/>
    <n v="0.44"/>
    <n v="48.857600000000005"/>
    <n v="62.182400000000001"/>
    <n v="7"/>
    <d v="2023-06-12T00:00:00"/>
    <d v="2023-06-15T00:00:00"/>
    <s v="New"/>
    <s v="UPI"/>
    <n v="6.47"/>
    <s v="loss"/>
    <s v="Mumbai"/>
  </r>
  <r>
    <s v="ORD101245"/>
    <x v="1"/>
    <s v="Clothing"/>
    <x v="1243"/>
    <s v="Good Sales"/>
    <n v="0.27"/>
    <n v="379.76310000000001"/>
    <n v="1026.7669000000001"/>
    <n v="9"/>
    <d v="2024-05-18T00:00:00"/>
    <d v="2024-05-24T00:00:00"/>
    <s v="New"/>
    <s v="UPI"/>
    <n v="176.77"/>
    <s v="loss"/>
    <s v="Delhi"/>
  </r>
  <r>
    <s v="ORD101246"/>
    <x v="3"/>
    <s v="Home Care"/>
    <x v="1244"/>
    <s v="Good Sales"/>
    <n v="0.35"/>
    <n v="1406.7584999999999"/>
    <n v="2612.5515"/>
    <n v="3"/>
    <d v="2024-09-27T00:00:00"/>
    <d v="2024-10-02T00:00:00"/>
    <s v="Regular"/>
    <s v="Card"/>
    <n v="496.17"/>
    <s v="loss"/>
    <s v="Pune"/>
  </r>
  <r>
    <s v="ORD101247"/>
    <x v="3"/>
    <s v="Clothing"/>
    <x v="1245"/>
    <s v="concerning"/>
    <n v="0.16"/>
    <n v="23.731199999999998"/>
    <n v="124.58879999999999"/>
    <n v="3"/>
    <d v="2024-05-25T00:00:00"/>
    <d v="2024-05-31T00:00:00"/>
    <s v="New"/>
    <s v="Card"/>
    <n v="35.07"/>
    <s v="loss"/>
    <s v="Chennai"/>
  </r>
  <r>
    <s v="ORD101248"/>
    <x v="3"/>
    <s v="Electronics"/>
    <x v="1246"/>
    <s v="concerning"/>
    <n v="0.28000000000000003"/>
    <n v="41.958000000000006"/>
    <n v="107.892"/>
    <n v="3"/>
    <d v="2024-06-11T00:00:00"/>
    <d v="2024-06-13T00:00:00"/>
    <s v="New"/>
    <s v="Cash"/>
    <n v="15.11"/>
    <s v="loss"/>
    <s v="Hyderabad"/>
  </r>
  <r>
    <s v="ORD101249"/>
    <x v="1"/>
    <s v="Home Care"/>
    <x v="1247"/>
    <s v="Good Sales"/>
    <n v="0.36"/>
    <n v="1113.4836"/>
    <n v="1979.5264000000002"/>
    <n v="1"/>
    <d v="2024-01-03T00:00:00"/>
    <d v="2024-01-06T00:00:00"/>
    <s v="Regular"/>
    <s v="Cash"/>
    <n v="205.5"/>
    <s v="loss"/>
    <s v="Chennai"/>
  </r>
  <r>
    <s v="ORD101250"/>
    <x v="0"/>
    <s v="Home Care"/>
    <x v="1248"/>
    <s v="Good Sales"/>
    <n v="0.15"/>
    <n v="595.06200000000001"/>
    <n v="3372.018"/>
    <n v="9"/>
    <d v="2023-01-04T00:00:00"/>
    <d v="2023-01-10T00:00:00"/>
    <s v="Member"/>
    <s v="UPI"/>
    <n v="584.32000000000005"/>
    <s v="loss"/>
    <s v="Delhi"/>
  </r>
  <r>
    <s v="ORD101251"/>
    <x v="3"/>
    <s v="Electronics"/>
    <x v="1249"/>
    <s v="Good Sales"/>
    <n v="0.34"/>
    <n v="1327.6592000000001"/>
    <n v="2577.2208000000001"/>
    <n v="9"/>
    <d v="2024-09-11T00:00:00"/>
    <d v="2024-09-18T00:00:00"/>
    <s v="Regular"/>
    <s v="Cash"/>
    <n v="896.93"/>
    <s v="profit"/>
    <s v="Hyderabad"/>
  </r>
  <r>
    <s v="ORD101252"/>
    <x v="1"/>
    <s v="Electronics"/>
    <x v="1250"/>
    <s v="Good Sales"/>
    <n v="0.28000000000000003"/>
    <n v="1097.5804000000001"/>
    <n v="2822.3495999999996"/>
    <n v="6"/>
    <d v="2023-09-30T00:00:00"/>
    <d v="2023-10-02T00:00:00"/>
    <s v="Regular"/>
    <s v="Card"/>
    <n v="254.28"/>
    <s v="loss"/>
    <s v="Hyderabad"/>
  </r>
  <r>
    <s v="ORD101253"/>
    <x v="3"/>
    <s v="Grocery"/>
    <x v="1251"/>
    <s v="Good Sales"/>
    <n v="0.22"/>
    <n v="411.16460000000001"/>
    <n v="1457.7654"/>
    <n v="9"/>
    <d v="2024-11-14T00:00:00"/>
    <d v="2024-11-20T00:00:00"/>
    <s v="Regular"/>
    <s v="Card"/>
    <n v="173.66"/>
    <s v="loss"/>
    <s v="Delhi"/>
  </r>
  <r>
    <s v="ORD101254"/>
    <x v="2"/>
    <s v="Personal Care"/>
    <x v="1252"/>
    <s v="Good Sales"/>
    <n v="0.36"/>
    <n v="1593.126"/>
    <n v="2832.2240000000002"/>
    <n v="9"/>
    <d v="2023-07-10T00:00:00"/>
    <d v="2023-07-12T00:00:00"/>
    <s v="New"/>
    <s v="Card"/>
    <n v="920.78"/>
    <s v="profit"/>
    <s v="Chennai"/>
  </r>
  <r>
    <s v="ORD101255"/>
    <x v="3"/>
    <s v="Home Care"/>
    <x v="1253"/>
    <s v="concerning"/>
    <n v="0.16"/>
    <n v="26.062399999999997"/>
    <n v="136.82759999999999"/>
    <n v="1"/>
    <d v="2023-04-08T00:00:00"/>
    <d v="2023-04-13T00:00:00"/>
    <s v="Regular"/>
    <s v="UPI"/>
    <n v="36.92"/>
    <s v="loss"/>
    <s v="Hyderabad"/>
  </r>
  <r>
    <s v="ORD101256"/>
    <x v="3"/>
    <s v="Home Care"/>
    <x v="1254"/>
    <s v="Good Sales"/>
    <n v="0.36"/>
    <n v="586.69920000000002"/>
    <n v="1043.0208"/>
    <n v="3"/>
    <d v="2024-11-12T00:00:00"/>
    <d v="2024-11-15T00:00:00"/>
    <s v="Member"/>
    <s v="UPI"/>
    <n v="82.37"/>
    <s v="loss"/>
    <s v="Hyderabad"/>
  </r>
  <r>
    <s v="ORD101257"/>
    <x v="0"/>
    <s v="Electronics"/>
    <x v="1255"/>
    <s v="Good Sales"/>
    <n v="0.28000000000000003"/>
    <n v="490.62160000000006"/>
    <n v="1261.5983999999999"/>
    <n v="3"/>
    <d v="2024-09-01T00:00:00"/>
    <d v="2024-09-06T00:00:00"/>
    <s v="Regular"/>
    <s v="Card"/>
    <n v="497.84"/>
    <s v="loss"/>
    <s v="Hyderabad"/>
  </r>
  <r>
    <s v="ORD101258"/>
    <x v="1"/>
    <s v="Electronics"/>
    <x v="1256"/>
    <s v="Good Sales"/>
    <n v="0.12"/>
    <n v="109.35599999999999"/>
    <n v="801.94399999999996"/>
    <n v="1"/>
    <d v="2024-10-18T00:00:00"/>
    <d v="2024-10-24T00:00:00"/>
    <s v="Regular"/>
    <s v="Cash"/>
    <n v="131.99"/>
    <s v="loss"/>
    <s v="Delhi"/>
  </r>
  <r>
    <s v="ORD101259"/>
    <x v="0"/>
    <s v="Personal Care"/>
    <x v="1257"/>
    <s v="Good Sales"/>
    <n v="0.33"/>
    <n v="576.67830000000004"/>
    <n v="1170.8317"/>
    <n v="6"/>
    <d v="2024-06-19T00:00:00"/>
    <d v="2024-06-22T00:00:00"/>
    <s v="Member"/>
    <s v="UPI"/>
    <n v="245.36"/>
    <s v="loss"/>
    <s v="Bangalore"/>
  </r>
  <r>
    <s v="ORD101260"/>
    <x v="0"/>
    <s v="Electronics"/>
    <x v="1258"/>
    <s v="Good Sales"/>
    <n v="0.44"/>
    <n v="1307.1651999999999"/>
    <n v="1663.6648"/>
    <n v="4"/>
    <d v="2024-11-07T00:00:00"/>
    <d v="2024-11-08T00:00:00"/>
    <s v="New"/>
    <s v="Card"/>
    <n v="771.25"/>
    <s v="loss"/>
    <s v="Hyderabad"/>
  </r>
  <r>
    <s v="ORD101261"/>
    <x v="0"/>
    <s v="Clothing"/>
    <x v="1259"/>
    <s v="Good Sales"/>
    <n v="0.16"/>
    <n v="423.89920000000001"/>
    <n v="2225.4708000000001"/>
    <n v="8"/>
    <d v="2023-09-15T00:00:00"/>
    <d v="2023-09-16T00:00:00"/>
    <s v="New"/>
    <s v="Cash"/>
    <n v="205.04"/>
    <s v="loss"/>
    <s v="Bangalore"/>
  </r>
  <r>
    <s v="ORD101262"/>
    <x v="0"/>
    <s v="Clothing"/>
    <x v="1260"/>
    <s v="Good Sales"/>
    <n v="0.41"/>
    <n v="682.72789999999998"/>
    <n v="982.46210000000008"/>
    <n v="6"/>
    <d v="2024-09-23T00:00:00"/>
    <d v="2024-09-26T00:00:00"/>
    <s v="Regular"/>
    <s v="UPI"/>
    <n v="179.97"/>
    <s v="loss"/>
    <s v="Mumbai"/>
  </r>
  <r>
    <s v="ORD101263"/>
    <x v="0"/>
    <s v="Clothing"/>
    <x v="1261"/>
    <s v="Good Sales"/>
    <n v="0.17"/>
    <n v="641.18899999999996"/>
    <n v="3130.511"/>
    <n v="4"/>
    <d v="2024-01-29T00:00:00"/>
    <d v="2024-02-05T00:00:00"/>
    <s v="Member"/>
    <s v="Card"/>
    <n v="993.8"/>
    <s v="profit"/>
    <s v="Mumbai"/>
  </r>
  <r>
    <s v="ORD101264"/>
    <x v="3"/>
    <s v="Clothing"/>
    <x v="1262"/>
    <s v="Good Sales"/>
    <n v="0.41"/>
    <n v="1477.0126999999998"/>
    <n v="2125.4573"/>
    <n v="5"/>
    <d v="2024-07-02T00:00:00"/>
    <d v="2024-07-07T00:00:00"/>
    <s v="New"/>
    <s v="UPI"/>
    <n v="687.6"/>
    <s v="loss"/>
    <s v="Mumbai"/>
  </r>
  <r>
    <s v="ORD101265"/>
    <x v="0"/>
    <s v="Personal Care"/>
    <x v="1263"/>
    <s v="Good Sales"/>
    <n v="0.03"/>
    <n v="44.262300000000003"/>
    <n v="1431.1477"/>
    <n v="2"/>
    <d v="2023-11-10T00:00:00"/>
    <d v="2023-11-14T00:00:00"/>
    <s v="New"/>
    <s v="UPI"/>
    <n v="300.70999999999998"/>
    <s v="loss"/>
    <s v="Delhi"/>
  </r>
  <r>
    <s v="ORD101266"/>
    <x v="0"/>
    <s v="Home Care"/>
    <x v="1264"/>
    <s v="Good Sales"/>
    <n v="0"/>
    <n v="0"/>
    <n v="1683.82"/>
    <n v="1"/>
    <d v="2024-03-05T00:00:00"/>
    <d v="2024-03-08T00:00:00"/>
    <s v="Member"/>
    <s v="Cash"/>
    <n v="212.81"/>
    <s v="loss"/>
    <s v="Chennai"/>
  </r>
  <r>
    <s v="ORD101267"/>
    <x v="1"/>
    <s v="Clothing"/>
    <x v="1265"/>
    <s v="Good Sales"/>
    <n v="0.06"/>
    <n v="90.530999999999992"/>
    <n v="1418.319"/>
    <n v="7"/>
    <d v="2024-11-23T00:00:00"/>
    <d v="2024-11-25T00:00:00"/>
    <s v="Member"/>
    <s v="Cash"/>
    <n v="276.97000000000003"/>
    <s v="loss"/>
    <s v="Pune"/>
  </r>
  <r>
    <s v="ORD101268"/>
    <x v="2"/>
    <s v="Electronics"/>
    <x v="1266"/>
    <s v="concerning"/>
    <n v="0.44"/>
    <n v="321.80279999999999"/>
    <n v="409.56720000000001"/>
    <n v="3"/>
    <d v="2024-08-16T00:00:00"/>
    <d v="2024-08-17T00:00:00"/>
    <s v="Member"/>
    <s v="UPI"/>
    <n v="190.13"/>
    <s v="loss"/>
    <s v="Bangalore"/>
  </r>
  <r>
    <s v="ORD101269"/>
    <x v="3"/>
    <s v="Clothing"/>
    <x v="1267"/>
    <s v="Good Sales"/>
    <n v="0.27"/>
    <n v="1022.9301000000002"/>
    <n v="2765.6999000000001"/>
    <n v="3"/>
    <d v="2023-09-11T00:00:00"/>
    <d v="2023-09-14T00:00:00"/>
    <s v="New"/>
    <s v="Cash"/>
    <n v="1119.8499999999999"/>
    <s v="profit"/>
    <s v="Chennai"/>
  </r>
  <r>
    <s v="ORD101270"/>
    <x v="3"/>
    <s v="Personal Care"/>
    <x v="1268"/>
    <s v="concerning"/>
    <n v="0.3"/>
    <n v="98.024999999999991"/>
    <n v="228.72500000000002"/>
    <n v="6"/>
    <d v="2024-06-08T00:00:00"/>
    <d v="2024-06-11T00:00:00"/>
    <s v="Regular"/>
    <s v="Card"/>
    <n v="48.06"/>
    <s v="loss"/>
    <s v="Chennai"/>
  </r>
  <r>
    <s v="ORD101271"/>
    <x v="3"/>
    <s v="Electronics"/>
    <x v="1269"/>
    <s v="Good Sales"/>
    <n v="0.42"/>
    <n v="351.89280000000002"/>
    <n v="485.94720000000001"/>
    <n v="3"/>
    <d v="2024-11-05T00:00:00"/>
    <d v="2024-11-08T00:00:00"/>
    <s v="Member"/>
    <s v="UPI"/>
    <n v="75.489999999999995"/>
    <s v="loss"/>
    <s v="Chennai"/>
  </r>
  <r>
    <s v="ORD101272"/>
    <x v="0"/>
    <s v="Clothing"/>
    <x v="1270"/>
    <s v="concerning"/>
    <n v="0.03"/>
    <n v="18.479700000000001"/>
    <n v="597.51030000000003"/>
    <n v="7"/>
    <d v="2023-06-13T00:00:00"/>
    <d v="2023-06-15T00:00:00"/>
    <s v="Regular"/>
    <s v="Card"/>
    <n v="86.46"/>
    <s v="loss"/>
    <s v="Chennai"/>
  </r>
  <r>
    <s v="ORD101273"/>
    <x v="0"/>
    <s v="Home Care"/>
    <x v="1271"/>
    <s v="Good Sales"/>
    <n v="0.19"/>
    <n v="787.3904"/>
    <n v="3356.7695999999996"/>
    <n v="7"/>
    <d v="2023-11-26T00:00:00"/>
    <d v="2023-12-01T00:00:00"/>
    <s v="Member"/>
    <s v="Cash"/>
    <n v="566.35"/>
    <s v="loss"/>
    <s v="Delhi"/>
  </r>
  <r>
    <s v="ORD101274"/>
    <x v="0"/>
    <s v="Electronics"/>
    <x v="1272"/>
    <s v="concerning"/>
    <n v="0.32"/>
    <n v="101.0048"/>
    <n v="214.6352"/>
    <n v="5"/>
    <d v="2024-05-19T00:00:00"/>
    <d v="2024-05-23T00:00:00"/>
    <s v="Member"/>
    <s v="UPI"/>
    <n v="43.76"/>
    <s v="loss"/>
    <s v="Bangalore"/>
  </r>
  <r>
    <s v="ORD101275"/>
    <x v="1"/>
    <s v="Electronics"/>
    <x v="1273"/>
    <s v="Good Sales"/>
    <n v="0.2"/>
    <n v="671.33400000000006"/>
    <n v="2685.3360000000002"/>
    <n v="1"/>
    <d v="2023-12-15T00:00:00"/>
    <d v="2023-12-17T00:00:00"/>
    <s v="Member"/>
    <s v="Cash"/>
    <n v="381.34"/>
    <s v="loss"/>
    <s v="Chennai"/>
  </r>
  <r>
    <s v="ORD101276"/>
    <x v="2"/>
    <s v="Home Care"/>
    <x v="1274"/>
    <s v="concerning"/>
    <n v="0.02"/>
    <n v="6.3586"/>
    <n v="311.57139999999998"/>
    <n v="9"/>
    <d v="2024-06-19T00:00:00"/>
    <d v="2024-06-26T00:00:00"/>
    <s v="Member"/>
    <s v="Cash"/>
    <n v="59.3"/>
    <s v="loss"/>
    <s v="Pune"/>
  </r>
  <r>
    <s v="ORD101277"/>
    <x v="0"/>
    <s v="Electronics"/>
    <x v="1275"/>
    <s v="Good Sales"/>
    <n v="0.33"/>
    <n v="1304.6781000000001"/>
    <n v="2648.8919000000001"/>
    <n v="2"/>
    <d v="2023-06-30T00:00:00"/>
    <d v="2023-07-04T00:00:00"/>
    <s v="Regular"/>
    <s v="Cash"/>
    <n v="1155.54"/>
    <s v="profit"/>
    <s v="Chennai"/>
  </r>
  <r>
    <s v="ORD101278"/>
    <x v="2"/>
    <s v="Clothing"/>
    <x v="1276"/>
    <s v="Good Sales"/>
    <n v="0.2"/>
    <n v="914.46"/>
    <n v="3657.84"/>
    <n v="4"/>
    <d v="2024-06-22T00:00:00"/>
    <d v="2024-06-23T00:00:00"/>
    <s v="New"/>
    <s v="UPI"/>
    <n v="289.23"/>
    <s v="loss"/>
    <s v="Delhi"/>
  </r>
  <r>
    <s v="ORD101279"/>
    <x v="1"/>
    <s v="Electronics"/>
    <x v="1277"/>
    <s v="Good Sales"/>
    <n v="0.01"/>
    <n v="24.855300000000003"/>
    <n v="2460.6747"/>
    <n v="2"/>
    <d v="2024-04-01T00:00:00"/>
    <d v="2024-04-08T00:00:00"/>
    <s v="New"/>
    <s v="Card"/>
    <n v="479.97"/>
    <s v="loss"/>
    <s v="Hyderabad"/>
  </r>
  <r>
    <s v="ORD101280"/>
    <x v="3"/>
    <s v="Clothing"/>
    <x v="1278"/>
    <s v="Good Sales"/>
    <n v="0.09"/>
    <n v="363.80250000000001"/>
    <n v="3678.4475000000002"/>
    <n v="1"/>
    <d v="2023-03-15T00:00:00"/>
    <d v="2023-03-19T00:00:00"/>
    <s v="Regular"/>
    <s v="Cash"/>
    <n v="1168.01"/>
    <s v="profit"/>
    <s v="Hyderabad"/>
  </r>
  <r>
    <s v="ORD101281"/>
    <x v="0"/>
    <s v="Home Care"/>
    <x v="1279"/>
    <s v="Good Sales"/>
    <n v="0.11"/>
    <n v="391.75509999999997"/>
    <n v="3169.6549"/>
    <n v="1"/>
    <d v="2023-05-20T00:00:00"/>
    <d v="2023-05-24T00:00:00"/>
    <s v="Member"/>
    <s v="UPI"/>
    <n v="553.04999999999995"/>
    <s v="loss"/>
    <s v="Hyderabad"/>
  </r>
  <r>
    <s v="ORD101282"/>
    <x v="2"/>
    <s v="Grocery"/>
    <x v="1280"/>
    <s v="Good Sales"/>
    <n v="0.26"/>
    <n v="1039.6386"/>
    <n v="2958.9714000000004"/>
    <n v="1"/>
    <d v="2024-10-16T00:00:00"/>
    <d v="2024-10-17T00:00:00"/>
    <s v="Member"/>
    <s v="Card"/>
    <n v="745.13"/>
    <s v="loss"/>
    <s v="Delhi"/>
  </r>
  <r>
    <s v="ORD101283"/>
    <x v="2"/>
    <s v="Home Care"/>
    <x v="1281"/>
    <s v="Good Sales"/>
    <n v="0.09"/>
    <n v="347.14799999999997"/>
    <n v="3510.0519999999997"/>
    <n v="7"/>
    <d v="2023-01-03T00:00:00"/>
    <d v="2023-01-10T00:00:00"/>
    <s v="New"/>
    <s v="Cash"/>
    <n v="297.72000000000003"/>
    <s v="loss"/>
    <s v="Pune"/>
  </r>
  <r>
    <s v="ORD101284"/>
    <x v="0"/>
    <s v="Clothing"/>
    <x v="1282"/>
    <s v="Good Sales"/>
    <n v="0.18"/>
    <n v="199.13399999999999"/>
    <n v="907.16599999999994"/>
    <n v="9"/>
    <d v="2023-09-22T00:00:00"/>
    <d v="2023-09-24T00:00:00"/>
    <s v="Regular"/>
    <s v="Card"/>
    <n v="219.54"/>
    <s v="loss"/>
    <s v="Pune"/>
  </r>
  <r>
    <s v="ORD101285"/>
    <x v="3"/>
    <s v="Personal Care"/>
    <x v="1283"/>
    <s v="Good Sales"/>
    <n v="0.38"/>
    <n v="968.17920000000004"/>
    <n v="1579.6608000000001"/>
    <n v="1"/>
    <d v="2024-02-27T00:00:00"/>
    <d v="2024-02-29T00:00:00"/>
    <s v="Regular"/>
    <s v="Card"/>
    <n v="373.71"/>
    <s v="loss"/>
    <s v="Mumbai"/>
  </r>
  <r>
    <s v="ORD101286"/>
    <x v="3"/>
    <s v="Home Care"/>
    <x v="1284"/>
    <s v="Good Sales"/>
    <n v="0.4"/>
    <n v="1922.412"/>
    <n v="2883.6179999999995"/>
    <n v="6"/>
    <d v="2024-06-25T00:00:00"/>
    <d v="2024-06-26T00:00:00"/>
    <s v="New"/>
    <s v="Card"/>
    <n v="1113.95"/>
    <s v="profit"/>
    <s v="Mumbai"/>
  </r>
  <r>
    <s v="ORD101287"/>
    <x v="3"/>
    <s v="Personal Care"/>
    <x v="1285"/>
    <s v="Good Sales"/>
    <n v="0.4"/>
    <n v="713.32400000000007"/>
    <n v="1069.9859999999999"/>
    <n v="5"/>
    <d v="2024-07-22T00:00:00"/>
    <d v="2024-07-24T00:00:00"/>
    <s v="Member"/>
    <s v="Card"/>
    <n v="312.08"/>
    <s v="loss"/>
    <s v="Mumbai"/>
  </r>
  <r>
    <s v="ORD101288"/>
    <x v="1"/>
    <s v="Personal Care"/>
    <x v="1286"/>
    <s v="Good Sales"/>
    <n v="0.35"/>
    <n v="1699.3865000000001"/>
    <n v="3156.0035000000003"/>
    <n v="3"/>
    <d v="2024-02-18T00:00:00"/>
    <d v="2024-02-23T00:00:00"/>
    <s v="Member"/>
    <s v="UPI"/>
    <n v="372.97"/>
    <s v="loss"/>
    <s v="Bangalore"/>
  </r>
  <r>
    <s v="ORD101289"/>
    <x v="2"/>
    <s v="Clothing"/>
    <x v="1287"/>
    <s v="Good Sales"/>
    <n v="0.27"/>
    <n v="798.52229999999997"/>
    <n v="2158.9676999999997"/>
    <n v="2"/>
    <d v="2023-11-16T00:00:00"/>
    <d v="2023-11-23T00:00:00"/>
    <s v="Member"/>
    <s v="UPI"/>
    <n v="264.88"/>
    <s v="loss"/>
    <s v="Mumbai"/>
  </r>
  <r>
    <s v="ORD101290"/>
    <x v="2"/>
    <s v="Clothing"/>
    <x v="1288"/>
    <s v="Good Sales"/>
    <n v="0.28000000000000003"/>
    <n v="661.33200000000011"/>
    <n v="1700.568"/>
    <n v="2"/>
    <d v="2024-02-04T00:00:00"/>
    <d v="2024-02-10T00:00:00"/>
    <s v="New"/>
    <s v="UPI"/>
    <n v="639.57000000000005"/>
    <s v="loss"/>
    <s v="Chennai"/>
  </r>
  <r>
    <s v="ORD101291"/>
    <x v="2"/>
    <s v="Grocery"/>
    <x v="1289"/>
    <s v="Good Sales"/>
    <n v="0.48"/>
    <n v="1595.0448000000001"/>
    <n v="1727.9652000000001"/>
    <n v="2"/>
    <d v="2023-04-30T00:00:00"/>
    <d v="2023-05-04T00:00:00"/>
    <s v="New"/>
    <s v="Card"/>
    <n v="663.37"/>
    <s v="loss"/>
    <s v="Mumbai"/>
  </r>
  <r>
    <s v="ORD101292"/>
    <x v="1"/>
    <s v="Electronics"/>
    <x v="1290"/>
    <s v="Good Sales"/>
    <n v="0.44"/>
    <n v="1802.9483999999998"/>
    <n v="2294.6615999999999"/>
    <n v="7"/>
    <d v="2024-02-24T00:00:00"/>
    <d v="2024-03-02T00:00:00"/>
    <s v="New"/>
    <s v="UPI"/>
    <n v="276.74"/>
    <s v="loss"/>
    <s v="Delhi"/>
  </r>
  <r>
    <s v="ORD101293"/>
    <x v="2"/>
    <s v="Home Care"/>
    <x v="1291"/>
    <s v="Good Sales"/>
    <n v="0.32"/>
    <n v="650.11839999999995"/>
    <n v="1381.5016000000001"/>
    <n v="4"/>
    <d v="2023-10-13T00:00:00"/>
    <d v="2023-10-15T00:00:00"/>
    <s v="Member"/>
    <s v="Cash"/>
    <n v="256.76"/>
    <s v="loss"/>
    <s v="Pune"/>
  </r>
  <r>
    <s v="ORD101294"/>
    <x v="1"/>
    <s v="Clothing"/>
    <x v="1292"/>
    <s v="concerning"/>
    <n v="0.23"/>
    <n v="60.140400000000007"/>
    <n v="201.33960000000002"/>
    <n v="7"/>
    <d v="2023-02-15T00:00:00"/>
    <d v="2023-02-22T00:00:00"/>
    <s v="Regular"/>
    <s v="Cash"/>
    <n v="62.56"/>
    <s v="loss"/>
    <s v="Hyderabad"/>
  </r>
  <r>
    <s v="ORD101295"/>
    <x v="3"/>
    <s v="Home Care"/>
    <x v="1293"/>
    <s v="Good Sales"/>
    <n v="0.36"/>
    <n v="1286.3340000000001"/>
    <n v="2286.8159999999998"/>
    <n v="1"/>
    <d v="2023-12-23T00:00:00"/>
    <d v="2023-12-27T00:00:00"/>
    <s v="Member"/>
    <s v="UPI"/>
    <n v="696.44"/>
    <s v="loss"/>
    <s v="Delhi"/>
  </r>
  <r>
    <s v="ORD101296"/>
    <x v="0"/>
    <s v="Personal Care"/>
    <x v="1294"/>
    <s v="Good Sales"/>
    <n v="0.03"/>
    <n v="143.5566"/>
    <n v="4641.6634000000004"/>
    <n v="4"/>
    <d v="2023-03-21T00:00:00"/>
    <d v="2023-03-27T00:00:00"/>
    <s v="New"/>
    <s v="Card"/>
    <n v="1290.3399999999999"/>
    <s v="profit"/>
    <s v="Pune"/>
  </r>
  <r>
    <s v="ORD101297"/>
    <x v="2"/>
    <s v="Electronics"/>
    <x v="1295"/>
    <s v="Good Sales"/>
    <n v="0.47"/>
    <n v="1486.3420999999998"/>
    <n v="1676.0879"/>
    <n v="9"/>
    <d v="2024-02-08T00:00:00"/>
    <d v="2024-02-14T00:00:00"/>
    <s v="New"/>
    <s v="UPI"/>
    <n v="385.01"/>
    <s v="loss"/>
    <s v="Delhi"/>
  </r>
  <r>
    <s v="ORD101298"/>
    <x v="2"/>
    <s v="Grocery"/>
    <x v="1296"/>
    <s v="Good Sales"/>
    <n v="0.27"/>
    <n v="276.27210000000002"/>
    <n v="746.9579"/>
    <n v="7"/>
    <d v="2024-04-06T00:00:00"/>
    <d v="2024-04-13T00:00:00"/>
    <s v="New"/>
    <s v="UPI"/>
    <n v="274.43"/>
    <s v="loss"/>
    <s v="Chennai"/>
  </r>
  <r>
    <s v="ORD101299"/>
    <x v="3"/>
    <s v="Home Care"/>
    <x v="1297"/>
    <s v="Good Sales"/>
    <n v="0.25"/>
    <n v="329.09750000000003"/>
    <n v="987.29250000000002"/>
    <n v="6"/>
    <d v="2023-04-19T00:00:00"/>
    <d v="2023-04-21T00:00:00"/>
    <s v="New"/>
    <s v="Card"/>
    <n v="205.52"/>
    <s v="loss"/>
    <s v="Delhi"/>
  </r>
  <r>
    <s v="ORD101300"/>
    <x v="0"/>
    <s v="Electronics"/>
    <x v="1298"/>
    <s v="Good Sales"/>
    <n v="0.15"/>
    <n v="683.66699999999992"/>
    <n v="3874.1129999999998"/>
    <n v="7"/>
    <d v="2024-07-21T00:00:00"/>
    <d v="2024-07-25T00:00:00"/>
    <s v="New"/>
    <s v="UPI"/>
    <n v="1333.85"/>
    <s v="profit"/>
    <s v="Pune"/>
  </r>
  <r>
    <s v="ORD101301"/>
    <x v="1"/>
    <s v="Grocery"/>
    <x v="1299"/>
    <s v="concerning"/>
    <n v="0"/>
    <n v="0"/>
    <n v="166.45"/>
    <n v="2"/>
    <d v="2023-08-09T00:00:00"/>
    <d v="2023-08-10T00:00:00"/>
    <s v="Regular"/>
    <s v="UPI"/>
    <n v="43.59"/>
    <s v="loss"/>
    <s v="Bangalore"/>
  </r>
  <r>
    <s v="ORD101302"/>
    <x v="0"/>
    <s v="Home Care"/>
    <x v="1300"/>
    <s v="Good Sales"/>
    <n v="0.03"/>
    <n v="83.665800000000004"/>
    <n v="2705.1941999999999"/>
    <n v="1"/>
    <d v="2023-08-26T00:00:00"/>
    <d v="2023-09-02T00:00:00"/>
    <s v="New"/>
    <s v="Cash"/>
    <n v="782.08"/>
    <s v="loss"/>
    <s v="Pune"/>
  </r>
  <r>
    <s v="ORD101303"/>
    <x v="3"/>
    <s v="Electronics"/>
    <x v="1301"/>
    <s v="Good Sales"/>
    <n v="0.13"/>
    <n v="114.0776"/>
    <n v="763.44240000000002"/>
    <n v="9"/>
    <d v="2024-04-11T00:00:00"/>
    <d v="2024-04-12T00:00:00"/>
    <s v="Regular"/>
    <s v="Cash"/>
    <n v="227.24"/>
    <s v="loss"/>
    <s v="Pune"/>
  </r>
  <r>
    <s v="ORD101304"/>
    <x v="3"/>
    <s v="Clothing"/>
    <x v="1302"/>
    <s v="Good Sales"/>
    <n v="0.27"/>
    <n v="401.0985"/>
    <n v="1084.4514999999999"/>
    <n v="2"/>
    <d v="2023-07-28T00:00:00"/>
    <d v="2023-07-29T00:00:00"/>
    <s v="New"/>
    <s v="UPI"/>
    <n v="350.63"/>
    <s v="loss"/>
    <s v="Pune"/>
  </r>
  <r>
    <s v="ORD101305"/>
    <x v="0"/>
    <s v="Home Care"/>
    <x v="1303"/>
    <s v="Good Sales"/>
    <n v="0.04"/>
    <n v="64.168400000000005"/>
    <n v="1540.0416"/>
    <n v="2"/>
    <d v="2023-07-09T00:00:00"/>
    <d v="2023-07-16T00:00:00"/>
    <s v="Regular"/>
    <s v="UPI"/>
    <n v="400.48"/>
    <s v="loss"/>
    <s v="Pune"/>
  </r>
  <r>
    <s v="ORD101306"/>
    <x v="1"/>
    <s v="Electronics"/>
    <x v="1304"/>
    <s v="Good Sales"/>
    <n v="0.49"/>
    <n v="575.50009999999997"/>
    <n v="598.98990000000003"/>
    <n v="3"/>
    <d v="2024-10-30T00:00:00"/>
    <d v="2024-11-04T00:00:00"/>
    <s v="Member"/>
    <s v="Card"/>
    <n v="222.6"/>
    <s v="loss"/>
    <s v="Delhi"/>
  </r>
  <r>
    <s v="ORD101307"/>
    <x v="1"/>
    <s v="Grocery"/>
    <x v="1305"/>
    <s v="Good Sales"/>
    <n v="0.21"/>
    <n v="836.33130000000006"/>
    <n v="3146.1986999999999"/>
    <n v="3"/>
    <d v="2023-05-06T00:00:00"/>
    <d v="2023-05-11T00:00:00"/>
    <s v="Member"/>
    <s v="UPI"/>
    <n v="588.91999999999996"/>
    <s v="loss"/>
    <s v="Mumbai"/>
  </r>
  <r>
    <s v="ORD101308"/>
    <x v="2"/>
    <s v="Electronics"/>
    <x v="1306"/>
    <s v="Good Sales"/>
    <n v="0.16"/>
    <n v="276.45119999999997"/>
    <n v="1451.3688"/>
    <n v="3"/>
    <d v="2024-09-29T00:00:00"/>
    <d v="2024-09-30T00:00:00"/>
    <s v="Member"/>
    <s v="UPI"/>
    <n v="261.97000000000003"/>
    <s v="loss"/>
    <s v="Bangalore"/>
  </r>
  <r>
    <s v="ORD101309"/>
    <x v="1"/>
    <s v="Clothing"/>
    <x v="1307"/>
    <s v="Good Sales"/>
    <n v="0.26"/>
    <n v="466.14880000000005"/>
    <n v="1326.7312000000002"/>
    <n v="4"/>
    <d v="2024-10-01T00:00:00"/>
    <d v="2024-10-05T00:00:00"/>
    <s v="Regular"/>
    <s v="Cash"/>
    <n v="281.73"/>
    <s v="loss"/>
    <s v="Mumbai"/>
  </r>
  <r>
    <s v="ORD101310"/>
    <x v="0"/>
    <s v="Home Care"/>
    <x v="1308"/>
    <s v="Good Sales"/>
    <n v="0.03"/>
    <n v="69.591899999999995"/>
    <n v="2250.1381000000001"/>
    <n v="1"/>
    <d v="2024-08-27T00:00:00"/>
    <d v="2024-08-28T00:00:00"/>
    <s v="Regular"/>
    <s v="Cash"/>
    <n v="408.8"/>
    <s v="loss"/>
    <s v="Delhi"/>
  </r>
  <r>
    <s v="ORD101311"/>
    <x v="3"/>
    <s v="Home Care"/>
    <x v="1309"/>
    <s v="Good Sales"/>
    <n v="0.43"/>
    <n v="1944.1375"/>
    <n v="2577.1125000000002"/>
    <n v="1"/>
    <d v="2024-04-16T00:00:00"/>
    <d v="2024-04-17T00:00:00"/>
    <s v="New"/>
    <s v="UPI"/>
    <n v="992.05"/>
    <s v="profit"/>
    <s v="Bangalore"/>
  </r>
  <r>
    <s v="ORD101312"/>
    <x v="2"/>
    <s v="Home Care"/>
    <x v="1310"/>
    <s v="Good Sales"/>
    <n v="0.23"/>
    <n v="798.57150000000013"/>
    <n v="2673.4785000000002"/>
    <n v="4"/>
    <d v="2023-03-24T00:00:00"/>
    <d v="2023-03-31T00:00:00"/>
    <s v="Member"/>
    <s v="UPI"/>
    <n v="491.42"/>
    <s v="loss"/>
    <s v="Pune"/>
  </r>
  <r>
    <s v="ORD101313"/>
    <x v="2"/>
    <s v="Clothing"/>
    <x v="1311"/>
    <s v="concerning"/>
    <n v="0.09"/>
    <n v="36.231299999999997"/>
    <n v="366.33870000000002"/>
    <n v="1"/>
    <d v="2023-02-12T00:00:00"/>
    <d v="2023-02-15T00:00:00"/>
    <s v="New"/>
    <s v="Cash"/>
    <n v="88.73"/>
    <s v="loss"/>
    <s v="Hyderabad"/>
  </r>
  <r>
    <s v="ORD101314"/>
    <x v="3"/>
    <s v="Grocery"/>
    <x v="1312"/>
    <s v="concerning"/>
    <n v="0.08"/>
    <n v="23.3904"/>
    <n v="268.9896"/>
    <n v="4"/>
    <d v="2024-12-14T00:00:00"/>
    <d v="2024-12-19T00:00:00"/>
    <s v="Member"/>
    <s v="UPI"/>
    <n v="39.21"/>
    <s v="loss"/>
    <s v="Delhi"/>
  </r>
  <r>
    <s v="ORD101315"/>
    <x v="1"/>
    <s v="Home Care"/>
    <x v="1313"/>
    <s v="Good Sales"/>
    <n v="0.18"/>
    <n v="517.55579999999998"/>
    <n v="2357.7541999999999"/>
    <n v="2"/>
    <d v="2023-10-19T00:00:00"/>
    <d v="2023-10-24T00:00:00"/>
    <s v="New"/>
    <s v="Cash"/>
    <n v="555.05999999999995"/>
    <s v="loss"/>
    <s v="Mumbai"/>
  </r>
  <r>
    <s v="ORD101316"/>
    <x v="3"/>
    <s v="Grocery"/>
    <x v="1314"/>
    <s v="Good Sales"/>
    <n v="0.28999999999999998"/>
    <n v="1289.5140000000001"/>
    <n v="3157.0860000000002"/>
    <n v="7"/>
    <d v="2023-05-25T00:00:00"/>
    <d v="2023-05-26T00:00:00"/>
    <s v="Member"/>
    <s v="UPI"/>
    <n v="954.91"/>
    <s v="profit"/>
    <s v="Mumbai"/>
  </r>
  <r>
    <s v="ORD101317"/>
    <x v="1"/>
    <s v="Electronics"/>
    <x v="1315"/>
    <s v="Good Sales"/>
    <n v="0.21"/>
    <n v="353.62529999999998"/>
    <n v="1330.3047000000001"/>
    <n v="6"/>
    <d v="2023-07-01T00:00:00"/>
    <d v="2023-07-02T00:00:00"/>
    <s v="Member"/>
    <s v="Cash"/>
    <n v="249.19"/>
    <s v="loss"/>
    <s v="Bangalore"/>
  </r>
  <r>
    <s v="ORD101318"/>
    <x v="3"/>
    <s v="Grocery"/>
    <x v="1316"/>
    <s v="Good Sales"/>
    <n v="0.3"/>
    <n v="394.22399999999999"/>
    <n v="919.85599999999999"/>
    <n v="2"/>
    <d v="2023-05-25T00:00:00"/>
    <d v="2023-05-28T00:00:00"/>
    <s v="Regular"/>
    <s v="Cash"/>
    <n v="244.4"/>
    <s v="loss"/>
    <s v="Hyderabad"/>
  </r>
  <r>
    <s v="ORD101319"/>
    <x v="0"/>
    <s v="Grocery"/>
    <x v="1317"/>
    <s v="Good Sales"/>
    <n v="0.35"/>
    <n v="1318.1489999999999"/>
    <n v="2447.991"/>
    <n v="2"/>
    <d v="2023-06-09T00:00:00"/>
    <d v="2023-06-12T00:00:00"/>
    <s v="Regular"/>
    <s v="UPI"/>
    <n v="203.68"/>
    <s v="loss"/>
    <s v="Pune"/>
  </r>
  <r>
    <s v="ORD101320"/>
    <x v="1"/>
    <s v="Home Care"/>
    <x v="1318"/>
    <s v="Good Sales"/>
    <n v="0.37"/>
    <n v="1128.5925"/>
    <n v="1921.6575"/>
    <n v="1"/>
    <d v="2023-11-03T00:00:00"/>
    <d v="2023-11-08T00:00:00"/>
    <s v="Regular"/>
    <s v="UPI"/>
    <n v="515.5"/>
    <s v="loss"/>
    <s v="Hyderabad"/>
  </r>
  <r>
    <s v="ORD101321"/>
    <x v="0"/>
    <s v="Personal Care"/>
    <x v="1319"/>
    <s v="Good Sales"/>
    <n v="0.2"/>
    <n v="573.726"/>
    <n v="2294.904"/>
    <n v="4"/>
    <d v="2024-01-07T00:00:00"/>
    <d v="2024-01-12T00:00:00"/>
    <s v="New"/>
    <s v="Card"/>
    <n v="732.44"/>
    <s v="loss"/>
    <s v="Bangalore"/>
  </r>
  <r>
    <s v="ORD101322"/>
    <x v="2"/>
    <s v="Personal Care"/>
    <x v="1320"/>
    <s v="Good Sales"/>
    <n v="0.36"/>
    <n v="299.36880000000002"/>
    <n v="532.21119999999996"/>
    <n v="2"/>
    <d v="2024-03-18T00:00:00"/>
    <d v="2024-03-25T00:00:00"/>
    <s v="New"/>
    <s v="UPI"/>
    <n v="103.73"/>
    <s v="loss"/>
    <s v="Bangalore"/>
  </r>
  <r>
    <s v="ORD101323"/>
    <x v="3"/>
    <s v="Clothing"/>
    <x v="1321"/>
    <s v="Good Sales"/>
    <n v="7.0000000000000007E-2"/>
    <n v="67.354700000000008"/>
    <n v="894.85530000000006"/>
    <n v="5"/>
    <d v="2024-10-17T00:00:00"/>
    <d v="2024-10-22T00:00:00"/>
    <s v="New"/>
    <s v="UPI"/>
    <n v="112.04"/>
    <s v="loss"/>
    <s v="Mumbai"/>
  </r>
  <r>
    <s v="ORD101324"/>
    <x v="2"/>
    <s v="Clothing"/>
    <x v="1322"/>
    <s v="Good Sales"/>
    <n v="0.26"/>
    <n v="384.99760000000003"/>
    <n v="1095.7624000000001"/>
    <n v="4"/>
    <d v="2024-06-27T00:00:00"/>
    <d v="2024-07-02T00:00:00"/>
    <s v="New"/>
    <s v="Cash"/>
    <n v="359.98"/>
    <s v="loss"/>
    <s v="Pune"/>
  </r>
  <r>
    <s v="ORD101325"/>
    <x v="2"/>
    <s v="Personal Care"/>
    <x v="1323"/>
    <s v="Good Sales"/>
    <n v="0.04"/>
    <n v="44.540399999999998"/>
    <n v="1068.9695999999999"/>
    <n v="1"/>
    <d v="2024-07-31T00:00:00"/>
    <d v="2024-08-04T00:00:00"/>
    <s v="New"/>
    <s v="Card"/>
    <n v="144.96"/>
    <s v="loss"/>
    <s v="Chennai"/>
  </r>
  <r>
    <s v="ORD101326"/>
    <x v="2"/>
    <s v="Electronics"/>
    <x v="1324"/>
    <s v="Good Sales"/>
    <n v="0.12"/>
    <n v="583.20960000000002"/>
    <n v="4276.8703999999998"/>
    <n v="5"/>
    <d v="2024-12-14T00:00:00"/>
    <d v="2024-12-15T00:00:00"/>
    <s v="Regular"/>
    <s v="Card"/>
    <n v="715.7"/>
    <s v="loss"/>
    <s v="Hyderabad"/>
  </r>
  <r>
    <s v="ORD101327"/>
    <x v="2"/>
    <s v="Home Care"/>
    <x v="1325"/>
    <s v="concerning"/>
    <n v="0.28999999999999998"/>
    <n v="55.445099999999996"/>
    <n v="135.7449"/>
    <n v="5"/>
    <d v="2024-12-02T00:00:00"/>
    <d v="2024-12-06T00:00:00"/>
    <s v="New"/>
    <s v="Card"/>
    <n v="48.82"/>
    <s v="loss"/>
    <s v="Hyderabad"/>
  </r>
  <r>
    <s v="ORD101328"/>
    <x v="3"/>
    <s v="Home Care"/>
    <x v="1326"/>
    <s v="Good Sales"/>
    <n v="0.37"/>
    <n v="1172.0416"/>
    <n v="1995.6383999999998"/>
    <n v="5"/>
    <d v="2024-02-18T00:00:00"/>
    <d v="2024-02-20T00:00:00"/>
    <s v="Member"/>
    <s v="UPI"/>
    <n v="209.29"/>
    <s v="loss"/>
    <s v="Pune"/>
  </r>
  <r>
    <s v="ORD101329"/>
    <x v="2"/>
    <s v="Electronics"/>
    <x v="1327"/>
    <s v="Good Sales"/>
    <n v="0.05"/>
    <n v="131.8115"/>
    <n v="2504.4185000000002"/>
    <n v="2"/>
    <d v="2024-09-18T00:00:00"/>
    <d v="2024-09-23T00:00:00"/>
    <s v="New"/>
    <s v="UPI"/>
    <n v="747.91"/>
    <s v="loss"/>
    <s v="Pune"/>
  </r>
  <r>
    <s v="ORD101330"/>
    <x v="3"/>
    <s v="Electronics"/>
    <x v="1315"/>
    <s v="Good Sales"/>
    <n v="0.1"/>
    <n v="168.39300000000003"/>
    <n v="1515.537"/>
    <n v="4"/>
    <d v="2024-02-24T00:00:00"/>
    <d v="2024-02-29T00:00:00"/>
    <s v="Member"/>
    <s v="Cash"/>
    <n v="167.34"/>
    <s v="loss"/>
    <s v="Hyderabad"/>
  </r>
  <r>
    <s v="ORD101331"/>
    <x v="3"/>
    <s v="Personal Care"/>
    <x v="1328"/>
    <s v="Good Sales"/>
    <n v="0.5"/>
    <n v="2224.59"/>
    <n v="2224.59"/>
    <n v="5"/>
    <d v="2023-09-19T00:00:00"/>
    <d v="2023-09-26T00:00:00"/>
    <s v="Regular"/>
    <s v="Cash"/>
    <n v="462.81"/>
    <s v="loss"/>
    <s v="Mumbai"/>
  </r>
  <r>
    <s v="ORD101332"/>
    <x v="0"/>
    <s v="Clothing"/>
    <x v="1329"/>
    <s v="Good Sales"/>
    <n v="0.17"/>
    <n v="575.24600000000009"/>
    <n v="2808.5540000000001"/>
    <n v="6"/>
    <d v="2023-01-05T00:00:00"/>
    <d v="2023-01-06T00:00:00"/>
    <s v="New"/>
    <s v="Card"/>
    <n v="823.73"/>
    <s v="profit"/>
    <s v="Pune"/>
  </r>
  <r>
    <s v="ORD101333"/>
    <x v="1"/>
    <s v="Electronics"/>
    <x v="1330"/>
    <s v="Good Sales"/>
    <n v="0.14000000000000001"/>
    <n v="698.87160000000006"/>
    <n v="4293.0683999999992"/>
    <n v="7"/>
    <d v="2023-11-08T00:00:00"/>
    <d v="2023-11-13T00:00:00"/>
    <s v="New"/>
    <s v="Cash"/>
    <n v="401.12"/>
    <s v="loss"/>
    <s v="Mumbai"/>
  </r>
  <r>
    <s v="ORD101334"/>
    <x v="1"/>
    <s v="Clothing"/>
    <x v="1331"/>
    <s v="Good Sales"/>
    <n v="0.04"/>
    <n v="37.056399999999996"/>
    <n v="889.35359999999991"/>
    <n v="3"/>
    <d v="2024-06-23T00:00:00"/>
    <d v="2024-06-28T00:00:00"/>
    <s v="Member"/>
    <s v="UPI"/>
    <n v="78.930000000000007"/>
    <s v="loss"/>
    <s v="Hyderabad"/>
  </r>
  <r>
    <s v="ORD101335"/>
    <x v="3"/>
    <s v="Grocery"/>
    <x v="1332"/>
    <s v="concerning"/>
    <n v="0.35"/>
    <n v="185.69249999999997"/>
    <n v="344.85749999999996"/>
    <n v="3"/>
    <d v="2023-02-28T00:00:00"/>
    <d v="2023-03-04T00:00:00"/>
    <s v="Regular"/>
    <s v="Card"/>
    <n v="38.65"/>
    <s v="loss"/>
    <s v="Bangalore"/>
  </r>
  <r>
    <s v="ORD101336"/>
    <x v="0"/>
    <s v="Home Care"/>
    <x v="1333"/>
    <s v="concerning"/>
    <n v="0.25"/>
    <n v="195.76249999999999"/>
    <n v="587.28749999999991"/>
    <n v="2"/>
    <d v="2023-10-26T00:00:00"/>
    <d v="2023-10-28T00:00:00"/>
    <s v="Regular"/>
    <s v="Cash"/>
    <n v="157.58000000000001"/>
    <s v="loss"/>
    <s v="Delhi"/>
  </r>
  <r>
    <s v="ORD101337"/>
    <x v="3"/>
    <s v="Personal Care"/>
    <x v="1334"/>
    <s v="Good Sales"/>
    <n v="0.08"/>
    <n v="113.5624"/>
    <n v="1305.9675999999999"/>
    <n v="9"/>
    <d v="2023-02-19T00:00:00"/>
    <d v="2023-02-23T00:00:00"/>
    <s v="Member"/>
    <s v="UPI"/>
    <n v="369.68"/>
    <s v="loss"/>
    <s v="Pune"/>
  </r>
  <r>
    <s v="ORD101338"/>
    <x v="3"/>
    <s v="Home Care"/>
    <x v="1335"/>
    <s v="Good Sales"/>
    <n v="0.32"/>
    <n v="685.52320000000009"/>
    <n v="1456.7368000000001"/>
    <n v="1"/>
    <d v="2024-09-23T00:00:00"/>
    <d v="2024-09-26T00:00:00"/>
    <s v="Regular"/>
    <s v="Card"/>
    <n v="203.52"/>
    <s v="loss"/>
    <s v="Hyderabad"/>
  </r>
  <r>
    <s v="ORD101339"/>
    <x v="3"/>
    <s v="Personal Care"/>
    <x v="1336"/>
    <s v="Good Sales"/>
    <n v="0.26"/>
    <n v="1124.9576000000002"/>
    <n v="3201.8024"/>
    <n v="3"/>
    <d v="2024-07-03T00:00:00"/>
    <d v="2024-07-08T00:00:00"/>
    <s v="New"/>
    <s v="Card"/>
    <n v="643.65"/>
    <s v="loss"/>
    <s v="Chennai"/>
  </r>
  <r>
    <s v="ORD101340"/>
    <x v="0"/>
    <s v="Grocery"/>
    <x v="1337"/>
    <s v="Good Sales"/>
    <n v="0.28000000000000003"/>
    <n v="417.08800000000002"/>
    <n v="1072.5119999999999"/>
    <n v="3"/>
    <d v="2024-02-05T00:00:00"/>
    <d v="2024-02-09T00:00:00"/>
    <s v="Regular"/>
    <s v="UPI"/>
    <n v="327.74"/>
    <s v="loss"/>
    <s v="Mumbai"/>
  </r>
  <r>
    <s v="ORD101341"/>
    <x v="1"/>
    <s v="Home Care"/>
    <x v="1338"/>
    <s v="Good Sales"/>
    <n v="0.5"/>
    <n v="2292.3449999999998"/>
    <n v="2292.3449999999998"/>
    <n v="8"/>
    <d v="2024-12-23T00:00:00"/>
    <d v="2024-12-24T00:00:00"/>
    <s v="Regular"/>
    <s v="Cash"/>
    <n v="579.01"/>
    <s v="loss"/>
    <s v="Mumbai"/>
  </r>
  <r>
    <s v="ORD101342"/>
    <x v="0"/>
    <s v="Grocery"/>
    <x v="1339"/>
    <s v="Good Sales"/>
    <n v="0.01"/>
    <n v="23.682500000000001"/>
    <n v="2344.5675000000001"/>
    <n v="6"/>
    <d v="2023-10-10T00:00:00"/>
    <d v="2023-10-17T00:00:00"/>
    <s v="New"/>
    <s v="Cash"/>
    <n v="233.47"/>
    <s v="loss"/>
    <s v="Chennai"/>
  </r>
  <r>
    <s v="ORD101343"/>
    <x v="2"/>
    <s v="Personal Care"/>
    <x v="1340"/>
    <s v="Good Sales"/>
    <n v="0.46"/>
    <n v="1504.4944"/>
    <n v="1766.1455999999998"/>
    <n v="3"/>
    <d v="2023-06-14T00:00:00"/>
    <d v="2023-06-20T00:00:00"/>
    <s v="Member"/>
    <s v="UPI"/>
    <n v="904.53"/>
    <s v="profit"/>
    <s v="Bangalore"/>
  </r>
  <r>
    <s v="ORD101344"/>
    <x v="0"/>
    <s v="Electronics"/>
    <x v="1341"/>
    <s v="Good Sales"/>
    <n v="0.42"/>
    <n v="586.15199999999993"/>
    <n v="809.44799999999998"/>
    <n v="1"/>
    <d v="2023-09-20T00:00:00"/>
    <d v="2023-09-22T00:00:00"/>
    <s v="Regular"/>
    <s v="UPI"/>
    <n v="314.93"/>
    <s v="loss"/>
    <s v="Hyderabad"/>
  </r>
  <r>
    <s v="ORD101345"/>
    <x v="0"/>
    <s v="Home Care"/>
    <x v="1342"/>
    <s v="Good Sales"/>
    <n v="0.21"/>
    <n v="181.53870000000001"/>
    <n v="682.93129999999996"/>
    <n v="3"/>
    <d v="2023-10-21T00:00:00"/>
    <d v="2023-10-27T00:00:00"/>
    <s v="New"/>
    <s v="UPI"/>
    <n v="243.19"/>
    <s v="loss"/>
    <s v="Delhi"/>
  </r>
  <r>
    <s v="ORD101346"/>
    <x v="0"/>
    <s v="Grocery"/>
    <x v="1343"/>
    <s v="Good Sales"/>
    <n v="0.44"/>
    <n v="1918.5496000000001"/>
    <n v="2441.7903999999999"/>
    <n v="4"/>
    <d v="2023-07-28T00:00:00"/>
    <d v="2023-07-30T00:00:00"/>
    <s v="New"/>
    <s v="Cash"/>
    <n v="1069.5"/>
    <s v="profit"/>
    <s v="Hyderabad"/>
  </r>
  <r>
    <s v="ORD101347"/>
    <x v="0"/>
    <s v="Home Care"/>
    <x v="1344"/>
    <s v="concerning"/>
    <n v="0.32"/>
    <n v="203.7056"/>
    <n v="432.87440000000004"/>
    <n v="1"/>
    <d v="2024-10-30T00:00:00"/>
    <d v="2024-10-31T00:00:00"/>
    <s v="New"/>
    <s v="Cash"/>
    <n v="87.2"/>
    <s v="loss"/>
    <s v="Delhi"/>
  </r>
  <r>
    <s v="ORD101348"/>
    <x v="1"/>
    <s v="Home Care"/>
    <x v="1345"/>
    <s v="Good Sales"/>
    <n v="0.44"/>
    <n v="1712.788"/>
    <n v="2179.9119999999998"/>
    <n v="3"/>
    <d v="2023-11-03T00:00:00"/>
    <d v="2023-11-04T00:00:00"/>
    <s v="Member"/>
    <s v="UPI"/>
    <n v="219.41"/>
    <s v="loss"/>
    <s v="Pune"/>
  </r>
  <r>
    <s v="ORD101349"/>
    <x v="2"/>
    <s v="Home Care"/>
    <x v="1346"/>
    <s v="Good Sales"/>
    <n v="0.3"/>
    <n v="884.04600000000005"/>
    <n v="2062.7740000000003"/>
    <n v="4"/>
    <d v="2023-12-30T00:00:00"/>
    <d v="2024-01-04T00:00:00"/>
    <s v="Regular"/>
    <s v="Cash"/>
    <n v="491.43"/>
    <s v="loss"/>
    <s v="Bangalore"/>
  </r>
  <r>
    <s v="ORD101350"/>
    <x v="1"/>
    <s v="Clothing"/>
    <x v="1347"/>
    <s v="Good Sales"/>
    <n v="0.11"/>
    <n v="475.15379999999999"/>
    <n v="3844.4261999999999"/>
    <n v="7"/>
    <d v="2023-04-13T00:00:00"/>
    <d v="2023-04-15T00:00:00"/>
    <s v="Regular"/>
    <s v="UPI"/>
    <n v="612.53"/>
    <s v="loss"/>
    <s v="Bangalore"/>
  </r>
  <r>
    <s v="ORD101351"/>
    <x v="1"/>
    <s v="Grocery"/>
    <x v="1348"/>
    <s v="Good Sales"/>
    <n v="0.28999999999999998"/>
    <n v="1049.0199"/>
    <n v="2568.2901000000002"/>
    <n v="4"/>
    <d v="2024-05-06T00:00:00"/>
    <d v="2024-05-07T00:00:00"/>
    <s v="Member"/>
    <s v="Card"/>
    <n v="637.61"/>
    <s v="loss"/>
    <s v="Mumbai"/>
  </r>
  <r>
    <s v="ORD101352"/>
    <x v="0"/>
    <s v="Grocery"/>
    <x v="1349"/>
    <s v="Good Sales"/>
    <n v="0.09"/>
    <n v="133.21350000000001"/>
    <n v="1346.9365"/>
    <n v="1"/>
    <d v="2024-02-03T00:00:00"/>
    <d v="2024-02-10T00:00:00"/>
    <s v="Member"/>
    <s v="Cash"/>
    <n v="78.56"/>
    <s v="loss"/>
    <s v="Pune"/>
  </r>
  <r>
    <s v="ORD101353"/>
    <x v="3"/>
    <s v="Home Care"/>
    <x v="1350"/>
    <s v="Good Sales"/>
    <n v="7.0000000000000007E-2"/>
    <n v="204.029"/>
    <n v="2710.6709999999998"/>
    <n v="9"/>
    <d v="2024-10-17T00:00:00"/>
    <d v="2024-10-24T00:00:00"/>
    <s v="New"/>
    <s v="UPI"/>
    <n v="534.44000000000005"/>
    <s v="loss"/>
    <s v="Chennai"/>
  </r>
  <r>
    <s v="ORD101354"/>
    <x v="3"/>
    <s v="Electronics"/>
    <x v="1351"/>
    <s v="concerning"/>
    <n v="0.33"/>
    <n v="54.139800000000001"/>
    <n v="109.92019999999999"/>
    <n v="6"/>
    <d v="2024-08-31T00:00:00"/>
    <d v="2024-09-03T00:00:00"/>
    <s v="Member"/>
    <s v="Cash"/>
    <n v="25.14"/>
    <s v="loss"/>
    <s v="Bangalore"/>
  </r>
  <r>
    <s v="ORD101355"/>
    <x v="1"/>
    <s v="Home Care"/>
    <x v="1352"/>
    <s v="Good Sales"/>
    <n v="0.47"/>
    <n v="1141.4278999999999"/>
    <n v="1287.1421000000003"/>
    <n v="9"/>
    <d v="2023-12-18T00:00:00"/>
    <d v="2023-12-20T00:00:00"/>
    <s v="Member"/>
    <s v="Cash"/>
    <n v="534.48"/>
    <s v="loss"/>
    <s v="Delhi"/>
  </r>
  <r>
    <s v="ORD101356"/>
    <x v="1"/>
    <s v="Clothing"/>
    <x v="1353"/>
    <s v="concerning"/>
    <n v="0.28999999999999998"/>
    <n v="151.22630000000001"/>
    <n v="370.24369999999999"/>
    <n v="7"/>
    <d v="2023-08-25T00:00:00"/>
    <d v="2023-08-26T00:00:00"/>
    <s v="Regular"/>
    <s v="UPI"/>
    <n v="61.16"/>
    <s v="loss"/>
    <s v="Bangalore"/>
  </r>
  <r>
    <s v="ORD101357"/>
    <x v="0"/>
    <s v="Personal Care"/>
    <x v="1354"/>
    <s v="Good Sales"/>
    <n v="0.4"/>
    <n v="880.73199999999997"/>
    <n v="1321.098"/>
    <n v="4"/>
    <d v="2023-04-02T00:00:00"/>
    <d v="2023-04-06T00:00:00"/>
    <s v="Regular"/>
    <s v="UPI"/>
    <n v="560.87"/>
    <s v="loss"/>
    <s v="Mumbai"/>
  </r>
  <r>
    <s v="ORD101358"/>
    <x v="1"/>
    <s v="Clothing"/>
    <x v="1355"/>
    <s v="concerning"/>
    <n v="0.08"/>
    <n v="50.968000000000004"/>
    <n v="586.13200000000006"/>
    <n v="1"/>
    <d v="2023-05-28T00:00:00"/>
    <d v="2023-05-29T00:00:00"/>
    <s v="Regular"/>
    <s v="Card"/>
    <n v="179.95"/>
    <s v="loss"/>
    <s v="Bangalore"/>
  </r>
  <r>
    <s v="ORD101359"/>
    <x v="0"/>
    <s v="Electronics"/>
    <x v="1356"/>
    <s v="Good Sales"/>
    <n v="0.33"/>
    <n v="1578.0105000000001"/>
    <n v="3203.8395"/>
    <n v="7"/>
    <d v="2023-01-29T00:00:00"/>
    <d v="2023-02-04T00:00:00"/>
    <s v="New"/>
    <s v="Cash"/>
    <n v="437.04"/>
    <s v="loss"/>
    <s v="Chennai"/>
  </r>
  <r>
    <s v="ORD101360"/>
    <x v="3"/>
    <s v="Home Care"/>
    <x v="1357"/>
    <s v="Good Sales"/>
    <n v="0.37"/>
    <n v="985.32110000000011"/>
    <n v="1677.7089000000001"/>
    <n v="9"/>
    <d v="2023-01-16T00:00:00"/>
    <d v="2023-01-23T00:00:00"/>
    <s v="New"/>
    <s v="UPI"/>
    <n v="563.55999999999995"/>
    <s v="loss"/>
    <s v="Delhi"/>
  </r>
  <r>
    <s v="ORD101361"/>
    <x v="3"/>
    <s v="Grocery"/>
    <x v="1358"/>
    <s v="Good Sales"/>
    <n v="0.02"/>
    <n v="91.495400000000004"/>
    <n v="4483.2746000000006"/>
    <n v="6"/>
    <d v="2024-02-05T00:00:00"/>
    <d v="2024-02-07T00:00:00"/>
    <s v="New"/>
    <s v="UPI"/>
    <n v="953.36"/>
    <s v="profit"/>
    <s v="Pune"/>
  </r>
  <r>
    <s v="ORD101362"/>
    <x v="2"/>
    <s v="Home Care"/>
    <x v="1359"/>
    <s v="concerning"/>
    <n v="0.05"/>
    <n v="10.479500000000002"/>
    <n v="199.1105"/>
    <n v="1"/>
    <d v="2023-07-25T00:00:00"/>
    <d v="2023-08-01T00:00:00"/>
    <s v="New"/>
    <s v="UPI"/>
    <n v="28.3"/>
    <s v="loss"/>
    <s v="Pune"/>
  </r>
  <r>
    <s v="ORD101363"/>
    <x v="3"/>
    <s v="Electronics"/>
    <x v="1360"/>
    <s v="Good Sales"/>
    <n v="0.39"/>
    <n v="1257.5550000000001"/>
    <n v="1966.9449999999999"/>
    <n v="9"/>
    <d v="2024-12-28T00:00:00"/>
    <d v="2025-01-03T00:00:00"/>
    <s v="Regular"/>
    <s v="UPI"/>
    <n v="252.9"/>
    <s v="loss"/>
    <s v="Bangalore"/>
  </r>
  <r>
    <s v="ORD101364"/>
    <x v="1"/>
    <s v="Grocery"/>
    <x v="1361"/>
    <s v="Good Sales"/>
    <n v="0.22"/>
    <n v="352.89760000000001"/>
    <n v="1251.1823999999999"/>
    <n v="7"/>
    <d v="2023-01-18T00:00:00"/>
    <d v="2023-01-24T00:00:00"/>
    <s v="Regular"/>
    <s v="UPI"/>
    <n v="348.38"/>
    <s v="loss"/>
    <s v="Mumbai"/>
  </r>
  <r>
    <s v="ORD101365"/>
    <x v="3"/>
    <s v="Clothing"/>
    <x v="1362"/>
    <s v="Good Sales"/>
    <n v="0.2"/>
    <n v="443.19200000000001"/>
    <n v="1772.768"/>
    <n v="1"/>
    <d v="2023-06-26T00:00:00"/>
    <d v="2023-07-01T00:00:00"/>
    <s v="Member"/>
    <s v="Cash"/>
    <n v="363.15"/>
    <s v="loss"/>
    <s v="Pune"/>
  </r>
  <r>
    <s v="ORD101366"/>
    <x v="0"/>
    <s v="Personal Care"/>
    <x v="1363"/>
    <s v="Good Sales"/>
    <n v="0.46"/>
    <n v="2013.9398000000001"/>
    <n v="2364.1902"/>
    <n v="4"/>
    <d v="2024-10-12T00:00:00"/>
    <d v="2024-10-15T00:00:00"/>
    <s v="New"/>
    <s v="UPI"/>
    <n v="428.23"/>
    <s v="loss"/>
    <s v="Delhi"/>
  </r>
  <r>
    <s v="ORD101367"/>
    <x v="3"/>
    <s v="Personal Care"/>
    <x v="1364"/>
    <s v="Good Sales"/>
    <n v="0.5"/>
    <n v="2451.0500000000002"/>
    <n v="2451.0500000000002"/>
    <n v="5"/>
    <d v="2024-03-16T00:00:00"/>
    <d v="2024-03-17T00:00:00"/>
    <s v="Member"/>
    <s v="Card"/>
    <n v="315.27"/>
    <s v="loss"/>
    <s v="Mumbai"/>
  </r>
  <r>
    <s v="ORD101368"/>
    <x v="2"/>
    <s v="Home Care"/>
    <x v="1365"/>
    <s v="Good Sales"/>
    <n v="0.38"/>
    <n v="496.96780000000001"/>
    <n v="810.84219999999993"/>
    <n v="2"/>
    <d v="2024-12-21T00:00:00"/>
    <d v="2024-12-23T00:00:00"/>
    <s v="New"/>
    <s v="Card"/>
    <n v="374.7"/>
    <s v="loss"/>
    <s v="Mumbai"/>
  </r>
  <r>
    <s v="ORD101369"/>
    <x v="3"/>
    <s v="Clothing"/>
    <x v="1366"/>
    <s v="Good Sales"/>
    <n v="0.4"/>
    <n v="1898.576"/>
    <n v="2847.8639999999996"/>
    <n v="3"/>
    <d v="2024-06-14T00:00:00"/>
    <d v="2024-06-21T00:00:00"/>
    <s v="New"/>
    <s v="Card"/>
    <n v="722.41"/>
    <s v="loss"/>
    <s v="Bangalore"/>
  </r>
  <r>
    <s v="ORD101370"/>
    <x v="0"/>
    <s v="Electronics"/>
    <x v="1367"/>
    <s v="Good Sales"/>
    <n v="0.1"/>
    <n v="347.47600000000006"/>
    <n v="3127.2840000000001"/>
    <n v="2"/>
    <d v="2023-03-11T00:00:00"/>
    <d v="2023-03-12T00:00:00"/>
    <s v="New"/>
    <s v="Card"/>
    <n v="824.15"/>
    <s v="profit"/>
    <s v="Mumbai"/>
  </r>
  <r>
    <s v="ORD101371"/>
    <x v="0"/>
    <s v="Personal Care"/>
    <x v="1368"/>
    <s v="Good Sales"/>
    <n v="0.1"/>
    <n v="476.19300000000004"/>
    <n v="4285.7370000000001"/>
    <n v="4"/>
    <d v="2024-09-19T00:00:00"/>
    <d v="2024-09-25T00:00:00"/>
    <s v="Regular"/>
    <s v="UPI"/>
    <n v="400.65"/>
    <s v="loss"/>
    <s v="Hyderabad"/>
  </r>
  <r>
    <s v="ORD101372"/>
    <x v="1"/>
    <s v="Clothing"/>
    <x v="1369"/>
    <s v="Good Sales"/>
    <n v="0.49"/>
    <n v="1399.2439999999999"/>
    <n v="1456.356"/>
    <n v="7"/>
    <d v="2024-06-05T00:00:00"/>
    <d v="2024-06-12T00:00:00"/>
    <s v="New"/>
    <s v="UPI"/>
    <n v="588.39"/>
    <s v="loss"/>
    <s v="Chennai"/>
  </r>
  <r>
    <s v="ORD101373"/>
    <x v="3"/>
    <s v="Home Care"/>
    <x v="1370"/>
    <s v="Good Sales"/>
    <n v="0.35"/>
    <n v="1682.6985"/>
    <n v="3125.0115000000001"/>
    <n v="5"/>
    <d v="2023-09-14T00:00:00"/>
    <d v="2023-09-15T00:00:00"/>
    <s v="Member"/>
    <s v="UPI"/>
    <n v="270.47000000000003"/>
    <s v="loss"/>
    <s v="Chennai"/>
  </r>
  <r>
    <s v="ORD101374"/>
    <x v="0"/>
    <s v="Grocery"/>
    <x v="1371"/>
    <s v="Good Sales"/>
    <n v="0.34"/>
    <n v="1520.8302000000001"/>
    <n v="2952.1997999999994"/>
    <n v="7"/>
    <d v="2023-09-14T00:00:00"/>
    <d v="2023-09-16T00:00:00"/>
    <s v="Member"/>
    <s v="Cash"/>
    <n v="695.95"/>
    <s v="loss"/>
    <s v="Hyderabad"/>
  </r>
  <r>
    <s v="ORD101375"/>
    <x v="2"/>
    <s v="Home Care"/>
    <x v="1372"/>
    <s v="concerning"/>
    <n v="0.14000000000000001"/>
    <n v="102.21400000000001"/>
    <n v="627.88599999999997"/>
    <n v="1"/>
    <d v="2024-07-12T00:00:00"/>
    <d v="2024-07-16T00:00:00"/>
    <s v="Regular"/>
    <s v="Card"/>
    <n v="81.31"/>
    <s v="loss"/>
    <s v="Mumbai"/>
  </r>
  <r>
    <s v="ORD101376"/>
    <x v="1"/>
    <s v="Home Care"/>
    <x v="1373"/>
    <s v="Good Sales"/>
    <n v="0.44"/>
    <n v="714.06279999999992"/>
    <n v="908.80719999999997"/>
    <n v="3"/>
    <d v="2023-08-18T00:00:00"/>
    <d v="2023-08-20T00:00:00"/>
    <s v="New"/>
    <s v="Cash"/>
    <n v="217.21"/>
    <s v="loss"/>
    <s v="Bangalore"/>
  </r>
  <r>
    <s v="ORD101377"/>
    <x v="2"/>
    <s v="Clothing"/>
    <x v="1374"/>
    <s v="Good Sales"/>
    <n v="0.02"/>
    <n v="25.8202"/>
    <n v="1265.1898000000001"/>
    <n v="2"/>
    <d v="2024-10-28T00:00:00"/>
    <d v="2024-10-30T00:00:00"/>
    <s v="Regular"/>
    <s v="Cash"/>
    <n v="266"/>
    <s v="loss"/>
    <s v="Hyderabad"/>
  </r>
  <r>
    <s v="ORD101378"/>
    <x v="3"/>
    <s v="Personal Care"/>
    <x v="1375"/>
    <s v="Good Sales"/>
    <n v="0.14000000000000001"/>
    <n v="406.46060000000006"/>
    <n v="2496.8294000000001"/>
    <n v="1"/>
    <d v="2024-10-26T00:00:00"/>
    <d v="2024-10-31T00:00:00"/>
    <s v="Member"/>
    <s v="Cash"/>
    <n v="402.71"/>
    <s v="loss"/>
    <s v="Delhi"/>
  </r>
  <r>
    <s v="ORD101379"/>
    <x v="3"/>
    <s v="Clothing"/>
    <x v="1376"/>
    <s v="Good Sales"/>
    <n v="0.09"/>
    <n v="363.03479999999996"/>
    <n v="3670.6851999999999"/>
    <n v="5"/>
    <d v="2023-08-06T00:00:00"/>
    <d v="2023-08-07T00:00:00"/>
    <s v="New"/>
    <s v="Card"/>
    <n v="450.98"/>
    <s v="loss"/>
    <s v="Chennai"/>
  </r>
  <r>
    <s v="ORD101380"/>
    <x v="3"/>
    <s v="Grocery"/>
    <x v="1377"/>
    <s v="Good Sales"/>
    <n v="0.36"/>
    <n v="1375.6032"/>
    <n v="2445.5167999999999"/>
    <n v="3"/>
    <d v="2024-09-06T00:00:00"/>
    <d v="2024-09-07T00:00:00"/>
    <s v="Regular"/>
    <s v="Cash"/>
    <n v="873.75"/>
    <s v="profit"/>
    <s v="Pune"/>
  </r>
  <r>
    <s v="ORD101381"/>
    <x v="1"/>
    <s v="Clothing"/>
    <x v="1378"/>
    <s v="Good Sales"/>
    <n v="0.36"/>
    <n v="1317.9852000000001"/>
    <n v="2343.0848000000001"/>
    <n v="8"/>
    <d v="2023-06-13T00:00:00"/>
    <d v="2023-06-15T00:00:00"/>
    <s v="New"/>
    <s v="Cash"/>
    <n v="679.11"/>
    <s v="loss"/>
    <s v="Delhi"/>
  </r>
  <r>
    <s v="ORD101382"/>
    <x v="0"/>
    <s v="Electronics"/>
    <x v="1379"/>
    <s v="Good Sales"/>
    <n v="0.27"/>
    <n v="523.476"/>
    <n v="1415.3240000000001"/>
    <n v="5"/>
    <d v="2024-01-27T00:00:00"/>
    <d v="2024-02-02T00:00:00"/>
    <s v="Member"/>
    <s v="Cash"/>
    <n v="400.99"/>
    <s v="loss"/>
    <s v="Mumbai"/>
  </r>
  <r>
    <s v="ORD101383"/>
    <x v="1"/>
    <s v="Home Care"/>
    <x v="1380"/>
    <s v="concerning"/>
    <n v="0"/>
    <n v="0"/>
    <n v="784.22"/>
    <n v="5"/>
    <d v="2023-02-22T00:00:00"/>
    <d v="2023-02-26T00:00:00"/>
    <s v="New"/>
    <s v="UPI"/>
    <n v="114.18"/>
    <s v="loss"/>
    <s v="Mumbai"/>
  </r>
  <r>
    <s v="ORD101384"/>
    <x v="2"/>
    <s v="Personal Care"/>
    <x v="1381"/>
    <s v="Good Sales"/>
    <n v="0.44"/>
    <n v="498.01839999999999"/>
    <n v="633.84159999999997"/>
    <n v="7"/>
    <d v="2024-04-19T00:00:00"/>
    <d v="2024-04-24T00:00:00"/>
    <s v="New"/>
    <s v="Cash"/>
    <n v="128.91"/>
    <s v="loss"/>
    <s v="Chennai"/>
  </r>
  <r>
    <s v="ORD101385"/>
    <x v="1"/>
    <s v="Grocery"/>
    <x v="1382"/>
    <s v="Good Sales"/>
    <n v="0.48"/>
    <n v="1792.4255999999998"/>
    <n v="1941.7944"/>
    <n v="8"/>
    <d v="2023-01-04T00:00:00"/>
    <d v="2023-01-08T00:00:00"/>
    <s v="Regular"/>
    <s v="Card"/>
    <n v="419.78"/>
    <s v="loss"/>
    <s v="Bangalore"/>
  </r>
  <r>
    <s v="ORD101386"/>
    <x v="2"/>
    <s v="Home Care"/>
    <x v="1383"/>
    <s v="Good Sales"/>
    <n v="0.1"/>
    <n v="82.292000000000002"/>
    <n v="740.62799999999993"/>
    <n v="1"/>
    <d v="2024-07-14T00:00:00"/>
    <d v="2024-07-21T00:00:00"/>
    <s v="Regular"/>
    <s v="UPI"/>
    <n v="245.29"/>
    <s v="loss"/>
    <s v="Bangalore"/>
  </r>
  <r>
    <s v="ORD101387"/>
    <x v="1"/>
    <s v="Clothing"/>
    <x v="1384"/>
    <s v="Good Sales"/>
    <n v="0.42"/>
    <n v="500.82479999999998"/>
    <n v="691.61520000000007"/>
    <n v="5"/>
    <d v="2024-09-15T00:00:00"/>
    <d v="2024-09-19T00:00:00"/>
    <s v="New"/>
    <s v="Card"/>
    <n v="258.16000000000003"/>
    <s v="loss"/>
    <s v="Delhi"/>
  </r>
  <r>
    <s v="ORD101388"/>
    <x v="0"/>
    <s v="Electronics"/>
    <x v="1385"/>
    <s v="Good Sales"/>
    <n v="0.49"/>
    <n v="1068.3518999999999"/>
    <n v="1111.9581000000001"/>
    <n v="9"/>
    <d v="2023-07-16T00:00:00"/>
    <d v="2023-07-21T00:00:00"/>
    <s v="New"/>
    <s v="UPI"/>
    <n v="163.5"/>
    <s v="loss"/>
    <s v="Chennai"/>
  </r>
  <r>
    <s v="ORD101389"/>
    <x v="2"/>
    <s v="Clothing"/>
    <x v="1386"/>
    <s v="concerning"/>
    <n v="0.16"/>
    <n v="72.536000000000001"/>
    <n v="380.81400000000002"/>
    <n v="9"/>
    <d v="2024-11-12T00:00:00"/>
    <d v="2024-11-19T00:00:00"/>
    <s v="Member"/>
    <s v="Card"/>
    <n v="95.57"/>
    <s v="loss"/>
    <s v="Pune"/>
  </r>
  <r>
    <s v="ORD101390"/>
    <x v="3"/>
    <s v="Home Care"/>
    <x v="1387"/>
    <s v="Good Sales"/>
    <n v="0.09"/>
    <n v="102.7971"/>
    <n v="1039.3929000000001"/>
    <n v="7"/>
    <d v="2024-09-21T00:00:00"/>
    <d v="2024-09-27T00:00:00"/>
    <s v="Member"/>
    <s v="Cash"/>
    <n v="86.59"/>
    <s v="loss"/>
    <s v="Hyderabad"/>
  </r>
  <r>
    <s v="ORD101391"/>
    <x v="3"/>
    <s v="Grocery"/>
    <x v="1388"/>
    <s v="Good Sales"/>
    <n v="0.49"/>
    <n v="408.59140000000002"/>
    <n v="425.26859999999999"/>
    <n v="4"/>
    <d v="2023-03-16T00:00:00"/>
    <d v="2023-03-22T00:00:00"/>
    <s v="Member"/>
    <s v="UPI"/>
    <n v="104.15"/>
    <s v="loss"/>
    <s v="Mumbai"/>
  </r>
  <r>
    <s v="ORD101392"/>
    <x v="1"/>
    <s v="Personal Care"/>
    <x v="1389"/>
    <s v="Good Sales"/>
    <n v="0.03"/>
    <n v="142.84439999999998"/>
    <n v="4618.6355999999996"/>
    <n v="2"/>
    <d v="2023-07-24T00:00:00"/>
    <d v="2023-07-31T00:00:00"/>
    <s v="Regular"/>
    <s v="UPI"/>
    <n v="1244.54"/>
    <s v="profit"/>
    <s v="Chennai"/>
  </r>
  <r>
    <s v="ORD101393"/>
    <x v="3"/>
    <s v="Home Care"/>
    <x v="1390"/>
    <s v="Good Sales"/>
    <n v="0.14000000000000001"/>
    <n v="145.38720000000001"/>
    <n v="893.09280000000001"/>
    <n v="5"/>
    <d v="2024-08-18T00:00:00"/>
    <d v="2024-08-23T00:00:00"/>
    <s v="Member"/>
    <s v="UPI"/>
    <n v="289.31"/>
    <s v="loss"/>
    <s v="Pune"/>
  </r>
  <r>
    <s v="ORD101394"/>
    <x v="2"/>
    <s v="Grocery"/>
    <x v="1391"/>
    <s v="Good Sales"/>
    <n v="0.37"/>
    <n v="1599.3878999999999"/>
    <n v="2723.2821000000004"/>
    <n v="4"/>
    <d v="2024-06-29T00:00:00"/>
    <d v="2024-07-03T00:00:00"/>
    <s v="Regular"/>
    <s v="UPI"/>
    <n v="1145.53"/>
    <s v="profit"/>
    <s v="Mumbai"/>
  </r>
  <r>
    <s v="ORD101395"/>
    <x v="3"/>
    <s v="Home Care"/>
    <x v="1392"/>
    <s v="concerning"/>
    <n v="0.31"/>
    <n v="205.37809999999999"/>
    <n v="457.13189999999997"/>
    <n v="1"/>
    <d v="2023-12-19T00:00:00"/>
    <d v="2023-12-25T00:00:00"/>
    <s v="Member"/>
    <s v="Card"/>
    <n v="124.94"/>
    <s v="loss"/>
    <s v="Bangalore"/>
  </r>
  <r>
    <s v="ORD101396"/>
    <x v="0"/>
    <s v="Electronics"/>
    <x v="1393"/>
    <s v="Good Sales"/>
    <n v="0.34"/>
    <n v="1482.876"/>
    <n v="2878.5239999999994"/>
    <n v="7"/>
    <d v="2024-06-09T00:00:00"/>
    <d v="2024-06-16T00:00:00"/>
    <s v="Member"/>
    <s v="UPI"/>
    <n v="712.12"/>
    <s v="loss"/>
    <s v="Delhi"/>
  </r>
  <r>
    <s v="ORD101397"/>
    <x v="0"/>
    <s v="Clothing"/>
    <x v="1394"/>
    <s v="Good Sales"/>
    <n v="0.35"/>
    <n v="1063.0304999999998"/>
    <n v="1974.1995000000002"/>
    <n v="3"/>
    <d v="2023-11-28T00:00:00"/>
    <d v="2023-12-02T00:00:00"/>
    <s v="Member"/>
    <s v="Cash"/>
    <n v="338.43"/>
    <s v="loss"/>
    <s v="Pune"/>
  </r>
  <r>
    <s v="ORD101398"/>
    <x v="1"/>
    <s v="Personal Care"/>
    <x v="1395"/>
    <s v="Good Sales"/>
    <n v="0.34"/>
    <n v="1449.6104000000003"/>
    <n v="2813.9495999999999"/>
    <n v="6"/>
    <d v="2023-07-22T00:00:00"/>
    <d v="2023-07-26T00:00:00"/>
    <s v="New"/>
    <s v="Cash"/>
    <n v="1063.9000000000001"/>
    <s v="profit"/>
    <s v="Chennai"/>
  </r>
  <r>
    <s v="ORD101399"/>
    <x v="2"/>
    <s v="Grocery"/>
    <x v="1396"/>
    <s v="Good Sales"/>
    <n v="0.17"/>
    <n v="739.50170000000014"/>
    <n v="3610.5083"/>
    <n v="5"/>
    <d v="2023-08-26T00:00:00"/>
    <d v="2023-09-01T00:00:00"/>
    <s v="New"/>
    <s v="Card"/>
    <n v="894.8"/>
    <s v="profit"/>
    <s v="Bangalore"/>
  </r>
  <r>
    <s v="ORD101400"/>
    <x v="0"/>
    <s v="Personal Care"/>
    <x v="1397"/>
    <s v="Good Sales"/>
    <n v="0.16"/>
    <n v="483.55680000000001"/>
    <n v="2538.6732000000002"/>
    <n v="4"/>
    <d v="2024-02-06T00:00:00"/>
    <d v="2024-02-07T00:00:00"/>
    <s v="Member"/>
    <s v="Card"/>
    <n v="551.17999999999995"/>
    <s v="loss"/>
    <s v="Chennai"/>
  </r>
  <r>
    <s v="ORD101401"/>
    <x v="0"/>
    <s v="Personal Care"/>
    <x v="1398"/>
    <s v="Good Sales"/>
    <n v="0.21"/>
    <n v="965.3069999999999"/>
    <n v="3631.393"/>
    <n v="3"/>
    <d v="2024-01-24T00:00:00"/>
    <d v="2024-01-25T00:00:00"/>
    <s v="New"/>
    <s v="UPI"/>
    <n v="527.46"/>
    <s v="loss"/>
    <s v="Delhi"/>
  </r>
  <r>
    <s v="ORD101402"/>
    <x v="2"/>
    <s v="Personal Care"/>
    <x v="1399"/>
    <s v="Good Sales"/>
    <n v="0.4"/>
    <n v="1187.48"/>
    <n v="1781.2199999999998"/>
    <n v="9"/>
    <d v="2024-10-01T00:00:00"/>
    <d v="2024-10-08T00:00:00"/>
    <s v="Regular"/>
    <s v="UPI"/>
    <n v="378.73"/>
    <s v="loss"/>
    <s v="Hyderabad"/>
  </r>
  <r>
    <s v="ORD101403"/>
    <x v="3"/>
    <s v="Grocery"/>
    <x v="1400"/>
    <s v="Good Sales"/>
    <n v="0.47"/>
    <n v="1688.0379"/>
    <n v="1903.5321000000001"/>
    <n v="5"/>
    <d v="2023-03-08T00:00:00"/>
    <d v="2023-03-15T00:00:00"/>
    <s v="Regular"/>
    <s v="Cash"/>
    <n v="399.73"/>
    <s v="loss"/>
    <s v="Delhi"/>
  </r>
  <r>
    <s v="ORD101404"/>
    <x v="3"/>
    <s v="Grocery"/>
    <x v="1401"/>
    <s v="Good Sales"/>
    <n v="0.23"/>
    <n v="491.92169999999999"/>
    <n v="1646.8683000000001"/>
    <n v="7"/>
    <d v="2023-05-30T00:00:00"/>
    <d v="2023-05-31T00:00:00"/>
    <s v="New"/>
    <s v="Cash"/>
    <n v="447.99"/>
    <s v="loss"/>
    <s v="Hyderabad"/>
  </r>
  <r>
    <s v="ORD101405"/>
    <x v="1"/>
    <s v="Personal Care"/>
    <x v="1402"/>
    <s v="Good Sales"/>
    <n v="0.04"/>
    <n v="183.15720000000002"/>
    <n v="4395.7728000000006"/>
    <n v="4"/>
    <d v="2023-05-14T00:00:00"/>
    <d v="2023-05-21T00:00:00"/>
    <s v="Member"/>
    <s v="Card"/>
    <n v="928.89"/>
    <s v="profit"/>
    <s v="Hyderabad"/>
  </r>
  <r>
    <s v="ORD101406"/>
    <x v="3"/>
    <s v="Clothing"/>
    <x v="1403"/>
    <s v="Good Sales"/>
    <n v="0.47"/>
    <n v="1945.0479999999998"/>
    <n v="2193.3519999999999"/>
    <n v="1"/>
    <d v="2024-02-15T00:00:00"/>
    <d v="2024-02-16T00:00:00"/>
    <s v="New"/>
    <s v="Card"/>
    <n v="384.22"/>
    <s v="loss"/>
    <s v="Pune"/>
  </r>
  <r>
    <s v="ORD101407"/>
    <x v="2"/>
    <s v="Home Care"/>
    <x v="1404"/>
    <s v="Good Sales"/>
    <n v="0.04"/>
    <n v="36.675600000000003"/>
    <n v="880.21439999999996"/>
    <n v="2"/>
    <d v="2023-08-01T00:00:00"/>
    <d v="2023-08-07T00:00:00"/>
    <s v="New"/>
    <s v="UPI"/>
    <n v="121.93"/>
    <s v="loss"/>
    <s v="Delhi"/>
  </r>
  <r>
    <s v="ORD101408"/>
    <x v="0"/>
    <s v="Personal Care"/>
    <x v="1405"/>
    <s v="Good Sales"/>
    <n v="0.08"/>
    <n v="233.94400000000002"/>
    <n v="2690.3560000000002"/>
    <n v="5"/>
    <d v="2024-07-02T00:00:00"/>
    <d v="2024-07-09T00:00:00"/>
    <s v="Regular"/>
    <s v="Cash"/>
    <n v="158.66"/>
    <s v="loss"/>
    <s v="Hyderabad"/>
  </r>
  <r>
    <s v="ORD101409"/>
    <x v="3"/>
    <s v="Electronics"/>
    <x v="1406"/>
    <s v="Good Sales"/>
    <n v="0.43"/>
    <n v="1932.6134999999999"/>
    <n v="2561.8364999999999"/>
    <n v="8"/>
    <d v="2024-05-15T00:00:00"/>
    <d v="2024-05-21T00:00:00"/>
    <s v="Member"/>
    <s v="Card"/>
    <n v="424.41"/>
    <s v="loss"/>
    <s v="Delhi"/>
  </r>
  <r>
    <s v="ORD101410"/>
    <x v="1"/>
    <s v="Personal Care"/>
    <x v="1407"/>
    <s v="Good Sales"/>
    <n v="0.28000000000000003"/>
    <n v="1116.0856000000001"/>
    <n v="2869.9344000000001"/>
    <n v="8"/>
    <d v="2024-09-24T00:00:00"/>
    <d v="2024-09-29T00:00:00"/>
    <s v="Regular"/>
    <s v="UPI"/>
    <n v="726.08"/>
    <s v="loss"/>
    <s v="Chennai"/>
  </r>
  <r>
    <s v="ORD101411"/>
    <x v="3"/>
    <s v="Grocery"/>
    <x v="1408"/>
    <s v="Good Sales"/>
    <n v="0.18"/>
    <n v="866.97180000000003"/>
    <n v="3949.5382"/>
    <n v="8"/>
    <d v="2023-08-14T00:00:00"/>
    <d v="2023-08-21T00:00:00"/>
    <s v="New"/>
    <s v="Card"/>
    <n v="695.41"/>
    <s v="loss"/>
    <s v="Pune"/>
  </r>
  <r>
    <s v="ORD101412"/>
    <x v="2"/>
    <s v="Home Care"/>
    <x v="1409"/>
    <s v="Good Sales"/>
    <n v="0.47"/>
    <n v="579.68860000000006"/>
    <n v="653.69140000000004"/>
    <n v="9"/>
    <d v="2024-01-18T00:00:00"/>
    <d v="2024-01-20T00:00:00"/>
    <s v="New"/>
    <s v="UPI"/>
    <n v="242.74"/>
    <s v="loss"/>
    <s v="Delhi"/>
  </r>
  <r>
    <s v="ORD101413"/>
    <x v="1"/>
    <s v="Electronics"/>
    <x v="1410"/>
    <s v="Good Sales"/>
    <n v="0.48"/>
    <n v="912.2639999999999"/>
    <n v="988.28600000000006"/>
    <n v="2"/>
    <d v="2024-07-01T00:00:00"/>
    <d v="2024-07-08T00:00:00"/>
    <s v="Member"/>
    <s v="Card"/>
    <n v="295.14"/>
    <s v="loss"/>
    <s v="Mumbai"/>
  </r>
  <r>
    <s v="ORD101414"/>
    <x v="3"/>
    <s v="Home Care"/>
    <x v="1411"/>
    <s v="Good Sales"/>
    <n v="0.17"/>
    <n v="439.49079999999998"/>
    <n v="2145.7491999999997"/>
    <n v="4"/>
    <d v="2023-07-08T00:00:00"/>
    <d v="2023-07-14T00:00:00"/>
    <s v="Member"/>
    <s v="UPI"/>
    <n v="189.77"/>
    <s v="loss"/>
    <s v="Bangalore"/>
  </r>
  <r>
    <s v="ORD101415"/>
    <x v="1"/>
    <s v="Home Care"/>
    <x v="1412"/>
    <s v="Good Sales"/>
    <n v="0.43"/>
    <n v="533.23439999999994"/>
    <n v="706.84559999999999"/>
    <n v="6"/>
    <d v="2023-08-06T00:00:00"/>
    <d v="2023-08-07T00:00:00"/>
    <s v="Regular"/>
    <s v="Card"/>
    <n v="268.66000000000003"/>
    <s v="loss"/>
    <s v="Delhi"/>
  </r>
  <r>
    <s v="ORD101416"/>
    <x v="2"/>
    <s v="Electronics"/>
    <x v="1413"/>
    <s v="Good Sales"/>
    <n v="0.34"/>
    <n v="690.47879999999998"/>
    <n v="1340.3411999999998"/>
    <n v="6"/>
    <d v="2024-01-15T00:00:00"/>
    <d v="2024-01-19T00:00:00"/>
    <s v="Member"/>
    <s v="Card"/>
    <n v="581.23"/>
    <s v="loss"/>
    <s v="Delhi"/>
  </r>
  <r>
    <s v="ORD101417"/>
    <x v="0"/>
    <s v="Personal Care"/>
    <x v="1414"/>
    <s v="Good Sales"/>
    <n v="0.14000000000000001"/>
    <n v="382.75160000000005"/>
    <n v="2351.1884"/>
    <n v="5"/>
    <d v="2023-06-25T00:00:00"/>
    <d v="2023-06-27T00:00:00"/>
    <s v="Member"/>
    <s v="Cash"/>
    <n v="323.58"/>
    <s v="loss"/>
    <s v="Delhi"/>
  </r>
  <r>
    <s v="ORD101418"/>
    <x v="2"/>
    <s v="Personal Care"/>
    <x v="1415"/>
    <s v="Good Sales"/>
    <n v="0.47"/>
    <n v="487.65319999999997"/>
    <n v="549.90679999999998"/>
    <n v="2"/>
    <d v="2023-07-30T00:00:00"/>
    <d v="2023-07-31T00:00:00"/>
    <s v="New"/>
    <s v="Card"/>
    <n v="105.72"/>
    <s v="loss"/>
    <s v="Hyderabad"/>
  </r>
  <r>
    <s v="ORD101419"/>
    <x v="2"/>
    <s v="Personal Care"/>
    <x v="1416"/>
    <s v="Good Sales"/>
    <n v="0.03"/>
    <n v="40.7331"/>
    <n v="1317.0369000000001"/>
    <n v="8"/>
    <d v="2024-12-30T00:00:00"/>
    <d v="2025-01-06T00:00:00"/>
    <s v="New"/>
    <s v="UPI"/>
    <n v="352.36"/>
    <s v="loss"/>
    <s v="Bangalore"/>
  </r>
  <r>
    <s v="ORD101420"/>
    <x v="2"/>
    <s v="Clothing"/>
    <x v="1417"/>
    <s v="concerning"/>
    <n v="0.16"/>
    <n v="113.8768"/>
    <n v="597.85320000000002"/>
    <n v="1"/>
    <d v="2023-12-09T00:00:00"/>
    <d v="2023-12-16T00:00:00"/>
    <s v="New"/>
    <s v="Cash"/>
    <n v="83.81"/>
    <s v="loss"/>
    <s v="Chennai"/>
  </r>
  <r>
    <s v="ORD101421"/>
    <x v="2"/>
    <s v="Personal Care"/>
    <x v="1418"/>
    <s v="Good Sales"/>
    <n v="0.2"/>
    <n v="719.11400000000003"/>
    <n v="2876.4560000000001"/>
    <n v="1"/>
    <d v="2024-05-02T00:00:00"/>
    <d v="2024-05-05T00:00:00"/>
    <s v="Member"/>
    <s v="Card"/>
    <n v="519.49"/>
    <s v="loss"/>
    <s v="Pune"/>
  </r>
  <r>
    <s v="ORD101422"/>
    <x v="0"/>
    <s v="Electronics"/>
    <x v="1419"/>
    <s v="Good Sales"/>
    <n v="0.35"/>
    <n v="655.05999999999995"/>
    <n v="1216.54"/>
    <n v="1"/>
    <d v="2023-12-13T00:00:00"/>
    <d v="2023-12-16T00:00:00"/>
    <s v="Member"/>
    <s v="UPI"/>
    <n v="197.54"/>
    <s v="loss"/>
    <s v="Pune"/>
  </r>
  <r>
    <s v="ORD101423"/>
    <x v="0"/>
    <s v="Clothing"/>
    <x v="1420"/>
    <s v="Good Sales"/>
    <n v="0.02"/>
    <n v="23.585999999999999"/>
    <n v="1155.7139999999999"/>
    <n v="9"/>
    <d v="2023-11-19T00:00:00"/>
    <d v="2023-11-24T00:00:00"/>
    <s v="New"/>
    <s v="Cash"/>
    <n v="244.3"/>
    <s v="loss"/>
    <s v="Pune"/>
  </r>
  <r>
    <s v="ORD101424"/>
    <x v="1"/>
    <s v="Personal Care"/>
    <x v="1421"/>
    <s v="Good Sales"/>
    <n v="0.44"/>
    <n v="1137.7916"/>
    <n v="1448.0983999999999"/>
    <n v="5"/>
    <d v="2024-05-08T00:00:00"/>
    <d v="2024-05-11T00:00:00"/>
    <s v="Member"/>
    <s v="Card"/>
    <n v="420.25"/>
    <s v="loss"/>
    <s v="Pune"/>
  </r>
  <r>
    <s v="ORD101425"/>
    <x v="3"/>
    <s v="Clothing"/>
    <x v="1422"/>
    <s v="concerning"/>
    <n v="0.33"/>
    <n v="143.35860000000002"/>
    <n v="291.06139999999999"/>
    <n v="2"/>
    <d v="2024-05-01T00:00:00"/>
    <d v="2024-05-06T00:00:00"/>
    <s v="New"/>
    <s v="Card"/>
    <n v="61.89"/>
    <s v="loss"/>
    <s v="Pune"/>
  </r>
  <r>
    <s v="ORD101426"/>
    <x v="0"/>
    <s v="Electronics"/>
    <x v="1423"/>
    <s v="Good Sales"/>
    <n v="0.14000000000000001"/>
    <n v="647.45659999999998"/>
    <n v="3977.2333999999996"/>
    <n v="1"/>
    <d v="2023-03-18T00:00:00"/>
    <d v="2023-03-24T00:00:00"/>
    <s v="Member"/>
    <s v="UPI"/>
    <n v="532.71"/>
    <s v="loss"/>
    <s v="Mumbai"/>
  </r>
  <r>
    <s v="ORD101427"/>
    <x v="0"/>
    <s v="Personal Care"/>
    <x v="1424"/>
    <s v="Good Sales"/>
    <n v="0.33"/>
    <n v="509.15370000000007"/>
    <n v="1033.7363"/>
    <n v="4"/>
    <d v="2023-01-03T00:00:00"/>
    <d v="2023-01-09T00:00:00"/>
    <s v="New"/>
    <s v="Cash"/>
    <n v="445.36"/>
    <s v="loss"/>
    <s v="Hyderabad"/>
  </r>
  <r>
    <s v="ORD101428"/>
    <x v="3"/>
    <s v="Grocery"/>
    <x v="1425"/>
    <s v="Good Sales"/>
    <n v="0.27"/>
    <n v="1199.7936000000002"/>
    <n v="3243.8864000000003"/>
    <n v="2"/>
    <d v="2024-06-21T00:00:00"/>
    <d v="2024-06-28T00:00:00"/>
    <s v="Regular"/>
    <s v="Cash"/>
    <n v="317.08999999999997"/>
    <s v="loss"/>
    <s v="Chennai"/>
  </r>
  <r>
    <s v="ORD101429"/>
    <x v="0"/>
    <s v="Electronics"/>
    <x v="1426"/>
    <s v="Good Sales"/>
    <n v="0.17"/>
    <n v="431.51780000000008"/>
    <n v="2106.8222000000001"/>
    <n v="3"/>
    <d v="2024-03-28T00:00:00"/>
    <d v="2024-04-02T00:00:00"/>
    <s v="Member"/>
    <s v="Cash"/>
    <n v="301.02999999999997"/>
    <s v="loss"/>
    <s v="Chennai"/>
  </r>
  <r>
    <s v="ORD101430"/>
    <x v="2"/>
    <s v="Home Care"/>
    <x v="1427"/>
    <s v="Good Sales"/>
    <n v="0.01"/>
    <n v="42.657399999999996"/>
    <n v="4223.0825999999997"/>
    <n v="2"/>
    <d v="2023-01-03T00:00:00"/>
    <d v="2023-01-09T00:00:00"/>
    <s v="Regular"/>
    <s v="Cash"/>
    <n v="582.12"/>
    <s v="loss"/>
    <s v="Delhi"/>
  </r>
  <r>
    <s v="ORD101431"/>
    <x v="2"/>
    <s v="Home Care"/>
    <x v="1428"/>
    <s v="Good Sales"/>
    <n v="0.28000000000000003"/>
    <n v="366.97359999999998"/>
    <n v="943.64639999999986"/>
    <n v="8"/>
    <d v="2023-08-27T00:00:00"/>
    <d v="2023-09-01T00:00:00"/>
    <s v="New"/>
    <s v="Card"/>
    <n v="333.44"/>
    <s v="loss"/>
    <s v="Bangalore"/>
  </r>
  <r>
    <s v="ORD101432"/>
    <x v="3"/>
    <s v="Electronics"/>
    <x v="1429"/>
    <s v="Good Sales"/>
    <n v="0.04"/>
    <n v="38.353200000000001"/>
    <n v="920.47680000000003"/>
    <n v="3"/>
    <d v="2023-09-01T00:00:00"/>
    <d v="2023-09-03T00:00:00"/>
    <s v="Regular"/>
    <s v="UPI"/>
    <n v="276.08"/>
    <s v="loss"/>
    <s v="Pune"/>
  </r>
  <r>
    <s v="ORD101433"/>
    <x v="1"/>
    <s v="Home Care"/>
    <x v="1430"/>
    <s v="Good Sales"/>
    <n v="0.41"/>
    <n v="1747.4691999999998"/>
    <n v="2514.6508000000003"/>
    <n v="2"/>
    <d v="2024-03-02T00:00:00"/>
    <d v="2024-03-09T00:00:00"/>
    <s v="Member"/>
    <s v="Cash"/>
    <n v="221.32"/>
    <s v="loss"/>
    <s v="Pune"/>
  </r>
  <r>
    <s v="ORD101434"/>
    <x v="1"/>
    <s v="Electronics"/>
    <x v="1431"/>
    <s v="Good Sales"/>
    <n v="0.04"/>
    <n v="45.733199999999997"/>
    <n v="1097.5968"/>
    <n v="6"/>
    <d v="2024-06-25T00:00:00"/>
    <d v="2024-06-27T00:00:00"/>
    <s v="Regular"/>
    <s v="Card"/>
    <n v="331.53"/>
    <s v="loss"/>
    <s v="Chennai"/>
  </r>
  <r>
    <s v="ORD101435"/>
    <x v="3"/>
    <s v="Grocery"/>
    <x v="1432"/>
    <s v="Good Sales"/>
    <n v="0.21"/>
    <n v="788.8356"/>
    <n v="2967.5244000000002"/>
    <n v="7"/>
    <d v="2023-12-09T00:00:00"/>
    <d v="2023-12-16T00:00:00"/>
    <s v="New"/>
    <s v="Cash"/>
    <n v="1091.22"/>
    <s v="profit"/>
    <s v="Chennai"/>
  </r>
  <r>
    <s v="ORD101436"/>
    <x v="3"/>
    <s v="Electronics"/>
    <x v="1433"/>
    <s v="Good Sales"/>
    <n v="0.22"/>
    <n v="393.46120000000002"/>
    <n v="1394.9988000000001"/>
    <n v="9"/>
    <d v="2024-02-06T00:00:00"/>
    <d v="2024-02-09T00:00:00"/>
    <s v="Regular"/>
    <s v="Card"/>
    <n v="496.9"/>
    <s v="loss"/>
    <s v="Bangalore"/>
  </r>
  <r>
    <s v="ORD101437"/>
    <x v="2"/>
    <s v="Personal Care"/>
    <x v="1434"/>
    <s v="Good Sales"/>
    <n v="0.28000000000000003"/>
    <n v="1054.5220000000002"/>
    <n v="2711.6279999999997"/>
    <n v="4"/>
    <d v="2024-05-31T00:00:00"/>
    <d v="2024-06-02T00:00:00"/>
    <s v="New"/>
    <s v="Cash"/>
    <n v="1054.2"/>
    <s v="profit"/>
    <s v="Hyderabad"/>
  </r>
  <r>
    <s v="ORD101438"/>
    <x v="1"/>
    <s v="Personal Care"/>
    <x v="1435"/>
    <s v="Good Sales"/>
    <n v="0.02"/>
    <n v="90.949400000000011"/>
    <n v="4456.5205999999998"/>
    <n v="5"/>
    <d v="2024-09-12T00:00:00"/>
    <d v="2024-09-19T00:00:00"/>
    <s v="New"/>
    <s v="Card"/>
    <n v="1139.82"/>
    <s v="profit"/>
    <s v="Bangalore"/>
  </r>
  <r>
    <s v="ORD101439"/>
    <x v="0"/>
    <s v="Clothing"/>
    <x v="1436"/>
    <s v="Good Sales"/>
    <n v="0.1"/>
    <n v="491.00299999999999"/>
    <n v="4419.027"/>
    <n v="6"/>
    <d v="2023-09-14T00:00:00"/>
    <d v="2023-09-15T00:00:00"/>
    <s v="Regular"/>
    <s v="Cash"/>
    <n v="613.95000000000005"/>
    <s v="loss"/>
    <s v="Bangalore"/>
  </r>
  <r>
    <s v="ORD101440"/>
    <x v="2"/>
    <s v="Home Care"/>
    <x v="1437"/>
    <s v="Good Sales"/>
    <n v="0.1"/>
    <n v="186.30700000000002"/>
    <n v="1676.7629999999999"/>
    <n v="3"/>
    <d v="2023-03-05T00:00:00"/>
    <d v="2023-03-10T00:00:00"/>
    <s v="New"/>
    <s v="UPI"/>
    <n v="466.39"/>
    <s v="loss"/>
    <s v="Pune"/>
  </r>
  <r>
    <s v="ORD101441"/>
    <x v="3"/>
    <s v="Home Care"/>
    <x v="1438"/>
    <s v="Good Sales"/>
    <n v="0.3"/>
    <n v="570.26400000000001"/>
    <n v="1330.616"/>
    <n v="3"/>
    <d v="2024-12-31T00:00:00"/>
    <d v="2025-01-01T00:00:00"/>
    <s v="New"/>
    <s v="UPI"/>
    <n v="327.47000000000003"/>
    <s v="loss"/>
    <s v="Chennai"/>
  </r>
  <r>
    <s v="ORD101442"/>
    <x v="1"/>
    <s v="Electronics"/>
    <x v="1439"/>
    <s v="Good Sales"/>
    <n v="0.13"/>
    <n v="638.14400000000001"/>
    <n v="4270.6559999999999"/>
    <n v="3"/>
    <d v="2023-05-22T00:00:00"/>
    <d v="2023-05-24T00:00:00"/>
    <s v="Member"/>
    <s v="UPI"/>
    <n v="908.76"/>
    <s v="profit"/>
    <s v="Hyderabad"/>
  </r>
  <r>
    <s v="ORD101443"/>
    <x v="0"/>
    <s v="Home Care"/>
    <x v="1440"/>
    <s v="Good Sales"/>
    <n v="7.0000000000000007E-2"/>
    <n v="302.5043"/>
    <n v="4018.9856999999997"/>
    <n v="5"/>
    <d v="2023-10-24T00:00:00"/>
    <d v="2023-10-30T00:00:00"/>
    <s v="New"/>
    <s v="UPI"/>
    <n v="240.85"/>
    <s v="loss"/>
    <s v="Mumbai"/>
  </r>
  <r>
    <s v="ORD101444"/>
    <x v="0"/>
    <s v="Personal Care"/>
    <x v="1441"/>
    <s v="concerning"/>
    <n v="0.01"/>
    <n v="3.2094999999999998"/>
    <n v="317.7405"/>
    <n v="6"/>
    <d v="2023-03-14T00:00:00"/>
    <d v="2023-03-18T00:00:00"/>
    <s v="Regular"/>
    <s v="Card"/>
    <n v="54.17"/>
    <s v="loss"/>
    <s v="Hyderabad"/>
  </r>
  <r>
    <s v="ORD101445"/>
    <x v="2"/>
    <s v="Grocery"/>
    <x v="1442"/>
    <s v="Good Sales"/>
    <n v="0.42"/>
    <n v="1222.1579999999999"/>
    <n v="1687.7420000000002"/>
    <n v="9"/>
    <d v="2024-11-23T00:00:00"/>
    <d v="2024-11-25T00:00:00"/>
    <s v="New"/>
    <s v="UPI"/>
    <n v="342.55"/>
    <s v="loss"/>
    <s v="Bangalore"/>
  </r>
  <r>
    <s v="ORD101446"/>
    <x v="1"/>
    <s v="Electronics"/>
    <x v="1443"/>
    <s v="Good Sales"/>
    <n v="0.49"/>
    <n v="484.16899999999998"/>
    <n v="503.93100000000004"/>
    <n v="9"/>
    <d v="2024-12-29T00:00:00"/>
    <d v="2025-01-03T00:00:00"/>
    <s v="Member"/>
    <s v="Cash"/>
    <n v="132.75"/>
    <s v="loss"/>
    <s v="Hyderabad"/>
  </r>
  <r>
    <s v="ORD101447"/>
    <x v="1"/>
    <s v="Home Care"/>
    <x v="1444"/>
    <s v="Good Sales"/>
    <n v="0.35"/>
    <n v="1739.7309999999998"/>
    <n v="3230.9290000000001"/>
    <n v="5"/>
    <d v="2024-02-19T00:00:00"/>
    <d v="2024-02-23T00:00:00"/>
    <s v="New"/>
    <s v="UPI"/>
    <n v="839.37"/>
    <s v="profit"/>
    <s v="Hyderabad"/>
  </r>
  <r>
    <s v="ORD101448"/>
    <x v="3"/>
    <s v="Personal Care"/>
    <x v="1445"/>
    <s v="concerning"/>
    <n v="0.21"/>
    <n v="163.9512"/>
    <n v="616.76880000000006"/>
    <n v="8"/>
    <d v="2023-05-02T00:00:00"/>
    <d v="2023-05-06T00:00:00"/>
    <s v="New"/>
    <s v="UPI"/>
    <n v="173.3"/>
    <s v="loss"/>
    <s v="Hyderabad"/>
  </r>
  <r>
    <s v="ORD101449"/>
    <x v="1"/>
    <s v="Clothing"/>
    <x v="1446"/>
    <s v="Good Sales"/>
    <n v="0.06"/>
    <n v="170.44800000000001"/>
    <n v="2670.3520000000003"/>
    <n v="7"/>
    <d v="2023-11-11T00:00:00"/>
    <d v="2023-11-16T00:00:00"/>
    <s v="New"/>
    <s v="Card"/>
    <n v="195.91"/>
    <s v="loss"/>
    <s v="Bangalore"/>
  </r>
  <r>
    <s v="ORD101450"/>
    <x v="1"/>
    <s v="Home Care"/>
    <x v="1447"/>
    <s v="Good Sales"/>
    <n v="0.24"/>
    <n v="806.27279999999996"/>
    <n v="2553.1971999999996"/>
    <n v="4"/>
    <d v="2024-03-25T00:00:00"/>
    <d v="2024-03-31T00:00:00"/>
    <s v="New"/>
    <s v="Cash"/>
    <n v="675.69"/>
    <s v="loss"/>
    <s v="Chennai"/>
  </r>
  <r>
    <s v="ORD101451"/>
    <x v="2"/>
    <s v="Grocery"/>
    <x v="1448"/>
    <s v="Good Sales"/>
    <n v="0.23"/>
    <n v="1079.0726"/>
    <n v="3612.5473999999999"/>
    <n v="1"/>
    <d v="2024-07-15T00:00:00"/>
    <d v="2024-07-22T00:00:00"/>
    <s v="Member"/>
    <s v="Card"/>
    <n v="586.89"/>
    <s v="loss"/>
    <s v="Mumbai"/>
  </r>
  <r>
    <s v="ORD101452"/>
    <x v="1"/>
    <s v="Grocery"/>
    <x v="1449"/>
    <s v="Good Sales"/>
    <n v="0.21"/>
    <n v="892.82969999999989"/>
    <n v="3358.7402999999999"/>
    <n v="3"/>
    <d v="2023-07-13T00:00:00"/>
    <d v="2023-07-16T00:00:00"/>
    <s v="New"/>
    <s v="Card"/>
    <n v="1091.73"/>
    <s v="profit"/>
    <s v="Pune"/>
  </r>
  <r>
    <s v="ORD101453"/>
    <x v="0"/>
    <s v="Home Care"/>
    <x v="1450"/>
    <s v="Good Sales"/>
    <n v="0.19"/>
    <n v="247.798"/>
    <n v="1056.402"/>
    <n v="5"/>
    <d v="2024-06-09T00:00:00"/>
    <d v="2024-06-15T00:00:00"/>
    <s v="New"/>
    <s v="UPI"/>
    <n v="356.72"/>
    <s v="loss"/>
    <s v="Pune"/>
  </r>
  <r>
    <s v="ORD101454"/>
    <x v="2"/>
    <s v="Home Care"/>
    <x v="1451"/>
    <s v="Good Sales"/>
    <n v="0.25"/>
    <n v="726.46500000000003"/>
    <n v="2179.395"/>
    <n v="3"/>
    <d v="2024-02-03T00:00:00"/>
    <d v="2024-02-10T00:00:00"/>
    <s v="New"/>
    <s v="Cash"/>
    <n v="217.68"/>
    <s v="loss"/>
    <s v="Hyderabad"/>
  </r>
  <r>
    <s v="ORD101455"/>
    <x v="2"/>
    <s v="Personal Care"/>
    <x v="1452"/>
    <s v="Good Sales"/>
    <n v="0.04"/>
    <n v="190.90040000000002"/>
    <n v="4581.6095999999998"/>
    <n v="4"/>
    <d v="2023-10-08T00:00:00"/>
    <d v="2023-10-15T00:00:00"/>
    <s v="Regular"/>
    <s v="Cash"/>
    <n v="1282.32"/>
    <s v="profit"/>
    <s v="Mumbai"/>
  </r>
  <r>
    <s v="ORD101456"/>
    <x v="3"/>
    <s v="Home Care"/>
    <x v="1453"/>
    <s v="Good Sales"/>
    <n v="0.02"/>
    <n v="74.100200000000001"/>
    <n v="3630.9098000000004"/>
    <n v="9"/>
    <d v="2024-04-02T00:00:00"/>
    <d v="2024-04-08T00:00:00"/>
    <s v="New"/>
    <s v="Card"/>
    <n v="686.53"/>
    <s v="loss"/>
    <s v="Pune"/>
  </r>
  <r>
    <s v="ORD101457"/>
    <x v="1"/>
    <s v="Clothing"/>
    <x v="1454"/>
    <s v="Good Sales"/>
    <n v="0.03"/>
    <n v="104.18549999999999"/>
    <n v="3368.6644999999999"/>
    <n v="9"/>
    <d v="2023-12-14T00:00:00"/>
    <d v="2023-12-20T00:00:00"/>
    <s v="Member"/>
    <s v="Card"/>
    <n v="315.89999999999998"/>
    <s v="loss"/>
    <s v="Pune"/>
  </r>
  <r>
    <s v="ORD101458"/>
    <x v="3"/>
    <s v="Personal Care"/>
    <x v="1455"/>
    <s v="Good Sales"/>
    <n v="0.1"/>
    <n v="379.90200000000004"/>
    <n v="3419.1179999999999"/>
    <n v="9"/>
    <d v="2024-06-03T00:00:00"/>
    <d v="2024-06-05T00:00:00"/>
    <s v="New"/>
    <s v="Cash"/>
    <n v="198.94"/>
    <s v="loss"/>
    <s v="Bangalore"/>
  </r>
  <r>
    <s v="ORD101459"/>
    <x v="0"/>
    <s v="Electronics"/>
    <x v="1456"/>
    <s v="Good Sales"/>
    <n v="0.14000000000000001"/>
    <n v="235.23920000000001"/>
    <n v="1445.0408"/>
    <n v="9"/>
    <d v="2024-11-28T00:00:00"/>
    <d v="2024-12-04T00:00:00"/>
    <s v="Member"/>
    <s v="Card"/>
    <n v="337.96"/>
    <s v="loss"/>
    <s v="Delhi"/>
  </r>
  <r>
    <s v="ORD101460"/>
    <x v="2"/>
    <s v="Clothing"/>
    <x v="1457"/>
    <s v="Good Sales"/>
    <n v="0.08"/>
    <n v="293.86720000000003"/>
    <n v="3379.4728"/>
    <n v="1"/>
    <d v="2024-01-13T00:00:00"/>
    <d v="2024-01-20T00:00:00"/>
    <s v="Regular"/>
    <s v="Cash"/>
    <n v="672.27"/>
    <s v="loss"/>
    <s v="Chennai"/>
  </r>
  <r>
    <s v="ORD101461"/>
    <x v="2"/>
    <s v="Personal Care"/>
    <x v="1458"/>
    <s v="Good Sales"/>
    <n v="0.13"/>
    <n v="161.3287"/>
    <n v="1079.6613"/>
    <n v="9"/>
    <d v="2024-03-15T00:00:00"/>
    <d v="2024-03-21T00:00:00"/>
    <s v="Member"/>
    <s v="Cash"/>
    <n v="284.08"/>
    <s v="loss"/>
    <s v="Bangalore"/>
  </r>
  <r>
    <s v="ORD101462"/>
    <x v="2"/>
    <s v="Personal Care"/>
    <x v="1459"/>
    <s v="Good Sales"/>
    <n v="0.09"/>
    <n v="197.79299999999998"/>
    <n v="1999.9069999999999"/>
    <n v="2"/>
    <d v="2024-05-15T00:00:00"/>
    <d v="2024-05-17T00:00:00"/>
    <s v="New"/>
    <s v="Cash"/>
    <n v="388.32"/>
    <s v="loss"/>
    <s v="Chennai"/>
  </r>
  <r>
    <s v="ORD101463"/>
    <x v="0"/>
    <s v="Grocery"/>
    <x v="1460"/>
    <s v="Good Sales"/>
    <n v="0.08"/>
    <n v="356.85199999999998"/>
    <n v="4103.7979999999998"/>
    <n v="8"/>
    <d v="2023-03-25T00:00:00"/>
    <d v="2023-03-31T00:00:00"/>
    <s v="Member"/>
    <s v="Card"/>
    <n v="247.84"/>
    <s v="loss"/>
    <s v="Delhi"/>
  </r>
  <r>
    <s v="ORD101464"/>
    <x v="0"/>
    <s v="Personal Care"/>
    <x v="1461"/>
    <s v="concerning"/>
    <n v="0.15"/>
    <n v="28.943999999999999"/>
    <n v="164.01600000000002"/>
    <n v="9"/>
    <d v="2023-02-11T00:00:00"/>
    <d v="2023-02-15T00:00:00"/>
    <s v="Regular"/>
    <s v="Card"/>
    <n v="30.52"/>
    <s v="loss"/>
    <s v="Chennai"/>
  </r>
  <r>
    <s v="ORD101465"/>
    <x v="3"/>
    <s v="Clothing"/>
    <x v="1462"/>
    <s v="Good Sales"/>
    <n v="0.2"/>
    <n v="426.03199999999998"/>
    <n v="1704.1279999999999"/>
    <n v="8"/>
    <d v="2023-09-26T00:00:00"/>
    <d v="2023-09-30T00:00:00"/>
    <s v="New"/>
    <s v="Cash"/>
    <n v="554.44000000000005"/>
    <s v="loss"/>
    <s v="Mumbai"/>
  </r>
  <r>
    <s v="ORD101466"/>
    <x v="3"/>
    <s v="Home Care"/>
    <x v="1463"/>
    <s v="Good Sales"/>
    <n v="0.37"/>
    <n v="520.7491"/>
    <n v="886.68090000000007"/>
    <n v="9"/>
    <d v="2024-06-14T00:00:00"/>
    <d v="2024-06-19T00:00:00"/>
    <s v="Regular"/>
    <s v="Card"/>
    <n v="205"/>
    <s v="loss"/>
    <s v="Bangalore"/>
  </r>
  <r>
    <s v="ORD101467"/>
    <x v="3"/>
    <s v="Clothing"/>
    <x v="1464"/>
    <s v="Good Sales"/>
    <n v="0.48"/>
    <n v="515.08319999999992"/>
    <n v="558.0068"/>
    <n v="5"/>
    <d v="2023-02-03T00:00:00"/>
    <d v="2023-02-08T00:00:00"/>
    <s v="New"/>
    <s v="UPI"/>
    <n v="124"/>
    <s v="loss"/>
    <s v="Bangalore"/>
  </r>
  <r>
    <s v="ORD101468"/>
    <x v="1"/>
    <s v="Electronics"/>
    <x v="1465"/>
    <s v="Good Sales"/>
    <n v="0.46"/>
    <n v="1936.1492000000003"/>
    <n v="2272.8708000000001"/>
    <n v="7"/>
    <d v="2024-04-18T00:00:00"/>
    <d v="2024-04-21T00:00:00"/>
    <s v="Regular"/>
    <s v="UPI"/>
    <n v="516.82000000000005"/>
    <s v="loss"/>
    <s v="Delhi"/>
  </r>
  <r>
    <s v="ORD101469"/>
    <x v="2"/>
    <s v="Personal Care"/>
    <x v="1466"/>
    <s v="Good Sales"/>
    <n v="0.24"/>
    <n v="843.08159999999998"/>
    <n v="2669.7584000000002"/>
    <n v="3"/>
    <d v="2023-06-23T00:00:00"/>
    <d v="2023-06-29T00:00:00"/>
    <s v="New"/>
    <s v="Card"/>
    <n v="268.11"/>
    <s v="loss"/>
    <s v="Hyderabad"/>
  </r>
  <r>
    <s v="ORD101470"/>
    <x v="2"/>
    <s v="Personal Care"/>
    <x v="1467"/>
    <s v="concerning"/>
    <n v="0.23"/>
    <n v="149.93700000000001"/>
    <n v="501.96299999999997"/>
    <n v="4"/>
    <d v="2024-12-28T00:00:00"/>
    <d v="2025-01-01T00:00:00"/>
    <s v="Regular"/>
    <s v="UPI"/>
    <n v="95.12"/>
    <s v="loss"/>
    <s v="Mumbai"/>
  </r>
  <r>
    <s v="ORD101471"/>
    <x v="3"/>
    <s v="Personal Care"/>
    <x v="1468"/>
    <s v="Good Sales"/>
    <n v="0.06"/>
    <n v="151.37219999999999"/>
    <n v="2371.4978000000001"/>
    <n v="4"/>
    <d v="2024-01-08T00:00:00"/>
    <d v="2024-01-10T00:00:00"/>
    <s v="Regular"/>
    <s v="Card"/>
    <n v="617.23"/>
    <s v="loss"/>
    <s v="Pune"/>
  </r>
  <r>
    <s v="ORD101472"/>
    <x v="2"/>
    <s v="Personal Care"/>
    <x v="1469"/>
    <s v="Good Sales"/>
    <n v="0.49"/>
    <n v="1170.0416"/>
    <n v="1217.7984000000001"/>
    <n v="4"/>
    <d v="2024-05-20T00:00:00"/>
    <d v="2024-05-26T00:00:00"/>
    <s v="Member"/>
    <s v="UPI"/>
    <n v="155.27000000000001"/>
    <s v="loss"/>
    <s v="Delhi"/>
  </r>
  <r>
    <s v="ORD101473"/>
    <x v="3"/>
    <s v="Grocery"/>
    <x v="1470"/>
    <s v="concerning"/>
    <n v="0.38"/>
    <n v="303.38819999999998"/>
    <n v="495.0018"/>
    <n v="8"/>
    <d v="2023-07-04T00:00:00"/>
    <d v="2023-07-09T00:00:00"/>
    <s v="Member"/>
    <s v="Card"/>
    <n v="222.9"/>
    <s v="loss"/>
    <s v="Chennai"/>
  </r>
  <r>
    <s v="ORD101474"/>
    <x v="1"/>
    <s v="Grocery"/>
    <x v="1471"/>
    <s v="Good Sales"/>
    <n v="0.42"/>
    <n v="1687.9128000000001"/>
    <n v="2330.9272000000001"/>
    <n v="2"/>
    <d v="2023-07-19T00:00:00"/>
    <d v="2023-07-25T00:00:00"/>
    <s v="New"/>
    <s v="Card"/>
    <n v="653.99"/>
    <s v="loss"/>
    <s v="Delhi"/>
  </r>
  <r>
    <s v="ORD101475"/>
    <x v="1"/>
    <s v="Home Care"/>
    <x v="1472"/>
    <s v="Good Sales"/>
    <n v="0.12"/>
    <n v="227.60399999999998"/>
    <n v="1669.096"/>
    <n v="2"/>
    <d v="2024-08-31T00:00:00"/>
    <d v="2024-09-01T00:00:00"/>
    <s v="New"/>
    <s v="Cash"/>
    <n v="406.41"/>
    <s v="loss"/>
    <s v="Hyderabad"/>
  </r>
  <r>
    <s v="ORD101476"/>
    <x v="0"/>
    <s v="Personal Care"/>
    <x v="1473"/>
    <s v="Good Sales"/>
    <n v="0.2"/>
    <n v="766.7"/>
    <n v="3066.8"/>
    <n v="5"/>
    <d v="2023-05-13T00:00:00"/>
    <d v="2023-05-15T00:00:00"/>
    <s v="Regular"/>
    <s v="Card"/>
    <n v="549.36"/>
    <s v="loss"/>
    <s v="Hyderabad"/>
  </r>
  <r>
    <s v="ORD101477"/>
    <x v="1"/>
    <s v="Electronics"/>
    <x v="1474"/>
    <s v="Good Sales"/>
    <n v="0.05"/>
    <n v="52.055499999999995"/>
    <n v="989.05449999999996"/>
    <n v="6"/>
    <d v="2023-02-12T00:00:00"/>
    <d v="2023-02-18T00:00:00"/>
    <s v="Member"/>
    <s v="Card"/>
    <n v="121.49"/>
    <s v="loss"/>
    <s v="Mumbai"/>
  </r>
  <r>
    <s v="ORD101478"/>
    <x v="3"/>
    <s v="Home Care"/>
    <x v="1475"/>
    <s v="Good Sales"/>
    <n v="0.47"/>
    <n v="772.61419999999987"/>
    <n v="871.24580000000003"/>
    <n v="4"/>
    <d v="2023-04-14T00:00:00"/>
    <d v="2023-04-18T00:00:00"/>
    <s v="New"/>
    <s v="Cash"/>
    <n v="120.98"/>
    <s v="loss"/>
    <s v="Bangalore"/>
  </r>
  <r>
    <s v="ORD101479"/>
    <x v="1"/>
    <s v="Personal Care"/>
    <x v="1476"/>
    <s v="concerning"/>
    <n v="0.14000000000000001"/>
    <n v="79.287600000000012"/>
    <n v="487.05240000000003"/>
    <n v="7"/>
    <d v="2023-01-17T00:00:00"/>
    <d v="2023-01-22T00:00:00"/>
    <s v="Member"/>
    <s v="Card"/>
    <n v="95.08"/>
    <s v="loss"/>
    <s v="Hyderabad"/>
  </r>
  <r>
    <s v="ORD101480"/>
    <x v="0"/>
    <s v="Grocery"/>
    <x v="1477"/>
    <s v="Good Sales"/>
    <n v="0.3"/>
    <n v="240.91499999999996"/>
    <n v="562.13499999999999"/>
    <n v="4"/>
    <d v="2023-03-30T00:00:00"/>
    <d v="2023-04-05T00:00:00"/>
    <s v="New"/>
    <s v="Card"/>
    <n v="124.25"/>
    <s v="loss"/>
    <s v="Chennai"/>
  </r>
  <r>
    <s v="ORD101481"/>
    <x v="2"/>
    <s v="Electronics"/>
    <x v="1478"/>
    <s v="Good Sales"/>
    <n v="0.08"/>
    <n v="354.20800000000003"/>
    <n v="4073.3920000000003"/>
    <n v="8"/>
    <d v="2024-05-04T00:00:00"/>
    <d v="2024-05-09T00:00:00"/>
    <s v="Member"/>
    <s v="UPI"/>
    <n v="854.88"/>
    <s v="profit"/>
    <s v="Pune"/>
  </r>
  <r>
    <s v="ORD101482"/>
    <x v="3"/>
    <s v="Home Care"/>
    <x v="1479"/>
    <s v="concerning"/>
    <n v="0.4"/>
    <n v="253.86"/>
    <n v="380.78999999999996"/>
    <n v="2"/>
    <d v="2024-11-16T00:00:00"/>
    <d v="2024-11-23T00:00:00"/>
    <s v="New"/>
    <s v="UPI"/>
    <n v="95.49"/>
    <s v="loss"/>
    <s v="Pune"/>
  </r>
  <r>
    <s v="ORD101483"/>
    <x v="2"/>
    <s v="Electronics"/>
    <x v="1480"/>
    <s v="concerning"/>
    <n v="0.09"/>
    <n v="51.217199999999998"/>
    <n v="517.86279999999999"/>
    <n v="4"/>
    <d v="2023-06-10T00:00:00"/>
    <d v="2023-06-11T00:00:00"/>
    <s v="Member"/>
    <s v="Card"/>
    <n v="92.15"/>
    <s v="loss"/>
    <s v="Pune"/>
  </r>
  <r>
    <s v="ORD101484"/>
    <x v="0"/>
    <s v="Personal Care"/>
    <x v="1481"/>
    <s v="Good Sales"/>
    <n v="0.4"/>
    <n v="1883.1400000000003"/>
    <n v="2824.71"/>
    <n v="7"/>
    <d v="2024-07-07T00:00:00"/>
    <d v="2024-07-10T00:00:00"/>
    <s v="Regular"/>
    <s v="Cash"/>
    <n v="1163.08"/>
    <s v="profit"/>
    <s v="Mumbai"/>
  </r>
  <r>
    <s v="ORD101485"/>
    <x v="0"/>
    <s v="Clothing"/>
    <x v="1482"/>
    <s v="Good Sales"/>
    <n v="0.2"/>
    <n v="652.98599999999999"/>
    <n v="2611.944"/>
    <n v="5"/>
    <d v="2024-12-03T00:00:00"/>
    <d v="2024-12-05T00:00:00"/>
    <s v="New"/>
    <s v="Cash"/>
    <n v="266.81"/>
    <s v="loss"/>
    <s v="Bangalore"/>
  </r>
  <r>
    <s v="ORD101486"/>
    <x v="0"/>
    <s v="Electronics"/>
    <x v="1483"/>
    <s v="concerning"/>
    <n v="0.28999999999999998"/>
    <n v="172.40209999999999"/>
    <n v="422.08789999999999"/>
    <n v="2"/>
    <d v="2023-02-25T00:00:00"/>
    <d v="2023-03-02T00:00:00"/>
    <s v="Member"/>
    <s v="UPI"/>
    <n v="90.32"/>
    <s v="loss"/>
    <s v="Bangalore"/>
  </r>
  <r>
    <s v="ORD101487"/>
    <x v="2"/>
    <s v="Electronics"/>
    <x v="1484"/>
    <s v="Good Sales"/>
    <n v="0.13"/>
    <n v="631.98329999999999"/>
    <n v="4229.4267"/>
    <n v="3"/>
    <d v="2024-11-13T00:00:00"/>
    <d v="2024-11-16T00:00:00"/>
    <s v="Regular"/>
    <s v="Card"/>
    <n v="412.69"/>
    <s v="loss"/>
    <s v="Delhi"/>
  </r>
  <r>
    <s v="ORD101488"/>
    <x v="2"/>
    <s v="Grocery"/>
    <x v="1485"/>
    <s v="Good Sales"/>
    <n v="0.44"/>
    <n v="361.14760000000001"/>
    <n v="459.64239999999995"/>
    <n v="4"/>
    <d v="2024-08-16T00:00:00"/>
    <d v="2024-08-22T00:00:00"/>
    <s v="New"/>
    <s v="UPI"/>
    <n v="233.37"/>
    <s v="loss"/>
    <s v="Mumbai"/>
  </r>
  <r>
    <s v="ORD101489"/>
    <x v="2"/>
    <s v="Personal Care"/>
    <x v="1486"/>
    <s v="Good Sales"/>
    <n v="0.38"/>
    <n v="1464.9342000000001"/>
    <n v="2390.1558"/>
    <n v="5"/>
    <d v="2023-07-13T00:00:00"/>
    <d v="2023-07-14T00:00:00"/>
    <s v="Member"/>
    <s v="Cash"/>
    <n v="991.62"/>
    <s v="profit"/>
    <s v="Mumbai"/>
  </r>
  <r>
    <s v="ORD101490"/>
    <x v="2"/>
    <s v="Electronics"/>
    <x v="1487"/>
    <s v="concerning"/>
    <n v="0.18"/>
    <n v="48.738599999999998"/>
    <n v="222.03139999999999"/>
    <n v="7"/>
    <d v="2024-04-09T00:00:00"/>
    <d v="2024-04-15T00:00:00"/>
    <s v="New"/>
    <s v="Cash"/>
    <n v="70.87"/>
    <s v="loss"/>
    <s v="Chennai"/>
  </r>
  <r>
    <s v="ORD101491"/>
    <x v="0"/>
    <s v="Personal Care"/>
    <x v="1488"/>
    <s v="Good Sales"/>
    <n v="0.28999999999999998"/>
    <n v="916.47249999999997"/>
    <n v="2243.7775000000001"/>
    <n v="3"/>
    <d v="2023-03-10T00:00:00"/>
    <d v="2023-03-17T00:00:00"/>
    <s v="New"/>
    <s v="Cash"/>
    <n v="266.33999999999997"/>
    <s v="loss"/>
    <s v="Pune"/>
  </r>
  <r>
    <s v="ORD101492"/>
    <x v="0"/>
    <s v="Grocery"/>
    <x v="1489"/>
    <s v="Good Sales"/>
    <n v="0.06"/>
    <n v="166.73099999999999"/>
    <n v="2612.1189999999997"/>
    <n v="9"/>
    <d v="2023-01-20T00:00:00"/>
    <d v="2023-01-21T00:00:00"/>
    <s v="Regular"/>
    <s v="UPI"/>
    <n v="747.05"/>
    <s v="loss"/>
    <s v="Pune"/>
  </r>
  <r>
    <s v="ORD101493"/>
    <x v="3"/>
    <s v="Personal Care"/>
    <x v="1490"/>
    <s v="Good Sales"/>
    <n v="0.08"/>
    <n v="89.537599999999998"/>
    <n v="1029.6824000000001"/>
    <n v="3"/>
    <d v="2024-10-15T00:00:00"/>
    <d v="2024-10-17T00:00:00"/>
    <s v="New"/>
    <s v="Cash"/>
    <n v="96.03"/>
    <s v="loss"/>
    <s v="Delhi"/>
  </r>
  <r>
    <s v="ORD101494"/>
    <x v="3"/>
    <s v="Grocery"/>
    <x v="1491"/>
    <s v="Good Sales"/>
    <n v="0.27"/>
    <n v="877.88340000000005"/>
    <n v="2373.5365999999999"/>
    <n v="5"/>
    <d v="2023-07-23T00:00:00"/>
    <d v="2023-07-25T00:00:00"/>
    <s v="Member"/>
    <s v="Card"/>
    <n v="541.35"/>
    <s v="loss"/>
    <s v="Hyderabad"/>
  </r>
  <r>
    <s v="ORD101495"/>
    <x v="2"/>
    <s v="Grocery"/>
    <x v="1492"/>
    <s v="Good Sales"/>
    <n v="0.32"/>
    <n v="999.53920000000005"/>
    <n v="2124.0207999999998"/>
    <n v="5"/>
    <d v="2023-10-24T00:00:00"/>
    <d v="2023-10-31T00:00:00"/>
    <s v="New"/>
    <s v="Cash"/>
    <n v="234.31"/>
    <s v="loss"/>
    <s v="Hyderabad"/>
  </r>
  <r>
    <s v="ORD101496"/>
    <x v="1"/>
    <s v="Home Care"/>
    <x v="590"/>
    <s v="Good Sales"/>
    <n v="0.28000000000000003"/>
    <n v="1123.3376000000001"/>
    <n v="2888.5824000000002"/>
    <n v="7"/>
    <d v="2023-07-06T00:00:00"/>
    <d v="2023-07-11T00:00:00"/>
    <s v="New"/>
    <s v="Cash"/>
    <n v="1133.48"/>
    <s v="profit"/>
    <s v="Pune"/>
  </r>
  <r>
    <s v="ORD101497"/>
    <x v="1"/>
    <s v="Personal Care"/>
    <x v="1493"/>
    <s v="Good Sales"/>
    <n v="0.28000000000000003"/>
    <n v="1229.6984"/>
    <n v="3162.0815999999995"/>
    <n v="6"/>
    <d v="2023-02-19T00:00:00"/>
    <d v="2023-02-24T00:00:00"/>
    <s v="Regular"/>
    <s v="Cash"/>
    <n v="1299.7"/>
    <s v="profit"/>
    <s v="Pune"/>
  </r>
  <r>
    <s v="ORD101498"/>
    <x v="0"/>
    <s v="Clothing"/>
    <x v="1494"/>
    <s v="Good Sales"/>
    <n v="0.37"/>
    <n v="961.81870000000004"/>
    <n v="1637.6913000000002"/>
    <n v="3"/>
    <d v="2023-07-21T00:00:00"/>
    <d v="2023-07-23T00:00:00"/>
    <s v="Regular"/>
    <s v="Card"/>
    <n v="405.05"/>
    <s v="loss"/>
    <s v="Pune"/>
  </r>
  <r>
    <s v="ORD101499"/>
    <x v="0"/>
    <s v="Home Care"/>
    <x v="1495"/>
    <s v="Good Sales"/>
    <n v="0.45"/>
    <n v="1126.1025"/>
    <n v="1376.3474999999999"/>
    <n v="1"/>
    <d v="2024-02-27T00:00:00"/>
    <d v="2024-03-05T00:00:00"/>
    <s v="Member"/>
    <s v="UPI"/>
    <n v="719.03"/>
    <s v="loss"/>
    <s v="Bangalore"/>
  </r>
  <r>
    <s v="ORD101500"/>
    <x v="0"/>
    <s v="Grocery"/>
    <x v="1496"/>
    <s v="Good Sales"/>
    <n v="0.19"/>
    <n v="597.70580000000007"/>
    <n v="2548.1142"/>
    <n v="6"/>
    <d v="2023-06-07T00:00:00"/>
    <d v="2023-06-09T00:00:00"/>
    <s v="Regular"/>
    <s v="Cash"/>
    <n v="230.3"/>
    <s v="loss"/>
    <s v="Hyderabad"/>
  </r>
  <r>
    <s v="ORD101501"/>
    <x v="3"/>
    <s v="Clothing"/>
    <x v="1497"/>
    <s v="Good Sales"/>
    <n v="0.27"/>
    <n v="991.74240000000009"/>
    <n v="2681.3775999999998"/>
    <n v="6"/>
    <d v="2023-06-14T00:00:00"/>
    <d v="2023-06-20T00:00:00"/>
    <s v="Regular"/>
    <s v="Cash"/>
    <n v="1019.89"/>
    <s v="profit"/>
    <s v="Delhi"/>
  </r>
  <r>
    <s v="ORD101502"/>
    <x v="3"/>
    <s v="Electronics"/>
    <x v="1498"/>
    <s v="Good Sales"/>
    <n v="0.45"/>
    <n v="830.35800000000006"/>
    <n v="1014.8819999999999"/>
    <n v="4"/>
    <d v="2023-10-30T00:00:00"/>
    <d v="2023-11-04T00:00:00"/>
    <s v="Member"/>
    <s v="UPI"/>
    <n v="251.12"/>
    <s v="loss"/>
    <s v="Pune"/>
  </r>
  <r>
    <s v="ORD101503"/>
    <x v="0"/>
    <s v="Electronics"/>
    <x v="1499"/>
    <s v="Good Sales"/>
    <n v="0.23"/>
    <n v="591.73250000000007"/>
    <n v="1981.0174999999999"/>
    <n v="2"/>
    <d v="2023-05-06T00:00:00"/>
    <d v="2023-05-12T00:00:00"/>
    <s v="New"/>
    <s v="UPI"/>
    <n v="558.12"/>
    <s v="loss"/>
    <s v="Mumbai"/>
  </r>
  <r>
    <s v="ORD101504"/>
    <x v="0"/>
    <s v="Home Care"/>
    <x v="1500"/>
    <s v="Good Sales"/>
    <n v="0.22"/>
    <n v="652.74220000000003"/>
    <n v="2314.2678000000001"/>
    <n v="9"/>
    <d v="2024-12-30T00:00:00"/>
    <d v="2025-01-04T00:00:00"/>
    <s v="New"/>
    <s v="Card"/>
    <n v="413.72"/>
    <s v="loss"/>
    <s v="Hyderabad"/>
  </r>
  <r>
    <s v="ORD101505"/>
    <x v="0"/>
    <s v="Clothing"/>
    <x v="1501"/>
    <s v="Good Sales"/>
    <n v="0.38"/>
    <n v="1878.3590000000002"/>
    <n v="3064.6909999999998"/>
    <n v="6"/>
    <d v="2023-11-09T00:00:00"/>
    <d v="2023-11-14T00:00:00"/>
    <s v="New"/>
    <s v="UPI"/>
    <n v="987.27"/>
    <s v="profit"/>
    <s v="Mumbai"/>
  </r>
  <r>
    <s v="ORD101506"/>
    <x v="1"/>
    <s v="Personal Care"/>
    <x v="1502"/>
    <s v="Good Sales"/>
    <n v="0.44"/>
    <n v="1311.1076"/>
    <n v="1668.6823999999999"/>
    <n v="1"/>
    <d v="2023-09-19T00:00:00"/>
    <d v="2023-09-20T00:00:00"/>
    <s v="Member"/>
    <s v="UPI"/>
    <n v="319.77"/>
    <s v="loss"/>
    <s v="Mumbai"/>
  </r>
  <r>
    <s v="ORD101507"/>
    <x v="3"/>
    <s v="Clothing"/>
    <x v="1503"/>
    <s v="Good Sales"/>
    <n v="0.37"/>
    <n v="443.44869999999997"/>
    <n v="755.06130000000007"/>
    <n v="8"/>
    <d v="2024-09-12T00:00:00"/>
    <d v="2024-09-16T00:00:00"/>
    <s v="Member"/>
    <s v="Card"/>
    <n v="247.2"/>
    <s v="loss"/>
    <s v="Chennai"/>
  </r>
  <r>
    <s v="ORD101508"/>
    <x v="1"/>
    <s v="Home Care"/>
    <x v="1504"/>
    <s v="Good Sales"/>
    <n v="0.05"/>
    <n v="149.0575"/>
    <n v="2832.0925000000002"/>
    <n v="7"/>
    <d v="2024-08-16T00:00:00"/>
    <d v="2024-08-18T00:00:00"/>
    <s v="Member"/>
    <s v="UPI"/>
    <n v="528.45000000000005"/>
    <s v="loss"/>
    <s v="Mumbai"/>
  </r>
  <r>
    <s v="ORD101509"/>
    <x v="1"/>
    <s v="Personal Care"/>
    <x v="1505"/>
    <s v="Good Sales"/>
    <n v="0.23"/>
    <n v="946.57650000000012"/>
    <n v="3168.9735000000001"/>
    <n v="6"/>
    <d v="2024-03-19T00:00:00"/>
    <d v="2024-03-20T00:00:00"/>
    <s v="Regular"/>
    <s v="UPI"/>
    <n v="578.54"/>
    <s v="loss"/>
    <s v="Pune"/>
  </r>
  <r>
    <s v="ORD101510"/>
    <x v="0"/>
    <s v="Personal Care"/>
    <x v="1506"/>
    <s v="Good Sales"/>
    <n v="0.11"/>
    <n v="473.14079999999996"/>
    <n v="3828.1391999999996"/>
    <n v="1"/>
    <d v="2024-04-25T00:00:00"/>
    <d v="2024-04-30T00:00:00"/>
    <s v="Member"/>
    <s v="Cash"/>
    <n v="687.34"/>
    <s v="loss"/>
    <s v="Mumbai"/>
  </r>
  <r>
    <s v="ORD101511"/>
    <x v="0"/>
    <s v="Electronics"/>
    <x v="1507"/>
    <s v="Good Sales"/>
    <n v="0.16"/>
    <n v="643.39679999999998"/>
    <n v="3377.8332"/>
    <n v="5"/>
    <d v="2024-09-03T00:00:00"/>
    <d v="2024-09-07T00:00:00"/>
    <s v="Regular"/>
    <s v="UPI"/>
    <n v="703"/>
    <s v="loss"/>
    <s v="Mumbai"/>
  </r>
  <r>
    <s v="ORD101512"/>
    <x v="2"/>
    <s v="Clothing"/>
    <x v="1508"/>
    <s v="Good Sales"/>
    <n v="0.23"/>
    <n v="1024.0128999999999"/>
    <n v="3428.2170999999998"/>
    <n v="4"/>
    <d v="2024-09-10T00:00:00"/>
    <d v="2024-09-14T00:00:00"/>
    <s v="New"/>
    <s v="Cash"/>
    <n v="685.62"/>
    <s v="loss"/>
    <s v="Delhi"/>
  </r>
  <r>
    <s v="ORD101513"/>
    <x v="2"/>
    <s v="Personal Care"/>
    <x v="1509"/>
    <s v="Good Sales"/>
    <n v="0.11"/>
    <n v="191.43959999999998"/>
    <n v="1548.9204"/>
    <n v="7"/>
    <d v="2024-09-18T00:00:00"/>
    <d v="2024-09-19T00:00:00"/>
    <s v="Regular"/>
    <s v="UPI"/>
    <n v="117.38"/>
    <s v="loss"/>
    <s v="Chennai"/>
  </r>
  <r>
    <s v="ORD101514"/>
    <x v="1"/>
    <s v="Home Care"/>
    <x v="1510"/>
    <s v="Good Sales"/>
    <n v="0.26"/>
    <n v="672.64599999999996"/>
    <n v="1914.454"/>
    <n v="2"/>
    <d v="2023-11-29T00:00:00"/>
    <d v="2023-12-02T00:00:00"/>
    <s v="Regular"/>
    <s v="UPI"/>
    <n v="638.66"/>
    <s v="loss"/>
    <s v="Pune"/>
  </r>
  <r>
    <s v="ORD101515"/>
    <x v="3"/>
    <s v="Electronics"/>
    <x v="1511"/>
    <s v="Good Sales"/>
    <n v="0.32"/>
    <n v="1254.4000000000001"/>
    <n v="2665.6"/>
    <n v="1"/>
    <d v="2023-10-15T00:00:00"/>
    <d v="2023-10-18T00:00:00"/>
    <s v="Regular"/>
    <s v="UPI"/>
    <n v="847.03"/>
    <s v="profit"/>
    <s v="Hyderabad"/>
  </r>
  <r>
    <s v="ORD101516"/>
    <x v="0"/>
    <s v="Personal Care"/>
    <x v="1512"/>
    <s v="Good Sales"/>
    <n v="0.44"/>
    <n v="614.15199999999993"/>
    <n v="781.64800000000002"/>
    <n v="7"/>
    <d v="2024-02-07T00:00:00"/>
    <d v="2024-02-12T00:00:00"/>
    <s v="Member"/>
    <s v="Cash"/>
    <n v="307.48"/>
    <s v="loss"/>
    <s v="Bangalore"/>
  </r>
  <r>
    <s v="ORD101517"/>
    <x v="0"/>
    <s v="Clothing"/>
    <x v="1513"/>
    <s v="Good Sales"/>
    <n v="0.11"/>
    <n v="211.2825"/>
    <n v="1709.4675"/>
    <n v="8"/>
    <d v="2023-01-31T00:00:00"/>
    <d v="2023-02-06T00:00:00"/>
    <s v="Member"/>
    <s v="Cash"/>
    <n v="120.75"/>
    <s v="loss"/>
    <s v="Pune"/>
  </r>
  <r>
    <s v="ORD101518"/>
    <x v="1"/>
    <s v="Electronics"/>
    <x v="1514"/>
    <s v="Good Sales"/>
    <n v="0.16"/>
    <n v="667.62559999999996"/>
    <n v="3505.0344"/>
    <n v="5"/>
    <d v="2024-12-19T00:00:00"/>
    <d v="2024-12-25T00:00:00"/>
    <s v="New"/>
    <s v="Cash"/>
    <n v="1014.81"/>
    <s v="profit"/>
    <s v="Delhi"/>
  </r>
  <r>
    <s v="ORD101519"/>
    <x v="2"/>
    <s v="Clothing"/>
    <x v="1515"/>
    <s v="Good Sales"/>
    <n v="0.2"/>
    <n v="774.68400000000008"/>
    <n v="3098.7359999999999"/>
    <n v="8"/>
    <d v="2024-07-09T00:00:00"/>
    <d v="2024-07-16T00:00:00"/>
    <s v="Regular"/>
    <s v="UPI"/>
    <n v="945.04"/>
    <s v="profit"/>
    <s v="Pune"/>
  </r>
  <r>
    <s v="ORD101520"/>
    <x v="3"/>
    <s v="Clothing"/>
    <x v="1516"/>
    <s v="Good Sales"/>
    <n v="0.11"/>
    <n v="534.47680000000003"/>
    <n v="4324.4031999999997"/>
    <n v="4"/>
    <d v="2024-02-11T00:00:00"/>
    <d v="2024-02-14T00:00:00"/>
    <s v="Regular"/>
    <s v="Cash"/>
    <n v="1208.18"/>
    <s v="profit"/>
    <s v="Pune"/>
  </r>
  <r>
    <s v="ORD101521"/>
    <x v="2"/>
    <s v="Clothing"/>
    <x v="1517"/>
    <s v="Good Sales"/>
    <n v="0.17"/>
    <n v="846.6459000000001"/>
    <n v="4133.6241"/>
    <n v="8"/>
    <d v="2024-05-02T00:00:00"/>
    <d v="2024-05-08T00:00:00"/>
    <s v="Regular"/>
    <s v="UPI"/>
    <n v="1014.29"/>
    <s v="profit"/>
    <s v="Bangalore"/>
  </r>
  <r>
    <s v="ORD101522"/>
    <x v="2"/>
    <s v="Electronics"/>
    <x v="1518"/>
    <s v="Good Sales"/>
    <n v="0.44"/>
    <n v="563.04600000000005"/>
    <n v="716.60400000000004"/>
    <n v="3"/>
    <d v="2023-01-27T00:00:00"/>
    <d v="2023-02-01T00:00:00"/>
    <s v="Regular"/>
    <s v="Card"/>
    <n v="228.57"/>
    <s v="loss"/>
    <s v="Delhi"/>
  </r>
  <r>
    <s v="ORD101523"/>
    <x v="2"/>
    <s v="Personal Care"/>
    <x v="1519"/>
    <s v="Good Sales"/>
    <n v="7.0000000000000007E-2"/>
    <n v="315.85400000000004"/>
    <n v="4196.3459999999995"/>
    <n v="7"/>
    <d v="2024-05-16T00:00:00"/>
    <d v="2024-05-19T00:00:00"/>
    <s v="Member"/>
    <s v="Cash"/>
    <n v="1210.0899999999999"/>
    <s v="profit"/>
    <s v="Delhi"/>
  </r>
  <r>
    <s v="ORD101524"/>
    <x v="2"/>
    <s v="Grocery"/>
    <x v="1520"/>
    <s v="concerning"/>
    <n v="0.22"/>
    <n v="123.8886"/>
    <n v="439.2414"/>
    <n v="6"/>
    <d v="2024-10-02T00:00:00"/>
    <d v="2024-10-03T00:00:00"/>
    <s v="Regular"/>
    <s v="UPI"/>
    <n v="110.16"/>
    <s v="loss"/>
    <s v="Pune"/>
  </r>
  <r>
    <s v="ORD101525"/>
    <x v="0"/>
    <s v="Personal Care"/>
    <x v="1521"/>
    <s v="Good Sales"/>
    <n v="0.16"/>
    <n v="572.48320000000001"/>
    <n v="3005.5367999999999"/>
    <n v="1"/>
    <d v="2023-05-30T00:00:00"/>
    <d v="2023-06-03T00:00:00"/>
    <s v="Member"/>
    <s v="UPI"/>
    <n v="261.93"/>
    <s v="loss"/>
    <s v="Pune"/>
  </r>
  <r>
    <s v="ORD101526"/>
    <x v="0"/>
    <s v="Electronics"/>
    <x v="1522"/>
    <s v="Good Sales"/>
    <n v="0.04"/>
    <n v="47.139600000000002"/>
    <n v="1131.3504"/>
    <n v="5"/>
    <d v="2023-11-21T00:00:00"/>
    <d v="2023-11-28T00:00:00"/>
    <s v="New"/>
    <s v="Card"/>
    <n v="161.6"/>
    <s v="loss"/>
    <s v="Chennai"/>
  </r>
  <r>
    <s v="ORD101527"/>
    <x v="2"/>
    <s v="Grocery"/>
    <x v="1523"/>
    <s v="Good Sales"/>
    <n v="0.05"/>
    <n v="78.576000000000008"/>
    <n v="1492.944"/>
    <n v="4"/>
    <d v="2023-10-07T00:00:00"/>
    <d v="2023-10-09T00:00:00"/>
    <s v="New"/>
    <s v="UPI"/>
    <n v="358.76"/>
    <s v="loss"/>
    <s v="Hyderabad"/>
  </r>
  <r>
    <s v="ORD101528"/>
    <x v="3"/>
    <s v="Grocery"/>
    <x v="1524"/>
    <s v="Good Sales"/>
    <n v="0.39"/>
    <n v="1847.4183000000003"/>
    <n v="2889.5517"/>
    <n v="6"/>
    <d v="2024-09-27T00:00:00"/>
    <d v="2024-10-01T00:00:00"/>
    <s v="Member"/>
    <s v="Card"/>
    <n v="723.67"/>
    <s v="loss"/>
    <s v="Bangalore"/>
  </r>
  <r>
    <s v="ORD101529"/>
    <x v="1"/>
    <s v="Grocery"/>
    <x v="1525"/>
    <s v="Good Sales"/>
    <n v="0.43"/>
    <n v="597.45920000000001"/>
    <n v="791.98080000000004"/>
    <n v="9"/>
    <d v="2023-10-16T00:00:00"/>
    <d v="2023-10-19T00:00:00"/>
    <s v="Member"/>
    <s v="Cash"/>
    <n v="347.45"/>
    <s v="loss"/>
    <s v="Mumbai"/>
  </r>
  <r>
    <s v="ORD101530"/>
    <x v="3"/>
    <s v="Home Care"/>
    <x v="1526"/>
    <s v="Good Sales"/>
    <n v="0.37"/>
    <n v="1257.4709"/>
    <n v="2141.0991000000004"/>
    <n v="4"/>
    <d v="2024-07-29T00:00:00"/>
    <d v="2024-08-02T00:00:00"/>
    <s v="Regular"/>
    <s v="Card"/>
    <n v="566.91999999999996"/>
    <s v="loss"/>
    <s v="Mumbai"/>
  </r>
  <r>
    <s v="ORD101531"/>
    <x v="3"/>
    <s v="Electronics"/>
    <x v="1527"/>
    <s v="Good Sales"/>
    <n v="0.27"/>
    <n v="262.66410000000002"/>
    <n v="710.16589999999997"/>
    <n v="2"/>
    <d v="2024-12-19T00:00:00"/>
    <d v="2024-12-26T00:00:00"/>
    <s v="Regular"/>
    <s v="UPI"/>
    <n v="142.35"/>
    <s v="loss"/>
    <s v="Chennai"/>
  </r>
  <r>
    <s v="ORD101532"/>
    <x v="3"/>
    <s v="Home Care"/>
    <x v="1528"/>
    <s v="concerning"/>
    <n v="0.39"/>
    <n v="217.46790000000001"/>
    <n v="340.14210000000003"/>
    <n v="8"/>
    <d v="2024-07-07T00:00:00"/>
    <d v="2024-07-10T00:00:00"/>
    <s v="Regular"/>
    <s v="Cash"/>
    <n v="76.58"/>
    <s v="loss"/>
    <s v="Mumbai"/>
  </r>
  <r>
    <s v="ORD101533"/>
    <x v="2"/>
    <s v="Grocery"/>
    <x v="1529"/>
    <s v="Good Sales"/>
    <n v="0.08"/>
    <n v="141.012"/>
    <n v="1621.6380000000001"/>
    <n v="1"/>
    <d v="2023-07-21T00:00:00"/>
    <d v="2023-07-26T00:00:00"/>
    <s v="Regular"/>
    <s v="UPI"/>
    <n v="226.92"/>
    <s v="loss"/>
    <s v="Delhi"/>
  </r>
  <r>
    <s v="ORD101534"/>
    <x v="0"/>
    <s v="Home Care"/>
    <x v="1530"/>
    <s v="Good Sales"/>
    <n v="0.39"/>
    <n v="1231.8384000000001"/>
    <n v="1926.7215999999999"/>
    <n v="6"/>
    <d v="2024-07-25T00:00:00"/>
    <d v="2024-07-27T00:00:00"/>
    <s v="New"/>
    <s v="UPI"/>
    <n v="536.42999999999995"/>
    <s v="loss"/>
    <s v="Pune"/>
  </r>
  <r>
    <s v="ORD101535"/>
    <x v="3"/>
    <s v="Home Care"/>
    <x v="1531"/>
    <s v="Good Sales"/>
    <n v="0.21"/>
    <n v="276.13530000000003"/>
    <n v="1038.7946999999999"/>
    <n v="4"/>
    <d v="2023-12-28T00:00:00"/>
    <d v="2024-01-04T00:00:00"/>
    <s v="Regular"/>
    <s v="Cash"/>
    <n v="262.73"/>
    <s v="loss"/>
    <s v="Mumbai"/>
  </r>
  <r>
    <s v="ORD101536"/>
    <x v="2"/>
    <s v="Electronics"/>
    <x v="1532"/>
    <s v="Good Sales"/>
    <n v="0.38"/>
    <n v="596.91539999999998"/>
    <n v="973.91459999999995"/>
    <n v="6"/>
    <d v="2023-11-03T00:00:00"/>
    <d v="2023-11-08T00:00:00"/>
    <s v="Regular"/>
    <s v="UPI"/>
    <n v="441.72"/>
    <s v="loss"/>
    <s v="Pune"/>
  </r>
  <r>
    <s v="ORD101537"/>
    <x v="3"/>
    <s v="Clothing"/>
    <x v="1533"/>
    <s v="Good Sales"/>
    <n v="0.11"/>
    <n v="393.00580000000002"/>
    <n v="3179.7742000000003"/>
    <n v="3"/>
    <d v="2024-01-12T00:00:00"/>
    <d v="2024-01-14T00:00:00"/>
    <s v="Member"/>
    <s v="Card"/>
    <n v="832.26"/>
    <s v="profit"/>
    <s v="Bangalore"/>
  </r>
  <r>
    <s v="ORD101538"/>
    <x v="3"/>
    <s v="Home Care"/>
    <x v="1534"/>
    <s v="concerning"/>
    <n v="0.42"/>
    <n v="253.554"/>
    <n v="350.14600000000007"/>
    <n v="9"/>
    <d v="2023-03-06T00:00:00"/>
    <d v="2023-03-11T00:00:00"/>
    <s v="New"/>
    <s v="Cash"/>
    <n v="62.1"/>
    <s v="loss"/>
    <s v="Hyderabad"/>
  </r>
  <r>
    <s v="ORD101539"/>
    <x v="2"/>
    <s v="Home Care"/>
    <x v="1535"/>
    <s v="Good Sales"/>
    <n v="0.28000000000000003"/>
    <n v="641.15240000000006"/>
    <n v="1648.6776"/>
    <n v="3"/>
    <d v="2024-06-17T00:00:00"/>
    <d v="2024-06-23T00:00:00"/>
    <s v="Member"/>
    <s v="Cash"/>
    <n v="374.31"/>
    <s v="loss"/>
    <s v="Chennai"/>
  </r>
  <r>
    <s v="ORD101540"/>
    <x v="0"/>
    <s v="Grocery"/>
    <x v="1536"/>
    <s v="Good Sales"/>
    <n v="0"/>
    <n v="0"/>
    <n v="4714.5"/>
    <n v="3"/>
    <d v="2023-10-05T00:00:00"/>
    <d v="2023-10-10T00:00:00"/>
    <s v="Regular"/>
    <s v="Cash"/>
    <n v="597.09"/>
    <s v="loss"/>
    <s v="Pune"/>
  </r>
  <r>
    <s v="ORD101541"/>
    <x v="0"/>
    <s v="Grocery"/>
    <x v="1537"/>
    <s v="Good Sales"/>
    <n v="0.26"/>
    <n v="531.74160000000006"/>
    <n v="1513.4184"/>
    <n v="5"/>
    <d v="2024-04-18T00:00:00"/>
    <d v="2024-04-22T00:00:00"/>
    <s v="New"/>
    <s v="Cash"/>
    <n v="226.42"/>
    <s v="loss"/>
    <s v="Delhi"/>
  </r>
  <r>
    <s v="ORD101542"/>
    <x v="1"/>
    <s v="Grocery"/>
    <x v="1538"/>
    <s v="Good Sales"/>
    <n v="0.16"/>
    <n v="356.41440000000006"/>
    <n v="1871.1756"/>
    <n v="7"/>
    <d v="2024-03-23T00:00:00"/>
    <d v="2024-03-25T00:00:00"/>
    <s v="Regular"/>
    <s v="Cash"/>
    <n v="477.96"/>
    <s v="loss"/>
    <s v="Delhi"/>
  </r>
  <r>
    <s v="ORD101543"/>
    <x v="2"/>
    <s v="Personal Care"/>
    <x v="1539"/>
    <s v="Good Sales"/>
    <n v="0.03"/>
    <n v="111.51599999999999"/>
    <n v="3605.6839999999997"/>
    <n v="6"/>
    <d v="2024-01-18T00:00:00"/>
    <d v="2024-01-22T00:00:00"/>
    <s v="Regular"/>
    <s v="Card"/>
    <n v="290.57"/>
    <s v="loss"/>
    <s v="Bangalore"/>
  </r>
  <r>
    <s v="ORD101544"/>
    <x v="1"/>
    <s v="Home Care"/>
    <x v="1540"/>
    <s v="Good Sales"/>
    <n v="0.22"/>
    <n v="861.77519999999993"/>
    <n v="3055.3847999999998"/>
    <n v="7"/>
    <d v="2023-01-24T00:00:00"/>
    <d v="2023-01-29T00:00:00"/>
    <s v="New"/>
    <s v="Cash"/>
    <n v="221.3"/>
    <s v="loss"/>
    <s v="Pune"/>
  </r>
  <r>
    <s v="ORD101545"/>
    <x v="1"/>
    <s v="Grocery"/>
    <x v="1541"/>
    <s v="Good Sales"/>
    <n v="0.16"/>
    <n v="619.37120000000004"/>
    <n v="3251.6988000000001"/>
    <n v="9"/>
    <d v="2024-06-25T00:00:00"/>
    <d v="2024-06-29T00:00:00"/>
    <s v="Member"/>
    <s v="UPI"/>
    <n v="593.79"/>
    <s v="loss"/>
    <s v="Chennai"/>
  </r>
  <r>
    <s v="ORD101546"/>
    <x v="1"/>
    <s v="Electronics"/>
    <x v="1542"/>
    <s v="Good Sales"/>
    <n v="0.1"/>
    <n v="498.95500000000004"/>
    <n v="4490.5950000000003"/>
    <n v="3"/>
    <d v="2023-02-09T00:00:00"/>
    <d v="2023-02-12T00:00:00"/>
    <s v="Member"/>
    <s v="Card"/>
    <n v="420.84"/>
    <s v="loss"/>
    <s v="Chennai"/>
  </r>
  <r>
    <s v="ORD101547"/>
    <x v="0"/>
    <s v="Personal Care"/>
    <x v="1543"/>
    <s v="concerning"/>
    <n v="0.17"/>
    <n v="76.51870000000001"/>
    <n v="373.59129999999999"/>
    <n v="5"/>
    <d v="2023-03-22T00:00:00"/>
    <d v="2023-03-28T00:00:00"/>
    <s v="Regular"/>
    <s v="UPI"/>
    <n v="80"/>
    <s v="loss"/>
    <s v="Hyderabad"/>
  </r>
  <r>
    <s v="ORD101548"/>
    <x v="2"/>
    <s v="Clothing"/>
    <x v="1544"/>
    <s v="Good Sales"/>
    <n v="0.09"/>
    <n v="442.17359999999996"/>
    <n v="4470.8663999999999"/>
    <n v="5"/>
    <d v="2024-10-11T00:00:00"/>
    <d v="2024-10-16T00:00:00"/>
    <s v="Member"/>
    <s v="Card"/>
    <n v="921.26"/>
    <s v="profit"/>
    <s v="Chennai"/>
  </r>
  <r>
    <s v="ORD101549"/>
    <x v="1"/>
    <s v="Home Care"/>
    <x v="1545"/>
    <s v="Good Sales"/>
    <n v="0.15"/>
    <n v="713.3895"/>
    <n v="4042.5405000000001"/>
    <n v="3"/>
    <d v="2024-08-06T00:00:00"/>
    <d v="2024-08-09T00:00:00"/>
    <s v="New"/>
    <s v="Card"/>
    <n v="434.89"/>
    <s v="loss"/>
    <s v="Delhi"/>
  </r>
  <r>
    <s v="ORD101550"/>
    <x v="2"/>
    <s v="Home Care"/>
    <x v="1546"/>
    <s v="Good Sales"/>
    <n v="0.06"/>
    <n v="256.52879999999999"/>
    <n v="4018.9511999999995"/>
    <n v="9"/>
    <d v="2024-04-26T00:00:00"/>
    <d v="2024-05-03T00:00:00"/>
    <s v="Member"/>
    <s v="Cash"/>
    <n v="958.43"/>
    <s v="profit"/>
    <s v="Delhi"/>
  </r>
  <r>
    <s v="ORD101551"/>
    <x v="2"/>
    <s v="Electronics"/>
    <x v="1547"/>
    <s v="Good Sales"/>
    <n v="0.04"/>
    <n v="93.008799999999994"/>
    <n v="2232.2111999999997"/>
    <n v="9"/>
    <d v="2023-08-31T00:00:00"/>
    <d v="2023-09-06T00:00:00"/>
    <s v="New"/>
    <s v="Card"/>
    <n v="182.54"/>
    <s v="loss"/>
    <s v="Bangalore"/>
  </r>
  <r>
    <s v="ORD101552"/>
    <x v="0"/>
    <s v="Clothing"/>
    <x v="1548"/>
    <s v="Good Sales"/>
    <n v="0.46"/>
    <n v="2009.0132000000001"/>
    <n v="2358.4067999999997"/>
    <n v="6"/>
    <d v="2024-10-28T00:00:00"/>
    <d v="2024-11-02T00:00:00"/>
    <s v="New"/>
    <s v="UPI"/>
    <n v="892.54"/>
    <s v="profit"/>
    <s v="Delhi"/>
  </r>
  <r>
    <s v="ORD101553"/>
    <x v="1"/>
    <s v="Clothing"/>
    <x v="1549"/>
    <s v="Good Sales"/>
    <n v="0.45"/>
    <n v="531.93600000000004"/>
    <n v="650.14399999999989"/>
    <n v="5"/>
    <d v="2023-11-14T00:00:00"/>
    <d v="2023-11-17T00:00:00"/>
    <s v="New"/>
    <s v="Cash"/>
    <n v="249.83"/>
    <s v="loss"/>
    <s v="Mumbai"/>
  </r>
  <r>
    <s v="ORD101554"/>
    <x v="1"/>
    <s v="Personal Care"/>
    <x v="1550"/>
    <s v="Good Sales"/>
    <n v="0.41"/>
    <n v="1631.4350999999999"/>
    <n v="2347.6749"/>
    <n v="4"/>
    <d v="2024-03-25T00:00:00"/>
    <d v="2024-04-01T00:00:00"/>
    <s v="Regular"/>
    <s v="Card"/>
    <n v="1004.14"/>
    <s v="profit"/>
    <s v="Mumbai"/>
  </r>
  <r>
    <s v="ORD101555"/>
    <x v="2"/>
    <s v="Home Care"/>
    <x v="1551"/>
    <s v="Good Sales"/>
    <n v="0.12"/>
    <n v="120.92039999999999"/>
    <n v="886.74959999999999"/>
    <n v="4"/>
    <d v="2024-06-15T00:00:00"/>
    <d v="2024-06-21T00:00:00"/>
    <s v="New"/>
    <s v="Cash"/>
    <n v="273.8"/>
    <s v="loss"/>
    <s v="Chennai"/>
  </r>
  <r>
    <s v="ORD101556"/>
    <x v="3"/>
    <s v="Grocery"/>
    <x v="1552"/>
    <s v="Good Sales"/>
    <n v="0.36"/>
    <n v="1474.2972"/>
    <n v="2620.9728"/>
    <n v="5"/>
    <d v="2023-04-29T00:00:00"/>
    <d v="2023-05-02T00:00:00"/>
    <s v="New"/>
    <s v="Cash"/>
    <n v="890.96"/>
    <s v="profit"/>
    <s v="Bangalore"/>
  </r>
  <r>
    <s v="ORD101557"/>
    <x v="0"/>
    <s v="Electronics"/>
    <x v="1553"/>
    <s v="Good Sales"/>
    <n v="0.28999999999999998"/>
    <n v="902.24509999999998"/>
    <n v="2208.9449"/>
    <n v="2"/>
    <d v="2024-09-23T00:00:00"/>
    <d v="2024-09-28T00:00:00"/>
    <s v="Member"/>
    <s v="UPI"/>
    <n v="638.37"/>
    <s v="loss"/>
    <s v="Chennai"/>
  </r>
  <r>
    <s v="ORD101558"/>
    <x v="0"/>
    <s v="Electronics"/>
    <x v="1554"/>
    <s v="concerning"/>
    <n v="0.03"/>
    <n v="17.410499999999999"/>
    <n v="562.93950000000007"/>
    <n v="8"/>
    <d v="2024-08-01T00:00:00"/>
    <d v="2024-08-04T00:00:00"/>
    <s v="Regular"/>
    <s v="Card"/>
    <n v="127.29"/>
    <s v="loss"/>
    <s v="Chennai"/>
  </r>
  <r>
    <s v="ORD101559"/>
    <x v="0"/>
    <s v="Electronics"/>
    <x v="1555"/>
    <s v="Good Sales"/>
    <n v="0.45"/>
    <n v="2019.1814999999999"/>
    <n v="2467.8885"/>
    <n v="7"/>
    <d v="2024-11-28T00:00:00"/>
    <d v="2024-12-05T00:00:00"/>
    <s v="Member"/>
    <s v="UPI"/>
    <n v="815.99"/>
    <s v="profit"/>
    <s v="Delhi"/>
  </r>
  <r>
    <s v="ORD101560"/>
    <x v="0"/>
    <s v="Electronics"/>
    <x v="1556"/>
    <s v="Good Sales"/>
    <n v="0.5"/>
    <n v="1465.9949999999999"/>
    <n v="1465.9949999999999"/>
    <n v="7"/>
    <d v="2024-05-20T00:00:00"/>
    <d v="2024-05-22T00:00:00"/>
    <s v="New"/>
    <s v="Card"/>
    <n v="598.78"/>
    <s v="loss"/>
    <s v="Mumbai"/>
  </r>
  <r>
    <s v="ORD101561"/>
    <x v="1"/>
    <s v="Grocery"/>
    <x v="1557"/>
    <s v="Good Sales"/>
    <n v="0.35"/>
    <n v="1160.4669999999999"/>
    <n v="2155.1530000000002"/>
    <n v="1"/>
    <d v="2024-02-29T00:00:00"/>
    <d v="2024-03-07T00:00:00"/>
    <s v="Regular"/>
    <s v="Card"/>
    <n v="916.74"/>
    <s v="profit"/>
    <s v="Bangalore"/>
  </r>
  <r>
    <s v="ORD101562"/>
    <x v="1"/>
    <s v="Grocery"/>
    <x v="1558"/>
    <s v="Good Sales"/>
    <n v="0.12"/>
    <n v="178.70400000000001"/>
    <n v="1310.4960000000001"/>
    <n v="8"/>
    <d v="2023-08-20T00:00:00"/>
    <d v="2023-08-23T00:00:00"/>
    <s v="Member"/>
    <s v="Cash"/>
    <n v="332.97"/>
    <s v="loss"/>
    <s v="Mumbai"/>
  </r>
  <r>
    <s v="ORD101563"/>
    <x v="3"/>
    <s v="Personal Care"/>
    <x v="1559"/>
    <s v="Good Sales"/>
    <n v="0.28000000000000003"/>
    <n v="1223.8828000000001"/>
    <n v="3147.1271999999999"/>
    <n v="1"/>
    <d v="2024-07-29T00:00:00"/>
    <d v="2024-08-03T00:00:00"/>
    <s v="Member"/>
    <s v="Cash"/>
    <n v="547.69000000000005"/>
    <s v="loss"/>
    <s v="Hyderabad"/>
  </r>
  <r>
    <s v="ORD101564"/>
    <x v="0"/>
    <s v="Home Care"/>
    <x v="1560"/>
    <s v="Good Sales"/>
    <n v="0.05"/>
    <n v="138.57400000000001"/>
    <n v="2632.9059999999999"/>
    <n v="9"/>
    <d v="2023-10-29T00:00:00"/>
    <d v="2023-11-04T00:00:00"/>
    <s v="Regular"/>
    <s v="UPI"/>
    <n v="633.97"/>
    <s v="loss"/>
    <s v="Delhi"/>
  </r>
  <r>
    <s v="ORD101565"/>
    <x v="0"/>
    <s v="Grocery"/>
    <x v="1561"/>
    <s v="Good Sales"/>
    <n v="0.15"/>
    <n v="324.52349999999996"/>
    <n v="1838.9664999999998"/>
    <n v="6"/>
    <d v="2024-03-19T00:00:00"/>
    <d v="2024-03-21T00:00:00"/>
    <s v="Regular"/>
    <s v="UPI"/>
    <n v="157.18"/>
    <s v="loss"/>
    <s v="Delhi"/>
  </r>
  <r>
    <s v="ORD101566"/>
    <x v="2"/>
    <s v="Personal Care"/>
    <x v="1562"/>
    <s v="Good Sales"/>
    <n v="0.36"/>
    <n v="978.47280000000001"/>
    <n v="1739.5072"/>
    <n v="8"/>
    <d v="2024-06-22T00:00:00"/>
    <d v="2024-06-24T00:00:00"/>
    <s v="New"/>
    <s v="Card"/>
    <n v="443.76"/>
    <s v="loss"/>
    <s v="Pune"/>
  </r>
  <r>
    <s v="ORD101567"/>
    <x v="1"/>
    <s v="Clothing"/>
    <x v="1563"/>
    <s v="Good Sales"/>
    <n v="0.15"/>
    <n v="531.93449999999996"/>
    <n v="3014.2955000000002"/>
    <n v="1"/>
    <d v="2023-07-05T00:00:00"/>
    <d v="2023-07-07T00:00:00"/>
    <s v="Member"/>
    <s v="Cash"/>
    <n v="525.77"/>
    <s v="loss"/>
    <s v="Hyderabad"/>
  </r>
  <r>
    <s v="ORD101568"/>
    <x v="0"/>
    <s v="Home Care"/>
    <x v="1564"/>
    <s v="Good Sales"/>
    <n v="7.0000000000000007E-2"/>
    <n v="245.40110000000001"/>
    <n v="3260.3289"/>
    <n v="6"/>
    <d v="2023-06-01T00:00:00"/>
    <d v="2023-06-05T00:00:00"/>
    <s v="Member"/>
    <s v="Card"/>
    <n v="468.32"/>
    <s v="loss"/>
    <s v="Hyderabad"/>
  </r>
  <r>
    <s v="ORD101569"/>
    <x v="3"/>
    <s v="Grocery"/>
    <x v="1565"/>
    <s v="Good Sales"/>
    <n v="0"/>
    <n v="0"/>
    <n v="1852.13"/>
    <n v="1"/>
    <d v="2024-06-18T00:00:00"/>
    <d v="2024-06-20T00:00:00"/>
    <s v="Member"/>
    <s v="UPI"/>
    <n v="381.21"/>
    <s v="loss"/>
    <s v="Delhi"/>
  </r>
  <r>
    <s v="ORD101570"/>
    <x v="3"/>
    <s v="Clothing"/>
    <x v="1566"/>
    <s v="Good Sales"/>
    <n v="0.28999999999999998"/>
    <n v="576.4532999999999"/>
    <n v="1411.3167000000001"/>
    <n v="3"/>
    <d v="2024-06-03T00:00:00"/>
    <d v="2024-06-09T00:00:00"/>
    <s v="Regular"/>
    <s v="Card"/>
    <n v="183.44"/>
    <s v="loss"/>
    <s v="Delhi"/>
  </r>
  <r>
    <s v="ORD101571"/>
    <x v="1"/>
    <s v="Personal Care"/>
    <x v="1567"/>
    <s v="Good Sales"/>
    <n v="0.48"/>
    <n v="1370.3855999999998"/>
    <n v="1484.5844"/>
    <n v="2"/>
    <d v="2023-08-02T00:00:00"/>
    <d v="2023-08-06T00:00:00"/>
    <s v="New"/>
    <s v="Cash"/>
    <n v="815.09"/>
    <s v="profit"/>
    <s v="Mumbai"/>
  </r>
  <r>
    <s v="ORD101572"/>
    <x v="3"/>
    <s v="Grocery"/>
    <x v="1568"/>
    <s v="Good Sales"/>
    <n v="0.24"/>
    <n v="1111.1016"/>
    <n v="3518.4884000000002"/>
    <n v="2"/>
    <d v="2024-10-17T00:00:00"/>
    <d v="2024-10-23T00:00:00"/>
    <s v="New"/>
    <s v="UPI"/>
    <n v="529.49"/>
    <s v="loss"/>
    <s v="Bangalore"/>
  </r>
  <r>
    <s v="ORD101573"/>
    <x v="3"/>
    <s v="Grocery"/>
    <x v="1569"/>
    <s v="Good Sales"/>
    <n v="0.11"/>
    <n v="412.78710000000001"/>
    <n v="3339.8229000000001"/>
    <n v="4"/>
    <d v="2024-05-01T00:00:00"/>
    <d v="2024-05-08T00:00:00"/>
    <s v="Member"/>
    <s v="Cash"/>
    <n v="838.33"/>
    <s v="profit"/>
    <s v="Mumbai"/>
  </r>
  <r>
    <s v="ORD101574"/>
    <x v="1"/>
    <s v="Clothing"/>
    <x v="1570"/>
    <s v="Good Sales"/>
    <n v="0.23"/>
    <n v="462.99690000000004"/>
    <n v="1550.0330999999999"/>
    <n v="7"/>
    <d v="2024-11-28T00:00:00"/>
    <d v="2024-11-29T00:00:00"/>
    <s v="Member"/>
    <s v="UPI"/>
    <n v="320.92"/>
    <s v="loss"/>
    <s v="Mumbai"/>
  </r>
  <r>
    <s v="ORD101575"/>
    <x v="0"/>
    <s v="Grocery"/>
    <x v="1571"/>
    <s v="Good Sales"/>
    <n v="0.3"/>
    <n v="525.43799999999999"/>
    <n v="1226.0219999999999"/>
    <n v="3"/>
    <d v="2024-02-17T00:00:00"/>
    <d v="2024-02-23T00:00:00"/>
    <s v="New"/>
    <s v="UPI"/>
    <n v="177.17"/>
    <s v="loss"/>
    <s v="Pune"/>
  </r>
  <r>
    <s v="ORD101576"/>
    <x v="0"/>
    <s v="Electronics"/>
    <x v="1572"/>
    <s v="Good Sales"/>
    <n v="0.4"/>
    <n v="1066.3280000000002"/>
    <n v="1599.492"/>
    <n v="7"/>
    <d v="2023-11-15T00:00:00"/>
    <d v="2023-11-18T00:00:00"/>
    <s v="Regular"/>
    <s v="Cash"/>
    <n v="415.79"/>
    <s v="loss"/>
    <s v="Mumbai"/>
  </r>
  <r>
    <s v="ORD101577"/>
    <x v="3"/>
    <s v="Grocery"/>
    <x v="1573"/>
    <s v="Good Sales"/>
    <n v="0.23"/>
    <n v="1003.4808"/>
    <n v="3359.4791999999998"/>
    <n v="9"/>
    <d v="2024-10-27T00:00:00"/>
    <d v="2024-11-03T00:00:00"/>
    <s v="New"/>
    <s v="Cash"/>
    <n v="613.45000000000005"/>
    <s v="loss"/>
    <s v="Bangalore"/>
  </r>
  <r>
    <s v="ORD101578"/>
    <x v="3"/>
    <s v="Home Care"/>
    <x v="950"/>
    <s v="concerning"/>
    <n v="0.09"/>
    <n v="12.8277"/>
    <n v="129.70230000000001"/>
    <n v="4"/>
    <d v="2024-02-07T00:00:00"/>
    <d v="2024-02-11T00:00:00"/>
    <s v="Regular"/>
    <s v="Card"/>
    <n v="34.93"/>
    <s v="loss"/>
    <s v="Bangalore"/>
  </r>
  <r>
    <s v="ORD101579"/>
    <x v="0"/>
    <s v="Clothing"/>
    <x v="1574"/>
    <s v="Good Sales"/>
    <n v="0.09"/>
    <n v="322.32420000000002"/>
    <n v="3259.0558000000001"/>
    <n v="7"/>
    <d v="2024-09-15T00:00:00"/>
    <d v="2024-09-20T00:00:00"/>
    <s v="Regular"/>
    <s v="UPI"/>
    <n v="768.73"/>
    <s v="loss"/>
    <s v="Pune"/>
  </r>
  <r>
    <s v="ORD101580"/>
    <x v="1"/>
    <s v="Home Care"/>
    <x v="1575"/>
    <s v="Good Sales"/>
    <n v="0.45"/>
    <n v="694.39949999999999"/>
    <n v="848.71049999999991"/>
    <n v="1"/>
    <d v="2024-06-19T00:00:00"/>
    <d v="2024-06-21T00:00:00"/>
    <s v="Regular"/>
    <s v="Cash"/>
    <n v="398.57"/>
    <s v="loss"/>
    <s v="Mumbai"/>
  </r>
  <r>
    <s v="ORD101581"/>
    <x v="3"/>
    <s v="Personal Care"/>
    <x v="1576"/>
    <s v="Good Sales"/>
    <n v="0.12"/>
    <n v="134.53800000000001"/>
    <n v="986.61200000000008"/>
    <n v="2"/>
    <d v="2023-02-08T00:00:00"/>
    <d v="2023-02-14T00:00:00"/>
    <s v="Member"/>
    <s v="Cash"/>
    <n v="67.72"/>
    <s v="loss"/>
    <s v="Delhi"/>
  </r>
  <r>
    <s v="ORD101582"/>
    <x v="2"/>
    <s v="Home Care"/>
    <x v="1577"/>
    <s v="concerning"/>
    <n v="0.36"/>
    <n v="57.412799999999997"/>
    <n v="102.06719999999999"/>
    <n v="8"/>
    <d v="2024-11-17T00:00:00"/>
    <d v="2024-11-22T00:00:00"/>
    <s v="New"/>
    <s v="Card"/>
    <n v="41.18"/>
    <s v="loss"/>
    <s v="Delhi"/>
  </r>
  <r>
    <s v="ORD101583"/>
    <x v="1"/>
    <s v="Electronics"/>
    <x v="1578"/>
    <s v="Good Sales"/>
    <n v="0.13"/>
    <n v="584.1277"/>
    <n v="3909.1623"/>
    <n v="3"/>
    <d v="2024-12-01T00:00:00"/>
    <d v="2024-12-08T00:00:00"/>
    <s v="Regular"/>
    <s v="UPI"/>
    <n v="687.15"/>
    <s v="loss"/>
    <s v="Delhi"/>
  </r>
  <r>
    <s v="ORD101584"/>
    <x v="3"/>
    <s v="Electronics"/>
    <x v="1579"/>
    <s v="Good Sales"/>
    <n v="0.36"/>
    <n v="1645.2072000000001"/>
    <n v="2924.8128000000006"/>
    <n v="5"/>
    <d v="2024-09-04T00:00:00"/>
    <d v="2024-09-06T00:00:00"/>
    <s v="New"/>
    <s v="Cash"/>
    <n v="523.88"/>
    <s v="loss"/>
    <s v="Bangalore"/>
  </r>
  <r>
    <s v="ORD101585"/>
    <x v="3"/>
    <s v="Home Care"/>
    <x v="1580"/>
    <s v="concerning"/>
    <n v="0.04"/>
    <n v="16.038"/>
    <n v="384.91199999999998"/>
    <n v="8"/>
    <d v="2023-06-06T00:00:00"/>
    <d v="2023-06-12T00:00:00"/>
    <s v="Regular"/>
    <s v="Card"/>
    <n v="40.49"/>
    <s v="loss"/>
    <s v="Delhi"/>
  </r>
  <r>
    <s v="ORD101586"/>
    <x v="2"/>
    <s v="Personal Care"/>
    <x v="1581"/>
    <s v="Good Sales"/>
    <n v="0.1"/>
    <n v="265.69"/>
    <n v="2391.21"/>
    <n v="5"/>
    <d v="2023-08-24T00:00:00"/>
    <d v="2023-08-29T00:00:00"/>
    <s v="Member"/>
    <s v="Card"/>
    <n v="363.09"/>
    <s v="loss"/>
    <s v="Bangalore"/>
  </r>
  <r>
    <s v="ORD101587"/>
    <x v="2"/>
    <s v="Grocery"/>
    <x v="1582"/>
    <s v="Good Sales"/>
    <n v="0.2"/>
    <n v="169.52200000000002"/>
    <n v="678.08799999999997"/>
    <n v="1"/>
    <d v="2024-02-24T00:00:00"/>
    <d v="2024-03-02T00:00:00"/>
    <s v="New"/>
    <s v="UPI"/>
    <n v="115.75"/>
    <s v="loss"/>
    <s v="Chennai"/>
  </r>
  <r>
    <s v="ORD101588"/>
    <x v="0"/>
    <s v="Electronics"/>
    <x v="1583"/>
    <s v="Good Sales"/>
    <n v="0.26"/>
    <n v="992.56820000000005"/>
    <n v="2825.0018"/>
    <n v="2"/>
    <d v="2024-04-22T00:00:00"/>
    <d v="2024-04-29T00:00:00"/>
    <s v="Regular"/>
    <s v="Card"/>
    <n v="326.91000000000003"/>
    <s v="loss"/>
    <s v="Pune"/>
  </r>
  <r>
    <s v="ORD101589"/>
    <x v="1"/>
    <s v="Home Care"/>
    <x v="1584"/>
    <s v="Good Sales"/>
    <n v="0.18"/>
    <n v="604.87559999999996"/>
    <n v="2755.5444000000002"/>
    <n v="3"/>
    <d v="2024-01-14T00:00:00"/>
    <d v="2024-01-17T00:00:00"/>
    <s v="Regular"/>
    <s v="Card"/>
    <n v="671.61"/>
    <s v="loss"/>
    <s v="Chennai"/>
  </r>
  <r>
    <s v="ORD101590"/>
    <x v="1"/>
    <s v="Home Care"/>
    <x v="1585"/>
    <s v="Good Sales"/>
    <n v="0.28999999999999998"/>
    <n v="451.2226"/>
    <n v="1104.7174"/>
    <n v="2"/>
    <d v="2024-12-02T00:00:00"/>
    <d v="2024-12-08T00:00:00"/>
    <s v="Regular"/>
    <s v="UPI"/>
    <n v="109.94"/>
    <s v="loss"/>
    <s v="Hyderabad"/>
  </r>
  <r>
    <s v="ORD101591"/>
    <x v="0"/>
    <s v="Home Care"/>
    <x v="1586"/>
    <s v="concerning"/>
    <n v="0.16"/>
    <n v="107.69760000000001"/>
    <n v="565.41240000000005"/>
    <n v="9"/>
    <d v="2024-11-20T00:00:00"/>
    <d v="2024-11-23T00:00:00"/>
    <s v="Regular"/>
    <s v="Card"/>
    <n v="117.82"/>
    <s v="loss"/>
    <s v="Hyderabad"/>
  </r>
  <r>
    <s v="ORD101592"/>
    <x v="1"/>
    <s v="Grocery"/>
    <x v="1587"/>
    <s v="Good Sales"/>
    <n v="0.34"/>
    <n v="1418.8132000000001"/>
    <n v="2754.1667999999995"/>
    <n v="5"/>
    <d v="2024-10-12T00:00:00"/>
    <d v="2024-10-13T00:00:00"/>
    <s v="Regular"/>
    <s v="Cash"/>
    <n v="617.25"/>
    <s v="loss"/>
    <s v="Mumbai"/>
  </r>
  <r>
    <s v="ORD101593"/>
    <x v="1"/>
    <s v="Clothing"/>
    <x v="1588"/>
    <s v="Good Sales"/>
    <n v="0.26"/>
    <n v="884.99840000000006"/>
    <n v="2518.8416000000002"/>
    <n v="1"/>
    <d v="2023-05-05T00:00:00"/>
    <d v="2023-05-10T00:00:00"/>
    <s v="Member"/>
    <s v="Cash"/>
    <n v="863.89"/>
    <s v="profit"/>
    <s v="Delhi"/>
  </r>
  <r>
    <s v="ORD101594"/>
    <x v="1"/>
    <s v="Personal Care"/>
    <x v="1589"/>
    <s v="concerning"/>
    <n v="0.35"/>
    <n v="46.696999999999996"/>
    <n v="86.722999999999985"/>
    <n v="8"/>
    <d v="2024-04-13T00:00:00"/>
    <d v="2024-04-14T00:00:00"/>
    <s v="New"/>
    <s v="Card"/>
    <n v="14.02"/>
    <s v="loss"/>
    <s v="Hyderabad"/>
  </r>
  <r>
    <s v="ORD101595"/>
    <x v="1"/>
    <s v="Clothing"/>
    <x v="1590"/>
    <s v="Good Sales"/>
    <n v="0.22"/>
    <n v="698.84540000000004"/>
    <n v="2477.7246"/>
    <n v="3"/>
    <d v="2023-05-28T00:00:00"/>
    <d v="2023-06-02T00:00:00"/>
    <s v="Member"/>
    <s v="Card"/>
    <n v="603.6"/>
    <s v="loss"/>
    <s v="Bangalore"/>
  </r>
  <r>
    <s v="ORD101596"/>
    <x v="1"/>
    <s v="Personal Care"/>
    <x v="1591"/>
    <s v="Good Sales"/>
    <n v="0.44"/>
    <n v="1790.9979999999998"/>
    <n v="2279.4520000000002"/>
    <n v="9"/>
    <d v="2024-11-15T00:00:00"/>
    <d v="2024-11-18T00:00:00"/>
    <s v="Member"/>
    <s v="Card"/>
    <n v="323.74"/>
    <s v="loss"/>
    <s v="Bangalore"/>
  </r>
  <r>
    <s v="ORD101597"/>
    <x v="2"/>
    <s v="Personal Care"/>
    <x v="1592"/>
    <s v="Good Sales"/>
    <n v="0.19"/>
    <n v="569.00440000000003"/>
    <n v="2425.7556000000004"/>
    <n v="9"/>
    <d v="2023-10-09T00:00:00"/>
    <d v="2023-10-10T00:00:00"/>
    <s v="New"/>
    <s v="Card"/>
    <n v="686.48"/>
    <s v="loss"/>
    <s v="Bangalore"/>
  </r>
  <r>
    <s v="ORD101598"/>
    <x v="1"/>
    <s v="Home Care"/>
    <x v="1593"/>
    <s v="Good Sales"/>
    <n v="0.15"/>
    <n v="327.16499999999996"/>
    <n v="1853.9349999999999"/>
    <n v="6"/>
    <d v="2023-05-31T00:00:00"/>
    <d v="2023-06-02T00:00:00"/>
    <s v="Member"/>
    <s v="UPI"/>
    <n v="286.25"/>
    <s v="loss"/>
    <s v="Pune"/>
  </r>
  <r>
    <s v="ORD101599"/>
    <x v="2"/>
    <s v="Electronics"/>
    <x v="1594"/>
    <s v="Good Sales"/>
    <n v="0.28000000000000003"/>
    <n v="829.13600000000008"/>
    <n v="2132.0639999999999"/>
    <n v="4"/>
    <d v="2024-01-24T00:00:00"/>
    <d v="2024-01-30T00:00:00"/>
    <s v="Regular"/>
    <s v="Cash"/>
    <n v="858.04"/>
    <s v="profit"/>
    <s v="Mumbai"/>
  </r>
  <r>
    <s v="ORD101600"/>
    <x v="1"/>
    <s v="Home Care"/>
    <x v="1595"/>
    <s v="Good Sales"/>
    <n v="0.25"/>
    <n v="784.14750000000004"/>
    <n v="2352.4425000000001"/>
    <n v="9"/>
    <d v="2024-04-21T00:00:00"/>
    <d v="2024-04-27T00:00:00"/>
    <s v="New"/>
    <s v="Cash"/>
    <n v="867.99"/>
    <s v="profit"/>
    <s v="Pune"/>
  </r>
  <r>
    <s v="ORD101601"/>
    <x v="0"/>
    <s v="Grocery"/>
    <x v="1596"/>
    <s v="Good Sales"/>
    <n v="0.26"/>
    <n v="841.40420000000006"/>
    <n v="2394.7658000000001"/>
    <n v="9"/>
    <d v="2023-01-04T00:00:00"/>
    <d v="2023-01-11T00:00:00"/>
    <s v="New"/>
    <s v="UPI"/>
    <n v="549.05999999999995"/>
    <s v="loss"/>
    <s v="Delhi"/>
  </r>
  <r>
    <s v="ORD101602"/>
    <x v="3"/>
    <s v="Personal Care"/>
    <x v="1597"/>
    <s v="Good Sales"/>
    <n v="0.4"/>
    <n v="1935.4080000000004"/>
    <n v="2903.1120000000001"/>
    <n v="2"/>
    <d v="2023-06-11T00:00:00"/>
    <d v="2023-06-14T00:00:00"/>
    <s v="Member"/>
    <s v="UPI"/>
    <n v="1196.7"/>
    <s v="profit"/>
    <s v="Hyderabad"/>
  </r>
  <r>
    <s v="ORD101603"/>
    <x v="2"/>
    <s v="Electronics"/>
    <x v="1598"/>
    <s v="Good Sales"/>
    <n v="0.28999999999999998"/>
    <n v="282.85730000000001"/>
    <n v="692.5127"/>
    <n v="6"/>
    <d v="2024-08-25T00:00:00"/>
    <d v="2024-08-29T00:00:00"/>
    <s v="New"/>
    <s v="Cash"/>
    <n v="66.87"/>
    <s v="loss"/>
    <s v="Chennai"/>
  </r>
  <r>
    <s v="ORD101604"/>
    <x v="1"/>
    <s v="Personal Care"/>
    <x v="1599"/>
    <s v="Good Sales"/>
    <n v="0.44"/>
    <n v="1387.3904"/>
    <n v="1765.7695999999999"/>
    <n v="4"/>
    <d v="2024-03-17T00:00:00"/>
    <d v="2024-03-20T00:00:00"/>
    <s v="New"/>
    <s v="UPI"/>
    <n v="774.35"/>
    <s v="loss"/>
    <s v="Pune"/>
  </r>
  <r>
    <s v="ORD101605"/>
    <x v="0"/>
    <s v="Personal Care"/>
    <x v="1600"/>
    <s v="Good Sales"/>
    <n v="0.31"/>
    <n v="316.56270000000001"/>
    <n v="704.6072999999999"/>
    <n v="3"/>
    <d v="2023-05-06T00:00:00"/>
    <d v="2023-05-09T00:00:00"/>
    <s v="Member"/>
    <s v="Card"/>
    <n v="165.33"/>
    <s v="loss"/>
    <s v="Pune"/>
  </r>
  <r>
    <s v="ORD101606"/>
    <x v="3"/>
    <s v="Home Care"/>
    <x v="1601"/>
    <s v="Good Sales"/>
    <n v="0.01"/>
    <n v="11.2879"/>
    <n v="1117.5020999999999"/>
    <n v="6"/>
    <d v="2023-04-26T00:00:00"/>
    <d v="2023-04-30T00:00:00"/>
    <s v="New"/>
    <s v="Card"/>
    <n v="83.14"/>
    <s v="loss"/>
    <s v="Delhi"/>
  </r>
  <r>
    <s v="ORD101607"/>
    <x v="2"/>
    <s v="Electronics"/>
    <x v="1602"/>
    <s v="Good Sales"/>
    <n v="0.44"/>
    <n v="1486.9184"/>
    <n v="1892.4416000000001"/>
    <n v="8"/>
    <d v="2024-06-23T00:00:00"/>
    <d v="2024-06-28T00:00:00"/>
    <s v="Regular"/>
    <s v="UPI"/>
    <n v="404.12"/>
    <s v="loss"/>
    <s v="Chennai"/>
  </r>
  <r>
    <s v="ORD101608"/>
    <x v="3"/>
    <s v="Electronics"/>
    <x v="1603"/>
    <s v="Good Sales"/>
    <n v="0.42"/>
    <n v="1927.0356000000002"/>
    <n v="2661.1444000000001"/>
    <n v="9"/>
    <d v="2023-05-17T00:00:00"/>
    <d v="2023-05-21T00:00:00"/>
    <s v="Member"/>
    <s v="Cash"/>
    <n v="572.79"/>
    <s v="loss"/>
    <s v="Chennai"/>
  </r>
  <r>
    <s v="ORD101609"/>
    <x v="0"/>
    <s v="Personal Care"/>
    <x v="1604"/>
    <s v="Good Sales"/>
    <n v="0.02"/>
    <n v="17.586400000000001"/>
    <n v="861.73360000000002"/>
    <n v="9"/>
    <d v="2024-11-04T00:00:00"/>
    <d v="2024-11-09T00:00:00"/>
    <s v="Regular"/>
    <s v="Card"/>
    <n v="201.52"/>
    <s v="loss"/>
    <s v="Pune"/>
  </r>
  <r>
    <s v="ORD101610"/>
    <x v="2"/>
    <s v="Electronics"/>
    <x v="1605"/>
    <s v="Good Sales"/>
    <n v="0.06"/>
    <n v="288.96479999999997"/>
    <n v="4527.1152000000002"/>
    <n v="2"/>
    <d v="2023-07-06T00:00:00"/>
    <d v="2023-07-07T00:00:00"/>
    <s v="Member"/>
    <s v="Card"/>
    <n v="1187.79"/>
    <s v="profit"/>
    <s v="Bangalore"/>
  </r>
  <r>
    <s v="ORD101611"/>
    <x v="3"/>
    <s v="Electronics"/>
    <x v="1606"/>
    <s v="Good Sales"/>
    <n v="0.28000000000000003"/>
    <n v="466.17760000000004"/>
    <n v="1198.7424000000001"/>
    <n v="8"/>
    <d v="2024-04-22T00:00:00"/>
    <d v="2024-04-23T00:00:00"/>
    <s v="New"/>
    <s v="Card"/>
    <n v="305.23"/>
    <s v="loss"/>
    <s v="Bangalore"/>
  </r>
  <r>
    <s v="ORD101612"/>
    <x v="1"/>
    <s v="Home Care"/>
    <x v="1607"/>
    <s v="Good Sales"/>
    <n v="0.02"/>
    <n v="40.348800000000004"/>
    <n v="1977.0912000000001"/>
    <n v="8"/>
    <d v="2024-02-05T00:00:00"/>
    <d v="2024-02-06T00:00:00"/>
    <s v="Regular"/>
    <s v="Cash"/>
    <n v="267.69"/>
    <s v="loss"/>
    <s v="Delhi"/>
  </r>
  <r>
    <s v="ORD101613"/>
    <x v="2"/>
    <s v="Clothing"/>
    <x v="1608"/>
    <s v="Good Sales"/>
    <n v="0.21"/>
    <n v="179.13839999999999"/>
    <n v="673.90159999999992"/>
    <n v="5"/>
    <d v="2024-01-15T00:00:00"/>
    <d v="2024-01-19T00:00:00"/>
    <s v="Regular"/>
    <s v="Card"/>
    <n v="129.54"/>
    <s v="loss"/>
    <s v="Hyderabad"/>
  </r>
  <r>
    <s v="ORD101614"/>
    <x v="3"/>
    <s v="Grocery"/>
    <x v="1609"/>
    <s v="Good Sales"/>
    <n v="0.49"/>
    <n v="1527.624"/>
    <n v="1589.9759999999999"/>
    <n v="4"/>
    <d v="2023-02-02T00:00:00"/>
    <d v="2023-02-07T00:00:00"/>
    <s v="Member"/>
    <s v="Card"/>
    <n v="642.97"/>
    <s v="loss"/>
    <s v="Mumbai"/>
  </r>
  <r>
    <s v="ORD101615"/>
    <x v="0"/>
    <s v="Clothing"/>
    <x v="1610"/>
    <s v="Good Sales"/>
    <n v="0.09"/>
    <n v="272.02139999999997"/>
    <n v="2750.4386"/>
    <n v="9"/>
    <d v="2023-01-13T00:00:00"/>
    <d v="2023-01-15T00:00:00"/>
    <s v="Member"/>
    <s v="Cash"/>
    <n v="628.29"/>
    <s v="loss"/>
    <s v="Hyderabad"/>
  </r>
  <r>
    <s v="ORD101616"/>
    <x v="0"/>
    <s v="Electronics"/>
    <x v="1611"/>
    <s v="Good Sales"/>
    <n v="0.1"/>
    <n v="226.71199999999999"/>
    <n v="2040.4079999999999"/>
    <n v="4"/>
    <d v="2023-10-23T00:00:00"/>
    <d v="2023-10-30T00:00:00"/>
    <s v="Regular"/>
    <s v="Card"/>
    <n v="216"/>
    <s v="loss"/>
    <s v="Delhi"/>
  </r>
  <r>
    <s v="ORD101617"/>
    <x v="2"/>
    <s v="Personal Care"/>
    <x v="1612"/>
    <s v="Good Sales"/>
    <n v="0.34"/>
    <n v="827.16899999999998"/>
    <n v="1605.681"/>
    <n v="4"/>
    <d v="2023-09-11T00:00:00"/>
    <d v="2023-09-14T00:00:00"/>
    <s v="Regular"/>
    <s v="Card"/>
    <n v="426.1"/>
    <s v="loss"/>
    <s v="Delhi"/>
  </r>
  <r>
    <s v="ORD101618"/>
    <x v="3"/>
    <s v="Grocery"/>
    <x v="1613"/>
    <s v="Good Sales"/>
    <n v="0.02"/>
    <n v="63.051600000000001"/>
    <n v="3089.5284000000001"/>
    <n v="3"/>
    <d v="2023-12-25T00:00:00"/>
    <d v="2023-12-29T00:00:00"/>
    <s v="Regular"/>
    <s v="UPI"/>
    <n v="604.79"/>
    <s v="loss"/>
    <s v="Bangalore"/>
  </r>
  <r>
    <s v="ORD101619"/>
    <x v="2"/>
    <s v="Grocery"/>
    <x v="1614"/>
    <s v="Good Sales"/>
    <n v="0.41"/>
    <n v="1213.2432999999999"/>
    <n v="1745.8867000000002"/>
    <n v="3"/>
    <d v="2023-01-14T00:00:00"/>
    <d v="2023-01-15T00:00:00"/>
    <s v="New"/>
    <s v="Card"/>
    <n v="702.47"/>
    <s v="loss"/>
    <s v="Chennai"/>
  </r>
  <r>
    <s v="ORD101620"/>
    <x v="2"/>
    <s v="Personal Care"/>
    <x v="1615"/>
    <s v="Good Sales"/>
    <n v="0.1"/>
    <n v="193.38900000000001"/>
    <n v="1740.5010000000002"/>
    <n v="3"/>
    <d v="2023-09-21T00:00:00"/>
    <d v="2023-09-23T00:00:00"/>
    <s v="Regular"/>
    <s v="Cash"/>
    <n v="322.52999999999997"/>
    <s v="loss"/>
    <s v="Delhi"/>
  </r>
  <r>
    <s v="ORD101621"/>
    <x v="3"/>
    <s v="Grocery"/>
    <x v="1616"/>
    <s v="Good Sales"/>
    <n v="0.27"/>
    <n v="1196.6831999999999"/>
    <n v="3235.4767999999999"/>
    <n v="7"/>
    <d v="2023-06-09T00:00:00"/>
    <d v="2023-06-14T00:00:00"/>
    <s v="New"/>
    <s v="Cash"/>
    <n v="1259.45"/>
    <s v="profit"/>
    <s v="Mumbai"/>
  </r>
  <r>
    <s v="ORD101622"/>
    <x v="3"/>
    <s v="Personal Care"/>
    <x v="1617"/>
    <s v="Good Sales"/>
    <n v="0.12"/>
    <n v="404.58479999999997"/>
    <n v="2966.9551999999999"/>
    <n v="5"/>
    <d v="2023-11-21T00:00:00"/>
    <d v="2023-11-26T00:00:00"/>
    <s v="Member"/>
    <s v="UPI"/>
    <n v="729.61"/>
    <s v="loss"/>
    <s v="Hyderabad"/>
  </r>
  <r>
    <s v="ORD101623"/>
    <x v="1"/>
    <s v="Grocery"/>
    <x v="1618"/>
    <s v="Good Sales"/>
    <n v="0.33"/>
    <n v="365.14170000000001"/>
    <n v="741.34829999999999"/>
    <n v="9"/>
    <d v="2024-11-20T00:00:00"/>
    <d v="2024-11-25T00:00:00"/>
    <s v="Member"/>
    <s v="Cash"/>
    <n v="255.09"/>
    <s v="loss"/>
    <s v="Hyderabad"/>
  </r>
  <r>
    <s v="ORD101624"/>
    <x v="3"/>
    <s v="Clothing"/>
    <x v="1619"/>
    <s v="Good Sales"/>
    <n v="0.28999999999999998"/>
    <n v="483.58079999999995"/>
    <n v="1183.9392"/>
    <n v="2"/>
    <d v="2024-11-07T00:00:00"/>
    <d v="2024-11-11T00:00:00"/>
    <s v="Regular"/>
    <s v="UPI"/>
    <n v="327.84"/>
    <s v="loss"/>
    <s v="Mumbai"/>
  </r>
  <r>
    <s v="ORD101625"/>
    <x v="0"/>
    <s v="Grocery"/>
    <x v="1620"/>
    <s v="Good Sales"/>
    <n v="0.47"/>
    <n v="1861.4819999999997"/>
    <n v="2099.1180000000004"/>
    <n v="4"/>
    <d v="2023-02-14T00:00:00"/>
    <d v="2023-02-17T00:00:00"/>
    <s v="Regular"/>
    <s v="Cash"/>
    <n v="1035.1500000000001"/>
    <s v="profit"/>
    <s v="Chennai"/>
  </r>
  <r>
    <s v="ORD101626"/>
    <x v="2"/>
    <s v="Home Care"/>
    <x v="1621"/>
    <s v="concerning"/>
    <n v="0.22"/>
    <n v="134.67740000000001"/>
    <n v="477.49259999999992"/>
    <n v="2"/>
    <d v="2024-03-28T00:00:00"/>
    <d v="2024-03-31T00:00:00"/>
    <s v="Regular"/>
    <s v="UPI"/>
    <n v="85.64"/>
    <s v="loss"/>
    <s v="Chennai"/>
  </r>
  <r>
    <s v="ORD101627"/>
    <x v="2"/>
    <s v="Personal Care"/>
    <x v="1622"/>
    <s v="Good Sales"/>
    <n v="0.44"/>
    <n v="1661.5016000000001"/>
    <n v="2114.6383999999998"/>
    <n v="8"/>
    <d v="2024-10-27T00:00:00"/>
    <d v="2024-10-29T00:00:00"/>
    <s v="Regular"/>
    <s v="UPI"/>
    <n v="219.05"/>
    <s v="loss"/>
    <s v="Bangalore"/>
  </r>
  <r>
    <s v="ORD101628"/>
    <x v="0"/>
    <s v="Grocery"/>
    <x v="1623"/>
    <s v="Good Sales"/>
    <n v="0.28999999999999998"/>
    <n v="538.9156999999999"/>
    <n v="1319.4142999999999"/>
    <n v="4"/>
    <d v="2023-11-29T00:00:00"/>
    <d v="2023-12-05T00:00:00"/>
    <s v="Member"/>
    <s v="Cash"/>
    <n v="146.12"/>
    <s v="loss"/>
    <s v="Hyderabad"/>
  </r>
  <r>
    <s v="ORD101629"/>
    <x v="3"/>
    <s v="Personal Care"/>
    <x v="1624"/>
    <s v="Good Sales"/>
    <n v="0.46"/>
    <n v="1289.5134"/>
    <n v="1513.7765999999999"/>
    <n v="1"/>
    <d v="2024-07-03T00:00:00"/>
    <d v="2024-07-04T00:00:00"/>
    <s v="New"/>
    <s v="UPI"/>
    <n v="440.38"/>
    <s v="loss"/>
    <s v="Hyderabad"/>
  </r>
  <r>
    <s v="ORD101630"/>
    <x v="0"/>
    <s v="Home Care"/>
    <x v="1625"/>
    <s v="Good Sales"/>
    <n v="0.15"/>
    <n v="221.20949999999999"/>
    <n v="1253.5205000000001"/>
    <n v="3"/>
    <d v="2023-04-14T00:00:00"/>
    <d v="2023-04-20T00:00:00"/>
    <s v="Member"/>
    <s v="UPI"/>
    <n v="218.39"/>
    <s v="loss"/>
    <s v="Pune"/>
  </r>
  <r>
    <s v="ORD101631"/>
    <x v="0"/>
    <s v="Grocery"/>
    <x v="1626"/>
    <s v="Good Sales"/>
    <n v="0.27"/>
    <n v="1332.0828000000001"/>
    <n v="3601.5572000000002"/>
    <n v="7"/>
    <d v="2023-06-04T00:00:00"/>
    <d v="2023-06-10T00:00:00"/>
    <s v="Regular"/>
    <s v="Card"/>
    <n v="798.1"/>
    <s v="loss"/>
    <s v="Pune"/>
  </r>
  <r>
    <s v="ORD101632"/>
    <x v="1"/>
    <s v="Grocery"/>
    <x v="1627"/>
    <s v="Good Sales"/>
    <n v="0.2"/>
    <n v="907.72400000000005"/>
    <n v="3630.8959999999997"/>
    <n v="3"/>
    <d v="2023-03-22T00:00:00"/>
    <d v="2023-03-28T00:00:00"/>
    <s v="Member"/>
    <s v="UPI"/>
    <n v="838.44"/>
    <s v="profit"/>
    <s v="Bangalore"/>
  </r>
  <r>
    <s v="ORD101633"/>
    <x v="0"/>
    <s v="Home Care"/>
    <x v="1628"/>
    <s v="Good Sales"/>
    <n v="0.03"/>
    <n v="139.48199999999997"/>
    <n v="4509.9179999999997"/>
    <n v="5"/>
    <d v="2023-06-28T00:00:00"/>
    <d v="2023-06-29T00:00:00"/>
    <s v="Member"/>
    <s v="UPI"/>
    <n v="706.53"/>
    <s v="loss"/>
    <s v="Chennai"/>
  </r>
  <r>
    <s v="ORD101634"/>
    <x v="2"/>
    <s v="Home Care"/>
    <x v="1629"/>
    <s v="Good Sales"/>
    <n v="0.28999999999999998"/>
    <n v="291.56599999999997"/>
    <n v="713.83400000000006"/>
    <n v="2"/>
    <d v="2024-02-03T00:00:00"/>
    <d v="2024-02-04T00:00:00"/>
    <s v="Regular"/>
    <s v="Cash"/>
    <n v="61.89"/>
    <s v="loss"/>
    <s v="Mumbai"/>
  </r>
  <r>
    <s v="ORD101635"/>
    <x v="0"/>
    <s v="Home Care"/>
    <x v="1630"/>
    <s v="Good Sales"/>
    <n v="0.4"/>
    <n v="1689.712"/>
    <n v="2534.5679999999998"/>
    <n v="8"/>
    <d v="2023-11-14T00:00:00"/>
    <d v="2023-11-21T00:00:00"/>
    <s v="Regular"/>
    <s v="Cash"/>
    <n v="1055.77"/>
    <s v="profit"/>
    <s v="Bangalore"/>
  </r>
  <r>
    <s v="ORD101636"/>
    <x v="2"/>
    <s v="Personal Care"/>
    <x v="1631"/>
    <s v="Good Sales"/>
    <n v="0.28000000000000003"/>
    <n v="762.56600000000003"/>
    <n v="1960.8839999999998"/>
    <n v="4"/>
    <d v="2024-08-31T00:00:00"/>
    <d v="2024-09-01T00:00:00"/>
    <s v="New"/>
    <s v="Card"/>
    <n v="772.59"/>
    <s v="loss"/>
    <s v="Delhi"/>
  </r>
  <r>
    <s v="ORD101637"/>
    <x v="2"/>
    <s v="Home Care"/>
    <x v="1632"/>
    <s v="Good Sales"/>
    <n v="0.14000000000000001"/>
    <n v="499.59140000000008"/>
    <n v="3068.9186"/>
    <n v="1"/>
    <d v="2023-01-30T00:00:00"/>
    <d v="2023-02-06T00:00:00"/>
    <s v="Regular"/>
    <s v="Cash"/>
    <n v="694.99"/>
    <s v="loss"/>
    <s v="Hyderabad"/>
  </r>
  <r>
    <s v="ORD101638"/>
    <x v="2"/>
    <s v="Personal Care"/>
    <x v="1633"/>
    <s v="Good Sales"/>
    <n v="0.13"/>
    <n v="151.55010000000001"/>
    <n v="1014.2198999999999"/>
    <n v="4"/>
    <d v="2023-06-09T00:00:00"/>
    <d v="2023-06-11T00:00:00"/>
    <s v="Member"/>
    <s v="Card"/>
    <n v="194.67"/>
    <s v="loss"/>
    <s v="Pune"/>
  </r>
  <r>
    <s v="ORD101639"/>
    <x v="3"/>
    <s v="Clothing"/>
    <x v="1634"/>
    <s v="Good Sales"/>
    <n v="0.12"/>
    <n v="430.64639999999997"/>
    <n v="3158.0735999999997"/>
    <n v="8"/>
    <d v="2024-03-09T00:00:00"/>
    <d v="2024-03-11T00:00:00"/>
    <s v="New"/>
    <s v="UPI"/>
    <n v="281.74"/>
    <s v="loss"/>
    <s v="Chennai"/>
  </r>
  <r>
    <s v="ORD101640"/>
    <x v="1"/>
    <s v="Grocery"/>
    <x v="1635"/>
    <s v="Good Sales"/>
    <n v="0.49"/>
    <n v="2244.1558999999997"/>
    <n v="2335.7541000000001"/>
    <n v="9"/>
    <d v="2023-01-07T00:00:00"/>
    <d v="2023-01-12T00:00:00"/>
    <s v="New"/>
    <s v="Card"/>
    <n v="1286.05"/>
    <s v="profit"/>
    <s v="Hyderabad"/>
  </r>
  <r>
    <s v="ORD101641"/>
    <x v="2"/>
    <s v="Grocery"/>
    <x v="1636"/>
    <s v="Good Sales"/>
    <n v="0.2"/>
    <n v="282.13200000000001"/>
    <n v="1128.528"/>
    <n v="1"/>
    <d v="2024-03-20T00:00:00"/>
    <d v="2024-03-24T00:00:00"/>
    <s v="Regular"/>
    <s v="Card"/>
    <n v="198.08"/>
    <s v="loss"/>
    <s v="Mumbai"/>
  </r>
  <r>
    <s v="ORD101642"/>
    <x v="2"/>
    <s v="Electronics"/>
    <x v="1637"/>
    <s v="Good Sales"/>
    <n v="0.16"/>
    <n v="198.95360000000002"/>
    <n v="1044.5064"/>
    <n v="6"/>
    <d v="2024-12-15T00:00:00"/>
    <d v="2024-12-18T00:00:00"/>
    <s v="Regular"/>
    <s v="UPI"/>
    <n v="303.22000000000003"/>
    <s v="loss"/>
    <s v="Delhi"/>
  </r>
  <r>
    <s v="ORD101643"/>
    <x v="3"/>
    <s v="Clothing"/>
    <x v="1638"/>
    <s v="concerning"/>
    <n v="0.21"/>
    <n v="128.44229999999999"/>
    <n v="483.18770000000001"/>
    <n v="4"/>
    <d v="2023-11-05T00:00:00"/>
    <d v="2023-11-11T00:00:00"/>
    <s v="New"/>
    <s v="Cash"/>
    <n v="60.15"/>
    <s v="loss"/>
    <s v="Delhi"/>
  </r>
  <r>
    <s v="ORD101644"/>
    <x v="2"/>
    <s v="Home Care"/>
    <x v="1639"/>
    <s v="Good Sales"/>
    <n v="0.06"/>
    <n v="84.440999999999988"/>
    <n v="1322.9089999999999"/>
    <n v="8"/>
    <d v="2024-08-12T00:00:00"/>
    <d v="2024-08-14T00:00:00"/>
    <s v="Regular"/>
    <s v="UPI"/>
    <n v="390.18"/>
    <s v="loss"/>
    <s v="Pune"/>
  </r>
  <r>
    <s v="ORD101645"/>
    <x v="0"/>
    <s v="Home Care"/>
    <x v="1640"/>
    <s v="Good Sales"/>
    <n v="0.1"/>
    <n v="272.53800000000001"/>
    <n v="2452.8420000000001"/>
    <n v="1"/>
    <d v="2024-10-24T00:00:00"/>
    <d v="2024-10-30T00:00:00"/>
    <s v="Regular"/>
    <s v="Cash"/>
    <n v="621.39"/>
    <s v="loss"/>
    <s v="Pune"/>
  </r>
  <r>
    <s v="ORD101646"/>
    <x v="0"/>
    <s v="Clothing"/>
    <x v="1641"/>
    <s v="Good Sales"/>
    <n v="0.25"/>
    <n v="1045.0775000000001"/>
    <n v="3135.2325000000001"/>
    <n v="5"/>
    <d v="2024-01-13T00:00:00"/>
    <d v="2024-01-20T00:00:00"/>
    <s v="Regular"/>
    <s v="Card"/>
    <n v="536.51"/>
    <s v="loss"/>
    <s v="Hyderabad"/>
  </r>
  <r>
    <s v="ORD101647"/>
    <x v="1"/>
    <s v="Home Care"/>
    <x v="1642"/>
    <s v="Good Sales"/>
    <n v="0.4"/>
    <n v="586.44799999999998"/>
    <n v="879.67199999999991"/>
    <n v="1"/>
    <d v="2023-07-06T00:00:00"/>
    <d v="2023-07-09T00:00:00"/>
    <s v="New"/>
    <s v="UPI"/>
    <n v="351.32"/>
    <s v="loss"/>
    <s v="Pune"/>
  </r>
  <r>
    <s v="ORD101648"/>
    <x v="2"/>
    <s v="Electronics"/>
    <x v="1643"/>
    <s v="Good Sales"/>
    <n v="0.44"/>
    <n v="1383.1884"/>
    <n v="1760.4216000000001"/>
    <n v="4"/>
    <d v="2023-12-17T00:00:00"/>
    <d v="2023-12-22T00:00:00"/>
    <s v="Regular"/>
    <s v="Card"/>
    <n v="396.32"/>
    <s v="loss"/>
    <s v="Mumbai"/>
  </r>
  <r>
    <s v="ORD101649"/>
    <x v="3"/>
    <s v="Personal Care"/>
    <x v="1644"/>
    <s v="Good Sales"/>
    <n v="0.43"/>
    <n v="1053.4956999999999"/>
    <n v="1396.4942999999998"/>
    <n v="2"/>
    <d v="2023-01-28T00:00:00"/>
    <d v="2023-02-02T00:00:00"/>
    <s v="Regular"/>
    <s v="UPI"/>
    <n v="254.02"/>
    <s v="loss"/>
    <s v="Chennai"/>
  </r>
  <r>
    <s v="ORD101650"/>
    <x v="0"/>
    <s v="Grocery"/>
    <x v="1645"/>
    <s v="Good Sales"/>
    <n v="0.47"/>
    <n v="711.59879999999998"/>
    <n v="802.44119999999998"/>
    <n v="9"/>
    <d v="2024-05-04T00:00:00"/>
    <d v="2024-05-10T00:00:00"/>
    <s v="Regular"/>
    <s v="Cash"/>
    <n v="381.42"/>
    <s v="loss"/>
    <s v="Pune"/>
  </r>
  <r>
    <s v="ORD101651"/>
    <x v="3"/>
    <s v="Clothing"/>
    <x v="1646"/>
    <s v="Good Sales"/>
    <n v="0.06"/>
    <n v="156.04560000000001"/>
    <n v="2444.7144000000003"/>
    <n v="2"/>
    <d v="2023-12-10T00:00:00"/>
    <d v="2023-12-12T00:00:00"/>
    <s v="New"/>
    <s v="UPI"/>
    <n v="734.68"/>
    <s v="loss"/>
    <s v="Chennai"/>
  </r>
  <r>
    <s v="ORD101652"/>
    <x v="3"/>
    <s v="Grocery"/>
    <x v="1647"/>
    <s v="Good Sales"/>
    <n v="0.02"/>
    <n v="18.4604"/>
    <n v="904.55959999999993"/>
    <n v="4"/>
    <d v="2024-11-21T00:00:00"/>
    <d v="2024-11-22T00:00:00"/>
    <s v="Member"/>
    <s v="UPI"/>
    <n v="58.12"/>
    <s v="loss"/>
    <s v="Mumbai"/>
  </r>
  <r>
    <s v="ORD101653"/>
    <x v="0"/>
    <s v="Personal Care"/>
    <x v="1648"/>
    <s v="Good Sales"/>
    <n v="0.05"/>
    <n v="161.69650000000001"/>
    <n v="3072.2334999999998"/>
    <n v="3"/>
    <d v="2024-12-22T00:00:00"/>
    <d v="2024-12-26T00:00:00"/>
    <s v="New"/>
    <s v="Cash"/>
    <n v="232.06"/>
    <s v="loss"/>
    <s v="Chennai"/>
  </r>
  <r>
    <s v="ORD101654"/>
    <x v="3"/>
    <s v="Clothing"/>
    <x v="1649"/>
    <s v="concerning"/>
    <n v="0.3"/>
    <n v="200.02500000000001"/>
    <n v="466.72500000000002"/>
    <n v="1"/>
    <d v="2024-05-20T00:00:00"/>
    <d v="2024-05-23T00:00:00"/>
    <s v="New"/>
    <s v="Card"/>
    <n v="181.06"/>
    <s v="loss"/>
    <s v="Mumbai"/>
  </r>
  <r>
    <s v="ORD101655"/>
    <x v="0"/>
    <s v="Personal Care"/>
    <x v="1650"/>
    <s v="Good Sales"/>
    <n v="0.28000000000000003"/>
    <n v="1030.9040000000002"/>
    <n v="2650.8959999999997"/>
    <n v="1"/>
    <d v="2023-07-15T00:00:00"/>
    <d v="2023-07-18T00:00:00"/>
    <s v="Regular"/>
    <s v="UPI"/>
    <n v="1055.98"/>
    <s v="profit"/>
    <s v="Delhi"/>
  </r>
  <r>
    <s v="ORD101656"/>
    <x v="3"/>
    <s v="Home Care"/>
    <x v="1651"/>
    <s v="Good Sales"/>
    <n v="0.34"/>
    <n v="330.0686"/>
    <n v="640.7213999999999"/>
    <n v="2"/>
    <d v="2023-09-12T00:00:00"/>
    <d v="2023-09-19T00:00:00"/>
    <s v="New"/>
    <s v="Card"/>
    <n v="219.95"/>
    <s v="loss"/>
    <s v="Mumbai"/>
  </r>
  <r>
    <s v="ORD101657"/>
    <x v="0"/>
    <s v="Home Care"/>
    <x v="1652"/>
    <s v="Good Sales"/>
    <n v="0.19"/>
    <n v="948.28619999999989"/>
    <n v="4042.6937999999996"/>
    <n v="8"/>
    <d v="2023-08-03T00:00:00"/>
    <d v="2023-08-08T00:00:00"/>
    <s v="Regular"/>
    <s v="Cash"/>
    <n v="786.75"/>
    <s v="loss"/>
    <s v="Hyderabad"/>
  </r>
  <r>
    <s v="ORD101658"/>
    <x v="2"/>
    <s v="Home Care"/>
    <x v="1653"/>
    <s v="Good Sales"/>
    <n v="0.2"/>
    <n v="827.2"/>
    <n v="3308.8"/>
    <n v="2"/>
    <d v="2024-12-13T00:00:00"/>
    <d v="2024-12-16T00:00:00"/>
    <s v="Regular"/>
    <s v="Card"/>
    <n v="741.73"/>
    <s v="loss"/>
    <s v="Chennai"/>
  </r>
  <r>
    <s v="ORD101659"/>
    <x v="1"/>
    <s v="Personal Care"/>
    <x v="1654"/>
    <s v="Good Sales"/>
    <n v="0.27"/>
    <n v="481.90140000000002"/>
    <n v="1302.9186"/>
    <n v="1"/>
    <d v="2023-04-25T00:00:00"/>
    <d v="2023-04-26T00:00:00"/>
    <s v="Member"/>
    <s v="Card"/>
    <n v="254.78"/>
    <s v="loss"/>
    <s v="Chennai"/>
  </r>
  <r>
    <s v="ORD101660"/>
    <x v="0"/>
    <s v="Personal Care"/>
    <x v="1655"/>
    <s v="Good Sales"/>
    <n v="0.04"/>
    <n v="87.536000000000001"/>
    <n v="2100.864"/>
    <n v="6"/>
    <d v="2024-10-12T00:00:00"/>
    <d v="2024-10-14T00:00:00"/>
    <s v="Regular"/>
    <s v="Cash"/>
    <n v="625.79999999999995"/>
    <s v="loss"/>
    <s v="Pune"/>
  </r>
  <r>
    <s v="ORD101661"/>
    <x v="0"/>
    <s v="Personal Care"/>
    <x v="1656"/>
    <s v="Good Sales"/>
    <n v="0.4"/>
    <n v="548.01599999999996"/>
    <n v="822.024"/>
    <n v="1"/>
    <d v="2023-05-19T00:00:00"/>
    <d v="2023-05-23T00:00:00"/>
    <s v="New"/>
    <s v="UPI"/>
    <n v="301.92"/>
    <s v="loss"/>
    <s v="Delhi"/>
  </r>
  <r>
    <s v="ORD101662"/>
    <x v="1"/>
    <s v="Grocery"/>
    <x v="1657"/>
    <s v="Good Sales"/>
    <n v="0.46"/>
    <n v="1775.0756000000001"/>
    <n v="2083.7844"/>
    <n v="9"/>
    <d v="2024-12-11T00:00:00"/>
    <d v="2024-12-18T00:00:00"/>
    <s v="Regular"/>
    <s v="Card"/>
    <n v="1107.49"/>
    <s v="profit"/>
    <s v="Bangalore"/>
  </r>
  <r>
    <s v="ORD101663"/>
    <x v="0"/>
    <s v="Personal Care"/>
    <x v="1658"/>
    <s v="Good Sales"/>
    <n v="0.19"/>
    <n v="373.45639999999997"/>
    <n v="1592.1035999999999"/>
    <n v="6"/>
    <d v="2024-06-12T00:00:00"/>
    <d v="2024-06-16T00:00:00"/>
    <s v="New"/>
    <s v="Card"/>
    <n v="542.49"/>
    <s v="loss"/>
    <s v="Mumbai"/>
  </r>
  <r>
    <s v="ORD101664"/>
    <x v="0"/>
    <s v="Home Care"/>
    <x v="1659"/>
    <s v="Good Sales"/>
    <n v="0.37"/>
    <n v="1406.1516999999999"/>
    <n v="2394.2583"/>
    <n v="6"/>
    <d v="2023-02-24T00:00:00"/>
    <d v="2023-03-03T00:00:00"/>
    <s v="New"/>
    <s v="Cash"/>
    <n v="841.21"/>
    <s v="profit"/>
    <s v="Bangalore"/>
  </r>
  <r>
    <s v="ORD101665"/>
    <x v="3"/>
    <s v="Electronics"/>
    <x v="1660"/>
    <s v="concerning"/>
    <n v="0.27"/>
    <n v="51.3459"/>
    <n v="138.82409999999999"/>
    <n v="1"/>
    <d v="2024-08-16T00:00:00"/>
    <d v="2024-08-17T00:00:00"/>
    <s v="New"/>
    <s v="UPI"/>
    <n v="20.63"/>
    <s v="loss"/>
    <s v="Hyderabad"/>
  </r>
  <r>
    <s v="ORD101666"/>
    <x v="1"/>
    <s v="Personal Care"/>
    <x v="1661"/>
    <s v="concerning"/>
    <n v="0.12"/>
    <n v="91.744799999999998"/>
    <n v="672.79520000000002"/>
    <n v="7"/>
    <d v="2024-06-21T00:00:00"/>
    <d v="2024-06-24T00:00:00"/>
    <s v="Regular"/>
    <s v="Card"/>
    <n v="124.11"/>
    <s v="loss"/>
    <s v="Mumbai"/>
  </r>
  <r>
    <s v="ORD101667"/>
    <x v="2"/>
    <s v="Electronics"/>
    <x v="1662"/>
    <s v="Good Sales"/>
    <n v="0.03"/>
    <n v="56.651099999999992"/>
    <n v="1831.7188999999998"/>
    <n v="3"/>
    <d v="2024-07-12T00:00:00"/>
    <d v="2024-07-19T00:00:00"/>
    <s v="Member"/>
    <s v="UPI"/>
    <n v="412.55"/>
    <s v="loss"/>
    <s v="Hyderabad"/>
  </r>
  <r>
    <s v="ORD101668"/>
    <x v="0"/>
    <s v="Home Care"/>
    <x v="1663"/>
    <s v="concerning"/>
    <n v="0.12"/>
    <n v="76.037999999999997"/>
    <n v="557.61199999999997"/>
    <n v="1"/>
    <d v="2024-05-24T00:00:00"/>
    <d v="2024-05-25T00:00:00"/>
    <s v="Member"/>
    <s v="Card"/>
    <n v="105.97"/>
    <s v="loss"/>
    <s v="Hyderabad"/>
  </r>
  <r>
    <s v="ORD101669"/>
    <x v="1"/>
    <s v="Personal Care"/>
    <x v="1664"/>
    <s v="Good Sales"/>
    <n v="0.3"/>
    <n v="913.65899999999999"/>
    <n v="2131.8710000000001"/>
    <n v="9"/>
    <d v="2024-05-11T00:00:00"/>
    <d v="2024-05-15T00:00:00"/>
    <s v="New"/>
    <s v="UPI"/>
    <n v="489.2"/>
    <s v="loss"/>
    <s v="Mumbai"/>
  </r>
  <r>
    <s v="ORD101670"/>
    <x v="3"/>
    <s v="Grocery"/>
    <x v="1665"/>
    <s v="concerning"/>
    <n v="0.02"/>
    <n v="6.9816000000000003"/>
    <n v="342.09839999999997"/>
    <n v="8"/>
    <d v="2024-06-21T00:00:00"/>
    <d v="2024-06-22T00:00:00"/>
    <s v="Regular"/>
    <s v="UPI"/>
    <n v="54.38"/>
    <s v="loss"/>
    <s v="Delhi"/>
  </r>
  <r>
    <s v="ORD101671"/>
    <x v="2"/>
    <s v="Grocery"/>
    <x v="1666"/>
    <s v="Good Sales"/>
    <n v="0.42"/>
    <n v="1811.3928000000001"/>
    <n v="2501.4472000000001"/>
    <n v="4"/>
    <d v="2023-11-09T00:00:00"/>
    <d v="2023-11-13T00:00:00"/>
    <s v="Regular"/>
    <s v="Card"/>
    <n v="408.31"/>
    <s v="loss"/>
    <s v="Pune"/>
  </r>
  <r>
    <s v="ORD101672"/>
    <x v="1"/>
    <s v="Electronics"/>
    <x v="1667"/>
    <s v="Good Sales"/>
    <n v="0.49"/>
    <n v="1876.9008999999999"/>
    <n v="1953.5091"/>
    <n v="3"/>
    <d v="2023-07-28T00:00:00"/>
    <d v="2023-07-31T00:00:00"/>
    <s v="New"/>
    <s v="Cash"/>
    <n v="560.66"/>
    <s v="loss"/>
    <s v="Delhi"/>
  </r>
  <r>
    <s v="ORD101673"/>
    <x v="2"/>
    <s v="Grocery"/>
    <x v="1668"/>
    <s v="Good Sales"/>
    <n v="0.04"/>
    <n v="46.386400000000002"/>
    <n v="1113.2736"/>
    <n v="2"/>
    <d v="2023-04-30T00:00:00"/>
    <d v="2023-05-06T00:00:00"/>
    <s v="Member"/>
    <s v="Card"/>
    <n v="344.37"/>
    <s v="loss"/>
    <s v="Bangalore"/>
  </r>
  <r>
    <s v="ORD101674"/>
    <x v="2"/>
    <s v="Grocery"/>
    <x v="1669"/>
    <s v="Good Sales"/>
    <n v="0.12"/>
    <n v="296.46959999999996"/>
    <n v="2174.1104"/>
    <n v="2"/>
    <d v="2024-04-02T00:00:00"/>
    <d v="2024-04-06T00:00:00"/>
    <s v="New"/>
    <s v="Card"/>
    <n v="281.95999999999998"/>
    <s v="loss"/>
    <s v="Bangalore"/>
  </r>
  <r>
    <s v="ORD101675"/>
    <x v="2"/>
    <s v="Grocery"/>
    <x v="1670"/>
    <s v="Good Sales"/>
    <n v="0.34"/>
    <n v="786.71920000000011"/>
    <n v="1527.1608000000001"/>
    <n v="3"/>
    <d v="2023-08-10T00:00:00"/>
    <d v="2023-08-11T00:00:00"/>
    <s v="Regular"/>
    <s v="UPI"/>
    <n v="295.31"/>
    <s v="loss"/>
    <s v="Mumbai"/>
  </r>
  <r>
    <s v="ORD101676"/>
    <x v="0"/>
    <s v="Home Care"/>
    <x v="1671"/>
    <s v="Good Sales"/>
    <n v="0.4"/>
    <n v="1460.7360000000001"/>
    <n v="2191.1040000000003"/>
    <n v="1"/>
    <d v="2024-08-13T00:00:00"/>
    <d v="2024-08-18T00:00:00"/>
    <s v="Regular"/>
    <s v="UPI"/>
    <n v="1062.08"/>
    <s v="profit"/>
    <s v="Pune"/>
  </r>
  <r>
    <s v="ORD101677"/>
    <x v="0"/>
    <s v="Grocery"/>
    <x v="1672"/>
    <s v="Good Sales"/>
    <n v="0.17"/>
    <n v="351.4563"/>
    <n v="1715.9336999999998"/>
    <n v="7"/>
    <d v="2024-05-17T00:00:00"/>
    <d v="2024-05-21T00:00:00"/>
    <s v="Regular"/>
    <s v="Card"/>
    <n v="368.03"/>
    <s v="loss"/>
    <s v="Chennai"/>
  </r>
  <r>
    <s v="ORD101678"/>
    <x v="3"/>
    <s v="Clothing"/>
    <x v="1673"/>
    <s v="concerning"/>
    <n v="0.26"/>
    <n v="67.958799999999997"/>
    <n v="193.4212"/>
    <n v="2"/>
    <d v="2023-02-10T00:00:00"/>
    <d v="2023-02-15T00:00:00"/>
    <s v="New"/>
    <s v="UPI"/>
    <n v="63.5"/>
    <s v="loss"/>
    <s v="Chennai"/>
  </r>
  <r>
    <s v="ORD101679"/>
    <x v="3"/>
    <s v="Personal Care"/>
    <x v="1674"/>
    <s v="Good Sales"/>
    <n v="0.45"/>
    <n v="648.58950000000004"/>
    <n v="792.7204999999999"/>
    <n v="6"/>
    <d v="2024-10-29T00:00:00"/>
    <d v="2024-11-03T00:00:00"/>
    <s v="Regular"/>
    <s v="Cash"/>
    <n v="160.82"/>
    <s v="loss"/>
    <s v="Pune"/>
  </r>
  <r>
    <s v="ORD101680"/>
    <x v="1"/>
    <s v="Grocery"/>
    <x v="1675"/>
    <s v="Good Sales"/>
    <n v="0.19"/>
    <n v="453.02840000000003"/>
    <n v="1931.3316"/>
    <n v="6"/>
    <d v="2024-02-07T00:00:00"/>
    <d v="2024-02-12T00:00:00"/>
    <s v="Member"/>
    <s v="Card"/>
    <n v="359.24"/>
    <s v="loss"/>
    <s v="Hyderabad"/>
  </r>
  <r>
    <s v="ORD101681"/>
    <x v="3"/>
    <s v="Grocery"/>
    <x v="1676"/>
    <s v="Good Sales"/>
    <n v="0.04"/>
    <n v="195.00040000000001"/>
    <n v="4680.0096000000003"/>
    <n v="4"/>
    <d v="2023-01-01T00:00:00"/>
    <d v="2023-01-02T00:00:00"/>
    <s v="Regular"/>
    <s v="Cash"/>
    <n v="1002.17"/>
    <s v="profit"/>
    <s v="Mumbai"/>
  </r>
  <r>
    <s v="ORD101682"/>
    <x v="2"/>
    <s v="Grocery"/>
    <x v="1677"/>
    <s v="Good Sales"/>
    <n v="0.5"/>
    <n v="2208.84"/>
    <n v="2208.84"/>
    <n v="4"/>
    <d v="2023-02-03T00:00:00"/>
    <d v="2023-02-04T00:00:00"/>
    <s v="New"/>
    <s v="UPI"/>
    <n v="497.57"/>
    <s v="loss"/>
    <s v="Hyderabad"/>
  </r>
  <r>
    <s v="ORD101683"/>
    <x v="2"/>
    <s v="Clothing"/>
    <x v="1678"/>
    <s v="Good Sales"/>
    <n v="0.09"/>
    <n v="89.000099999999989"/>
    <n v="899.88990000000001"/>
    <n v="1"/>
    <d v="2023-12-10T00:00:00"/>
    <d v="2023-12-13T00:00:00"/>
    <s v="New"/>
    <s v="UPI"/>
    <n v="144.57"/>
    <s v="loss"/>
    <s v="Chennai"/>
  </r>
  <r>
    <s v="ORD101684"/>
    <x v="0"/>
    <s v="Grocery"/>
    <x v="1679"/>
    <s v="Good Sales"/>
    <n v="0.02"/>
    <n v="72.881"/>
    <n v="3571.1690000000003"/>
    <n v="6"/>
    <d v="2024-02-29T00:00:00"/>
    <d v="2024-03-04T00:00:00"/>
    <s v="New"/>
    <s v="Cash"/>
    <n v="615.82000000000005"/>
    <s v="loss"/>
    <s v="Hyderabad"/>
  </r>
  <r>
    <s v="ORD101685"/>
    <x v="2"/>
    <s v="Grocery"/>
    <x v="1680"/>
    <s v="Good Sales"/>
    <n v="0.21"/>
    <n v="984.99239999999986"/>
    <n v="3705.4475999999995"/>
    <n v="8"/>
    <d v="2023-03-06T00:00:00"/>
    <d v="2023-03-12T00:00:00"/>
    <s v="Member"/>
    <s v="Card"/>
    <n v="1221.24"/>
    <s v="profit"/>
    <s v="Hyderabad"/>
  </r>
  <r>
    <s v="ORD101686"/>
    <x v="1"/>
    <s v="Personal Care"/>
    <x v="1681"/>
    <s v="concerning"/>
    <n v="0.06"/>
    <n v="8.5848000000000013"/>
    <n v="134.49520000000001"/>
    <n v="4"/>
    <d v="2024-08-08T00:00:00"/>
    <d v="2024-08-10T00:00:00"/>
    <s v="Member"/>
    <s v="Card"/>
    <n v="31.93"/>
    <s v="loss"/>
    <s v="Mumbai"/>
  </r>
  <r>
    <s v="ORD101687"/>
    <x v="2"/>
    <s v="Clothing"/>
    <x v="1682"/>
    <s v="Good Sales"/>
    <n v="0.49"/>
    <n v="1779.9887000000001"/>
    <n v="1852.6413"/>
    <n v="1"/>
    <d v="2024-05-30T00:00:00"/>
    <d v="2024-06-05T00:00:00"/>
    <s v="New"/>
    <s v="Cash"/>
    <n v="1013.85"/>
    <s v="profit"/>
    <s v="Hyderabad"/>
  </r>
  <r>
    <s v="ORD101688"/>
    <x v="2"/>
    <s v="Clothing"/>
    <x v="1683"/>
    <s v="Good Sales"/>
    <n v="0.19"/>
    <n v="446.63870000000003"/>
    <n v="1904.0913"/>
    <n v="4"/>
    <d v="2024-02-02T00:00:00"/>
    <d v="2024-02-07T00:00:00"/>
    <s v="Regular"/>
    <s v="Cash"/>
    <n v="685.8"/>
    <s v="loss"/>
    <s v="Delhi"/>
  </r>
  <r>
    <s v="ORD101689"/>
    <x v="1"/>
    <s v="Grocery"/>
    <x v="1684"/>
    <s v="Good Sales"/>
    <n v="0.41"/>
    <n v="1407.5955999999999"/>
    <n v="2025.5644"/>
    <n v="2"/>
    <d v="2023-01-21T00:00:00"/>
    <d v="2023-01-25T00:00:00"/>
    <s v="New"/>
    <s v="Card"/>
    <n v="577.45000000000005"/>
    <s v="loss"/>
    <s v="Bangalore"/>
  </r>
  <r>
    <s v="ORD101690"/>
    <x v="3"/>
    <s v="Clothing"/>
    <x v="1685"/>
    <s v="Good Sales"/>
    <n v="0.09"/>
    <n v="276.06509999999997"/>
    <n v="2791.3249000000001"/>
    <n v="4"/>
    <d v="2023-06-03T00:00:00"/>
    <d v="2023-06-08T00:00:00"/>
    <s v="Member"/>
    <s v="Card"/>
    <n v="475.46"/>
    <s v="loss"/>
    <s v="Pune"/>
  </r>
  <r>
    <s v="ORD101691"/>
    <x v="3"/>
    <s v="Electronics"/>
    <x v="1686"/>
    <s v="Good Sales"/>
    <n v="7.0000000000000007E-2"/>
    <n v="344.74020000000002"/>
    <n v="4580.1197999999995"/>
    <n v="8"/>
    <d v="2023-09-01T00:00:00"/>
    <d v="2023-09-07T00:00:00"/>
    <s v="New"/>
    <s v="UPI"/>
    <n v="936.39"/>
    <s v="profit"/>
    <s v="Delhi"/>
  </r>
  <r>
    <s v="ORD101692"/>
    <x v="1"/>
    <s v="Clothing"/>
    <x v="1687"/>
    <s v="Good Sales"/>
    <n v="0.32"/>
    <n v="484.86400000000003"/>
    <n v="1030.336"/>
    <n v="3"/>
    <d v="2023-03-10T00:00:00"/>
    <d v="2023-03-13T00:00:00"/>
    <s v="Member"/>
    <s v="UPI"/>
    <n v="415.87"/>
    <s v="loss"/>
    <s v="Chennai"/>
  </r>
  <r>
    <s v="ORD101693"/>
    <x v="0"/>
    <s v="Clothing"/>
    <x v="1688"/>
    <s v="Good Sales"/>
    <n v="0.45"/>
    <n v="1778.4449999999999"/>
    <n v="2173.6549999999997"/>
    <n v="5"/>
    <d v="2024-06-05T00:00:00"/>
    <d v="2024-06-06T00:00:00"/>
    <s v="New"/>
    <s v="Card"/>
    <n v="217.12"/>
    <s v="loss"/>
    <s v="Hyderabad"/>
  </r>
  <r>
    <s v="ORD101694"/>
    <x v="2"/>
    <s v="Clothing"/>
    <x v="1689"/>
    <s v="Good Sales"/>
    <n v="0.06"/>
    <n v="74.984399999999994"/>
    <n v="1174.7556"/>
    <n v="2"/>
    <d v="2024-09-02T00:00:00"/>
    <d v="2024-09-08T00:00:00"/>
    <s v="New"/>
    <s v="Cash"/>
    <n v="134.96"/>
    <s v="loss"/>
    <s v="Delhi"/>
  </r>
  <r>
    <s v="ORD101695"/>
    <x v="1"/>
    <s v="Home Care"/>
    <x v="1690"/>
    <s v="Good Sales"/>
    <n v="0.28999999999999998"/>
    <n v="647.99919999999997"/>
    <n v="1586.4808"/>
    <n v="9"/>
    <d v="2024-04-09T00:00:00"/>
    <d v="2024-04-15T00:00:00"/>
    <s v="Member"/>
    <s v="Card"/>
    <n v="579.62"/>
    <s v="loss"/>
    <s v="Delhi"/>
  </r>
  <r>
    <s v="ORD101696"/>
    <x v="2"/>
    <s v="Home Care"/>
    <x v="1691"/>
    <s v="Good Sales"/>
    <n v="0.04"/>
    <n v="195.1748"/>
    <n v="4684.1952000000001"/>
    <n v="3"/>
    <d v="2023-02-01T00:00:00"/>
    <d v="2023-02-03T00:00:00"/>
    <s v="Regular"/>
    <s v="UPI"/>
    <n v="880.8"/>
    <s v="profit"/>
    <s v="Chennai"/>
  </r>
  <r>
    <s v="ORD101697"/>
    <x v="0"/>
    <s v="Home Care"/>
    <x v="1692"/>
    <s v="Good Sales"/>
    <n v="0.41"/>
    <n v="1580.1686999999999"/>
    <n v="2273.9013000000004"/>
    <n v="1"/>
    <d v="2024-08-07T00:00:00"/>
    <d v="2024-08-13T00:00:00"/>
    <s v="Member"/>
    <s v="Cash"/>
    <n v="995.6"/>
    <s v="profit"/>
    <s v="Delhi"/>
  </r>
  <r>
    <s v="ORD101698"/>
    <x v="2"/>
    <s v="Clothing"/>
    <x v="1693"/>
    <s v="Good Sales"/>
    <n v="0.45"/>
    <n v="741.38400000000001"/>
    <n v="906.13599999999997"/>
    <n v="7"/>
    <d v="2024-02-19T00:00:00"/>
    <d v="2024-02-26T00:00:00"/>
    <s v="Regular"/>
    <s v="Cash"/>
    <n v="350.75"/>
    <s v="loss"/>
    <s v="Pune"/>
  </r>
  <r>
    <s v="ORD101699"/>
    <x v="1"/>
    <s v="Electronics"/>
    <x v="1694"/>
    <s v="Good Sales"/>
    <n v="0.31"/>
    <n v="971.82209999999998"/>
    <n v="2163.0879"/>
    <n v="5"/>
    <d v="2023-08-21T00:00:00"/>
    <d v="2023-08-22T00:00:00"/>
    <s v="New"/>
    <s v="UPI"/>
    <n v="793.94"/>
    <s v="loss"/>
    <s v="Chennai"/>
  </r>
  <r>
    <s v="ORD101700"/>
    <x v="2"/>
    <s v="Clothing"/>
    <x v="1695"/>
    <s v="concerning"/>
    <n v="0.34"/>
    <n v="116.78660000000001"/>
    <n v="226.70339999999999"/>
    <n v="9"/>
    <d v="2024-02-03T00:00:00"/>
    <d v="2024-02-06T00:00:00"/>
    <s v="Member"/>
    <s v="UPI"/>
    <n v="53.1"/>
    <s v="loss"/>
    <s v="Chennai"/>
  </r>
  <r>
    <s v="ORD101701"/>
    <x v="3"/>
    <s v="Grocery"/>
    <x v="1696"/>
    <s v="Good Sales"/>
    <n v="0.03"/>
    <n v="42.160199999999996"/>
    <n v="1363.1797999999999"/>
    <n v="3"/>
    <d v="2023-06-27T00:00:00"/>
    <d v="2023-06-30T00:00:00"/>
    <s v="New"/>
    <s v="Cash"/>
    <n v="73.77"/>
    <s v="loss"/>
    <s v="Mumbai"/>
  </r>
  <r>
    <s v="ORD101702"/>
    <x v="0"/>
    <s v="Electronics"/>
    <x v="1697"/>
    <s v="Good Sales"/>
    <n v="0.04"/>
    <n v="144.80440000000002"/>
    <n v="3475.3056000000001"/>
    <n v="1"/>
    <d v="2024-05-29T00:00:00"/>
    <d v="2024-06-03T00:00:00"/>
    <s v="New"/>
    <s v="Cash"/>
    <n v="790.99"/>
    <s v="loss"/>
    <s v="Hyderabad"/>
  </r>
  <r>
    <s v="ORD101703"/>
    <x v="0"/>
    <s v="Home Care"/>
    <x v="1698"/>
    <s v="Good Sales"/>
    <n v="0.09"/>
    <n v="260.41140000000001"/>
    <n v="2633.0486000000001"/>
    <n v="7"/>
    <d v="2023-04-14T00:00:00"/>
    <d v="2023-04-21T00:00:00"/>
    <s v="Member"/>
    <s v="Cash"/>
    <n v="504.21"/>
    <s v="loss"/>
    <s v="Chennai"/>
  </r>
  <r>
    <s v="ORD101704"/>
    <x v="0"/>
    <s v="Personal Care"/>
    <x v="1699"/>
    <s v="Good Sales"/>
    <n v="0.14000000000000001"/>
    <n v="336.19600000000003"/>
    <n v="2065.2040000000002"/>
    <n v="8"/>
    <d v="2023-02-04T00:00:00"/>
    <d v="2023-02-05T00:00:00"/>
    <s v="New"/>
    <s v="UPI"/>
    <n v="710.43"/>
    <s v="loss"/>
    <s v="Hyderabad"/>
  </r>
  <r>
    <s v="ORD101705"/>
    <x v="1"/>
    <s v="Electronics"/>
    <x v="1700"/>
    <s v="Good Sales"/>
    <n v="0.38"/>
    <n v="1324.4102"/>
    <n v="2160.8797999999997"/>
    <n v="2"/>
    <d v="2024-09-18T00:00:00"/>
    <d v="2024-09-19T00:00:00"/>
    <s v="New"/>
    <s v="UPI"/>
    <n v="279.02999999999997"/>
    <s v="loss"/>
    <s v="Chennai"/>
  </r>
  <r>
    <s v="ORD101706"/>
    <x v="0"/>
    <s v="Home Care"/>
    <x v="1701"/>
    <s v="Good Sales"/>
    <n v="0.22"/>
    <n v="451.53899999999999"/>
    <n v="1600.9109999999998"/>
    <n v="2"/>
    <d v="2023-11-06T00:00:00"/>
    <d v="2023-11-08T00:00:00"/>
    <s v="Regular"/>
    <s v="Cash"/>
    <n v="420.51"/>
    <s v="loss"/>
    <s v="Bangalore"/>
  </r>
  <r>
    <s v="ORD101707"/>
    <x v="3"/>
    <s v="Electronics"/>
    <x v="1702"/>
    <s v="concerning"/>
    <n v="0.04"/>
    <n v="9.1267999999999994"/>
    <n v="219.04319999999998"/>
    <n v="9"/>
    <d v="2024-12-17T00:00:00"/>
    <d v="2024-12-21T00:00:00"/>
    <s v="Regular"/>
    <s v="Card"/>
    <n v="28.59"/>
    <s v="loss"/>
    <s v="Mumbai"/>
  </r>
  <r>
    <s v="ORD101708"/>
    <x v="1"/>
    <s v="Electronics"/>
    <x v="1703"/>
    <s v="Good Sales"/>
    <n v="0.43"/>
    <n v="972.24290000000008"/>
    <n v="1288.7871"/>
    <n v="4"/>
    <d v="2023-04-22T00:00:00"/>
    <d v="2023-04-29T00:00:00"/>
    <s v="New"/>
    <s v="Cash"/>
    <n v="397.01"/>
    <s v="loss"/>
    <s v="Pune"/>
  </r>
  <r>
    <s v="ORD101709"/>
    <x v="3"/>
    <s v="Clothing"/>
    <x v="1704"/>
    <s v="Good Sales"/>
    <n v="0.5"/>
    <n v="2260.2150000000001"/>
    <n v="2260.2150000000001"/>
    <n v="1"/>
    <d v="2024-12-11T00:00:00"/>
    <d v="2024-12-14T00:00:00"/>
    <s v="Regular"/>
    <s v="Cash"/>
    <n v="308.89999999999998"/>
    <s v="loss"/>
    <s v="Delhi"/>
  </r>
  <r>
    <s v="ORD101710"/>
    <x v="2"/>
    <s v="Grocery"/>
    <x v="1705"/>
    <s v="Good Sales"/>
    <n v="0.23"/>
    <n v="988.40430000000003"/>
    <n v="3309.0056999999997"/>
    <n v="9"/>
    <d v="2023-04-11T00:00:00"/>
    <d v="2023-04-16T00:00:00"/>
    <s v="Regular"/>
    <s v="Cash"/>
    <n v="1139.8900000000001"/>
    <s v="profit"/>
    <s v="Bangalore"/>
  </r>
  <r>
    <s v="ORD101711"/>
    <x v="2"/>
    <s v="Personal Care"/>
    <x v="1706"/>
    <s v="Good Sales"/>
    <n v="0.26"/>
    <n v="547.0634"/>
    <n v="1557.0266000000001"/>
    <n v="9"/>
    <d v="2024-02-14T00:00:00"/>
    <d v="2024-02-20T00:00:00"/>
    <s v="New"/>
    <s v="UPI"/>
    <n v="574.14"/>
    <s v="loss"/>
    <s v="Hyderabad"/>
  </r>
  <r>
    <s v="ORD101712"/>
    <x v="2"/>
    <s v="Home Care"/>
    <x v="1707"/>
    <s v="concerning"/>
    <n v="0.04"/>
    <n v="8.355599999999999"/>
    <n v="200.53439999999998"/>
    <n v="6"/>
    <d v="2024-08-17T00:00:00"/>
    <d v="2024-08-19T00:00:00"/>
    <s v="Member"/>
    <s v="Cash"/>
    <n v="36.119999999999997"/>
    <s v="loss"/>
    <s v="Mumbai"/>
  </r>
  <r>
    <s v="ORD101713"/>
    <x v="2"/>
    <s v="Electronics"/>
    <x v="1708"/>
    <s v="Good Sales"/>
    <n v="0.19"/>
    <n v="611.40289999999993"/>
    <n v="2606.5070999999998"/>
    <n v="6"/>
    <d v="2023-08-10T00:00:00"/>
    <d v="2023-08-16T00:00:00"/>
    <s v="Member"/>
    <s v="Cash"/>
    <n v="228.09"/>
    <s v="loss"/>
    <s v="Chennai"/>
  </r>
  <r>
    <s v="ORD101714"/>
    <x v="3"/>
    <s v="Personal Care"/>
    <x v="1709"/>
    <s v="Good Sales"/>
    <n v="0.19"/>
    <n v="709.05150000000003"/>
    <n v="3022.7984999999999"/>
    <n v="9"/>
    <d v="2023-12-20T00:00:00"/>
    <d v="2023-12-21T00:00:00"/>
    <s v="New"/>
    <s v="Cash"/>
    <n v="728.78"/>
    <s v="loss"/>
    <s v="Chennai"/>
  </r>
  <r>
    <s v="ORD101715"/>
    <x v="1"/>
    <s v="Electronics"/>
    <x v="1710"/>
    <s v="Good Sales"/>
    <n v="0.48"/>
    <n v="740.05919999999992"/>
    <n v="801.73080000000004"/>
    <n v="2"/>
    <d v="2024-10-29T00:00:00"/>
    <d v="2024-11-03T00:00:00"/>
    <s v="Member"/>
    <s v="UPI"/>
    <n v="187.59"/>
    <s v="loss"/>
    <s v="Mumbai"/>
  </r>
  <r>
    <s v="ORD101716"/>
    <x v="1"/>
    <s v="Grocery"/>
    <x v="1711"/>
    <s v="Good Sales"/>
    <n v="0.33"/>
    <n v="803.76450000000011"/>
    <n v="1631.8854999999999"/>
    <n v="9"/>
    <d v="2024-09-02T00:00:00"/>
    <d v="2024-09-05T00:00:00"/>
    <s v="New"/>
    <s v="Card"/>
    <n v="136.99"/>
    <s v="loss"/>
    <s v="Mumbai"/>
  </r>
  <r>
    <s v="ORD101717"/>
    <x v="0"/>
    <s v="Personal Care"/>
    <x v="1712"/>
    <s v="Good Sales"/>
    <n v="0.39"/>
    <n v="1934.4390000000003"/>
    <n v="3025.6610000000001"/>
    <n v="4"/>
    <d v="2023-08-28T00:00:00"/>
    <d v="2023-08-31T00:00:00"/>
    <s v="Regular"/>
    <s v="Card"/>
    <n v="1276.8599999999999"/>
    <s v="profit"/>
    <s v="Bangalore"/>
  </r>
  <r>
    <s v="ORD101718"/>
    <x v="3"/>
    <s v="Home Care"/>
    <x v="1713"/>
    <s v="Good Sales"/>
    <n v="0.06"/>
    <n v="175.44479999999999"/>
    <n v="2748.6351999999997"/>
    <n v="4"/>
    <d v="2024-09-16T00:00:00"/>
    <d v="2024-09-20T00:00:00"/>
    <s v="Member"/>
    <s v="UPI"/>
    <n v="240.54"/>
    <s v="loss"/>
    <s v="Bangalore"/>
  </r>
  <r>
    <s v="ORD101719"/>
    <x v="2"/>
    <s v="Electronics"/>
    <x v="1714"/>
    <s v="Good Sales"/>
    <n v="0.21"/>
    <n v="382.25669999999997"/>
    <n v="1438.0133000000001"/>
    <n v="9"/>
    <d v="2024-01-14T00:00:00"/>
    <d v="2024-01-15T00:00:00"/>
    <s v="Regular"/>
    <s v="UPI"/>
    <n v="512.01"/>
    <s v="loss"/>
    <s v="Bangalore"/>
  </r>
  <r>
    <s v="ORD101720"/>
    <x v="3"/>
    <s v="Grocery"/>
    <x v="1715"/>
    <s v="Good Sales"/>
    <n v="0.1"/>
    <n v="317.47000000000003"/>
    <n v="2857.2299999999996"/>
    <n v="7"/>
    <d v="2023-05-24T00:00:00"/>
    <d v="2023-05-31T00:00:00"/>
    <s v="Regular"/>
    <s v="Cash"/>
    <n v="685.02"/>
    <s v="loss"/>
    <s v="Mumbai"/>
  </r>
  <r>
    <s v="ORD101721"/>
    <x v="0"/>
    <s v="Personal Care"/>
    <x v="1716"/>
    <s v="Good Sales"/>
    <n v="0.43"/>
    <n v="422.3073"/>
    <n v="559.80269999999996"/>
    <n v="5"/>
    <d v="2023-08-31T00:00:00"/>
    <d v="2023-09-07T00:00:00"/>
    <s v="New"/>
    <s v="Cash"/>
    <n v="84.23"/>
    <s v="loss"/>
    <s v="Mumbai"/>
  </r>
  <r>
    <s v="ORD101722"/>
    <x v="0"/>
    <s v="Electronics"/>
    <x v="1717"/>
    <s v="Good Sales"/>
    <n v="0.08"/>
    <n v="86.107199999999992"/>
    <n v="990.23279999999988"/>
    <n v="8"/>
    <d v="2024-04-24T00:00:00"/>
    <d v="2024-04-27T00:00:00"/>
    <s v="Member"/>
    <s v="Card"/>
    <n v="125.46"/>
    <s v="loss"/>
    <s v="Bangalore"/>
  </r>
  <r>
    <s v="ORD101723"/>
    <x v="3"/>
    <s v="Electronics"/>
    <x v="1718"/>
    <s v="Good Sales"/>
    <n v="0.22"/>
    <n v="1019.0686000000001"/>
    <n v="3613.0614"/>
    <n v="1"/>
    <d v="2023-12-10T00:00:00"/>
    <d v="2023-12-15T00:00:00"/>
    <s v="New"/>
    <s v="Card"/>
    <n v="1362.56"/>
    <s v="profit"/>
    <s v="Bangalore"/>
  </r>
  <r>
    <s v="ORD101724"/>
    <x v="3"/>
    <s v="Home Care"/>
    <x v="1719"/>
    <s v="Good Sales"/>
    <n v="0.03"/>
    <n v="38.162399999999998"/>
    <n v="1233.9176"/>
    <n v="7"/>
    <d v="2023-03-10T00:00:00"/>
    <d v="2023-03-15T00:00:00"/>
    <s v="New"/>
    <s v="Cash"/>
    <n v="269.86"/>
    <s v="loss"/>
    <s v="Mumbai"/>
  </r>
  <r>
    <s v="ORD101725"/>
    <x v="3"/>
    <s v="Grocery"/>
    <x v="1373"/>
    <s v="Good Sales"/>
    <n v="0.32"/>
    <n v="519.3184"/>
    <n v="1103.5515999999998"/>
    <n v="4"/>
    <d v="2024-12-16T00:00:00"/>
    <d v="2024-12-21T00:00:00"/>
    <s v="Member"/>
    <s v="UPI"/>
    <n v="276.73"/>
    <s v="loss"/>
    <s v="Chennai"/>
  </r>
  <r>
    <s v="ORD101726"/>
    <x v="1"/>
    <s v="Clothing"/>
    <x v="1720"/>
    <s v="Good Sales"/>
    <n v="0.24"/>
    <n v="663.48239999999998"/>
    <n v="2101.0276000000003"/>
    <n v="2"/>
    <d v="2023-01-12T00:00:00"/>
    <d v="2023-01-13T00:00:00"/>
    <s v="Regular"/>
    <s v="UPI"/>
    <n v="797.61"/>
    <s v="loss"/>
    <s v="Bangalore"/>
  </r>
  <r>
    <s v="ORD101727"/>
    <x v="2"/>
    <s v="Electronics"/>
    <x v="1721"/>
    <s v="Good Sales"/>
    <n v="0.25"/>
    <n v="1127.1224999999999"/>
    <n v="3381.3674999999998"/>
    <n v="2"/>
    <d v="2023-04-03T00:00:00"/>
    <d v="2023-04-10T00:00:00"/>
    <s v="New"/>
    <s v="UPI"/>
    <n v="259.72000000000003"/>
    <s v="loss"/>
    <s v="Bangalore"/>
  </r>
  <r>
    <s v="ORD101728"/>
    <x v="3"/>
    <s v="Personal Care"/>
    <x v="1722"/>
    <s v="Good Sales"/>
    <n v="0.05"/>
    <n v="196.45500000000001"/>
    <n v="3732.645"/>
    <n v="9"/>
    <d v="2024-07-23T00:00:00"/>
    <d v="2024-07-30T00:00:00"/>
    <s v="Regular"/>
    <s v="Card"/>
    <n v="573.15"/>
    <s v="loss"/>
    <s v="Mumbai"/>
  </r>
  <r>
    <s v="ORD101729"/>
    <x v="3"/>
    <s v="Home Care"/>
    <x v="1723"/>
    <s v="concerning"/>
    <n v="0.26"/>
    <n v="81.780400000000014"/>
    <n v="232.75960000000001"/>
    <n v="6"/>
    <d v="2024-05-01T00:00:00"/>
    <d v="2024-05-02T00:00:00"/>
    <s v="Regular"/>
    <s v="Card"/>
    <n v="80.069999999999993"/>
    <s v="loss"/>
    <s v="Pune"/>
  </r>
  <r>
    <s v="ORD101730"/>
    <x v="3"/>
    <s v="Home Care"/>
    <x v="1724"/>
    <s v="Good Sales"/>
    <n v="0.28000000000000003"/>
    <n v="978.83800000000008"/>
    <n v="2517.0119999999997"/>
    <n v="4"/>
    <d v="2024-02-24T00:00:00"/>
    <d v="2024-03-02T00:00:00"/>
    <s v="New"/>
    <s v="UPI"/>
    <n v="1009.54"/>
    <s v="profit"/>
    <s v="Pune"/>
  </r>
  <r>
    <s v="ORD101731"/>
    <x v="0"/>
    <s v="Electronics"/>
    <x v="1725"/>
    <s v="Good Sales"/>
    <n v="0.48"/>
    <n v="1233.5519999999999"/>
    <n v="1336.3480000000002"/>
    <n v="2"/>
    <d v="2024-11-18T00:00:00"/>
    <d v="2024-11-21T00:00:00"/>
    <s v="New"/>
    <s v="Cash"/>
    <n v="632.26"/>
    <s v="loss"/>
    <s v="Bangalore"/>
  </r>
  <r>
    <s v="ORD101732"/>
    <x v="0"/>
    <s v="Electronics"/>
    <x v="1726"/>
    <s v="Good Sales"/>
    <n v="0.02"/>
    <n v="48.604199999999999"/>
    <n v="2381.6057999999998"/>
    <n v="7"/>
    <d v="2023-01-08T00:00:00"/>
    <d v="2023-01-12T00:00:00"/>
    <s v="Member"/>
    <s v="Cash"/>
    <n v="508.69"/>
    <s v="loss"/>
    <s v="Hyderabad"/>
  </r>
  <r>
    <s v="ORD101733"/>
    <x v="1"/>
    <s v="Electronics"/>
    <x v="1727"/>
    <s v="Good Sales"/>
    <n v="0.46"/>
    <n v="1604.7744"/>
    <n v="1883.8655999999999"/>
    <n v="9"/>
    <d v="2023-03-11T00:00:00"/>
    <d v="2023-03-18T00:00:00"/>
    <s v="Regular"/>
    <s v="UPI"/>
    <n v="286.58999999999997"/>
    <s v="loss"/>
    <s v="Delhi"/>
  </r>
  <r>
    <s v="ORD101734"/>
    <x v="2"/>
    <s v="Clothing"/>
    <x v="1728"/>
    <s v="Good Sales"/>
    <n v="0.24"/>
    <n v="254.76959999999997"/>
    <n v="806.7704"/>
    <n v="2"/>
    <d v="2024-07-20T00:00:00"/>
    <d v="2024-07-24T00:00:00"/>
    <s v="Regular"/>
    <s v="Card"/>
    <n v="195.54"/>
    <s v="loss"/>
    <s v="Pune"/>
  </r>
  <r>
    <s v="ORD101735"/>
    <x v="1"/>
    <s v="Electronics"/>
    <x v="1729"/>
    <s v="Good Sales"/>
    <n v="0.11"/>
    <n v="540.02189999999996"/>
    <n v="4369.2681000000002"/>
    <n v="4"/>
    <d v="2023-12-16T00:00:00"/>
    <d v="2023-12-23T00:00:00"/>
    <s v="New"/>
    <s v="Cash"/>
    <n v="950.75"/>
    <s v="profit"/>
    <s v="Hyderabad"/>
  </r>
  <r>
    <s v="ORD101736"/>
    <x v="2"/>
    <s v="Grocery"/>
    <x v="1730"/>
    <s v="Good Sales"/>
    <n v="0.33"/>
    <n v="1076.46"/>
    <n v="2185.54"/>
    <n v="1"/>
    <d v="2023-03-02T00:00:00"/>
    <d v="2023-03-06T00:00:00"/>
    <s v="Regular"/>
    <s v="UPI"/>
    <n v="838.56"/>
    <s v="profit"/>
    <s v="Bangalore"/>
  </r>
  <r>
    <s v="ORD101737"/>
    <x v="0"/>
    <s v="Personal Care"/>
    <x v="1731"/>
    <s v="Good Sales"/>
    <n v="0.26"/>
    <n v="491.84720000000004"/>
    <n v="1399.8728000000001"/>
    <n v="1"/>
    <d v="2023-09-11T00:00:00"/>
    <d v="2023-09-13T00:00:00"/>
    <s v="Member"/>
    <s v="Card"/>
    <n v="411.01"/>
    <s v="loss"/>
    <s v="Delhi"/>
  </r>
  <r>
    <s v="ORD101738"/>
    <x v="0"/>
    <s v="Electronics"/>
    <x v="1732"/>
    <s v="Good Sales"/>
    <n v="0.11"/>
    <n v="334.50889999999998"/>
    <n v="2706.4811"/>
    <n v="3"/>
    <d v="2023-12-05T00:00:00"/>
    <d v="2023-12-11T00:00:00"/>
    <s v="Regular"/>
    <s v="UPI"/>
    <n v="794.81"/>
    <s v="loss"/>
    <s v="Mumbai"/>
  </r>
  <r>
    <s v="ORD101739"/>
    <x v="0"/>
    <s v="Clothing"/>
    <x v="1733"/>
    <s v="Good Sales"/>
    <n v="0.31"/>
    <n v="359.82010000000002"/>
    <n v="800.88990000000001"/>
    <n v="1"/>
    <d v="2023-10-31T00:00:00"/>
    <d v="2023-11-01T00:00:00"/>
    <s v="Regular"/>
    <s v="Card"/>
    <n v="226.54"/>
    <s v="loss"/>
    <s v="Hyderabad"/>
  </r>
  <r>
    <s v="ORD101740"/>
    <x v="1"/>
    <s v="Personal Care"/>
    <x v="1734"/>
    <s v="Good Sales"/>
    <n v="0.24"/>
    <n v="769.39919999999995"/>
    <n v="2436.4308000000001"/>
    <n v="4"/>
    <d v="2023-11-18T00:00:00"/>
    <d v="2023-11-19T00:00:00"/>
    <s v="Member"/>
    <s v="Card"/>
    <n v="268.89999999999998"/>
    <s v="loss"/>
    <s v="Delhi"/>
  </r>
  <r>
    <s v="ORD101741"/>
    <x v="3"/>
    <s v="Home Care"/>
    <x v="1735"/>
    <s v="concerning"/>
    <n v="0.34"/>
    <n v="81.008400000000009"/>
    <n v="157.2516"/>
    <n v="6"/>
    <d v="2024-09-10T00:00:00"/>
    <d v="2024-09-13T00:00:00"/>
    <s v="Regular"/>
    <s v="Cash"/>
    <n v="56.54"/>
    <s v="loss"/>
    <s v="Bangalore"/>
  </r>
  <r>
    <s v="ORD101742"/>
    <x v="3"/>
    <s v="Electronics"/>
    <x v="1736"/>
    <s v="Good Sales"/>
    <n v="0.34"/>
    <n v="602.40859999999998"/>
    <n v="1169.3814"/>
    <n v="5"/>
    <d v="2023-06-01T00:00:00"/>
    <d v="2023-06-07T00:00:00"/>
    <s v="Regular"/>
    <s v="Card"/>
    <n v="370.38"/>
    <s v="loss"/>
    <s v="Pune"/>
  </r>
  <r>
    <s v="ORD101743"/>
    <x v="0"/>
    <s v="Personal Care"/>
    <x v="1737"/>
    <s v="Good Sales"/>
    <n v="0.24"/>
    <n v="903.0791999999999"/>
    <n v="2859.7507999999998"/>
    <n v="9"/>
    <d v="2024-01-11T00:00:00"/>
    <d v="2024-01-16T00:00:00"/>
    <s v="Member"/>
    <s v="UPI"/>
    <n v="515.66999999999996"/>
    <s v="loss"/>
    <s v="Hyderabad"/>
  </r>
  <r>
    <s v="ORD101744"/>
    <x v="3"/>
    <s v="Home Care"/>
    <x v="1738"/>
    <s v="Good Sales"/>
    <n v="0.2"/>
    <n v="811.8180000000001"/>
    <n v="3247.2719999999999"/>
    <n v="2"/>
    <d v="2023-10-11T00:00:00"/>
    <d v="2023-10-12T00:00:00"/>
    <s v="New"/>
    <s v="Card"/>
    <n v="1034.6400000000001"/>
    <s v="profit"/>
    <s v="Pune"/>
  </r>
  <r>
    <s v="ORD101745"/>
    <x v="3"/>
    <s v="Clothing"/>
    <x v="1739"/>
    <s v="Good Sales"/>
    <n v="0.03"/>
    <n v="40.179299999999998"/>
    <n v="1299.1306999999999"/>
    <n v="2"/>
    <d v="2023-02-03T00:00:00"/>
    <d v="2023-02-07T00:00:00"/>
    <s v="New"/>
    <s v="Cash"/>
    <n v="362.69"/>
    <s v="loss"/>
    <s v="Mumbai"/>
  </r>
  <r>
    <s v="ORD101746"/>
    <x v="1"/>
    <s v="Grocery"/>
    <x v="1740"/>
    <s v="Good Sales"/>
    <n v="0.25"/>
    <n v="685.77750000000003"/>
    <n v="2057.3325"/>
    <n v="3"/>
    <d v="2023-11-09T00:00:00"/>
    <d v="2023-11-11T00:00:00"/>
    <s v="New"/>
    <s v="Card"/>
    <n v="640.45000000000005"/>
    <s v="loss"/>
    <s v="Pune"/>
  </r>
  <r>
    <s v="ORD101747"/>
    <x v="2"/>
    <s v="Electronics"/>
    <x v="1741"/>
    <s v="Good Sales"/>
    <n v="0.12"/>
    <n v="322.75439999999998"/>
    <n v="2366.8656000000001"/>
    <n v="4"/>
    <d v="2024-08-01T00:00:00"/>
    <d v="2024-08-06T00:00:00"/>
    <s v="New"/>
    <s v="UPI"/>
    <n v="459.93"/>
    <s v="loss"/>
    <s v="Hyderabad"/>
  </r>
  <r>
    <s v="ORD101748"/>
    <x v="0"/>
    <s v="Grocery"/>
    <x v="1742"/>
    <s v="Good Sales"/>
    <n v="0.03"/>
    <n v="64.953900000000004"/>
    <n v="2100.1761000000001"/>
    <n v="9"/>
    <d v="2023-10-09T00:00:00"/>
    <d v="2023-10-14T00:00:00"/>
    <s v="New"/>
    <s v="UPI"/>
    <n v="275.68"/>
    <s v="loss"/>
    <s v="Chennai"/>
  </r>
  <r>
    <s v="ORD101749"/>
    <x v="0"/>
    <s v="Clothing"/>
    <x v="1743"/>
    <s v="Good Sales"/>
    <n v="0.17"/>
    <n v="207.28440000000001"/>
    <n v="1012.0355999999999"/>
    <n v="6"/>
    <d v="2024-12-03T00:00:00"/>
    <d v="2024-12-05T00:00:00"/>
    <s v="Regular"/>
    <s v="UPI"/>
    <n v="130.63999999999999"/>
    <s v="loss"/>
    <s v="Pune"/>
  </r>
  <r>
    <s v="ORD101750"/>
    <x v="1"/>
    <s v="Personal Care"/>
    <x v="1744"/>
    <s v="Good Sales"/>
    <n v="0.04"/>
    <n v="141.83280000000002"/>
    <n v="3403.9872"/>
    <n v="9"/>
    <d v="2024-10-23T00:00:00"/>
    <d v="2024-10-30T00:00:00"/>
    <s v="Regular"/>
    <s v="Card"/>
    <n v="913.57"/>
    <s v="profit"/>
    <s v="Hyderabad"/>
  </r>
  <r>
    <s v="ORD101751"/>
    <x v="1"/>
    <s v="Personal Care"/>
    <x v="1745"/>
    <s v="Good Sales"/>
    <n v="0.28999999999999998"/>
    <n v="387.60529999999994"/>
    <n v="948.96469999999999"/>
    <n v="5"/>
    <d v="2024-04-24T00:00:00"/>
    <d v="2024-04-26T00:00:00"/>
    <s v="Member"/>
    <s v="Card"/>
    <n v="284.27999999999997"/>
    <s v="loss"/>
    <s v="Delhi"/>
  </r>
  <r>
    <s v="ORD101752"/>
    <x v="3"/>
    <s v="Clothing"/>
    <x v="1746"/>
    <s v="Good Sales"/>
    <n v="0.25"/>
    <n v="1141.0074999999999"/>
    <n v="3423.0225"/>
    <n v="9"/>
    <d v="2024-09-10T00:00:00"/>
    <d v="2024-09-11T00:00:00"/>
    <s v="Regular"/>
    <s v="Cash"/>
    <n v="959.29"/>
    <s v="profit"/>
    <s v="Pune"/>
  </r>
  <r>
    <s v="ORD101753"/>
    <x v="0"/>
    <s v="Clothing"/>
    <x v="1747"/>
    <s v="Good Sales"/>
    <n v="0.4"/>
    <n v="1075.864"/>
    <n v="1613.7959999999998"/>
    <n v="9"/>
    <d v="2023-07-25T00:00:00"/>
    <d v="2023-07-27T00:00:00"/>
    <s v="Regular"/>
    <s v="Card"/>
    <n v="269.27"/>
    <s v="loss"/>
    <s v="Hyderabad"/>
  </r>
  <r>
    <s v="ORD101754"/>
    <x v="2"/>
    <s v="Electronics"/>
    <x v="1748"/>
    <s v="Good Sales"/>
    <n v="0.13"/>
    <n v="567.49420000000009"/>
    <n v="3797.8458000000001"/>
    <n v="1"/>
    <d v="2024-07-02T00:00:00"/>
    <d v="2024-07-05T00:00:00"/>
    <s v="Member"/>
    <s v="Cash"/>
    <n v="824.64"/>
    <s v="profit"/>
    <s v="Delhi"/>
  </r>
  <r>
    <s v="ORD101755"/>
    <x v="1"/>
    <s v="Home Care"/>
    <x v="1749"/>
    <s v="Good Sales"/>
    <n v="0.19"/>
    <n v="289.6816"/>
    <n v="1234.9584"/>
    <n v="9"/>
    <d v="2024-10-04T00:00:00"/>
    <d v="2024-10-09T00:00:00"/>
    <s v="Member"/>
    <s v="UPI"/>
    <n v="452.63"/>
    <s v="loss"/>
    <s v="Chennai"/>
  </r>
  <r>
    <s v="ORD101756"/>
    <x v="2"/>
    <s v="Grocery"/>
    <x v="1750"/>
    <s v="Good Sales"/>
    <n v="0.34"/>
    <n v="1378.5946000000001"/>
    <n v="2676.0954000000002"/>
    <n v="7"/>
    <d v="2023-03-05T00:00:00"/>
    <d v="2023-03-10T00:00:00"/>
    <s v="Regular"/>
    <s v="Cash"/>
    <n v="655.52"/>
    <s v="loss"/>
    <s v="Mumbai"/>
  </r>
  <r>
    <s v="ORD101757"/>
    <x v="2"/>
    <s v="Grocery"/>
    <x v="1751"/>
    <s v="concerning"/>
    <n v="0.5"/>
    <n v="328.47500000000002"/>
    <n v="328.47500000000002"/>
    <n v="8"/>
    <d v="2023-12-30T00:00:00"/>
    <d v="2024-01-03T00:00:00"/>
    <s v="Member"/>
    <s v="Card"/>
    <n v="123.45"/>
    <s v="loss"/>
    <s v="Hyderabad"/>
  </r>
  <r>
    <s v="ORD101758"/>
    <x v="0"/>
    <s v="Personal Care"/>
    <x v="1752"/>
    <s v="Good Sales"/>
    <n v="0.45"/>
    <n v="1735.8615"/>
    <n v="2121.6084999999998"/>
    <n v="3"/>
    <d v="2023-08-06T00:00:00"/>
    <d v="2023-08-07T00:00:00"/>
    <s v="New"/>
    <s v="UPI"/>
    <n v="1037.6400000000001"/>
    <s v="profit"/>
    <s v="Chennai"/>
  </r>
  <r>
    <s v="ORD101759"/>
    <x v="0"/>
    <s v="Personal Care"/>
    <x v="1753"/>
    <s v="Good Sales"/>
    <n v="0.26"/>
    <n v="518.96780000000001"/>
    <n v="1477.0621999999998"/>
    <n v="1"/>
    <d v="2024-09-07T00:00:00"/>
    <d v="2024-09-14T00:00:00"/>
    <s v="Member"/>
    <s v="Cash"/>
    <n v="535.80999999999995"/>
    <s v="loss"/>
    <s v="Hyderabad"/>
  </r>
  <r>
    <s v="ORD101760"/>
    <x v="1"/>
    <s v="Electronics"/>
    <x v="1754"/>
    <s v="Good Sales"/>
    <n v="0.34"/>
    <n v="817.00300000000004"/>
    <n v="1585.9469999999997"/>
    <n v="4"/>
    <d v="2024-02-11T00:00:00"/>
    <d v="2024-02-15T00:00:00"/>
    <s v="Regular"/>
    <s v="UPI"/>
    <n v="159.83000000000001"/>
    <s v="loss"/>
    <s v="Bangalore"/>
  </r>
  <r>
    <s v="ORD101761"/>
    <x v="0"/>
    <s v="Clothing"/>
    <x v="1755"/>
    <s v="Good Sales"/>
    <n v="0.27"/>
    <n v="247.68720000000002"/>
    <n v="669.67280000000005"/>
    <n v="1"/>
    <d v="2023-02-27T00:00:00"/>
    <d v="2023-02-28T00:00:00"/>
    <s v="New"/>
    <s v="UPI"/>
    <n v="252.93"/>
    <s v="loss"/>
    <s v="Delhi"/>
  </r>
  <r>
    <s v="ORD101762"/>
    <x v="0"/>
    <s v="Grocery"/>
    <x v="1756"/>
    <s v="concerning"/>
    <n v="0.22"/>
    <n v="42.081600000000002"/>
    <n v="149.19839999999999"/>
    <n v="1"/>
    <d v="2024-07-17T00:00:00"/>
    <d v="2024-07-18T00:00:00"/>
    <s v="New"/>
    <s v="Cash"/>
    <n v="40.94"/>
    <s v="loss"/>
    <s v="Mumbai"/>
  </r>
  <r>
    <s v="ORD101763"/>
    <x v="0"/>
    <s v="Electronics"/>
    <x v="1757"/>
    <s v="Good Sales"/>
    <n v="0.3"/>
    <n v="1009.3109999999999"/>
    <n v="2355.0590000000002"/>
    <n v="4"/>
    <d v="2023-09-24T00:00:00"/>
    <d v="2023-10-01T00:00:00"/>
    <s v="Regular"/>
    <s v="Card"/>
    <n v="456.25"/>
    <s v="loss"/>
    <s v="Chennai"/>
  </r>
  <r>
    <s v="ORD101764"/>
    <x v="2"/>
    <s v="Personal Care"/>
    <x v="1758"/>
    <s v="Good Sales"/>
    <n v="0.19"/>
    <n v="566.16579999999999"/>
    <n v="2413.6541999999999"/>
    <n v="8"/>
    <d v="2023-09-22T00:00:00"/>
    <d v="2023-09-28T00:00:00"/>
    <s v="New"/>
    <s v="UPI"/>
    <n v="720.26"/>
    <s v="loss"/>
    <s v="Mumbai"/>
  </r>
  <r>
    <s v="ORD101765"/>
    <x v="1"/>
    <s v="Personal Care"/>
    <x v="1759"/>
    <s v="Good Sales"/>
    <n v="0.14000000000000001"/>
    <n v="440.98600000000005"/>
    <n v="2708.9140000000002"/>
    <n v="1"/>
    <d v="2023-11-22T00:00:00"/>
    <d v="2023-11-29T00:00:00"/>
    <s v="Member"/>
    <s v="Cash"/>
    <n v="542.02"/>
    <s v="loss"/>
    <s v="Bangalore"/>
  </r>
  <r>
    <s v="ORD101766"/>
    <x v="3"/>
    <s v="Grocery"/>
    <x v="1760"/>
    <s v="Good Sales"/>
    <n v="0.35"/>
    <n v="472.32849999999996"/>
    <n v="877.18150000000003"/>
    <n v="9"/>
    <d v="2024-08-05T00:00:00"/>
    <d v="2024-08-11T00:00:00"/>
    <s v="Member"/>
    <s v="UPI"/>
    <n v="252.4"/>
    <s v="loss"/>
    <s v="Bangalore"/>
  </r>
  <r>
    <s v="ORD101767"/>
    <x v="2"/>
    <s v="Personal Care"/>
    <x v="1761"/>
    <s v="Good Sales"/>
    <n v="0.44"/>
    <n v="559.88240000000008"/>
    <n v="712.57759999999996"/>
    <n v="6"/>
    <d v="2024-09-13T00:00:00"/>
    <d v="2024-09-14T00:00:00"/>
    <s v="Regular"/>
    <s v="Card"/>
    <n v="266.5"/>
    <s v="loss"/>
    <s v="Chennai"/>
  </r>
  <r>
    <s v="ORD101768"/>
    <x v="0"/>
    <s v="Personal Care"/>
    <x v="1762"/>
    <s v="Good Sales"/>
    <n v="0.14000000000000001"/>
    <n v="583.58300000000008"/>
    <n v="3584.8669999999997"/>
    <n v="5"/>
    <d v="2023-05-26T00:00:00"/>
    <d v="2023-06-02T00:00:00"/>
    <s v="New"/>
    <s v="Cash"/>
    <n v="1048.83"/>
    <s v="profit"/>
    <s v="Delhi"/>
  </r>
  <r>
    <s v="ORD101769"/>
    <x v="2"/>
    <s v="Home Care"/>
    <x v="1763"/>
    <s v="Good Sales"/>
    <n v="0.35"/>
    <n v="1340.549"/>
    <n v="2489.5909999999999"/>
    <n v="9"/>
    <d v="2023-03-06T00:00:00"/>
    <d v="2023-03-09T00:00:00"/>
    <s v="Regular"/>
    <s v="Cash"/>
    <n v="643.20000000000005"/>
    <s v="loss"/>
    <s v="Chennai"/>
  </r>
  <r>
    <s v="ORD101770"/>
    <x v="0"/>
    <s v="Clothing"/>
    <x v="1764"/>
    <s v="Good Sales"/>
    <n v="0.22"/>
    <n v="385.05939999999998"/>
    <n v="1365.2105999999999"/>
    <n v="9"/>
    <d v="2024-01-03T00:00:00"/>
    <d v="2024-01-05T00:00:00"/>
    <s v="Member"/>
    <s v="Card"/>
    <n v="201.07"/>
    <s v="loss"/>
    <s v="Pune"/>
  </r>
  <r>
    <s v="ORD101771"/>
    <x v="0"/>
    <s v="Personal Care"/>
    <x v="1765"/>
    <s v="Good Sales"/>
    <n v="0.15"/>
    <n v="483.78749999999997"/>
    <n v="2741.4625000000001"/>
    <n v="9"/>
    <d v="2024-08-13T00:00:00"/>
    <d v="2024-08-20T00:00:00"/>
    <s v="Regular"/>
    <s v="Cash"/>
    <n v="655.03"/>
    <s v="loss"/>
    <s v="Bangalore"/>
  </r>
  <r>
    <s v="ORD101772"/>
    <x v="2"/>
    <s v="Home Care"/>
    <x v="1766"/>
    <s v="Good Sales"/>
    <n v="0.31"/>
    <n v="1288.9613999999999"/>
    <n v="2868.9785999999995"/>
    <n v="3"/>
    <d v="2024-01-28T00:00:00"/>
    <d v="2024-02-03T00:00:00"/>
    <s v="Regular"/>
    <s v="UPI"/>
    <n v="1217.8399999999999"/>
    <s v="profit"/>
    <s v="Mumbai"/>
  </r>
  <r>
    <s v="ORD101773"/>
    <x v="1"/>
    <s v="Electronics"/>
    <x v="1767"/>
    <s v="Good Sales"/>
    <n v="0.47"/>
    <n v="2093.9722000000002"/>
    <n v="2361.2878000000001"/>
    <n v="8"/>
    <d v="2024-03-19T00:00:00"/>
    <d v="2024-03-21T00:00:00"/>
    <s v="New"/>
    <s v="Card"/>
    <n v="331.29"/>
    <s v="loss"/>
    <s v="Hyderabad"/>
  </r>
  <r>
    <s v="ORD101774"/>
    <x v="0"/>
    <s v="Personal Care"/>
    <x v="1768"/>
    <s v="concerning"/>
    <n v="0.18"/>
    <n v="23.120999999999999"/>
    <n v="105.32899999999999"/>
    <n v="4"/>
    <d v="2023-05-17T00:00:00"/>
    <d v="2023-05-23T00:00:00"/>
    <s v="Regular"/>
    <s v="Card"/>
    <n v="6.64"/>
    <s v="loss"/>
    <s v="Mumbai"/>
  </r>
  <r>
    <s v="ORD101775"/>
    <x v="1"/>
    <s v="Electronics"/>
    <x v="1769"/>
    <s v="Good Sales"/>
    <n v="0.38"/>
    <n v="1552.6686"/>
    <n v="2533.3013999999998"/>
    <n v="4"/>
    <d v="2024-11-14T00:00:00"/>
    <d v="2024-11-17T00:00:00"/>
    <s v="Member"/>
    <s v="Card"/>
    <n v="600.91"/>
    <s v="loss"/>
    <s v="Bangalore"/>
  </r>
  <r>
    <s v="ORD101776"/>
    <x v="3"/>
    <s v="Personal Care"/>
    <x v="1770"/>
    <s v="Good Sales"/>
    <n v="0.16"/>
    <n v="290.7072"/>
    <n v="1526.2128"/>
    <n v="7"/>
    <d v="2023-05-19T00:00:00"/>
    <d v="2023-05-23T00:00:00"/>
    <s v="Member"/>
    <s v="UPI"/>
    <n v="337.97"/>
    <s v="loss"/>
    <s v="Mumbai"/>
  </r>
  <r>
    <s v="ORD101777"/>
    <x v="0"/>
    <s v="Grocery"/>
    <x v="1771"/>
    <s v="Good Sales"/>
    <n v="0.4"/>
    <n v="1448.0200000000002"/>
    <n v="2172.0299999999997"/>
    <n v="8"/>
    <d v="2023-05-11T00:00:00"/>
    <d v="2023-05-12T00:00:00"/>
    <s v="New"/>
    <s v="Cash"/>
    <n v="643.44000000000005"/>
    <s v="loss"/>
    <s v="Delhi"/>
  </r>
  <r>
    <s v="ORD101778"/>
    <x v="1"/>
    <s v="Home Care"/>
    <x v="1772"/>
    <s v="Good Sales"/>
    <n v="0.38"/>
    <n v="729.55059999999992"/>
    <n v="1190.3193999999999"/>
    <n v="4"/>
    <d v="2024-12-17T00:00:00"/>
    <d v="2024-12-20T00:00:00"/>
    <s v="New"/>
    <s v="Cash"/>
    <n v="247.22"/>
    <s v="loss"/>
    <s v="Chennai"/>
  </r>
  <r>
    <s v="ORD101779"/>
    <x v="1"/>
    <s v="Home Care"/>
    <x v="1773"/>
    <s v="Good Sales"/>
    <n v="0.38"/>
    <n v="1166.8355999999999"/>
    <n v="1903.7844"/>
    <n v="6"/>
    <d v="2024-11-02T00:00:00"/>
    <d v="2024-11-06T00:00:00"/>
    <s v="New"/>
    <s v="Card"/>
    <n v="870.03"/>
    <s v="profit"/>
    <s v="Hyderabad"/>
  </r>
  <r>
    <s v="ORD101780"/>
    <x v="3"/>
    <s v="Grocery"/>
    <x v="1774"/>
    <s v="Good Sales"/>
    <n v="0.5"/>
    <n v="1634.615"/>
    <n v="1634.615"/>
    <n v="1"/>
    <d v="2024-10-23T00:00:00"/>
    <d v="2024-10-25T00:00:00"/>
    <s v="Regular"/>
    <s v="UPI"/>
    <n v="362.81"/>
    <s v="loss"/>
    <s v="Chennai"/>
  </r>
  <r>
    <s v="ORD101781"/>
    <x v="1"/>
    <s v="Clothing"/>
    <x v="1775"/>
    <s v="Good Sales"/>
    <n v="7.0000000000000007E-2"/>
    <n v="145.91220000000001"/>
    <n v="1938.5478000000001"/>
    <n v="2"/>
    <d v="2024-03-09T00:00:00"/>
    <d v="2024-03-14T00:00:00"/>
    <s v="Member"/>
    <s v="UPI"/>
    <n v="168.01"/>
    <s v="loss"/>
    <s v="Pune"/>
  </r>
  <r>
    <s v="ORD101782"/>
    <x v="1"/>
    <s v="Home Care"/>
    <x v="1776"/>
    <s v="Good Sales"/>
    <n v="0.19"/>
    <n v="496.40350000000001"/>
    <n v="2116.2465000000002"/>
    <n v="5"/>
    <d v="2023-04-17T00:00:00"/>
    <d v="2023-04-24T00:00:00"/>
    <s v="New"/>
    <s v="UPI"/>
    <n v="276.76"/>
    <s v="loss"/>
    <s v="Pune"/>
  </r>
  <r>
    <s v="ORD101783"/>
    <x v="3"/>
    <s v="Electronics"/>
    <x v="1777"/>
    <s v="Good Sales"/>
    <n v="0.32"/>
    <n v="1170.8608000000002"/>
    <n v="2488.0792000000001"/>
    <n v="4"/>
    <d v="2023-01-26T00:00:00"/>
    <d v="2023-01-27T00:00:00"/>
    <s v="Regular"/>
    <s v="Card"/>
    <n v="271.89"/>
    <s v="loss"/>
    <s v="Mumbai"/>
  </r>
  <r>
    <s v="ORD101784"/>
    <x v="0"/>
    <s v="Home Care"/>
    <x v="1778"/>
    <s v="Good Sales"/>
    <n v="0.3"/>
    <n v="730.17"/>
    <n v="1703.73"/>
    <n v="3"/>
    <d v="2024-08-01T00:00:00"/>
    <d v="2024-08-02T00:00:00"/>
    <s v="Member"/>
    <s v="Cash"/>
    <n v="636.38"/>
    <s v="loss"/>
    <s v="Mumbai"/>
  </r>
  <r>
    <s v="ORD101785"/>
    <x v="1"/>
    <s v="Clothing"/>
    <x v="1779"/>
    <s v="concerning"/>
    <n v="0.39"/>
    <n v="65.715000000000003"/>
    <n v="102.785"/>
    <n v="6"/>
    <d v="2023-07-01T00:00:00"/>
    <d v="2023-07-02T00:00:00"/>
    <s v="Member"/>
    <s v="UPI"/>
    <n v="25.34"/>
    <s v="loss"/>
    <s v="Bangalore"/>
  </r>
  <r>
    <s v="ORD101786"/>
    <x v="1"/>
    <s v="Electronics"/>
    <x v="1780"/>
    <s v="concerning"/>
    <n v="0.02"/>
    <n v="3.2645999999999997"/>
    <n v="159.96539999999999"/>
    <n v="6"/>
    <d v="2024-09-30T00:00:00"/>
    <d v="2024-10-06T00:00:00"/>
    <s v="New"/>
    <s v="Cash"/>
    <n v="42.06"/>
    <s v="loss"/>
    <s v="Hyderabad"/>
  </r>
  <r>
    <s v="ORD101787"/>
    <x v="1"/>
    <s v="Electronics"/>
    <x v="1781"/>
    <s v="Good Sales"/>
    <n v="0.35"/>
    <n v="1169.1469999999999"/>
    <n v="2171.2730000000001"/>
    <n v="8"/>
    <d v="2024-01-13T00:00:00"/>
    <d v="2024-01-15T00:00:00"/>
    <s v="Member"/>
    <s v="UPI"/>
    <n v="699.79"/>
    <s v="loss"/>
    <s v="Hyderabad"/>
  </r>
  <r>
    <s v="ORD101788"/>
    <x v="2"/>
    <s v="Grocery"/>
    <x v="1782"/>
    <s v="Good Sales"/>
    <n v="0.37"/>
    <n v="1573.0401999999999"/>
    <n v="2678.4198000000001"/>
    <n v="2"/>
    <d v="2024-10-09T00:00:00"/>
    <d v="2024-10-10T00:00:00"/>
    <s v="Regular"/>
    <s v="UPI"/>
    <n v="716.95"/>
    <s v="loss"/>
    <s v="Hyderabad"/>
  </r>
  <r>
    <s v="ORD101789"/>
    <x v="3"/>
    <s v="Personal Care"/>
    <x v="1783"/>
    <s v="Good Sales"/>
    <n v="0.03"/>
    <n v="118.43519999999999"/>
    <n v="3829.4048000000003"/>
    <n v="7"/>
    <d v="2023-01-24T00:00:00"/>
    <d v="2023-01-25T00:00:00"/>
    <s v="New"/>
    <s v="Card"/>
    <n v="298.38"/>
    <s v="loss"/>
    <s v="Pune"/>
  </r>
  <r>
    <s v="ORD101790"/>
    <x v="2"/>
    <s v="Grocery"/>
    <x v="1784"/>
    <s v="Good Sales"/>
    <n v="0.27"/>
    <n v="437.65920000000006"/>
    <n v="1183.3008"/>
    <n v="7"/>
    <d v="2023-09-26T00:00:00"/>
    <d v="2023-10-02T00:00:00"/>
    <s v="Regular"/>
    <s v="Card"/>
    <n v="96.1"/>
    <s v="loss"/>
    <s v="Hyderabad"/>
  </r>
  <r>
    <s v="ORD101791"/>
    <x v="3"/>
    <s v="Personal Care"/>
    <x v="1785"/>
    <s v="Good Sales"/>
    <n v="0.12"/>
    <n v="289.02359999999999"/>
    <n v="2119.5064000000002"/>
    <n v="2"/>
    <d v="2023-11-27T00:00:00"/>
    <d v="2023-12-03T00:00:00"/>
    <s v="Member"/>
    <s v="Card"/>
    <n v="456.03"/>
    <s v="loss"/>
    <s v="Hyderabad"/>
  </r>
  <r>
    <s v="ORD101792"/>
    <x v="0"/>
    <s v="Grocery"/>
    <x v="1786"/>
    <s v="Good Sales"/>
    <n v="0.4"/>
    <n v="498.95600000000007"/>
    <n v="748.43399999999997"/>
    <n v="6"/>
    <d v="2023-08-18T00:00:00"/>
    <d v="2023-08-20T00:00:00"/>
    <s v="Regular"/>
    <s v="Cash"/>
    <n v="124.75"/>
    <s v="loss"/>
    <s v="Pune"/>
  </r>
  <r>
    <s v="ORD101793"/>
    <x v="0"/>
    <s v="Personal Care"/>
    <x v="1787"/>
    <s v="Good Sales"/>
    <n v="0.02"/>
    <n v="98.936599999999999"/>
    <n v="4847.8933999999999"/>
    <n v="5"/>
    <d v="2023-04-19T00:00:00"/>
    <d v="2023-04-25T00:00:00"/>
    <s v="New"/>
    <s v="Card"/>
    <n v="795.25"/>
    <s v="loss"/>
    <s v="Delhi"/>
  </r>
  <r>
    <s v="ORD101794"/>
    <x v="1"/>
    <s v="Home Care"/>
    <x v="1788"/>
    <s v="Good Sales"/>
    <n v="7.0000000000000007E-2"/>
    <n v="96.353600000000014"/>
    <n v="1280.1264000000001"/>
    <n v="2"/>
    <d v="2023-07-07T00:00:00"/>
    <d v="2023-07-13T00:00:00"/>
    <s v="Member"/>
    <s v="Card"/>
    <n v="394.51"/>
    <s v="loss"/>
    <s v="Hyderabad"/>
  </r>
  <r>
    <s v="ORD101795"/>
    <x v="3"/>
    <s v="Electronics"/>
    <x v="1789"/>
    <s v="Good Sales"/>
    <n v="0.05"/>
    <n v="106.98399999999999"/>
    <n v="2032.6959999999999"/>
    <n v="9"/>
    <d v="2023-05-22T00:00:00"/>
    <d v="2023-05-28T00:00:00"/>
    <s v="Regular"/>
    <s v="UPI"/>
    <n v="178.49"/>
    <s v="loss"/>
    <s v="Hyderabad"/>
  </r>
  <r>
    <s v="ORD101796"/>
    <x v="0"/>
    <s v="Personal Care"/>
    <x v="1790"/>
    <s v="Good Sales"/>
    <n v="0.03"/>
    <n v="103.1259"/>
    <n v="3334.4041000000002"/>
    <n v="8"/>
    <d v="2023-02-15T00:00:00"/>
    <d v="2023-02-18T00:00:00"/>
    <s v="Member"/>
    <s v="Card"/>
    <n v="779.08"/>
    <s v="loss"/>
    <s v="Chennai"/>
  </r>
  <r>
    <s v="ORD101797"/>
    <x v="3"/>
    <s v="Home Care"/>
    <x v="1791"/>
    <s v="Good Sales"/>
    <n v="0.3"/>
    <n v="1317.7469999999998"/>
    <n v="3074.7429999999999"/>
    <n v="7"/>
    <d v="2023-08-31T00:00:00"/>
    <d v="2023-09-06T00:00:00"/>
    <s v="Member"/>
    <s v="Cash"/>
    <n v="452.53"/>
    <s v="loss"/>
    <s v="Mumbai"/>
  </r>
  <r>
    <s v="ORD101798"/>
    <x v="0"/>
    <s v="Clothing"/>
    <x v="1792"/>
    <s v="concerning"/>
    <n v="0.43"/>
    <n v="151.4589"/>
    <n v="200.77110000000002"/>
    <n v="6"/>
    <d v="2023-05-21T00:00:00"/>
    <d v="2023-05-25T00:00:00"/>
    <s v="New"/>
    <s v="Card"/>
    <n v="38.83"/>
    <s v="loss"/>
    <s v="Bangalore"/>
  </r>
  <r>
    <s v="ORD101799"/>
    <x v="2"/>
    <s v="Grocery"/>
    <x v="1793"/>
    <s v="Good Sales"/>
    <n v="0.26"/>
    <n v="409.5"/>
    <n v="1165.5"/>
    <n v="5"/>
    <d v="2023-06-01T00:00:00"/>
    <d v="2023-06-06T00:00:00"/>
    <s v="Regular"/>
    <s v="Cash"/>
    <n v="330.22"/>
    <s v="loss"/>
    <s v="Pune"/>
  </r>
  <r>
    <s v="ORD101800"/>
    <x v="0"/>
    <s v="Clothing"/>
    <x v="1794"/>
    <s v="Good Sales"/>
    <n v="0.11"/>
    <n v="317.68330000000003"/>
    <n v="2570.3467000000001"/>
    <n v="9"/>
    <d v="2024-02-04T00:00:00"/>
    <d v="2024-02-08T00:00:00"/>
    <s v="Regular"/>
    <s v="Card"/>
    <n v="238.9"/>
    <s v="loss"/>
    <s v="Bangalore"/>
  </r>
  <r>
    <s v="ORD101801"/>
    <x v="2"/>
    <s v="Home Care"/>
    <x v="1795"/>
    <s v="Good Sales"/>
    <n v="0.17"/>
    <n v="532.05410000000006"/>
    <n v="2597.6759000000002"/>
    <n v="5"/>
    <d v="2024-06-24T00:00:00"/>
    <d v="2024-07-01T00:00:00"/>
    <s v="Member"/>
    <s v="Card"/>
    <n v="459.81"/>
    <s v="loss"/>
    <s v="Pune"/>
  </r>
  <r>
    <s v="ORD101802"/>
    <x v="0"/>
    <s v="Clothing"/>
    <x v="1796"/>
    <s v="concerning"/>
    <n v="0.18"/>
    <n v="79.76339999999999"/>
    <n v="363.36660000000001"/>
    <n v="6"/>
    <d v="2023-01-19T00:00:00"/>
    <d v="2023-01-21T00:00:00"/>
    <s v="Member"/>
    <s v="UPI"/>
    <n v="64.28"/>
    <s v="loss"/>
    <s v="Delhi"/>
  </r>
  <r>
    <s v="ORD101803"/>
    <x v="1"/>
    <s v="Clothing"/>
    <x v="1797"/>
    <s v="Good Sales"/>
    <n v="0.23"/>
    <n v="771.41769999999997"/>
    <n v="2582.5722999999998"/>
    <n v="3"/>
    <d v="2024-08-15T00:00:00"/>
    <d v="2024-08-17T00:00:00"/>
    <s v="New"/>
    <s v="Card"/>
    <n v="549.48"/>
    <s v="loss"/>
    <s v="Pune"/>
  </r>
  <r>
    <s v="ORD101804"/>
    <x v="2"/>
    <s v="Home Care"/>
    <x v="1798"/>
    <s v="Good Sales"/>
    <n v="0.21"/>
    <n v="564.37919999999997"/>
    <n v="2123.1408000000001"/>
    <n v="9"/>
    <d v="2024-04-23T00:00:00"/>
    <d v="2024-04-27T00:00:00"/>
    <s v="New"/>
    <s v="Card"/>
    <n v="348.37"/>
    <s v="loss"/>
    <s v="Mumbai"/>
  </r>
  <r>
    <s v="ORD101805"/>
    <x v="0"/>
    <s v="Electronics"/>
    <x v="1799"/>
    <s v="Good Sales"/>
    <n v="0.34"/>
    <n v="1412.8258000000001"/>
    <n v="2742.5441999999998"/>
    <n v="8"/>
    <d v="2023-06-25T00:00:00"/>
    <d v="2023-07-01T00:00:00"/>
    <s v="Regular"/>
    <s v="Card"/>
    <n v="491.76"/>
    <s v="loss"/>
    <s v="Hyderabad"/>
  </r>
  <r>
    <s v="ORD101806"/>
    <x v="1"/>
    <s v="Personal Care"/>
    <x v="1800"/>
    <s v="Good Sales"/>
    <n v="0.17"/>
    <n v="202.08410000000001"/>
    <n v="986.64589999999998"/>
    <n v="9"/>
    <d v="2023-08-09T00:00:00"/>
    <d v="2023-08-11T00:00:00"/>
    <s v="Member"/>
    <s v="Card"/>
    <n v="291.82"/>
    <s v="loss"/>
    <s v="Mumbai"/>
  </r>
  <r>
    <s v="ORD101807"/>
    <x v="2"/>
    <s v="Grocery"/>
    <x v="1801"/>
    <s v="Good Sales"/>
    <n v="0.33"/>
    <n v="348.35790000000003"/>
    <n v="707.27210000000014"/>
    <n v="1"/>
    <d v="2023-10-15T00:00:00"/>
    <d v="2023-10-20T00:00:00"/>
    <s v="Member"/>
    <s v="Card"/>
    <n v="73.83"/>
    <s v="loss"/>
    <s v="Delhi"/>
  </r>
  <r>
    <s v="ORD101808"/>
    <x v="1"/>
    <s v="Personal Care"/>
    <x v="1802"/>
    <s v="Good Sales"/>
    <n v="0.27"/>
    <n v="1076.5844999999999"/>
    <n v="2910.7655"/>
    <n v="1"/>
    <d v="2024-07-11T00:00:00"/>
    <d v="2024-07-12T00:00:00"/>
    <s v="Regular"/>
    <s v="Card"/>
    <n v="1046.5"/>
    <s v="profit"/>
    <s v="Chennai"/>
  </r>
  <r>
    <s v="ORD101809"/>
    <x v="3"/>
    <s v="Grocery"/>
    <x v="1803"/>
    <s v="Good Sales"/>
    <n v="0.02"/>
    <n v="70.979200000000006"/>
    <n v="3477.9807999999998"/>
    <n v="2"/>
    <d v="2024-08-15T00:00:00"/>
    <d v="2024-08-18T00:00:00"/>
    <s v="New"/>
    <s v="Card"/>
    <n v="921.3"/>
    <s v="profit"/>
    <s v="Hyderabad"/>
  </r>
  <r>
    <s v="ORD101810"/>
    <x v="3"/>
    <s v="Personal Care"/>
    <x v="1804"/>
    <s v="Good Sales"/>
    <n v="0.46"/>
    <n v="1830.432"/>
    <n v="2148.768"/>
    <n v="4"/>
    <d v="2024-08-05T00:00:00"/>
    <d v="2024-08-10T00:00:00"/>
    <s v="Regular"/>
    <s v="UPI"/>
    <n v="1126.73"/>
    <s v="profit"/>
    <s v="Bangalore"/>
  </r>
  <r>
    <s v="ORD101811"/>
    <x v="2"/>
    <s v="Clothing"/>
    <x v="1805"/>
    <s v="Good Sales"/>
    <n v="0.09"/>
    <n v="353.83319999999998"/>
    <n v="3577.6468"/>
    <n v="5"/>
    <d v="2023-11-21T00:00:00"/>
    <d v="2023-11-27T00:00:00"/>
    <s v="New"/>
    <s v="Cash"/>
    <n v="432.2"/>
    <s v="loss"/>
    <s v="Hyderabad"/>
  </r>
  <r>
    <s v="ORD101812"/>
    <x v="0"/>
    <s v="Electronics"/>
    <x v="1806"/>
    <s v="concerning"/>
    <n v="0.23"/>
    <n v="140.208"/>
    <n v="469.39200000000005"/>
    <n v="7"/>
    <d v="2024-09-26T00:00:00"/>
    <d v="2024-09-28T00:00:00"/>
    <s v="Member"/>
    <s v="Cash"/>
    <n v="170.14"/>
    <s v="loss"/>
    <s v="Delhi"/>
  </r>
  <r>
    <s v="ORD101813"/>
    <x v="2"/>
    <s v="Clothing"/>
    <x v="1807"/>
    <s v="Good Sales"/>
    <n v="0.47"/>
    <n v="688.57819999999992"/>
    <n v="776.48180000000002"/>
    <n v="4"/>
    <d v="2024-02-21T00:00:00"/>
    <d v="2024-02-24T00:00:00"/>
    <s v="New"/>
    <s v="Card"/>
    <n v="238.23"/>
    <s v="loss"/>
    <s v="Mumbai"/>
  </r>
  <r>
    <s v="ORD101814"/>
    <x v="1"/>
    <s v="Electronics"/>
    <x v="1808"/>
    <s v="Good Sales"/>
    <n v="0.12"/>
    <n v="164.93039999999999"/>
    <n v="1209.4896000000001"/>
    <n v="1"/>
    <d v="2024-05-10T00:00:00"/>
    <d v="2024-05-17T00:00:00"/>
    <s v="New"/>
    <s v="Cash"/>
    <n v="303.66000000000003"/>
    <s v="loss"/>
    <s v="Chennai"/>
  </r>
  <r>
    <s v="ORD101815"/>
    <x v="0"/>
    <s v="Home Care"/>
    <x v="1809"/>
    <s v="Good Sales"/>
    <n v="0.01"/>
    <n v="46.794799999999995"/>
    <n v="4632.6851999999999"/>
    <n v="8"/>
    <d v="2023-01-23T00:00:00"/>
    <d v="2023-01-29T00:00:00"/>
    <s v="Regular"/>
    <s v="Cash"/>
    <n v="1230.45"/>
    <s v="profit"/>
    <s v="Hyderabad"/>
  </r>
  <r>
    <s v="ORD101816"/>
    <x v="3"/>
    <s v="Grocery"/>
    <x v="1810"/>
    <s v="Good Sales"/>
    <n v="0.25"/>
    <n v="622.14750000000004"/>
    <n v="1866.4425000000001"/>
    <n v="3"/>
    <d v="2024-04-06T00:00:00"/>
    <d v="2024-04-10T00:00:00"/>
    <s v="Member"/>
    <s v="UPI"/>
    <n v="163.38999999999999"/>
    <s v="loss"/>
    <s v="Delhi"/>
  </r>
  <r>
    <s v="ORD101817"/>
    <x v="0"/>
    <s v="Grocery"/>
    <x v="1811"/>
    <s v="concerning"/>
    <n v="0.11"/>
    <n v="70.859799999999993"/>
    <n v="573.3202"/>
    <n v="9"/>
    <d v="2024-01-14T00:00:00"/>
    <d v="2024-01-15T00:00:00"/>
    <s v="Member"/>
    <s v="Cash"/>
    <n v="37.799999999999997"/>
    <s v="loss"/>
    <s v="Delhi"/>
  </r>
  <r>
    <s v="ORD101818"/>
    <x v="3"/>
    <s v="Home Care"/>
    <x v="1812"/>
    <s v="Good Sales"/>
    <n v="0.28999999999999998"/>
    <n v="440.48969999999997"/>
    <n v="1078.4403000000002"/>
    <n v="2"/>
    <d v="2024-09-01T00:00:00"/>
    <d v="2024-09-08T00:00:00"/>
    <s v="Regular"/>
    <s v="Card"/>
    <n v="152.58000000000001"/>
    <s v="loss"/>
    <s v="Mumbai"/>
  </r>
  <r>
    <s v="ORD101819"/>
    <x v="0"/>
    <s v="Personal Care"/>
    <x v="1813"/>
    <s v="Good Sales"/>
    <n v="0.41"/>
    <n v="1792.6511999999998"/>
    <n v="2579.6687999999999"/>
    <n v="1"/>
    <d v="2023-07-08T00:00:00"/>
    <d v="2023-07-12T00:00:00"/>
    <s v="Member"/>
    <s v="UPI"/>
    <n v="831.55"/>
    <s v="profit"/>
    <s v="Pune"/>
  </r>
  <r>
    <s v="ORD101820"/>
    <x v="0"/>
    <s v="Home Care"/>
    <x v="1814"/>
    <s v="Good Sales"/>
    <n v="0.26"/>
    <n v="1105.1638"/>
    <n v="3145.4661999999998"/>
    <n v="8"/>
    <d v="2024-10-05T00:00:00"/>
    <d v="2024-10-08T00:00:00"/>
    <s v="Regular"/>
    <s v="UPI"/>
    <n v="1039.3900000000001"/>
    <s v="profit"/>
    <s v="Pune"/>
  </r>
  <r>
    <s v="ORD101821"/>
    <x v="0"/>
    <s v="Home Care"/>
    <x v="1815"/>
    <s v="Good Sales"/>
    <n v="0.32"/>
    <n v="1443.7311999999999"/>
    <n v="3067.9287999999997"/>
    <n v="3"/>
    <d v="2024-03-24T00:00:00"/>
    <d v="2024-03-25T00:00:00"/>
    <s v="Regular"/>
    <s v="UPI"/>
    <n v="1100.25"/>
    <s v="profit"/>
    <s v="Chennai"/>
  </r>
  <r>
    <s v="ORD101822"/>
    <x v="1"/>
    <s v="Electronics"/>
    <x v="1816"/>
    <s v="Good Sales"/>
    <n v="0.33"/>
    <n v="661.25070000000005"/>
    <n v="1342.5392999999999"/>
    <n v="1"/>
    <d v="2024-10-03T00:00:00"/>
    <d v="2024-10-07T00:00:00"/>
    <s v="Regular"/>
    <s v="UPI"/>
    <n v="547.57000000000005"/>
    <s v="loss"/>
    <s v="Delhi"/>
  </r>
  <r>
    <s v="ORD101823"/>
    <x v="1"/>
    <s v="Home Care"/>
    <x v="1817"/>
    <s v="Good Sales"/>
    <n v="0.41"/>
    <n v="1329.4537"/>
    <n v="1913.1163000000001"/>
    <n v="3"/>
    <d v="2023-12-15T00:00:00"/>
    <d v="2023-12-18T00:00:00"/>
    <s v="Regular"/>
    <s v="UPI"/>
    <n v="613.13"/>
    <s v="loss"/>
    <s v="Hyderabad"/>
  </r>
  <r>
    <s v="ORD101824"/>
    <x v="2"/>
    <s v="Grocery"/>
    <x v="1818"/>
    <s v="Good Sales"/>
    <n v="0.34"/>
    <n v="497.43700000000001"/>
    <n v="965.61299999999994"/>
    <n v="8"/>
    <d v="2024-11-28T00:00:00"/>
    <d v="2024-11-29T00:00:00"/>
    <s v="Member"/>
    <s v="Card"/>
    <n v="278.06"/>
    <s v="loss"/>
    <s v="Chennai"/>
  </r>
  <r>
    <s v="ORD101825"/>
    <x v="2"/>
    <s v="Clothing"/>
    <x v="1819"/>
    <s v="Good Sales"/>
    <n v="0.49"/>
    <n v="483.15959999999995"/>
    <n v="502.88040000000001"/>
    <n v="4"/>
    <d v="2023-01-28T00:00:00"/>
    <d v="2023-01-30T00:00:00"/>
    <s v="Member"/>
    <s v="Card"/>
    <n v="68.63"/>
    <s v="loss"/>
    <s v="Delhi"/>
  </r>
  <r>
    <s v="ORD101826"/>
    <x v="3"/>
    <s v="Electronics"/>
    <x v="1820"/>
    <s v="concerning"/>
    <n v="0.23"/>
    <n v="47.683599999999998"/>
    <n v="159.63639999999998"/>
    <n v="7"/>
    <d v="2024-11-03T00:00:00"/>
    <d v="2024-11-04T00:00:00"/>
    <s v="Regular"/>
    <s v="Card"/>
    <n v="50.03"/>
    <s v="loss"/>
    <s v="Chennai"/>
  </r>
  <r>
    <s v="ORD101827"/>
    <x v="1"/>
    <s v="Electronics"/>
    <x v="1821"/>
    <s v="Good Sales"/>
    <n v="0.03"/>
    <n v="35.845799999999997"/>
    <n v="1159.0141999999998"/>
    <n v="8"/>
    <d v="2023-10-06T00:00:00"/>
    <d v="2023-10-13T00:00:00"/>
    <s v="Member"/>
    <s v="UPI"/>
    <n v="203.3"/>
    <s v="loss"/>
    <s v="Mumbai"/>
  </r>
  <r>
    <s v="ORD101828"/>
    <x v="3"/>
    <s v="Personal Care"/>
    <x v="1822"/>
    <s v="Good Sales"/>
    <n v="0.2"/>
    <n v="612.28599999999994"/>
    <n v="2449.1439999999998"/>
    <n v="7"/>
    <d v="2024-08-18T00:00:00"/>
    <d v="2024-08-24T00:00:00"/>
    <s v="Member"/>
    <s v="UPI"/>
    <n v="312.8"/>
    <s v="loss"/>
    <s v="Delhi"/>
  </r>
  <r>
    <s v="ORD101829"/>
    <x v="2"/>
    <s v="Clothing"/>
    <x v="1823"/>
    <s v="Good Sales"/>
    <n v="0.42"/>
    <n v="1902.8645999999999"/>
    <n v="2627.7654000000002"/>
    <n v="1"/>
    <d v="2023-02-17T00:00:00"/>
    <d v="2023-02-20T00:00:00"/>
    <s v="Regular"/>
    <s v="UPI"/>
    <n v="368.21"/>
    <s v="loss"/>
    <s v="Pune"/>
  </r>
  <r>
    <s v="ORD101830"/>
    <x v="3"/>
    <s v="Electronics"/>
    <x v="1824"/>
    <s v="concerning"/>
    <n v="7.0000000000000007E-2"/>
    <n v="52.763200000000005"/>
    <n v="700.99680000000001"/>
    <n v="4"/>
    <d v="2024-07-11T00:00:00"/>
    <d v="2024-07-16T00:00:00"/>
    <s v="New"/>
    <s v="Cash"/>
    <n v="205.25"/>
    <s v="loss"/>
    <s v="Mumbai"/>
  </r>
  <r>
    <s v="ORD101831"/>
    <x v="2"/>
    <s v="Home Care"/>
    <x v="1825"/>
    <s v="Good Sales"/>
    <n v="0.37"/>
    <n v="1701.3562000000002"/>
    <n v="2896.9038"/>
    <n v="9"/>
    <d v="2024-01-18T00:00:00"/>
    <d v="2024-01-25T00:00:00"/>
    <s v="New"/>
    <s v="Card"/>
    <n v="892.53"/>
    <s v="profit"/>
    <s v="Mumbai"/>
  </r>
  <r>
    <s v="ORD101832"/>
    <x v="1"/>
    <s v="Electronics"/>
    <x v="1826"/>
    <s v="Good Sales"/>
    <n v="0.27"/>
    <n v="483.94530000000003"/>
    <n v="1308.4447"/>
    <n v="7"/>
    <d v="2024-07-10T00:00:00"/>
    <d v="2024-07-13T00:00:00"/>
    <s v="New"/>
    <s v="Cash"/>
    <n v="366.63"/>
    <s v="loss"/>
    <s v="Chennai"/>
  </r>
  <r>
    <s v="ORD101833"/>
    <x v="0"/>
    <s v="Electronics"/>
    <x v="1827"/>
    <s v="Good Sales"/>
    <n v="0.45"/>
    <n v="986.15700000000004"/>
    <n v="1205.3029999999999"/>
    <n v="1"/>
    <d v="2023-08-06T00:00:00"/>
    <d v="2023-08-11T00:00:00"/>
    <s v="Regular"/>
    <s v="UPI"/>
    <n v="241.48"/>
    <s v="loss"/>
    <s v="Delhi"/>
  </r>
  <r>
    <s v="ORD101834"/>
    <x v="1"/>
    <s v="Electronics"/>
    <x v="1828"/>
    <s v="Good Sales"/>
    <n v="0.37"/>
    <n v="698.70429999999999"/>
    <n v="1189.6857"/>
    <n v="8"/>
    <d v="2024-08-29T00:00:00"/>
    <d v="2024-09-02T00:00:00"/>
    <s v="Member"/>
    <s v="Cash"/>
    <n v="354.22"/>
    <s v="loss"/>
    <s v="Pune"/>
  </r>
  <r>
    <s v="ORD101835"/>
    <x v="3"/>
    <s v="Personal Care"/>
    <x v="1829"/>
    <s v="Good Sales"/>
    <n v="0.33"/>
    <n v="693.71939999999995"/>
    <n v="1408.4605999999999"/>
    <n v="4"/>
    <d v="2023-11-03T00:00:00"/>
    <d v="2023-11-09T00:00:00"/>
    <s v="Regular"/>
    <s v="Cash"/>
    <n v="188.69"/>
    <s v="loss"/>
    <s v="Hyderabad"/>
  </r>
  <r>
    <s v="ORD101836"/>
    <x v="3"/>
    <s v="Electronics"/>
    <x v="1830"/>
    <s v="Good Sales"/>
    <n v="0.44"/>
    <n v="602.822"/>
    <n v="767.22799999999995"/>
    <n v="7"/>
    <d v="2023-06-27T00:00:00"/>
    <d v="2023-06-29T00:00:00"/>
    <s v="New"/>
    <s v="Card"/>
    <n v="211.97"/>
    <s v="loss"/>
    <s v="Pune"/>
  </r>
  <r>
    <s v="ORD101837"/>
    <x v="1"/>
    <s v="Electronics"/>
    <x v="1831"/>
    <s v="Good Sales"/>
    <n v="0.45"/>
    <n v="1585.422"/>
    <n v="1937.7379999999998"/>
    <n v="6"/>
    <d v="2024-06-30T00:00:00"/>
    <d v="2024-07-07T00:00:00"/>
    <s v="Member"/>
    <s v="Card"/>
    <n v="392.91"/>
    <s v="loss"/>
    <s v="Delhi"/>
  </r>
  <r>
    <s v="ORD101838"/>
    <x v="1"/>
    <s v="Personal Care"/>
    <x v="1832"/>
    <s v="Good Sales"/>
    <n v="0.19"/>
    <n v="724.86900000000003"/>
    <n v="3090.2309999999998"/>
    <n v="7"/>
    <d v="2024-02-25T00:00:00"/>
    <d v="2024-02-26T00:00:00"/>
    <s v="New"/>
    <s v="Card"/>
    <n v="349.61"/>
    <s v="loss"/>
    <s v="Chennai"/>
  </r>
  <r>
    <s v="ORD101839"/>
    <x v="2"/>
    <s v="Clothing"/>
    <x v="1833"/>
    <s v="Good Sales"/>
    <n v="0.46"/>
    <n v="1901.2950000000001"/>
    <n v="2231.9549999999999"/>
    <n v="1"/>
    <d v="2023-02-25T00:00:00"/>
    <d v="2023-02-28T00:00:00"/>
    <s v="New"/>
    <s v="UPI"/>
    <n v="1032.76"/>
    <s v="profit"/>
    <s v="Delhi"/>
  </r>
  <r>
    <s v="ORD101840"/>
    <x v="3"/>
    <s v="Grocery"/>
    <x v="1834"/>
    <s v="Good Sales"/>
    <n v="0.03"/>
    <n v="53.169599999999996"/>
    <n v="1719.1504"/>
    <n v="6"/>
    <d v="2024-07-24T00:00:00"/>
    <d v="2024-07-26T00:00:00"/>
    <s v="Regular"/>
    <s v="Cash"/>
    <n v="381.8"/>
    <s v="loss"/>
    <s v="Bangalore"/>
  </r>
  <r>
    <s v="ORD101841"/>
    <x v="3"/>
    <s v="Personal Care"/>
    <x v="1835"/>
    <s v="Good Sales"/>
    <n v="0.38"/>
    <n v="1461.7346"/>
    <n v="2384.9354000000003"/>
    <n v="3"/>
    <d v="2024-06-15T00:00:00"/>
    <d v="2024-06-20T00:00:00"/>
    <s v="Regular"/>
    <s v="Cash"/>
    <n v="961.26"/>
    <s v="profit"/>
    <s v="Pune"/>
  </r>
  <r>
    <s v="ORD101842"/>
    <x v="1"/>
    <s v="Personal Care"/>
    <x v="1836"/>
    <s v="Good Sales"/>
    <n v="0.17"/>
    <n v="548.18370000000004"/>
    <n v="2676.4263000000001"/>
    <n v="4"/>
    <d v="2024-11-18T00:00:00"/>
    <d v="2024-11-25T00:00:00"/>
    <s v="Regular"/>
    <s v="Card"/>
    <n v="835.1"/>
    <s v="profit"/>
    <s v="Delhi"/>
  </r>
  <r>
    <s v="ORD101843"/>
    <x v="0"/>
    <s v="Electronics"/>
    <x v="1837"/>
    <s v="Good Sales"/>
    <n v="0.24"/>
    <n v="1150.5095999999999"/>
    <n v="3643.2804000000001"/>
    <n v="1"/>
    <d v="2023-03-27T00:00:00"/>
    <d v="2023-04-03T00:00:00"/>
    <s v="Member"/>
    <s v="Cash"/>
    <n v="706.8"/>
    <s v="loss"/>
    <s v="Pune"/>
  </r>
  <r>
    <s v="ORD101844"/>
    <x v="3"/>
    <s v="Electronics"/>
    <x v="1838"/>
    <s v="Good Sales"/>
    <n v="0.42"/>
    <n v="916.20899999999995"/>
    <n v="1265.241"/>
    <n v="8"/>
    <d v="2024-10-21T00:00:00"/>
    <d v="2024-10-26T00:00:00"/>
    <s v="Member"/>
    <s v="Cash"/>
    <n v="521.47"/>
    <s v="loss"/>
    <s v="Bangalore"/>
  </r>
  <r>
    <s v="ORD101845"/>
    <x v="0"/>
    <s v="Grocery"/>
    <x v="1839"/>
    <s v="Good Sales"/>
    <n v="0.32"/>
    <n v="1587.9423999999999"/>
    <n v="3374.3775999999998"/>
    <n v="2"/>
    <d v="2024-07-27T00:00:00"/>
    <d v="2024-07-30T00:00:00"/>
    <s v="New"/>
    <s v="UPI"/>
    <n v="1158.6300000000001"/>
    <s v="profit"/>
    <s v="Bangalore"/>
  </r>
  <r>
    <s v="ORD101846"/>
    <x v="1"/>
    <s v="Electronics"/>
    <x v="1840"/>
    <s v="Good Sales"/>
    <n v="0.23"/>
    <n v="857.4239"/>
    <n v="2870.5060999999996"/>
    <n v="3"/>
    <d v="2024-08-28T00:00:00"/>
    <d v="2024-09-03T00:00:00"/>
    <s v="Regular"/>
    <s v="Cash"/>
    <n v="416.29"/>
    <s v="loss"/>
    <s v="Delhi"/>
  </r>
  <r>
    <s v="ORD101847"/>
    <x v="1"/>
    <s v="Home Care"/>
    <x v="1841"/>
    <s v="Good Sales"/>
    <n v="0.08"/>
    <n v="312.30080000000004"/>
    <n v="3591.4592000000002"/>
    <n v="7"/>
    <d v="2023-01-14T00:00:00"/>
    <d v="2023-01-19T00:00:00"/>
    <s v="Member"/>
    <s v="Card"/>
    <n v="867.75"/>
    <s v="profit"/>
    <s v="Bangalore"/>
  </r>
  <r>
    <s v="ORD101848"/>
    <x v="2"/>
    <s v="Electronics"/>
    <x v="1842"/>
    <s v="concerning"/>
    <n v="0.47"/>
    <n v="106.19649999999999"/>
    <n v="119.7535"/>
    <n v="2"/>
    <d v="2023-04-15T00:00:00"/>
    <d v="2023-04-22T00:00:00"/>
    <s v="Regular"/>
    <s v="Card"/>
    <n v="63.72"/>
    <s v="loss"/>
    <s v="Pune"/>
  </r>
  <r>
    <s v="ORD101849"/>
    <x v="3"/>
    <s v="Electronics"/>
    <x v="1843"/>
    <s v="Good Sales"/>
    <n v="0.17"/>
    <n v="431.33250000000004"/>
    <n v="2105.9175"/>
    <n v="4"/>
    <d v="2023-06-27T00:00:00"/>
    <d v="2023-06-29T00:00:00"/>
    <s v="Member"/>
    <s v="Cash"/>
    <n v="561.88"/>
    <s v="loss"/>
    <s v="Chennai"/>
  </r>
  <r>
    <s v="ORD101850"/>
    <x v="0"/>
    <s v="Home Care"/>
    <x v="1844"/>
    <s v="Good Sales"/>
    <n v="0.05"/>
    <n v="134.4425"/>
    <n v="2554.4074999999998"/>
    <n v="7"/>
    <d v="2023-07-28T00:00:00"/>
    <d v="2023-07-30T00:00:00"/>
    <s v="New"/>
    <s v="Card"/>
    <n v="354.49"/>
    <s v="loss"/>
    <s v="Mumbai"/>
  </r>
  <r>
    <s v="ORD101851"/>
    <x v="2"/>
    <s v="Grocery"/>
    <x v="1845"/>
    <s v="concerning"/>
    <n v="0.28000000000000003"/>
    <n v="83.70320000000001"/>
    <n v="215.23679999999999"/>
    <n v="3"/>
    <d v="2023-03-10T00:00:00"/>
    <d v="2023-03-12T00:00:00"/>
    <s v="New"/>
    <s v="Card"/>
    <n v="67.41"/>
    <s v="loss"/>
    <s v="Mumbai"/>
  </r>
  <r>
    <s v="ORD101852"/>
    <x v="3"/>
    <s v="Home Care"/>
    <x v="1846"/>
    <s v="Good Sales"/>
    <n v="0.2"/>
    <n v="325.88800000000003"/>
    <n v="1303.5520000000001"/>
    <n v="2"/>
    <d v="2023-03-04T00:00:00"/>
    <d v="2023-03-07T00:00:00"/>
    <s v="New"/>
    <s v="Cash"/>
    <n v="318.25"/>
    <s v="loss"/>
    <s v="Mumbai"/>
  </r>
  <r>
    <s v="ORD101853"/>
    <x v="2"/>
    <s v="Personal Care"/>
    <x v="1847"/>
    <s v="Good Sales"/>
    <n v="0.3"/>
    <n v="1434.798"/>
    <n v="3347.8620000000001"/>
    <n v="8"/>
    <d v="2023-06-20T00:00:00"/>
    <d v="2023-06-27T00:00:00"/>
    <s v="New"/>
    <s v="Cash"/>
    <n v="1202.5"/>
    <s v="profit"/>
    <s v="Hyderabad"/>
  </r>
  <r>
    <s v="ORD101854"/>
    <x v="1"/>
    <s v="Home Care"/>
    <x v="1848"/>
    <s v="Good Sales"/>
    <n v="0.12"/>
    <n v="262.55399999999997"/>
    <n v="1925.3959999999997"/>
    <n v="2"/>
    <d v="2024-01-17T00:00:00"/>
    <d v="2024-01-22T00:00:00"/>
    <s v="New"/>
    <s v="Cash"/>
    <n v="258.05"/>
    <s v="loss"/>
    <s v="Mumbai"/>
  </r>
  <r>
    <s v="ORD101855"/>
    <x v="3"/>
    <s v="Clothing"/>
    <x v="1849"/>
    <s v="Good Sales"/>
    <n v="0.19"/>
    <n v="192.81960000000001"/>
    <n v="822.0204"/>
    <n v="7"/>
    <d v="2023-11-06T00:00:00"/>
    <d v="2023-11-11T00:00:00"/>
    <s v="New"/>
    <s v="Card"/>
    <n v="91.9"/>
    <s v="loss"/>
    <s v="Delhi"/>
  </r>
  <r>
    <s v="ORD101856"/>
    <x v="2"/>
    <s v="Personal Care"/>
    <x v="1850"/>
    <s v="Good Sales"/>
    <n v="0.49"/>
    <n v="1281.5264"/>
    <n v="1333.8336000000002"/>
    <n v="3"/>
    <d v="2024-11-29T00:00:00"/>
    <d v="2024-12-03T00:00:00"/>
    <s v="Regular"/>
    <s v="UPI"/>
    <n v="413.56"/>
    <s v="loss"/>
    <s v="Chennai"/>
  </r>
  <r>
    <s v="ORD101857"/>
    <x v="2"/>
    <s v="Electronics"/>
    <x v="1851"/>
    <s v="concerning"/>
    <n v="0.47"/>
    <n v="124.76149999999998"/>
    <n v="140.6885"/>
    <n v="4"/>
    <d v="2023-06-16T00:00:00"/>
    <d v="2023-06-17T00:00:00"/>
    <s v="Regular"/>
    <s v="UPI"/>
    <n v="54.84"/>
    <s v="loss"/>
    <s v="Bangalore"/>
  </r>
  <r>
    <s v="ORD101858"/>
    <x v="0"/>
    <s v="Personal Care"/>
    <x v="1852"/>
    <s v="Good Sales"/>
    <n v="0.43"/>
    <n v="1130.1862000000001"/>
    <n v="1498.1538"/>
    <n v="6"/>
    <d v="2024-12-24T00:00:00"/>
    <d v="2024-12-25T00:00:00"/>
    <s v="Member"/>
    <s v="Cash"/>
    <n v="195.02"/>
    <s v="loss"/>
    <s v="Bangalore"/>
  </r>
  <r>
    <s v="ORD101859"/>
    <x v="2"/>
    <s v="Grocery"/>
    <x v="1853"/>
    <s v="Good Sales"/>
    <n v="0.39"/>
    <n v="1174.6449"/>
    <n v="1837.2650999999998"/>
    <n v="3"/>
    <d v="2024-09-20T00:00:00"/>
    <d v="2024-09-25T00:00:00"/>
    <s v="Regular"/>
    <s v="Card"/>
    <n v="348.8"/>
    <s v="loss"/>
    <s v="Delhi"/>
  </r>
  <r>
    <s v="ORD101860"/>
    <x v="3"/>
    <s v="Grocery"/>
    <x v="1854"/>
    <s v="Good Sales"/>
    <n v="0.08"/>
    <n v="148.21600000000001"/>
    <n v="1704.4839999999999"/>
    <n v="1"/>
    <d v="2023-08-21T00:00:00"/>
    <d v="2023-08-27T00:00:00"/>
    <s v="New"/>
    <s v="Card"/>
    <n v="170"/>
    <s v="loss"/>
    <s v="Chennai"/>
  </r>
  <r>
    <s v="ORD101861"/>
    <x v="3"/>
    <s v="Home Care"/>
    <x v="1855"/>
    <s v="Good Sales"/>
    <n v="0.23"/>
    <n v="882.42259999999999"/>
    <n v="2954.1974"/>
    <n v="8"/>
    <d v="2023-06-12T00:00:00"/>
    <d v="2023-06-17T00:00:00"/>
    <s v="New"/>
    <s v="Cash"/>
    <n v="930.63"/>
    <s v="profit"/>
    <s v="Chennai"/>
  </r>
  <r>
    <s v="ORD101862"/>
    <x v="0"/>
    <s v="Personal Care"/>
    <x v="1856"/>
    <s v="concerning"/>
    <n v="0.36"/>
    <n v="275.39999999999998"/>
    <n v="489.6"/>
    <n v="4"/>
    <d v="2024-08-15T00:00:00"/>
    <d v="2024-08-17T00:00:00"/>
    <s v="Regular"/>
    <s v="UPI"/>
    <n v="172.98"/>
    <s v="loss"/>
    <s v="Pune"/>
  </r>
  <r>
    <s v="ORD101863"/>
    <x v="3"/>
    <s v="Electronics"/>
    <x v="1857"/>
    <s v="Good Sales"/>
    <n v="0.13"/>
    <n v="572.40300000000002"/>
    <n v="3830.6970000000001"/>
    <n v="1"/>
    <d v="2024-05-18T00:00:00"/>
    <d v="2024-05-21T00:00:00"/>
    <s v="New"/>
    <s v="Cash"/>
    <n v="908.6"/>
    <s v="profit"/>
    <s v="Bangalore"/>
  </r>
  <r>
    <s v="ORD101864"/>
    <x v="1"/>
    <s v="Grocery"/>
    <x v="1858"/>
    <s v="Good Sales"/>
    <n v="0.02"/>
    <n v="95.633600000000001"/>
    <n v="4686.0464000000002"/>
    <n v="2"/>
    <d v="2023-09-22T00:00:00"/>
    <d v="2023-09-27T00:00:00"/>
    <s v="Member"/>
    <s v="Card"/>
    <n v="792.64"/>
    <s v="loss"/>
    <s v="Chennai"/>
  </r>
  <r>
    <s v="ORD101865"/>
    <x v="3"/>
    <s v="Electronics"/>
    <x v="1859"/>
    <s v="concerning"/>
    <n v="0.21"/>
    <n v="22.270499999999998"/>
    <n v="83.779499999999999"/>
    <n v="6"/>
    <d v="2024-05-20T00:00:00"/>
    <d v="2024-05-24T00:00:00"/>
    <s v="Regular"/>
    <s v="Card"/>
    <n v="17.170000000000002"/>
    <s v="loss"/>
    <s v="Chennai"/>
  </r>
  <r>
    <s v="ORD101866"/>
    <x v="3"/>
    <s v="Clothing"/>
    <x v="1860"/>
    <s v="Good Sales"/>
    <n v="0.21"/>
    <n v="888.16139999999996"/>
    <n v="3341.1786000000002"/>
    <n v="1"/>
    <d v="2024-09-26T00:00:00"/>
    <d v="2024-09-30T00:00:00"/>
    <s v="Regular"/>
    <s v="UPI"/>
    <n v="758.52"/>
    <s v="loss"/>
    <s v="Bangalore"/>
  </r>
  <r>
    <s v="ORD101867"/>
    <x v="2"/>
    <s v="Grocery"/>
    <x v="1861"/>
    <s v="Good Sales"/>
    <n v="0.03"/>
    <n v="77.397599999999997"/>
    <n v="2502.5224000000003"/>
    <n v="9"/>
    <d v="2023-03-01T00:00:00"/>
    <d v="2023-03-07T00:00:00"/>
    <s v="Member"/>
    <s v="Cash"/>
    <n v="656.93"/>
    <s v="loss"/>
    <s v="Hyderabad"/>
  </r>
  <r>
    <s v="ORD101868"/>
    <x v="2"/>
    <s v="Home Care"/>
    <x v="1862"/>
    <s v="Good Sales"/>
    <n v="0.16"/>
    <n v="377.74239999999998"/>
    <n v="1983.1475999999998"/>
    <n v="7"/>
    <d v="2023-03-03T00:00:00"/>
    <d v="2023-03-10T00:00:00"/>
    <s v="Regular"/>
    <s v="UPI"/>
    <n v="469.93"/>
    <s v="loss"/>
    <s v="Pune"/>
  </r>
  <r>
    <s v="ORD101869"/>
    <x v="3"/>
    <s v="Clothing"/>
    <x v="1863"/>
    <s v="Good Sales"/>
    <n v="0.46"/>
    <n v="583.98379999999997"/>
    <n v="685.5462"/>
    <n v="8"/>
    <d v="2023-04-16T00:00:00"/>
    <d v="2023-04-21T00:00:00"/>
    <s v="Regular"/>
    <s v="UPI"/>
    <n v="300.39"/>
    <s v="loss"/>
    <s v="Bangalore"/>
  </r>
  <r>
    <s v="ORD101870"/>
    <x v="0"/>
    <s v="Personal Care"/>
    <x v="1864"/>
    <s v="Good Sales"/>
    <n v="0.13"/>
    <n v="297.94569999999999"/>
    <n v="1993.9442999999999"/>
    <n v="8"/>
    <d v="2023-05-24T00:00:00"/>
    <d v="2023-05-25T00:00:00"/>
    <s v="Regular"/>
    <s v="Cash"/>
    <n v="264.25"/>
    <s v="loss"/>
    <s v="Chennai"/>
  </r>
  <r>
    <s v="ORD101871"/>
    <x v="2"/>
    <s v="Electronics"/>
    <x v="1865"/>
    <s v="Good Sales"/>
    <n v="0.28000000000000003"/>
    <n v="1331.9852000000001"/>
    <n v="3425.1048000000001"/>
    <n v="6"/>
    <d v="2024-02-04T00:00:00"/>
    <d v="2024-02-07T00:00:00"/>
    <s v="Member"/>
    <s v="Card"/>
    <n v="806.05"/>
    <s v="profit"/>
    <s v="Bangalore"/>
  </r>
  <r>
    <s v="ORD101872"/>
    <x v="0"/>
    <s v="Grocery"/>
    <x v="1866"/>
    <s v="Good Sales"/>
    <n v="0.24"/>
    <n v="271.88639999999998"/>
    <n v="860.97359999999992"/>
    <n v="8"/>
    <d v="2024-06-27T00:00:00"/>
    <d v="2024-07-01T00:00:00"/>
    <s v="Regular"/>
    <s v="UPI"/>
    <n v="235.18"/>
    <s v="loss"/>
    <s v="Chennai"/>
  </r>
  <r>
    <s v="ORD101873"/>
    <x v="3"/>
    <s v="Clothing"/>
    <x v="1867"/>
    <s v="Good Sales"/>
    <n v="0.43"/>
    <n v="420.23899999999998"/>
    <n v="557.06099999999992"/>
    <n v="7"/>
    <d v="2023-12-24T00:00:00"/>
    <d v="2023-12-29T00:00:00"/>
    <s v="New"/>
    <s v="Cash"/>
    <n v="125.86"/>
    <s v="loss"/>
    <s v="Chennai"/>
  </r>
  <r>
    <s v="ORD101874"/>
    <x v="3"/>
    <s v="Clothing"/>
    <x v="1868"/>
    <s v="Good Sales"/>
    <n v="0.33"/>
    <n v="424.14570000000003"/>
    <n v="861.14429999999993"/>
    <n v="1"/>
    <d v="2024-05-01T00:00:00"/>
    <d v="2024-05-08T00:00:00"/>
    <s v="Member"/>
    <s v="UPI"/>
    <n v="231.18"/>
    <s v="loss"/>
    <s v="Mumbai"/>
  </r>
  <r>
    <s v="ORD101875"/>
    <x v="1"/>
    <s v="Grocery"/>
    <x v="1869"/>
    <s v="Good Sales"/>
    <n v="0.08"/>
    <n v="224.3192"/>
    <n v="2579.6707999999999"/>
    <n v="3"/>
    <d v="2023-09-04T00:00:00"/>
    <d v="2023-09-09T00:00:00"/>
    <s v="Member"/>
    <s v="Card"/>
    <n v="729.11"/>
    <s v="loss"/>
    <s v="Hyderabad"/>
  </r>
  <r>
    <s v="ORD101876"/>
    <x v="2"/>
    <s v="Personal Care"/>
    <x v="1870"/>
    <s v="Good Sales"/>
    <n v="7.0000000000000007E-2"/>
    <n v="326.09290000000004"/>
    <n v="4332.3771000000006"/>
    <n v="9"/>
    <d v="2023-08-20T00:00:00"/>
    <d v="2023-08-27T00:00:00"/>
    <s v="New"/>
    <s v="Card"/>
    <n v="323.01"/>
    <s v="loss"/>
    <s v="Hyderabad"/>
  </r>
  <r>
    <s v="ORD101877"/>
    <x v="3"/>
    <s v="Personal Care"/>
    <x v="1871"/>
    <s v="Good Sales"/>
    <n v="0.28000000000000003"/>
    <n v="815.36560000000009"/>
    <n v="2096.6543999999999"/>
    <n v="8"/>
    <d v="2023-02-07T00:00:00"/>
    <d v="2023-02-09T00:00:00"/>
    <s v="New"/>
    <s v="Cash"/>
    <n v="734.54"/>
    <s v="loss"/>
    <s v="Delhi"/>
  </r>
  <r>
    <s v="ORD101878"/>
    <x v="1"/>
    <s v="Home Care"/>
    <x v="1872"/>
    <s v="Good Sales"/>
    <n v="0.02"/>
    <n v="25.8612"/>
    <n v="1267.1987999999999"/>
    <n v="5"/>
    <d v="2024-11-09T00:00:00"/>
    <d v="2024-11-13T00:00:00"/>
    <s v="New"/>
    <s v="Card"/>
    <n v="259.63"/>
    <s v="loss"/>
    <s v="Mumbai"/>
  </r>
  <r>
    <s v="ORD101879"/>
    <x v="2"/>
    <s v="Personal Care"/>
    <x v="1873"/>
    <s v="Good Sales"/>
    <n v="0.2"/>
    <n v="451.64400000000001"/>
    <n v="1806.5759999999998"/>
    <n v="1"/>
    <d v="2024-03-21T00:00:00"/>
    <d v="2024-03-23T00:00:00"/>
    <s v="New"/>
    <s v="Cash"/>
    <n v="345.1"/>
    <s v="loss"/>
    <s v="Delhi"/>
  </r>
  <r>
    <s v="ORD101880"/>
    <x v="3"/>
    <s v="Home Care"/>
    <x v="1874"/>
    <s v="Good Sales"/>
    <n v="0.2"/>
    <n v="402.59200000000004"/>
    <n v="1610.3679999999999"/>
    <n v="2"/>
    <d v="2024-03-22T00:00:00"/>
    <d v="2024-03-25T00:00:00"/>
    <s v="Regular"/>
    <s v="Cash"/>
    <n v="383.09"/>
    <s v="loss"/>
    <s v="Mumbai"/>
  </r>
  <r>
    <s v="ORD101881"/>
    <x v="3"/>
    <s v="Clothing"/>
    <x v="1875"/>
    <s v="concerning"/>
    <n v="0.1"/>
    <n v="32.819000000000003"/>
    <n v="295.37099999999998"/>
    <n v="9"/>
    <d v="2024-09-08T00:00:00"/>
    <d v="2024-09-11T00:00:00"/>
    <s v="Member"/>
    <s v="Cash"/>
    <n v="66.13"/>
    <s v="loss"/>
    <s v="Bangalore"/>
  </r>
  <r>
    <s v="ORD101882"/>
    <x v="2"/>
    <s v="Grocery"/>
    <x v="1876"/>
    <s v="Good Sales"/>
    <n v="0.15"/>
    <n v="390.32249999999999"/>
    <n v="2211.8275000000003"/>
    <n v="8"/>
    <d v="2023-01-16T00:00:00"/>
    <d v="2023-01-22T00:00:00"/>
    <s v="New"/>
    <s v="Card"/>
    <n v="638"/>
    <s v="loss"/>
    <s v="Chennai"/>
  </r>
  <r>
    <s v="ORD101883"/>
    <x v="2"/>
    <s v="Personal Care"/>
    <x v="1877"/>
    <s v="concerning"/>
    <n v="0.16"/>
    <n v="114.78879999999999"/>
    <n v="602.64119999999991"/>
    <n v="9"/>
    <d v="2023-02-23T00:00:00"/>
    <d v="2023-02-27T00:00:00"/>
    <s v="Regular"/>
    <s v="Cash"/>
    <n v="179.74"/>
    <s v="loss"/>
    <s v="Delhi"/>
  </r>
  <r>
    <s v="ORD101884"/>
    <x v="2"/>
    <s v="Home Care"/>
    <x v="1878"/>
    <s v="Good Sales"/>
    <n v="0.01"/>
    <n v="42.27"/>
    <n v="4184.7299999999996"/>
    <n v="2"/>
    <d v="2023-01-18T00:00:00"/>
    <d v="2023-01-20T00:00:00"/>
    <s v="Regular"/>
    <s v="Cash"/>
    <n v="993.36"/>
    <s v="profit"/>
    <s v="Mumbai"/>
  </r>
  <r>
    <s v="ORD101885"/>
    <x v="3"/>
    <s v="Clothing"/>
    <x v="1879"/>
    <s v="Good Sales"/>
    <n v="0.4"/>
    <n v="1115.9680000000001"/>
    <n v="1673.952"/>
    <n v="3"/>
    <d v="2024-07-02T00:00:00"/>
    <d v="2024-07-08T00:00:00"/>
    <s v="Regular"/>
    <s v="UPI"/>
    <n v="151.43"/>
    <s v="loss"/>
    <s v="Hyderabad"/>
  </r>
  <r>
    <s v="ORD101886"/>
    <x v="3"/>
    <s v="Personal Care"/>
    <x v="1880"/>
    <s v="Good Sales"/>
    <n v="0.48"/>
    <n v="2034.5135999999998"/>
    <n v="2204.0563999999999"/>
    <n v="3"/>
    <d v="2023-10-23T00:00:00"/>
    <d v="2023-10-29T00:00:00"/>
    <s v="Member"/>
    <s v="Card"/>
    <n v="802.26"/>
    <s v="profit"/>
    <s v="Pune"/>
  </r>
  <r>
    <s v="ORD101887"/>
    <x v="1"/>
    <s v="Electronics"/>
    <x v="1881"/>
    <s v="Good Sales"/>
    <n v="0.14000000000000001"/>
    <n v="669.84680000000003"/>
    <n v="4114.7731999999996"/>
    <n v="1"/>
    <d v="2024-07-28T00:00:00"/>
    <d v="2024-07-29T00:00:00"/>
    <s v="Regular"/>
    <s v="Cash"/>
    <n v="755.25"/>
    <s v="loss"/>
    <s v="Delhi"/>
  </r>
  <r>
    <s v="ORD101888"/>
    <x v="0"/>
    <s v="Clothing"/>
    <x v="1882"/>
    <s v="Good Sales"/>
    <n v="0.06"/>
    <n v="283.29719999999998"/>
    <n v="4438.3227999999999"/>
    <n v="2"/>
    <d v="2023-03-09T00:00:00"/>
    <d v="2023-03-11T00:00:00"/>
    <s v="New"/>
    <s v="UPI"/>
    <n v="916.35"/>
    <s v="profit"/>
    <s v="Pune"/>
  </r>
  <r>
    <s v="ORD101889"/>
    <x v="2"/>
    <s v="Personal Care"/>
    <x v="1883"/>
    <s v="concerning"/>
    <n v="0.48"/>
    <n v="284.20800000000003"/>
    <n v="307.892"/>
    <n v="5"/>
    <d v="2024-02-05T00:00:00"/>
    <d v="2024-02-09T00:00:00"/>
    <s v="New"/>
    <s v="Cash"/>
    <n v="119.23"/>
    <s v="loss"/>
    <s v="Hyderabad"/>
  </r>
  <r>
    <s v="ORD101890"/>
    <x v="3"/>
    <s v="Clothing"/>
    <x v="1884"/>
    <s v="Good Sales"/>
    <n v="0.37"/>
    <n v="1749.9520000000002"/>
    <n v="2979.6480000000001"/>
    <n v="7"/>
    <d v="2024-04-26T00:00:00"/>
    <d v="2024-04-30T00:00:00"/>
    <s v="New"/>
    <s v="UPI"/>
    <n v="964.98"/>
    <s v="profit"/>
    <s v="Chennai"/>
  </r>
  <r>
    <s v="ORD101891"/>
    <x v="3"/>
    <s v="Grocery"/>
    <x v="1885"/>
    <s v="Good Sales"/>
    <n v="0.45"/>
    <n v="1799.6220000000001"/>
    <n v="2199.5379999999996"/>
    <n v="6"/>
    <d v="2024-11-18T00:00:00"/>
    <d v="2024-11-20T00:00:00"/>
    <s v="New"/>
    <s v="UPI"/>
    <n v="549.86"/>
    <s v="loss"/>
    <s v="Chennai"/>
  </r>
  <r>
    <s v="ORD101892"/>
    <x v="2"/>
    <s v="Grocery"/>
    <x v="1886"/>
    <s v="Good Sales"/>
    <n v="0.18"/>
    <n v="703.89359999999999"/>
    <n v="3206.6264000000001"/>
    <n v="2"/>
    <d v="2023-01-19T00:00:00"/>
    <d v="2023-01-24T00:00:00"/>
    <s v="Regular"/>
    <s v="UPI"/>
    <n v="632.48"/>
    <s v="loss"/>
    <s v="Hyderabad"/>
  </r>
  <r>
    <s v="ORD101893"/>
    <x v="0"/>
    <s v="Grocery"/>
    <x v="1887"/>
    <s v="concerning"/>
    <n v="0.24"/>
    <n v="129.99119999999999"/>
    <n v="411.6388"/>
    <n v="8"/>
    <d v="2024-08-20T00:00:00"/>
    <d v="2024-08-25T00:00:00"/>
    <s v="Member"/>
    <s v="Card"/>
    <n v="29.24"/>
    <s v="loss"/>
    <s v="Chennai"/>
  </r>
  <r>
    <s v="ORD101894"/>
    <x v="2"/>
    <s v="Electronics"/>
    <x v="1888"/>
    <s v="Good Sales"/>
    <n v="0.47"/>
    <n v="460.42139999999995"/>
    <n v="519.19860000000006"/>
    <n v="4"/>
    <d v="2024-03-24T00:00:00"/>
    <d v="2024-03-25T00:00:00"/>
    <s v="New"/>
    <s v="Cash"/>
    <n v="278.08"/>
    <s v="loss"/>
    <s v="Chennai"/>
  </r>
  <r>
    <s v="ORD101895"/>
    <x v="0"/>
    <s v="Grocery"/>
    <x v="1889"/>
    <s v="Good Sales"/>
    <n v="0.23"/>
    <n v="1122.009"/>
    <n v="3756.2910000000002"/>
    <n v="2"/>
    <d v="2023-11-05T00:00:00"/>
    <d v="2023-11-11T00:00:00"/>
    <s v="Member"/>
    <s v="Card"/>
    <n v="1448.83"/>
    <s v="profit"/>
    <s v="Pune"/>
  </r>
  <r>
    <s v="ORD101896"/>
    <x v="3"/>
    <s v="Electronics"/>
    <x v="1890"/>
    <s v="Good Sales"/>
    <n v="0.34"/>
    <n v="389.47340000000003"/>
    <n v="756.03659999999991"/>
    <n v="4"/>
    <d v="2023-05-26T00:00:00"/>
    <d v="2023-06-02T00:00:00"/>
    <s v="New"/>
    <s v="Card"/>
    <n v="172.1"/>
    <s v="loss"/>
    <s v="Mumbai"/>
  </r>
  <r>
    <s v="ORD101897"/>
    <x v="0"/>
    <s v="Grocery"/>
    <x v="1891"/>
    <s v="Good Sales"/>
    <n v="0.35"/>
    <n v="324.92599999999999"/>
    <n v="603.43399999999997"/>
    <n v="8"/>
    <d v="2023-04-02T00:00:00"/>
    <d v="2023-04-08T00:00:00"/>
    <s v="Member"/>
    <s v="UPI"/>
    <n v="143.81"/>
    <s v="loss"/>
    <s v="Pune"/>
  </r>
  <r>
    <s v="ORD101898"/>
    <x v="1"/>
    <s v="Clothing"/>
    <x v="1892"/>
    <s v="Good Sales"/>
    <n v="0.42"/>
    <n v="787.71839999999997"/>
    <n v="1087.8016"/>
    <n v="1"/>
    <d v="2024-04-05T00:00:00"/>
    <d v="2024-04-12T00:00:00"/>
    <s v="New"/>
    <s v="UPI"/>
    <n v="309.24"/>
    <s v="loss"/>
    <s v="Hyderabad"/>
  </r>
  <r>
    <s v="ORD101899"/>
    <x v="3"/>
    <s v="Personal Care"/>
    <x v="1893"/>
    <s v="Good Sales"/>
    <n v="0.49"/>
    <n v="2241.9704999999999"/>
    <n v="2333.4794999999999"/>
    <n v="9"/>
    <d v="2024-02-23T00:00:00"/>
    <d v="2024-02-24T00:00:00"/>
    <s v="New"/>
    <s v="Cash"/>
    <n v="564.44000000000005"/>
    <s v="loss"/>
    <s v="Delhi"/>
  </r>
  <r>
    <s v="ORD101900"/>
    <x v="1"/>
    <s v="Personal Care"/>
    <x v="1894"/>
    <s v="Good Sales"/>
    <n v="0.17"/>
    <n v="413.66950000000003"/>
    <n v="2019.6804999999999"/>
    <n v="8"/>
    <d v="2023-11-25T00:00:00"/>
    <d v="2023-11-26T00:00:00"/>
    <s v="New"/>
    <s v="UPI"/>
    <n v="386.61"/>
    <s v="loss"/>
    <s v="Chennai"/>
  </r>
  <r>
    <s v="ORD101901"/>
    <x v="2"/>
    <s v="Grocery"/>
    <x v="1895"/>
    <s v="Good Sales"/>
    <n v="0.12"/>
    <n v="553.30319999999995"/>
    <n v="4057.5567999999998"/>
    <n v="8"/>
    <d v="2023-12-03T00:00:00"/>
    <d v="2023-12-07T00:00:00"/>
    <s v="Regular"/>
    <s v="Card"/>
    <n v="643.96"/>
    <s v="loss"/>
    <s v="Pune"/>
  </r>
  <r>
    <s v="ORD101902"/>
    <x v="2"/>
    <s v="Personal Care"/>
    <x v="1896"/>
    <s v="Good Sales"/>
    <n v="0.04"/>
    <n v="69.5304"/>
    <n v="1668.7295999999999"/>
    <n v="9"/>
    <d v="2024-02-22T00:00:00"/>
    <d v="2024-02-26T00:00:00"/>
    <s v="Member"/>
    <s v="Cash"/>
    <n v="95.41"/>
    <s v="loss"/>
    <s v="Hyderabad"/>
  </r>
  <r>
    <s v="ORD101903"/>
    <x v="2"/>
    <s v="Grocery"/>
    <x v="1897"/>
    <s v="Good Sales"/>
    <n v="0.43"/>
    <n v="520.29570000000001"/>
    <n v="689.6943"/>
    <n v="7"/>
    <d v="2024-08-07T00:00:00"/>
    <d v="2024-08-12T00:00:00"/>
    <s v="New"/>
    <s v="Card"/>
    <n v="98.81"/>
    <s v="loss"/>
    <s v="Hyderabad"/>
  </r>
  <r>
    <s v="ORD101904"/>
    <x v="0"/>
    <s v="Grocery"/>
    <x v="1898"/>
    <s v="Good Sales"/>
    <n v="0.15"/>
    <n v="378.97349999999994"/>
    <n v="2147.5164999999997"/>
    <n v="9"/>
    <d v="2023-03-16T00:00:00"/>
    <d v="2023-03-18T00:00:00"/>
    <s v="New"/>
    <s v="Card"/>
    <n v="176.01"/>
    <s v="loss"/>
    <s v="Pune"/>
  </r>
  <r>
    <s v="ORD101905"/>
    <x v="3"/>
    <s v="Home Care"/>
    <x v="1899"/>
    <s v="Good Sales"/>
    <n v="0.02"/>
    <n v="62.316800000000008"/>
    <n v="3053.5232000000001"/>
    <n v="1"/>
    <d v="2023-03-26T00:00:00"/>
    <d v="2023-03-29T00:00:00"/>
    <s v="Member"/>
    <s v="UPI"/>
    <n v="341.8"/>
    <s v="loss"/>
    <s v="Pune"/>
  </r>
  <r>
    <s v="ORD101906"/>
    <x v="2"/>
    <s v="Home Care"/>
    <x v="1900"/>
    <s v="Good Sales"/>
    <n v="0.43"/>
    <n v="867.89049999999997"/>
    <n v="1150.4594999999999"/>
    <n v="1"/>
    <d v="2024-12-03T00:00:00"/>
    <d v="2024-12-05T00:00:00"/>
    <s v="Regular"/>
    <s v="Card"/>
    <n v="151.26"/>
    <s v="loss"/>
    <s v="Hyderabad"/>
  </r>
  <r>
    <s v="ORD101907"/>
    <x v="2"/>
    <s v="Home Care"/>
    <x v="1901"/>
    <s v="Good Sales"/>
    <n v="0.25"/>
    <n v="448.88749999999999"/>
    <n v="1346.6624999999999"/>
    <n v="4"/>
    <d v="2023-12-04T00:00:00"/>
    <d v="2023-12-10T00:00:00"/>
    <s v="Regular"/>
    <s v="UPI"/>
    <n v="193.11"/>
    <s v="loss"/>
    <s v="Chennai"/>
  </r>
  <r>
    <s v="ORD101908"/>
    <x v="3"/>
    <s v="Electronics"/>
    <x v="1902"/>
    <s v="Good Sales"/>
    <n v="0.42"/>
    <n v="490.76580000000001"/>
    <n v="677.7242"/>
    <n v="2"/>
    <d v="2023-06-26T00:00:00"/>
    <d v="2023-07-01T00:00:00"/>
    <s v="Regular"/>
    <s v="Card"/>
    <n v="59.61"/>
    <s v="loss"/>
    <s v="Chennai"/>
  </r>
  <r>
    <s v="ORD101909"/>
    <x v="2"/>
    <s v="Home Care"/>
    <x v="1903"/>
    <s v="Good Sales"/>
    <n v="0.28000000000000003"/>
    <n v="405.30840000000001"/>
    <n v="1042.2215999999999"/>
    <n v="8"/>
    <d v="2024-03-25T00:00:00"/>
    <d v="2024-03-30T00:00:00"/>
    <s v="Member"/>
    <s v="UPI"/>
    <n v="430.2"/>
    <s v="loss"/>
    <s v="Delhi"/>
  </r>
  <r>
    <s v="ORD101910"/>
    <x v="1"/>
    <s v="Grocery"/>
    <x v="1904"/>
    <s v="Good Sales"/>
    <n v="0.16"/>
    <n v="543.72480000000007"/>
    <n v="2854.5552000000002"/>
    <n v="1"/>
    <d v="2023-05-25T00:00:00"/>
    <d v="2023-05-30T00:00:00"/>
    <s v="Regular"/>
    <s v="Cash"/>
    <n v="262.72000000000003"/>
    <s v="loss"/>
    <s v="Bangalore"/>
  </r>
  <r>
    <s v="ORD101911"/>
    <x v="3"/>
    <s v="Clothing"/>
    <x v="1905"/>
    <s v="Good Sales"/>
    <n v="0.06"/>
    <n v="114.7428"/>
    <n v="1797.6372000000001"/>
    <n v="4"/>
    <d v="2023-09-04T00:00:00"/>
    <d v="2023-09-09T00:00:00"/>
    <s v="New"/>
    <s v="UPI"/>
    <n v="497.26"/>
    <s v="loss"/>
    <s v="Delhi"/>
  </r>
  <r>
    <s v="ORD101912"/>
    <x v="3"/>
    <s v="Home Care"/>
    <x v="1906"/>
    <s v="concerning"/>
    <n v="0.22"/>
    <n v="107.9782"/>
    <n v="382.83179999999999"/>
    <n v="9"/>
    <d v="2023-05-09T00:00:00"/>
    <d v="2023-05-13T00:00:00"/>
    <s v="Member"/>
    <s v="UPI"/>
    <n v="37.07"/>
    <s v="loss"/>
    <s v="Mumbai"/>
  </r>
  <r>
    <s v="ORD101913"/>
    <x v="3"/>
    <s v="Home Care"/>
    <x v="1907"/>
    <s v="concerning"/>
    <n v="0.01"/>
    <n v="7.7696000000000005"/>
    <n v="769.19040000000007"/>
    <n v="2"/>
    <d v="2024-08-11T00:00:00"/>
    <d v="2024-08-12T00:00:00"/>
    <s v="Member"/>
    <s v="UPI"/>
    <n v="99.32"/>
    <s v="loss"/>
    <s v="Chennai"/>
  </r>
  <r>
    <s v="ORD101914"/>
    <x v="1"/>
    <s v="Clothing"/>
    <x v="1908"/>
    <s v="Good Sales"/>
    <n v="0.3"/>
    <n v="577.39800000000002"/>
    <n v="1347.2620000000002"/>
    <n v="6"/>
    <d v="2024-12-14T00:00:00"/>
    <d v="2024-12-15T00:00:00"/>
    <s v="New"/>
    <s v="UPI"/>
    <n v="549.28"/>
    <s v="loss"/>
    <s v="Pune"/>
  </r>
  <r>
    <s v="ORD101915"/>
    <x v="3"/>
    <s v="Grocery"/>
    <x v="1909"/>
    <s v="Good Sales"/>
    <n v="0.21"/>
    <n v="972.31260000000009"/>
    <n v="3657.7474000000002"/>
    <n v="4"/>
    <d v="2023-03-22T00:00:00"/>
    <d v="2023-03-24T00:00:00"/>
    <s v="Member"/>
    <s v="Card"/>
    <n v="591.25"/>
    <s v="loss"/>
    <s v="Bangalore"/>
  </r>
  <r>
    <s v="ORD101916"/>
    <x v="1"/>
    <s v="Electronics"/>
    <x v="1910"/>
    <s v="Good Sales"/>
    <n v="7.0000000000000007E-2"/>
    <n v="137.00750000000002"/>
    <n v="1820.2425000000001"/>
    <n v="4"/>
    <d v="2024-09-22T00:00:00"/>
    <d v="2024-09-24T00:00:00"/>
    <s v="Member"/>
    <s v="Cash"/>
    <n v="418.18"/>
    <s v="loss"/>
    <s v="Chennai"/>
  </r>
  <r>
    <s v="ORD101917"/>
    <x v="3"/>
    <s v="Home Care"/>
    <x v="1911"/>
    <s v="concerning"/>
    <n v="0.27"/>
    <n v="107.23050000000001"/>
    <n v="289.91949999999997"/>
    <n v="6"/>
    <d v="2023-08-01T00:00:00"/>
    <d v="2023-08-08T00:00:00"/>
    <s v="Member"/>
    <s v="Cash"/>
    <n v="51.46"/>
    <s v="loss"/>
    <s v="Pune"/>
  </r>
  <r>
    <s v="ORD101918"/>
    <x v="0"/>
    <s v="Clothing"/>
    <x v="1912"/>
    <s v="Good Sales"/>
    <n v="0.4"/>
    <n v="859.26800000000003"/>
    <n v="1288.902"/>
    <n v="4"/>
    <d v="2024-01-04T00:00:00"/>
    <d v="2024-01-10T00:00:00"/>
    <s v="Member"/>
    <s v="Cash"/>
    <n v="613.78"/>
    <s v="loss"/>
    <s v="Hyderabad"/>
  </r>
  <r>
    <s v="ORD101919"/>
    <x v="2"/>
    <s v="Grocery"/>
    <x v="1913"/>
    <s v="Good Sales"/>
    <n v="0.49"/>
    <n v="1654.8328999999999"/>
    <n v="1722.3771000000002"/>
    <n v="9"/>
    <d v="2023-04-17T00:00:00"/>
    <d v="2023-04-22T00:00:00"/>
    <s v="New"/>
    <s v="Card"/>
    <n v="177.71"/>
    <s v="loss"/>
    <s v="Mumbai"/>
  </r>
  <r>
    <s v="ORD101920"/>
    <x v="0"/>
    <s v="Personal Care"/>
    <x v="1914"/>
    <s v="Good Sales"/>
    <n v="0.26"/>
    <n v="782.24120000000005"/>
    <n v="2226.3788"/>
    <n v="8"/>
    <d v="2024-10-10T00:00:00"/>
    <d v="2024-10-15T00:00:00"/>
    <s v="New"/>
    <s v="UPI"/>
    <n v="339.32"/>
    <s v="loss"/>
    <s v="Chennai"/>
  </r>
  <r>
    <s v="ORD101921"/>
    <x v="2"/>
    <s v="Electronics"/>
    <x v="1915"/>
    <s v="Good Sales"/>
    <n v="0.06"/>
    <n v="87.967799999999997"/>
    <n v="1378.1622000000002"/>
    <n v="8"/>
    <d v="2023-04-05T00:00:00"/>
    <d v="2023-04-08T00:00:00"/>
    <s v="New"/>
    <s v="Card"/>
    <n v="224.75"/>
    <s v="loss"/>
    <s v="Bangalore"/>
  </r>
  <r>
    <s v="ORD101922"/>
    <x v="1"/>
    <s v="Clothing"/>
    <x v="1916"/>
    <s v="Good Sales"/>
    <n v="0.41"/>
    <n v="1423.3724"/>
    <n v="2048.2676000000001"/>
    <n v="5"/>
    <d v="2023-04-09T00:00:00"/>
    <d v="2023-04-10T00:00:00"/>
    <s v="Member"/>
    <s v="UPI"/>
    <n v="889.15"/>
    <s v="profit"/>
    <s v="Chennai"/>
  </r>
  <r>
    <s v="ORD101923"/>
    <x v="0"/>
    <s v="Clothing"/>
    <x v="1917"/>
    <s v="Good Sales"/>
    <n v="0.35"/>
    <n v="1116.521"/>
    <n v="2073.5389999999998"/>
    <n v="6"/>
    <d v="2024-11-19T00:00:00"/>
    <d v="2024-11-26T00:00:00"/>
    <s v="New"/>
    <s v="Card"/>
    <n v="616.49"/>
    <s v="loss"/>
    <s v="Bangalore"/>
  </r>
  <r>
    <s v="ORD101924"/>
    <x v="3"/>
    <s v="Clothing"/>
    <x v="1918"/>
    <s v="Good Sales"/>
    <n v="0.48"/>
    <n v="452.952"/>
    <n v="490.69799999999998"/>
    <n v="1"/>
    <d v="2023-02-17T00:00:00"/>
    <d v="2023-02-24T00:00:00"/>
    <s v="Regular"/>
    <s v="UPI"/>
    <n v="258.27999999999997"/>
    <s v="loss"/>
    <s v="Bangalore"/>
  </r>
  <r>
    <s v="ORD101925"/>
    <x v="2"/>
    <s v="Home Care"/>
    <x v="1919"/>
    <s v="Good Sales"/>
    <n v="0.27"/>
    <n v="241.51770000000002"/>
    <n v="652.9923"/>
    <n v="1"/>
    <d v="2023-06-25T00:00:00"/>
    <d v="2023-06-30T00:00:00"/>
    <s v="New"/>
    <s v="Cash"/>
    <n v="242.35"/>
    <s v="loss"/>
    <s v="Hyderabad"/>
  </r>
  <r>
    <s v="ORD101926"/>
    <x v="2"/>
    <s v="Personal Care"/>
    <x v="1920"/>
    <s v="Good Sales"/>
    <n v="0.18"/>
    <n v="500.61599999999993"/>
    <n v="2280.5839999999998"/>
    <n v="9"/>
    <d v="2024-02-03T00:00:00"/>
    <d v="2024-02-09T00:00:00"/>
    <s v="Regular"/>
    <s v="Cash"/>
    <n v="803.29"/>
    <s v="profit"/>
    <s v="Bangalore"/>
  </r>
  <r>
    <s v="ORD101927"/>
    <x v="0"/>
    <s v="Electronics"/>
    <x v="1921"/>
    <s v="Good Sales"/>
    <n v="0.48"/>
    <n v="1599"/>
    <n v="1732.25"/>
    <n v="4"/>
    <d v="2023-02-14T00:00:00"/>
    <d v="2023-02-16T00:00:00"/>
    <s v="New"/>
    <s v="Cash"/>
    <n v="318.72000000000003"/>
    <s v="loss"/>
    <s v="Delhi"/>
  </r>
  <r>
    <s v="ORD101928"/>
    <x v="1"/>
    <s v="Grocery"/>
    <x v="1922"/>
    <s v="Good Sales"/>
    <n v="0.27"/>
    <n v="1299.6071999999999"/>
    <n v="3513.7527999999998"/>
    <n v="3"/>
    <d v="2023-09-15T00:00:00"/>
    <d v="2023-09-17T00:00:00"/>
    <s v="Member"/>
    <s v="Cash"/>
    <n v="748.84"/>
    <s v="loss"/>
    <s v="Mumbai"/>
  </r>
  <r>
    <s v="ORD101929"/>
    <x v="0"/>
    <s v="Grocery"/>
    <x v="1923"/>
    <s v="Good Sales"/>
    <n v="0.01"/>
    <n v="21.674600000000002"/>
    <n v="2145.7854000000002"/>
    <n v="5"/>
    <d v="2023-11-10T00:00:00"/>
    <d v="2023-11-17T00:00:00"/>
    <s v="Member"/>
    <s v="Cash"/>
    <n v="339.98"/>
    <s v="loss"/>
    <s v="Hyderabad"/>
  </r>
  <r>
    <s v="ORD101930"/>
    <x v="1"/>
    <s v="Personal Care"/>
    <x v="1924"/>
    <s v="Good Sales"/>
    <n v="0.24"/>
    <n v="923.56799999999987"/>
    <n v="2924.6320000000001"/>
    <n v="9"/>
    <d v="2023-06-15T00:00:00"/>
    <d v="2023-06-17T00:00:00"/>
    <s v="New"/>
    <s v="Cash"/>
    <n v="310.79000000000002"/>
    <s v="loss"/>
    <s v="Chennai"/>
  </r>
  <r>
    <s v="ORD101931"/>
    <x v="1"/>
    <s v="Clothing"/>
    <x v="1925"/>
    <s v="concerning"/>
    <n v="0"/>
    <n v="0"/>
    <n v="670.95"/>
    <n v="9"/>
    <d v="2024-05-29T00:00:00"/>
    <d v="2024-06-05T00:00:00"/>
    <s v="New"/>
    <s v="Card"/>
    <n v="192.08"/>
    <s v="loss"/>
    <s v="Chennai"/>
  </r>
  <r>
    <s v="ORD101932"/>
    <x v="2"/>
    <s v="Clothing"/>
    <x v="1926"/>
    <s v="Good Sales"/>
    <n v="0.37"/>
    <n v="1649.8596"/>
    <n v="2809.2204000000002"/>
    <n v="3"/>
    <d v="2024-12-30T00:00:00"/>
    <d v="2025-01-02T00:00:00"/>
    <s v="Member"/>
    <s v="Cash"/>
    <n v="627.32000000000005"/>
    <s v="loss"/>
    <s v="Hyderabad"/>
  </r>
  <r>
    <s v="ORD101933"/>
    <x v="0"/>
    <s v="Clothing"/>
    <x v="1927"/>
    <s v="Good Sales"/>
    <n v="0.28000000000000003"/>
    <n v="896.62440000000004"/>
    <n v="2305.6055999999999"/>
    <n v="7"/>
    <d v="2024-04-25T00:00:00"/>
    <d v="2024-04-30T00:00:00"/>
    <s v="Regular"/>
    <s v="UPI"/>
    <n v="671.88"/>
    <s v="loss"/>
    <s v="Hyderabad"/>
  </r>
  <r>
    <s v="ORD101934"/>
    <x v="0"/>
    <s v="Clothing"/>
    <x v="1928"/>
    <s v="Good Sales"/>
    <n v="0.05"/>
    <n v="159.11250000000001"/>
    <n v="3023.1374999999998"/>
    <n v="3"/>
    <d v="2024-04-16T00:00:00"/>
    <d v="2024-04-21T00:00:00"/>
    <s v="New"/>
    <s v="Cash"/>
    <n v="639.77"/>
    <s v="loss"/>
    <s v="Bangalore"/>
  </r>
  <r>
    <s v="ORD101935"/>
    <x v="1"/>
    <s v="Clothing"/>
    <x v="1929"/>
    <s v="concerning"/>
    <n v="0.41"/>
    <n v="327.16769999999997"/>
    <n v="470.80230000000006"/>
    <n v="3"/>
    <d v="2024-11-29T00:00:00"/>
    <d v="2024-12-05T00:00:00"/>
    <s v="New"/>
    <s v="Cash"/>
    <n v="87.17"/>
    <s v="loss"/>
    <s v="Pune"/>
  </r>
  <r>
    <s v="ORD101936"/>
    <x v="0"/>
    <s v="Personal Care"/>
    <x v="1930"/>
    <s v="concerning"/>
    <n v="0.27"/>
    <n v="79.369200000000006"/>
    <n v="214.59079999999997"/>
    <n v="4"/>
    <d v="2024-08-31T00:00:00"/>
    <d v="2024-09-05T00:00:00"/>
    <s v="New"/>
    <s v="UPI"/>
    <n v="56.75"/>
    <s v="loss"/>
    <s v="Bangalore"/>
  </r>
  <r>
    <s v="ORD101937"/>
    <x v="3"/>
    <s v="Home Care"/>
    <x v="1931"/>
    <s v="Good Sales"/>
    <n v="0.06"/>
    <n v="212.226"/>
    <n v="3324.8739999999998"/>
    <n v="2"/>
    <d v="2023-07-10T00:00:00"/>
    <d v="2023-07-16T00:00:00"/>
    <s v="Regular"/>
    <s v="Cash"/>
    <n v="403.52"/>
    <s v="loss"/>
    <s v="Chennai"/>
  </r>
  <r>
    <s v="ORD101938"/>
    <x v="3"/>
    <s v="Electronics"/>
    <x v="1932"/>
    <s v="concerning"/>
    <n v="0.08"/>
    <n v="53.886400000000002"/>
    <n v="619.69360000000006"/>
    <n v="6"/>
    <d v="2023-02-12T00:00:00"/>
    <d v="2023-02-15T00:00:00"/>
    <s v="Member"/>
    <s v="Card"/>
    <n v="81.819999999999993"/>
    <s v="loss"/>
    <s v="Chennai"/>
  </r>
  <r>
    <s v="ORD101939"/>
    <x v="0"/>
    <s v="Clothing"/>
    <x v="1933"/>
    <s v="concerning"/>
    <n v="0.41"/>
    <n v="296.08149999999995"/>
    <n v="426.06850000000003"/>
    <n v="5"/>
    <d v="2024-11-13T00:00:00"/>
    <d v="2024-11-18T00:00:00"/>
    <s v="New"/>
    <s v="Card"/>
    <n v="135.49"/>
    <s v="loss"/>
    <s v="Chennai"/>
  </r>
  <r>
    <s v="ORD101940"/>
    <x v="0"/>
    <s v="Home Care"/>
    <x v="1934"/>
    <s v="Good Sales"/>
    <n v="0.18"/>
    <n v="183.375"/>
    <n v="835.375"/>
    <n v="2"/>
    <d v="2023-08-25T00:00:00"/>
    <d v="2023-08-31T00:00:00"/>
    <s v="Regular"/>
    <s v="UPI"/>
    <n v="167.29"/>
    <s v="loss"/>
    <s v="Bangalore"/>
  </r>
  <r>
    <s v="ORD101941"/>
    <x v="1"/>
    <s v="Grocery"/>
    <x v="1935"/>
    <s v="concerning"/>
    <n v="0.41"/>
    <n v="237.37360000000001"/>
    <n v="341.58640000000003"/>
    <n v="2"/>
    <d v="2024-12-01T00:00:00"/>
    <d v="2024-12-02T00:00:00"/>
    <s v="Member"/>
    <s v="Cash"/>
    <n v="90.21"/>
    <s v="loss"/>
    <s v="Bangalore"/>
  </r>
  <r>
    <s v="ORD101942"/>
    <x v="3"/>
    <s v="Personal Care"/>
    <x v="1936"/>
    <s v="Good Sales"/>
    <n v="0.03"/>
    <n v="94.932599999999994"/>
    <n v="3069.4874"/>
    <n v="2"/>
    <d v="2024-06-15T00:00:00"/>
    <d v="2024-06-20T00:00:00"/>
    <s v="Regular"/>
    <s v="UPI"/>
    <n v="469.39"/>
    <s v="loss"/>
    <s v="Delhi"/>
  </r>
  <r>
    <s v="ORD101943"/>
    <x v="3"/>
    <s v="Home Care"/>
    <x v="1937"/>
    <s v="Good Sales"/>
    <n v="0.12"/>
    <n v="260.13839999999999"/>
    <n v="1907.6816000000001"/>
    <n v="4"/>
    <d v="2024-11-15T00:00:00"/>
    <d v="2024-11-22T00:00:00"/>
    <s v="Regular"/>
    <s v="Cash"/>
    <n v="517.4"/>
    <s v="loss"/>
    <s v="Hyderabad"/>
  </r>
  <r>
    <s v="ORD101944"/>
    <x v="2"/>
    <s v="Clothing"/>
    <x v="1938"/>
    <s v="Good Sales"/>
    <n v="0.38"/>
    <n v="533.47059999999999"/>
    <n v="870.3993999999999"/>
    <n v="3"/>
    <d v="2024-10-18T00:00:00"/>
    <d v="2024-10-23T00:00:00"/>
    <s v="New"/>
    <s v="Cash"/>
    <n v="168.78"/>
    <s v="loss"/>
    <s v="Hyderabad"/>
  </r>
  <r>
    <s v="ORD101945"/>
    <x v="1"/>
    <s v="Clothing"/>
    <x v="1939"/>
    <s v="Good Sales"/>
    <n v="0.32"/>
    <n v="723.09440000000006"/>
    <n v="1536.5756000000001"/>
    <n v="9"/>
    <d v="2024-07-31T00:00:00"/>
    <d v="2024-08-02T00:00:00"/>
    <s v="Member"/>
    <s v="Cash"/>
    <n v="289.61"/>
    <s v="loss"/>
    <s v="Chennai"/>
  </r>
  <r>
    <s v="ORD101946"/>
    <x v="2"/>
    <s v="Clothing"/>
    <x v="1940"/>
    <s v="Good Sales"/>
    <n v="0.15"/>
    <n v="635.44349999999997"/>
    <n v="3600.8465000000001"/>
    <n v="5"/>
    <d v="2023-08-14T00:00:00"/>
    <d v="2023-08-19T00:00:00"/>
    <s v="Member"/>
    <s v="UPI"/>
    <n v="825.36"/>
    <s v="profit"/>
    <s v="Chennai"/>
  </r>
  <r>
    <s v="ORD101947"/>
    <x v="3"/>
    <s v="Home Care"/>
    <x v="1941"/>
    <s v="Good Sales"/>
    <n v="0.47"/>
    <n v="2182.0642999999995"/>
    <n v="2460.6257000000001"/>
    <n v="1"/>
    <d v="2024-03-09T00:00:00"/>
    <d v="2024-03-16T00:00:00"/>
    <s v="Regular"/>
    <s v="Card"/>
    <n v="1351.38"/>
    <s v="profit"/>
    <s v="Chennai"/>
  </r>
  <r>
    <s v="ORD101948"/>
    <x v="1"/>
    <s v="Clothing"/>
    <x v="1942"/>
    <s v="Good Sales"/>
    <n v="0.11"/>
    <n v="273.74930000000001"/>
    <n v="2214.8807000000002"/>
    <n v="2"/>
    <d v="2024-03-29T00:00:00"/>
    <d v="2024-04-05T00:00:00"/>
    <s v="New"/>
    <s v="Cash"/>
    <n v="305.52999999999997"/>
    <s v="loss"/>
    <s v="Bangalore"/>
  </r>
  <r>
    <s v="ORD101949"/>
    <x v="0"/>
    <s v="Home Care"/>
    <x v="1943"/>
    <s v="Good Sales"/>
    <n v="0.42"/>
    <n v="1208.3778"/>
    <n v="1668.7122000000002"/>
    <n v="7"/>
    <d v="2023-05-07T00:00:00"/>
    <d v="2023-05-11T00:00:00"/>
    <s v="Regular"/>
    <s v="UPI"/>
    <n v="443.1"/>
    <s v="loss"/>
    <s v="Chennai"/>
  </r>
  <r>
    <s v="ORD101950"/>
    <x v="1"/>
    <s v="Clothing"/>
    <x v="1944"/>
    <s v="Good Sales"/>
    <n v="0.35"/>
    <n v="476.09799999999996"/>
    <n v="884.18200000000002"/>
    <n v="8"/>
    <d v="2024-10-03T00:00:00"/>
    <d v="2024-10-06T00:00:00"/>
    <s v="New"/>
    <s v="Card"/>
    <n v="111.66"/>
    <s v="loss"/>
    <s v="Hyderabad"/>
  </r>
  <r>
    <s v="ORD101951"/>
    <x v="0"/>
    <s v="Grocery"/>
    <x v="1945"/>
    <s v="Good Sales"/>
    <n v="0.06"/>
    <n v="156.99839999999998"/>
    <n v="2459.6415999999999"/>
    <n v="6"/>
    <d v="2024-03-02T00:00:00"/>
    <d v="2024-03-04T00:00:00"/>
    <s v="New"/>
    <s v="UPI"/>
    <n v="550.03"/>
    <s v="loss"/>
    <s v="Bangalore"/>
  </r>
  <r>
    <s v="ORD101952"/>
    <x v="0"/>
    <s v="Grocery"/>
    <x v="1946"/>
    <s v="Good Sales"/>
    <n v="0.28000000000000003"/>
    <n v="1054.4212"/>
    <n v="2711.3688000000002"/>
    <n v="7"/>
    <d v="2024-02-05T00:00:00"/>
    <d v="2024-02-12T00:00:00"/>
    <s v="New"/>
    <s v="UPI"/>
    <n v="424.8"/>
    <s v="loss"/>
    <s v="Mumbai"/>
  </r>
  <r>
    <s v="ORD101953"/>
    <x v="1"/>
    <s v="Electronics"/>
    <x v="1947"/>
    <s v="Good Sales"/>
    <n v="0.46"/>
    <n v="1155.2762"/>
    <n v="1356.1937999999998"/>
    <n v="2"/>
    <d v="2023-03-14T00:00:00"/>
    <d v="2023-03-17T00:00:00"/>
    <s v="Regular"/>
    <s v="Card"/>
    <n v="455.84"/>
    <s v="loss"/>
    <s v="Delhi"/>
  </r>
  <r>
    <s v="ORD101954"/>
    <x v="0"/>
    <s v="Clothing"/>
    <x v="1948"/>
    <s v="Good Sales"/>
    <n v="0.31"/>
    <n v="489.84960000000001"/>
    <n v="1090.3104000000001"/>
    <n v="6"/>
    <d v="2023-05-28T00:00:00"/>
    <d v="2023-06-01T00:00:00"/>
    <s v="Regular"/>
    <s v="Card"/>
    <n v="244.95"/>
    <s v="loss"/>
    <s v="Mumbai"/>
  </r>
  <r>
    <s v="ORD101955"/>
    <x v="2"/>
    <s v="Clothing"/>
    <x v="1949"/>
    <s v="Good Sales"/>
    <n v="0.26"/>
    <n v="767.51220000000001"/>
    <n v="2184.4577999999997"/>
    <n v="6"/>
    <d v="2024-02-25T00:00:00"/>
    <d v="2024-02-27T00:00:00"/>
    <s v="New"/>
    <s v="Card"/>
    <n v="720.2"/>
    <s v="loss"/>
    <s v="Pune"/>
  </r>
  <r>
    <s v="ORD101956"/>
    <x v="3"/>
    <s v="Home Care"/>
    <x v="1950"/>
    <s v="Good Sales"/>
    <n v="0.18"/>
    <n v="852.94979999999987"/>
    <n v="3885.6601999999998"/>
    <n v="4"/>
    <d v="2024-03-11T00:00:00"/>
    <d v="2024-03-17T00:00:00"/>
    <s v="Member"/>
    <s v="UPI"/>
    <n v="1223.6199999999999"/>
    <s v="profit"/>
    <s v="Hyderabad"/>
  </r>
  <r>
    <s v="ORD101957"/>
    <x v="0"/>
    <s v="Home Care"/>
    <x v="1951"/>
    <s v="Good Sales"/>
    <n v="0.39"/>
    <n v="1735.9367999999999"/>
    <n v="2715.1831999999999"/>
    <n v="4"/>
    <d v="2024-08-13T00:00:00"/>
    <d v="2024-08-19T00:00:00"/>
    <s v="New"/>
    <s v="Cash"/>
    <n v="1043.1500000000001"/>
    <s v="profit"/>
    <s v="Mumbai"/>
  </r>
  <r>
    <s v="ORD101958"/>
    <x v="2"/>
    <s v="Clothing"/>
    <x v="1952"/>
    <s v="Good Sales"/>
    <n v="0.46"/>
    <n v="1779.8733999999999"/>
    <n v="2089.4166"/>
    <n v="2"/>
    <d v="2023-10-09T00:00:00"/>
    <d v="2023-10-15T00:00:00"/>
    <s v="Regular"/>
    <s v="Cash"/>
    <n v="629.1"/>
    <s v="loss"/>
    <s v="Delhi"/>
  </r>
  <r>
    <s v="ORD101959"/>
    <x v="0"/>
    <s v="Electronics"/>
    <x v="1953"/>
    <s v="Good Sales"/>
    <n v="0.38"/>
    <n v="552.30340000000001"/>
    <n v="901.12660000000005"/>
    <n v="3"/>
    <d v="2024-02-13T00:00:00"/>
    <d v="2024-02-15T00:00:00"/>
    <s v="Regular"/>
    <s v="Cash"/>
    <n v="223.46"/>
    <s v="loss"/>
    <s v="Hyderabad"/>
  </r>
  <r>
    <s v="ORD101960"/>
    <x v="3"/>
    <s v="Clothing"/>
    <x v="1954"/>
    <s v="Good Sales"/>
    <n v="0.36"/>
    <n v="462.11040000000003"/>
    <n v="821.52960000000007"/>
    <n v="6"/>
    <d v="2023-11-16T00:00:00"/>
    <d v="2023-11-20T00:00:00"/>
    <s v="Member"/>
    <s v="UPI"/>
    <n v="196.51"/>
    <s v="loss"/>
    <s v="Pune"/>
  </r>
  <r>
    <s v="ORD101961"/>
    <x v="2"/>
    <s v="Home Care"/>
    <x v="1955"/>
    <s v="Good Sales"/>
    <n v="0.1"/>
    <n v="420.88300000000004"/>
    <n v="3787.9470000000001"/>
    <n v="4"/>
    <d v="2024-02-19T00:00:00"/>
    <d v="2024-02-23T00:00:00"/>
    <s v="Member"/>
    <s v="Card"/>
    <n v="738.26"/>
    <s v="loss"/>
    <s v="Hyderabad"/>
  </r>
  <r>
    <s v="ORD101962"/>
    <x v="3"/>
    <s v="Clothing"/>
    <x v="1956"/>
    <s v="Good Sales"/>
    <n v="0.42"/>
    <n v="415.15320000000003"/>
    <n v="573.30680000000007"/>
    <n v="3"/>
    <d v="2024-01-04T00:00:00"/>
    <d v="2024-01-05T00:00:00"/>
    <s v="Regular"/>
    <s v="UPI"/>
    <n v="202.37"/>
    <s v="loss"/>
    <s v="Chennai"/>
  </r>
  <r>
    <s v="ORD101963"/>
    <x v="3"/>
    <s v="Home Care"/>
    <x v="1957"/>
    <s v="Good Sales"/>
    <n v="0.02"/>
    <n v="61.35"/>
    <n v="3006.15"/>
    <n v="1"/>
    <d v="2024-01-29T00:00:00"/>
    <d v="2024-02-05T00:00:00"/>
    <s v="Regular"/>
    <s v="Cash"/>
    <n v="401.94"/>
    <s v="loss"/>
    <s v="Chennai"/>
  </r>
  <r>
    <s v="ORD101964"/>
    <x v="2"/>
    <s v="Clothing"/>
    <x v="1958"/>
    <s v="Good Sales"/>
    <n v="0.38"/>
    <n v="855.28880000000004"/>
    <n v="1395.4712000000002"/>
    <n v="3"/>
    <d v="2024-02-26T00:00:00"/>
    <d v="2024-02-28T00:00:00"/>
    <s v="Member"/>
    <s v="Cash"/>
    <n v="524.45000000000005"/>
    <s v="loss"/>
    <s v="Chennai"/>
  </r>
  <r>
    <s v="ORD101965"/>
    <x v="2"/>
    <s v="Personal Care"/>
    <x v="1959"/>
    <s v="Good Sales"/>
    <n v="0.11"/>
    <n v="263.24430000000001"/>
    <n v="2129.8857000000003"/>
    <n v="1"/>
    <d v="2024-09-12T00:00:00"/>
    <d v="2024-09-15T00:00:00"/>
    <s v="Regular"/>
    <s v="Cash"/>
    <n v="661.89"/>
    <s v="loss"/>
    <s v="Delhi"/>
  </r>
  <r>
    <s v="ORD101966"/>
    <x v="2"/>
    <s v="Home Care"/>
    <x v="1960"/>
    <s v="Good Sales"/>
    <n v="0.24"/>
    <n v="558.54240000000004"/>
    <n v="1768.7176000000002"/>
    <n v="4"/>
    <d v="2024-09-27T00:00:00"/>
    <d v="2024-10-02T00:00:00"/>
    <s v="New"/>
    <s v="Card"/>
    <n v="155.72999999999999"/>
    <s v="loss"/>
    <s v="Pune"/>
  </r>
  <r>
    <s v="ORD101967"/>
    <x v="1"/>
    <s v="Electronics"/>
    <x v="1961"/>
    <s v="Good Sales"/>
    <n v="0.35"/>
    <n v="1578.4159999999999"/>
    <n v="2931.3440000000001"/>
    <n v="4"/>
    <d v="2024-08-19T00:00:00"/>
    <d v="2024-08-23T00:00:00"/>
    <s v="Member"/>
    <s v="Card"/>
    <n v="249.88"/>
    <s v="loss"/>
    <s v="Pune"/>
  </r>
  <r>
    <s v="ORD101968"/>
    <x v="2"/>
    <s v="Personal Care"/>
    <x v="1962"/>
    <s v="concerning"/>
    <n v="0.38"/>
    <n v="200.1688"/>
    <n v="326.59119999999996"/>
    <n v="1"/>
    <d v="2024-05-10T00:00:00"/>
    <d v="2024-05-11T00:00:00"/>
    <s v="Regular"/>
    <s v="Cash"/>
    <n v="115.3"/>
    <s v="loss"/>
    <s v="Pune"/>
  </r>
  <r>
    <s v="ORD101969"/>
    <x v="2"/>
    <s v="Clothing"/>
    <x v="1963"/>
    <s v="Good Sales"/>
    <n v="0.44"/>
    <n v="1731.9367999999999"/>
    <n v="2204.2831999999999"/>
    <n v="7"/>
    <d v="2024-04-16T00:00:00"/>
    <d v="2024-04-20T00:00:00"/>
    <s v="Member"/>
    <s v="Cash"/>
    <n v="832.4"/>
    <s v="profit"/>
    <s v="Hyderabad"/>
  </r>
  <r>
    <s v="ORD101970"/>
    <x v="2"/>
    <s v="Home Care"/>
    <x v="1964"/>
    <s v="Good Sales"/>
    <n v="0.14000000000000001"/>
    <n v="586.81840000000011"/>
    <n v="3604.7416000000003"/>
    <n v="5"/>
    <d v="2023-04-08T00:00:00"/>
    <d v="2023-04-14T00:00:00"/>
    <s v="Regular"/>
    <s v="Cash"/>
    <n v="689.91"/>
    <s v="loss"/>
    <s v="Hyderabad"/>
  </r>
  <r>
    <s v="ORD101971"/>
    <x v="2"/>
    <s v="Personal Care"/>
    <x v="1965"/>
    <s v="Good Sales"/>
    <n v="0.11"/>
    <n v="519.21100000000001"/>
    <n v="4200.8890000000001"/>
    <n v="1"/>
    <d v="2024-01-07T00:00:00"/>
    <d v="2024-01-14T00:00:00"/>
    <s v="Regular"/>
    <s v="Cash"/>
    <n v="1213.3399999999999"/>
    <s v="profit"/>
    <s v="Chennai"/>
  </r>
  <r>
    <s v="ORD101972"/>
    <x v="0"/>
    <s v="Electronics"/>
    <x v="1966"/>
    <s v="Good Sales"/>
    <n v="0.5"/>
    <n v="1158.8699999999999"/>
    <n v="1158.8699999999999"/>
    <n v="5"/>
    <d v="2023-06-01T00:00:00"/>
    <d v="2023-06-04T00:00:00"/>
    <s v="Member"/>
    <s v="UPI"/>
    <n v="550.13"/>
    <s v="loss"/>
    <s v="Bangalore"/>
  </r>
  <r>
    <s v="ORD101973"/>
    <x v="1"/>
    <s v="Home Care"/>
    <x v="1967"/>
    <s v="Good Sales"/>
    <n v="0.1"/>
    <n v="255.03200000000004"/>
    <n v="2295.288"/>
    <n v="7"/>
    <d v="2023-03-22T00:00:00"/>
    <d v="2023-03-27T00:00:00"/>
    <s v="Regular"/>
    <s v="Cash"/>
    <n v="743.84"/>
    <s v="loss"/>
    <s v="Mumbai"/>
  </r>
  <r>
    <s v="ORD101974"/>
    <x v="3"/>
    <s v="Personal Care"/>
    <x v="1968"/>
    <s v="Good Sales"/>
    <n v="0.33"/>
    <n v="1587.4122000000002"/>
    <n v="3222.9277999999999"/>
    <n v="6"/>
    <d v="2023-01-17T00:00:00"/>
    <d v="2023-01-22T00:00:00"/>
    <s v="New"/>
    <s v="UPI"/>
    <n v="1245.7"/>
    <s v="profit"/>
    <s v="Bangalore"/>
  </r>
  <r>
    <s v="ORD101975"/>
    <x v="2"/>
    <s v="Personal Care"/>
    <x v="1969"/>
    <s v="Good Sales"/>
    <n v="0.48"/>
    <n v="1126.2767999999999"/>
    <n v="1220.1332"/>
    <n v="5"/>
    <d v="2024-09-04T00:00:00"/>
    <d v="2024-09-08T00:00:00"/>
    <s v="New"/>
    <s v="Cash"/>
    <n v="165.35"/>
    <s v="loss"/>
    <s v="Bangalore"/>
  </r>
  <r>
    <s v="ORD101976"/>
    <x v="0"/>
    <s v="Personal Care"/>
    <x v="1970"/>
    <s v="Good Sales"/>
    <n v="0.45"/>
    <n v="1155.3254999999999"/>
    <n v="1412.0645"/>
    <n v="8"/>
    <d v="2023-03-11T00:00:00"/>
    <d v="2023-03-16T00:00:00"/>
    <s v="New"/>
    <s v="Cash"/>
    <n v="395.39"/>
    <s v="loss"/>
    <s v="Delhi"/>
  </r>
  <r>
    <s v="ORD101977"/>
    <x v="0"/>
    <s v="Grocery"/>
    <x v="1971"/>
    <s v="Good Sales"/>
    <n v="0.22"/>
    <n v="380.17099999999999"/>
    <n v="1347.8789999999999"/>
    <n v="9"/>
    <d v="2024-05-26T00:00:00"/>
    <d v="2024-06-01T00:00:00"/>
    <s v="Regular"/>
    <s v="Card"/>
    <n v="240.41"/>
    <s v="loss"/>
    <s v="Mumbai"/>
  </r>
  <r>
    <s v="ORD101978"/>
    <x v="0"/>
    <s v="Clothing"/>
    <x v="1972"/>
    <s v="concerning"/>
    <n v="0.32"/>
    <n v="81.590400000000002"/>
    <n v="173.37959999999998"/>
    <n v="1"/>
    <d v="2023-08-26T00:00:00"/>
    <d v="2023-09-01T00:00:00"/>
    <s v="New"/>
    <s v="UPI"/>
    <n v="65.97"/>
    <s v="loss"/>
    <s v="Bangalore"/>
  </r>
  <r>
    <s v="ORD101979"/>
    <x v="3"/>
    <s v="Home Care"/>
    <x v="1973"/>
    <s v="Good Sales"/>
    <n v="0.26"/>
    <n v="577.71219999999994"/>
    <n v="1644.2577999999999"/>
    <n v="6"/>
    <d v="2024-02-19T00:00:00"/>
    <d v="2024-02-24T00:00:00"/>
    <s v="New"/>
    <s v="Cash"/>
    <n v="242"/>
    <s v="loss"/>
    <s v="Bangalore"/>
  </r>
  <r>
    <s v="ORD101980"/>
    <x v="2"/>
    <s v="Home Care"/>
    <x v="1974"/>
    <s v="Good Sales"/>
    <n v="0.17"/>
    <n v="562.69150000000002"/>
    <n v="2747.2584999999999"/>
    <n v="2"/>
    <d v="2023-02-26T00:00:00"/>
    <d v="2023-03-01T00:00:00"/>
    <s v="New"/>
    <s v="Card"/>
    <n v="256.5"/>
    <s v="loss"/>
    <s v="Chennai"/>
  </r>
  <r>
    <s v="ORD101981"/>
    <x v="1"/>
    <s v="Home Care"/>
    <x v="1975"/>
    <s v="Good Sales"/>
    <n v="7.0000000000000007E-2"/>
    <n v="243.65110000000001"/>
    <n v="3237.0789"/>
    <n v="8"/>
    <d v="2024-02-08T00:00:00"/>
    <d v="2024-02-14T00:00:00"/>
    <s v="Member"/>
    <s v="Cash"/>
    <n v="241.96"/>
    <s v="loss"/>
    <s v="Bangalore"/>
  </r>
  <r>
    <s v="ORD101982"/>
    <x v="1"/>
    <s v="Personal Care"/>
    <x v="1976"/>
    <s v="concerning"/>
    <n v="0.4"/>
    <n v="52.756"/>
    <n v="79.133999999999986"/>
    <n v="5"/>
    <d v="2024-03-05T00:00:00"/>
    <d v="2024-03-09T00:00:00"/>
    <s v="Member"/>
    <s v="UPI"/>
    <n v="25.12"/>
    <s v="loss"/>
    <s v="Bangalore"/>
  </r>
  <r>
    <s v="ORD101983"/>
    <x v="0"/>
    <s v="Clothing"/>
    <x v="1977"/>
    <s v="Good Sales"/>
    <n v="0.05"/>
    <n v="201.25800000000001"/>
    <n v="3823.902"/>
    <n v="1"/>
    <d v="2023-05-10T00:00:00"/>
    <d v="2023-05-17T00:00:00"/>
    <s v="New"/>
    <s v="Card"/>
    <n v="509.11"/>
    <s v="loss"/>
    <s v="Hyderabad"/>
  </r>
  <r>
    <s v="ORD101984"/>
    <x v="3"/>
    <s v="Electronics"/>
    <x v="1978"/>
    <s v="Good Sales"/>
    <n v="0.3"/>
    <n v="753.85199999999998"/>
    <n v="1758.9880000000003"/>
    <n v="5"/>
    <d v="2024-09-08T00:00:00"/>
    <d v="2024-09-09T00:00:00"/>
    <s v="Regular"/>
    <s v="Card"/>
    <n v="244.58"/>
    <s v="loss"/>
    <s v="Delhi"/>
  </r>
  <r>
    <s v="ORD101985"/>
    <x v="3"/>
    <s v="Home Care"/>
    <x v="1979"/>
    <s v="Good Sales"/>
    <n v="0.3"/>
    <n v="795.495"/>
    <n v="1856.1550000000002"/>
    <n v="5"/>
    <d v="2024-08-16T00:00:00"/>
    <d v="2024-08-22T00:00:00"/>
    <s v="New"/>
    <s v="Cash"/>
    <n v="735.5"/>
    <s v="loss"/>
    <s v="Hyderabad"/>
  </r>
  <r>
    <s v="ORD101986"/>
    <x v="3"/>
    <s v="Clothing"/>
    <x v="1980"/>
    <s v="Good Sales"/>
    <n v="0.17"/>
    <n v="818.1318"/>
    <n v="3994.4081999999999"/>
    <n v="2"/>
    <d v="2023-02-19T00:00:00"/>
    <d v="2023-02-20T00:00:00"/>
    <s v="Member"/>
    <s v="UPI"/>
    <n v="258.69"/>
    <s v="loss"/>
    <s v="Chennai"/>
  </r>
  <r>
    <s v="ORD101987"/>
    <x v="1"/>
    <s v="Clothing"/>
    <x v="1981"/>
    <s v="Good Sales"/>
    <n v="7.0000000000000007E-2"/>
    <n v="104.5702"/>
    <n v="1389.2898"/>
    <n v="4"/>
    <d v="2024-04-14T00:00:00"/>
    <d v="2024-04-16T00:00:00"/>
    <s v="Regular"/>
    <s v="Cash"/>
    <n v="239.47"/>
    <s v="loss"/>
    <s v="Chennai"/>
  </r>
  <r>
    <s v="ORD101988"/>
    <x v="0"/>
    <s v="Grocery"/>
    <x v="1982"/>
    <s v="Good Sales"/>
    <n v="0.4"/>
    <n v="1532.8360000000002"/>
    <n v="2299.2539999999999"/>
    <n v="6"/>
    <d v="2024-04-29T00:00:00"/>
    <d v="2024-05-02T00:00:00"/>
    <s v="New"/>
    <s v="Card"/>
    <n v="656.81"/>
    <s v="loss"/>
    <s v="Hyderabad"/>
  </r>
  <r>
    <s v="ORD101989"/>
    <x v="2"/>
    <s v="Home Care"/>
    <x v="1983"/>
    <s v="Good Sales"/>
    <n v="0.23"/>
    <n v="670.77200000000005"/>
    <n v="2245.6280000000002"/>
    <n v="1"/>
    <d v="2024-05-12T00:00:00"/>
    <d v="2024-05-16T00:00:00"/>
    <s v="New"/>
    <s v="Cash"/>
    <n v="538.80999999999995"/>
    <s v="loss"/>
    <s v="Bangalore"/>
  </r>
  <r>
    <s v="ORD101990"/>
    <x v="1"/>
    <s v="Personal Care"/>
    <x v="1984"/>
    <s v="Good Sales"/>
    <n v="0.36"/>
    <n v="1272.2076"/>
    <n v="2261.7024000000001"/>
    <n v="9"/>
    <d v="2023-11-28T00:00:00"/>
    <d v="2023-12-03T00:00:00"/>
    <s v="Regular"/>
    <s v="Cash"/>
    <n v="848.82"/>
    <s v="profit"/>
    <s v="Mumbai"/>
  </r>
  <r>
    <s v="ORD101991"/>
    <x v="0"/>
    <s v="Clothing"/>
    <x v="1985"/>
    <s v="Good Sales"/>
    <n v="0.01"/>
    <n v="21.473099999999999"/>
    <n v="2125.8368999999998"/>
    <n v="7"/>
    <d v="2023-05-25T00:00:00"/>
    <d v="2023-06-01T00:00:00"/>
    <s v="Member"/>
    <s v="UPI"/>
    <n v="110.79"/>
    <s v="loss"/>
    <s v="Hyderabad"/>
  </r>
  <r>
    <s v="ORD101992"/>
    <x v="0"/>
    <s v="Clothing"/>
    <x v="1986"/>
    <s v="Good Sales"/>
    <n v="0.04"/>
    <n v="58.724799999999995"/>
    <n v="1409.3951999999999"/>
    <n v="6"/>
    <d v="2023-07-25T00:00:00"/>
    <d v="2023-07-28T00:00:00"/>
    <s v="Member"/>
    <s v="UPI"/>
    <n v="160.28"/>
    <s v="loss"/>
    <s v="Pune"/>
  </r>
  <r>
    <s v="ORD101993"/>
    <x v="2"/>
    <s v="Electronics"/>
    <x v="1987"/>
    <s v="Good Sales"/>
    <n v="0.09"/>
    <n v="249.84179999999998"/>
    <n v="2526.1781999999998"/>
    <n v="1"/>
    <d v="2023-03-31T00:00:00"/>
    <d v="2023-04-04T00:00:00"/>
    <s v="New"/>
    <s v="Cash"/>
    <n v="681.13"/>
    <s v="loss"/>
    <s v="Mumbai"/>
  </r>
  <r>
    <s v="ORD101994"/>
    <x v="2"/>
    <s v="Grocery"/>
    <x v="1988"/>
    <s v="Good Sales"/>
    <n v="0.06"/>
    <n v="116.23259999999999"/>
    <n v="1820.9774"/>
    <n v="8"/>
    <d v="2024-03-26T00:00:00"/>
    <d v="2024-03-30T00:00:00"/>
    <s v="Member"/>
    <s v="UPI"/>
    <n v="261.17"/>
    <s v="loss"/>
    <s v="Mumbai"/>
  </r>
  <r>
    <s v="ORD101995"/>
    <x v="2"/>
    <s v="Clothing"/>
    <x v="1989"/>
    <s v="Good Sales"/>
    <n v="0.1"/>
    <n v="119.226"/>
    <n v="1073.0340000000001"/>
    <n v="8"/>
    <d v="2023-06-19T00:00:00"/>
    <d v="2023-06-22T00:00:00"/>
    <s v="New"/>
    <s v="Card"/>
    <n v="231.26"/>
    <s v="loss"/>
    <s v="Mumbai"/>
  </r>
  <r>
    <s v="ORD101996"/>
    <x v="3"/>
    <s v="Clothing"/>
    <x v="1990"/>
    <s v="Good Sales"/>
    <n v="0.34"/>
    <n v="1432.1684000000002"/>
    <n v="2780.0915999999997"/>
    <n v="4"/>
    <d v="2023-08-26T00:00:00"/>
    <d v="2023-09-01T00:00:00"/>
    <s v="New"/>
    <s v="UPI"/>
    <n v="508.01"/>
    <s v="loss"/>
    <s v="Bangalore"/>
  </r>
  <r>
    <s v="ORD101997"/>
    <x v="2"/>
    <s v="Personal Care"/>
    <x v="1991"/>
    <s v="Good Sales"/>
    <n v="0.02"/>
    <n v="48.631400000000006"/>
    <n v="2382.9386"/>
    <n v="4"/>
    <d v="2024-04-07T00:00:00"/>
    <d v="2024-04-10T00:00:00"/>
    <s v="New"/>
    <s v="Card"/>
    <n v="172.57"/>
    <s v="loss"/>
    <s v="Chennai"/>
  </r>
  <r>
    <s v="ORD101998"/>
    <x v="0"/>
    <s v="Personal Care"/>
    <x v="1992"/>
    <s v="Good Sales"/>
    <n v="0.02"/>
    <n v="85.037000000000006"/>
    <n v="4166.8130000000001"/>
    <n v="1"/>
    <d v="2024-02-04T00:00:00"/>
    <d v="2024-02-07T00:00:00"/>
    <s v="New"/>
    <s v="Cash"/>
    <n v="480.53"/>
    <s v="loss"/>
    <s v="Delhi"/>
  </r>
  <r>
    <s v="ORD101999"/>
    <x v="2"/>
    <s v="Electronics"/>
    <x v="1993"/>
    <s v="Good Sales"/>
    <n v="0.02"/>
    <n v="48.454999999999998"/>
    <n v="2374.2950000000001"/>
    <n v="9"/>
    <d v="2023-06-15T00:00:00"/>
    <d v="2023-06-17T00:00:00"/>
    <s v="Regular"/>
    <s v="Cash"/>
    <n v="620.4"/>
    <s v="loss"/>
    <s v="Chennai"/>
  </r>
  <r>
    <s v="ORD102000"/>
    <x v="0"/>
    <s v="Electronics"/>
    <x v="1994"/>
    <s v="Good Sales"/>
    <n v="0.35"/>
    <n v="989.90849999999989"/>
    <n v="1838.4014999999999"/>
    <n v="8"/>
    <d v="2024-10-15T00:00:00"/>
    <d v="2024-10-20T00:00:00"/>
    <s v="New"/>
    <s v="Cash"/>
    <n v="382.22"/>
    <s v="loss"/>
    <s v="Bangalore"/>
  </r>
  <r>
    <s v="ORD102001"/>
    <x v="1"/>
    <s v="Electronics"/>
    <x v="1995"/>
    <s v="Good Sales"/>
    <n v="0.27"/>
    <n v="1343.7549000000001"/>
    <n v="3633.1151"/>
    <n v="7"/>
    <d v="2024-02-24T00:00:00"/>
    <d v="2024-02-27T00:00:00"/>
    <s v="Regular"/>
    <s v="Cash"/>
    <n v="931.86"/>
    <s v="profit"/>
    <s v="Chennai"/>
  </r>
  <r>
    <s v="ORD102002"/>
    <x v="3"/>
    <s v="Personal Care"/>
    <x v="1996"/>
    <s v="Good Sales"/>
    <n v="0.19"/>
    <n v="904.85029999999995"/>
    <n v="3857.5196999999998"/>
    <n v="2"/>
    <d v="2024-02-01T00:00:00"/>
    <d v="2024-02-03T00:00:00"/>
    <s v="New"/>
    <s v="Cash"/>
    <n v="253.69"/>
    <s v="loss"/>
    <s v="Bangalore"/>
  </r>
  <r>
    <s v="ORD102003"/>
    <x v="1"/>
    <s v="Personal Care"/>
    <x v="1997"/>
    <s v="Good Sales"/>
    <n v="0.34"/>
    <n v="486.6352"/>
    <n v="944.64480000000003"/>
    <n v="7"/>
    <d v="2023-07-06T00:00:00"/>
    <d v="2023-07-07T00:00:00"/>
    <s v="Regular"/>
    <s v="UPI"/>
    <n v="258.37"/>
    <s v="loss"/>
    <s v="Mumbai"/>
  </r>
  <r>
    <s v="ORD102004"/>
    <x v="1"/>
    <s v="Grocery"/>
    <x v="1998"/>
    <s v="Good Sales"/>
    <n v="0.28000000000000003"/>
    <n v="1219.7948000000001"/>
    <n v="3136.6151999999997"/>
    <n v="4"/>
    <d v="2024-10-28T00:00:00"/>
    <d v="2024-11-03T00:00:00"/>
    <s v="Regular"/>
    <s v="UPI"/>
    <n v="1006.95"/>
    <s v="profit"/>
    <s v="Pune"/>
  </r>
  <r>
    <s v="ORD102005"/>
    <x v="0"/>
    <s v="Home Care"/>
    <x v="1999"/>
    <s v="Good Sales"/>
    <n v="0"/>
    <n v="0"/>
    <n v="2012.98"/>
    <n v="3"/>
    <d v="2023-09-21T00:00:00"/>
    <d v="2023-09-23T00:00:00"/>
    <s v="New"/>
    <s v="Cash"/>
    <n v="393.48"/>
    <s v="loss"/>
    <s v="Chennai"/>
  </r>
  <r>
    <s v="ORD102006"/>
    <x v="1"/>
    <s v="Home Care"/>
    <x v="2000"/>
    <s v="concerning"/>
    <n v="0.42"/>
    <n v="188.63040000000001"/>
    <n v="260.4896"/>
    <n v="4"/>
    <d v="2023-03-28T00:00:00"/>
    <d v="2023-04-03T00:00:00"/>
    <s v="Regular"/>
    <s v="Card"/>
    <n v="25.01"/>
    <s v="loss"/>
    <s v="Pune"/>
  </r>
  <r>
    <s v="ORD102007"/>
    <x v="0"/>
    <s v="Grocery"/>
    <x v="2001"/>
    <s v="Good Sales"/>
    <n v="0.18"/>
    <n v="525.83939999999996"/>
    <n v="2395.4906000000001"/>
    <n v="6"/>
    <d v="2023-08-21T00:00:00"/>
    <d v="2023-08-26T00:00:00"/>
    <s v="Regular"/>
    <s v="UPI"/>
    <n v="161.52000000000001"/>
    <s v="loss"/>
    <s v="Hyderabad"/>
  </r>
  <r>
    <s v="ORD102008"/>
    <x v="2"/>
    <s v="Home Care"/>
    <x v="2002"/>
    <s v="Good Sales"/>
    <n v="0.2"/>
    <n v="977.5100000000001"/>
    <n v="3910.04"/>
    <n v="7"/>
    <d v="2023-11-05T00:00:00"/>
    <d v="2023-11-06T00:00:00"/>
    <s v="Member"/>
    <s v="Cash"/>
    <n v="1328.36"/>
    <s v="profit"/>
    <s v="Pune"/>
  </r>
  <r>
    <s v="ORD102009"/>
    <x v="2"/>
    <s v="Personal Care"/>
    <x v="2003"/>
    <s v="Good Sales"/>
    <n v="0.39"/>
    <n v="1900.9146000000003"/>
    <n v="2973.2254000000003"/>
    <n v="2"/>
    <d v="2024-12-15T00:00:00"/>
    <d v="2024-12-18T00:00:00"/>
    <s v="New"/>
    <s v="Cash"/>
    <n v="505.04"/>
    <s v="loss"/>
    <s v="Pune"/>
  </r>
  <r>
    <s v="ORD102010"/>
    <x v="0"/>
    <s v="Home Care"/>
    <x v="2004"/>
    <s v="concerning"/>
    <n v="0.09"/>
    <n v="64.771199999999993"/>
    <n v="654.90879999999993"/>
    <n v="7"/>
    <d v="2023-05-13T00:00:00"/>
    <d v="2023-05-16T00:00:00"/>
    <s v="Member"/>
    <s v="UPI"/>
    <n v="158.86000000000001"/>
    <s v="loss"/>
    <s v="Bangalore"/>
  </r>
  <r>
    <s v="ORD102011"/>
    <x v="2"/>
    <s v="Personal Care"/>
    <x v="2005"/>
    <s v="Good Sales"/>
    <n v="0.01"/>
    <n v="38.790599999999998"/>
    <n v="3840.2694000000001"/>
    <n v="2"/>
    <d v="2024-10-06T00:00:00"/>
    <d v="2024-10-13T00:00:00"/>
    <s v="New"/>
    <s v="Card"/>
    <n v="224.46"/>
    <s v="loss"/>
    <s v="Delhi"/>
  </r>
  <r>
    <s v="ORD102012"/>
    <x v="3"/>
    <s v="Grocery"/>
    <x v="2006"/>
    <s v="Good Sales"/>
    <n v="0.45"/>
    <n v="1815.2460000000001"/>
    <n v="2218.634"/>
    <n v="2"/>
    <d v="2024-04-17T00:00:00"/>
    <d v="2024-04-20T00:00:00"/>
    <s v="Regular"/>
    <s v="UPI"/>
    <n v="509.12"/>
    <s v="loss"/>
    <s v="Chennai"/>
  </r>
  <r>
    <s v="ORD102013"/>
    <x v="1"/>
    <s v="Electronics"/>
    <x v="2007"/>
    <s v="Good Sales"/>
    <n v="0.25"/>
    <n v="476.71249999999998"/>
    <n v="1430.1374999999998"/>
    <n v="1"/>
    <d v="2023-10-31T00:00:00"/>
    <d v="2023-11-03T00:00:00"/>
    <s v="New"/>
    <s v="Cash"/>
    <n v="250.24"/>
    <s v="loss"/>
    <s v="Mumbai"/>
  </r>
  <r>
    <s v="ORD102014"/>
    <x v="3"/>
    <s v="Grocery"/>
    <x v="2008"/>
    <s v="Good Sales"/>
    <n v="0.17"/>
    <n v="565.61040000000003"/>
    <n v="2761.5095999999999"/>
    <n v="7"/>
    <d v="2023-10-07T00:00:00"/>
    <d v="2023-10-08T00:00:00"/>
    <s v="Regular"/>
    <s v="UPI"/>
    <n v="875.26"/>
    <s v="profit"/>
    <s v="Pune"/>
  </r>
  <r>
    <s v="ORD102015"/>
    <x v="1"/>
    <s v="Home Care"/>
    <x v="2009"/>
    <s v="Good Sales"/>
    <n v="0.41"/>
    <n v="1021.7117999999999"/>
    <n v="1470.2682"/>
    <n v="1"/>
    <d v="2023-07-20T00:00:00"/>
    <d v="2023-07-22T00:00:00"/>
    <s v="New"/>
    <s v="Card"/>
    <n v="625.79999999999995"/>
    <s v="loss"/>
    <s v="Bangalore"/>
  </r>
  <r>
    <s v="ORD102016"/>
    <x v="2"/>
    <s v="Personal Care"/>
    <x v="2010"/>
    <s v="Good Sales"/>
    <n v="0.01"/>
    <n v="12.1668"/>
    <n v="1204.5132000000001"/>
    <n v="3"/>
    <d v="2024-05-05T00:00:00"/>
    <d v="2024-05-12T00:00:00"/>
    <s v="Member"/>
    <s v="UPI"/>
    <n v="313.89999999999998"/>
    <s v="loss"/>
    <s v="Delhi"/>
  </r>
  <r>
    <s v="ORD102017"/>
    <x v="3"/>
    <s v="Home Care"/>
    <x v="2011"/>
    <s v="Good Sales"/>
    <n v="0.1"/>
    <n v="383.01900000000001"/>
    <n v="3447.1710000000003"/>
    <n v="8"/>
    <d v="2024-12-18T00:00:00"/>
    <d v="2024-12-24T00:00:00"/>
    <s v="Member"/>
    <s v="Card"/>
    <n v="1093.32"/>
    <s v="profit"/>
    <s v="Delhi"/>
  </r>
  <r>
    <s v="ORD102018"/>
    <x v="2"/>
    <s v="Home Care"/>
    <x v="2012"/>
    <s v="Good Sales"/>
    <n v="0.08"/>
    <n v="110.9992"/>
    <n v="1276.4908"/>
    <n v="1"/>
    <d v="2023-10-25T00:00:00"/>
    <d v="2023-10-31T00:00:00"/>
    <s v="New"/>
    <s v="UPI"/>
    <n v="198.45"/>
    <s v="loss"/>
    <s v="Pune"/>
  </r>
  <r>
    <s v="ORD102019"/>
    <x v="1"/>
    <s v="Electronics"/>
    <x v="2013"/>
    <s v="Good Sales"/>
    <n v="0.37"/>
    <n v="654.23030000000006"/>
    <n v="1113.9596999999999"/>
    <n v="6"/>
    <d v="2023-05-17T00:00:00"/>
    <d v="2023-05-24T00:00:00"/>
    <s v="New"/>
    <s v="UPI"/>
    <n v="184.71"/>
    <s v="loss"/>
    <s v="Bangalore"/>
  </r>
  <r>
    <s v="ORD102020"/>
    <x v="0"/>
    <s v="Home Care"/>
    <x v="2014"/>
    <s v="Good Sales"/>
    <n v="0.16"/>
    <n v="164.9744"/>
    <n v="866.11559999999986"/>
    <n v="2"/>
    <d v="2024-03-23T00:00:00"/>
    <d v="2024-03-29T00:00:00"/>
    <s v="Regular"/>
    <s v="UPI"/>
    <n v="241.54"/>
    <s v="loss"/>
    <s v="Chennai"/>
  </r>
  <r>
    <s v="ORD102021"/>
    <x v="0"/>
    <s v="Electronics"/>
    <x v="2015"/>
    <s v="Good Sales"/>
    <n v="0.39"/>
    <n v="1413.5277000000001"/>
    <n v="2210.9022999999997"/>
    <n v="9"/>
    <d v="2023-07-16T00:00:00"/>
    <d v="2023-07-18T00:00:00"/>
    <s v="Member"/>
    <s v="Cash"/>
    <n v="256.64999999999998"/>
    <s v="loss"/>
    <s v="Delhi"/>
  </r>
  <r>
    <s v="ORD102022"/>
    <x v="3"/>
    <s v="Personal Care"/>
    <x v="2016"/>
    <s v="Good Sales"/>
    <n v="0.02"/>
    <n v="46.954999999999998"/>
    <n v="2300.7950000000001"/>
    <n v="2"/>
    <d v="2023-04-01T00:00:00"/>
    <d v="2023-04-05T00:00:00"/>
    <s v="Member"/>
    <s v="UPI"/>
    <n v="691.15"/>
    <s v="loss"/>
    <s v="Hyderabad"/>
  </r>
  <r>
    <s v="ORD102023"/>
    <x v="2"/>
    <s v="Personal Care"/>
    <x v="2017"/>
    <s v="Good Sales"/>
    <n v="0.3"/>
    <n v="681.75900000000001"/>
    <n v="1590.7710000000002"/>
    <n v="6"/>
    <d v="2024-10-10T00:00:00"/>
    <d v="2024-10-12T00:00:00"/>
    <s v="Regular"/>
    <s v="UPI"/>
    <n v="536.94000000000005"/>
    <s v="loss"/>
    <s v="Delhi"/>
  </r>
  <r>
    <s v="ORD102024"/>
    <x v="2"/>
    <s v="Electronics"/>
    <x v="2018"/>
    <s v="Good Sales"/>
    <n v="0.16"/>
    <n v="489.97760000000005"/>
    <n v="2572.3824"/>
    <n v="4"/>
    <d v="2023-03-02T00:00:00"/>
    <d v="2023-03-04T00:00:00"/>
    <s v="Member"/>
    <s v="UPI"/>
    <n v="371.38"/>
    <s v="loss"/>
    <s v="Pune"/>
  </r>
  <r>
    <s v="ORD102025"/>
    <x v="3"/>
    <s v="Grocery"/>
    <x v="2019"/>
    <s v="Good Sales"/>
    <n v="0.09"/>
    <n v="78.353099999999998"/>
    <n v="792.23689999999999"/>
    <n v="9"/>
    <d v="2023-03-13T00:00:00"/>
    <d v="2023-03-19T00:00:00"/>
    <s v="Regular"/>
    <s v="Cash"/>
    <n v="215.7"/>
    <s v="loss"/>
    <s v="Bangalore"/>
  </r>
  <r>
    <s v="ORD102026"/>
    <x v="0"/>
    <s v="Personal Care"/>
    <x v="2020"/>
    <s v="Good Sales"/>
    <n v="0.41"/>
    <n v="1845.3894999999998"/>
    <n v="2655.5605"/>
    <n v="1"/>
    <d v="2024-03-27T00:00:00"/>
    <d v="2024-03-29T00:00:00"/>
    <s v="Member"/>
    <s v="UPI"/>
    <n v="1250.68"/>
    <s v="profit"/>
    <s v="Bangalore"/>
  </r>
  <r>
    <s v="ORD102027"/>
    <x v="1"/>
    <s v="Grocery"/>
    <x v="2021"/>
    <s v="Good Sales"/>
    <n v="0.21"/>
    <n v="499.59630000000004"/>
    <n v="1879.4337"/>
    <n v="1"/>
    <d v="2024-09-30T00:00:00"/>
    <d v="2024-10-02T00:00:00"/>
    <s v="Regular"/>
    <s v="Cash"/>
    <n v="209.56"/>
    <s v="loss"/>
    <s v="Bangalore"/>
  </r>
  <r>
    <s v="ORD102028"/>
    <x v="3"/>
    <s v="Personal Care"/>
    <x v="2022"/>
    <s v="Good Sales"/>
    <n v="0.28999999999999998"/>
    <n v="549.83420000000001"/>
    <n v="1346.1458"/>
    <n v="3"/>
    <d v="2023-07-18T00:00:00"/>
    <d v="2023-07-24T00:00:00"/>
    <s v="Member"/>
    <s v="UPI"/>
    <n v="407.97"/>
    <s v="loss"/>
    <s v="Bangalore"/>
  </r>
  <r>
    <s v="ORD102029"/>
    <x v="1"/>
    <s v="Personal Care"/>
    <x v="2023"/>
    <s v="concerning"/>
    <n v="0.02"/>
    <n v="14.4156"/>
    <n v="706.36439999999993"/>
    <n v="6"/>
    <d v="2023-10-10T00:00:00"/>
    <d v="2023-10-16T00:00:00"/>
    <s v="New"/>
    <s v="Card"/>
    <n v="61.84"/>
    <s v="loss"/>
    <s v="Hyderabad"/>
  </r>
  <r>
    <s v="ORD102030"/>
    <x v="0"/>
    <s v="Clothing"/>
    <x v="2024"/>
    <s v="Good Sales"/>
    <n v="0.4"/>
    <n v="369.19200000000001"/>
    <n v="553.78800000000001"/>
    <n v="3"/>
    <d v="2023-05-31T00:00:00"/>
    <d v="2023-06-02T00:00:00"/>
    <s v="New"/>
    <s v="UPI"/>
    <n v="177.3"/>
    <s v="loss"/>
    <s v="Pune"/>
  </r>
  <r>
    <s v="ORD102031"/>
    <x v="2"/>
    <s v="Home Care"/>
    <x v="2025"/>
    <s v="Good Sales"/>
    <n v="0.14000000000000001"/>
    <n v="645.3678000000001"/>
    <n v="3964.4022000000004"/>
    <n v="7"/>
    <d v="2023-02-09T00:00:00"/>
    <d v="2023-02-10T00:00:00"/>
    <s v="New"/>
    <s v="Cash"/>
    <n v="440.79"/>
    <s v="loss"/>
    <s v="Pune"/>
  </r>
  <r>
    <s v="ORD102032"/>
    <x v="0"/>
    <s v="Home Care"/>
    <x v="2026"/>
    <s v="Good Sales"/>
    <n v="0.35"/>
    <n v="818.09699999999998"/>
    <n v="1519.3230000000001"/>
    <n v="9"/>
    <d v="2024-01-06T00:00:00"/>
    <d v="2024-01-11T00:00:00"/>
    <s v="New"/>
    <s v="Cash"/>
    <n v="415.11"/>
    <s v="loss"/>
    <s v="Delhi"/>
  </r>
  <r>
    <s v="ORD102033"/>
    <x v="3"/>
    <s v="Grocery"/>
    <x v="2027"/>
    <s v="Good Sales"/>
    <n v="0.38"/>
    <n v="1382.7059999999999"/>
    <n v="2255.9939999999997"/>
    <n v="2"/>
    <d v="2024-04-21T00:00:00"/>
    <d v="2024-04-26T00:00:00"/>
    <s v="New"/>
    <s v="Cash"/>
    <n v="635.54"/>
    <s v="loss"/>
    <s v="Delhi"/>
  </r>
  <r>
    <s v="ORD102034"/>
    <x v="2"/>
    <s v="Home Care"/>
    <x v="2028"/>
    <s v="concerning"/>
    <n v="0.06"/>
    <n v="29.671799999999998"/>
    <n v="464.85819999999995"/>
    <n v="4"/>
    <d v="2023-02-27T00:00:00"/>
    <d v="2023-03-03T00:00:00"/>
    <s v="Member"/>
    <s v="Cash"/>
    <n v="61.64"/>
    <s v="loss"/>
    <s v="Chennai"/>
  </r>
  <r>
    <s v="ORD102035"/>
    <x v="3"/>
    <s v="Grocery"/>
    <x v="2029"/>
    <s v="Good Sales"/>
    <n v="0.15"/>
    <n v="487.947"/>
    <n v="2765.0329999999999"/>
    <n v="3"/>
    <d v="2024-07-01T00:00:00"/>
    <d v="2024-07-03T00:00:00"/>
    <s v="New"/>
    <s v="UPI"/>
    <n v="206.73"/>
    <s v="loss"/>
    <s v="Mumbai"/>
  </r>
  <r>
    <s v="ORD102036"/>
    <x v="3"/>
    <s v="Personal Care"/>
    <x v="2030"/>
    <s v="Good Sales"/>
    <n v="0.36"/>
    <n v="1661.5583999999999"/>
    <n v="2953.8815999999997"/>
    <n v="6"/>
    <d v="2023-09-10T00:00:00"/>
    <d v="2023-09-17T00:00:00"/>
    <s v="Member"/>
    <s v="Cash"/>
    <n v="1140.32"/>
    <s v="profit"/>
    <s v="Delhi"/>
  </r>
  <r>
    <s v="ORD102037"/>
    <x v="0"/>
    <s v="Clothing"/>
    <x v="2031"/>
    <s v="Good Sales"/>
    <n v="0.12"/>
    <n v="188.3784"/>
    <n v="1381.4415999999999"/>
    <n v="5"/>
    <d v="2024-12-14T00:00:00"/>
    <d v="2024-12-17T00:00:00"/>
    <s v="Member"/>
    <s v="UPI"/>
    <n v="265.02"/>
    <s v="loss"/>
    <s v="Pune"/>
  </r>
  <r>
    <s v="ORD102038"/>
    <x v="3"/>
    <s v="Clothing"/>
    <x v="2032"/>
    <s v="Good Sales"/>
    <n v="0.42"/>
    <n v="1233.8717999999999"/>
    <n v="1703.9182000000001"/>
    <n v="3"/>
    <d v="2024-02-20T00:00:00"/>
    <d v="2024-02-25T00:00:00"/>
    <s v="New"/>
    <s v="Card"/>
    <n v="645.48"/>
    <s v="loss"/>
    <s v="Chennai"/>
  </r>
  <r>
    <s v="ORD102039"/>
    <x v="0"/>
    <s v="Personal Care"/>
    <x v="2033"/>
    <s v="Good Sales"/>
    <n v="0.16"/>
    <n v="753.13119999999992"/>
    <n v="3953.9387999999999"/>
    <n v="9"/>
    <d v="2023-08-27T00:00:00"/>
    <d v="2023-09-02T00:00:00"/>
    <s v="New"/>
    <s v="Cash"/>
    <n v="1262.92"/>
    <s v="profit"/>
    <s v="Delhi"/>
  </r>
  <r>
    <s v="ORD102040"/>
    <x v="2"/>
    <s v="Electronics"/>
    <x v="2034"/>
    <s v="Good Sales"/>
    <n v="0.2"/>
    <n v="724.93600000000004"/>
    <n v="2899.7439999999997"/>
    <n v="8"/>
    <d v="2024-01-19T00:00:00"/>
    <d v="2024-01-22T00:00:00"/>
    <s v="Regular"/>
    <s v="Cash"/>
    <n v="412.78"/>
    <s v="loss"/>
    <s v="Chennai"/>
  </r>
  <r>
    <s v="ORD102041"/>
    <x v="0"/>
    <s v="Electronics"/>
    <x v="2035"/>
    <s v="concerning"/>
    <n v="0.05"/>
    <n v="20.269500000000001"/>
    <n v="385.12049999999999"/>
    <n v="3"/>
    <d v="2024-02-11T00:00:00"/>
    <d v="2024-02-15T00:00:00"/>
    <s v="Regular"/>
    <s v="Cash"/>
    <n v="78.91"/>
    <s v="loss"/>
    <s v="Hyderabad"/>
  </r>
  <r>
    <s v="ORD102042"/>
    <x v="2"/>
    <s v="Home Care"/>
    <x v="2036"/>
    <s v="Good Sales"/>
    <n v="7.0000000000000007E-2"/>
    <n v="136.9067"/>
    <n v="1818.9032999999999"/>
    <n v="5"/>
    <d v="2023-06-17T00:00:00"/>
    <d v="2023-06-20T00:00:00"/>
    <s v="New"/>
    <s v="UPI"/>
    <n v="498.6"/>
    <s v="loss"/>
    <s v="Hyderabad"/>
  </r>
  <r>
    <s v="ORD102043"/>
    <x v="0"/>
    <s v="Grocery"/>
    <x v="2037"/>
    <s v="concerning"/>
    <n v="0.14000000000000001"/>
    <n v="72.840599999999995"/>
    <n v="447.44939999999997"/>
    <n v="5"/>
    <d v="2023-04-21T00:00:00"/>
    <d v="2023-04-23T00:00:00"/>
    <s v="Regular"/>
    <s v="Card"/>
    <n v="147.36000000000001"/>
    <s v="loss"/>
    <s v="Pune"/>
  </r>
  <r>
    <s v="ORD102044"/>
    <x v="1"/>
    <s v="Clothing"/>
    <x v="2038"/>
    <s v="Good Sales"/>
    <n v="0.02"/>
    <n v="86.409199999999998"/>
    <n v="4234.0508"/>
    <n v="5"/>
    <d v="2024-03-07T00:00:00"/>
    <d v="2024-03-09T00:00:00"/>
    <s v="Member"/>
    <s v="UPI"/>
    <n v="290"/>
    <s v="loss"/>
    <s v="Bangalore"/>
  </r>
  <r>
    <s v="ORD102045"/>
    <x v="1"/>
    <s v="Home Care"/>
    <x v="2039"/>
    <s v="Good Sales"/>
    <n v="0.1"/>
    <n v="314.61500000000001"/>
    <n v="2831.5349999999999"/>
    <n v="8"/>
    <d v="2024-12-25T00:00:00"/>
    <d v="2024-12-26T00:00:00"/>
    <s v="New"/>
    <s v="Card"/>
    <n v="274.82"/>
    <s v="loss"/>
    <s v="Chennai"/>
  </r>
  <r>
    <s v="ORD102046"/>
    <x v="3"/>
    <s v="Personal Care"/>
    <x v="2040"/>
    <s v="Good Sales"/>
    <n v="0.2"/>
    <n v="957.25400000000013"/>
    <n v="3829.0160000000005"/>
    <n v="3"/>
    <d v="2024-11-09T00:00:00"/>
    <d v="2024-11-11T00:00:00"/>
    <s v="New"/>
    <s v="Cash"/>
    <n v="385.14"/>
    <s v="loss"/>
    <s v="Bangalore"/>
  </r>
  <r>
    <s v="ORD102047"/>
    <x v="0"/>
    <s v="Clothing"/>
    <x v="2041"/>
    <s v="concerning"/>
    <n v="0.19"/>
    <n v="37.393900000000002"/>
    <n v="159.4161"/>
    <n v="3"/>
    <d v="2023-10-23T00:00:00"/>
    <d v="2023-10-28T00:00:00"/>
    <s v="Regular"/>
    <s v="UPI"/>
    <n v="15.1"/>
    <s v="loss"/>
    <s v="Mumbai"/>
  </r>
  <r>
    <s v="ORD102048"/>
    <x v="0"/>
    <s v="Grocery"/>
    <x v="2042"/>
    <s v="Good Sales"/>
    <n v="0.1"/>
    <n v="217.31300000000002"/>
    <n v="1955.817"/>
    <n v="8"/>
    <d v="2023-10-12T00:00:00"/>
    <d v="2023-10-14T00:00:00"/>
    <s v="Member"/>
    <s v="UPI"/>
    <n v="609.37"/>
    <s v="loss"/>
    <s v="Delhi"/>
  </r>
  <r>
    <s v="ORD102049"/>
    <x v="2"/>
    <s v="Grocery"/>
    <x v="2043"/>
    <s v="concerning"/>
    <n v="0.04"/>
    <n v="24.455200000000001"/>
    <n v="586.9248"/>
    <n v="9"/>
    <d v="2023-10-28T00:00:00"/>
    <d v="2023-10-30T00:00:00"/>
    <s v="Member"/>
    <s v="Card"/>
    <n v="128.38999999999999"/>
    <s v="loss"/>
    <s v="Pune"/>
  </r>
  <r>
    <s v="ORD102050"/>
    <x v="3"/>
    <s v="Electronics"/>
    <x v="2044"/>
    <s v="Good Sales"/>
    <n v="0.16"/>
    <n v="290.7824"/>
    <n v="1526.6076"/>
    <n v="5"/>
    <d v="2024-08-25T00:00:00"/>
    <d v="2024-08-28T00:00:00"/>
    <s v="Member"/>
    <s v="UPI"/>
    <n v="488.92"/>
    <s v="loss"/>
    <s v="Chennai"/>
  </r>
  <r>
    <s v="ORD102051"/>
    <x v="0"/>
    <s v="Home Care"/>
    <x v="2045"/>
    <s v="Good Sales"/>
    <n v="0.37"/>
    <n v="330.5025"/>
    <n v="562.74749999999995"/>
    <n v="8"/>
    <d v="2024-05-23T00:00:00"/>
    <d v="2024-05-27T00:00:00"/>
    <s v="Regular"/>
    <s v="Cash"/>
    <n v="140.76"/>
    <s v="loss"/>
    <s v="Bangalore"/>
  </r>
  <r>
    <s v="ORD102052"/>
    <x v="3"/>
    <s v="Personal Care"/>
    <x v="2046"/>
    <s v="Good Sales"/>
    <n v="0.26"/>
    <n v="444.88339999999999"/>
    <n v="1266.2066"/>
    <n v="5"/>
    <d v="2024-06-29T00:00:00"/>
    <d v="2024-07-01T00:00:00"/>
    <s v="Member"/>
    <s v="UPI"/>
    <n v="467.29"/>
    <s v="loss"/>
    <s v="Hyderabad"/>
  </r>
  <r>
    <s v="ORD102053"/>
    <x v="1"/>
    <s v="Clothing"/>
    <x v="2047"/>
    <s v="Good Sales"/>
    <n v="0.47"/>
    <n v="1933.7585999999999"/>
    <n v="2180.6214"/>
    <n v="4"/>
    <d v="2023-03-31T00:00:00"/>
    <d v="2023-04-05T00:00:00"/>
    <s v="Member"/>
    <s v="Card"/>
    <n v="860.34"/>
    <s v="profit"/>
    <s v="Pune"/>
  </r>
  <r>
    <s v="ORD102054"/>
    <x v="0"/>
    <s v="Grocery"/>
    <x v="2048"/>
    <s v="Good Sales"/>
    <n v="7.0000000000000007E-2"/>
    <n v="62.120100000000001"/>
    <n v="825.30989999999997"/>
    <n v="2"/>
    <d v="2024-05-14T00:00:00"/>
    <d v="2024-05-18T00:00:00"/>
    <s v="Member"/>
    <s v="UPI"/>
    <n v="221.32"/>
    <s v="loss"/>
    <s v="Chennai"/>
  </r>
  <r>
    <s v="ORD102055"/>
    <x v="0"/>
    <s v="Clothing"/>
    <x v="2049"/>
    <s v="Good Sales"/>
    <n v="0.1"/>
    <n v="242.096"/>
    <n v="2178.864"/>
    <n v="4"/>
    <d v="2024-06-10T00:00:00"/>
    <d v="2024-06-12T00:00:00"/>
    <s v="Member"/>
    <s v="Cash"/>
    <n v="470.87"/>
    <s v="loss"/>
    <s v="Bangalore"/>
  </r>
  <r>
    <s v="ORD102056"/>
    <x v="3"/>
    <s v="Personal Care"/>
    <x v="2050"/>
    <s v="Good Sales"/>
    <n v="0.14000000000000001"/>
    <n v="646.20640000000014"/>
    <n v="3969.5536000000002"/>
    <n v="2"/>
    <d v="2024-08-04T00:00:00"/>
    <d v="2024-08-08T00:00:00"/>
    <s v="New"/>
    <s v="UPI"/>
    <n v="575.52"/>
    <s v="loss"/>
    <s v="Mumbai"/>
  </r>
  <r>
    <s v="ORD102057"/>
    <x v="0"/>
    <s v="Clothing"/>
    <x v="2051"/>
    <s v="Good Sales"/>
    <n v="0.01"/>
    <n v="49.940200000000004"/>
    <n v="4944.0798000000004"/>
    <n v="7"/>
    <d v="2024-12-29T00:00:00"/>
    <d v="2025-01-03T00:00:00"/>
    <s v="Regular"/>
    <s v="UPI"/>
    <n v="955.03"/>
    <s v="profit"/>
    <s v="Bangalore"/>
  </r>
  <r>
    <s v="ORD102058"/>
    <x v="3"/>
    <s v="Home Care"/>
    <x v="2052"/>
    <s v="Good Sales"/>
    <n v="0.47"/>
    <n v="624.22580000000005"/>
    <n v="703.91420000000005"/>
    <n v="7"/>
    <d v="2023-03-12T00:00:00"/>
    <d v="2023-03-15T00:00:00"/>
    <s v="Member"/>
    <s v="UPI"/>
    <n v="307.7"/>
    <s v="loss"/>
    <s v="Hyderabad"/>
  </r>
  <r>
    <s v="ORD102059"/>
    <x v="0"/>
    <s v="Electronics"/>
    <x v="2053"/>
    <s v="Good Sales"/>
    <n v="0.22"/>
    <n v="1030.5416"/>
    <n v="3653.7383999999997"/>
    <n v="9"/>
    <d v="2024-10-03T00:00:00"/>
    <d v="2024-10-06T00:00:00"/>
    <s v="New"/>
    <s v="UPI"/>
    <n v="1016.89"/>
    <s v="profit"/>
    <s v="Mumbai"/>
  </r>
  <r>
    <s v="ORD102060"/>
    <x v="2"/>
    <s v="Clothing"/>
    <x v="2054"/>
    <s v="Good Sales"/>
    <n v="0.24"/>
    <n v="331.392"/>
    <n v="1049.4079999999999"/>
    <n v="4"/>
    <d v="2023-12-20T00:00:00"/>
    <d v="2023-12-21T00:00:00"/>
    <s v="New"/>
    <s v="Card"/>
    <n v="229.84"/>
    <s v="loss"/>
    <s v="Bangalore"/>
  </r>
  <r>
    <s v="ORD102061"/>
    <x v="3"/>
    <s v="Electronics"/>
    <x v="2055"/>
    <s v="Good Sales"/>
    <n v="0.08"/>
    <n v="170.10319999999999"/>
    <n v="1956.1867999999999"/>
    <n v="5"/>
    <d v="2024-10-02T00:00:00"/>
    <d v="2024-10-07T00:00:00"/>
    <s v="New"/>
    <s v="Cash"/>
    <n v="117.62"/>
    <s v="loss"/>
    <s v="Bangalore"/>
  </r>
  <r>
    <s v="ORD102062"/>
    <x v="0"/>
    <s v="Personal Care"/>
    <x v="2056"/>
    <s v="Good Sales"/>
    <n v="0.44"/>
    <n v="1936.8052"/>
    <n v="2465.0248000000001"/>
    <n v="4"/>
    <d v="2024-09-24T00:00:00"/>
    <d v="2024-10-01T00:00:00"/>
    <s v="Member"/>
    <s v="Card"/>
    <n v="857.53"/>
    <s v="profit"/>
    <s v="Delhi"/>
  </r>
  <r>
    <s v="ORD102063"/>
    <x v="1"/>
    <s v="Electronics"/>
    <x v="2057"/>
    <s v="Good Sales"/>
    <n v="0.35"/>
    <n v="1383.2909999999999"/>
    <n v="2568.9690000000001"/>
    <n v="4"/>
    <d v="2023-07-01T00:00:00"/>
    <d v="2023-07-07T00:00:00"/>
    <s v="Member"/>
    <s v="UPI"/>
    <n v="1112.18"/>
    <s v="profit"/>
    <s v="Pune"/>
  </r>
  <r>
    <s v="ORD102064"/>
    <x v="0"/>
    <s v="Clothing"/>
    <x v="2058"/>
    <s v="Good Sales"/>
    <n v="0.22"/>
    <n v="946.37179999999989"/>
    <n v="3355.3181999999997"/>
    <n v="5"/>
    <d v="2023-05-05T00:00:00"/>
    <d v="2023-05-07T00:00:00"/>
    <s v="New"/>
    <s v="Cash"/>
    <n v="1210.3800000000001"/>
    <s v="profit"/>
    <s v="Mumbai"/>
  </r>
  <r>
    <s v="ORD102065"/>
    <x v="1"/>
    <s v="Clothing"/>
    <x v="2059"/>
    <s v="Good Sales"/>
    <n v="0.44"/>
    <n v="1769.3544000000002"/>
    <n v="2251.9056"/>
    <n v="3"/>
    <d v="2023-04-20T00:00:00"/>
    <d v="2023-04-26T00:00:00"/>
    <s v="New"/>
    <s v="Card"/>
    <n v="1066.1300000000001"/>
    <s v="profit"/>
    <s v="Pune"/>
  </r>
  <r>
    <s v="ORD102066"/>
    <x v="1"/>
    <s v="Grocery"/>
    <x v="2060"/>
    <s v="Good Sales"/>
    <n v="0.45"/>
    <n v="563.30999999999995"/>
    <n v="688.49"/>
    <n v="9"/>
    <d v="2024-01-21T00:00:00"/>
    <d v="2024-01-27T00:00:00"/>
    <s v="New"/>
    <s v="UPI"/>
    <n v="256.42"/>
    <s v="loss"/>
    <s v="Hyderabad"/>
  </r>
  <r>
    <s v="ORD102067"/>
    <x v="2"/>
    <s v="Clothing"/>
    <x v="2061"/>
    <s v="Good Sales"/>
    <n v="0.02"/>
    <n v="56.762"/>
    <n v="2781.3379999999997"/>
    <n v="7"/>
    <d v="2023-06-13T00:00:00"/>
    <d v="2023-06-15T00:00:00"/>
    <s v="New"/>
    <s v="Card"/>
    <n v="503.33"/>
    <s v="loss"/>
    <s v="Delhi"/>
  </r>
  <r>
    <s v="ORD102068"/>
    <x v="3"/>
    <s v="Electronics"/>
    <x v="2062"/>
    <s v="Good Sales"/>
    <n v="0.06"/>
    <n v="119.2638"/>
    <n v="1868.4662000000001"/>
    <n v="1"/>
    <d v="2024-06-23T00:00:00"/>
    <d v="2024-06-24T00:00:00"/>
    <s v="Member"/>
    <s v="UPI"/>
    <n v="110.83"/>
    <s v="loss"/>
    <s v="Bangalore"/>
  </r>
  <r>
    <s v="ORD102069"/>
    <x v="0"/>
    <s v="Grocery"/>
    <x v="2063"/>
    <s v="Good Sales"/>
    <n v="0.01"/>
    <n v="23.5258"/>
    <n v="2329.0542"/>
    <n v="1"/>
    <d v="2023-08-03T00:00:00"/>
    <d v="2023-08-08T00:00:00"/>
    <s v="New"/>
    <s v="Cash"/>
    <n v="323.68"/>
    <s v="loss"/>
    <s v="Mumbai"/>
  </r>
  <r>
    <s v="ORD102070"/>
    <x v="2"/>
    <s v="Clothing"/>
    <x v="2064"/>
    <s v="Good Sales"/>
    <n v="0.28999999999999998"/>
    <n v="247.77309999999997"/>
    <n v="606.61689999999999"/>
    <n v="1"/>
    <d v="2023-04-13T00:00:00"/>
    <d v="2023-04-17T00:00:00"/>
    <s v="New"/>
    <s v="UPI"/>
    <n v="225.05"/>
    <s v="loss"/>
    <s v="Hyderabad"/>
  </r>
  <r>
    <s v="ORD102071"/>
    <x v="0"/>
    <s v="Clothing"/>
    <x v="2065"/>
    <s v="Good Sales"/>
    <n v="0.11"/>
    <n v="181.1986"/>
    <n v="1466.0614"/>
    <n v="3"/>
    <d v="2024-02-08T00:00:00"/>
    <d v="2024-02-12T00:00:00"/>
    <s v="Member"/>
    <s v="Card"/>
    <n v="147.63999999999999"/>
    <s v="loss"/>
    <s v="Delhi"/>
  </r>
  <r>
    <s v="ORD102072"/>
    <x v="1"/>
    <s v="Personal Care"/>
    <x v="2066"/>
    <s v="Good Sales"/>
    <n v="0.42"/>
    <n v="1807.0373999999999"/>
    <n v="2495.4326000000001"/>
    <n v="9"/>
    <d v="2023-06-14T00:00:00"/>
    <d v="2023-06-20T00:00:00"/>
    <s v="Regular"/>
    <s v="UPI"/>
    <n v="1083.3499999999999"/>
    <s v="profit"/>
    <s v="Delhi"/>
  </r>
  <r>
    <s v="ORD102073"/>
    <x v="3"/>
    <s v="Grocery"/>
    <x v="2067"/>
    <s v="Good Sales"/>
    <n v="0.23"/>
    <n v="1034.5491999999999"/>
    <n v="3463.4908"/>
    <n v="8"/>
    <d v="2024-07-24T00:00:00"/>
    <d v="2024-07-31T00:00:00"/>
    <s v="Regular"/>
    <s v="Cash"/>
    <n v="529.95000000000005"/>
    <s v="loss"/>
    <s v="Mumbai"/>
  </r>
  <r>
    <s v="ORD102074"/>
    <x v="0"/>
    <s v="Personal Care"/>
    <x v="2068"/>
    <s v="Good Sales"/>
    <n v="0.42"/>
    <n v="1297.6949999999999"/>
    <n v="1792.0550000000001"/>
    <n v="9"/>
    <d v="2023-02-13T00:00:00"/>
    <d v="2023-02-16T00:00:00"/>
    <s v="Member"/>
    <s v="Card"/>
    <n v="577.19000000000005"/>
    <s v="loss"/>
    <s v="Hyderabad"/>
  </r>
  <r>
    <s v="ORD102075"/>
    <x v="0"/>
    <s v="Personal Care"/>
    <x v="2069"/>
    <s v="Good Sales"/>
    <n v="0.28000000000000003"/>
    <n v="711.6228000000001"/>
    <n v="1829.8872000000001"/>
    <n v="5"/>
    <d v="2023-05-20T00:00:00"/>
    <d v="2023-05-24T00:00:00"/>
    <s v="New"/>
    <s v="Card"/>
    <n v="312.77"/>
    <s v="loss"/>
    <s v="Bangalore"/>
  </r>
  <r>
    <s v="ORD102076"/>
    <x v="1"/>
    <s v="Personal Care"/>
    <x v="2070"/>
    <s v="Good Sales"/>
    <n v="0.4"/>
    <n v="1437.164"/>
    <n v="2155.7460000000001"/>
    <n v="7"/>
    <d v="2023-02-01T00:00:00"/>
    <d v="2023-02-05T00:00:00"/>
    <s v="Member"/>
    <s v="Card"/>
    <n v="425.52"/>
    <s v="loss"/>
    <s v="Mumbai"/>
  </r>
  <r>
    <s v="ORD102077"/>
    <x v="0"/>
    <s v="Home Care"/>
    <x v="2071"/>
    <s v="Good Sales"/>
    <n v="0.19"/>
    <n v="585.84220000000005"/>
    <n v="2497.5378000000001"/>
    <n v="9"/>
    <d v="2023-09-06T00:00:00"/>
    <d v="2023-09-12T00:00:00"/>
    <s v="Member"/>
    <s v="Card"/>
    <n v="826.71"/>
    <s v="profit"/>
    <s v="Hyderabad"/>
  </r>
  <r>
    <s v="ORD102078"/>
    <x v="0"/>
    <s v="Personal Care"/>
    <x v="2072"/>
    <s v="Good Sales"/>
    <n v="0.47"/>
    <n v="2312.4047"/>
    <n v="2607.6053000000002"/>
    <n v="5"/>
    <d v="2024-06-26T00:00:00"/>
    <d v="2024-07-02T00:00:00"/>
    <s v="Member"/>
    <s v="Card"/>
    <n v="1096.1600000000001"/>
    <s v="profit"/>
    <s v="Chennai"/>
  </r>
  <r>
    <s v="ORD102079"/>
    <x v="1"/>
    <s v="Electronics"/>
    <x v="2073"/>
    <s v="Good Sales"/>
    <n v="0.33"/>
    <n v="340.37520000000001"/>
    <n v="691.0648000000001"/>
    <n v="8"/>
    <d v="2024-06-13T00:00:00"/>
    <d v="2024-06-18T00:00:00"/>
    <s v="New"/>
    <s v="Cash"/>
    <n v="107.1"/>
    <s v="loss"/>
    <s v="Delhi"/>
  </r>
  <r>
    <s v="ORD102080"/>
    <x v="2"/>
    <s v="Clothing"/>
    <x v="2074"/>
    <s v="Good Sales"/>
    <n v="0.3"/>
    <n v="690.096"/>
    <n v="1610.2240000000002"/>
    <n v="8"/>
    <d v="2024-10-30T00:00:00"/>
    <d v="2024-11-06T00:00:00"/>
    <s v="Member"/>
    <s v="Card"/>
    <n v="389.8"/>
    <s v="loss"/>
    <s v="Chennai"/>
  </r>
  <r>
    <s v="ORD102081"/>
    <x v="1"/>
    <s v="Home Care"/>
    <x v="2075"/>
    <s v="Good Sales"/>
    <n v="0.18"/>
    <n v="827.88839999999993"/>
    <n v="3771.4916000000003"/>
    <n v="3"/>
    <d v="2024-02-17T00:00:00"/>
    <d v="2024-02-23T00:00:00"/>
    <s v="Member"/>
    <s v="UPI"/>
    <n v="819.36"/>
    <s v="profit"/>
    <s v="Pune"/>
  </r>
  <r>
    <s v="ORD102082"/>
    <x v="2"/>
    <s v="Personal Care"/>
    <x v="2076"/>
    <s v="Good Sales"/>
    <n v="0.47"/>
    <n v="2153.6387"/>
    <n v="2428.5713000000001"/>
    <n v="5"/>
    <d v="2024-08-25T00:00:00"/>
    <d v="2024-08-30T00:00:00"/>
    <s v="New"/>
    <s v="Card"/>
    <n v="1064.8399999999999"/>
    <s v="profit"/>
    <s v="Hyderabad"/>
  </r>
  <r>
    <s v="ORD102083"/>
    <x v="3"/>
    <s v="Clothing"/>
    <x v="2077"/>
    <s v="Good Sales"/>
    <n v="0.17"/>
    <n v="429.62400000000002"/>
    <n v="2097.576"/>
    <n v="8"/>
    <d v="2024-06-15T00:00:00"/>
    <d v="2024-06-16T00:00:00"/>
    <s v="New"/>
    <s v="Card"/>
    <n v="556.08000000000004"/>
    <s v="loss"/>
    <s v="Delhi"/>
  </r>
  <r>
    <s v="ORD102084"/>
    <x v="2"/>
    <s v="Grocery"/>
    <x v="2078"/>
    <s v="concerning"/>
    <n v="0.42"/>
    <n v="319.43519999999995"/>
    <n v="441.12479999999999"/>
    <n v="3"/>
    <d v="2024-11-01T00:00:00"/>
    <d v="2024-11-07T00:00:00"/>
    <s v="Regular"/>
    <s v="UPI"/>
    <n v="166.15"/>
    <s v="loss"/>
    <s v="Hyderabad"/>
  </r>
  <r>
    <s v="ORD102085"/>
    <x v="2"/>
    <s v="Grocery"/>
    <x v="2079"/>
    <s v="Good Sales"/>
    <n v="0.2"/>
    <n v="818.65800000000002"/>
    <n v="3274.6320000000001"/>
    <n v="3"/>
    <d v="2023-01-31T00:00:00"/>
    <d v="2023-02-06T00:00:00"/>
    <s v="Regular"/>
    <s v="Cash"/>
    <n v="594.20000000000005"/>
    <s v="loss"/>
    <s v="Hyderabad"/>
  </r>
  <r>
    <s v="ORD102086"/>
    <x v="3"/>
    <s v="Clothing"/>
    <x v="2080"/>
    <s v="Good Sales"/>
    <n v="0.38"/>
    <n v="1127.5778"/>
    <n v="1839.7321999999999"/>
    <n v="6"/>
    <d v="2024-11-28T00:00:00"/>
    <d v="2024-12-03T00:00:00"/>
    <s v="New"/>
    <s v="Card"/>
    <n v="319.98"/>
    <s v="loss"/>
    <s v="Bangalore"/>
  </r>
  <r>
    <s v="ORD102087"/>
    <x v="2"/>
    <s v="Electronics"/>
    <x v="2081"/>
    <s v="Good Sales"/>
    <n v="0.46"/>
    <n v="1788.7146000000002"/>
    <n v="2099.7954"/>
    <n v="7"/>
    <d v="2024-01-26T00:00:00"/>
    <d v="2024-01-27T00:00:00"/>
    <s v="Member"/>
    <s v="Cash"/>
    <n v="683.09"/>
    <s v="loss"/>
    <s v="Delhi"/>
  </r>
  <r>
    <s v="ORD102088"/>
    <x v="1"/>
    <s v="Clothing"/>
    <x v="2082"/>
    <s v="Good Sales"/>
    <n v="0.23"/>
    <n v="544.26509999999996"/>
    <n v="1822.1048999999998"/>
    <n v="7"/>
    <d v="2023-08-12T00:00:00"/>
    <d v="2023-08-13T00:00:00"/>
    <s v="Regular"/>
    <s v="UPI"/>
    <n v="564.97"/>
    <s v="loss"/>
    <s v="Chennai"/>
  </r>
  <r>
    <s v="ORD102089"/>
    <x v="2"/>
    <s v="Clothing"/>
    <x v="2083"/>
    <s v="Good Sales"/>
    <n v="0.26"/>
    <n v="285.74779999999998"/>
    <n v="813.28219999999999"/>
    <n v="6"/>
    <d v="2024-05-17T00:00:00"/>
    <d v="2024-05-19T00:00:00"/>
    <s v="New"/>
    <s v="Cash"/>
    <n v="301.68"/>
    <s v="loss"/>
    <s v="Bangalore"/>
  </r>
  <r>
    <s v="ORD102090"/>
    <x v="3"/>
    <s v="Home Care"/>
    <x v="2084"/>
    <s v="concerning"/>
    <n v="0.17"/>
    <n v="36.983500000000006"/>
    <n v="180.56650000000002"/>
    <n v="7"/>
    <d v="2024-07-08T00:00:00"/>
    <d v="2024-07-12T00:00:00"/>
    <s v="Regular"/>
    <s v="UPI"/>
    <n v="50.77"/>
    <s v="loss"/>
    <s v="Delhi"/>
  </r>
  <r>
    <s v="ORD102091"/>
    <x v="1"/>
    <s v="Grocery"/>
    <x v="2085"/>
    <s v="Good Sales"/>
    <n v="0.03"/>
    <n v="85.193399999999997"/>
    <n v="2754.5866000000001"/>
    <n v="7"/>
    <d v="2024-05-23T00:00:00"/>
    <d v="2024-05-28T00:00:00"/>
    <s v="Regular"/>
    <s v="Cash"/>
    <n v="422.52"/>
    <s v="loss"/>
    <s v="Hyderabad"/>
  </r>
  <r>
    <s v="ORD102092"/>
    <x v="3"/>
    <s v="Grocery"/>
    <x v="2086"/>
    <s v="Good Sales"/>
    <n v="0.33"/>
    <n v="293.41290000000004"/>
    <n v="595.71709999999996"/>
    <n v="4"/>
    <d v="2023-02-18T00:00:00"/>
    <d v="2023-02-19T00:00:00"/>
    <s v="New"/>
    <s v="Cash"/>
    <n v="257.23"/>
    <s v="loss"/>
    <s v="Mumbai"/>
  </r>
  <r>
    <s v="ORD102093"/>
    <x v="3"/>
    <s v="Personal Care"/>
    <x v="2087"/>
    <s v="Good Sales"/>
    <n v="0.06"/>
    <n v="61.0182"/>
    <n v="955.95180000000005"/>
    <n v="8"/>
    <d v="2023-12-29T00:00:00"/>
    <d v="2024-01-05T00:00:00"/>
    <s v="Member"/>
    <s v="Card"/>
    <n v="271.17"/>
    <s v="loss"/>
    <s v="Pune"/>
  </r>
  <r>
    <s v="ORD102094"/>
    <x v="0"/>
    <s v="Clothing"/>
    <x v="2088"/>
    <s v="Good Sales"/>
    <n v="0.18"/>
    <n v="402.822"/>
    <n v="1835.078"/>
    <n v="8"/>
    <d v="2024-12-10T00:00:00"/>
    <d v="2024-12-14T00:00:00"/>
    <s v="Regular"/>
    <s v="UPI"/>
    <n v="618.15"/>
    <s v="loss"/>
    <s v="Chennai"/>
  </r>
  <r>
    <s v="ORD102095"/>
    <x v="0"/>
    <s v="Clothing"/>
    <x v="2089"/>
    <s v="Good Sales"/>
    <n v="0.17"/>
    <n v="385.25060000000002"/>
    <n v="1880.9293999999998"/>
    <n v="2"/>
    <d v="2024-12-03T00:00:00"/>
    <d v="2024-12-09T00:00:00"/>
    <s v="Regular"/>
    <s v="UPI"/>
    <n v="273.98"/>
    <s v="loss"/>
    <s v="Delhi"/>
  </r>
  <r>
    <s v="ORD102096"/>
    <x v="3"/>
    <s v="Electronics"/>
    <x v="2090"/>
    <s v="Good Sales"/>
    <n v="0.08"/>
    <n v="115.56"/>
    <n v="1328.94"/>
    <n v="5"/>
    <d v="2023-01-15T00:00:00"/>
    <d v="2023-01-20T00:00:00"/>
    <s v="New"/>
    <s v="Card"/>
    <n v="427.18"/>
    <s v="loss"/>
    <s v="Hyderabad"/>
  </r>
  <r>
    <s v="ORD102097"/>
    <x v="3"/>
    <s v="Grocery"/>
    <x v="2091"/>
    <s v="concerning"/>
    <n v="0.33"/>
    <n v="246.3186"/>
    <n v="500.10139999999996"/>
    <n v="2"/>
    <d v="2023-12-12T00:00:00"/>
    <d v="2023-12-18T00:00:00"/>
    <s v="New"/>
    <s v="Cash"/>
    <n v="87.65"/>
    <s v="loss"/>
    <s v="Chennai"/>
  </r>
  <r>
    <s v="ORD102098"/>
    <x v="3"/>
    <s v="Electronics"/>
    <x v="2092"/>
    <s v="Good Sales"/>
    <n v="0.09"/>
    <n v="425.72430000000003"/>
    <n v="4304.5457000000006"/>
    <n v="3"/>
    <d v="2024-04-12T00:00:00"/>
    <d v="2024-04-16T00:00:00"/>
    <s v="Member"/>
    <s v="Cash"/>
    <n v="429.77"/>
    <s v="loss"/>
    <s v="Pune"/>
  </r>
  <r>
    <s v="ORD102099"/>
    <x v="0"/>
    <s v="Home Care"/>
    <x v="2093"/>
    <s v="concerning"/>
    <n v="0.39"/>
    <n v="290.56560000000002"/>
    <n v="454.47439999999995"/>
    <n v="3"/>
    <d v="2024-05-07T00:00:00"/>
    <d v="2024-05-14T00:00:00"/>
    <s v="Regular"/>
    <s v="Cash"/>
    <n v="76.760000000000005"/>
    <s v="loss"/>
    <s v="Chennai"/>
  </r>
  <r>
    <s v="ORD102100"/>
    <x v="0"/>
    <s v="Personal Care"/>
    <x v="2094"/>
    <s v="Good Sales"/>
    <n v="0.12"/>
    <n v="218.25479999999999"/>
    <n v="1600.5352"/>
    <n v="5"/>
    <d v="2023-08-27T00:00:00"/>
    <d v="2023-08-28T00:00:00"/>
    <s v="Member"/>
    <s v="Cash"/>
    <n v="386.08"/>
    <s v="loss"/>
    <s v="Mumbai"/>
  </r>
  <r>
    <s v="ORD102101"/>
    <x v="2"/>
    <s v="Electronics"/>
    <x v="2095"/>
    <s v="Good Sales"/>
    <n v="0.14000000000000001"/>
    <n v="223.13900000000001"/>
    <n v="1370.7109999999998"/>
    <n v="8"/>
    <d v="2024-10-27T00:00:00"/>
    <d v="2024-10-31T00:00:00"/>
    <s v="New"/>
    <s v="Cash"/>
    <n v="239.34"/>
    <s v="loss"/>
    <s v="Pune"/>
  </r>
  <r>
    <s v="ORD102102"/>
    <x v="2"/>
    <s v="Grocery"/>
    <x v="2096"/>
    <s v="Good Sales"/>
    <n v="0.17"/>
    <n v="738.66020000000015"/>
    <n v="3606.3998000000001"/>
    <n v="3"/>
    <d v="2023-03-18T00:00:00"/>
    <d v="2023-03-24T00:00:00"/>
    <s v="New"/>
    <s v="UPI"/>
    <n v="391.68"/>
    <s v="loss"/>
    <s v="Mumbai"/>
  </r>
  <r>
    <s v="ORD102103"/>
    <x v="3"/>
    <s v="Home Care"/>
    <x v="2097"/>
    <s v="Good Sales"/>
    <n v="0.08"/>
    <n v="168.7448"/>
    <n v="1940.5652"/>
    <n v="7"/>
    <d v="2023-08-21T00:00:00"/>
    <d v="2023-08-24T00:00:00"/>
    <s v="Member"/>
    <s v="Cash"/>
    <n v="499.76"/>
    <s v="loss"/>
    <s v="Bangalore"/>
  </r>
  <r>
    <s v="ORD102104"/>
    <x v="1"/>
    <s v="Clothing"/>
    <x v="2098"/>
    <s v="concerning"/>
    <n v="0.22"/>
    <n v="155.7182"/>
    <n v="552.09179999999992"/>
    <n v="5"/>
    <d v="2024-03-21T00:00:00"/>
    <d v="2024-03-25T00:00:00"/>
    <s v="New"/>
    <s v="Card"/>
    <n v="60.13"/>
    <s v="loss"/>
    <s v="Hyderabad"/>
  </r>
  <r>
    <s v="ORD102105"/>
    <x v="1"/>
    <s v="Home Care"/>
    <x v="2099"/>
    <s v="concerning"/>
    <n v="0.04"/>
    <n v="6.0112000000000005"/>
    <n v="144.2688"/>
    <n v="4"/>
    <d v="2023-06-20T00:00:00"/>
    <d v="2023-06-26T00:00:00"/>
    <s v="New"/>
    <s v="Card"/>
    <n v="10.24"/>
    <s v="loss"/>
    <s v="Mumbai"/>
  </r>
  <r>
    <s v="ORD102106"/>
    <x v="0"/>
    <s v="Electronics"/>
    <x v="2100"/>
    <s v="Good Sales"/>
    <n v="0.21"/>
    <n v="763.88549999999998"/>
    <n v="2873.6645000000003"/>
    <n v="2"/>
    <d v="2024-06-17T00:00:00"/>
    <d v="2024-06-20T00:00:00"/>
    <s v="Regular"/>
    <s v="Cash"/>
    <n v="961.52"/>
    <s v="profit"/>
    <s v="Chennai"/>
  </r>
  <r>
    <s v="ORD102107"/>
    <x v="0"/>
    <s v="Grocery"/>
    <x v="2101"/>
    <s v="Good Sales"/>
    <n v="0.17"/>
    <n v="612.18020000000001"/>
    <n v="2988.8797999999997"/>
    <n v="6"/>
    <d v="2023-09-30T00:00:00"/>
    <d v="2023-10-06T00:00:00"/>
    <s v="Regular"/>
    <s v="Cash"/>
    <n v="667.76"/>
    <s v="loss"/>
    <s v="Chennai"/>
  </r>
  <r>
    <s v="ORD102108"/>
    <x v="0"/>
    <s v="Electronics"/>
    <x v="2102"/>
    <s v="Good Sales"/>
    <n v="0.17"/>
    <n v="365.0138"/>
    <n v="1782.1261999999999"/>
    <n v="4"/>
    <d v="2023-01-25T00:00:00"/>
    <d v="2023-01-30T00:00:00"/>
    <s v="New"/>
    <s v="Card"/>
    <n v="449.8"/>
    <s v="loss"/>
    <s v="Pune"/>
  </r>
  <r>
    <s v="ORD102109"/>
    <x v="3"/>
    <s v="Clothing"/>
    <x v="2103"/>
    <s v="concerning"/>
    <n v="0.33"/>
    <n v="237.24029999999999"/>
    <n v="481.66969999999998"/>
    <n v="4"/>
    <d v="2023-09-03T00:00:00"/>
    <d v="2023-09-09T00:00:00"/>
    <s v="Regular"/>
    <s v="UPI"/>
    <n v="215.47"/>
    <s v="loss"/>
    <s v="Bangalore"/>
  </r>
  <r>
    <s v="ORD102110"/>
    <x v="1"/>
    <s v="Clothing"/>
    <x v="2104"/>
    <s v="Good Sales"/>
    <n v="0.38"/>
    <n v="729.98379999999997"/>
    <n v="1191.0262"/>
    <n v="5"/>
    <d v="2024-07-02T00:00:00"/>
    <d v="2024-07-09T00:00:00"/>
    <s v="Member"/>
    <s v="Card"/>
    <n v="555.17999999999995"/>
    <s v="loss"/>
    <s v="Mumbai"/>
  </r>
  <r>
    <s v="ORD102111"/>
    <x v="2"/>
    <s v="Grocery"/>
    <x v="2105"/>
    <s v="Good Sales"/>
    <n v="0.18"/>
    <n v="538.27559999999994"/>
    <n v="2452.1444000000001"/>
    <n v="9"/>
    <d v="2024-04-18T00:00:00"/>
    <d v="2024-04-19T00:00:00"/>
    <s v="Member"/>
    <s v="Card"/>
    <n v="459.83"/>
    <s v="loss"/>
    <s v="Chennai"/>
  </r>
  <r>
    <s v="ORD102112"/>
    <x v="3"/>
    <s v="Personal Care"/>
    <x v="2106"/>
    <s v="Good Sales"/>
    <n v="0.13"/>
    <n v="461.41160000000002"/>
    <n v="3087.9084000000003"/>
    <n v="1"/>
    <d v="2023-11-09T00:00:00"/>
    <d v="2023-11-13T00:00:00"/>
    <s v="Member"/>
    <s v="UPI"/>
    <n v="615.35"/>
    <s v="loss"/>
    <s v="Chennai"/>
  </r>
  <r>
    <s v="ORD102113"/>
    <x v="2"/>
    <s v="Home Care"/>
    <x v="2107"/>
    <s v="concerning"/>
    <n v="0.25"/>
    <n v="120.845"/>
    <n v="362.53499999999997"/>
    <n v="5"/>
    <d v="2024-04-13T00:00:00"/>
    <d v="2024-04-17T00:00:00"/>
    <s v="New"/>
    <s v="Cash"/>
    <n v="31.41"/>
    <s v="loss"/>
    <s v="Delhi"/>
  </r>
  <r>
    <s v="ORD102114"/>
    <x v="2"/>
    <s v="Home Care"/>
    <x v="2108"/>
    <s v="Good Sales"/>
    <n v="0.39"/>
    <n v="1102.1049"/>
    <n v="1723.8050999999998"/>
    <n v="5"/>
    <d v="2023-12-21T00:00:00"/>
    <d v="2023-12-28T00:00:00"/>
    <s v="Regular"/>
    <s v="Card"/>
    <n v="486.31"/>
    <s v="loss"/>
    <s v="Delhi"/>
  </r>
  <r>
    <s v="ORD102115"/>
    <x v="3"/>
    <s v="Clothing"/>
    <x v="2109"/>
    <s v="Good Sales"/>
    <n v="0.32"/>
    <n v="464.96320000000003"/>
    <n v="988.04679999999996"/>
    <n v="2"/>
    <d v="2024-12-21T00:00:00"/>
    <d v="2024-12-27T00:00:00"/>
    <s v="Regular"/>
    <s v="UPI"/>
    <n v="174.45"/>
    <s v="loss"/>
    <s v="Pune"/>
  </r>
  <r>
    <s v="ORD102116"/>
    <x v="2"/>
    <s v="Electronics"/>
    <x v="2110"/>
    <s v="Good Sales"/>
    <n v="0.02"/>
    <n v="62.491999999999997"/>
    <n v="3062.1079999999997"/>
    <n v="3"/>
    <d v="2024-04-03T00:00:00"/>
    <d v="2024-04-09T00:00:00"/>
    <s v="Member"/>
    <s v="Card"/>
    <n v="747.48"/>
    <s v="loss"/>
    <s v="Pune"/>
  </r>
  <r>
    <s v="ORD102117"/>
    <x v="1"/>
    <s v="Electronics"/>
    <x v="2111"/>
    <s v="Good Sales"/>
    <n v="0.24"/>
    <n v="786.21359999999993"/>
    <n v="2489.6763999999998"/>
    <n v="4"/>
    <d v="2024-05-30T00:00:00"/>
    <d v="2024-06-03T00:00:00"/>
    <s v="Regular"/>
    <s v="UPI"/>
    <n v="460.56"/>
    <s v="loss"/>
    <s v="Delhi"/>
  </r>
  <r>
    <s v="ORD102118"/>
    <x v="2"/>
    <s v="Personal Care"/>
    <x v="2112"/>
    <s v="Good Sales"/>
    <n v="0.5"/>
    <n v="2280.98"/>
    <n v="2280.98"/>
    <n v="1"/>
    <d v="2023-02-27T00:00:00"/>
    <d v="2023-02-28T00:00:00"/>
    <s v="Regular"/>
    <s v="Card"/>
    <n v="243.69"/>
    <s v="loss"/>
    <s v="Chennai"/>
  </r>
  <r>
    <s v="ORD102119"/>
    <x v="1"/>
    <s v="Electronics"/>
    <x v="2113"/>
    <s v="Good Sales"/>
    <n v="0.18"/>
    <n v="379.95299999999997"/>
    <n v="1730.8969999999999"/>
    <n v="3"/>
    <d v="2023-06-21T00:00:00"/>
    <d v="2023-06-27T00:00:00"/>
    <s v="Member"/>
    <s v="Card"/>
    <n v="480.91"/>
    <s v="loss"/>
    <s v="Bangalore"/>
  </r>
  <r>
    <s v="ORD102120"/>
    <x v="1"/>
    <s v="Home Care"/>
    <x v="2114"/>
    <s v="Good Sales"/>
    <n v="0.22"/>
    <n v="601.52179999999998"/>
    <n v="2132.6682000000001"/>
    <n v="1"/>
    <d v="2023-11-26T00:00:00"/>
    <d v="2023-12-03T00:00:00"/>
    <s v="Regular"/>
    <s v="Cash"/>
    <n v="276.98"/>
    <s v="loss"/>
    <s v="Bangalore"/>
  </r>
  <r>
    <s v="ORD102121"/>
    <x v="1"/>
    <s v="Electronics"/>
    <x v="2115"/>
    <s v="Good Sales"/>
    <n v="0.14000000000000001"/>
    <n v="197.99500000000003"/>
    <n v="1216.2549999999999"/>
    <n v="1"/>
    <d v="2023-09-30T00:00:00"/>
    <d v="2023-10-04T00:00:00"/>
    <s v="Member"/>
    <s v="Card"/>
    <n v="167.89"/>
    <s v="loss"/>
    <s v="Hyderabad"/>
  </r>
  <r>
    <s v="ORD102122"/>
    <x v="0"/>
    <s v="Personal Care"/>
    <x v="2116"/>
    <s v="Good Sales"/>
    <n v="0.25"/>
    <n v="376.03250000000003"/>
    <n v="1128.0975000000001"/>
    <n v="9"/>
    <d v="2023-08-18T00:00:00"/>
    <d v="2023-08-23T00:00:00"/>
    <s v="Member"/>
    <s v="Cash"/>
    <n v="104.59"/>
    <s v="loss"/>
    <s v="Pune"/>
  </r>
  <r>
    <s v="ORD102123"/>
    <x v="2"/>
    <s v="Home Care"/>
    <x v="2117"/>
    <s v="concerning"/>
    <n v="0.08"/>
    <n v="26.0456"/>
    <n v="299.52440000000001"/>
    <n v="4"/>
    <d v="2023-05-26T00:00:00"/>
    <d v="2023-06-02T00:00:00"/>
    <s v="New"/>
    <s v="Card"/>
    <n v="79.760000000000005"/>
    <s v="loss"/>
    <s v="Pune"/>
  </r>
  <r>
    <s v="ORD102124"/>
    <x v="3"/>
    <s v="Electronics"/>
    <x v="2118"/>
    <s v="Good Sales"/>
    <n v="0.12"/>
    <n v="180.2088"/>
    <n v="1321.5311999999999"/>
    <n v="4"/>
    <d v="2024-03-12T00:00:00"/>
    <d v="2024-03-17T00:00:00"/>
    <s v="Member"/>
    <s v="UPI"/>
    <n v="167.28"/>
    <s v="loss"/>
    <s v="Hyderabad"/>
  </r>
  <r>
    <s v="ORD102125"/>
    <x v="3"/>
    <s v="Home Care"/>
    <x v="2119"/>
    <s v="concerning"/>
    <n v="0.36"/>
    <n v="148.59359999999998"/>
    <n v="264.16640000000001"/>
    <n v="4"/>
    <d v="2023-10-02T00:00:00"/>
    <d v="2023-10-07T00:00:00"/>
    <s v="Regular"/>
    <s v="Cash"/>
    <n v="99.35"/>
    <s v="loss"/>
    <s v="Delhi"/>
  </r>
  <r>
    <s v="ORD102126"/>
    <x v="2"/>
    <s v="Clothing"/>
    <x v="2120"/>
    <s v="Good Sales"/>
    <n v="7.0000000000000007E-2"/>
    <n v="337.62330000000003"/>
    <n v="4485.5666999999994"/>
    <n v="9"/>
    <d v="2024-07-22T00:00:00"/>
    <d v="2024-07-27T00:00:00"/>
    <s v="Regular"/>
    <s v="Cash"/>
    <n v="270.58"/>
    <s v="loss"/>
    <s v="Delhi"/>
  </r>
  <r>
    <s v="ORD102127"/>
    <x v="0"/>
    <s v="Clothing"/>
    <x v="2121"/>
    <s v="Good Sales"/>
    <n v="0.46"/>
    <n v="1453.0894000000001"/>
    <n v="1705.8005999999998"/>
    <n v="8"/>
    <d v="2023-12-01T00:00:00"/>
    <d v="2023-12-03T00:00:00"/>
    <s v="Member"/>
    <s v="UPI"/>
    <n v="667.11"/>
    <s v="loss"/>
    <s v="Bangalore"/>
  </r>
  <r>
    <s v="ORD102128"/>
    <x v="0"/>
    <s v="Clothing"/>
    <x v="2122"/>
    <s v="Good Sales"/>
    <n v="0.15"/>
    <n v="142.2645"/>
    <n v="806.16549999999995"/>
    <n v="4"/>
    <d v="2023-10-27T00:00:00"/>
    <d v="2023-10-29T00:00:00"/>
    <s v="New"/>
    <s v="Cash"/>
    <n v="75.989999999999995"/>
    <s v="loss"/>
    <s v="Mumbai"/>
  </r>
  <r>
    <s v="ORD102129"/>
    <x v="1"/>
    <s v="Electronics"/>
    <x v="2123"/>
    <s v="concerning"/>
    <n v="0.28999999999999998"/>
    <n v="194.92639999999997"/>
    <n v="477.23360000000002"/>
    <n v="6"/>
    <d v="2023-05-27T00:00:00"/>
    <d v="2023-06-01T00:00:00"/>
    <s v="Member"/>
    <s v="UPI"/>
    <n v="104.51"/>
    <s v="loss"/>
    <s v="Chennai"/>
  </r>
  <r>
    <s v="ORD102130"/>
    <x v="2"/>
    <s v="Personal Care"/>
    <x v="2124"/>
    <s v="Good Sales"/>
    <n v="0.16"/>
    <n v="306.17599999999999"/>
    <n v="1607.424"/>
    <n v="2"/>
    <d v="2024-07-02T00:00:00"/>
    <d v="2024-07-06T00:00:00"/>
    <s v="Member"/>
    <s v="Card"/>
    <n v="243.87"/>
    <s v="loss"/>
    <s v="Mumbai"/>
  </r>
  <r>
    <s v="ORD102131"/>
    <x v="2"/>
    <s v="Home Care"/>
    <x v="2125"/>
    <s v="Good Sales"/>
    <n v="0.24"/>
    <n v="385.7928"/>
    <n v="1221.6772000000001"/>
    <n v="6"/>
    <d v="2023-02-27T00:00:00"/>
    <d v="2023-03-04T00:00:00"/>
    <s v="New"/>
    <s v="Cash"/>
    <n v="393.98"/>
    <s v="loss"/>
    <s v="Chennai"/>
  </r>
  <r>
    <s v="ORD102132"/>
    <x v="3"/>
    <s v="Grocery"/>
    <x v="2126"/>
    <s v="Good Sales"/>
    <n v="0.45"/>
    <n v="660.75749999999994"/>
    <n v="807.59249999999997"/>
    <n v="1"/>
    <d v="2023-09-25T00:00:00"/>
    <d v="2023-09-27T00:00:00"/>
    <s v="New"/>
    <s v="UPI"/>
    <n v="364.56"/>
    <s v="loss"/>
    <s v="Bangalore"/>
  </r>
  <r>
    <s v="ORD102133"/>
    <x v="2"/>
    <s v="Clothing"/>
    <x v="2127"/>
    <s v="Good Sales"/>
    <n v="0.03"/>
    <n v="71.824799999999996"/>
    <n v="2322.3352"/>
    <n v="5"/>
    <d v="2023-02-01T00:00:00"/>
    <d v="2023-02-03T00:00:00"/>
    <s v="Member"/>
    <s v="Card"/>
    <n v="629.59"/>
    <s v="loss"/>
    <s v="Mumbai"/>
  </r>
  <r>
    <s v="ORD102134"/>
    <x v="0"/>
    <s v="Clothing"/>
    <x v="2128"/>
    <s v="Good Sales"/>
    <n v="0.43"/>
    <n v="1966.4243999999999"/>
    <n v="2606.6556"/>
    <n v="8"/>
    <d v="2024-02-14T00:00:00"/>
    <d v="2024-02-21T00:00:00"/>
    <s v="New"/>
    <s v="Card"/>
    <n v="246.6"/>
    <s v="loss"/>
    <s v="Pune"/>
  </r>
  <r>
    <s v="ORD102135"/>
    <x v="2"/>
    <s v="Grocery"/>
    <x v="2129"/>
    <s v="Good Sales"/>
    <n v="0.28000000000000003"/>
    <n v="807.36599999999999"/>
    <n v="2076.0839999999998"/>
    <n v="1"/>
    <d v="2024-03-06T00:00:00"/>
    <d v="2024-03-13T00:00:00"/>
    <s v="Regular"/>
    <s v="Cash"/>
    <n v="756.72"/>
    <s v="loss"/>
    <s v="Pune"/>
  </r>
  <r>
    <s v="ORD102136"/>
    <x v="3"/>
    <s v="Grocery"/>
    <x v="2130"/>
    <s v="Good Sales"/>
    <n v="0.33"/>
    <n v="875.82990000000007"/>
    <n v="1778.2001"/>
    <n v="2"/>
    <d v="2024-08-23T00:00:00"/>
    <d v="2024-08-24T00:00:00"/>
    <s v="Member"/>
    <s v="Card"/>
    <n v="293.12"/>
    <s v="loss"/>
    <s v="Bangalore"/>
  </r>
  <r>
    <s v="ORD102137"/>
    <x v="1"/>
    <s v="Electronics"/>
    <x v="2131"/>
    <s v="Good Sales"/>
    <n v="0.03"/>
    <n v="121.56270000000001"/>
    <n v="3930.5273000000002"/>
    <n v="3"/>
    <d v="2023-08-10T00:00:00"/>
    <d v="2023-08-11T00:00:00"/>
    <s v="Regular"/>
    <s v="UPI"/>
    <n v="1048.56"/>
    <s v="profit"/>
    <s v="Bangalore"/>
  </r>
  <r>
    <s v="ORD102138"/>
    <x v="3"/>
    <s v="Home Care"/>
    <x v="2132"/>
    <s v="concerning"/>
    <n v="0.38"/>
    <n v="45.493600000000001"/>
    <n v="74.226399999999998"/>
    <n v="7"/>
    <d v="2023-02-20T00:00:00"/>
    <d v="2023-02-24T00:00:00"/>
    <s v="New"/>
    <s v="Cash"/>
    <n v="31.02"/>
    <s v="loss"/>
    <s v="Mumbai"/>
  </r>
  <r>
    <s v="ORD102139"/>
    <x v="3"/>
    <s v="Clothing"/>
    <x v="2133"/>
    <s v="Good Sales"/>
    <n v="0.06"/>
    <n v="64.031400000000005"/>
    <n v="1003.1586000000001"/>
    <n v="8"/>
    <d v="2024-04-06T00:00:00"/>
    <d v="2024-04-13T00:00:00"/>
    <s v="Regular"/>
    <s v="Cash"/>
    <n v="112.88"/>
    <s v="loss"/>
    <s v="Pune"/>
  </r>
  <r>
    <s v="ORD102140"/>
    <x v="1"/>
    <s v="Personal Care"/>
    <x v="2134"/>
    <s v="Good Sales"/>
    <n v="0.48"/>
    <n v="1215.0287999999998"/>
    <n v="1316.2812000000001"/>
    <n v="4"/>
    <d v="2024-12-05T00:00:00"/>
    <d v="2024-12-06T00:00:00"/>
    <s v="New"/>
    <s v="Cash"/>
    <n v="282.22000000000003"/>
    <s v="loss"/>
    <s v="Pune"/>
  </r>
  <r>
    <s v="ORD102141"/>
    <x v="3"/>
    <s v="Electronics"/>
    <x v="2135"/>
    <s v="Good Sales"/>
    <n v="0.4"/>
    <n v="1422.4040000000002"/>
    <n v="2133.6059999999998"/>
    <n v="8"/>
    <d v="2024-07-26T00:00:00"/>
    <d v="2024-07-29T00:00:00"/>
    <s v="Member"/>
    <s v="UPI"/>
    <n v="321.85000000000002"/>
    <s v="loss"/>
    <s v="Hyderabad"/>
  </r>
  <r>
    <s v="ORD102142"/>
    <x v="3"/>
    <s v="Electronics"/>
    <x v="2136"/>
    <s v="Good Sales"/>
    <n v="0.25"/>
    <n v="619.16"/>
    <n v="1857.48"/>
    <n v="1"/>
    <d v="2024-04-03T00:00:00"/>
    <d v="2024-04-06T00:00:00"/>
    <s v="New"/>
    <s v="Cash"/>
    <n v="234.45"/>
    <s v="loss"/>
    <s v="Mumbai"/>
  </r>
  <r>
    <s v="ORD102143"/>
    <x v="2"/>
    <s v="Personal Care"/>
    <x v="2137"/>
    <s v="Good Sales"/>
    <n v="0.46"/>
    <n v="415.01660000000004"/>
    <n v="487.1934"/>
    <n v="3"/>
    <d v="2024-08-19T00:00:00"/>
    <d v="2024-08-26T00:00:00"/>
    <s v="Member"/>
    <s v="Card"/>
    <n v="260.48"/>
    <s v="loss"/>
    <s v="Hyderabad"/>
  </r>
  <r>
    <s v="ORD102144"/>
    <x v="2"/>
    <s v="Personal Care"/>
    <x v="2138"/>
    <s v="Good Sales"/>
    <n v="0.08"/>
    <n v="372.55360000000002"/>
    <n v="4284.3663999999999"/>
    <n v="4"/>
    <d v="2023-10-05T00:00:00"/>
    <d v="2023-10-11T00:00:00"/>
    <s v="New"/>
    <s v="Card"/>
    <n v="680.8"/>
    <s v="loss"/>
    <s v="Pune"/>
  </r>
  <r>
    <s v="ORD102145"/>
    <x v="1"/>
    <s v="Personal Care"/>
    <x v="2139"/>
    <s v="Good Sales"/>
    <n v="0.5"/>
    <n v="855.23"/>
    <n v="855.23"/>
    <n v="5"/>
    <d v="2024-03-28T00:00:00"/>
    <d v="2024-03-29T00:00:00"/>
    <s v="New"/>
    <s v="Card"/>
    <n v="102.54"/>
    <s v="loss"/>
    <s v="Mumbai"/>
  </r>
  <r>
    <s v="ORD102146"/>
    <x v="2"/>
    <s v="Grocery"/>
    <x v="2140"/>
    <s v="Good Sales"/>
    <n v="0.36"/>
    <n v="1426.4136000000001"/>
    <n v="2535.8464000000004"/>
    <n v="9"/>
    <d v="2023-02-09T00:00:00"/>
    <d v="2023-02-12T00:00:00"/>
    <s v="Regular"/>
    <s v="Card"/>
    <n v="524.35"/>
    <s v="loss"/>
    <s v="Mumbai"/>
  </r>
  <r>
    <s v="ORD102147"/>
    <x v="2"/>
    <s v="Clothing"/>
    <x v="2141"/>
    <s v="Good Sales"/>
    <n v="0.05"/>
    <n v="223.39650000000003"/>
    <n v="4244.5335000000005"/>
    <n v="2"/>
    <d v="2024-07-19T00:00:00"/>
    <d v="2024-07-25T00:00:00"/>
    <s v="Regular"/>
    <s v="UPI"/>
    <n v="277.75"/>
    <s v="loss"/>
    <s v="Bangalore"/>
  </r>
  <r>
    <s v="ORD102148"/>
    <x v="3"/>
    <s v="Grocery"/>
    <x v="2142"/>
    <s v="Good Sales"/>
    <n v="0.27"/>
    <n v="485.35200000000003"/>
    <n v="1312.2479999999998"/>
    <n v="7"/>
    <d v="2023-06-14T00:00:00"/>
    <d v="2023-06-16T00:00:00"/>
    <s v="Member"/>
    <s v="UPI"/>
    <n v="530.98"/>
    <s v="loss"/>
    <s v="Delhi"/>
  </r>
  <r>
    <s v="ORD102149"/>
    <x v="0"/>
    <s v="Clothing"/>
    <x v="2143"/>
    <s v="Good Sales"/>
    <n v="0.36"/>
    <n v="1527.1307999999999"/>
    <n v="2714.8991999999998"/>
    <n v="3"/>
    <d v="2023-09-04T00:00:00"/>
    <d v="2023-09-09T00:00:00"/>
    <s v="Member"/>
    <s v="UPI"/>
    <n v="917.4"/>
    <s v="profit"/>
    <s v="Bangalore"/>
  </r>
  <r>
    <s v="ORD102150"/>
    <x v="2"/>
    <s v="Grocery"/>
    <x v="2144"/>
    <s v="Good Sales"/>
    <n v="0.31"/>
    <n v="1110.6649"/>
    <n v="2472.1251000000002"/>
    <n v="2"/>
    <d v="2023-12-04T00:00:00"/>
    <d v="2023-12-11T00:00:00"/>
    <s v="Regular"/>
    <s v="UPI"/>
    <n v="638.04"/>
    <s v="loss"/>
    <s v="Mumbai"/>
  </r>
  <r>
    <s v="ORD102151"/>
    <x v="0"/>
    <s v="Home Care"/>
    <x v="2145"/>
    <s v="Good Sales"/>
    <n v="0.21"/>
    <n v="951.50579999999991"/>
    <n v="3579.4741999999997"/>
    <n v="9"/>
    <d v="2024-06-07T00:00:00"/>
    <d v="2024-06-12T00:00:00"/>
    <s v="Member"/>
    <s v="Cash"/>
    <n v="354.05"/>
    <s v="loss"/>
    <s v="Mumbai"/>
  </r>
  <r>
    <s v="ORD102152"/>
    <x v="2"/>
    <s v="Clothing"/>
    <x v="2146"/>
    <s v="Good Sales"/>
    <n v="0.12"/>
    <n v="159.7704"/>
    <n v="1171.6496000000002"/>
    <n v="3"/>
    <d v="2024-02-09T00:00:00"/>
    <d v="2024-02-12T00:00:00"/>
    <s v="Member"/>
    <s v="Cash"/>
    <n v="155.22999999999999"/>
    <s v="loss"/>
    <s v="Hyderabad"/>
  </r>
  <r>
    <s v="ORD102153"/>
    <x v="2"/>
    <s v="Electronics"/>
    <x v="2147"/>
    <s v="Good Sales"/>
    <n v="0.12"/>
    <n v="559.59119999999996"/>
    <n v="4103.6688000000004"/>
    <n v="8"/>
    <d v="2023-02-09T00:00:00"/>
    <d v="2023-02-16T00:00:00"/>
    <s v="Regular"/>
    <s v="Card"/>
    <n v="1131.72"/>
    <s v="profit"/>
    <s v="Pune"/>
  </r>
  <r>
    <s v="ORD102154"/>
    <x v="1"/>
    <s v="Clothing"/>
    <x v="2148"/>
    <s v="concerning"/>
    <n v="0.46"/>
    <n v="193.20000000000002"/>
    <n v="226.79999999999998"/>
    <n v="1"/>
    <d v="2023-01-30T00:00:00"/>
    <d v="2023-02-01T00:00:00"/>
    <s v="New"/>
    <s v="Cash"/>
    <n v="115.7"/>
    <s v="loss"/>
    <s v="Pune"/>
  </r>
  <r>
    <s v="ORD102155"/>
    <x v="1"/>
    <s v="Clothing"/>
    <x v="2149"/>
    <s v="Good Sales"/>
    <n v="0.12"/>
    <n v="478.67879999999997"/>
    <n v="3510.3111999999996"/>
    <n v="5"/>
    <d v="2023-10-24T00:00:00"/>
    <d v="2023-10-31T00:00:00"/>
    <s v="Member"/>
    <s v="UPI"/>
    <n v="1017.66"/>
    <s v="profit"/>
    <s v="Bangalore"/>
  </r>
  <r>
    <s v="ORD102156"/>
    <x v="1"/>
    <s v="Clothing"/>
    <x v="2150"/>
    <s v="Good Sales"/>
    <n v="0.48"/>
    <n v="1072.6848"/>
    <n v="1162.0752000000002"/>
    <n v="5"/>
    <d v="2023-10-30T00:00:00"/>
    <d v="2023-11-01T00:00:00"/>
    <s v="Member"/>
    <s v="Cash"/>
    <n v="485.3"/>
    <s v="loss"/>
    <s v="Bangalore"/>
  </r>
  <r>
    <s v="ORD102157"/>
    <x v="0"/>
    <s v="Home Care"/>
    <x v="2151"/>
    <s v="Good Sales"/>
    <n v="0.11"/>
    <n v="106.8826"/>
    <n v="864.77739999999994"/>
    <n v="6"/>
    <d v="2023-09-17T00:00:00"/>
    <d v="2023-09-24T00:00:00"/>
    <s v="New"/>
    <s v="UPI"/>
    <n v="180.44"/>
    <s v="loss"/>
    <s v="Delhi"/>
  </r>
  <r>
    <s v="ORD102158"/>
    <x v="3"/>
    <s v="Grocery"/>
    <x v="2152"/>
    <s v="concerning"/>
    <n v="0.19"/>
    <n v="92.923299999999998"/>
    <n v="396.14670000000001"/>
    <n v="7"/>
    <d v="2024-08-28T00:00:00"/>
    <d v="2024-08-29T00:00:00"/>
    <s v="Member"/>
    <s v="UPI"/>
    <n v="81.27"/>
    <s v="loss"/>
    <s v="Chennai"/>
  </r>
  <r>
    <s v="ORD102159"/>
    <x v="2"/>
    <s v="Electronics"/>
    <x v="2153"/>
    <s v="Good Sales"/>
    <n v="0.01"/>
    <n v="20.087800000000001"/>
    <n v="1988.6922"/>
    <n v="3"/>
    <d v="2024-03-07T00:00:00"/>
    <d v="2024-03-14T00:00:00"/>
    <s v="Regular"/>
    <s v="UPI"/>
    <n v="179.47"/>
    <s v="loss"/>
    <s v="Delhi"/>
  </r>
  <r>
    <s v="ORD102160"/>
    <x v="2"/>
    <s v="Grocery"/>
    <x v="2154"/>
    <s v="Good Sales"/>
    <n v="0.45"/>
    <n v="903.46050000000002"/>
    <n v="1104.2294999999999"/>
    <n v="5"/>
    <d v="2023-11-09T00:00:00"/>
    <d v="2023-11-15T00:00:00"/>
    <s v="Regular"/>
    <s v="Card"/>
    <n v="159.74"/>
    <s v="loss"/>
    <s v="Mumbai"/>
  </r>
  <r>
    <s v="ORD102161"/>
    <x v="2"/>
    <s v="Grocery"/>
    <x v="2155"/>
    <s v="Good Sales"/>
    <n v="0.05"/>
    <n v="61.339500000000001"/>
    <n v="1165.4504999999999"/>
    <n v="8"/>
    <d v="2023-08-30T00:00:00"/>
    <d v="2023-09-05T00:00:00"/>
    <s v="Member"/>
    <s v="Cash"/>
    <n v="309"/>
    <s v="loss"/>
    <s v="Bangalore"/>
  </r>
  <r>
    <s v="ORD102162"/>
    <x v="0"/>
    <s v="Personal Care"/>
    <x v="2156"/>
    <s v="Good Sales"/>
    <n v="0.18"/>
    <n v="208.08539999999999"/>
    <n v="947.94460000000004"/>
    <n v="6"/>
    <d v="2024-12-31T00:00:00"/>
    <d v="2025-01-02T00:00:00"/>
    <s v="Member"/>
    <s v="UPI"/>
    <n v="285.98"/>
    <s v="loss"/>
    <s v="Bangalore"/>
  </r>
  <r>
    <s v="ORD102163"/>
    <x v="1"/>
    <s v="Home Care"/>
    <x v="2157"/>
    <s v="Good Sales"/>
    <n v="0.42"/>
    <n v="864.20039999999995"/>
    <n v="1193.4195999999999"/>
    <n v="2"/>
    <d v="2024-06-11T00:00:00"/>
    <d v="2024-06-13T00:00:00"/>
    <s v="Regular"/>
    <s v="Card"/>
    <n v="112.06"/>
    <s v="loss"/>
    <s v="Delhi"/>
  </r>
  <r>
    <s v="ORD102164"/>
    <x v="3"/>
    <s v="Personal Care"/>
    <x v="2158"/>
    <s v="Good Sales"/>
    <n v="0.4"/>
    <n v="843.82400000000007"/>
    <n v="1265.7359999999999"/>
    <n v="7"/>
    <d v="2024-05-06T00:00:00"/>
    <d v="2024-05-08T00:00:00"/>
    <s v="New"/>
    <s v="Card"/>
    <n v="379.79"/>
    <s v="loss"/>
    <s v="Delhi"/>
  </r>
  <r>
    <s v="ORD102165"/>
    <x v="0"/>
    <s v="Home Care"/>
    <x v="2159"/>
    <s v="Good Sales"/>
    <n v="0.42"/>
    <n v="952.38779999999997"/>
    <n v="1315.2022000000002"/>
    <n v="3"/>
    <d v="2023-11-07T00:00:00"/>
    <d v="2023-11-13T00:00:00"/>
    <s v="Regular"/>
    <s v="Cash"/>
    <n v="199.3"/>
    <s v="loss"/>
    <s v="Pune"/>
  </r>
  <r>
    <s v="ORD102166"/>
    <x v="1"/>
    <s v="Grocery"/>
    <x v="2160"/>
    <s v="Good Sales"/>
    <n v="0.46"/>
    <n v="2004.1832000000002"/>
    <n v="2352.7367999999997"/>
    <n v="9"/>
    <d v="2024-10-20T00:00:00"/>
    <d v="2024-10-25T00:00:00"/>
    <s v="New"/>
    <s v="Cash"/>
    <n v="1053.17"/>
    <s v="profit"/>
    <s v="Hyderabad"/>
  </r>
  <r>
    <s v="ORD102167"/>
    <x v="0"/>
    <s v="Grocery"/>
    <x v="2161"/>
    <s v="Good Sales"/>
    <n v="0.46"/>
    <n v="1423.769"/>
    <n v="1671.3810000000001"/>
    <n v="4"/>
    <d v="2023-05-26T00:00:00"/>
    <d v="2023-05-29T00:00:00"/>
    <s v="New"/>
    <s v="Card"/>
    <n v="296.87"/>
    <s v="loss"/>
    <s v="Delhi"/>
  </r>
  <r>
    <s v="ORD102168"/>
    <x v="3"/>
    <s v="Home Care"/>
    <x v="2162"/>
    <s v="concerning"/>
    <n v="0.39"/>
    <n v="78.046800000000005"/>
    <n v="122.0732"/>
    <n v="4"/>
    <d v="2024-12-30T00:00:00"/>
    <d v="2024-12-31T00:00:00"/>
    <s v="New"/>
    <s v="Cash"/>
    <n v="35.65"/>
    <s v="loss"/>
    <s v="Mumbai"/>
  </r>
  <r>
    <s v="ORD102169"/>
    <x v="1"/>
    <s v="Grocery"/>
    <x v="2163"/>
    <s v="Good Sales"/>
    <n v="0.28999999999999998"/>
    <n v="766.64109999999994"/>
    <n v="1876.9489000000003"/>
    <n v="4"/>
    <d v="2023-05-31T00:00:00"/>
    <d v="2023-06-01T00:00:00"/>
    <s v="New"/>
    <s v="UPI"/>
    <n v="577.05999999999995"/>
    <s v="loss"/>
    <s v="Pune"/>
  </r>
  <r>
    <s v="ORD102170"/>
    <x v="0"/>
    <s v="Grocery"/>
    <x v="2164"/>
    <s v="Good Sales"/>
    <n v="0.28000000000000003"/>
    <n v="1074.0828000000001"/>
    <n v="2761.9272000000001"/>
    <n v="8"/>
    <d v="2024-04-07T00:00:00"/>
    <d v="2024-04-08T00:00:00"/>
    <s v="New"/>
    <s v="UPI"/>
    <n v="566.22"/>
    <s v="loss"/>
    <s v="Hyderabad"/>
  </r>
  <r>
    <s v="ORD102171"/>
    <x v="3"/>
    <s v="Electronics"/>
    <x v="2165"/>
    <s v="concerning"/>
    <n v="0.01"/>
    <n v="3.7643"/>
    <n v="372.66570000000002"/>
    <n v="1"/>
    <d v="2023-01-11T00:00:00"/>
    <d v="2023-01-15T00:00:00"/>
    <s v="New"/>
    <s v="Card"/>
    <n v="81.99"/>
    <s v="loss"/>
    <s v="Pune"/>
  </r>
  <r>
    <s v="ORD102172"/>
    <x v="2"/>
    <s v="Personal Care"/>
    <x v="2166"/>
    <s v="Good Sales"/>
    <n v="0.36"/>
    <n v="781.48080000000004"/>
    <n v="1389.2992000000002"/>
    <n v="3"/>
    <d v="2024-03-02T00:00:00"/>
    <d v="2024-03-05T00:00:00"/>
    <s v="Member"/>
    <s v="UPI"/>
    <n v="604.61"/>
    <s v="loss"/>
    <s v="Pune"/>
  </r>
  <r>
    <s v="ORD102173"/>
    <x v="3"/>
    <s v="Personal Care"/>
    <x v="2167"/>
    <s v="Good Sales"/>
    <n v="0.11"/>
    <n v="254.20229999999998"/>
    <n v="2056.7276999999999"/>
    <n v="8"/>
    <d v="2023-10-28T00:00:00"/>
    <d v="2023-11-02T00:00:00"/>
    <s v="Regular"/>
    <s v="UPI"/>
    <n v="531.38"/>
    <s v="loss"/>
    <s v="Delhi"/>
  </r>
  <r>
    <s v="ORD102174"/>
    <x v="2"/>
    <s v="Personal Care"/>
    <x v="2168"/>
    <s v="Good Sales"/>
    <n v="0.41"/>
    <n v="1957.6269999999997"/>
    <n v="2817.0730000000003"/>
    <n v="7"/>
    <d v="2023-02-08T00:00:00"/>
    <d v="2023-02-14T00:00:00"/>
    <s v="Regular"/>
    <s v="UPI"/>
    <n v="623.91"/>
    <s v="loss"/>
    <s v="Chennai"/>
  </r>
  <r>
    <s v="ORD102175"/>
    <x v="0"/>
    <s v="Clothing"/>
    <x v="2169"/>
    <s v="Good Sales"/>
    <n v="0.28000000000000003"/>
    <n v="680.63800000000003"/>
    <n v="1750.212"/>
    <n v="6"/>
    <d v="2024-08-13T00:00:00"/>
    <d v="2024-08-16T00:00:00"/>
    <s v="Member"/>
    <s v="Card"/>
    <n v="335.53"/>
    <s v="loss"/>
    <s v="Chennai"/>
  </r>
  <r>
    <s v="ORD102176"/>
    <x v="1"/>
    <s v="Electronics"/>
    <x v="2170"/>
    <s v="Good Sales"/>
    <n v="0.49"/>
    <n v="1849.5099"/>
    <n v="1925.0001000000002"/>
    <n v="7"/>
    <d v="2024-04-09T00:00:00"/>
    <d v="2024-04-10T00:00:00"/>
    <s v="Member"/>
    <s v="Card"/>
    <n v="504.44"/>
    <s v="loss"/>
    <s v="Bangalore"/>
  </r>
  <r>
    <s v="ORD102177"/>
    <x v="1"/>
    <s v="Personal Care"/>
    <x v="2171"/>
    <s v="Good Sales"/>
    <n v="0.11"/>
    <n v="174.26420000000002"/>
    <n v="1409.9558"/>
    <n v="1"/>
    <d v="2023-06-01T00:00:00"/>
    <d v="2023-06-06T00:00:00"/>
    <s v="New"/>
    <s v="Card"/>
    <n v="269.39"/>
    <s v="loss"/>
    <s v="Hyderabad"/>
  </r>
  <r>
    <s v="ORD102178"/>
    <x v="0"/>
    <s v="Personal Care"/>
    <x v="2172"/>
    <s v="Good Sales"/>
    <n v="0.36"/>
    <n v="1410.6959999999999"/>
    <n v="2507.904"/>
    <n v="8"/>
    <d v="2023-10-19T00:00:00"/>
    <d v="2023-10-22T00:00:00"/>
    <s v="Regular"/>
    <s v="Cash"/>
    <n v="284.37"/>
    <s v="loss"/>
    <s v="Bangalore"/>
  </r>
  <r>
    <s v="ORD102179"/>
    <x v="1"/>
    <s v="Electronics"/>
    <x v="2173"/>
    <s v="Good Sales"/>
    <n v="0.27"/>
    <n v="453.88350000000003"/>
    <n v="1227.1664999999998"/>
    <n v="4"/>
    <d v="2024-05-30T00:00:00"/>
    <d v="2024-06-06T00:00:00"/>
    <s v="New"/>
    <s v="UPI"/>
    <n v="92.6"/>
    <s v="loss"/>
    <s v="Bangalore"/>
  </r>
  <r>
    <s v="ORD102180"/>
    <x v="1"/>
    <s v="Grocery"/>
    <x v="2174"/>
    <s v="Good Sales"/>
    <n v="0.47"/>
    <n v="1037.3463999999999"/>
    <n v="1169.7736"/>
    <n v="1"/>
    <d v="2024-12-05T00:00:00"/>
    <d v="2024-12-11T00:00:00"/>
    <s v="Member"/>
    <s v="Cash"/>
    <n v="281.43"/>
    <s v="loss"/>
    <s v="Hyderabad"/>
  </r>
  <r>
    <s v="ORD102181"/>
    <x v="2"/>
    <s v="Personal Care"/>
    <x v="2175"/>
    <s v="Good Sales"/>
    <n v="0.13"/>
    <n v="318.4298"/>
    <n v="2131.0302000000001"/>
    <n v="4"/>
    <d v="2024-09-05T00:00:00"/>
    <d v="2024-09-07T00:00:00"/>
    <s v="New"/>
    <s v="Cash"/>
    <n v="622.85"/>
    <s v="loss"/>
    <s v="Mumbai"/>
  </r>
  <r>
    <s v="ORD102182"/>
    <x v="0"/>
    <s v="Grocery"/>
    <x v="2176"/>
    <s v="Good Sales"/>
    <n v="0.03"/>
    <n v="139.1754"/>
    <n v="4500.0046000000002"/>
    <n v="2"/>
    <d v="2024-11-26T00:00:00"/>
    <d v="2024-11-29T00:00:00"/>
    <s v="New"/>
    <s v="Cash"/>
    <n v="1239.24"/>
    <s v="profit"/>
    <s v="Chennai"/>
  </r>
  <r>
    <s v="ORD102183"/>
    <x v="3"/>
    <s v="Personal Care"/>
    <x v="2177"/>
    <s v="concerning"/>
    <n v="0.27"/>
    <n v="97.718400000000017"/>
    <n v="264.20159999999998"/>
    <n v="5"/>
    <d v="2024-08-19T00:00:00"/>
    <d v="2024-08-25T00:00:00"/>
    <s v="Regular"/>
    <s v="UPI"/>
    <n v="85.78"/>
    <s v="loss"/>
    <s v="Hyderabad"/>
  </r>
  <r>
    <s v="ORD102184"/>
    <x v="2"/>
    <s v="Home Care"/>
    <x v="2178"/>
    <s v="Good Sales"/>
    <n v="0.26"/>
    <n v="276.80900000000003"/>
    <n v="787.84100000000012"/>
    <n v="1"/>
    <d v="2024-10-26T00:00:00"/>
    <d v="2024-10-28T00:00:00"/>
    <s v="Regular"/>
    <s v="UPI"/>
    <n v="102.32"/>
    <s v="loss"/>
    <s v="Bangalore"/>
  </r>
  <r>
    <s v="ORD102185"/>
    <x v="0"/>
    <s v="Clothing"/>
    <x v="2179"/>
    <s v="Good Sales"/>
    <n v="0.16"/>
    <n v="569.30240000000003"/>
    <n v="2988.8375999999998"/>
    <n v="1"/>
    <d v="2024-07-15T00:00:00"/>
    <d v="2024-07-16T00:00:00"/>
    <s v="Regular"/>
    <s v="Card"/>
    <n v="617.09"/>
    <s v="loss"/>
    <s v="Delhi"/>
  </r>
  <r>
    <s v="ORD102186"/>
    <x v="2"/>
    <s v="Personal Care"/>
    <x v="2180"/>
    <s v="Good Sales"/>
    <n v="0.49"/>
    <n v="1435.7637"/>
    <n v="1494.3663000000001"/>
    <n v="5"/>
    <d v="2023-12-14T00:00:00"/>
    <d v="2023-12-16T00:00:00"/>
    <s v="New"/>
    <s v="Card"/>
    <n v="518.28"/>
    <s v="loss"/>
    <s v="Delhi"/>
  </r>
  <r>
    <s v="ORD102187"/>
    <x v="3"/>
    <s v="Home Care"/>
    <x v="2181"/>
    <s v="Good Sales"/>
    <n v="0.03"/>
    <n v="39.975000000000001"/>
    <n v="1292.5250000000001"/>
    <n v="2"/>
    <d v="2024-07-17T00:00:00"/>
    <d v="2024-07-21T00:00:00"/>
    <s v="New"/>
    <s v="Cash"/>
    <n v="130.47999999999999"/>
    <s v="loss"/>
    <s v="Mumbai"/>
  </r>
  <r>
    <s v="ORD102188"/>
    <x v="3"/>
    <s v="Electronics"/>
    <x v="2182"/>
    <s v="Good Sales"/>
    <n v="0.28000000000000003"/>
    <n v="424.7824"/>
    <n v="1092.2975999999999"/>
    <n v="9"/>
    <d v="2023-09-19T00:00:00"/>
    <d v="2023-09-24T00:00:00"/>
    <s v="Member"/>
    <s v="Cash"/>
    <n v="214.89"/>
    <s v="loss"/>
    <s v="Chennai"/>
  </r>
  <r>
    <s v="ORD102189"/>
    <x v="0"/>
    <s v="Home Care"/>
    <x v="2183"/>
    <s v="Good Sales"/>
    <n v="0.13"/>
    <n v="246.97659999999999"/>
    <n v="1652.8434"/>
    <n v="7"/>
    <d v="2023-10-29T00:00:00"/>
    <d v="2023-10-31T00:00:00"/>
    <s v="Member"/>
    <s v="UPI"/>
    <n v="234.84"/>
    <s v="loss"/>
    <s v="Pune"/>
  </r>
  <r>
    <s v="ORD102190"/>
    <x v="3"/>
    <s v="Electronics"/>
    <x v="2184"/>
    <s v="Good Sales"/>
    <n v="0"/>
    <n v="0"/>
    <n v="2306.6999999999998"/>
    <n v="4"/>
    <d v="2024-12-10T00:00:00"/>
    <d v="2024-12-15T00:00:00"/>
    <s v="Member"/>
    <s v="Cash"/>
    <n v="261.27"/>
    <s v="loss"/>
    <s v="Pune"/>
  </r>
  <r>
    <s v="ORD102191"/>
    <x v="2"/>
    <s v="Personal Care"/>
    <x v="2185"/>
    <s v="Good Sales"/>
    <n v="0.49"/>
    <n v="2013.0817"/>
    <n v="2095.2483000000002"/>
    <n v="7"/>
    <d v="2024-12-26T00:00:00"/>
    <d v="2025-01-01T00:00:00"/>
    <s v="Member"/>
    <s v="Cash"/>
    <n v="622.63"/>
    <s v="loss"/>
    <s v="Chennai"/>
  </r>
  <r>
    <s v="ORD102192"/>
    <x v="3"/>
    <s v="Electronics"/>
    <x v="2186"/>
    <s v="concerning"/>
    <n v="0.24"/>
    <n v="40.247999999999998"/>
    <n v="127.452"/>
    <n v="8"/>
    <d v="2024-09-21T00:00:00"/>
    <d v="2024-09-23T00:00:00"/>
    <s v="Member"/>
    <s v="Card"/>
    <n v="21.72"/>
    <s v="loss"/>
    <s v="Pune"/>
  </r>
  <r>
    <s v="ORD102193"/>
    <x v="2"/>
    <s v="Home Care"/>
    <x v="2187"/>
    <s v="Good Sales"/>
    <n v="0.43"/>
    <n v="1935.1290000000001"/>
    <n v="2565.1710000000003"/>
    <n v="8"/>
    <d v="2024-03-20T00:00:00"/>
    <d v="2024-03-26T00:00:00"/>
    <s v="Member"/>
    <s v="Card"/>
    <n v="1269.6400000000001"/>
    <s v="profit"/>
    <s v="Chennai"/>
  </r>
  <r>
    <s v="ORD102194"/>
    <x v="2"/>
    <s v="Clothing"/>
    <x v="2188"/>
    <s v="Good Sales"/>
    <n v="0.42"/>
    <n v="892.00859999999989"/>
    <n v="1231.8214"/>
    <n v="8"/>
    <d v="2023-10-16T00:00:00"/>
    <d v="2023-10-17T00:00:00"/>
    <s v="Member"/>
    <s v="Card"/>
    <n v="440.61"/>
    <s v="loss"/>
    <s v="Delhi"/>
  </r>
  <r>
    <s v="ORD102195"/>
    <x v="3"/>
    <s v="Grocery"/>
    <x v="2189"/>
    <s v="Good Sales"/>
    <n v="0.41"/>
    <n v="504.07040000000001"/>
    <n v="725.36959999999999"/>
    <n v="5"/>
    <d v="2024-01-16T00:00:00"/>
    <d v="2024-01-19T00:00:00"/>
    <s v="Regular"/>
    <s v="UPI"/>
    <n v="240.08"/>
    <s v="loss"/>
    <s v="Mumbai"/>
  </r>
  <r>
    <s v="ORD102196"/>
    <x v="0"/>
    <s v="Grocery"/>
    <x v="2190"/>
    <s v="Good Sales"/>
    <n v="0.23"/>
    <n v="595.98059999999998"/>
    <n v="1995.2393999999999"/>
    <n v="7"/>
    <d v="2024-01-31T00:00:00"/>
    <d v="2024-02-06T00:00:00"/>
    <s v="Member"/>
    <s v="Cash"/>
    <n v="400.23"/>
    <s v="loss"/>
    <s v="Delhi"/>
  </r>
  <r>
    <s v="ORD102197"/>
    <x v="1"/>
    <s v="Clothing"/>
    <x v="2191"/>
    <s v="Good Sales"/>
    <n v="0.45"/>
    <n v="1499.5710000000001"/>
    <n v="1832.809"/>
    <n v="7"/>
    <d v="2023-10-14T00:00:00"/>
    <d v="2023-10-16T00:00:00"/>
    <s v="New"/>
    <s v="UPI"/>
    <n v="545.49"/>
    <s v="loss"/>
    <s v="Bangalore"/>
  </r>
  <r>
    <s v="ORD102198"/>
    <x v="3"/>
    <s v="Grocery"/>
    <x v="2192"/>
    <s v="concerning"/>
    <n v="0.18"/>
    <n v="57.472200000000001"/>
    <n v="261.81780000000003"/>
    <n v="2"/>
    <d v="2024-06-29T00:00:00"/>
    <d v="2024-07-06T00:00:00"/>
    <s v="New"/>
    <s v="Card"/>
    <n v="51.94"/>
    <s v="loss"/>
    <s v="Bangalore"/>
  </r>
  <r>
    <s v="ORD102199"/>
    <x v="2"/>
    <s v="Personal Care"/>
    <x v="2193"/>
    <s v="Good Sales"/>
    <n v="0.2"/>
    <n v="721.46199999999999"/>
    <n v="2885.848"/>
    <n v="3"/>
    <d v="2023-02-01T00:00:00"/>
    <d v="2023-02-02T00:00:00"/>
    <s v="New"/>
    <s v="Cash"/>
    <n v="196.17"/>
    <s v="loss"/>
    <s v="Hyderabad"/>
  </r>
  <r>
    <s v="ORD102200"/>
    <x v="2"/>
    <s v="Personal Care"/>
    <x v="2194"/>
    <s v="Good Sales"/>
    <n v="0.13"/>
    <n v="497.60490000000004"/>
    <n v="3330.1251000000002"/>
    <n v="2"/>
    <d v="2024-06-18T00:00:00"/>
    <d v="2024-06-20T00:00:00"/>
    <s v="Regular"/>
    <s v="Card"/>
    <n v="1108.0899999999999"/>
    <s v="profit"/>
    <s v="Mumbai"/>
  </r>
  <r>
    <s v="ORD102201"/>
    <x v="3"/>
    <s v="Home Care"/>
    <x v="2195"/>
    <s v="Good Sales"/>
    <n v="0.22"/>
    <n v="201.1438"/>
    <n v="713.14619999999991"/>
    <n v="3"/>
    <d v="2024-09-05T00:00:00"/>
    <d v="2024-09-09T00:00:00"/>
    <s v="New"/>
    <s v="Cash"/>
    <n v="209.39"/>
    <s v="loss"/>
    <s v="Mumbai"/>
  </r>
  <r>
    <s v="ORD102202"/>
    <x v="0"/>
    <s v="Home Care"/>
    <x v="2196"/>
    <s v="Good Sales"/>
    <n v="0.49"/>
    <n v="452.0838"/>
    <n v="470.53620000000001"/>
    <n v="9"/>
    <d v="2024-08-03T00:00:00"/>
    <d v="2024-08-08T00:00:00"/>
    <s v="New"/>
    <s v="Card"/>
    <n v="172.37"/>
    <s v="loss"/>
    <s v="Mumbai"/>
  </r>
  <r>
    <s v="ORD102203"/>
    <x v="0"/>
    <s v="Electronics"/>
    <x v="2197"/>
    <s v="Good Sales"/>
    <n v="0.28999999999999998"/>
    <n v="318.57659999999998"/>
    <n v="779.96339999999998"/>
    <n v="7"/>
    <d v="2024-07-05T00:00:00"/>
    <d v="2024-07-07T00:00:00"/>
    <s v="Regular"/>
    <s v="UPI"/>
    <n v="119.88"/>
    <s v="loss"/>
    <s v="Delhi"/>
  </r>
  <r>
    <s v="ORD102204"/>
    <x v="2"/>
    <s v="Home Care"/>
    <x v="2198"/>
    <s v="Good Sales"/>
    <n v="0.42"/>
    <n v="1681.4615999999999"/>
    <n v="2322.0183999999999"/>
    <n v="4"/>
    <d v="2024-01-14T00:00:00"/>
    <d v="2024-01-15T00:00:00"/>
    <s v="New"/>
    <s v="UPI"/>
    <n v="204.51"/>
    <s v="loss"/>
    <s v="Mumbai"/>
  </r>
  <r>
    <s v="ORD102205"/>
    <x v="2"/>
    <s v="Personal Care"/>
    <x v="2199"/>
    <s v="Good Sales"/>
    <n v="0.13"/>
    <n v="186.2653"/>
    <n v="1246.5446999999999"/>
    <n v="8"/>
    <d v="2023-01-31T00:00:00"/>
    <d v="2023-02-01T00:00:00"/>
    <s v="Regular"/>
    <s v="Cash"/>
    <n v="171.35"/>
    <s v="loss"/>
    <s v="Delhi"/>
  </r>
  <r>
    <s v="ORD102206"/>
    <x v="0"/>
    <s v="Home Care"/>
    <x v="2200"/>
    <s v="Good Sales"/>
    <n v="0.48"/>
    <n v="1920.0432000000001"/>
    <n v="2080.0468000000001"/>
    <n v="7"/>
    <d v="2024-01-31T00:00:00"/>
    <d v="2024-02-03T00:00:00"/>
    <s v="New"/>
    <s v="Card"/>
    <n v="982.27"/>
    <s v="profit"/>
    <s v="Hyderabad"/>
  </r>
  <r>
    <s v="ORD102207"/>
    <x v="1"/>
    <s v="Grocery"/>
    <x v="2201"/>
    <s v="Good Sales"/>
    <n v="0.01"/>
    <n v="27.485700000000001"/>
    <n v="2721.0843"/>
    <n v="6"/>
    <d v="2023-10-25T00:00:00"/>
    <d v="2023-10-30T00:00:00"/>
    <s v="New"/>
    <s v="Card"/>
    <n v="804.81"/>
    <s v="profit"/>
    <s v="Hyderabad"/>
  </r>
  <r>
    <s v="ORD102208"/>
    <x v="3"/>
    <s v="Electronics"/>
    <x v="2202"/>
    <s v="Good Sales"/>
    <n v="0.47"/>
    <n v="1813.7957999999999"/>
    <n v="2045.3442"/>
    <n v="4"/>
    <d v="2023-09-27T00:00:00"/>
    <d v="2023-10-03T00:00:00"/>
    <s v="Member"/>
    <s v="Card"/>
    <n v="926.1"/>
    <s v="profit"/>
    <s v="Bangalore"/>
  </r>
  <r>
    <s v="ORD102209"/>
    <x v="2"/>
    <s v="Electronics"/>
    <x v="2203"/>
    <s v="Good Sales"/>
    <n v="0.45"/>
    <n v="1265.8500000000001"/>
    <n v="1547.1499999999999"/>
    <n v="5"/>
    <d v="2024-11-30T00:00:00"/>
    <d v="2024-12-03T00:00:00"/>
    <s v="New"/>
    <s v="UPI"/>
    <n v="444.17"/>
    <s v="loss"/>
    <s v="Pune"/>
  </r>
  <r>
    <s v="ORD102210"/>
    <x v="2"/>
    <s v="Personal Care"/>
    <x v="2204"/>
    <s v="Good Sales"/>
    <n v="0.03"/>
    <n v="52.3581"/>
    <n v="1692.9119000000001"/>
    <n v="8"/>
    <d v="2024-04-23T00:00:00"/>
    <d v="2024-04-30T00:00:00"/>
    <s v="Member"/>
    <s v="Cash"/>
    <n v="457.07"/>
    <s v="loss"/>
    <s v="Pune"/>
  </r>
  <r>
    <s v="ORD102211"/>
    <x v="0"/>
    <s v="Home Care"/>
    <x v="2205"/>
    <s v="Good Sales"/>
    <n v="0.3"/>
    <n v="1368.75"/>
    <n v="3193.75"/>
    <n v="3"/>
    <d v="2024-09-18T00:00:00"/>
    <d v="2024-09-23T00:00:00"/>
    <s v="Member"/>
    <s v="Cash"/>
    <n v="1364.11"/>
    <s v="profit"/>
    <s v="Delhi"/>
  </r>
  <r>
    <s v="ORD102212"/>
    <x v="3"/>
    <s v="Grocery"/>
    <x v="2206"/>
    <s v="Good Sales"/>
    <n v="0.39"/>
    <n v="1405.9304999999999"/>
    <n v="2199.0194999999999"/>
    <n v="3"/>
    <d v="2023-08-13T00:00:00"/>
    <d v="2023-08-18T00:00:00"/>
    <s v="New"/>
    <s v="Card"/>
    <n v="457.85"/>
    <s v="loss"/>
    <s v="Bangalore"/>
  </r>
  <r>
    <s v="ORD102213"/>
    <x v="0"/>
    <s v="Home Care"/>
    <x v="2207"/>
    <s v="Good Sales"/>
    <n v="0.2"/>
    <n v="494.37400000000002"/>
    <n v="1977.4959999999999"/>
    <n v="5"/>
    <d v="2024-08-24T00:00:00"/>
    <d v="2024-08-26T00:00:00"/>
    <s v="New"/>
    <s v="Card"/>
    <n v="376.81"/>
    <s v="loss"/>
    <s v="Hyderabad"/>
  </r>
  <r>
    <s v="ORD102214"/>
    <x v="3"/>
    <s v="Clothing"/>
    <x v="2208"/>
    <s v="Good Sales"/>
    <n v="0.05"/>
    <n v="161.17000000000002"/>
    <n v="3062.23"/>
    <n v="9"/>
    <d v="2024-05-28T00:00:00"/>
    <d v="2024-05-31T00:00:00"/>
    <s v="Regular"/>
    <s v="Card"/>
    <n v="509.07"/>
    <s v="loss"/>
    <s v="Chennai"/>
  </r>
  <r>
    <s v="ORD102215"/>
    <x v="3"/>
    <s v="Home Care"/>
    <x v="2209"/>
    <s v="Good Sales"/>
    <n v="0.41"/>
    <n v="1278.2283"/>
    <n v="1839.4017000000001"/>
    <n v="5"/>
    <d v="2024-02-19T00:00:00"/>
    <d v="2024-02-22T00:00:00"/>
    <s v="Member"/>
    <s v="Cash"/>
    <n v="454.81"/>
    <s v="loss"/>
    <s v="Chennai"/>
  </r>
  <r>
    <s v="ORD102216"/>
    <x v="3"/>
    <s v="Personal Care"/>
    <x v="2210"/>
    <s v="Good Sales"/>
    <n v="0.23"/>
    <n v="426.59710000000001"/>
    <n v="1428.1729"/>
    <n v="1"/>
    <d v="2024-03-14T00:00:00"/>
    <d v="2024-03-17T00:00:00"/>
    <s v="New"/>
    <s v="Cash"/>
    <n v="391.25"/>
    <s v="loss"/>
    <s v="Hyderabad"/>
  </r>
  <r>
    <s v="ORD102217"/>
    <x v="2"/>
    <s v="Home Care"/>
    <x v="2211"/>
    <s v="Good Sales"/>
    <n v="0.13"/>
    <n v="282.94240000000002"/>
    <n v="1893.5376000000001"/>
    <n v="5"/>
    <d v="2023-02-04T00:00:00"/>
    <d v="2023-02-05T00:00:00"/>
    <s v="Member"/>
    <s v="UPI"/>
    <n v="583.20000000000005"/>
    <s v="loss"/>
    <s v="Hyderabad"/>
  </r>
  <r>
    <s v="ORD102218"/>
    <x v="1"/>
    <s v="Electronics"/>
    <x v="2212"/>
    <s v="Good Sales"/>
    <n v="0.04"/>
    <n v="66.378399999999999"/>
    <n v="1593.0816"/>
    <n v="9"/>
    <d v="2023-01-27T00:00:00"/>
    <d v="2023-01-31T00:00:00"/>
    <s v="Member"/>
    <s v="Cash"/>
    <n v="442.23"/>
    <s v="loss"/>
    <s v="Chennai"/>
  </r>
  <r>
    <s v="ORD102219"/>
    <x v="0"/>
    <s v="Grocery"/>
    <x v="2213"/>
    <s v="Good Sales"/>
    <n v="0.32"/>
    <n v="1599.2448000000002"/>
    <n v="3398.3951999999999"/>
    <n v="7"/>
    <d v="2024-10-06T00:00:00"/>
    <d v="2024-10-08T00:00:00"/>
    <s v="New"/>
    <s v="Cash"/>
    <n v="378.93"/>
    <s v="loss"/>
    <s v="Bangalore"/>
  </r>
  <r>
    <s v="ORD102220"/>
    <x v="1"/>
    <s v="Personal Care"/>
    <x v="2214"/>
    <s v="Good Sales"/>
    <n v="0.02"/>
    <n v="58.846400000000003"/>
    <n v="2883.4736000000003"/>
    <n v="9"/>
    <d v="2023-03-16T00:00:00"/>
    <d v="2023-03-22T00:00:00"/>
    <s v="New"/>
    <s v="UPI"/>
    <n v="168.72"/>
    <s v="loss"/>
    <s v="Bangalore"/>
  </r>
  <r>
    <s v="ORD102221"/>
    <x v="0"/>
    <s v="Clothing"/>
    <x v="2215"/>
    <s v="concerning"/>
    <n v="0.4"/>
    <n v="220.42800000000003"/>
    <n v="330.64200000000005"/>
    <n v="5"/>
    <d v="2024-08-26T00:00:00"/>
    <d v="2024-08-29T00:00:00"/>
    <s v="Member"/>
    <s v="Cash"/>
    <n v="87.59"/>
    <s v="loss"/>
    <s v="Mumbai"/>
  </r>
  <r>
    <s v="ORD102222"/>
    <x v="3"/>
    <s v="Grocery"/>
    <x v="2216"/>
    <s v="Good Sales"/>
    <n v="0.39"/>
    <n v="1031.0157000000002"/>
    <n v="1612.6143"/>
    <n v="3"/>
    <d v="2024-02-04T00:00:00"/>
    <d v="2024-02-09T00:00:00"/>
    <s v="New"/>
    <s v="Cash"/>
    <n v="226.97"/>
    <s v="loss"/>
    <s v="Chennai"/>
  </r>
  <r>
    <s v="ORD102223"/>
    <x v="2"/>
    <s v="Grocery"/>
    <x v="2217"/>
    <s v="concerning"/>
    <n v="0.16"/>
    <n v="55.169600000000003"/>
    <n v="289.6404"/>
    <n v="2"/>
    <d v="2024-01-07T00:00:00"/>
    <d v="2024-01-13T00:00:00"/>
    <s v="Member"/>
    <s v="Card"/>
    <n v="23.26"/>
    <s v="loss"/>
    <s v="Hyderabad"/>
  </r>
  <r>
    <s v="ORD102224"/>
    <x v="1"/>
    <s v="Electronics"/>
    <x v="2218"/>
    <s v="Good Sales"/>
    <n v="0.24"/>
    <n v="363.45600000000002"/>
    <n v="1150.944"/>
    <n v="9"/>
    <d v="2023-12-12T00:00:00"/>
    <d v="2023-12-18T00:00:00"/>
    <s v="Regular"/>
    <s v="UPI"/>
    <n v="116.49"/>
    <s v="loss"/>
    <s v="Pune"/>
  </r>
  <r>
    <s v="ORD102225"/>
    <x v="2"/>
    <s v="Electronics"/>
    <x v="2219"/>
    <s v="Good Sales"/>
    <n v="0.33"/>
    <n v="754.11930000000007"/>
    <n v="1531.0907"/>
    <n v="5"/>
    <d v="2023-12-10T00:00:00"/>
    <d v="2023-12-15T00:00:00"/>
    <s v="Regular"/>
    <s v="Card"/>
    <n v="476.95"/>
    <s v="loss"/>
    <s v="Pune"/>
  </r>
  <r>
    <s v="ORD102226"/>
    <x v="0"/>
    <s v="Electronics"/>
    <x v="2220"/>
    <s v="Good Sales"/>
    <n v="0.48"/>
    <n v="1304.6063999999999"/>
    <n v="1413.3235999999999"/>
    <n v="1"/>
    <d v="2023-07-15T00:00:00"/>
    <d v="2023-07-17T00:00:00"/>
    <s v="New"/>
    <s v="UPI"/>
    <n v="373.99"/>
    <s v="loss"/>
    <s v="Chennai"/>
  </r>
  <r>
    <s v="ORD102227"/>
    <x v="2"/>
    <s v="Personal Care"/>
    <x v="2221"/>
    <s v="Good Sales"/>
    <n v="0.26"/>
    <n v="1269.6554000000001"/>
    <n v="3613.6345999999999"/>
    <n v="2"/>
    <d v="2024-04-04T00:00:00"/>
    <d v="2024-04-11T00:00:00"/>
    <s v="Member"/>
    <s v="UPI"/>
    <n v="1015.04"/>
    <s v="profit"/>
    <s v="Hyderabad"/>
  </r>
  <r>
    <s v="ORD102228"/>
    <x v="2"/>
    <s v="Home Care"/>
    <x v="2222"/>
    <s v="Good Sales"/>
    <n v="0.5"/>
    <n v="2456.4450000000002"/>
    <n v="2456.4450000000002"/>
    <n v="2"/>
    <d v="2023-07-29T00:00:00"/>
    <d v="2023-07-30T00:00:00"/>
    <s v="Regular"/>
    <s v="Cash"/>
    <n v="302.51"/>
    <s v="loss"/>
    <s v="Delhi"/>
  </r>
  <r>
    <s v="ORD102229"/>
    <x v="1"/>
    <s v="Grocery"/>
    <x v="2223"/>
    <s v="concerning"/>
    <n v="0.16"/>
    <n v="92.886399999999995"/>
    <n v="487.65359999999998"/>
    <n v="4"/>
    <d v="2024-09-22T00:00:00"/>
    <d v="2024-09-29T00:00:00"/>
    <s v="Member"/>
    <s v="Card"/>
    <n v="164.42"/>
    <s v="loss"/>
    <s v="Pune"/>
  </r>
  <r>
    <s v="ORD102230"/>
    <x v="3"/>
    <s v="Home Care"/>
    <x v="2224"/>
    <s v="Good Sales"/>
    <n v="0.26"/>
    <n v="711.58100000000002"/>
    <n v="2025.2689999999998"/>
    <n v="6"/>
    <d v="2024-11-14T00:00:00"/>
    <d v="2024-11-17T00:00:00"/>
    <s v="New"/>
    <s v="UPI"/>
    <n v="798.45"/>
    <s v="loss"/>
    <s v="Bangalore"/>
  </r>
  <r>
    <s v="ORD102231"/>
    <x v="2"/>
    <s v="Home Care"/>
    <x v="2225"/>
    <s v="Good Sales"/>
    <n v="0.06"/>
    <n v="246.2304"/>
    <n v="3857.6096000000002"/>
    <n v="8"/>
    <d v="2024-06-11T00:00:00"/>
    <d v="2024-06-15T00:00:00"/>
    <s v="Regular"/>
    <s v="UPI"/>
    <n v="1163.8"/>
    <s v="profit"/>
    <s v="Hyderabad"/>
  </r>
  <r>
    <s v="ORD102232"/>
    <x v="3"/>
    <s v="Electronics"/>
    <x v="2226"/>
    <s v="Good Sales"/>
    <n v="0.28000000000000003"/>
    <n v="354.14120000000003"/>
    <n v="910.64879999999994"/>
    <n v="3"/>
    <d v="2024-09-20T00:00:00"/>
    <d v="2024-09-21T00:00:00"/>
    <s v="Regular"/>
    <s v="UPI"/>
    <n v="138.22999999999999"/>
    <s v="loss"/>
    <s v="Hyderabad"/>
  </r>
  <r>
    <s v="ORD102233"/>
    <x v="0"/>
    <s v="Home Care"/>
    <x v="2227"/>
    <s v="Good Sales"/>
    <n v="0.27"/>
    <n v="1019.9952000000002"/>
    <n v="2757.7647999999999"/>
    <n v="6"/>
    <d v="2023-10-25T00:00:00"/>
    <d v="2023-10-27T00:00:00"/>
    <s v="Member"/>
    <s v="UPI"/>
    <n v="1001.18"/>
    <s v="profit"/>
    <s v="Chennai"/>
  </r>
  <r>
    <s v="ORD102234"/>
    <x v="2"/>
    <s v="Grocery"/>
    <x v="2228"/>
    <s v="Good Sales"/>
    <n v="0.42"/>
    <n v="1850.1965999999998"/>
    <n v="2555.0333999999998"/>
    <n v="4"/>
    <d v="2024-02-08T00:00:00"/>
    <d v="2024-02-11T00:00:00"/>
    <s v="Regular"/>
    <s v="Cash"/>
    <n v="647.80999999999995"/>
    <s v="loss"/>
    <s v="Pune"/>
  </r>
  <r>
    <s v="ORD102235"/>
    <x v="1"/>
    <s v="Grocery"/>
    <x v="2229"/>
    <s v="Good Sales"/>
    <n v="0.5"/>
    <n v="1673.095"/>
    <n v="1673.095"/>
    <n v="8"/>
    <d v="2023-07-09T00:00:00"/>
    <d v="2023-07-11T00:00:00"/>
    <s v="Member"/>
    <s v="Cash"/>
    <n v="751.37"/>
    <s v="loss"/>
    <s v="Hyderabad"/>
  </r>
  <r>
    <s v="ORD102236"/>
    <x v="0"/>
    <s v="Clothing"/>
    <x v="2230"/>
    <s v="Good Sales"/>
    <n v="0.49"/>
    <n v="835.8175"/>
    <n v="869.9325"/>
    <n v="9"/>
    <d v="2024-01-07T00:00:00"/>
    <d v="2024-01-09T00:00:00"/>
    <s v="Member"/>
    <s v="UPI"/>
    <n v="165.81"/>
    <s v="loss"/>
    <s v="Mumbai"/>
  </r>
  <r>
    <s v="ORD102237"/>
    <x v="0"/>
    <s v="Personal Care"/>
    <x v="2231"/>
    <s v="Good Sales"/>
    <n v="0.12"/>
    <n v="554.80200000000002"/>
    <n v="4068.5480000000002"/>
    <n v="9"/>
    <d v="2023-04-17T00:00:00"/>
    <d v="2023-04-19T00:00:00"/>
    <s v="New"/>
    <s v="Card"/>
    <n v="718.16"/>
    <s v="loss"/>
    <s v="Mumbai"/>
  </r>
  <r>
    <s v="ORD102238"/>
    <x v="1"/>
    <s v="Home Care"/>
    <x v="2232"/>
    <s v="Good Sales"/>
    <n v="0.17"/>
    <n v="752.97250000000008"/>
    <n v="3676.2775000000001"/>
    <n v="6"/>
    <d v="2024-10-29T00:00:00"/>
    <d v="2024-10-31T00:00:00"/>
    <s v="New"/>
    <s v="Card"/>
    <n v="1212.07"/>
    <s v="profit"/>
    <s v="Hyderabad"/>
  </r>
  <r>
    <s v="ORD102239"/>
    <x v="2"/>
    <s v="Personal Care"/>
    <x v="2233"/>
    <s v="Good Sales"/>
    <n v="0.14000000000000001"/>
    <n v="505.05560000000003"/>
    <n v="3102.4843999999998"/>
    <n v="2"/>
    <d v="2024-03-19T00:00:00"/>
    <d v="2024-03-23T00:00:00"/>
    <s v="Regular"/>
    <s v="UPI"/>
    <n v="593.08000000000004"/>
    <s v="loss"/>
    <s v="Bangalore"/>
  </r>
  <r>
    <s v="ORD102240"/>
    <x v="2"/>
    <s v="Personal Care"/>
    <x v="2234"/>
    <s v="Good Sales"/>
    <n v="0.1"/>
    <n v="188.197"/>
    <n v="1693.7730000000001"/>
    <n v="2"/>
    <d v="2023-10-24T00:00:00"/>
    <d v="2023-10-26T00:00:00"/>
    <s v="New"/>
    <s v="UPI"/>
    <n v="531.89"/>
    <s v="loss"/>
    <s v="Delhi"/>
  </r>
  <r>
    <s v="ORD102241"/>
    <x v="0"/>
    <s v="Personal Care"/>
    <x v="2235"/>
    <s v="Good Sales"/>
    <n v="0.08"/>
    <n v="318.42320000000001"/>
    <n v="3661.8667999999998"/>
    <n v="9"/>
    <d v="2024-01-20T00:00:00"/>
    <d v="2024-01-25T00:00:00"/>
    <s v="Regular"/>
    <s v="Cash"/>
    <n v="554.41"/>
    <s v="loss"/>
    <s v="Mumbai"/>
  </r>
  <r>
    <s v="ORD102242"/>
    <x v="2"/>
    <s v="Personal Care"/>
    <x v="2236"/>
    <s v="Good Sales"/>
    <n v="0.26"/>
    <n v="428.72180000000003"/>
    <n v="1220.2082"/>
    <n v="5"/>
    <d v="2024-06-11T00:00:00"/>
    <d v="2024-06-13T00:00:00"/>
    <s v="New"/>
    <s v="Card"/>
    <n v="327.66000000000003"/>
    <s v="loss"/>
    <s v="Hyderabad"/>
  </r>
  <r>
    <s v="ORD102243"/>
    <x v="3"/>
    <s v="Grocery"/>
    <x v="2237"/>
    <s v="Good Sales"/>
    <n v="0.44"/>
    <n v="589.36680000000001"/>
    <n v="750.10320000000002"/>
    <n v="7"/>
    <d v="2024-01-23T00:00:00"/>
    <d v="2024-01-27T00:00:00"/>
    <s v="New"/>
    <s v="Card"/>
    <n v="214.95"/>
    <s v="loss"/>
    <s v="Hyderabad"/>
  </r>
  <r>
    <s v="ORD102244"/>
    <x v="1"/>
    <s v="Home Care"/>
    <x v="2238"/>
    <s v="Good Sales"/>
    <n v="0.28999999999999998"/>
    <n v="760.83529999999996"/>
    <n v="1862.7347000000002"/>
    <n v="6"/>
    <d v="2023-11-06T00:00:00"/>
    <d v="2023-11-08T00:00:00"/>
    <s v="Regular"/>
    <s v="Card"/>
    <n v="216.05"/>
    <s v="loss"/>
    <s v="Hyderabad"/>
  </r>
  <r>
    <s v="ORD102245"/>
    <x v="3"/>
    <s v="Clothing"/>
    <x v="2239"/>
    <s v="Good Sales"/>
    <n v="0.44"/>
    <n v="2193.8224"/>
    <n v="2792.1376"/>
    <n v="9"/>
    <d v="2023-01-29T00:00:00"/>
    <d v="2023-02-01T00:00:00"/>
    <s v="New"/>
    <s v="Cash"/>
    <n v="846.9"/>
    <s v="profit"/>
    <s v="Delhi"/>
  </r>
  <r>
    <s v="ORD102246"/>
    <x v="2"/>
    <s v="Personal Care"/>
    <x v="2240"/>
    <s v="Good Sales"/>
    <n v="0.48"/>
    <n v="1939.7663999999997"/>
    <n v="2101.4135999999999"/>
    <n v="5"/>
    <d v="2024-12-12T00:00:00"/>
    <d v="2024-12-13T00:00:00"/>
    <s v="Member"/>
    <s v="UPI"/>
    <n v="565.83000000000004"/>
    <s v="loss"/>
    <s v="Delhi"/>
  </r>
  <r>
    <s v="ORD102247"/>
    <x v="0"/>
    <s v="Clothing"/>
    <x v="2241"/>
    <s v="Good Sales"/>
    <n v="0.19"/>
    <n v="698.43619999999999"/>
    <n v="2977.5437999999999"/>
    <n v="8"/>
    <d v="2023-07-13T00:00:00"/>
    <d v="2023-07-17T00:00:00"/>
    <s v="New"/>
    <s v="Cash"/>
    <n v="364.46"/>
    <s v="loss"/>
    <s v="Mumbai"/>
  </r>
  <r>
    <s v="ORD102248"/>
    <x v="1"/>
    <s v="Grocery"/>
    <x v="2242"/>
    <s v="Good Sales"/>
    <n v="0.42"/>
    <n v="972.24120000000005"/>
    <n v="1342.6188000000002"/>
    <n v="4"/>
    <d v="2024-10-25T00:00:00"/>
    <d v="2024-10-31T00:00:00"/>
    <s v="Member"/>
    <s v="UPI"/>
    <n v="360.92"/>
    <s v="loss"/>
    <s v="Pune"/>
  </r>
  <r>
    <s v="ORD102249"/>
    <x v="2"/>
    <s v="Grocery"/>
    <x v="2243"/>
    <s v="Good Sales"/>
    <n v="0.03"/>
    <n v="48.8568"/>
    <n v="1579.7031999999999"/>
    <n v="7"/>
    <d v="2023-03-04T00:00:00"/>
    <d v="2023-03-10T00:00:00"/>
    <s v="Regular"/>
    <s v="Card"/>
    <n v="196.8"/>
    <s v="loss"/>
    <s v="Hyderabad"/>
  </r>
  <r>
    <s v="ORD102250"/>
    <x v="2"/>
    <s v="Electronics"/>
    <x v="2244"/>
    <s v="Good Sales"/>
    <n v="0.24"/>
    <n v="1030.5383999999999"/>
    <n v="3263.3715999999999"/>
    <n v="9"/>
    <d v="2024-05-08T00:00:00"/>
    <d v="2024-05-11T00:00:00"/>
    <s v="Regular"/>
    <s v="UPI"/>
    <n v="491.13"/>
    <s v="loss"/>
    <s v="Delhi"/>
  </r>
  <r>
    <s v="ORD102251"/>
    <x v="0"/>
    <s v="Personal Care"/>
    <x v="2245"/>
    <s v="Good Sales"/>
    <n v="0.18"/>
    <n v="518.74019999999996"/>
    <n v="2363.1498000000001"/>
    <n v="2"/>
    <d v="2023-09-27T00:00:00"/>
    <d v="2023-10-01T00:00:00"/>
    <s v="New"/>
    <s v="Card"/>
    <n v="762.87"/>
    <s v="loss"/>
    <s v="Pune"/>
  </r>
  <r>
    <s v="ORD102252"/>
    <x v="0"/>
    <s v="Electronics"/>
    <x v="2246"/>
    <s v="Good Sales"/>
    <n v="0.1"/>
    <n v="408.495"/>
    <n v="3676.4549999999999"/>
    <n v="9"/>
    <d v="2024-09-29T00:00:00"/>
    <d v="2024-09-30T00:00:00"/>
    <s v="New"/>
    <s v="UPI"/>
    <n v="987.38"/>
    <s v="profit"/>
    <s v="Chennai"/>
  </r>
  <r>
    <s v="ORD102253"/>
    <x v="3"/>
    <s v="Clothing"/>
    <x v="2247"/>
    <s v="Good Sales"/>
    <n v="0.22"/>
    <n v="547.79779999999994"/>
    <n v="1942.1922"/>
    <n v="8"/>
    <d v="2023-06-21T00:00:00"/>
    <d v="2023-06-26T00:00:00"/>
    <s v="New"/>
    <s v="UPI"/>
    <n v="545.86"/>
    <s v="loss"/>
    <s v="Chennai"/>
  </r>
  <r>
    <s v="ORD102254"/>
    <x v="1"/>
    <s v="Home Care"/>
    <x v="2248"/>
    <s v="Good Sales"/>
    <n v="0.22"/>
    <n v="834.76580000000001"/>
    <n v="2959.6241999999997"/>
    <n v="1"/>
    <d v="2024-11-13T00:00:00"/>
    <d v="2024-11-20T00:00:00"/>
    <s v="New"/>
    <s v="UPI"/>
    <n v="535.61"/>
    <s v="loss"/>
    <s v="Delhi"/>
  </r>
  <r>
    <s v="ORD102255"/>
    <x v="1"/>
    <s v="Electronics"/>
    <x v="2249"/>
    <s v="Good Sales"/>
    <n v="0.4"/>
    <n v="1740.7720000000002"/>
    <n v="2611.1580000000004"/>
    <n v="7"/>
    <d v="2023-05-09T00:00:00"/>
    <d v="2023-05-10T00:00:00"/>
    <s v="Member"/>
    <s v="Cash"/>
    <n v="469.13"/>
    <s v="loss"/>
    <s v="Mumbai"/>
  </r>
  <r>
    <s v="ORD102256"/>
    <x v="0"/>
    <s v="Grocery"/>
    <x v="2250"/>
    <s v="Good Sales"/>
    <n v="0.43"/>
    <n v="867.65829999999994"/>
    <n v="1150.1516999999999"/>
    <n v="5"/>
    <d v="2023-12-19T00:00:00"/>
    <d v="2023-12-24T00:00:00"/>
    <s v="New"/>
    <s v="Card"/>
    <n v="419.34"/>
    <s v="loss"/>
    <s v="Bangalore"/>
  </r>
  <r>
    <s v="ORD102257"/>
    <x v="3"/>
    <s v="Personal Care"/>
    <x v="2251"/>
    <s v="concerning"/>
    <n v="0.33"/>
    <n v="54.941700000000004"/>
    <n v="111.54830000000001"/>
    <n v="5"/>
    <d v="2024-10-01T00:00:00"/>
    <d v="2024-10-03T00:00:00"/>
    <s v="Regular"/>
    <s v="Cash"/>
    <n v="19.93"/>
    <s v="loss"/>
    <s v="Mumbai"/>
  </r>
  <r>
    <s v="ORD102258"/>
    <x v="1"/>
    <s v="Clothing"/>
    <x v="2252"/>
    <s v="Good Sales"/>
    <n v="0.32"/>
    <n v="431.72480000000002"/>
    <n v="917.41520000000014"/>
    <n v="7"/>
    <d v="2024-10-12T00:00:00"/>
    <d v="2024-10-15T00:00:00"/>
    <s v="New"/>
    <s v="UPI"/>
    <n v="320.38"/>
    <s v="loss"/>
    <s v="Pune"/>
  </r>
  <r>
    <s v="ORD102259"/>
    <x v="0"/>
    <s v="Grocery"/>
    <x v="2253"/>
    <s v="Good Sales"/>
    <n v="0.06"/>
    <n v="274.98480000000001"/>
    <n v="4308.0951999999997"/>
    <n v="4"/>
    <d v="2023-05-28T00:00:00"/>
    <d v="2023-06-01T00:00:00"/>
    <s v="New"/>
    <s v="Card"/>
    <n v="781.34"/>
    <s v="loss"/>
    <s v="Pune"/>
  </r>
  <r>
    <s v="ORD102260"/>
    <x v="2"/>
    <s v="Home Care"/>
    <x v="2254"/>
    <s v="Good Sales"/>
    <n v="0.28999999999999998"/>
    <n v="1005.9983999999999"/>
    <n v="2462.9616000000001"/>
    <n v="1"/>
    <d v="2023-03-20T00:00:00"/>
    <d v="2023-03-27T00:00:00"/>
    <s v="Member"/>
    <s v="Card"/>
    <n v="962.92"/>
    <s v="profit"/>
    <s v="Bangalore"/>
  </r>
  <r>
    <s v="ORD102261"/>
    <x v="1"/>
    <s v="Personal Care"/>
    <x v="2255"/>
    <s v="Good Sales"/>
    <n v="0.14000000000000001"/>
    <n v="519.73180000000002"/>
    <n v="3192.6381999999999"/>
    <n v="6"/>
    <d v="2023-08-08T00:00:00"/>
    <d v="2023-08-13T00:00:00"/>
    <s v="New"/>
    <s v="Cash"/>
    <n v="1018.32"/>
    <s v="profit"/>
    <s v="Delhi"/>
  </r>
  <r>
    <s v="ORD102262"/>
    <x v="3"/>
    <s v="Home Care"/>
    <x v="2256"/>
    <s v="Good Sales"/>
    <n v="0.15"/>
    <n v="254.0865"/>
    <n v="1439.8235"/>
    <n v="1"/>
    <d v="2024-02-09T00:00:00"/>
    <d v="2024-02-15T00:00:00"/>
    <s v="New"/>
    <s v="Card"/>
    <n v="272.41000000000003"/>
    <s v="loss"/>
    <s v="Chennai"/>
  </r>
  <r>
    <s v="ORD102263"/>
    <x v="3"/>
    <s v="Home Care"/>
    <x v="2257"/>
    <s v="Good Sales"/>
    <n v="0.05"/>
    <n v="176.81200000000001"/>
    <n v="3359.4279999999999"/>
    <n v="1"/>
    <d v="2023-03-28T00:00:00"/>
    <d v="2023-04-01T00:00:00"/>
    <s v="Member"/>
    <s v="Card"/>
    <n v="1020.42"/>
    <s v="profit"/>
    <s v="Delhi"/>
  </r>
  <r>
    <s v="ORD102264"/>
    <x v="3"/>
    <s v="Personal Care"/>
    <x v="2258"/>
    <s v="Good Sales"/>
    <n v="0.32"/>
    <n v="1045.3696"/>
    <n v="2221.4104000000002"/>
    <n v="8"/>
    <d v="2024-02-08T00:00:00"/>
    <d v="2024-02-09T00:00:00"/>
    <s v="Member"/>
    <s v="UPI"/>
    <n v="702.98"/>
    <s v="loss"/>
    <s v="Bangalore"/>
  </r>
  <r>
    <s v="ORD102265"/>
    <x v="2"/>
    <s v="Personal Care"/>
    <x v="2259"/>
    <s v="Good Sales"/>
    <n v="0.28999999999999998"/>
    <n v="282.46869999999996"/>
    <n v="691.56130000000007"/>
    <n v="4"/>
    <d v="2023-04-27T00:00:00"/>
    <d v="2023-04-29T00:00:00"/>
    <s v="Member"/>
    <s v="UPI"/>
    <n v="196.04"/>
    <s v="loss"/>
    <s v="Delhi"/>
  </r>
  <r>
    <s v="ORD102266"/>
    <x v="1"/>
    <s v="Home Care"/>
    <x v="2260"/>
    <s v="Good Sales"/>
    <n v="0.11"/>
    <n v="533.12379999999996"/>
    <n v="4313.4561999999996"/>
    <n v="5"/>
    <d v="2024-05-16T00:00:00"/>
    <d v="2024-05-17T00:00:00"/>
    <s v="Regular"/>
    <s v="UPI"/>
    <n v="355.43"/>
    <s v="loss"/>
    <s v="Mumbai"/>
  </r>
  <r>
    <s v="ORD102267"/>
    <x v="1"/>
    <s v="Clothing"/>
    <x v="2261"/>
    <s v="Good Sales"/>
    <n v="0.13"/>
    <n v="238.51490000000001"/>
    <n v="1596.2150999999999"/>
    <n v="1"/>
    <d v="2024-10-18T00:00:00"/>
    <d v="2024-10-23T00:00:00"/>
    <s v="Member"/>
    <s v="Cash"/>
    <n v="542.38"/>
    <s v="loss"/>
    <s v="Mumbai"/>
  </r>
  <r>
    <s v="ORD102268"/>
    <x v="2"/>
    <s v="Personal Care"/>
    <x v="2262"/>
    <s v="Good Sales"/>
    <n v="0.39"/>
    <n v="668.26890000000003"/>
    <n v="1045.2411"/>
    <n v="7"/>
    <d v="2024-09-09T00:00:00"/>
    <d v="2024-09-12T00:00:00"/>
    <s v="Regular"/>
    <s v="Cash"/>
    <n v="124.92"/>
    <s v="loss"/>
    <s v="Bangalore"/>
  </r>
  <r>
    <s v="ORD102269"/>
    <x v="1"/>
    <s v="Grocery"/>
    <x v="2263"/>
    <s v="Good Sales"/>
    <n v="0.4"/>
    <n v="763.55600000000004"/>
    <n v="1145.3340000000001"/>
    <n v="2"/>
    <d v="2024-08-13T00:00:00"/>
    <d v="2024-08-18T00:00:00"/>
    <s v="Regular"/>
    <s v="UPI"/>
    <n v="224.05"/>
    <s v="loss"/>
    <s v="Mumbai"/>
  </r>
  <r>
    <s v="ORD102270"/>
    <x v="2"/>
    <s v="Electronics"/>
    <x v="2264"/>
    <s v="concerning"/>
    <n v="0.25"/>
    <n v="137.35749999999999"/>
    <n v="412.07249999999999"/>
    <n v="6"/>
    <d v="2023-06-23T00:00:00"/>
    <d v="2023-06-28T00:00:00"/>
    <s v="Member"/>
    <s v="UPI"/>
    <n v="50.87"/>
    <s v="loss"/>
    <s v="Mumbai"/>
  </r>
  <r>
    <s v="ORD102271"/>
    <x v="2"/>
    <s v="Clothing"/>
    <x v="2265"/>
    <s v="Good Sales"/>
    <n v="7.0000000000000007E-2"/>
    <n v="221.36240000000004"/>
    <n v="2940.9576000000002"/>
    <n v="9"/>
    <d v="2023-04-16T00:00:00"/>
    <d v="2023-04-23T00:00:00"/>
    <s v="New"/>
    <s v="UPI"/>
    <n v="203.25"/>
    <s v="loss"/>
    <s v="Hyderabad"/>
  </r>
  <r>
    <s v="ORD102272"/>
    <x v="2"/>
    <s v="Personal Care"/>
    <x v="2266"/>
    <s v="Good Sales"/>
    <n v="0.03"/>
    <n v="38.077799999999996"/>
    <n v="1231.1822"/>
    <n v="2"/>
    <d v="2023-04-07T00:00:00"/>
    <d v="2023-04-13T00:00:00"/>
    <s v="New"/>
    <s v="Cash"/>
    <n v="380.4"/>
    <s v="loss"/>
    <s v="Chennai"/>
  </r>
  <r>
    <s v="ORD102273"/>
    <x v="3"/>
    <s v="Personal Care"/>
    <x v="2267"/>
    <s v="Good Sales"/>
    <n v="0.14000000000000001"/>
    <n v="565.07220000000007"/>
    <n v="3471.1578"/>
    <n v="6"/>
    <d v="2024-04-22T00:00:00"/>
    <d v="2024-04-23T00:00:00"/>
    <s v="Regular"/>
    <s v="UPI"/>
    <n v="523.67999999999995"/>
    <s v="loss"/>
    <s v="Bangalore"/>
  </r>
  <r>
    <s v="ORD102274"/>
    <x v="1"/>
    <s v="Clothing"/>
    <x v="2268"/>
    <s v="Good Sales"/>
    <n v="0.37"/>
    <n v="751.6069"/>
    <n v="1279.7630999999999"/>
    <n v="5"/>
    <d v="2024-07-01T00:00:00"/>
    <d v="2024-07-06T00:00:00"/>
    <s v="New"/>
    <s v="Card"/>
    <n v="124.98"/>
    <s v="loss"/>
    <s v="Pune"/>
  </r>
  <r>
    <s v="ORD102275"/>
    <x v="2"/>
    <s v="Electronics"/>
    <x v="2269"/>
    <s v="Good Sales"/>
    <n v="0.3"/>
    <n v="704.08199999999999"/>
    <n v="1642.8580000000002"/>
    <n v="2"/>
    <d v="2024-09-04T00:00:00"/>
    <d v="2024-09-07T00:00:00"/>
    <s v="Member"/>
    <s v="Cash"/>
    <n v="190.68"/>
    <s v="loss"/>
    <s v="Delhi"/>
  </r>
  <r>
    <s v="ORD102276"/>
    <x v="1"/>
    <s v="Home Care"/>
    <x v="2270"/>
    <s v="Good Sales"/>
    <n v="0.36"/>
    <n v="1176.2891999999999"/>
    <n v="2091.1808000000001"/>
    <n v="9"/>
    <d v="2024-07-14T00:00:00"/>
    <d v="2024-07-16T00:00:00"/>
    <s v="Member"/>
    <s v="UPI"/>
    <n v="356.5"/>
    <s v="loss"/>
    <s v="Hyderabad"/>
  </r>
  <r>
    <s v="ORD102277"/>
    <x v="3"/>
    <s v="Grocery"/>
    <x v="2271"/>
    <s v="Good Sales"/>
    <n v="0.24"/>
    <n v="919.96079999999995"/>
    <n v="2913.2092000000002"/>
    <n v="2"/>
    <d v="2024-02-26T00:00:00"/>
    <d v="2024-02-27T00:00:00"/>
    <s v="New"/>
    <s v="UPI"/>
    <n v="228.73"/>
    <s v="loss"/>
    <s v="Pune"/>
  </r>
  <r>
    <s v="ORD102278"/>
    <x v="2"/>
    <s v="Personal Care"/>
    <x v="2272"/>
    <s v="Good Sales"/>
    <n v="0.38"/>
    <n v="468.33480000000003"/>
    <n v="764.12519999999995"/>
    <n v="1"/>
    <d v="2024-12-28T00:00:00"/>
    <d v="2025-01-02T00:00:00"/>
    <s v="New"/>
    <s v="UPI"/>
    <n v="106.83"/>
    <s v="loss"/>
    <s v="Pune"/>
  </r>
  <r>
    <s v="ORD102279"/>
    <x v="0"/>
    <s v="Electronics"/>
    <x v="2273"/>
    <s v="Good Sales"/>
    <n v="0.24"/>
    <n v="1160.3616"/>
    <n v="3674.4784"/>
    <n v="9"/>
    <d v="2024-08-23T00:00:00"/>
    <d v="2024-08-27T00:00:00"/>
    <s v="Regular"/>
    <s v="Cash"/>
    <n v="280.47000000000003"/>
    <s v="loss"/>
    <s v="Chennai"/>
  </r>
  <r>
    <s v="ORD102280"/>
    <x v="3"/>
    <s v="Grocery"/>
    <x v="2274"/>
    <s v="Good Sales"/>
    <n v="0.04"/>
    <n v="125.9752"/>
    <n v="3023.4048000000003"/>
    <n v="9"/>
    <d v="2024-02-15T00:00:00"/>
    <d v="2024-02-22T00:00:00"/>
    <s v="New"/>
    <s v="Cash"/>
    <n v="288.69"/>
    <s v="loss"/>
    <s v="Chennai"/>
  </r>
  <r>
    <s v="ORD102281"/>
    <x v="0"/>
    <s v="Clothing"/>
    <x v="2275"/>
    <s v="concerning"/>
    <n v="0.04"/>
    <n v="5.1052"/>
    <n v="122.5248"/>
    <n v="9"/>
    <d v="2023-11-21T00:00:00"/>
    <d v="2023-11-23T00:00:00"/>
    <s v="Regular"/>
    <s v="Card"/>
    <n v="20.59"/>
    <s v="loss"/>
    <s v="Mumbai"/>
  </r>
  <r>
    <s v="ORD102282"/>
    <x v="1"/>
    <s v="Personal Care"/>
    <x v="2276"/>
    <s v="Good Sales"/>
    <n v="0.42"/>
    <n v="897.351"/>
    <n v="1239.1990000000001"/>
    <n v="8"/>
    <d v="2024-04-13T00:00:00"/>
    <d v="2024-04-14T00:00:00"/>
    <s v="New"/>
    <s v="Cash"/>
    <n v="628.04"/>
    <s v="loss"/>
    <s v="Pune"/>
  </r>
  <r>
    <s v="ORD102283"/>
    <x v="1"/>
    <s v="Home Care"/>
    <x v="2277"/>
    <s v="Good Sales"/>
    <n v="0.31"/>
    <n v="694.5270999999999"/>
    <n v="1545.8829000000001"/>
    <n v="4"/>
    <d v="2024-03-02T00:00:00"/>
    <d v="2024-03-09T00:00:00"/>
    <s v="New"/>
    <s v="Cash"/>
    <n v="491.11"/>
    <s v="loss"/>
    <s v="Bangalore"/>
  </r>
  <r>
    <s v="ORD102284"/>
    <x v="3"/>
    <s v="Clothing"/>
    <x v="2278"/>
    <s v="Good Sales"/>
    <n v="0.14000000000000001"/>
    <n v="569.0874"/>
    <n v="3495.8226"/>
    <n v="9"/>
    <d v="2023-12-21T00:00:00"/>
    <d v="2023-12-24T00:00:00"/>
    <s v="New"/>
    <s v="UPI"/>
    <n v="749.06"/>
    <s v="loss"/>
    <s v="Delhi"/>
  </r>
  <r>
    <s v="ORD102285"/>
    <x v="1"/>
    <s v="Personal Care"/>
    <x v="2279"/>
    <s v="Good Sales"/>
    <n v="0.38"/>
    <n v="606.16840000000002"/>
    <n v="989.01160000000004"/>
    <n v="2"/>
    <d v="2023-11-22T00:00:00"/>
    <d v="2023-11-25T00:00:00"/>
    <s v="New"/>
    <s v="Card"/>
    <n v="474.41"/>
    <s v="loss"/>
    <s v="Mumbai"/>
  </r>
  <r>
    <s v="ORD102286"/>
    <x v="0"/>
    <s v="Electronics"/>
    <x v="2280"/>
    <s v="Good Sales"/>
    <n v="7.0000000000000007E-2"/>
    <n v="120.61070000000001"/>
    <n v="1602.3993"/>
    <n v="1"/>
    <d v="2023-01-09T00:00:00"/>
    <d v="2023-01-11T00:00:00"/>
    <s v="Member"/>
    <s v="Card"/>
    <n v="389.16"/>
    <s v="loss"/>
    <s v="Bangalore"/>
  </r>
  <r>
    <s v="ORD102287"/>
    <x v="2"/>
    <s v="Grocery"/>
    <x v="2281"/>
    <s v="concerning"/>
    <n v="0.32"/>
    <n v="142.53440000000001"/>
    <n v="302.88560000000001"/>
    <n v="7"/>
    <d v="2023-04-01T00:00:00"/>
    <d v="2023-04-04T00:00:00"/>
    <s v="New"/>
    <s v="Card"/>
    <n v="63.49"/>
    <s v="loss"/>
    <s v="Mumbai"/>
  </r>
  <r>
    <s v="ORD102288"/>
    <x v="2"/>
    <s v="Grocery"/>
    <x v="2282"/>
    <s v="Good Sales"/>
    <n v="0.49"/>
    <n v="729.7962"/>
    <n v="759.58380000000011"/>
    <n v="6"/>
    <d v="2024-12-05T00:00:00"/>
    <d v="2024-12-06T00:00:00"/>
    <s v="Regular"/>
    <s v="UPI"/>
    <n v="369.72"/>
    <s v="loss"/>
    <s v="Bangalore"/>
  </r>
  <r>
    <s v="ORD102289"/>
    <x v="2"/>
    <s v="Personal Care"/>
    <x v="2283"/>
    <s v="Good Sales"/>
    <n v="0.08"/>
    <n v="289.04880000000003"/>
    <n v="3324.0612000000001"/>
    <n v="3"/>
    <d v="2023-10-13T00:00:00"/>
    <d v="2023-10-14T00:00:00"/>
    <s v="Member"/>
    <s v="Cash"/>
    <n v="616.02"/>
    <s v="loss"/>
    <s v="Mumbai"/>
  </r>
  <r>
    <s v="ORD102290"/>
    <x v="3"/>
    <s v="Clothing"/>
    <x v="2284"/>
    <s v="Good Sales"/>
    <n v="7.0000000000000007E-2"/>
    <n v="224.72170000000003"/>
    <n v="2985.5882999999999"/>
    <n v="2"/>
    <d v="2023-05-23T00:00:00"/>
    <d v="2023-05-29T00:00:00"/>
    <s v="Regular"/>
    <s v="Card"/>
    <n v="192.76"/>
    <s v="loss"/>
    <s v="Delhi"/>
  </r>
  <r>
    <s v="ORD102291"/>
    <x v="1"/>
    <s v="Home Care"/>
    <x v="2285"/>
    <s v="concerning"/>
    <n v="0.23"/>
    <n v="114.73090000000001"/>
    <n v="384.09909999999996"/>
    <n v="8"/>
    <d v="2024-02-20T00:00:00"/>
    <d v="2024-02-21T00:00:00"/>
    <s v="Member"/>
    <s v="Card"/>
    <n v="104.24"/>
    <s v="loss"/>
    <s v="Bangalore"/>
  </r>
  <r>
    <s v="ORD102292"/>
    <x v="0"/>
    <s v="Electronics"/>
    <x v="2286"/>
    <s v="concerning"/>
    <n v="0.32"/>
    <n v="211.84"/>
    <n v="450.15999999999997"/>
    <n v="4"/>
    <d v="2024-12-24T00:00:00"/>
    <d v="2024-12-30T00:00:00"/>
    <s v="New"/>
    <s v="Card"/>
    <n v="153.97"/>
    <s v="loss"/>
    <s v="Mumbai"/>
  </r>
  <r>
    <s v="ORD102293"/>
    <x v="1"/>
    <s v="Personal Care"/>
    <x v="2287"/>
    <s v="Good Sales"/>
    <n v="0.01"/>
    <n v="19.4694"/>
    <n v="1927.4706000000001"/>
    <n v="6"/>
    <d v="2024-09-23T00:00:00"/>
    <d v="2024-09-28T00:00:00"/>
    <s v="Regular"/>
    <s v="Card"/>
    <n v="573.82000000000005"/>
    <s v="loss"/>
    <s v="Delhi"/>
  </r>
  <r>
    <s v="ORD102294"/>
    <x v="1"/>
    <s v="Electronics"/>
    <x v="2288"/>
    <s v="Good Sales"/>
    <n v="0.25"/>
    <n v="936.10249999999996"/>
    <n v="2808.3074999999999"/>
    <n v="4"/>
    <d v="2023-03-02T00:00:00"/>
    <d v="2023-03-05T00:00:00"/>
    <s v="New"/>
    <s v="UPI"/>
    <n v="278.75"/>
    <s v="loss"/>
    <s v="Hyderabad"/>
  </r>
  <r>
    <s v="ORD102295"/>
    <x v="1"/>
    <s v="Grocery"/>
    <x v="2289"/>
    <s v="Good Sales"/>
    <n v="0.04"/>
    <n v="167.25200000000001"/>
    <n v="4014.0480000000002"/>
    <n v="9"/>
    <d v="2023-10-21T00:00:00"/>
    <d v="2023-10-26T00:00:00"/>
    <s v="Member"/>
    <s v="Cash"/>
    <n v="545.91999999999996"/>
    <s v="loss"/>
    <s v="Delhi"/>
  </r>
  <r>
    <s v="ORD102296"/>
    <x v="2"/>
    <s v="Home Care"/>
    <x v="2290"/>
    <s v="concerning"/>
    <n v="0.12"/>
    <n v="20.5992"/>
    <n v="151.0608"/>
    <n v="5"/>
    <d v="2023-12-06T00:00:00"/>
    <d v="2023-12-09T00:00:00"/>
    <s v="New"/>
    <s v="Card"/>
    <n v="39.57"/>
    <s v="loss"/>
    <s v="Delhi"/>
  </r>
  <r>
    <s v="ORD102297"/>
    <x v="0"/>
    <s v="Electronics"/>
    <x v="2291"/>
    <s v="Good Sales"/>
    <n v="0.36"/>
    <n v="616.37400000000002"/>
    <n v="1095.7760000000001"/>
    <n v="6"/>
    <d v="2023-07-05T00:00:00"/>
    <d v="2023-07-11T00:00:00"/>
    <s v="Regular"/>
    <s v="Cash"/>
    <n v="362.07"/>
    <s v="loss"/>
    <s v="Mumbai"/>
  </r>
  <r>
    <s v="ORD102298"/>
    <x v="0"/>
    <s v="Personal Care"/>
    <x v="2292"/>
    <s v="Good Sales"/>
    <n v="0.37"/>
    <n v="806.18560000000002"/>
    <n v="1372.6944000000001"/>
    <n v="9"/>
    <d v="2023-04-02T00:00:00"/>
    <d v="2023-04-05T00:00:00"/>
    <s v="Member"/>
    <s v="Cash"/>
    <n v="390.12"/>
    <s v="loss"/>
    <s v="Bangalore"/>
  </r>
  <r>
    <s v="ORD102299"/>
    <x v="1"/>
    <s v="Home Care"/>
    <x v="2293"/>
    <s v="Good Sales"/>
    <n v="0.36"/>
    <n v="1643.2380000000001"/>
    <n v="2921.3119999999999"/>
    <n v="6"/>
    <d v="2023-08-19T00:00:00"/>
    <d v="2023-08-22T00:00:00"/>
    <s v="Member"/>
    <s v="UPI"/>
    <n v="443.99"/>
    <s v="loss"/>
    <s v="Chennai"/>
  </r>
  <r>
    <s v="ORD102300"/>
    <x v="2"/>
    <s v="Clothing"/>
    <x v="2294"/>
    <s v="Good Sales"/>
    <n v="0.03"/>
    <n v="76.706699999999998"/>
    <n v="2480.1832999999997"/>
    <n v="2"/>
    <d v="2024-06-20T00:00:00"/>
    <d v="2024-06-24T00:00:00"/>
    <s v="New"/>
    <s v="UPI"/>
    <n v="262.63"/>
    <s v="loss"/>
    <s v="Chennai"/>
  </r>
  <r>
    <s v="ORD102301"/>
    <x v="2"/>
    <s v="Personal Care"/>
    <x v="2295"/>
    <s v="Good Sales"/>
    <n v="0.39"/>
    <n v="554.39670000000001"/>
    <n v="867.13329999999996"/>
    <n v="1"/>
    <d v="2023-05-19T00:00:00"/>
    <d v="2023-05-24T00:00:00"/>
    <s v="New"/>
    <s v="Card"/>
    <n v="415.24"/>
    <s v="loss"/>
    <s v="Bangalore"/>
  </r>
  <r>
    <s v="ORD102302"/>
    <x v="0"/>
    <s v="Electronics"/>
    <x v="2296"/>
    <s v="Good Sales"/>
    <n v="0.22"/>
    <n v="442.47059999999999"/>
    <n v="1568.7593999999999"/>
    <n v="9"/>
    <d v="2024-10-23T00:00:00"/>
    <d v="2024-10-25T00:00:00"/>
    <s v="Member"/>
    <s v="Card"/>
    <n v="153.9"/>
    <s v="loss"/>
    <s v="Delhi"/>
  </r>
  <r>
    <s v="ORD102303"/>
    <x v="2"/>
    <s v="Home Care"/>
    <x v="2297"/>
    <s v="Good Sales"/>
    <n v="0.24"/>
    <n v="537.24720000000002"/>
    <n v="1701.2828000000002"/>
    <n v="2"/>
    <d v="2023-07-09T00:00:00"/>
    <d v="2023-07-14T00:00:00"/>
    <s v="Regular"/>
    <s v="Card"/>
    <n v="520.96"/>
    <s v="loss"/>
    <s v="Mumbai"/>
  </r>
  <r>
    <s v="ORD102304"/>
    <x v="2"/>
    <s v="Personal Care"/>
    <x v="2298"/>
    <s v="Good Sales"/>
    <n v="0.21"/>
    <n v="710.42579999999998"/>
    <n v="2672.5542"/>
    <n v="2"/>
    <d v="2024-08-06T00:00:00"/>
    <d v="2024-08-12T00:00:00"/>
    <s v="Regular"/>
    <s v="UPI"/>
    <n v="170.8"/>
    <s v="loss"/>
    <s v="Pune"/>
  </r>
  <r>
    <s v="ORD102305"/>
    <x v="2"/>
    <s v="Home Care"/>
    <x v="2299"/>
    <s v="concerning"/>
    <n v="0.43"/>
    <n v="129.5719"/>
    <n v="171.75809999999998"/>
    <n v="4"/>
    <d v="2023-12-19T00:00:00"/>
    <d v="2023-12-22T00:00:00"/>
    <s v="Regular"/>
    <s v="UPI"/>
    <n v="24.39"/>
    <s v="loss"/>
    <s v="Pune"/>
  </r>
  <r>
    <s v="ORD102306"/>
    <x v="3"/>
    <s v="Home Care"/>
    <x v="2300"/>
    <s v="Good Sales"/>
    <n v="0.34"/>
    <n v="682.82540000000006"/>
    <n v="1325.4845999999998"/>
    <n v="3"/>
    <d v="2023-02-08T00:00:00"/>
    <d v="2023-02-10T00:00:00"/>
    <s v="New"/>
    <s v="Cash"/>
    <n v="529.29"/>
    <s v="loss"/>
    <s v="Delhi"/>
  </r>
  <r>
    <s v="ORD102307"/>
    <x v="1"/>
    <s v="Home Care"/>
    <x v="2301"/>
    <s v="Good Sales"/>
    <n v="0.25"/>
    <n v="817.03"/>
    <n v="2451.09"/>
    <n v="7"/>
    <d v="2023-03-14T00:00:00"/>
    <d v="2023-03-16T00:00:00"/>
    <s v="New"/>
    <s v="Cash"/>
    <n v="416.46"/>
    <s v="loss"/>
    <s v="Bangalore"/>
  </r>
  <r>
    <s v="ORD102308"/>
    <x v="0"/>
    <s v="Electronics"/>
    <x v="2302"/>
    <s v="Good Sales"/>
    <n v="0.42"/>
    <n v="625.07759999999996"/>
    <n v="863.20240000000001"/>
    <n v="7"/>
    <d v="2023-01-22T00:00:00"/>
    <d v="2023-01-24T00:00:00"/>
    <s v="Member"/>
    <s v="Cash"/>
    <n v="444.53"/>
    <s v="loss"/>
    <s v="Mumbai"/>
  </r>
  <r>
    <s v="ORD102309"/>
    <x v="0"/>
    <s v="Personal Care"/>
    <x v="2303"/>
    <s v="Good Sales"/>
    <n v="0.4"/>
    <n v="1199.8320000000001"/>
    <n v="1799.7479999999998"/>
    <n v="3"/>
    <d v="2024-12-13T00:00:00"/>
    <d v="2024-12-17T00:00:00"/>
    <s v="New"/>
    <s v="UPI"/>
    <n v="698.4"/>
    <s v="loss"/>
    <s v="Bangalore"/>
  </r>
  <r>
    <s v="ORD102310"/>
    <x v="3"/>
    <s v="Grocery"/>
    <x v="2304"/>
    <s v="Good Sales"/>
    <n v="0"/>
    <n v="0"/>
    <n v="1850.67"/>
    <n v="3"/>
    <d v="2023-01-31T00:00:00"/>
    <d v="2023-02-01T00:00:00"/>
    <s v="New"/>
    <s v="UPI"/>
    <n v="262.24"/>
    <s v="loss"/>
    <s v="Delhi"/>
  </r>
  <r>
    <s v="ORD102311"/>
    <x v="1"/>
    <s v="Grocery"/>
    <x v="2305"/>
    <s v="Good Sales"/>
    <n v="0.24"/>
    <n v="916.25519999999995"/>
    <n v="2901.4748"/>
    <n v="9"/>
    <d v="2023-10-17T00:00:00"/>
    <d v="2023-10-20T00:00:00"/>
    <s v="New"/>
    <s v="UPI"/>
    <n v="598.38"/>
    <s v="loss"/>
    <s v="Mumbai"/>
  </r>
  <r>
    <s v="ORD102312"/>
    <x v="0"/>
    <s v="Electronics"/>
    <x v="2306"/>
    <s v="concerning"/>
    <n v="0.02"/>
    <n v="7.9386000000000001"/>
    <n v="388.9914"/>
    <n v="7"/>
    <d v="2023-03-19T00:00:00"/>
    <d v="2023-03-22T00:00:00"/>
    <s v="Regular"/>
    <s v="UPI"/>
    <n v="43.76"/>
    <s v="loss"/>
    <s v="Hyderabad"/>
  </r>
  <r>
    <s v="ORD102313"/>
    <x v="2"/>
    <s v="Electronics"/>
    <x v="2307"/>
    <s v="Good Sales"/>
    <n v="0.15"/>
    <n v="689.70150000000001"/>
    <n v="3908.3085000000001"/>
    <n v="3"/>
    <d v="2024-03-18T00:00:00"/>
    <d v="2024-03-23T00:00:00"/>
    <s v="Member"/>
    <s v="UPI"/>
    <n v="1169.8900000000001"/>
    <s v="profit"/>
    <s v="Chennai"/>
  </r>
  <r>
    <s v="ORD102314"/>
    <x v="0"/>
    <s v="Home Care"/>
    <x v="2308"/>
    <s v="Good Sales"/>
    <n v="0.4"/>
    <n v="376.36"/>
    <n v="564.54"/>
    <n v="3"/>
    <d v="2024-03-12T00:00:00"/>
    <d v="2024-03-14T00:00:00"/>
    <s v="Member"/>
    <s v="Card"/>
    <n v="48.78"/>
    <s v="loss"/>
    <s v="Bangalore"/>
  </r>
  <r>
    <s v="ORD102315"/>
    <x v="2"/>
    <s v="Personal Care"/>
    <x v="2309"/>
    <s v="Good Sales"/>
    <n v="0.47"/>
    <n v="412.1336"/>
    <n v="464.74639999999999"/>
    <n v="3"/>
    <d v="2023-12-27T00:00:00"/>
    <d v="2023-12-31T00:00:00"/>
    <s v="New"/>
    <s v="Cash"/>
    <n v="96.21"/>
    <s v="loss"/>
    <s v="Bangalore"/>
  </r>
  <r>
    <s v="ORD102316"/>
    <x v="3"/>
    <s v="Personal Care"/>
    <x v="2310"/>
    <s v="Good Sales"/>
    <n v="0.12"/>
    <n v="506.29799999999994"/>
    <n v="3712.8519999999999"/>
    <n v="9"/>
    <d v="2024-12-26T00:00:00"/>
    <d v="2025-01-02T00:00:00"/>
    <s v="New"/>
    <s v="Card"/>
    <n v="1129.05"/>
    <s v="profit"/>
    <s v="Delhi"/>
  </r>
  <r>
    <s v="ORD102317"/>
    <x v="2"/>
    <s v="Clothing"/>
    <x v="2311"/>
    <s v="Good Sales"/>
    <n v="0.01"/>
    <n v="43.594899999999996"/>
    <n v="4315.8950999999997"/>
    <n v="8"/>
    <d v="2023-02-23T00:00:00"/>
    <d v="2023-03-02T00:00:00"/>
    <s v="Regular"/>
    <s v="Cash"/>
    <n v="1279.42"/>
    <s v="profit"/>
    <s v="Bangalore"/>
  </r>
  <r>
    <s v="ORD102318"/>
    <x v="0"/>
    <s v="Clothing"/>
    <x v="2312"/>
    <s v="concerning"/>
    <n v="0.2"/>
    <n v="111.11400000000002"/>
    <n v="444.45600000000002"/>
    <n v="7"/>
    <d v="2024-01-06T00:00:00"/>
    <d v="2024-01-13T00:00:00"/>
    <s v="Regular"/>
    <s v="Card"/>
    <n v="88.78"/>
    <s v="loss"/>
    <s v="Delhi"/>
  </r>
  <r>
    <s v="ORD102319"/>
    <x v="0"/>
    <s v="Grocery"/>
    <x v="2313"/>
    <s v="Good Sales"/>
    <n v="0.17"/>
    <n v="773.96240000000012"/>
    <n v="3778.7575999999999"/>
    <n v="8"/>
    <d v="2024-08-04T00:00:00"/>
    <d v="2024-08-06T00:00:00"/>
    <s v="New"/>
    <s v="Card"/>
    <n v="1169.3599999999999"/>
    <s v="profit"/>
    <s v="Hyderabad"/>
  </r>
  <r>
    <s v="ORD102320"/>
    <x v="0"/>
    <s v="Clothing"/>
    <x v="2314"/>
    <s v="Good Sales"/>
    <n v="0.34"/>
    <n v="489.31440000000003"/>
    <n v="949.8456000000001"/>
    <n v="1"/>
    <d v="2023-04-07T00:00:00"/>
    <d v="2023-04-12T00:00:00"/>
    <s v="Regular"/>
    <s v="UPI"/>
    <n v="365.39"/>
    <s v="loss"/>
    <s v="Hyderabad"/>
  </r>
  <r>
    <s v="ORD102321"/>
    <x v="3"/>
    <s v="Clothing"/>
    <x v="2315"/>
    <s v="Good Sales"/>
    <n v="0.25"/>
    <n v="782.8125"/>
    <n v="2348.4375"/>
    <n v="9"/>
    <d v="2024-06-13T00:00:00"/>
    <d v="2024-06-14T00:00:00"/>
    <s v="New"/>
    <s v="UPI"/>
    <n v="761.2"/>
    <s v="loss"/>
    <s v="Hyderabad"/>
  </r>
  <r>
    <s v="ORD102322"/>
    <x v="3"/>
    <s v="Grocery"/>
    <x v="2316"/>
    <s v="concerning"/>
    <n v="0.2"/>
    <n v="87.222000000000008"/>
    <n v="348.88800000000003"/>
    <n v="5"/>
    <d v="2024-10-09T00:00:00"/>
    <d v="2024-10-12T00:00:00"/>
    <s v="Member"/>
    <s v="UPI"/>
    <n v="113.6"/>
    <s v="loss"/>
    <s v="Chennai"/>
  </r>
  <r>
    <s v="ORD102323"/>
    <x v="1"/>
    <s v="Grocery"/>
    <x v="2317"/>
    <s v="Good Sales"/>
    <n v="0.11"/>
    <n v="216.1764"/>
    <n v="1749.0636"/>
    <n v="5"/>
    <d v="2024-10-08T00:00:00"/>
    <d v="2024-10-10T00:00:00"/>
    <s v="Regular"/>
    <s v="Card"/>
    <n v="563.04"/>
    <s v="loss"/>
    <s v="Delhi"/>
  </r>
  <r>
    <s v="ORD102324"/>
    <x v="0"/>
    <s v="Clothing"/>
    <x v="2318"/>
    <s v="Good Sales"/>
    <n v="0.41"/>
    <n v="946.50549999999998"/>
    <n v="1362.0445000000002"/>
    <n v="5"/>
    <d v="2024-01-29T00:00:00"/>
    <d v="2024-02-01T00:00:00"/>
    <s v="Regular"/>
    <s v="Card"/>
    <n v="146.02000000000001"/>
    <s v="loss"/>
    <s v="Delhi"/>
  </r>
  <r>
    <s v="ORD102325"/>
    <x v="2"/>
    <s v="Personal Care"/>
    <x v="2319"/>
    <s v="Good Sales"/>
    <n v="0.12"/>
    <n v="364.69799999999998"/>
    <n v="2674.4520000000002"/>
    <n v="9"/>
    <d v="2023-02-05T00:00:00"/>
    <d v="2023-02-10T00:00:00"/>
    <s v="Member"/>
    <s v="UPI"/>
    <n v="424.8"/>
    <s v="loss"/>
    <s v="Mumbai"/>
  </r>
  <r>
    <s v="ORD102326"/>
    <x v="3"/>
    <s v="Clothing"/>
    <x v="2320"/>
    <s v="Good Sales"/>
    <n v="0.03"/>
    <n v="80.2149"/>
    <n v="2593.6151"/>
    <n v="5"/>
    <d v="2023-11-14T00:00:00"/>
    <d v="2023-11-20T00:00:00"/>
    <s v="Member"/>
    <s v="UPI"/>
    <n v="602.39"/>
    <s v="loss"/>
    <s v="Hyderabad"/>
  </r>
  <r>
    <s v="ORD102327"/>
    <x v="0"/>
    <s v="Home Care"/>
    <x v="2321"/>
    <s v="Good Sales"/>
    <n v="0.28000000000000003"/>
    <n v="661.16960000000006"/>
    <n v="1700.1504"/>
    <n v="2"/>
    <d v="2024-01-05T00:00:00"/>
    <d v="2024-01-06T00:00:00"/>
    <s v="Regular"/>
    <s v="Card"/>
    <n v="233.02"/>
    <s v="loss"/>
    <s v="Hyderabad"/>
  </r>
  <r>
    <s v="ORD102328"/>
    <x v="0"/>
    <s v="Home Care"/>
    <x v="2322"/>
    <s v="Good Sales"/>
    <n v="0.16"/>
    <n v="768.35839999999996"/>
    <n v="4033.8815999999997"/>
    <n v="6"/>
    <d v="2023-02-20T00:00:00"/>
    <d v="2023-02-27T00:00:00"/>
    <s v="Regular"/>
    <s v="Card"/>
    <n v="877.8"/>
    <s v="profit"/>
    <s v="Bangalore"/>
  </r>
  <r>
    <s v="ORD102329"/>
    <x v="3"/>
    <s v="Home Care"/>
    <x v="2323"/>
    <s v="Good Sales"/>
    <n v="0.36"/>
    <n v="362.37959999999998"/>
    <n v="644.23040000000003"/>
    <n v="7"/>
    <d v="2023-10-14T00:00:00"/>
    <d v="2023-10-18T00:00:00"/>
    <s v="New"/>
    <s v="UPI"/>
    <n v="207.21"/>
    <s v="loss"/>
    <s v="Delhi"/>
  </r>
  <r>
    <s v="ORD102330"/>
    <x v="1"/>
    <s v="Electronics"/>
    <x v="2324"/>
    <s v="Good Sales"/>
    <n v="0.04"/>
    <n v="34.966799999999999"/>
    <n v="839.20319999999992"/>
    <n v="7"/>
    <d v="2024-10-11T00:00:00"/>
    <d v="2024-10-12T00:00:00"/>
    <s v="Regular"/>
    <s v="Cash"/>
    <n v="80.319999999999993"/>
    <s v="loss"/>
    <s v="Delhi"/>
  </r>
  <r>
    <s v="ORD102331"/>
    <x v="3"/>
    <s v="Home Care"/>
    <x v="2325"/>
    <s v="Good Sales"/>
    <n v="0.48"/>
    <n v="1725.96"/>
    <n v="1869.79"/>
    <n v="7"/>
    <d v="2024-08-18T00:00:00"/>
    <d v="2024-08-24T00:00:00"/>
    <s v="New"/>
    <s v="Cash"/>
    <n v="795.14"/>
    <s v="loss"/>
    <s v="Mumbai"/>
  </r>
  <r>
    <s v="ORD102332"/>
    <x v="3"/>
    <s v="Personal Care"/>
    <x v="2326"/>
    <s v="concerning"/>
    <n v="0.09"/>
    <n v="41.877000000000002"/>
    <n v="423.423"/>
    <n v="2"/>
    <d v="2023-08-31T00:00:00"/>
    <d v="2023-09-04T00:00:00"/>
    <s v="Member"/>
    <s v="Cash"/>
    <n v="27.68"/>
    <s v="loss"/>
    <s v="Mumbai"/>
  </r>
  <r>
    <s v="ORD102333"/>
    <x v="2"/>
    <s v="Electronics"/>
    <x v="2327"/>
    <s v="Good Sales"/>
    <n v="0.18"/>
    <n v="443.91059999999999"/>
    <n v="2022.2594000000001"/>
    <n v="6"/>
    <d v="2023-10-18T00:00:00"/>
    <d v="2023-10-20T00:00:00"/>
    <s v="Member"/>
    <s v="Card"/>
    <n v="140.6"/>
    <s v="loss"/>
    <s v="Hyderabad"/>
  </r>
  <r>
    <s v="ORD102334"/>
    <x v="2"/>
    <s v="Electronics"/>
    <x v="2328"/>
    <s v="Good Sales"/>
    <n v="0.24"/>
    <n v="593.24639999999999"/>
    <n v="1878.6136000000001"/>
    <n v="9"/>
    <d v="2024-02-17T00:00:00"/>
    <d v="2024-02-23T00:00:00"/>
    <s v="New"/>
    <s v="Cash"/>
    <n v="581.91"/>
    <s v="loss"/>
    <s v="Bangalore"/>
  </r>
  <r>
    <s v="ORD102335"/>
    <x v="1"/>
    <s v="Home Care"/>
    <x v="2329"/>
    <s v="Good Sales"/>
    <n v="0.45"/>
    <n v="728.60399999999993"/>
    <n v="890.51599999999996"/>
    <n v="1"/>
    <d v="2023-08-10T00:00:00"/>
    <d v="2023-08-11T00:00:00"/>
    <s v="Member"/>
    <s v="Cash"/>
    <n v="344.87"/>
    <s v="loss"/>
    <s v="Mumbai"/>
  </r>
  <r>
    <s v="ORD102336"/>
    <x v="0"/>
    <s v="Clothing"/>
    <x v="2330"/>
    <s v="Good Sales"/>
    <n v="0.36"/>
    <n v="1677.3011999999999"/>
    <n v="2981.8688000000002"/>
    <n v="3"/>
    <d v="2023-01-31T00:00:00"/>
    <d v="2023-02-02T00:00:00"/>
    <s v="Regular"/>
    <s v="UPI"/>
    <n v="1123.83"/>
    <s v="profit"/>
    <s v="Bangalore"/>
  </r>
  <r>
    <s v="ORD102337"/>
    <x v="3"/>
    <s v="Grocery"/>
    <x v="2331"/>
    <s v="Good Sales"/>
    <n v="7.0000000000000007E-2"/>
    <n v="103.91220000000001"/>
    <n v="1380.5478000000001"/>
    <n v="6"/>
    <d v="2024-09-23T00:00:00"/>
    <d v="2024-09-24T00:00:00"/>
    <s v="Member"/>
    <s v="UPI"/>
    <n v="79.64"/>
    <s v="loss"/>
    <s v="Hyderabad"/>
  </r>
  <r>
    <s v="ORD102338"/>
    <x v="1"/>
    <s v="Clothing"/>
    <x v="2332"/>
    <s v="Good Sales"/>
    <n v="0.22"/>
    <n v="332.94139999999999"/>
    <n v="1180.4286"/>
    <n v="7"/>
    <d v="2023-03-09T00:00:00"/>
    <d v="2023-03-11T00:00:00"/>
    <s v="Regular"/>
    <s v="Cash"/>
    <n v="105.16"/>
    <s v="loss"/>
    <s v="Bangalore"/>
  </r>
  <r>
    <s v="ORD102339"/>
    <x v="2"/>
    <s v="Clothing"/>
    <x v="2333"/>
    <s v="Good Sales"/>
    <n v="0.27"/>
    <n v="336.97890000000001"/>
    <n v="911.09109999999987"/>
    <n v="2"/>
    <d v="2024-04-26T00:00:00"/>
    <d v="2024-05-01T00:00:00"/>
    <s v="Member"/>
    <s v="Cash"/>
    <n v="158.19"/>
    <s v="loss"/>
    <s v="Pune"/>
  </r>
  <r>
    <s v="ORD102340"/>
    <x v="3"/>
    <s v="Electronics"/>
    <x v="2334"/>
    <s v="Good Sales"/>
    <n v="0.35"/>
    <n v="285.02600000000001"/>
    <n v="529.33400000000006"/>
    <n v="8"/>
    <d v="2023-04-06T00:00:00"/>
    <d v="2023-04-11T00:00:00"/>
    <s v="Member"/>
    <s v="UPI"/>
    <n v="61.78"/>
    <s v="loss"/>
    <s v="Pune"/>
  </r>
  <r>
    <s v="ORD102341"/>
    <x v="0"/>
    <s v="Electronics"/>
    <x v="2335"/>
    <s v="Good Sales"/>
    <n v="0.28999999999999998"/>
    <n v="546.25850000000003"/>
    <n v="1337.3915000000002"/>
    <n v="6"/>
    <d v="2023-08-13T00:00:00"/>
    <d v="2023-08-17T00:00:00"/>
    <s v="Regular"/>
    <s v="Cash"/>
    <n v="250.34"/>
    <s v="loss"/>
    <s v="Delhi"/>
  </r>
  <r>
    <s v="ORD102342"/>
    <x v="2"/>
    <s v="Electronics"/>
    <x v="2336"/>
    <s v="Good Sales"/>
    <n v="0.23"/>
    <n v="790.3605"/>
    <n v="2645.9894999999997"/>
    <n v="9"/>
    <d v="2024-07-02T00:00:00"/>
    <d v="2024-07-03T00:00:00"/>
    <s v="Regular"/>
    <s v="UPI"/>
    <n v="653.28"/>
    <s v="loss"/>
    <s v="Bangalore"/>
  </r>
  <r>
    <s v="ORD102343"/>
    <x v="2"/>
    <s v="Personal Care"/>
    <x v="2337"/>
    <s v="Good Sales"/>
    <n v="0.38"/>
    <n v="1419.9079999999999"/>
    <n v="2316.692"/>
    <n v="9"/>
    <d v="2023-12-12T00:00:00"/>
    <d v="2023-12-18T00:00:00"/>
    <s v="New"/>
    <s v="UPI"/>
    <n v="702.9"/>
    <s v="loss"/>
    <s v="Bangalore"/>
  </r>
  <r>
    <s v="ORD102344"/>
    <x v="2"/>
    <s v="Personal Care"/>
    <x v="2338"/>
    <s v="Good Sales"/>
    <n v="0.19"/>
    <n v="776.29250000000002"/>
    <n v="3309.4575"/>
    <n v="9"/>
    <d v="2023-08-11T00:00:00"/>
    <d v="2023-08-12T00:00:00"/>
    <s v="New"/>
    <s v="Card"/>
    <n v="297.7"/>
    <s v="loss"/>
    <s v="Pune"/>
  </r>
  <r>
    <s v="ORD102345"/>
    <x v="1"/>
    <s v="Grocery"/>
    <x v="2339"/>
    <s v="Good Sales"/>
    <n v="0.49"/>
    <n v="523.30529999999999"/>
    <n v="544.66470000000004"/>
    <n v="9"/>
    <d v="2023-10-11T00:00:00"/>
    <d v="2023-10-17T00:00:00"/>
    <s v="Regular"/>
    <s v="UPI"/>
    <n v="72.58"/>
    <s v="loss"/>
    <s v="Hyderabad"/>
  </r>
  <r>
    <s v="ORD102346"/>
    <x v="0"/>
    <s v="Electronics"/>
    <x v="2340"/>
    <s v="concerning"/>
    <n v="0.47"/>
    <n v="129.06200000000001"/>
    <n v="145.53800000000001"/>
    <n v="2"/>
    <d v="2023-09-11T00:00:00"/>
    <d v="2023-09-15T00:00:00"/>
    <s v="Regular"/>
    <s v="UPI"/>
    <n v="16.78"/>
    <s v="loss"/>
    <s v="Mumbai"/>
  </r>
  <r>
    <s v="ORD102347"/>
    <x v="3"/>
    <s v="Home Care"/>
    <x v="2341"/>
    <s v="Good Sales"/>
    <n v="0.35"/>
    <n v="1706.586"/>
    <n v="3169.3739999999998"/>
    <n v="7"/>
    <d v="2024-11-08T00:00:00"/>
    <d v="2024-11-15T00:00:00"/>
    <s v="New"/>
    <s v="Card"/>
    <n v="1316.13"/>
    <s v="profit"/>
    <s v="Mumbai"/>
  </r>
  <r>
    <s v="ORD102348"/>
    <x v="1"/>
    <s v="Electronics"/>
    <x v="2342"/>
    <s v="concerning"/>
    <n v="0.44"/>
    <n v="74.901200000000003"/>
    <n v="95.328799999999987"/>
    <n v="5"/>
    <d v="2023-04-30T00:00:00"/>
    <d v="2023-05-06T00:00:00"/>
    <s v="Regular"/>
    <s v="Card"/>
    <n v="40.96"/>
    <s v="loss"/>
    <s v="Mumbai"/>
  </r>
  <r>
    <s v="ORD102349"/>
    <x v="1"/>
    <s v="Personal Care"/>
    <x v="2343"/>
    <s v="Good Sales"/>
    <n v="0.2"/>
    <n v="961.46600000000001"/>
    <n v="3845.864"/>
    <n v="9"/>
    <d v="2023-05-18T00:00:00"/>
    <d v="2023-05-25T00:00:00"/>
    <s v="Member"/>
    <s v="Card"/>
    <n v="1230.27"/>
    <s v="profit"/>
    <s v="Bangalore"/>
  </r>
  <r>
    <s v="ORD102350"/>
    <x v="1"/>
    <s v="Electronics"/>
    <x v="2344"/>
    <s v="Good Sales"/>
    <n v="0.28999999999999998"/>
    <n v="1206.7450999999999"/>
    <n v="2954.4448999999995"/>
    <n v="1"/>
    <d v="2023-11-24T00:00:00"/>
    <d v="2023-11-26T00:00:00"/>
    <s v="Member"/>
    <s v="Card"/>
    <n v="227.56"/>
    <s v="loss"/>
    <s v="Pune"/>
  </r>
  <r>
    <s v="ORD102351"/>
    <x v="2"/>
    <s v="Personal Care"/>
    <x v="2345"/>
    <s v="Good Sales"/>
    <n v="0.14000000000000001"/>
    <n v="639.68380000000002"/>
    <n v="3929.4862000000003"/>
    <n v="7"/>
    <d v="2024-08-17T00:00:00"/>
    <d v="2024-08-24T00:00:00"/>
    <s v="New"/>
    <s v="Card"/>
    <n v="1048.68"/>
    <s v="profit"/>
    <s v="Hyderabad"/>
  </r>
  <r>
    <s v="ORD102352"/>
    <x v="0"/>
    <s v="Electronics"/>
    <x v="2346"/>
    <s v="Good Sales"/>
    <n v="0.44"/>
    <n v="878.77240000000006"/>
    <n v="1118.4376"/>
    <n v="5"/>
    <d v="2024-06-23T00:00:00"/>
    <d v="2024-06-24T00:00:00"/>
    <s v="Member"/>
    <s v="Cash"/>
    <n v="416.16"/>
    <s v="loss"/>
    <s v="Chennai"/>
  </r>
  <r>
    <s v="ORD102353"/>
    <x v="1"/>
    <s v="Home Care"/>
    <x v="2347"/>
    <s v="Good Sales"/>
    <n v="0.24"/>
    <n v="255.90959999999998"/>
    <n v="810.38040000000001"/>
    <n v="9"/>
    <d v="2024-12-09T00:00:00"/>
    <d v="2024-12-16T00:00:00"/>
    <s v="Member"/>
    <s v="Card"/>
    <n v="79.19"/>
    <s v="loss"/>
    <s v="Pune"/>
  </r>
  <r>
    <s v="ORD102354"/>
    <x v="3"/>
    <s v="Grocery"/>
    <x v="2348"/>
    <s v="Good Sales"/>
    <n v="0.27"/>
    <n v="829.35090000000002"/>
    <n v="2242.3191000000002"/>
    <n v="7"/>
    <d v="2023-03-29T00:00:00"/>
    <d v="2023-04-02T00:00:00"/>
    <s v="New"/>
    <s v="UPI"/>
    <n v="600.6"/>
    <s v="loss"/>
    <s v="Delhi"/>
  </r>
  <r>
    <s v="ORD102355"/>
    <x v="0"/>
    <s v="Home Care"/>
    <x v="2349"/>
    <s v="Good Sales"/>
    <n v="0.43"/>
    <n v="1604.8159000000001"/>
    <n v="2127.3141000000001"/>
    <n v="4"/>
    <d v="2024-01-08T00:00:00"/>
    <d v="2024-01-12T00:00:00"/>
    <s v="Member"/>
    <s v="UPI"/>
    <n v="246.23"/>
    <s v="loss"/>
    <s v="Mumbai"/>
  </r>
  <r>
    <s v="ORD102356"/>
    <x v="3"/>
    <s v="Personal Care"/>
    <x v="2350"/>
    <s v="concerning"/>
    <n v="0.4"/>
    <n v="296.488"/>
    <n v="444.73200000000003"/>
    <n v="8"/>
    <d v="2024-09-25T00:00:00"/>
    <d v="2024-10-02T00:00:00"/>
    <s v="New"/>
    <s v="Card"/>
    <n v="121.06"/>
    <s v="loss"/>
    <s v="Mumbai"/>
  </r>
  <r>
    <s v="ORD102357"/>
    <x v="0"/>
    <s v="Clothing"/>
    <x v="2351"/>
    <s v="Good Sales"/>
    <n v="0.16"/>
    <n v="641.33600000000001"/>
    <n v="3367.0140000000001"/>
    <n v="9"/>
    <d v="2024-01-26T00:00:00"/>
    <d v="2024-01-27T00:00:00"/>
    <s v="Member"/>
    <s v="Cash"/>
    <n v="885.48"/>
    <s v="profit"/>
    <s v="Hyderabad"/>
  </r>
  <r>
    <s v="ORD102358"/>
    <x v="3"/>
    <s v="Home Care"/>
    <x v="2352"/>
    <s v="Good Sales"/>
    <n v="0.04"/>
    <n v="44.884399999999999"/>
    <n v="1077.2256"/>
    <n v="9"/>
    <d v="2023-12-06T00:00:00"/>
    <d v="2023-12-09T00:00:00"/>
    <s v="Regular"/>
    <s v="Cash"/>
    <n v="73.33"/>
    <s v="loss"/>
    <s v="Bangalore"/>
  </r>
  <r>
    <s v="ORD102359"/>
    <x v="2"/>
    <s v="Electronics"/>
    <x v="2353"/>
    <s v="Good Sales"/>
    <n v="0.08"/>
    <n v="200.73759999999999"/>
    <n v="2308.4823999999999"/>
    <n v="4"/>
    <d v="2024-05-28T00:00:00"/>
    <d v="2024-06-03T00:00:00"/>
    <s v="Member"/>
    <s v="UPI"/>
    <n v="446.11"/>
    <s v="loss"/>
    <s v="Delhi"/>
  </r>
  <r>
    <s v="ORD102360"/>
    <x v="1"/>
    <s v="Grocery"/>
    <x v="2354"/>
    <s v="Good Sales"/>
    <n v="0.17"/>
    <n v="730.44920000000013"/>
    <n v="3566.3108000000002"/>
    <n v="6"/>
    <d v="2023-09-23T00:00:00"/>
    <d v="2023-09-25T00:00:00"/>
    <s v="New"/>
    <s v="UPI"/>
    <n v="956.26"/>
    <s v="profit"/>
    <s v="Hyderabad"/>
  </r>
  <r>
    <s v="ORD102361"/>
    <x v="3"/>
    <s v="Electronics"/>
    <x v="2355"/>
    <s v="Good Sales"/>
    <n v="0.15"/>
    <n v="157.167"/>
    <n v="890.61299999999994"/>
    <n v="4"/>
    <d v="2023-03-23T00:00:00"/>
    <d v="2023-03-26T00:00:00"/>
    <s v="Member"/>
    <s v="UPI"/>
    <n v="65.64"/>
    <s v="loss"/>
    <s v="Pune"/>
  </r>
  <r>
    <s v="ORD102362"/>
    <x v="0"/>
    <s v="Electronics"/>
    <x v="2356"/>
    <s v="Good Sales"/>
    <n v="0.02"/>
    <n v="25.704599999999999"/>
    <n v="1259.5254"/>
    <n v="1"/>
    <d v="2024-02-02T00:00:00"/>
    <d v="2024-02-05T00:00:00"/>
    <s v="New"/>
    <s v="Cash"/>
    <n v="343.87"/>
    <s v="loss"/>
    <s v="Hyderabad"/>
  </r>
  <r>
    <s v="ORD102363"/>
    <x v="1"/>
    <s v="Home Care"/>
    <x v="2357"/>
    <s v="concerning"/>
    <n v="0.22"/>
    <n v="89.667599999999993"/>
    <n v="317.91239999999999"/>
    <n v="6"/>
    <d v="2024-12-14T00:00:00"/>
    <d v="2024-12-20T00:00:00"/>
    <s v="New"/>
    <s v="Cash"/>
    <n v="56.5"/>
    <s v="loss"/>
    <s v="Bangalore"/>
  </r>
  <r>
    <s v="ORD102364"/>
    <x v="1"/>
    <s v="Grocery"/>
    <x v="2358"/>
    <s v="Good Sales"/>
    <n v="0.05"/>
    <n v="40.920500000000004"/>
    <n v="777.48949999999991"/>
    <n v="8"/>
    <d v="2023-12-24T00:00:00"/>
    <d v="2023-12-26T00:00:00"/>
    <s v="New"/>
    <s v="Cash"/>
    <n v="105.25"/>
    <s v="loss"/>
    <s v="Chennai"/>
  </r>
  <r>
    <s v="ORD102365"/>
    <x v="0"/>
    <s v="Clothing"/>
    <x v="2359"/>
    <s v="Good Sales"/>
    <n v="0.11"/>
    <n v="89.977800000000002"/>
    <n v="728.00220000000002"/>
    <n v="6"/>
    <d v="2023-06-30T00:00:00"/>
    <d v="2023-07-07T00:00:00"/>
    <s v="Member"/>
    <s v="Cash"/>
    <n v="65.739999999999995"/>
    <s v="loss"/>
    <s v="Mumbai"/>
  </r>
  <r>
    <s v="ORD102366"/>
    <x v="3"/>
    <s v="Electronics"/>
    <x v="2360"/>
    <s v="Good Sales"/>
    <n v="0.39"/>
    <n v="427.74810000000002"/>
    <n v="669.04189999999994"/>
    <n v="3"/>
    <d v="2024-05-29T00:00:00"/>
    <d v="2024-06-03T00:00:00"/>
    <s v="Regular"/>
    <s v="Cash"/>
    <n v="325.02"/>
    <s v="loss"/>
    <s v="Chennai"/>
  </r>
  <r>
    <s v="ORD102367"/>
    <x v="2"/>
    <s v="Grocery"/>
    <x v="2361"/>
    <s v="Good Sales"/>
    <n v="0.25"/>
    <n v="375.59500000000003"/>
    <n v="1126.7850000000001"/>
    <n v="8"/>
    <d v="2024-07-13T00:00:00"/>
    <d v="2024-07-14T00:00:00"/>
    <s v="Member"/>
    <s v="Card"/>
    <n v="292.29000000000002"/>
    <s v="loss"/>
    <s v="Hyderabad"/>
  </r>
  <r>
    <s v="ORD102368"/>
    <x v="2"/>
    <s v="Clothing"/>
    <x v="2362"/>
    <s v="Good Sales"/>
    <n v="0.19"/>
    <n v="777.74980000000005"/>
    <n v="3315.6702"/>
    <n v="9"/>
    <d v="2023-05-16T00:00:00"/>
    <d v="2023-05-22T00:00:00"/>
    <s v="Regular"/>
    <s v="Card"/>
    <n v="801.55"/>
    <s v="profit"/>
    <s v="Mumbai"/>
  </r>
  <r>
    <s v="ORD102369"/>
    <x v="3"/>
    <s v="Electronics"/>
    <x v="2363"/>
    <s v="Good Sales"/>
    <n v="0.09"/>
    <n v="412.85159999999996"/>
    <n v="4174.3883999999998"/>
    <n v="1"/>
    <d v="2023-09-22T00:00:00"/>
    <d v="2023-09-26T00:00:00"/>
    <s v="New"/>
    <s v="Cash"/>
    <n v="928.81"/>
    <s v="profit"/>
    <s v="Mumbai"/>
  </r>
  <r>
    <s v="ORD102370"/>
    <x v="1"/>
    <s v="Grocery"/>
    <x v="2364"/>
    <s v="Good Sales"/>
    <n v="0.43"/>
    <n v="899.03109999999992"/>
    <n v="1191.7389000000001"/>
    <n v="6"/>
    <d v="2023-07-22T00:00:00"/>
    <d v="2023-07-23T00:00:00"/>
    <s v="Regular"/>
    <s v="Cash"/>
    <n v="322.68"/>
    <s v="loss"/>
    <s v="Delhi"/>
  </r>
  <r>
    <s v="ORD102371"/>
    <x v="1"/>
    <s v="Home Care"/>
    <x v="2365"/>
    <s v="concerning"/>
    <n v="0.45"/>
    <n v="327.69900000000001"/>
    <n v="400.52100000000002"/>
    <n v="8"/>
    <d v="2024-04-26T00:00:00"/>
    <d v="2024-04-29T00:00:00"/>
    <s v="New"/>
    <s v="Cash"/>
    <n v="106.1"/>
    <s v="loss"/>
    <s v="Delhi"/>
  </r>
  <r>
    <s v="ORD102372"/>
    <x v="1"/>
    <s v="Electronics"/>
    <x v="2366"/>
    <s v="Good Sales"/>
    <n v="0.26"/>
    <n v="311.13420000000002"/>
    <n v="885.53580000000011"/>
    <n v="2"/>
    <d v="2023-10-14T00:00:00"/>
    <d v="2023-10-20T00:00:00"/>
    <s v="New"/>
    <s v="Cash"/>
    <n v="224.03"/>
    <s v="loss"/>
    <s v="Bangalore"/>
  </r>
  <r>
    <s v="ORD102373"/>
    <x v="1"/>
    <s v="Electronics"/>
    <x v="2367"/>
    <s v="Good Sales"/>
    <n v="0.46"/>
    <n v="1705.4086"/>
    <n v="2002.0013999999999"/>
    <n v="4"/>
    <d v="2023-05-13T00:00:00"/>
    <d v="2023-05-18T00:00:00"/>
    <s v="New"/>
    <s v="Cash"/>
    <n v="338.3"/>
    <s v="loss"/>
    <s v="Delhi"/>
  </r>
  <r>
    <s v="ORD102374"/>
    <x v="3"/>
    <s v="Grocery"/>
    <x v="2368"/>
    <s v="Good Sales"/>
    <n v="0.23"/>
    <n v="786.4597"/>
    <n v="2632.9303"/>
    <n v="1"/>
    <d v="2023-04-07T00:00:00"/>
    <d v="2023-04-12T00:00:00"/>
    <s v="Member"/>
    <s v="Card"/>
    <n v="674.36"/>
    <s v="loss"/>
    <s v="Mumbai"/>
  </r>
  <r>
    <s v="ORD102375"/>
    <x v="1"/>
    <s v="Electronics"/>
    <x v="2369"/>
    <s v="Good Sales"/>
    <n v="0.05"/>
    <n v="241.96600000000001"/>
    <n v="4597.3539999999994"/>
    <n v="4"/>
    <d v="2023-04-04T00:00:00"/>
    <d v="2023-04-05T00:00:00"/>
    <s v="Member"/>
    <s v="Card"/>
    <n v="844.24"/>
    <s v="profit"/>
    <s v="Pune"/>
  </r>
  <r>
    <s v="ORD102376"/>
    <x v="0"/>
    <s v="Clothing"/>
    <x v="2370"/>
    <s v="concerning"/>
    <n v="0.01"/>
    <n v="1.7099000000000002"/>
    <n v="169.2801"/>
    <n v="2"/>
    <d v="2023-04-04T00:00:00"/>
    <d v="2023-04-10T00:00:00"/>
    <s v="Member"/>
    <s v="Cash"/>
    <n v="14.88"/>
    <s v="loss"/>
    <s v="Mumbai"/>
  </r>
  <r>
    <s v="ORD102377"/>
    <x v="1"/>
    <s v="Electronics"/>
    <x v="2371"/>
    <s v="Good Sales"/>
    <n v="0.06"/>
    <n v="226.72319999999999"/>
    <n v="3551.9967999999999"/>
    <n v="3"/>
    <d v="2024-12-19T00:00:00"/>
    <d v="2024-12-26T00:00:00"/>
    <s v="Regular"/>
    <s v="Card"/>
    <n v="925.29"/>
    <s v="profit"/>
    <s v="Pune"/>
  </r>
  <r>
    <s v="ORD102378"/>
    <x v="2"/>
    <s v="Personal Care"/>
    <x v="2372"/>
    <s v="Good Sales"/>
    <n v="0.31"/>
    <n v="799.30089999999996"/>
    <n v="1779.0890999999999"/>
    <n v="4"/>
    <d v="2023-10-22T00:00:00"/>
    <d v="2023-10-25T00:00:00"/>
    <s v="Member"/>
    <s v="UPI"/>
    <n v="177.57"/>
    <s v="loss"/>
    <s v="Hyderabad"/>
  </r>
  <r>
    <s v="ORD102379"/>
    <x v="1"/>
    <s v="Clothing"/>
    <x v="2373"/>
    <s v="Good Sales"/>
    <n v="0.16"/>
    <n v="723.71199999999999"/>
    <n v="3799.4879999999998"/>
    <n v="3"/>
    <d v="2023-01-16T00:00:00"/>
    <d v="2023-01-18T00:00:00"/>
    <s v="New"/>
    <s v="Card"/>
    <n v="497.79"/>
    <s v="loss"/>
    <s v="Hyderabad"/>
  </r>
  <r>
    <s v="ORD102380"/>
    <x v="3"/>
    <s v="Grocery"/>
    <x v="2374"/>
    <s v="Good Sales"/>
    <n v="0.32"/>
    <n v="935.43039999999996"/>
    <n v="1987.7895999999998"/>
    <n v="6"/>
    <d v="2024-04-18T00:00:00"/>
    <d v="2024-04-22T00:00:00"/>
    <s v="New"/>
    <s v="UPI"/>
    <n v="269.63"/>
    <s v="loss"/>
    <s v="Hyderabad"/>
  </r>
  <r>
    <s v="ORD102381"/>
    <x v="2"/>
    <s v="Clothing"/>
    <x v="2375"/>
    <s v="Good Sales"/>
    <n v="0.25"/>
    <n v="572.16750000000002"/>
    <n v="1716.5025000000001"/>
    <n v="7"/>
    <d v="2024-04-04T00:00:00"/>
    <d v="2024-04-09T00:00:00"/>
    <s v="Member"/>
    <s v="UPI"/>
    <n v="376.36"/>
    <s v="loss"/>
    <s v="Delhi"/>
  </r>
  <r>
    <s v="ORD102382"/>
    <x v="3"/>
    <s v="Personal Care"/>
    <x v="2376"/>
    <s v="Good Sales"/>
    <n v="0.17"/>
    <n v="571.65390000000002"/>
    <n v="2791.0160999999998"/>
    <n v="7"/>
    <d v="2023-07-30T00:00:00"/>
    <d v="2023-08-03T00:00:00"/>
    <s v="Regular"/>
    <s v="Cash"/>
    <n v="763.47"/>
    <s v="loss"/>
    <s v="Chennai"/>
  </r>
  <r>
    <s v="ORD102383"/>
    <x v="3"/>
    <s v="Personal Care"/>
    <x v="2377"/>
    <s v="Good Sales"/>
    <n v="0.11"/>
    <n v="460.26860000000005"/>
    <n v="3723.9914000000003"/>
    <n v="1"/>
    <d v="2024-07-12T00:00:00"/>
    <d v="2024-07-15T00:00:00"/>
    <s v="Regular"/>
    <s v="UPI"/>
    <n v="462.58"/>
    <s v="loss"/>
    <s v="Chennai"/>
  </r>
  <r>
    <s v="ORD102384"/>
    <x v="2"/>
    <s v="Electronics"/>
    <x v="2378"/>
    <s v="Good Sales"/>
    <n v="0.04"/>
    <n v="59.369599999999998"/>
    <n v="1424.8704"/>
    <n v="5"/>
    <d v="2024-03-18T00:00:00"/>
    <d v="2024-03-19T00:00:00"/>
    <s v="Member"/>
    <s v="Cash"/>
    <n v="130.37"/>
    <s v="loss"/>
    <s v="Delhi"/>
  </r>
  <r>
    <s v="ORD102385"/>
    <x v="3"/>
    <s v="Electronics"/>
    <x v="2379"/>
    <s v="concerning"/>
    <n v="0.39"/>
    <n v="244.48320000000001"/>
    <n v="382.39679999999998"/>
    <n v="3"/>
    <d v="2023-04-09T00:00:00"/>
    <d v="2023-04-12T00:00:00"/>
    <s v="New"/>
    <s v="Card"/>
    <n v="119.99"/>
    <s v="loss"/>
    <s v="Hyderabad"/>
  </r>
  <r>
    <s v="ORD102386"/>
    <x v="3"/>
    <s v="Home Care"/>
    <x v="2380"/>
    <s v="Good Sales"/>
    <n v="0.41"/>
    <n v="910.93389999999988"/>
    <n v="1310.8561"/>
    <n v="1"/>
    <d v="2023-01-20T00:00:00"/>
    <d v="2023-01-27T00:00:00"/>
    <s v="New"/>
    <s v="Card"/>
    <n v="480.81"/>
    <s v="loss"/>
    <s v="Chennai"/>
  </r>
  <r>
    <s v="ORD102387"/>
    <x v="1"/>
    <s v="Clothing"/>
    <x v="2381"/>
    <s v="Good Sales"/>
    <n v="0.27"/>
    <n v="310.81050000000005"/>
    <n v="840.33950000000004"/>
    <n v="1"/>
    <d v="2023-01-21T00:00:00"/>
    <d v="2023-01-28T00:00:00"/>
    <s v="Member"/>
    <s v="UPI"/>
    <n v="331.24"/>
    <s v="loss"/>
    <s v="Hyderabad"/>
  </r>
  <r>
    <s v="ORD102388"/>
    <x v="0"/>
    <s v="Home Care"/>
    <x v="2382"/>
    <s v="Good Sales"/>
    <n v="0.08"/>
    <n v="176.38"/>
    <n v="2028.37"/>
    <n v="2"/>
    <d v="2023-06-30T00:00:00"/>
    <d v="2023-07-05T00:00:00"/>
    <s v="New"/>
    <s v="Card"/>
    <n v="445.35"/>
    <s v="loss"/>
    <s v="Pune"/>
  </r>
  <r>
    <s v="ORD102389"/>
    <x v="3"/>
    <s v="Personal Care"/>
    <x v="2383"/>
    <s v="Good Sales"/>
    <n v="0.13"/>
    <n v="644.29820000000007"/>
    <n v="4311.8418000000001"/>
    <n v="8"/>
    <d v="2024-04-29T00:00:00"/>
    <d v="2024-04-30T00:00:00"/>
    <s v="New"/>
    <s v="Card"/>
    <n v="951.51"/>
    <s v="profit"/>
    <s v="Chennai"/>
  </r>
  <r>
    <s v="ORD102390"/>
    <x v="3"/>
    <s v="Electronics"/>
    <x v="2384"/>
    <s v="Good Sales"/>
    <n v="0.48"/>
    <n v="1398.3359999999998"/>
    <n v="1514.864"/>
    <n v="4"/>
    <d v="2024-11-24T00:00:00"/>
    <d v="2024-11-28T00:00:00"/>
    <s v="Member"/>
    <s v="Cash"/>
    <n v="489.84"/>
    <s v="loss"/>
    <s v="Pune"/>
  </r>
  <r>
    <s v="ORD102391"/>
    <x v="3"/>
    <s v="Electronics"/>
    <x v="2385"/>
    <s v="Good Sales"/>
    <n v="0.11"/>
    <n v="384.85039999999998"/>
    <n v="3113.7896000000001"/>
    <n v="3"/>
    <d v="2024-07-14T00:00:00"/>
    <d v="2024-07-19T00:00:00"/>
    <s v="Regular"/>
    <s v="UPI"/>
    <n v="419.42"/>
    <s v="loss"/>
    <s v="Delhi"/>
  </r>
  <r>
    <s v="ORD102392"/>
    <x v="1"/>
    <s v="Electronics"/>
    <x v="2386"/>
    <s v="Good Sales"/>
    <n v="0.03"/>
    <n v="102.65549999999999"/>
    <n v="3319.1945000000001"/>
    <n v="8"/>
    <d v="2024-02-04T00:00:00"/>
    <d v="2024-02-05T00:00:00"/>
    <s v="Regular"/>
    <s v="UPI"/>
    <n v="984.7"/>
    <s v="profit"/>
    <s v="Delhi"/>
  </r>
  <r>
    <s v="ORD102393"/>
    <x v="0"/>
    <s v="Grocery"/>
    <x v="2387"/>
    <s v="Good Sales"/>
    <n v="0.28000000000000003"/>
    <n v="1154.0004000000001"/>
    <n v="2967.4296000000004"/>
    <n v="2"/>
    <d v="2023-09-29T00:00:00"/>
    <d v="2023-09-30T00:00:00"/>
    <s v="Regular"/>
    <s v="Cash"/>
    <n v="938.45"/>
    <s v="profit"/>
    <s v="Chennai"/>
  </r>
  <r>
    <s v="ORD102394"/>
    <x v="2"/>
    <s v="Personal Care"/>
    <x v="2388"/>
    <s v="Good Sales"/>
    <n v="0.13"/>
    <n v="614.40989999999999"/>
    <n v="4111.8200999999999"/>
    <n v="9"/>
    <d v="2023-01-23T00:00:00"/>
    <d v="2023-01-27T00:00:00"/>
    <s v="Member"/>
    <s v="UPI"/>
    <n v="795.99"/>
    <s v="loss"/>
    <s v="Mumbai"/>
  </r>
  <r>
    <s v="ORD102395"/>
    <x v="1"/>
    <s v="Electronics"/>
    <x v="2389"/>
    <s v="Good Sales"/>
    <n v="0.48"/>
    <n v="1597.5408"/>
    <n v="1730.6692"/>
    <n v="4"/>
    <d v="2023-04-18T00:00:00"/>
    <d v="2023-04-24T00:00:00"/>
    <s v="Member"/>
    <s v="UPI"/>
    <n v="609.20000000000005"/>
    <s v="loss"/>
    <s v="Bangalore"/>
  </r>
  <r>
    <s v="ORD102396"/>
    <x v="1"/>
    <s v="Personal Care"/>
    <x v="2390"/>
    <s v="Good Sales"/>
    <n v="0.28999999999999998"/>
    <n v="705.52940000000001"/>
    <n v="1727.3306000000002"/>
    <n v="9"/>
    <d v="2024-08-27T00:00:00"/>
    <d v="2024-09-03T00:00:00"/>
    <s v="New"/>
    <s v="Card"/>
    <n v="704.36"/>
    <s v="loss"/>
    <s v="Chennai"/>
  </r>
  <r>
    <s v="ORD102397"/>
    <x v="0"/>
    <s v="Electronics"/>
    <x v="2391"/>
    <s v="Good Sales"/>
    <n v="0.48"/>
    <n v="795.53759999999988"/>
    <n v="861.83240000000001"/>
    <n v="1"/>
    <d v="2024-11-07T00:00:00"/>
    <d v="2024-11-10T00:00:00"/>
    <s v="Regular"/>
    <s v="Cash"/>
    <n v="284.01"/>
    <s v="loss"/>
    <s v="Delhi"/>
  </r>
  <r>
    <s v="ORD102398"/>
    <x v="0"/>
    <s v="Clothing"/>
    <x v="2392"/>
    <s v="Good Sales"/>
    <n v="0.39"/>
    <n v="727.48260000000005"/>
    <n v="1137.8573999999999"/>
    <n v="5"/>
    <d v="2023-01-24T00:00:00"/>
    <d v="2023-01-30T00:00:00"/>
    <s v="New"/>
    <s v="UPI"/>
    <n v="556.52"/>
    <s v="loss"/>
    <s v="Delhi"/>
  </r>
  <r>
    <s v="ORD102399"/>
    <x v="1"/>
    <s v="Personal Care"/>
    <x v="2393"/>
    <s v="Good Sales"/>
    <n v="0.36"/>
    <n v="626.02200000000005"/>
    <n v="1112.9279999999999"/>
    <n v="7"/>
    <d v="2024-03-28T00:00:00"/>
    <d v="2024-04-04T00:00:00"/>
    <s v="New"/>
    <s v="Cash"/>
    <n v="335.3"/>
    <s v="loss"/>
    <s v="Delhi"/>
  </r>
  <r>
    <s v="ORD102400"/>
    <x v="2"/>
    <s v="Home Care"/>
    <x v="2394"/>
    <s v="Good Sales"/>
    <n v="0.42"/>
    <n v="709.74959999999999"/>
    <n v="980.13040000000012"/>
    <n v="4"/>
    <d v="2024-09-10T00:00:00"/>
    <d v="2024-09-16T00:00:00"/>
    <s v="Member"/>
    <s v="UPI"/>
    <n v="471.92"/>
    <s v="loss"/>
    <s v="Bangalore"/>
  </r>
  <r>
    <s v="ORD102401"/>
    <x v="1"/>
    <s v="Grocery"/>
    <x v="2395"/>
    <s v="Good Sales"/>
    <n v="0.3"/>
    <n v="1051.098"/>
    <n v="2452.5619999999999"/>
    <n v="5"/>
    <d v="2024-06-24T00:00:00"/>
    <d v="2024-06-30T00:00:00"/>
    <s v="Member"/>
    <s v="UPI"/>
    <n v="809.21"/>
    <s v="profit"/>
    <s v="Bangalore"/>
  </r>
  <r>
    <s v="ORD102402"/>
    <x v="0"/>
    <s v="Home Care"/>
    <x v="2396"/>
    <s v="Good Sales"/>
    <n v="0.01"/>
    <n v="29.797699999999999"/>
    <n v="2949.9722999999999"/>
    <n v="9"/>
    <d v="2023-04-25T00:00:00"/>
    <d v="2023-05-01T00:00:00"/>
    <s v="New"/>
    <s v="Cash"/>
    <n v="230.04"/>
    <s v="loss"/>
    <s v="Mumbai"/>
  </r>
  <r>
    <s v="ORD102403"/>
    <x v="2"/>
    <s v="Personal Care"/>
    <x v="2397"/>
    <s v="Good Sales"/>
    <n v="0.2"/>
    <n v="217.95600000000002"/>
    <n v="871.82399999999996"/>
    <n v="6"/>
    <d v="2024-01-29T00:00:00"/>
    <d v="2024-02-01T00:00:00"/>
    <s v="Regular"/>
    <s v="Cash"/>
    <n v="222.13"/>
    <s v="loss"/>
    <s v="Bangalore"/>
  </r>
  <r>
    <s v="ORD102404"/>
    <x v="0"/>
    <s v="Electronics"/>
    <x v="2398"/>
    <s v="Good Sales"/>
    <n v="0.11"/>
    <n v="533.62869999999998"/>
    <n v="4317.5412999999999"/>
    <n v="6"/>
    <d v="2024-09-11T00:00:00"/>
    <d v="2024-09-17T00:00:00"/>
    <s v="Member"/>
    <s v="Cash"/>
    <n v="1398.3"/>
    <s v="profit"/>
    <s v="Delhi"/>
  </r>
  <r>
    <s v="ORD102405"/>
    <x v="2"/>
    <s v="Personal Care"/>
    <x v="2399"/>
    <s v="Good Sales"/>
    <n v="0.22"/>
    <n v="483.08920000000001"/>
    <n v="1712.7708000000002"/>
    <n v="2"/>
    <d v="2024-08-07T00:00:00"/>
    <d v="2024-08-10T00:00:00"/>
    <s v="Regular"/>
    <s v="Cash"/>
    <n v="292.93"/>
    <s v="loss"/>
    <s v="Chennai"/>
  </r>
  <r>
    <s v="ORD102406"/>
    <x v="3"/>
    <s v="Grocery"/>
    <x v="2400"/>
    <s v="Good Sales"/>
    <n v="0.24"/>
    <n v="689.71680000000003"/>
    <n v="2184.1032"/>
    <n v="1"/>
    <d v="2024-10-23T00:00:00"/>
    <d v="2024-10-28T00:00:00"/>
    <s v="Member"/>
    <s v="Cash"/>
    <n v="400.29"/>
    <s v="loss"/>
    <s v="Bangalore"/>
  </r>
  <r>
    <s v="ORD102407"/>
    <x v="0"/>
    <s v="Personal Care"/>
    <x v="2401"/>
    <s v="Good Sales"/>
    <n v="0.06"/>
    <n v="212.56439999999998"/>
    <n v="3330.1755999999996"/>
    <n v="4"/>
    <d v="2024-08-18T00:00:00"/>
    <d v="2024-08-19T00:00:00"/>
    <s v="New"/>
    <s v="Card"/>
    <n v="279.60000000000002"/>
    <s v="loss"/>
    <s v="Delhi"/>
  </r>
  <r>
    <s v="ORD102408"/>
    <x v="0"/>
    <s v="Electronics"/>
    <x v="2402"/>
    <s v="Good Sales"/>
    <n v="0.01"/>
    <n v="31.0702"/>
    <n v="3075.9497999999999"/>
    <n v="3"/>
    <d v="2024-02-08T00:00:00"/>
    <d v="2024-02-10T00:00:00"/>
    <s v="New"/>
    <s v="Cash"/>
    <n v="552.65"/>
    <s v="loss"/>
    <s v="Chennai"/>
  </r>
  <r>
    <s v="ORD102409"/>
    <x v="1"/>
    <s v="Home Care"/>
    <x v="2403"/>
    <s v="Good Sales"/>
    <n v="7.0000000000000007E-2"/>
    <n v="113.69050000000001"/>
    <n v="1510.4595000000002"/>
    <n v="7"/>
    <d v="2024-08-25T00:00:00"/>
    <d v="2024-08-27T00:00:00"/>
    <s v="New"/>
    <s v="UPI"/>
    <n v="202.46"/>
    <s v="loss"/>
    <s v="Bangalore"/>
  </r>
  <r>
    <s v="ORD102410"/>
    <x v="0"/>
    <s v="Clothing"/>
    <x v="2404"/>
    <s v="Good Sales"/>
    <n v="0.43"/>
    <n v="1723.7668000000001"/>
    <n v="2284.9931999999999"/>
    <n v="7"/>
    <d v="2023-04-12T00:00:00"/>
    <d v="2023-04-16T00:00:00"/>
    <s v="New"/>
    <s v="UPI"/>
    <n v="973.65"/>
    <s v="profit"/>
    <s v="Bangalore"/>
  </r>
  <r>
    <s v="ORD102411"/>
    <x v="0"/>
    <s v="Home Care"/>
    <x v="2405"/>
    <s v="concerning"/>
    <n v="0.38"/>
    <n v="243.10499999999999"/>
    <n v="396.64499999999998"/>
    <n v="6"/>
    <d v="2023-09-23T00:00:00"/>
    <d v="2023-09-24T00:00:00"/>
    <s v="New"/>
    <s v="UPI"/>
    <n v="64.930000000000007"/>
    <s v="loss"/>
    <s v="Pune"/>
  </r>
  <r>
    <s v="ORD102412"/>
    <x v="3"/>
    <s v="Electronics"/>
    <x v="2406"/>
    <s v="Good Sales"/>
    <n v="0.4"/>
    <n v="1155.232"/>
    <n v="1732.848"/>
    <n v="5"/>
    <d v="2023-03-24T00:00:00"/>
    <d v="2023-03-29T00:00:00"/>
    <s v="New"/>
    <s v="Card"/>
    <n v="677.2"/>
    <s v="loss"/>
    <s v="Hyderabad"/>
  </r>
  <r>
    <s v="ORD102413"/>
    <x v="0"/>
    <s v="Electronics"/>
    <x v="2407"/>
    <s v="Good Sales"/>
    <n v="0.14000000000000001"/>
    <n v="201.49500000000003"/>
    <n v="1237.7549999999999"/>
    <n v="3"/>
    <d v="2024-12-20T00:00:00"/>
    <d v="2024-12-21T00:00:00"/>
    <s v="Regular"/>
    <s v="Cash"/>
    <n v="219.31"/>
    <s v="loss"/>
    <s v="Bangalore"/>
  </r>
  <r>
    <s v="ORD102414"/>
    <x v="3"/>
    <s v="Grocery"/>
    <x v="2408"/>
    <s v="Good Sales"/>
    <n v="0.12"/>
    <n v="374.06879999999995"/>
    <n v="2743.1711999999998"/>
    <n v="4"/>
    <d v="2023-10-23T00:00:00"/>
    <d v="2023-10-27T00:00:00"/>
    <s v="Regular"/>
    <s v="Card"/>
    <n v="887.45"/>
    <s v="profit"/>
    <s v="Bangalore"/>
  </r>
  <r>
    <s v="ORD102415"/>
    <x v="3"/>
    <s v="Personal Care"/>
    <x v="2409"/>
    <s v="Good Sales"/>
    <n v="0.02"/>
    <n v="23.363400000000002"/>
    <n v="1144.8066000000001"/>
    <n v="5"/>
    <d v="2023-09-03T00:00:00"/>
    <d v="2023-09-05T00:00:00"/>
    <s v="New"/>
    <s v="Card"/>
    <n v="225.91"/>
    <s v="loss"/>
    <s v="Mumbai"/>
  </r>
  <r>
    <s v="ORD102416"/>
    <x v="3"/>
    <s v="Personal Care"/>
    <x v="2410"/>
    <s v="Good Sales"/>
    <n v="0.24"/>
    <n v="932.10720000000003"/>
    <n v="2951.6728000000003"/>
    <n v="4"/>
    <d v="2023-09-18T00:00:00"/>
    <d v="2023-09-23T00:00:00"/>
    <s v="Member"/>
    <s v="UPI"/>
    <n v="1054.78"/>
    <s v="profit"/>
    <s v="Hyderabad"/>
  </r>
  <r>
    <s v="ORD102417"/>
    <x v="3"/>
    <s v="Home Care"/>
    <x v="2411"/>
    <s v="Good Sales"/>
    <n v="0.19"/>
    <n v="230.83670000000001"/>
    <n v="984.0933"/>
    <n v="3"/>
    <d v="2024-12-07T00:00:00"/>
    <d v="2024-12-13T00:00:00"/>
    <s v="Member"/>
    <s v="UPI"/>
    <n v="138.87"/>
    <s v="loss"/>
    <s v="Delhi"/>
  </r>
  <r>
    <s v="ORD102418"/>
    <x v="2"/>
    <s v="Clothing"/>
    <x v="2412"/>
    <s v="Good Sales"/>
    <n v="0.42"/>
    <n v="1874.4264000000001"/>
    <n v="2588.4935999999998"/>
    <n v="2"/>
    <d v="2023-06-01T00:00:00"/>
    <d v="2023-06-07T00:00:00"/>
    <s v="Member"/>
    <s v="UPI"/>
    <n v="1279.69"/>
    <s v="profit"/>
    <s v="Pune"/>
  </r>
  <r>
    <s v="ORD102419"/>
    <x v="1"/>
    <s v="Clothing"/>
    <x v="2413"/>
    <s v="Good Sales"/>
    <n v="0.34"/>
    <n v="1469.3508000000002"/>
    <n v="2852.2691999999997"/>
    <n v="5"/>
    <d v="2024-01-09T00:00:00"/>
    <d v="2024-01-11T00:00:00"/>
    <s v="New"/>
    <s v="UPI"/>
    <n v="450.37"/>
    <s v="loss"/>
    <s v="Bangalore"/>
  </r>
  <r>
    <s v="ORD102420"/>
    <x v="2"/>
    <s v="Grocery"/>
    <x v="2414"/>
    <s v="Good Sales"/>
    <n v="7.0000000000000007E-2"/>
    <n v="131.30110000000002"/>
    <n v="1744.4288999999999"/>
    <n v="2"/>
    <d v="2023-12-12T00:00:00"/>
    <d v="2023-12-15T00:00:00"/>
    <s v="New"/>
    <s v="UPI"/>
    <n v="537.25"/>
    <s v="loss"/>
    <s v="Delhi"/>
  </r>
  <r>
    <s v="ORD102421"/>
    <x v="0"/>
    <s v="Electronics"/>
    <x v="2415"/>
    <s v="Good Sales"/>
    <n v="0.49"/>
    <n v="975.35479999999995"/>
    <n v="1015.1652"/>
    <n v="2"/>
    <d v="2024-11-01T00:00:00"/>
    <d v="2024-11-05T00:00:00"/>
    <s v="Member"/>
    <s v="Card"/>
    <n v="535.28"/>
    <s v="loss"/>
    <s v="Bangalore"/>
  </r>
  <r>
    <s v="ORD102422"/>
    <x v="2"/>
    <s v="Grocery"/>
    <x v="2416"/>
    <s v="Good Sales"/>
    <n v="0.39"/>
    <n v="1379.5743"/>
    <n v="2157.7956999999997"/>
    <n v="2"/>
    <d v="2024-05-09T00:00:00"/>
    <d v="2024-05-11T00:00:00"/>
    <s v="Regular"/>
    <s v="Cash"/>
    <n v="355.6"/>
    <s v="loss"/>
    <s v="Mumbai"/>
  </r>
  <r>
    <s v="ORD102423"/>
    <x v="2"/>
    <s v="Personal Care"/>
    <x v="2417"/>
    <s v="concerning"/>
    <n v="0.36"/>
    <n v="195.4188"/>
    <n v="347.41120000000001"/>
    <n v="2"/>
    <d v="2023-04-28T00:00:00"/>
    <d v="2023-05-03T00:00:00"/>
    <s v="Regular"/>
    <s v="UPI"/>
    <n v="116.27"/>
    <s v="loss"/>
    <s v="Mumbai"/>
  </r>
  <r>
    <s v="ORD102424"/>
    <x v="0"/>
    <s v="Electronics"/>
    <x v="2418"/>
    <s v="concerning"/>
    <n v="0.11"/>
    <n v="54.616099999999996"/>
    <n v="441.89389999999997"/>
    <n v="8"/>
    <d v="2024-09-19T00:00:00"/>
    <d v="2024-09-20T00:00:00"/>
    <s v="Regular"/>
    <s v="Cash"/>
    <n v="70.650000000000006"/>
    <s v="loss"/>
    <s v="Delhi"/>
  </r>
  <r>
    <s v="ORD102425"/>
    <x v="0"/>
    <s v="Grocery"/>
    <x v="2419"/>
    <s v="concerning"/>
    <n v="0.45"/>
    <n v="345.59550000000002"/>
    <n v="422.39449999999999"/>
    <n v="7"/>
    <d v="2024-12-07T00:00:00"/>
    <d v="2024-12-11T00:00:00"/>
    <s v="Member"/>
    <s v="Card"/>
    <n v="115.5"/>
    <s v="loss"/>
    <s v="Chennai"/>
  </r>
  <r>
    <s v="ORD102426"/>
    <x v="0"/>
    <s v="Home Care"/>
    <x v="2420"/>
    <s v="Good Sales"/>
    <n v="0.24"/>
    <n v="685.47119999999995"/>
    <n v="2170.6588000000002"/>
    <n v="9"/>
    <d v="2024-01-09T00:00:00"/>
    <d v="2024-01-11T00:00:00"/>
    <s v="New"/>
    <s v="UPI"/>
    <n v="171.02"/>
    <s v="loss"/>
    <s v="Bangalore"/>
  </r>
  <r>
    <s v="ORD102427"/>
    <x v="2"/>
    <s v="Personal Care"/>
    <x v="2421"/>
    <s v="Good Sales"/>
    <n v="0.15"/>
    <n v="124.51649999999999"/>
    <n v="705.59350000000006"/>
    <n v="3"/>
    <d v="2023-05-09T00:00:00"/>
    <d v="2023-05-12T00:00:00"/>
    <s v="Member"/>
    <s v="Cash"/>
    <n v="213.42"/>
    <s v="loss"/>
    <s v="Chennai"/>
  </r>
  <r>
    <s v="ORD102428"/>
    <x v="2"/>
    <s v="Clothing"/>
    <x v="2422"/>
    <s v="Good Sales"/>
    <n v="0.33"/>
    <n v="481.90559999999999"/>
    <n v="978.41439999999989"/>
    <n v="1"/>
    <d v="2023-07-22T00:00:00"/>
    <d v="2023-07-29T00:00:00"/>
    <s v="Regular"/>
    <s v="Cash"/>
    <n v="167.78"/>
    <s v="loss"/>
    <s v="Delhi"/>
  </r>
  <r>
    <s v="ORD102429"/>
    <x v="0"/>
    <s v="Grocery"/>
    <x v="2423"/>
    <s v="Good Sales"/>
    <n v="0.11"/>
    <n v="359.6857"/>
    <n v="2910.1842999999999"/>
    <n v="6"/>
    <d v="2023-07-18T00:00:00"/>
    <d v="2023-07-20T00:00:00"/>
    <s v="Regular"/>
    <s v="UPI"/>
    <n v="791.94"/>
    <s v="loss"/>
    <s v="Pune"/>
  </r>
  <r>
    <s v="ORD102430"/>
    <x v="1"/>
    <s v="Personal Care"/>
    <x v="2424"/>
    <s v="concerning"/>
    <n v="0.45"/>
    <n v="79.451999999999998"/>
    <n v="97.108000000000004"/>
    <n v="9"/>
    <d v="2023-03-18T00:00:00"/>
    <d v="2023-03-25T00:00:00"/>
    <s v="Regular"/>
    <s v="Card"/>
    <n v="34.83"/>
    <s v="loss"/>
    <s v="Pune"/>
  </r>
  <r>
    <s v="ORD102431"/>
    <x v="1"/>
    <s v="Personal Care"/>
    <x v="2425"/>
    <s v="Good Sales"/>
    <n v="0.43"/>
    <n v="422.75880000000001"/>
    <n v="560.40120000000002"/>
    <n v="1"/>
    <d v="2024-03-22T00:00:00"/>
    <d v="2024-03-28T00:00:00"/>
    <s v="New"/>
    <s v="UPI"/>
    <n v="287.77"/>
    <s v="loss"/>
    <s v="Bangalore"/>
  </r>
  <r>
    <s v="ORD102432"/>
    <x v="3"/>
    <s v="Clothing"/>
    <x v="2426"/>
    <s v="Good Sales"/>
    <n v="0.23"/>
    <n v="1071.0318"/>
    <n v="3585.6282000000001"/>
    <n v="1"/>
    <d v="2024-03-01T00:00:00"/>
    <d v="2024-03-06T00:00:00"/>
    <s v="New"/>
    <s v="Card"/>
    <n v="466.59"/>
    <s v="loss"/>
    <s v="Bangalore"/>
  </r>
  <r>
    <s v="ORD102433"/>
    <x v="0"/>
    <s v="Clothing"/>
    <x v="2427"/>
    <s v="Good Sales"/>
    <n v="0.1"/>
    <n v="335.15300000000002"/>
    <n v="3016.3770000000004"/>
    <n v="4"/>
    <d v="2024-11-01T00:00:00"/>
    <d v="2024-11-04T00:00:00"/>
    <s v="Member"/>
    <s v="Card"/>
    <n v="436.12"/>
    <s v="loss"/>
    <s v="Pune"/>
  </r>
  <r>
    <s v="ORD102434"/>
    <x v="3"/>
    <s v="Clothing"/>
    <x v="2428"/>
    <s v="Good Sales"/>
    <n v="0.25"/>
    <n v="399.3"/>
    <n v="1197.9000000000001"/>
    <n v="1"/>
    <d v="2024-05-22T00:00:00"/>
    <d v="2024-05-28T00:00:00"/>
    <s v="New"/>
    <s v="Card"/>
    <n v="146.33000000000001"/>
    <s v="loss"/>
    <s v="Mumbai"/>
  </r>
  <r>
    <s v="ORD102435"/>
    <x v="1"/>
    <s v="Grocery"/>
    <x v="2429"/>
    <s v="concerning"/>
    <n v="7.0000000000000007E-2"/>
    <n v="22.539300000000004"/>
    <n v="299.45069999999998"/>
    <n v="9"/>
    <d v="2023-02-21T00:00:00"/>
    <d v="2023-02-28T00:00:00"/>
    <s v="New"/>
    <s v="Cash"/>
    <n v="83.1"/>
    <s v="loss"/>
    <s v="Hyderabad"/>
  </r>
  <r>
    <s v="ORD102436"/>
    <x v="3"/>
    <s v="Clothing"/>
    <x v="2430"/>
    <s v="Good Sales"/>
    <n v="0.13"/>
    <n v="386.31319999999999"/>
    <n v="2585.3267999999998"/>
    <n v="6"/>
    <d v="2023-06-27T00:00:00"/>
    <d v="2023-06-30T00:00:00"/>
    <s v="Regular"/>
    <s v="UPI"/>
    <n v="393.99"/>
    <s v="loss"/>
    <s v="Bangalore"/>
  </r>
  <r>
    <s v="ORD102437"/>
    <x v="0"/>
    <s v="Home Care"/>
    <x v="2431"/>
    <s v="Good Sales"/>
    <n v="0.24"/>
    <n v="286.08959999999996"/>
    <n v="905.95039999999995"/>
    <n v="5"/>
    <d v="2024-03-24T00:00:00"/>
    <d v="2024-03-31T00:00:00"/>
    <s v="Member"/>
    <s v="Cash"/>
    <n v="117.75"/>
    <s v="loss"/>
    <s v="Delhi"/>
  </r>
  <r>
    <s v="ORD102438"/>
    <x v="0"/>
    <s v="Personal Care"/>
    <x v="2432"/>
    <s v="Good Sales"/>
    <n v="0.01"/>
    <n v="48.0486"/>
    <n v="4756.8113999999996"/>
    <n v="5"/>
    <d v="2023-04-23T00:00:00"/>
    <d v="2023-04-27T00:00:00"/>
    <s v="Regular"/>
    <s v="Card"/>
    <n v="951.36"/>
    <s v="profit"/>
    <s v="Bangalore"/>
  </r>
  <r>
    <s v="ORD102439"/>
    <x v="0"/>
    <s v="Clothing"/>
    <x v="2433"/>
    <s v="Good Sales"/>
    <n v="0.38"/>
    <n v="1317.1218000000001"/>
    <n v="2148.9881999999998"/>
    <n v="2"/>
    <d v="2023-08-24T00:00:00"/>
    <d v="2023-08-29T00:00:00"/>
    <s v="New"/>
    <s v="Cash"/>
    <n v="500.49"/>
    <s v="loss"/>
    <s v="Delhi"/>
  </r>
  <r>
    <s v="ORD102440"/>
    <x v="2"/>
    <s v="Personal Care"/>
    <x v="2434"/>
    <s v="Good Sales"/>
    <n v="0.1"/>
    <n v="487.32100000000003"/>
    <n v="4385.8890000000001"/>
    <n v="3"/>
    <d v="2023-06-15T00:00:00"/>
    <d v="2023-06-20T00:00:00"/>
    <s v="Member"/>
    <s v="Cash"/>
    <n v="1233.2"/>
    <s v="profit"/>
    <s v="Pune"/>
  </r>
  <r>
    <s v="ORD102441"/>
    <x v="3"/>
    <s v="Electronics"/>
    <x v="2435"/>
    <s v="Good Sales"/>
    <n v="0.43"/>
    <n v="1831.6280000000002"/>
    <n v="2427.9720000000002"/>
    <n v="7"/>
    <d v="2024-07-04T00:00:00"/>
    <d v="2024-07-07T00:00:00"/>
    <s v="New"/>
    <s v="Card"/>
    <n v="1026.28"/>
    <s v="profit"/>
    <s v="Bangalore"/>
  </r>
  <r>
    <s v="ORD102442"/>
    <x v="1"/>
    <s v="Electronics"/>
    <x v="2436"/>
    <s v="Good Sales"/>
    <n v="0.01"/>
    <n v="24.668299999999999"/>
    <n v="2442.1617000000001"/>
    <n v="4"/>
    <d v="2023-10-25T00:00:00"/>
    <d v="2023-10-26T00:00:00"/>
    <s v="New"/>
    <s v="Card"/>
    <n v="197.3"/>
    <s v="loss"/>
    <s v="Mumbai"/>
  </r>
  <r>
    <s v="ORD102443"/>
    <x v="1"/>
    <s v="Clothing"/>
    <x v="2437"/>
    <s v="Good Sales"/>
    <n v="0.27"/>
    <n v="912.83220000000006"/>
    <n v="2468.0277999999998"/>
    <n v="6"/>
    <d v="2024-01-15T00:00:00"/>
    <d v="2024-01-16T00:00:00"/>
    <s v="Member"/>
    <s v="Cash"/>
    <n v="892.45"/>
    <s v="profit"/>
    <s v="Delhi"/>
  </r>
  <r>
    <s v="ORD102444"/>
    <x v="1"/>
    <s v="Personal Care"/>
    <x v="2438"/>
    <s v="Good Sales"/>
    <n v="0.39"/>
    <n v="1590.9386999999999"/>
    <n v="2488.3913000000002"/>
    <n v="8"/>
    <d v="2024-09-02T00:00:00"/>
    <d v="2024-09-06T00:00:00"/>
    <s v="Member"/>
    <s v="Card"/>
    <n v="1206.02"/>
    <s v="profit"/>
    <s v="Mumbai"/>
  </r>
  <r>
    <s v="ORD102445"/>
    <x v="2"/>
    <s v="Electronics"/>
    <x v="2439"/>
    <s v="Good Sales"/>
    <n v="0.12"/>
    <n v="351.96840000000003"/>
    <n v="2581.1016"/>
    <n v="1"/>
    <d v="2023-06-16T00:00:00"/>
    <d v="2023-06-20T00:00:00"/>
    <s v="Regular"/>
    <s v="Card"/>
    <n v="697.28"/>
    <s v="loss"/>
    <s v="Delhi"/>
  </r>
  <r>
    <s v="ORD102446"/>
    <x v="2"/>
    <s v="Clothing"/>
    <x v="2440"/>
    <s v="concerning"/>
    <n v="0.35"/>
    <n v="140.45150000000001"/>
    <n v="260.83850000000001"/>
    <n v="6"/>
    <d v="2024-07-07T00:00:00"/>
    <d v="2024-07-14T00:00:00"/>
    <s v="Member"/>
    <s v="Card"/>
    <n v="102.73"/>
    <s v="loss"/>
    <s v="Chennai"/>
  </r>
  <r>
    <s v="ORD102447"/>
    <x v="0"/>
    <s v="Personal Care"/>
    <x v="2441"/>
    <s v="Good Sales"/>
    <n v="0.36"/>
    <n v="865.86839999999995"/>
    <n v="1539.3216000000002"/>
    <n v="1"/>
    <d v="2023-12-28T00:00:00"/>
    <d v="2024-01-01T00:00:00"/>
    <s v="Regular"/>
    <s v="UPI"/>
    <n v="671.91"/>
    <s v="loss"/>
    <s v="Hyderabad"/>
  </r>
  <r>
    <s v="ORD102448"/>
    <x v="1"/>
    <s v="Clothing"/>
    <x v="2442"/>
    <s v="concerning"/>
    <n v="0.32"/>
    <n v="236.73919999999998"/>
    <n v="503.07079999999996"/>
    <n v="8"/>
    <d v="2024-03-29T00:00:00"/>
    <d v="2024-04-02T00:00:00"/>
    <s v="Regular"/>
    <s v="Cash"/>
    <n v="182.34"/>
    <s v="loss"/>
    <s v="Mumbai"/>
  </r>
  <r>
    <s v="ORD102449"/>
    <x v="2"/>
    <s v="Personal Care"/>
    <x v="2443"/>
    <s v="Good Sales"/>
    <n v="0.18"/>
    <n v="648.495"/>
    <n v="2954.2550000000001"/>
    <n v="4"/>
    <d v="2024-05-18T00:00:00"/>
    <d v="2024-05-21T00:00:00"/>
    <s v="Member"/>
    <s v="Cash"/>
    <n v="706.8"/>
    <s v="loss"/>
    <s v="Hyderabad"/>
  </r>
  <r>
    <s v="ORD102450"/>
    <x v="0"/>
    <s v="Electronics"/>
    <x v="2444"/>
    <s v="Good Sales"/>
    <n v="0.39"/>
    <n v="1339.6812"/>
    <n v="2095.3987999999999"/>
    <n v="5"/>
    <d v="2024-09-08T00:00:00"/>
    <d v="2024-09-12T00:00:00"/>
    <s v="Regular"/>
    <s v="UPI"/>
    <n v="230.29"/>
    <s v="loss"/>
    <s v="Mumbai"/>
  </r>
  <r>
    <s v="ORD102451"/>
    <x v="1"/>
    <s v="Clothing"/>
    <x v="2445"/>
    <s v="Good Sales"/>
    <n v="0.31"/>
    <n v="1539.2275"/>
    <n v="3426.0225"/>
    <n v="2"/>
    <d v="2024-04-01T00:00:00"/>
    <d v="2024-04-08T00:00:00"/>
    <s v="New"/>
    <s v="Cash"/>
    <n v="849.61"/>
    <s v="profit"/>
    <s v="Hyderabad"/>
  </r>
  <r>
    <s v="ORD102452"/>
    <x v="3"/>
    <s v="Electronics"/>
    <x v="2446"/>
    <s v="Good Sales"/>
    <n v="0.3"/>
    <n v="954.351"/>
    <n v="2226.819"/>
    <n v="3"/>
    <d v="2023-10-25T00:00:00"/>
    <d v="2023-10-31T00:00:00"/>
    <s v="Member"/>
    <s v="Cash"/>
    <n v="781.72"/>
    <s v="loss"/>
    <s v="Mumbai"/>
  </r>
  <r>
    <s v="ORD102453"/>
    <x v="0"/>
    <s v="Clothing"/>
    <x v="2447"/>
    <s v="Good Sales"/>
    <n v="0.41"/>
    <n v="1648.4787999999999"/>
    <n v="2372.2012"/>
    <n v="7"/>
    <d v="2024-12-08T00:00:00"/>
    <d v="2024-12-09T00:00:00"/>
    <s v="New"/>
    <s v="Card"/>
    <n v="458.58"/>
    <s v="loss"/>
    <s v="Mumbai"/>
  </r>
  <r>
    <s v="ORD102454"/>
    <x v="2"/>
    <s v="Grocery"/>
    <x v="2448"/>
    <s v="Good Sales"/>
    <n v="0.12"/>
    <n v="169.75319999999999"/>
    <n v="1244.8568"/>
    <n v="7"/>
    <d v="2024-10-26T00:00:00"/>
    <d v="2024-10-28T00:00:00"/>
    <s v="New"/>
    <s v="UPI"/>
    <n v="301.85000000000002"/>
    <s v="loss"/>
    <s v="Mumbai"/>
  </r>
  <r>
    <s v="ORD102455"/>
    <x v="2"/>
    <s v="Electronics"/>
    <x v="2449"/>
    <s v="Good Sales"/>
    <n v="0.12"/>
    <n v="211.93439999999998"/>
    <n v="1554.1855999999998"/>
    <n v="8"/>
    <d v="2023-07-04T00:00:00"/>
    <d v="2023-07-10T00:00:00"/>
    <s v="Regular"/>
    <s v="Cash"/>
    <n v="227.46"/>
    <s v="loss"/>
    <s v="Pune"/>
  </r>
  <r>
    <s v="ORD102456"/>
    <x v="0"/>
    <s v="Electronics"/>
    <x v="2450"/>
    <s v="Good Sales"/>
    <n v="0.19"/>
    <n v="872.74980000000005"/>
    <n v="3720.6702"/>
    <n v="3"/>
    <d v="2024-02-22T00:00:00"/>
    <d v="2024-02-28T00:00:00"/>
    <s v="New"/>
    <s v="Cash"/>
    <n v="1219.75"/>
    <s v="profit"/>
    <s v="Bangalore"/>
  </r>
  <r>
    <s v="ORD102457"/>
    <x v="0"/>
    <s v="Home Care"/>
    <x v="2451"/>
    <s v="Good Sales"/>
    <n v="0.04"/>
    <n v="152.01760000000002"/>
    <n v="3648.4223999999999"/>
    <n v="2"/>
    <d v="2024-12-15T00:00:00"/>
    <d v="2024-12-16T00:00:00"/>
    <s v="Regular"/>
    <s v="UPI"/>
    <n v="535.15"/>
    <s v="loss"/>
    <s v="Mumbai"/>
  </r>
  <r>
    <s v="ORD102458"/>
    <x v="2"/>
    <s v="Electronics"/>
    <x v="2452"/>
    <s v="Good Sales"/>
    <n v="0.17"/>
    <n v="562.83940000000007"/>
    <n v="2747.9805999999999"/>
    <n v="2"/>
    <d v="2024-11-05T00:00:00"/>
    <d v="2024-11-09T00:00:00"/>
    <s v="New"/>
    <s v="Cash"/>
    <n v="203.18"/>
    <s v="loss"/>
    <s v="Hyderabad"/>
  </r>
  <r>
    <s v="ORD102459"/>
    <x v="3"/>
    <s v="Personal Care"/>
    <x v="2453"/>
    <s v="Good Sales"/>
    <n v="0.2"/>
    <n v="268.94800000000004"/>
    <n v="1075.7919999999999"/>
    <n v="6"/>
    <d v="2023-05-03T00:00:00"/>
    <d v="2023-05-06T00:00:00"/>
    <s v="Regular"/>
    <s v="Cash"/>
    <n v="263.01"/>
    <s v="loss"/>
    <s v="Chennai"/>
  </r>
  <r>
    <s v="ORD102460"/>
    <x v="1"/>
    <s v="Clothing"/>
    <x v="2454"/>
    <s v="Good Sales"/>
    <n v="0.25"/>
    <n v="880.75750000000005"/>
    <n v="2642.2725"/>
    <n v="2"/>
    <d v="2023-08-25T00:00:00"/>
    <d v="2023-08-30T00:00:00"/>
    <s v="New"/>
    <s v="Card"/>
    <n v="216.45"/>
    <s v="loss"/>
    <s v="Delhi"/>
  </r>
  <r>
    <s v="ORD102461"/>
    <x v="3"/>
    <s v="Grocery"/>
    <x v="2455"/>
    <s v="Good Sales"/>
    <n v="0.13"/>
    <n v="577.86820000000012"/>
    <n v="3867.2718000000004"/>
    <n v="4"/>
    <d v="2024-03-19T00:00:00"/>
    <d v="2024-03-26T00:00:00"/>
    <s v="Regular"/>
    <s v="UPI"/>
    <n v="461.94"/>
    <s v="loss"/>
    <s v="Hyderabad"/>
  </r>
  <r>
    <s v="ORD102462"/>
    <x v="0"/>
    <s v="Personal Care"/>
    <x v="2456"/>
    <s v="Good Sales"/>
    <n v="0.45"/>
    <n v="553.90950000000009"/>
    <n v="677.00049999999999"/>
    <n v="9"/>
    <d v="2024-08-26T00:00:00"/>
    <d v="2024-08-28T00:00:00"/>
    <s v="Regular"/>
    <s v="Card"/>
    <n v="215.85"/>
    <s v="loss"/>
    <s v="Pune"/>
  </r>
  <r>
    <s v="ORD102463"/>
    <x v="3"/>
    <s v="Personal Care"/>
    <x v="2457"/>
    <s v="Good Sales"/>
    <n v="0.14000000000000001"/>
    <n v="498.40140000000008"/>
    <n v="3061.6086"/>
    <n v="3"/>
    <d v="2024-03-02T00:00:00"/>
    <d v="2024-03-04T00:00:00"/>
    <s v="Member"/>
    <s v="Card"/>
    <n v="884.02"/>
    <s v="profit"/>
    <s v="Hyderabad"/>
  </r>
  <r>
    <s v="ORD102464"/>
    <x v="2"/>
    <s v="Personal Care"/>
    <x v="2458"/>
    <s v="Good Sales"/>
    <n v="0.43"/>
    <n v="872.51299999999992"/>
    <n v="1156.587"/>
    <n v="1"/>
    <d v="2023-03-02T00:00:00"/>
    <d v="2023-03-08T00:00:00"/>
    <s v="Regular"/>
    <s v="UPI"/>
    <n v="263.81"/>
    <s v="loss"/>
    <s v="Bangalore"/>
  </r>
  <r>
    <s v="ORD102465"/>
    <x v="0"/>
    <s v="Personal Care"/>
    <x v="2459"/>
    <s v="concerning"/>
    <n v="0.22"/>
    <n v="150.03120000000001"/>
    <n v="531.92880000000002"/>
    <n v="2"/>
    <d v="2024-12-09T00:00:00"/>
    <d v="2024-12-13T00:00:00"/>
    <s v="Regular"/>
    <s v="Cash"/>
    <n v="83.43"/>
    <s v="loss"/>
    <s v="Pune"/>
  </r>
  <r>
    <s v="ORD102466"/>
    <x v="1"/>
    <s v="Grocery"/>
    <x v="2460"/>
    <s v="Good Sales"/>
    <n v="0.36"/>
    <n v="1382.7456"/>
    <n v="2458.2143999999998"/>
    <n v="7"/>
    <d v="2023-04-02T00:00:00"/>
    <d v="2023-04-06T00:00:00"/>
    <s v="Member"/>
    <s v="UPI"/>
    <n v="300.55"/>
    <s v="loss"/>
    <s v="Hyderabad"/>
  </r>
  <r>
    <s v="ORD102467"/>
    <x v="2"/>
    <s v="Home Care"/>
    <x v="2461"/>
    <s v="Good Sales"/>
    <n v="0.06"/>
    <n v="55.138199999999998"/>
    <n v="863.83180000000004"/>
    <n v="9"/>
    <d v="2023-08-22T00:00:00"/>
    <d v="2023-08-24T00:00:00"/>
    <s v="Member"/>
    <s v="Cash"/>
    <n v="180.5"/>
    <s v="loss"/>
    <s v="Pune"/>
  </r>
  <r>
    <s v="ORD102468"/>
    <x v="2"/>
    <s v="Electronics"/>
    <x v="2462"/>
    <s v="Good Sales"/>
    <n v="0.27"/>
    <n v="361.58130000000006"/>
    <n v="977.6087"/>
    <n v="9"/>
    <d v="2024-06-14T00:00:00"/>
    <d v="2024-06-20T00:00:00"/>
    <s v="Regular"/>
    <s v="Cash"/>
    <n v="245.25"/>
    <s v="loss"/>
    <s v="Hyderabad"/>
  </r>
  <r>
    <s v="ORD102469"/>
    <x v="1"/>
    <s v="Personal Care"/>
    <x v="2463"/>
    <s v="Good Sales"/>
    <n v="0.48"/>
    <n v="1889.4816000000001"/>
    <n v="2046.9384"/>
    <n v="4"/>
    <d v="2024-09-21T00:00:00"/>
    <d v="2024-09-24T00:00:00"/>
    <s v="Regular"/>
    <s v="UPI"/>
    <n v="205.55"/>
    <s v="loss"/>
    <s v="Hyderabad"/>
  </r>
  <r>
    <s v="ORD102470"/>
    <x v="1"/>
    <s v="Electronics"/>
    <x v="2464"/>
    <s v="Good Sales"/>
    <n v="0.33"/>
    <n v="1233.0284999999999"/>
    <n v="2503.4214999999999"/>
    <n v="8"/>
    <d v="2024-01-03T00:00:00"/>
    <d v="2024-01-05T00:00:00"/>
    <s v="New"/>
    <s v="Card"/>
    <n v="843.43"/>
    <s v="profit"/>
    <s v="Chennai"/>
  </r>
  <r>
    <s v="ORD102471"/>
    <x v="3"/>
    <s v="Electronics"/>
    <x v="2465"/>
    <s v="Good Sales"/>
    <n v="0.41"/>
    <n v="551.65499999999997"/>
    <n v="793.84500000000003"/>
    <n v="1"/>
    <d v="2023-08-25T00:00:00"/>
    <d v="2023-08-31T00:00:00"/>
    <s v="New"/>
    <s v="Card"/>
    <n v="222.14"/>
    <s v="loss"/>
    <s v="Bangalore"/>
  </r>
  <r>
    <s v="ORD102472"/>
    <x v="0"/>
    <s v="Personal Care"/>
    <x v="2466"/>
    <s v="Good Sales"/>
    <n v="0.13"/>
    <n v="612.39490000000001"/>
    <n v="4098.3350999999993"/>
    <n v="6"/>
    <d v="2024-11-21T00:00:00"/>
    <d v="2024-11-24T00:00:00"/>
    <s v="Member"/>
    <s v="UPI"/>
    <n v="576.05999999999995"/>
    <s v="loss"/>
    <s v="Chennai"/>
  </r>
  <r>
    <s v="ORD102473"/>
    <x v="1"/>
    <s v="Home Care"/>
    <x v="2467"/>
    <s v="Good Sales"/>
    <n v="0.4"/>
    <n v="461.96000000000004"/>
    <n v="692.94"/>
    <n v="8"/>
    <d v="2023-10-18T00:00:00"/>
    <d v="2023-10-19T00:00:00"/>
    <s v="Regular"/>
    <s v="UPI"/>
    <n v="262.97000000000003"/>
    <s v="loss"/>
    <s v="Chennai"/>
  </r>
  <r>
    <s v="ORD102474"/>
    <x v="1"/>
    <s v="Electronics"/>
    <x v="2468"/>
    <s v="Good Sales"/>
    <n v="0.18"/>
    <n v="894.375"/>
    <n v="4074.375"/>
    <n v="2"/>
    <d v="2023-12-27T00:00:00"/>
    <d v="2023-12-31T00:00:00"/>
    <s v="New"/>
    <s v="Cash"/>
    <n v="1256.8399999999999"/>
    <s v="profit"/>
    <s v="Bangalore"/>
  </r>
  <r>
    <s v="ORD102475"/>
    <x v="0"/>
    <s v="Clothing"/>
    <x v="2469"/>
    <s v="Good Sales"/>
    <n v="0.24"/>
    <n v="891.7704"/>
    <n v="2823.9396000000002"/>
    <n v="8"/>
    <d v="2023-05-18T00:00:00"/>
    <d v="2023-05-24T00:00:00"/>
    <s v="New"/>
    <s v="Card"/>
    <n v="740.49"/>
    <s v="loss"/>
    <s v="Pune"/>
  </r>
  <r>
    <s v="ORD102476"/>
    <x v="1"/>
    <s v="Electronics"/>
    <x v="2470"/>
    <s v="Good Sales"/>
    <n v="0.09"/>
    <n v="182.09609999999998"/>
    <n v="1841.1939"/>
    <n v="4"/>
    <d v="2024-09-15T00:00:00"/>
    <d v="2024-09-18T00:00:00"/>
    <s v="Regular"/>
    <s v="UPI"/>
    <n v="148.93"/>
    <s v="loss"/>
    <s v="Pune"/>
  </r>
  <r>
    <s v="ORD102477"/>
    <x v="1"/>
    <s v="Personal Care"/>
    <x v="2471"/>
    <s v="concerning"/>
    <n v="0.24"/>
    <n v="177.29040000000001"/>
    <n v="561.41960000000006"/>
    <n v="2"/>
    <d v="2023-08-30T00:00:00"/>
    <d v="2023-09-01T00:00:00"/>
    <s v="Member"/>
    <s v="Cash"/>
    <n v="204.22"/>
    <s v="loss"/>
    <s v="Pune"/>
  </r>
  <r>
    <s v="ORD102478"/>
    <x v="3"/>
    <s v="Grocery"/>
    <x v="2472"/>
    <s v="Good Sales"/>
    <n v="0.26"/>
    <n v="434.33000000000004"/>
    <n v="1236.17"/>
    <n v="4"/>
    <d v="2023-10-19T00:00:00"/>
    <d v="2023-10-26T00:00:00"/>
    <s v="Member"/>
    <s v="UPI"/>
    <n v="90.97"/>
    <s v="loss"/>
    <s v="Chennai"/>
  </r>
  <r>
    <s v="ORD102479"/>
    <x v="2"/>
    <s v="Electronics"/>
    <x v="2473"/>
    <s v="Good Sales"/>
    <n v="0.31"/>
    <n v="325.28919999999999"/>
    <n v="724.0308"/>
    <n v="8"/>
    <d v="2024-03-12T00:00:00"/>
    <d v="2024-03-13T00:00:00"/>
    <s v="New"/>
    <s v="Cash"/>
    <n v="107.38"/>
    <s v="loss"/>
    <s v="Bangalore"/>
  </r>
  <r>
    <s v="ORD102480"/>
    <x v="2"/>
    <s v="Home Care"/>
    <x v="2474"/>
    <s v="Good Sales"/>
    <n v="0.43"/>
    <n v="1353.2143000000001"/>
    <n v="1793.7957000000001"/>
    <n v="4"/>
    <d v="2023-02-23T00:00:00"/>
    <d v="2023-02-25T00:00:00"/>
    <s v="Member"/>
    <s v="Card"/>
    <n v="365.37"/>
    <s v="loss"/>
    <s v="Pune"/>
  </r>
  <r>
    <s v="ORD102481"/>
    <x v="2"/>
    <s v="Clothing"/>
    <x v="2475"/>
    <s v="Good Sales"/>
    <n v="0.15"/>
    <n v="277.2885"/>
    <n v="1571.3015"/>
    <n v="8"/>
    <d v="2024-06-11T00:00:00"/>
    <d v="2024-06-17T00:00:00"/>
    <s v="New"/>
    <s v="UPI"/>
    <n v="263.42"/>
    <s v="loss"/>
    <s v="Delhi"/>
  </r>
  <r>
    <s v="ORD102482"/>
    <x v="2"/>
    <s v="Clothing"/>
    <x v="2476"/>
    <s v="Good Sales"/>
    <n v="0.49"/>
    <n v="757.31459999999993"/>
    <n v="788.22540000000004"/>
    <n v="7"/>
    <d v="2023-02-19T00:00:00"/>
    <d v="2023-02-20T00:00:00"/>
    <s v="New"/>
    <s v="UPI"/>
    <n v="214.63"/>
    <s v="loss"/>
    <s v="Chennai"/>
  </r>
  <r>
    <s v="ORD102483"/>
    <x v="1"/>
    <s v="Grocery"/>
    <x v="2477"/>
    <s v="Good Sales"/>
    <n v="0.42"/>
    <n v="1600.1789999999999"/>
    <n v="2209.7709999999997"/>
    <n v="5"/>
    <d v="2023-07-08T00:00:00"/>
    <d v="2023-07-13T00:00:00"/>
    <s v="Member"/>
    <s v="UPI"/>
    <n v="1046.74"/>
    <s v="profit"/>
    <s v="Mumbai"/>
  </r>
  <r>
    <s v="ORD102484"/>
    <x v="0"/>
    <s v="Grocery"/>
    <x v="2478"/>
    <s v="Good Sales"/>
    <n v="0.2"/>
    <n v="245.98800000000003"/>
    <n v="983.952"/>
    <n v="8"/>
    <d v="2024-05-27T00:00:00"/>
    <d v="2024-05-28T00:00:00"/>
    <s v="Regular"/>
    <s v="Card"/>
    <n v="306.3"/>
    <s v="loss"/>
    <s v="Pune"/>
  </r>
  <r>
    <s v="ORD102485"/>
    <x v="0"/>
    <s v="Electronics"/>
    <x v="2479"/>
    <s v="Good Sales"/>
    <n v="0.11"/>
    <n v="327.33360000000005"/>
    <n v="2648.4264000000003"/>
    <n v="2"/>
    <d v="2024-11-12T00:00:00"/>
    <d v="2024-11-19T00:00:00"/>
    <s v="New"/>
    <s v="Cash"/>
    <n v="298.64"/>
    <s v="loss"/>
    <s v="Chennai"/>
  </r>
  <r>
    <s v="ORD102486"/>
    <x v="3"/>
    <s v="Personal Care"/>
    <x v="2480"/>
    <s v="Good Sales"/>
    <n v="0.04"/>
    <n v="42.140799999999999"/>
    <n v="1011.3792"/>
    <n v="3"/>
    <d v="2023-06-26T00:00:00"/>
    <d v="2023-07-02T00:00:00"/>
    <s v="New"/>
    <s v="Card"/>
    <n v="303.97000000000003"/>
    <s v="loss"/>
    <s v="Bangalore"/>
  </r>
  <r>
    <s v="ORD102487"/>
    <x v="3"/>
    <s v="Home Care"/>
    <x v="2481"/>
    <s v="Good Sales"/>
    <n v="0.12"/>
    <n v="432.30119999999999"/>
    <n v="3170.2088000000003"/>
    <n v="4"/>
    <d v="2023-08-07T00:00:00"/>
    <d v="2023-08-10T00:00:00"/>
    <s v="Regular"/>
    <s v="UPI"/>
    <n v="506.4"/>
    <s v="loss"/>
    <s v="Bangalore"/>
  </r>
  <r>
    <s v="ORD102488"/>
    <x v="1"/>
    <s v="Clothing"/>
    <x v="2482"/>
    <s v="Good Sales"/>
    <n v="0.44"/>
    <n v="1391.7639999999999"/>
    <n v="1771.336"/>
    <n v="5"/>
    <d v="2024-10-20T00:00:00"/>
    <d v="2024-10-25T00:00:00"/>
    <s v="New"/>
    <s v="Card"/>
    <n v="330.98"/>
    <s v="loss"/>
    <s v="Mumbai"/>
  </r>
  <r>
    <s v="ORD102489"/>
    <x v="0"/>
    <s v="Grocery"/>
    <x v="2483"/>
    <s v="Good Sales"/>
    <n v="0.15"/>
    <n v="601.64249999999993"/>
    <n v="3409.3074999999999"/>
    <n v="5"/>
    <d v="2024-12-20T00:00:00"/>
    <d v="2024-12-26T00:00:00"/>
    <s v="Regular"/>
    <s v="Cash"/>
    <n v="1148.8599999999999"/>
    <s v="profit"/>
    <s v="Pune"/>
  </r>
  <r>
    <s v="ORD102490"/>
    <x v="0"/>
    <s v="Home Care"/>
    <x v="2484"/>
    <s v="concerning"/>
    <n v="7.0000000000000007E-2"/>
    <n v="30.494800000000001"/>
    <n v="405.14519999999999"/>
    <n v="1"/>
    <d v="2023-09-13T00:00:00"/>
    <d v="2023-09-14T00:00:00"/>
    <s v="Regular"/>
    <s v="Card"/>
    <n v="84.07"/>
    <s v="loss"/>
    <s v="Mumbai"/>
  </r>
  <r>
    <s v="ORD102491"/>
    <x v="2"/>
    <s v="Personal Care"/>
    <x v="2485"/>
    <s v="Good Sales"/>
    <n v="0.01"/>
    <n v="11.295199999999999"/>
    <n v="1118.2248"/>
    <n v="1"/>
    <d v="2023-12-24T00:00:00"/>
    <d v="2023-12-25T00:00:00"/>
    <s v="Regular"/>
    <s v="UPI"/>
    <n v="222.99"/>
    <s v="loss"/>
    <s v="Bangalore"/>
  </r>
  <r>
    <s v="ORD102492"/>
    <x v="1"/>
    <s v="Clothing"/>
    <x v="2486"/>
    <s v="Good Sales"/>
    <n v="0.15"/>
    <n v="128.529"/>
    <n v="728.33100000000002"/>
    <n v="1"/>
    <d v="2024-10-09T00:00:00"/>
    <d v="2024-10-12T00:00:00"/>
    <s v="Member"/>
    <s v="UPI"/>
    <n v="183.37"/>
    <s v="loss"/>
    <s v="Pune"/>
  </r>
  <r>
    <s v="ORD102493"/>
    <x v="1"/>
    <s v="Clothing"/>
    <x v="2487"/>
    <s v="Good Sales"/>
    <n v="0.11"/>
    <n v="113.71250000000001"/>
    <n v="920.03750000000002"/>
    <n v="5"/>
    <d v="2023-07-09T00:00:00"/>
    <d v="2023-07-16T00:00:00"/>
    <s v="New"/>
    <s v="UPI"/>
    <n v="213.27"/>
    <s v="loss"/>
    <s v="Delhi"/>
  </r>
  <r>
    <s v="ORD102494"/>
    <x v="2"/>
    <s v="Personal Care"/>
    <x v="2488"/>
    <s v="concerning"/>
    <n v="0.05"/>
    <n v="30.238500000000002"/>
    <n v="574.53149999999994"/>
    <n v="2"/>
    <d v="2024-04-04T00:00:00"/>
    <d v="2024-04-08T00:00:00"/>
    <s v="New"/>
    <s v="UPI"/>
    <n v="125.47"/>
    <s v="loss"/>
    <s v="Delhi"/>
  </r>
  <r>
    <s v="ORD102495"/>
    <x v="1"/>
    <s v="Clothing"/>
    <x v="2489"/>
    <s v="Good Sales"/>
    <n v="0.48"/>
    <n v="1370.0159999999998"/>
    <n v="1484.184"/>
    <n v="3"/>
    <d v="2023-01-09T00:00:00"/>
    <d v="2023-01-13T00:00:00"/>
    <s v="New"/>
    <s v="Cash"/>
    <n v="144.11000000000001"/>
    <s v="loss"/>
    <s v="Delhi"/>
  </r>
  <r>
    <s v="ORD102496"/>
    <x v="1"/>
    <s v="Personal Care"/>
    <x v="2490"/>
    <s v="Good Sales"/>
    <n v="0.13"/>
    <n v="391.01530000000002"/>
    <n v="2616.7946999999999"/>
    <n v="8"/>
    <d v="2024-11-10T00:00:00"/>
    <d v="2024-11-16T00:00:00"/>
    <s v="Regular"/>
    <s v="Card"/>
    <n v="665.99"/>
    <s v="loss"/>
    <s v="Mumbai"/>
  </r>
  <r>
    <s v="ORD102497"/>
    <x v="3"/>
    <s v="Clothing"/>
    <x v="2491"/>
    <s v="Good Sales"/>
    <n v="0"/>
    <n v="0"/>
    <n v="4233.1000000000004"/>
    <n v="8"/>
    <d v="2024-04-29T00:00:00"/>
    <d v="2024-05-06T00:00:00"/>
    <s v="Member"/>
    <s v="Cash"/>
    <n v="997.04"/>
    <s v="profit"/>
    <s v="Hyderabad"/>
  </r>
  <r>
    <s v="ORD102498"/>
    <x v="0"/>
    <s v="Electronics"/>
    <x v="2492"/>
    <s v="Good Sales"/>
    <n v="0.47"/>
    <n v="1009.0523999999999"/>
    <n v="1137.8676"/>
    <n v="2"/>
    <d v="2023-07-08T00:00:00"/>
    <d v="2023-07-14T00:00:00"/>
    <s v="New"/>
    <s v="Card"/>
    <n v="121.8"/>
    <s v="loss"/>
    <s v="Pune"/>
  </r>
  <r>
    <s v="ORD102499"/>
    <x v="1"/>
    <s v="Personal Care"/>
    <x v="2493"/>
    <s v="Good Sales"/>
    <n v="0.28999999999999998"/>
    <n v="785.52009999999996"/>
    <n v="1923.1699000000001"/>
    <n v="8"/>
    <d v="2023-01-23T00:00:00"/>
    <d v="2023-01-27T00:00:00"/>
    <s v="New"/>
    <s v="UPI"/>
    <n v="558.30999999999995"/>
    <s v="loss"/>
    <s v="Hyderabad"/>
  </r>
  <r>
    <s v="ORD102500"/>
    <x v="3"/>
    <s v="Home Care"/>
    <x v="2494"/>
    <s v="Good Sales"/>
    <n v="0.04"/>
    <n v="198.29560000000001"/>
    <n v="4759.0944"/>
    <n v="9"/>
    <d v="2023-10-24T00:00:00"/>
    <d v="2023-10-29T00:00:00"/>
    <s v="New"/>
    <s v="Card"/>
    <n v="575.86"/>
    <s v="loss"/>
    <s v="Delhi"/>
  </r>
  <r>
    <s v="ORD102501"/>
    <x v="0"/>
    <s v="Electronics"/>
    <x v="2495"/>
    <s v="Good Sales"/>
    <n v="0.02"/>
    <n v="54.120800000000003"/>
    <n v="2651.9191999999998"/>
    <n v="6"/>
    <d v="2023-11-24T00:00:00"/>
    <d v="2023-11-30T00:00:00"/>
    <s v="Member"/>
    <s v="Card"/>
    <n v="560.33000000000004"/>
    <s v="loss"/>
    <s v="Hyderabad"/>
  </r>
  <r>
    <s v="ORD102502"/>
    <x v="2"/>
    <s v="Home Care"/>
    <x v="2496"/>
    <s v="Good Sales"/>
    <n v="0.05"/>
    <n v="145.52600000000001"/>
    <n v="2764.9940000000001"/>
    <n v="1"/>
    <d v="2024-10-24T00:00:00"/>
    <d v="2024-10-28T00:00:00"/>
    <s v="Regular"/>
    <s v="UPI"/>
    <n v="338.29"/>
    <s v="loss"/>
    <s v="Hyderabad"/>
  </r>
  <r>
    <s v="ORD102503"/>
    <x v="3"/>
    <s v="Clothing"/>
    <x v="2497"/>
    <s v="Good Sales"/>
    <n v="0.3"/>
    <n v="1494"/>
    <n v="3486"/>
    <n v="3"/>
    <d v="2023-01-11T00:00:00"/>
    <d v="2023-01-16T00:00:00"/>
    <s v="Member"/>
    <s v="UPI"/>
    <n v="368.42"/>
    <s v="loss"/>
    <s v="Mumbai"/>
  </r>
  <r>
    <s v="ORD102504"/>
    <x v="3"/>
    <s v="Home Care"/>
    <x v="2498"/>
    <s v="Good Sales"/>
    <n v="0.03"/>
    <n v="149.13689999999997"/>
    <n v="4822.0931"/>
    <n v="5"/>
    <d v="2023-01-01T00:00:00"/>
    <d v="2023-01-05T00:00:00"/>
    <s v="Member"/>
    <s v="UPI"/>
    <n v="470.1"/>
    <s v="loss"/>
    <s v="Pune"/>
  </r>
  <r>
    <s v="ORD102505"/>
    <x v="0"/>
    <s v="Electronics"/>
    <x v="2499"/>
    <s v="Good Sales"/>
    <n v="0.28000000000000003"/>
    <n v="609.7700000000001"/>
    <n v="1567.98"/>
    <n v="3"/>
    <d v="2023-06-26T00:00:00"/>
    <d v="2023-06-29T00:00:00"/>
    <s v="Regular"/>
    <s v="Card"/>
    <n v="608.55999999999995"/>
    <s v="loss"/>
    <s v="Bangalore"/>
  </r>
  <r>
    <s v="ORD102506"/>
    <x v="2"/>
    <s v="Personal Care"/>
    <x v="2500"/>
    <s v="Good Sales"/>
    <n v="0.33"/>
    <n v="1059.7092"/>
    <n v="2151.5307999999995"/>
    <n v="3"/>
    <d v="2023-11-21T00:00:00"/>
    <d v="2023-11-26T00:00:00"/>
    <s v="Member"/>
    <s v="UPI"/>
    <n v="513.1"/>
    <s v="loss"/>
    <s v="Hyderabad"/>
  </r>
  <r>
    <s v="ORD102507"/>
    <x v="3"/>
    <s v="Grocery"/>
    <x v="2501"/>
    <s v="Good Sales"/>
    <n v="7.0000000000000007E-2"/>
    <n v="171.9151"/>
    <n v="2284.0148999999997"/>
    <n v="9"/>
    <d v="2023-05-22T00:00:00"/>
    <d v="2023-05-29T00:00:00"/>
    <s v="Regular"/>
    <s v="Cash"/>
    <n v="685.41"/>
    <s v="loss"/>
    <s v="Delhi"/>
  </r>
  <r>
    <s v="ORD102508"/>
    <x v="1"/>
    <s v="Home Care"/>
    <x v="2502"/>
    <s v="Good Sales"/>
    <n v="0.24"/>
    <n v="871.56240000000003"/>
    <n v="2759.9476000000004"/>
    <n v="5"/>
    <d v="2024-06-02T00:00:00"/>
    <d v="2024-06-06T00:00:00"/>
    <s v="Member"/>
    <s v="Card"/>
    <n v="620.96"/>
    <s v="loss"/>
    <s v="Delhi"/>
  </r>
  <r>
    <s v="ORD102509"/>
    <x v="1"/>
    <s v="Grocery"/>
    <x v="2503"/>
    <s v="Good Sales"/>
    <n v="0.48"/>
    <n v="2255.0832"/>
    <n v="2443.0068000000001"/>
    <n v="8"/>
    <d v="2023-05-03T00:00:00"/>
    <d v="2023-05-05T00:00:00"/>
    <s v="Member"/>
    <s v="UPI"/>
    <n v="1290.04"/>
    <s v="profit"/>
    <s v="Mumbai"/>
  </r>
  <r>
    <s v="ORD102510"/>
    <x v="1"/>
    <s v="Home Care"/>
    <x v="2504"/>
    <s v="Good Sales"/>
    <n v="0.42"/>
    <n v="679.27859999999998"/>
    <n v="938.05139999999994"/>
    <n v="7"/>
    <d v="2024-03-19T00:00:00"/>
    <d v="2024-03-23T00:00:00"/>
    <s v="Member"/>
    <s v="Cash"/>
    <n v="310.36"/>
    <s v="loss"/>
    <s v="Hyderabad"/>
  </r>
  <r>
    <s v="ORD102511"/>
    <x v="2"/>
    <s v="Home Care"/>
    <x v="2505"/>
    <s v="Good Sales"/>
    <n v="0.36"/>
    <n v="1480.4963999999998"/>
    <n v="2631.9935999999998"/>
    <n v="4"/>
    <d v="2024-06-19T00:00:00"/>
    <d v="2024-06-21T00:00:00"/>
    <s v="New"/>
    <s v="Card"/>
    <n v="566.52"/>
    <s v="loss"/>
    <s v="Mumbai"/>
  </r>
  <r>
    <s v="ORD102512"/>
    <x v="3"/>
    <s v="Personal Care"/>
    <x v="2506"/>
    <s v="Good Sales"/>
    <n v="0.26"/>
    <n v="860.27760000000012"/>
    <n v="2448.4823999999999"/>
    <n v="3"/>
    <d v="2023-08-27T00:00:00"/>
    <d v="2023-08-29T00:00:00"/>
    <s v="Regular"/>
    <s v="Cash"/>
    <n v="349.18"/>
    <s v="loss"/>
    <s v="Hyderabad"/>
  </r>
  <r>
    <s v="ORD102513"/>
    <x v="1"/>
    <s v="Clothing"/>
    <x v="2507"/>
    <s v="Good Sales"/>
    <n v="0.2"/>
    <n v="294.58200000000005"/>
    <n v="1178.328"/>
    <n v="3"/>
    <d v="2023-06-04T00:00:00"/>
    <d v="2023-06-05T00:00:00"/>
    <s v="Regular"/>
    <s v="Card"/>
    <n v="210.34"/>
    <s v="loss"/>
    <s v="Delhi"/>
  </r>
  <r>
    <s v="ORD102514"/>
    <x v="2"/>
    <s v="Electronics"/>
    <x v="2508"/>
    <s v="Good Sales"/>
    <n v="0.23"/>
    <n v="921.55709999999999"/>
    <n v="3085.2129"/>
    <n v="2"/>
    <d v="2023-01-07T00:00:00"/>
    <d v="2023-01-14T00:00:00"/>
    <s v="New"/>
    <s v="UPI"/>
    <n v="377.56"/>
    <s v="loss"/>
    <s v="Hyderabad"/>
  </r>
  <r>
    <s v="ORD102515"/>
    <x v="1"/>
    <s v="Electronics"/>
    <x v="2509"/>
    <s v="Good Sales"/>
    <n v="0.38"/>
    <n v="833.32099999999991"/>
    <n v="1359.6289999999999"/>
    <n v="5"/>
    <d v="2024-03-13T00:00:00"/>
    <d v="2024-03-19T00:00:00"/>
    <s v="Member"/>
    <s v="Cash"/>
    <n v="647.71"/>
    <s v="loss"/>
    <s v="Bangalore"/>
  </r>
  <r>
    <s v="ORD102516"/>
    <x v="0"/>
    <s v="Electronics"/>
    <x v="2510"/>
    <s v="concerning"/>
    <n v="0.28000000000000003"/>
    <n v="193.18600000000004"/>
    <n v="496.76400000000001"/>
    <n v="2"/>
    <d v="2024-04-16T00:00:00"/>
    <d v="2024-04-20T00:00:00"/>
    <s v="New"/>
    <s v="UPI"/>
    <n v="94.63"/>
    <s v="loss"/>
    <s v="Mumbai"/>
  </r>
  <r>
    <s v="ORD102517"/>
    <x v="3"/>
    <s v="Clothing"/>
    <x v="2511"/>
    <s v="Good Sales"/>
    <n v="0.38"/>
    <n v="1887.7411999999999"/>
    <n v="3079.9987999999998"/>
    <n v="2"/>
    <d v="2024-04-01T00:00:00"/>
    <d v="2024-04-02T00:00:00"/>
    <s v="New"/>
    <s v="Card"/>
    <n v="940.06"/>
    <s v="profit"/>
    <s v="Mumbai"/>
  </r>
  <r>
    <s v="ORD102518"/>
    <x v="3"/>
    <s v="Grocery"/>
    <x v="2512"/>
    <s v="Good Sales"/>
    <n v="0.48"/>
    <n v="1049.1215999999999"/>
    <n v="1136.5484000000001"/>
    <n v="4"/>
    <d v="2024-03-24T00:00:00"/>
    <d v="2024-03-25T00:00:00"/>
    <s v="Member"/>
    <s v="Card"/>
    <n v="653.9"/>
    <s v="loss"/>
    <s v="Delhi"/>
  </r>
  <r>
    <s v="ORD102519"/>
    <x v="2"/>
    <s v="Electronics"/>
    <x v="2513"/>
    <s v="Good Sales"/>
    <n v="0.32"/>
    <n v="881.15520000000004"/>
    <n v="1872.4548"/>
    <n v="6"/>
    <d v="2024-09-07T00:00:00"/>
    <d v="2024-09-12T00:00:00"/>
    <s v="Member"/>
    <s v="Cash"/>
    <n v="494.9"/>
    <s v="loss"/>
    <s v="Mumbai"/>
  </r>
  <r>
    <s v="ORD102520"/>
    <x v="2"/>
    <s v="Grocery"/>
    <x v="2514"/>
    <s v="Good Sales"/>
    <n v="0.3"/>
    <n v="1217.703"/>
    <n v="2841.3070000000002"/>
    <n v="6"/>
    <d v="2024-09-06T00:00:00"/>
    <d v="2024-09-08T00:00:00"/>
    <s v="Regular"/>
    <s v="UPI"/>
    <n v="518.20000000000005"/>
    <s v="loss"/>
    <s v="Delhi"/>
  </r>
  <r>
    <s v="ORD102521"/>
    <x v="3"/>
    <s v="Clothing"/>
    <x v="2515"/>
    <s v="Good Sales"/>
    <n v="0.2"/>
    <n v="961.65800000000002"/>
    <n v="3846.6320000000001"/>
    <n v="8"/>
    <d v="2023-04-13T00:00:00"/>
    <d v="2023-04-14T00:00:00"/>
    <s v="New"/>
    <s v="Card"/>
    <n v="978.5"/>
    <s v="profit"/>
    <s v="Delhi"/>
  </r>
  <r>
    <s v="ORD102522"/>
    <x v="1"/>
    <s v="Clothing"/>
    <x v="2516"/>
    <s v="Good Sales"/>
    <n v="0.1"/>
    <n v="437.71499999999997"/>
    <n v="3939.4349999999995"/>
    <n v="6"/>
    <d v="2024-10-21T00:00:00"/>
    <d v="2024-10-28T00:00:00"/>
    <s v="Member"/>
    <s v="UPI"/>
    <n v="1113.07"/>
    <s v="profit"/>
    <s v="Pune"/>
  </r>
  <r>
    <s v="ORD102523"/>
    <x v="1"/>
    <s v="Personal Care"/>
    <x v="2517"/>
    <s v="Good Sales"/>
    <n v="0.19"/>
    <n v="507.82440000000003"/>
    <n v="2164.9356000000002"/>
    <n v="6"/>
    <d v="2023-07-05T00:00:00"/>
    <d v="2023-07-09T00:00:00"/>
    <s v="Regular"/>
    <s v="UPI"/>
    <n v="545.54"/>
    <s v="loss"/>
    <s v="Mumbai"/>
  </r>
  <r>
    <s v="ORD102524"/>
    <x v="0"/>
    <s v="Electronics"/>
    <x v="2518"/>
    <s v="Good Sales"/>
    <n v="0.26"/>
    <n v="721.21659999999997"/>
    <n v="2052.6934000000001"/>
    <n v="4"/>
    <d v="2024-11-18T00:00:00"/>
    <d v="2024-11-21T00:00:00"/>
    <s v="Member"/>
    <s v="UPI"/>
    <n v="291.51"/>
    <s v="loss"/>
    <s v="Delhi"/>
  </r>
  <r>
    <s v="ORD102525"/>
    <x v="1"/>
    <s v="Personal Care"/>
    <x v="2519"/>
    <s v="Good Sales"/>
    <n v="0.02"/>
    <n v="29.526999999999997"/>
    <n v="1446.8229999999999"/>
    <n v="5"/>
    <d v="2024-02-22T00:00:00"/>
    <d v="2024-02-26T00:00:00"/>
    <s v="Regular"/>
    <s v="Cash"/>
    <n v="144.85"/>
    <s v="loss"/>
    <s v="Mumbai"/>
  </r>
  <r>
    <s v="ORD102526"/>
    <x v="2"/>
    <s v="Electronics"/>
    <x v="2520"/>
    <s v="Good Sales"/>
    <n v="0.24"/>
    <n v="568.25519999999995"/>
    <n v="1799.4748"/>
    <n v="7"/>
    <d v="2023-12-19T00:00:00"/>
    <d v="2023-12-21T00:00:00"/>
    <s v="Regular"/>
    <s v="UPI"/>
    <n v="542.91"/>
    <s v="loss"/>
    <s v="Hyderabad"/>
  </r>
  <r>
    <s v="ORD102527"/>
    <x v="2"/>
    <s v="Clothing"/>
    <x v="2521"/>
    <s v="Good Sales"/>
    <n v="0.43"/>
    <n v="2037.9893"/>
    <n v="2701.5207"/>
    <n v="9"/>
    <d v="2023-10-23T00:00:00"/>
    <d v="2023-10-28T00:00:00"/>
    <s v="Regular"/>
    <s v="Cash"/>
    <n v="1242.78"/>
    <s v="profit"/>
    <s v="Chennai"/>
  </r>
  <r>
    <s v="ORD102528"/>
    <x v="1"/>
    <s v="Clothing"/>
    <x v="2522"/>
    <s v="Good Sales"/>
    <n v="0.49"/>
    <n v="1794.3849"/>
    <n v="1867.6251000000002"/>
    <n v="4"/>
    <d v="2024-05-31T00:00:00"/>
    <d v="2024-06-04T00:00:00"/>
    <s v="Member"/>
    <s v="Card"/>
    <n v="823.18"/>
    <s v="profit"/>
    <s v="Chennai"/>
  </r>
  <r>
    <s v="ORD102529"/>
    <x v="2"/>
    <s v="Home Care"/>
    <x v="2523"/>
    <s v="concerning"/>
    <n v="0.43"/>
    <n v="68.025999999999996"/>
    <n v="90.173999999999992"/>
    <n v="1"/>
    <d v="2024-06-05T00:00:00"/>
    <d v="2024-06-09T00:00:00"/>
    <s v="Member"/>
    <s v="UPI"/>
    <n v="11.6"/>
    <s v="loss"/>
    <s v="Chennai"/>
  </r>
  <r>
    <s v="ORD102530"/>
    <x v="3"/>
    <s v="Home Care"/>
    <x v="2524"/>
    <s v="concerning"/>
    <n v="0.09"/>
    <n v="60.379199999999997"/>
    <n v="610.50080000000003"/>
    <n v="6"/>
    <d v="2024-04-28T00:00:00"/>
    <d v="2024-05-04T00:00:00"/>
    <s v="Regular"/>
    <s v="Cash"/>
    <n v="87.59"/>
    <s v="loss"/>
    <s v="Pune"/>
  </r>
  <r>
    <s v="ORD102531"/>
    <x v="3"/>
    <s v="Clothing"/>
    <x v="2525"/>
    <s v="Good Sales"/>
    <n v="0.08"/>
    <n v="370.13440000000003"/>
    <n v="4256.5456000000004"/>
    <n v="2"/>
    <d v="2023-08-10T00:00:00"/>
    <d v="2023-08-11T00:00:00"/>
    <s v="New"/>
    <s v="Cash"/>
    <n v="1024.24"/>
    <s v="profit"/>
    <s v="Pune"/>
  </r>
  <r>
    <s v="ORD102532"/>
    <x v="1"/>
    <s v="Clothing"/>
    <x v="2526"/>
    <s v="Good Sales"/>
    <n v="0.2"/>
    <n v="851.74400000000014"/>
    <n v="3406.9760000000001"/>
    <n v="7"/>
    <d v="2024-08-07T00:00:00"/>
    <d v="2024-08-13T00:00:00"/>
    <s v="New"/>
    <s v="Cash"/>
    <n v="969.97"/>
    <s v="profit"/>
    <s v="Chennai"/>
  </r>
  <r>
    <s v="ORD102533"/>
    <x v="3"/>
    <s v="Grocery"/>
    <x v="2527"/>
    <s v="Good Sales"/>
    <n v="0.11"/>
    <n v="273.04309999999998"/>
    <n v="2209.1669000000002"/>
    <n v="6"/>
    <d v="2024-11-16T00:00:00"/>
    <d v="2024-11-20T00:00:00"/>
    <s v="New"/>
    <s v="Cash"/>
    <n v="412.15"/>
    <s v="loss"/>
    <s v="Bangalore"/>
  </r>
  <r>
    <s v="ORD102534"/>
    <x v="3"/>
    <s v="Grocery"/>
    <x v="2528"/>
    <s v="Good Sales"/>
    <n v="0.34"/>
    <n v="1061.8846000000001"/>
    <n v="2061.3054000000002"/>
    <n v="9"/>
    <d v="2024-06-27T00:00:00"/>
    <d v="2024-06-29T00:00:00"/>
    <s v="Regular"/>
    <s v="Cash"/>
    <n v="388.89"/>
    <s v="loss"/>
    <s v="Hyderabad"/>
  </r>
  <r>
    <s v="ORD102535"/>
    <x v="0"/>
    <s v="Personal Care"/>
    <x v="2529"/>
    <s v="Good Sales"/>
    <n v="0.04"/>
    <n v="60.770800000000001"/>
    <n v="1458.4992"/>
    <n v="6"/>
    <d v="2024-08-19T00:00:00"/>
    <d v="2024-08-22T00:00:00"/>
    <s v="New"/>
    <s v="Cash"/>
    <n v="110.99"/>
    <s v="loss"/>
    <s v="Mumbai"/>
  </r>
  <r>
    <s v="ORD102536"/>
    <x v="0"/>
    <s v="Home Care"/>
    <x v="2530"/>
    <s v="Good Sales"/>
    <n v="0.22"/>
    <n v="876.67139999999995"/>
    <n v="3108.1985999999997"/>
    <n v="6"/>
    <d v="2024-05-19T00:00:00"/>
    <d v="2024-05-20T00:00:00"/>
    <s v="Member"/>
    <s v="Cash"/>
    <n v="252.03"/>
    <s v="loss"/>
    <s v="Pune"/>
  </r>
  <r>
    <s v="ORD102537"/>
    <x v="3"/>
    <s v="Home Care"/>
    <x v="2531"/>
    <s v="Good Sales"/>
    <n v="0.14000000000000001"/>
    <n v="427.87640000000005"/>
    <n v="2628.3836000000001"/>
    <n v="4"/>
    <d v="2023-10-09T00:00:00"/>
    <d v="2023-10-16T00:00:00"/>
    <s v="New"/>
    <s v="UPI"/>
    <n v="240.03"/>
    <s v="loss"/>
    <s v="Delhi"/>
  </r>
  <r>
    <s v="ORD102538"/>
    <x v="1"/>
    <s v="Clothing"/>
    <x v="2532"/>
    <s v="Good Sales"/>
    <n v="0.3"/>
    <n v="1051.395"/>
    <n v="2453.2550000000001"/>
    <n v="9"/>
    <d v="2024-01-28T00:00:00"/>
    <d v="2024-02-01T00:00:00"/>
    <s v="Regular"/>
    <s v="Cash"/>
    <n v="470.85"/>
    <s v="loss"/>
    <s v="Hyderabad"/>
  </r>
  <r>
    <s v="ORD102539"/>
    <x v="0"/>
    <s v="Clothing"/>
    <x v="2533"/>
    <s v="Good Sales"/>
    <n v="0.4"/>
    <n v="774.82400000000007"/>
    <n v="1162.2359999999999"/>
    <n v="3"/>
    <d v="2024-03-28T00:00:00"/>
    <d v="2024-03-31T00:00:00"/>
    <s v="Regular"/>
    <s v="Card"/>
    <n v="392.25"/>
    <s v="loss"/>
    <s v="Mumbai"/>
  </r>
  <r>
    <s v="ORD102540"/>
    <x v="2"/>
    <s v="Personal Care"/>
    <x v="2534"/>
    <s v="Good Sales"/>
    <n v="0.46"/>
    <n v="1016.2090000000001"/>
    <n v="1192.941"/>
    <n v="1"/>
    <d v="2023-02-24T00:00:00"/>
    <d v="2023-02-28T00:00:00"/>
    <s v="New"/>
    <s v="Card"/>
    <n v="578.89"/>
    <s v="loss"/>
    <s v="Delhi"/>
  </r>
  <r>
    <s v="ORD102541"/>
    <x v="2"/>
    <s v="Home Care"/>
    <x v="2535"/>
    <s v="Good Sales"/>
    <n v="0.48"/>
    <n v="536.46720000000005"/>
    <n v="581.17280000000005"/>
    <n v="8"/>
    <d v="2024-10-09T00:00:00"/>
    <d v="2024-10-14T00:00:00"/>
    <s v="Regular"/>
    <s v="Cash"/>
    <n v="125.95"/>
    <s v="loss"/>
    <s v="Bangalore"/>
  </r>
  <r>
    <s v="ORD102542"/>
    <x v="2"/>
    <s v="Grocery"/>
    <x v="2536"/>
    <s v="Good Sales"/>
    <n v="0.18"/>
    <n v="854.18279999999993"/>
    <n v="3891.2772"/>
    <n v="8"/>
    <d v="2024-09-19T00:00:00"/>
    <d v="2024-09-21T00:00:00"/>
    <s v="Member"/>
    <s v="Card"/>
    <n v="326.94"/>
    <s v="loss"/>
    <s v="Pune"/>
  </r>
  <r>
    <s v="ORD102543"/>
    <x v="1"/>
    <s v="Electronics"/>
    <x v="2537"/>
    <s v="Good Sales"/>
    <n v="0.43"/>
    <n v="2037.3959"/>
    <n v="2700.7341000000001"/>
    <n v="1"/>
    <d v="2023-02-25T00:00:00"/>
    <d v="2023-03-02T00:00:00"/>
    <s v="Regular"/>
    <s v="Card"/>
    <n v="1381"/>
    <s v="profit"/>
    <s v="Delhi"/>
  </r>
  <r>
    <s v="ORD102544"/>
    <x v="3"/>
    <s v="Personal Care"/>
    <x v="2538"/>
    <s v="Good Sales"/>
    <n v="0.3"/>
    <n v="1232.0939999999998"/>
    <n v="2874.8859999999995"/>
    <n v="9"/>
    <d v="2023-02-25T00:00:00"/>
    <d v="2023-02-26T00:00:00"/>
    <s v="Member"/>
    <s v="Card"/>
    <n v="838.7"/>
    <s v="profit"/>
    <s v="Chennai"/>
  </r>
  <r>
    <s v="ORD102545"/>
    <x v="2"/>
    <s v="Electronics"/>
    <x v="2539"/>
    <s v="Good Sales"/>
    <n v="0.35"/>
    <n v="1639.4770000000001"/>
    <n v="3044.7430000000004"/>
    <n v="2"/>
    <d v="2023-06-13T00:00:00"/>
    <d v="2023-06-20T00:00:00"/>
    <s v="New"/>
    <s v="Card"/>
    <n v="400.67"/>
    <s v="loss"/>
    <s v="Pune"/>
  </r>
  <r>
    <s v="ORD102546"/>
    <x v="1"/>
    <s v="Grocery"/>
    <x v="2540"/>
    <s v="Good Sales"/>
    <n v="0.43"/>
    <n v="1444.8473000000001"/>
    <n v="1915.2627"/>
    <n v="6"/>
    <d v="2024-05-03T00:00:00"/>
    <d v="2024-05-06T00:00:00"/>
    <s v="Member"/>
    <s v="UPI"/>
    <n v="378.56"/>
    <s v="loss"/>
    <s v="Delhi"/>
  </r>
  <r>
    <s v="ORD102547"/>
    <x v="0"/>
    <s v="Grocery"/>
    <x v="2541"/>
    <s v="Good Sales"/>
    <n v="7.0000000000000007E-2"/>
    <n v="87.485300000000009"/>
    <n v="1162.3046999999999"/>
    <n v="9"/>
    <d v="2023-01-08T00:00:00"/>
    <d v="2023-01-13T00:00:00"/>
    <s v="Member"/>
    <s v="Cash"/>
    <n v="193.31"/>
    <s v="loss"/>
    <s v="Pune"/>
  </r>
  <r>
    <s v="ORD102548"/>
    <x v="3"/>
    <s v="Electronics"/>
    <x v="2542"/>
    <s v="Good Sales"/>
    <n v="0.47"/>
    <n v="1797.7641000000001"/>
    <n v="2027.2659000000001"/>
    <n v="6"/>
    <d v="2024-09-03T00:00:00"/>
    <d v="2024-09-07T00:00:00"/>
    <s v="Member"/>
    <s v="Cash"/>
    <n v="1116.31"/>
    <s v="profit"/>
    <s v="Delhi"/>
  </r>
  <r>
    <s v="ORD102549"/>
    <x v="0"/>
    <s v="Personal Care"/>
    <x v="2543"/>
    <s v="Good Sales"/>
    <n v="0.27"/>
    <n v="457.33949999999999"/>
    <n v="1236.5104999999999"/>
    <n v="7"/>
    <d v="2023-05-27T00:00:00"/>
    <d v="2023-06-01T00:00:00"/>
    <s v="New"/>
    <s v="UPI"/>
    <n v="134.36000000000001"/>
    <s v="loss"/>
    <s v="Chennai"/>
  </r>
  <r>
    <s v="ORD102550"/>
    <x v="1"/>
    <s v="Electronics"/>
    <x v="2544"/>
    <s v="Good Sales"/>
    <n v="0.17"/>
    <n v="383.92120000000006"/>
    <n v="1874.4388000000001"/>
    <n v="9"/>
    <d v="2024-02-10T00:00:00"/>
    <d v="2024-02-16T00:00:00"/>
    <s v="Member"/>
    <s v="UPI"/>
    <n v="354.14"/>
    <s v="loss"/>
    <s v="Hyderabad"/>
  </r>
  <r>
    <s v="ORD102551"/>
    <x v="2"/>
    <s v="Personal Care"/>
    <x v="2545"/>
    <s v="Good Sales"/>
    <n v="0.17"/>
    <n v="245.53440000000001"/>
    <n v="1198.7855999999999"/>
    <n v="5"/>
    <d v="2023-03-07T00:00:00"/>
    <d v="2023-03-10T00:00:00"/>
    <s v="Member"/>
    <s v="Cash"/>
    <n v="230.08"/>
    <s v="loss"/>
    <s v="Chennai"/>
  </r>
  <r>
    <s v="ORD102552"/>
    <x v="2"/>
    <s v="Personal Care"/>
    <x v="2546"/>
    <s v="Good Sales"/>
    <n v="0.38"/>
    <n v="826.78499999999997"/>
    <n v="1348.9650000000001"/>
    <n v="1"/>
    <d v="2023-05-19T00:00:00"/>
    <d v="2023-05-26T00:00:00"/>
    <s v="Member"/>
    <s v="Card"/>
    <n v="648.47"/>
    <s v="loss"/>
    <s v="Delhi"/>
  </r>
  <r>
    <s v="ORD102553"/>
    <x v="1"/>
    <s v="Clothing"/>
    <x v="2547"/>
    <s v="Good Sales"/>
    <n v="0.34"/>
    <n v="1165.7444"/>
    <n v="2262.9155999999998"/>
    <n v="9"/>
    <d v="2023-07-14T00:00:00"/>
    <d v="2023-07-18T00:00:00"/>
    <s v="Regular"/>
    <s v="UPI"/>
    <n v="336.64"/>
    <s v="loss"/>
    <s v="Delhi"/>
  </r>
  <r>
    <s v="ORD102554"/>
    <x v="2"/>
    <s v="Home Care"/>
    <x v="2548"/>
    <s v="concerning"/>
    <n v="0.36"/>
    <n v="231.1164"/>
    <n v="410.87360000000001"/>
    <n v="7"/>
    <d v="2023-10-16T00:00:00"/>
    <d v="2023-10-23T00:00:00"/>
    <s v="Member"/>
    <s v="Card"/>
    <n v="107.27"/>
    <s v="loss"/>
    <s v="Pune"/>
  </r>
  <r>
    <s v="ORD102555"/>
    <x v="3"/>
    <s v="Home Care"/>
    <x v="2549"/>
    <s v="concerning"/>
    <n v="0.13"/>
    <n v="80.016300000000001"/>
    <n v="535.49369999999999"/>
    <n v="8"/>
    <d v="2024-04-02T00:00:00"/>
    <d v="2024-04-03T00:00:00"/>
    <s v="Member"/>
    <s v="UPI"/>
    <n v="182.63"/>
    <s v="loss"/>
    <s v="Delhi"/>
  </r>
  <r>
    <s v="ORD102556"/>
    <x v="1"/>
    <s v="Grocery"/>
    <x v="2550"/>
    <s v="Good Sales"/>
    <n v="0.09"/>
    <n v="310.54229999999995"/>
    <n v="3139.9276999999997"/>
    <n v="2"/>
    <d v="2024-03-04T00:00:00"/>
    <d v="2024-03-09T00:00:00"/>
    <s v="New"/>
    <s v="Card"/>
    <n v="739.2"/>
    <s v="loss"/>
    <s v="Chennai"/>
  </r>
  <r>
    <s v="ORD102557"/>
    <x v="0"/>
    <s v="Clothing"/>
    <x v="2551"/>
    <s v="Good Sales"/>
    <n v="0.36"/>
    <n v="1411.1819999999998"/>
    <n v="2508.768"/>
    <n v="5"/>
    <d v="2023-07-14T00:00:00"/>
    <d v="2023-07-16T00:00:00"/>
    <s v="Regular"/>
    <s v="UPI"/>
    <n v="357.76"/>
    <s v="loss"/>
    <s v="Delhi"/>
  </r>
  <r>
    <s v="ORD102558"/>
    <x v="1"/>
    <s v="Home Care"/>
    <x v="2552"/>
    <s v="Good Sales"/>
    <n v="0.15"/>
    <n v="420.32850000000002"/>
    <n v="2381.8615"/>
    <n v="8"/>
    <d v="2024-09-26T00:00:00"/>
    <d v="2024-10-03T00:00:00"/>
    <s v="Member"/>
    <s v="UPI"/>
    <n v="795.85"/>
    <s v="loss"/>
    <s v="Pune"/>
  </r>
  <r>
    <s v="ORD102559"/>
    <x v="3"/>
    <s v="Personal Care"/>
    <x v="2553"/>
    <s v="Good Sales"/>
    <n v="0.11"/>
    <n v="108.9044"/>
    <n v="881.13559999999995"/>
    <n v="7"/>
    <d v="2023-10-22T00:00:00"/>
    <d v="2023-10-25T00:00:00"/>
    <s v="New"/>
    <s v="UPI"/>
    <n v="183.85"/>
    <s v="loss"/>
    <s v="Pune"/>
  </r>
  <r>
    <s v="ORD102560"/>
    <x v="3"/>
    <s v="Personal Care"/>
    <x v="2554"/>
    <s v="Good Sales"/>
    <n v="0.11"/>
    <n v="243.1781"/>
    <n v="1967.5319"/>
    <n v="7"/>
    <d v="2024-02-25T00:00:00"/>
    <d v="2024-02-27T00:00:00"/>
    <s v="Regular"/>
    <s v="Card"/>
    <n v="560.42999999999995"/>
    <s v="loss"/>
    <s v="Hyderabad"/>
  </r>
  <r>
    <s v="ORD102561"/>
    <x v="1"/>
    <s v="Electronics"/>
    <x v="2555"/>
    <s v="Good Sales"/>
    <n v="7.0000000000000007E-2"/>
    <n v="267.05420000000004"/>
    <n v="3548.0057999999999"/>
    <n v="4"/>
    <d v="2024-09-01T00:00:00"/>
    <d v="2024-09-07T00:00:00"/>
    <s v="Member"/>
    <s v="UPI"/>
    <n v="959.5"/>
    <s v="profit"/>
    <s v="Delhi"/>
  </r>
  <r>
    <s v="ORD102562"/>
    <x v="1"/>
    <s v="Electronics"/>
    <x v="2556"/>
    <s v="Good Sales"/>
    <n v="0.21"/>
    <n v="726.61890000000005"/>
    <n v="2733.4711000000002"/>
    <n v="2"/>
    <d v="2023-02-19T00:00:00"/>
    <d v="2023-02-23T00:00:00"/>
    <s v="Member"/>
    <s v="Cash"/>
    <n v="650.96"/>
    <s v="loss"/>
    <s v="Bangalore"/>
  </r>
  <r>
    <s v="ORD102563"/>
    <x v="2"/>
    <s v="Personal Care"/>
    <x v="2557"/>
    <s v="concerning"/>
    <n v="0.13"/>
    <n v="82.984200000000001"/>
    <n v="555.35580000000004"/>
    <n v="3"/>
    <d v="2023-09-27T00:00:00"/>
    <d v="2023-09-29T00:00:00"/>
    <s v="Member"/>
    <s v="Cash"/>
    <n v="162.16999999999999"/>
    <s v="loss"/>
    <s v="Mumbai"/>
  </r>
  <r>
    <s v="ORD102564"/>
    <x v="3"/>
    <s v="Personal Care"/>
    <x v="2558"/>
    <s v="Good Sales"/>
    <n v="0.45"/>
    <n v="2181.9690000000001"/>
    <n v="2666.8509999999997"/>
    <n v="9"/>
    <d v="2024-01-13T00:00:00"/>
    <d v="2024-01-20T00:00:00"/>
    <s v="Regular"/>
    <s v="Card"/>
    <n v="1315.09"/>
    <s v="profit"/>
    <s v="Chennai"/>
  </r>
  <r>
    <s v="ORD102565"/>
    <x v="1"/>
    <s v="Electronics"/>
    <x v="2559"/>
    <s v="Good Sales"/>
    <n v="0.34"/>
    <n v="406.12320000000005"/>
    <n v="788.35680000000002"/>
    <n v="4"/>
    <d v="2024-08-26T00:00:00"/>
    <d v="2024-08-29T00:00:00"/>
    <s v="Regular"/>
    <s v="UPI"/>
    <n v="302.39"/>
    <s v="loss"/>
    <s v="Pune"/>
  </r>
  <r>
    <s v="ORD102566"/>
    <x v="1"/>
    <s v="Home Care"/>
    <x v="2560"/>
    <s v="Good Sales"/>
    <n v="0.37"/>
    <n v="436.56670000000003"/>
    <n v="743.3433"/>
    <n v="1"/>
    <d v="2024-06-25T00:00:00"/>
    <d v="2024-07-02T00:00:00"/>
    <s v="New"/>
    <s v="UPI"/>
    <n v="245.15"/>
    <s v="loss"/>
    <s v="Pune"/>
  </r>
  <r>
    <s v="ORD102567"/>
    <x v="3"/>
    <s v="Grocery"/>
    <x v="2561"/>
    <s v="Good Sales"/>
    <n v="0.2"/>
    <n v="470.66000000000008"/>
    <n v="1882.64"/>
    <n v="4"/>
    <d v="2023-06-07T00:00:00"/>
    <d v="2023-06-10T00:00:00"/>
    <s v="Member"/>
    <s v="Cash"/>
    <n v="463.37"/>
    <s v="loss"/>
    <s v="Bangalore"/>
  </r>
  <r>
    <s v="ORD102568"/>
    <x v="1"/>
    <s v="Electronics"/>
    <x v="2562"/>
    <s v="Good Sales"/>
    <n v="0.3"/>
    <n v="511.04699999999997"/>
    <n v="1192.443"/>
    <n v="8"/>
    <d v="2023-05-01T00:00:00"/>
    <d v="2023-05-03T00:00:00"/>
    <s v="Member"/>
    <s v="Card"/>
    <n v="282.54000000000002"/>
    <s v="loss"/>
    <s v="Bangalore"/>
  </r>
  <r>
    <s v="ORD102569"/>
    <x v="2"/>
    <s v="Home Care"/>
    <x v="2563"/>
    <s v="Good Sales"/>
    <n v="0.25"/>
    <n v="1230.3824999999999"/>
    <n v="3691.1475"/>
    <n v="8"/>
    <d v="2024-10-28T00:00:00"/>
    <d v="2024-10-30T00:00:00"/>
    <s v="Regular"/>
    <s v="Cash"/>
    <n v="345.85"/>
    <s v="loss"/>
    <s v="Pune"/>
  </r>
  <r>
    <s v="ORD102570"/>
    <x v="3"/>
    <s v="Home Care"/>
    <x v="2564"/>
    <s v="concerning"/>
    <n v="0.08"/>
    <n v="37.984000000000002"/>
    <n v="436.81600000000003"/>
    <n v="2"/>
    <d v="2024-07-31T00:00:00"/>
    <d v="2024-08-04T00:00:00"/>
    <s v="Member"/>
    <s v="Card"/>
    <n v="80.42"/>
    <s v="loss"/>
    <s v="Delhi"/>
  </r>
  <r>
    <s v="ORD102571"/>
    <x v="2"/>
    <s v="Home Care"/>
    <x v="2565"/>
    <s v="Good Sales"/>
    <n v="0.02"/>
    <n v="32.030999999999999"/>
    <n v="1569.519"/>
    <n v="4"/>
    <d v="2023-04-11T00:00:00"/>
    <d v="2023-04-13T00:00:00"/>
    <s v="Member"/>
    <s v="Cash"/>
    <n v="332.09"/>
    <s v="loss"/>
    <s v="Delhi"/>
  </r>
  <r>
    <s v="ORD102572"/>
    <x v="2"/>
    <s v="Clothing"/>
    <x v="2566"/>
    <s v="Good Sales"/>
    <n v="0.34"/>
    <n v="671.61559999999997"/>
    <n v="1303.7244000000001"/>
    <n v="7"/>
    <d v="2023-11-29T00:00:00"/>
    <d v="2023-12-02T00:00:00"/>
    <s v="Regular"/>
    <s v="Card"/>
    <n v="322.20999999999998"/>
    <s v="loss"/>
    <s v="Chennai"/>
  </r>
  <r>
    <s v="ORD102573"/>
    <x v="2"/>
    <s v="Clothing"/>
    <x v="2567"/>
    <s v="Good Sales"/>
    <n v="0.06"/>
    <n v="151.07699999999997"/>
    <n v="2366.873"/>
    <n v="8"/>
    <d v="2023-10-22T00:00:00"/>
    <d v="2023-10-28T00:00:00"/>
    <s v="New"/>
    <s v="UPI"/>
    <n v="389.37"/>
    <s v="loss"/>
    <s v="Mumbai"/>
  </r>
  <r>
    <s v="ORD102574"/>
    <x v="2"/>
    <s v="Home Care"/>
    <x v="2568"/>
    <s v="concerning"/>
    <n v="0.03"/>
    <n v="5.4116999999999997"/>
    <n v="174.97829999999999"/>
    <n v="1"/>
    <d v="2024-03-01T00:00:00"/>
    <d v="2024-03-08T00:00:00"/>
    <s v="Member"/>
    <s v="UPI"/>
    <n v="19.670000000000002"/>
    <s v="loss"/>
    <s v="Bangalore"/>
  </r>
  <r>
    <s v="ORD102575"/>
    <x v="3"/>
    <s v="Personal Care"/>
    <x v="2569"/>
    <s v="concerning"/>
    <n v="0.22"/>
    <n v="110.7854"/>
    <n v="392.78460000000001"/>
    <n v="8"/>
    <d v="2023-03-25T00:00:00"/>
    <d v="2023-03-31T00:00:00"/>
    <s v="New"/>
    <s v="Card"/>
    <n v="71.260000000000005"/>
    <s v="loss"/>
    <s v="Pune"/>
  </r>
  <r>
    <s v="ORD102576"/>
    <x v="2"/>
    <s v="Clothing"/>
    <x v="2570"/>
    <s v="Good Sales"/>
    <n v="0.37"/>
    <n v="504.40989999999999"/>
    <n v="858.86009999999999"/>
    <n v="1"/>
    <d v="2023-02-24T00:00:00"/>
    <d v="2023-02-26T00:00:00"/>
    <s v="New"/>
    <s v="Card"/>
    <n v="137.69999999999999"/>
    <s v="loss"/>
    <s v="Hyderabad"/>
  </r>
  <r>
    <s v="ORD102577"/>
    <x v="2"/>
    <s v="Electronics"/>
    <x v="2571"/>
    <s v="Good Sales"/>
    <n v="0.38"/>
    <n v="1069.5518"/>
    <n v="1745.0582000000002"/>
    <n v="6"/>
    <d v="2023-08-30T00:00:00"/>
    <d v="2023-08-31T00:00:00"/>
    <s v="Regular"/>
    <s v="Card"/>
    <n v="195.55"/>
    <s v="loss"/>
    <s v="Hyderabad"/>
  </r>
  <r>
    <s v="ORD102578"/>
    <x v="1"/>
    <s v="Clothing"/>
    <x v="2572"/>
    <s v="Good Sales"/>
    <n v="0.44"/>
    <n v="1699.3152"/>
    <n v="2162.7647999999999"/>
    <n v="5"/>
    <d v="2023-05-26T00:00:00"/>
    <d v="2023-05-29T00:00:00"/>
    <s v="Regular"/>
    <s v="Card"/>
    <n v="892.36"/>
    <s v="profit"/>
    <s v="Chennai"/>
  </r>
  <r>
    <s v="ORD102579"/>
    <x v="3"/>
    <s v="Personal Care"/>
    <x v="2573"/>
    <s v="Good Sales"/>
    <n v="0.1"/>
    <n v="346.38300000000004"/>
    <n v="3117.4470000000001"/>
    <n v="7"/>
    <d v="2024-11-04T00:00:00"/>
    <d v="2024-11-07T00:00:00"/>
    <s v="Regular"/>
    <s v="Card"/>
    <n v="779.14"/>
    <s v="loss"/>
    <s v="Chennai"/>
  </r>
  <r>
    <s v="ORD102580"/>
    <x v="3"/>
    <s v="Grocery"/>
    <x v="2574"/>
    <s v="Good Sales"/>
    <n v="0.49"/>
    <n v="1410.4258"/>
    <n v="1467.9942000000001"/>
    <n v="6"/>
    <d v="2024-11-27T00:00:00"/>
    <d v="2024-12-01T00:00:00"/>
    <s v="Regular"/>
    <s v="Cash"/>
    <n v="516.23"/>
    <s v="loss"/>
    <s v="Mumbai"/>
  </r>
  <r>
    <s v="ORD102581"/>
    <x v="0"/>
    <s v="Clothing"/>
    <x v="2575"/>
    <s v="Good Sales"/>
    <n v="0.38"/>
    <n v="777.6472"/>
    <n v="1268.7928000000002"/>
    <n v="1"/>
    <d v="2024-01-03T00:00:00"/>
    <d v="2024-01-07T00:00:00"/>
    <s v="Regular"/>
    <s v="Card"/>
    <n v="142.79"/>
    <s v="loss"/>
    <s v="Bangalore"/>
  </r>
  <r>
    <s v="ORD102582"/>
    <x v="3"/>
    <s v="Home Care"/>
    <x v="2576"/>
    <s v="Good Sales"/>
    <n v="0.08"/>
    <n v="349.31199999999995"/>
    <n v="4017.0879999999997"/>
    <n v="6"/>
    <d v="2023-06-22T00:00:00"/>
    <d v="2023-06-27T00:00:00"/>
    <s v="New"/>
    <s v="UPI"/>
    <n v="891.27"/>
    <s v="profit"/>
    <s v="Delhi"/>
  </r>
  <r>
    <s v="ORD102583"/>
    <x v="3"/>
    <s v="Home Care"/>
    <x v="2577"/>
    <s v="Good Sales"/>
    <n v="0.42"/>
    <n v="988.21379999999988"/>
    <n v="1364.6761999999999"/>
    <n v="3"/>
    <d v="2024-08-15T00:00:00"/>
    <d v="2024-08-19T00:00:00"/>
    <s v="New"/>
    <s v="Card"/>
    <n v="281.79000000000002"/>
    <s v="loss"/>
    <s v="Delhi"/>
  </r>
  <r>
    <s v="ORD102584"/>
    <x v="0"/>
    <s v="Home Care"/>
    <x v="2578"/>
    <s v="Good Sales"/>
    <n v="0.25"/>
    <n v="391.58499999999998"/>
    <n v="1174.7549999999999"/>
    <n v="6"/>
    <d v="2023-01-31T00:00:00"/>
    <d v="2023-02-01T00:00:00"/>
    <s v="New"/>
    <s v="UPI"/>
    <n v="450.02"/>
    <s v="loss"/>
    <s v="Bangalore"/>
  </r>
  <r>
    <s v="ORD102585"/>
    <x v="3"/>
    <s v="Grocery"/>
    <x v="2579"/>
    <s v="Good Sales"/>
    <n v="0.03"/>
    <n v="95.512199999999993"/>
    <n v="3088.2277999999997"/>
    <n v="7"/>
    <d v="2024-01-28T00:00:00"/>
    <d v="2024-02-01T00:00:00"/>
    <s v="Regular"/>
    <s v="UPI"/>
    <n v="197.64"/>
    <s v="loss"/>
    <s v="Chennai"/>
  </r>
  <r>
    <s v="ORD102586"/>
    <x v="3"/>
    <s v="Personal Care"/>
    <x v="2580"/>
    <s v="Good Sales"/>
    <n v="7.0000000000000007E-2"/>
    <n v="244.39520000000005"/>
    <n v="3246.9648000000002"/>
    <n v="6"/>
    <d v="2024-02-13T00:00:00"/>
    <d v="2024-02-20T00:00:00"/>
    <s v="Regular"/>
    <s v="Cash"/>
    <n v="177.1"/>
    <s v="loss"/>
    <s v="Chennai"/>
  </r>
  <r>
    <s v="ORD102587"/>
    <x v="3"/>
    <s v="Electronics"/>
    <x v="2581"/>
    <s v="Good Sales"/>
    <n v="0.22"/>
    <n v="451.55"/>
    <n v="1600.95"/>
    <n v="9"/>
    <d v="2024-11-09T00:00:00"/>
    <d v="2024-11-14T00:00:00"/>
    <s v="Member"/>
    <s v="UPI"/>
    <n v="529.80999999999995"/>
    <s v="loss"/>
    <s v="Chennai"/>
  </r>
  <r>
    <s v="ORD102588"/>
    <x v="3"/>
    <s v="Personal Care"/>
    <x v="2582"/>
    <s v="concerning"/>
    <n v="0.27"/>
    <n v="64.233000000000004"/>
    <n v="173.667"/>
    <n v="9"/>
    <d v="2023-09-18T00:00:00"/>
    <d v="2023-09-21T00:00:00"/>
    <s v="Member"/>
    <s v="Card"/>
    <n v="25.69"/>
    <s v="loss"/>
    <s v="Pune"/>
  </r>
  <r>
    <s v="ORD102589"/>
    <x v="0"/>
    <s v="Grocery"/>
    <x v="2583"/>
    <s v="concerning"/>
    <n v="0.47"/>
    <n v="263.78280000000001"/>
    <n v="297.4572"/>
    <n v="8"/>
    <d v="2024-10-29T00:00:00"/>
    <d v="2024-11-02T00:00:00"/>
    <s v="New"/>
    <s v="UPI"/>
    <n v="122.07"/>
    <s v="loss"/>
    <s v="Delhi"/>
  </r>
  <r>
    <s v="ORD102590"/>
    <x v="3"/>
    <s v="Home Care"/>
    <x v="2584"/>
    <s v="Good Sales"/>
    <n v="0.11"/>
    <n v="466.77730000000003"/>
    <n v="3776.6527000000001"/>
    <n v="5"/>
    <d v="2024-09-20T00:00:00"/>
    <d v="2024-09-25T00:00:00"/>
    <s v="New"/>
    <s v="Cash"/>
    <n v="582.4"/>
    <s v="loss"/>
    <s v="Pune"/>
  </r>
  <r>
    <s v="ORD102591"/>
    <x v="3"/>
    <s v="Personal Care"/>
    <x v="2585"/>
    <s v="concerning"/>
    <n v="0.24"/>
    <n v="90.499199999999988"/>
    <n v="286.58080000000001"/>
    <n v="3"/>
    <d v="2024-06-02T00:00:00"/>
    <d v="2024-06-06T00:00:00"/>
    <s v="Regular"/>
    <s v="Card"/>
    <n v="96.48"/>
    <s v="loss"/>
    <s v="Mumbai"/>
  </r>
  <r>
    <s v="ORD102592"/>
    <x v="0"/>
    <s v="Electronics"/>
    <x v="2586"/>
    <s v="Good Sales"/>
    <n v="0.11"/>
    <n v="330.09899999999999"/>
    <n v="2670.8009999999999"/>
    <n v="4"/>
    <d v="2023-09-03T00:00:00"/>
    <d v="2023-09-07T00:00:00"/>
    <s v="Member"/>
    <s v="UPI"/>
    <n v="790.44"/>
    <s v="loss"/>
    <s v="Hyderabad"/>
  </r>
  <r>
    <s v="ORD102593"/>
    <x v="1"/>
    <s v="Home Care"/>
    <x v="2587"/>
    <s v="Good Sales"/>
    <n v="0.28000000000000003"/>
    <n v="280.05040000000002"/>
    <n v="720.12959999999998"/>
    <n v="8"/>
    <d v="2024-03-01T00:00:00"/>
    <d v="2024-03-04T00:00:00"/>
    <s v="New"/>
    <s v="Card"/>
    <n v="285.52"/>
    <s v="loss"/>
    <s v="Delhi"/>
  </r>
  <r>
    <s v="ORD102594"/>
    <x v="2"/>
    <s v="Electronics"/>
    <x v="2588"/>
    <s v="Good Sales"/>
    <n v="0.45"/>
    <n v="549.78300000000002"/>
    <n v="671.95699999999999"/>
    <n v="9"/>
    <d v="2024-03-23T00:00:00"/>
    <d v="2024-03-28T00:00:00"/>
    <s v="Regular"/>
    <s v="UPI"/>
    <n v="178.76"/>
    <s v="loss"/>
    <s v="Bangalore"/>
  </r>
  <r>
    <s v="ORD102595"/>
    <x v="1"/>
    <s v="Clothing"/>
    <x v="2589"/>
    <s v="Good Sales"/>
    <n v="0.28000000000000003"/>
    <n v="403.01519999999999"/>
    <n v="1036.3247999999999"/>
    <n v="8"/>
    <d v="2024-09-27T00:00:00"/>
    <d v="2024-10-01T00:00:00"/>
    <s v="Member"/>
    <s v="Card"/>
    <n v="74.11"/>
    <s v="loss"/>
    <s v="Chennai"/>
  </r>
  <r>
    <s v="ORD102596"/>
    <x v="0"/>
    <s v="Electronics"/>
    <x v="2590"/>
    <s v="concerning"/>
    <n v="0.26"/>
    <n v="74.783799999999999"/>
    <n v="212.84620000000001"/>
    <n v="3"/>
    <d v="2023-08-05T00:00:00"/>
    <d v="2023-08-08T00:00:00"/>
    <s v="Member"/>
    <s v="Cash"/>
    <n v="24.74"/>
    <s v="loss"/>
    <s v="Mumbai"/>
  </r>
  <r>
    <s v="ORD102597"/>
    <x v="2"/>
    <s v="Home Care"/>
    <x v="2591"/>
    <s v="Good Sales"/>
    <n v="0.38"/>
    <n v="368.01100000000002"/>
    <n v="600.43900000000008"/>
    <n v="7"/>
    <d v="2024-06-13T00:00:00"/>
    <d v="2024-06-19T00:00:00"/>
    <s v="Member"/>
    <s v="Cash"/>
    <n v="122.99"/>
    <s v="loss"/>
    <s v="Bangalore"/>
  </r>
  <r>
    <s v="ORD102598"/>
    <x v="0"/>
    <s v="Clothing"/>
    <x v="2592"/>
    <s v="Good Sales"/>
    <n v="7.0000000000000007E-2"/>
    <n v="230.1215"/>
    <n v="3057.3284999999996"/>
    <n v="8"/>
    <d v="2023-04-27T00:00:00"/>
    <d v="2023-05-02T00:00:00"/>
    <s v="New"/>
    <s v="UPI"/>
    <n v="828.53"/>
    <s v="profit"/>
    <s v="Pune"/>
  </r>
  <r>
    <s v="ORD102599"/>
    <x v="0"/>
    <s v="Home Care"/>
    <x v="2593"/>
    <s v="Good Sales"/>
    <n v="0.45"/>
    <n v="1144.6695"/>
    <n v="1399.0405000000001"/>
    <n v="3"/>
    <d v="2023-08-27T00:00:00"/>
    <d v="2023-08-29T00:00:00"/>
    <s v="New"/>
    <s v="Cash"/>
    <n v="706.15"/>
    <s v="loss"/>
    <s v="Pune"/>
  </r>
  <r>
    <s v="ORD102600"/>
    <x v="3"/>
    <s v="Home Care"/>
    <x v="2594"/>
    <s v="Good Sales"/>
    <n v="0.28999999999999998"/>
    <n v="1162.0038999999999"/>
    <n v="2844.9061000000002"/>
    <n v="1"/>
    <d v="2024-08-24T00:00:00"/>
    <d v="2024-08-29T00:00:00"/>
    <s v="Member"/>
    <s v="UPI"/>
    <n v="410.84"/>
    <s v="loss"/>
    <s v="Chennai"/>
  </r>
  <r>
    <s v="ORD102601"/>
    <x v="2"/>
    <s v="Clothing"/>
    <x v="2595"/>
    <s v="concerning"/>
    <n v="0.34"/>
    <n v="136.03059999999999"/>
    <n v="264.05939999999998"/>
    <n v="7"/>
    <d v="2023-10-03T00:00:00"/>
    <d v="2023-10-07T00:00:00"/>
    <s v="Regular"/>
    <s v="Cash"/>
    <n v="59.05"/>
    <s v="loss"/>
    <s v="Bangalore"/>
  </r>
  <r>
    <s v="ORD102602"/>
    <x v="3"/>
    <s v="Electronics"/>
    <x v="2596"/>
    <s v="Good Sales"/>
    <n v="0.41"/>
    <n v="1826.796"/>
    <n v="2628.8040000000001"/>
    <n v="3"/>
    <d v="2023-01-02T00:00:00"/>
    <d v="2023-01-06T00:00:00"/>
    <s v="New"/>
    <s v="UPI"/>
    <n v="853.45"/>
    <s v="profit"/>
    <s v="Delhi"/>
  </r>
  <r>
    <s v="ORD102603"/>
    <x v="2"/>
    <s v="Grocery"/>
    <x v="2597"/>
    <s v="Good Sales"/>
    <n v="0.32"/>
    <n v="1594.3520000000001"/>
    <n v="3387.9980000000005"/>
    <n v="1"/>
    <d v="2024-10-23T00:00:00"/>
    <d v="2024-10-28T00:00:00"/>
    <s v="Regular"/>
    <s v="Card"/>
    <n v="594.21"/>
    <s v="loss"/>
    <s v="Chennai"/>
  </r>
  <r>
    <s v="ORD102604"/>
    <x v="0"/>
    <s v="Grocery"/>
    <x v="2598"/>
    <s v="concerning"/>
    <n v="0.32"/>
    <n v="56.681600000000003"/>
    <n v="120.44839999999999"/>
    <n v="7"/>
    <d v="2024-09-09T00:00:00"/>
    <d v="2024-09-16T00:00:00"/>
    <s v="Regular"/>
    <s v="UPI"/>
    <n v="24.04"/>
    <s v="loss"/>
    <s v="Delhi"/>
  </r>
  <r>
    <s v="ORD102605"/>
    <x v="0"/>
    <s v="Grocery"/>
    <x v="2599"/>
    <s v="Good Sales"/>
    <n v="0.36"/>
    <n v="1742.9183999999998"/>
    <n v="3098.5216"/>
    <n v="7"/>
    <d v="2024-01-10T00:00:00"/>
    <d v="2024-01-13T00:00:00"/>
    <s v="Member"/>
    <s v="UPI"/>
    <n v="1194.3900000000001"/>
    <s v="profit"/>
    <s v="Hyderabad"/>
  </r>
  <r>
    <s v="ORD102606"/>
    <x v="1"/>
    <s v="Grocery"/>
    <x v="2600"/>
    <s v="Good Sales"/>
    <n v="0.03"/>
    <n v="37.671900000000001"/>
    <n v="1218.0581"/>
    <n v="4"/>
    <d v="2023-10-17T00:00:00"/>
    <d v="2023-10-24T00:00:00"/>
    <s v="Member"/>
    <s v="UPI"/>
    <n v="115.8"/>
    <s v="loss"/>
    <s v="Hyderabad"/>
  </r>
  <r>
    <s v="ORD102607"/>
    <x v="2"/>
    <s v="Personal Care"/>
    <x v="2601"/>
    <s v="Good Sales"/>
    <n v="0.19"/>
    <n v="663.75739999999996"/>
    <n v="2829.7026000000001"/>
    <n v="2"/>
    <d v="2023-05-05T00:00:00"/>
    <d v="2023-05-12T00:00:00"/>
    <s v="Regular"/>
    <s v="Card"/>
    <n v="645.44000000000005"/>
    <s v="loss"/>
    <s v="Mumbai"/>
  </r>
  <r>
    <s v="ORD102608"/>
    <x v="3"/>
    <s v="Grocery"/>
    <x v="2602"/>
    <s v="Good Sales"/>
    <n v="0.48"/>
    <n v="735.92160000000001"/>
    <n v="797.24840000000006"/>
    <n v="5"/>
    <d v="2023-06-12T00:00:00"/>
    <d v="2023-06-17T00:00:00"/>
    <s v="Regular"/>
    <s v="Cash"/>
    <n v="299.39999999999998"/>
    <s v="loss"/>
    <s v="Chennai"/>
  </r>
  <r>
    <s v="ORD102609"/>
    <x v="1"/>
    <s v="Clothing"/>
    <x v="2603"/>
    <s v="Good Sales"/>
    <n v="0.13"/>
    <n v="345.39440000000002"/>
    <n v="2311.4856"/>
    <n v="9"/>
    <d v="2023-07-16T00:00:00"/>
    <d v="2023-07-20T00:00:00"/>
    <s v="Member"/>
    <s v="Cash"/>
    <n v="227.04"/>
    <s v="loss"/>
    <s v="Bangalore"/>
  </r>
  <r>
    <s v="ORD102610"/>
    <x v="1"/>
    <s v="Grocery"/>
    <x v="2604"/>
    <s v="Good Sales"/>
    <n v="0.27"/>
    <n v="702.28350000000012"/>
    <n v="1898.7665000000002"/>
    <n v="6"/>
    <d v="2024-06-10T00:00:00"/>
    <d v="2024-06-14T00:00:00"/>
    <s v="New"/>
    <s v="Card"/>
    <n v="586.72"/>
    <s v="loss"/>
    <s v="Delhi"/>
  </r>
  <r>
    <s v="ORD102611"/>
    <x v="1"/>
    <s v="Home Care"/>
    <x v="2605"/>
    <s v="Good Sales"/>
    <n v="0.09"/>
    <n v="168.24780000000001"/>
    <n v="1701.1722"/>
    <n v="9"/>
    <d v="2023-10-22T00:00:00"/>
    <d v="2023-10-29T00:00:00"/>
    <s v="New"/>
    <s v="Cash"/>
    <n v="186.83"/>
    <s v="loss"/>
    <s v="Chennai"/>
  </r>
  <r>
    <s v="ORD102612"/>
    <x v="3"/>
    <s v="Grocery"/>
    <x v="2606"/>
    <s v="Good Sales"/>
    <n v="0.16"/>
    <n v="578.55680000000007"/>
    <n v="3037.4232000000002"/>
    <n v="1"/>
    <d v="2024-04-07T00:00:00"/>
    <d v="2024-04-08T00:00:00"/>
    <s v="New"/>
    <s v="Card"/>
    <n v="811.34"/>
    <s v="profit"/>
    <s v="Delhi"/>
  </r>
  <r>
    <s v="ORD102613"/>
    <x v="1"/>
    <s v="Electronics"/>
    <x v="2607"/>
    <s v="Good Sales"/>
    <n v="0.36"/>
    <n v="1093.7592"/>
    <n v="1944.4607999999998"/>
    <n v="2"/>
    <d v="2024-06-23T00:00:00"/>
    <d v="2024-06-26T00:00:00"/>
    <s v="Member"/>
    <s v="Cash"/>
    <n v="455.18"/>
    <s v="loss"/>
    <s v="Mumbai"/>
  </r>
  <r>
    <s v="ORD102614"/>
    <x v="3"/>
    <s v="Clothing"/>
    <x v="2608"/>
    <s v="Good Sales"/>
    <n v="0.32"/>
    <n v="828.97919999999999"/>
    <n v="1761.5808"/>
    <n v="6"/>
    <d v="2023-01-12T00:00:00"/>
    <d v="2023-01-13T00:00:00"/>
    <s v="Member"/>
    <s v="UPI"/>
    <n v="525.9"/>
    <s v="loss"/>
    <s v="Mumbai"/>
  </r>
  <r>
    <s v="ORD102615"/>
    <x v="1"/>
    <s v="Clothing"/>
    <x v="2609"/>
    <s v="Good Sales"/>
    <n v="0.21"/>
    <n v="1032.3410999999999"/>
    <n v="3883.5689000000002"/>
    <n v="3"/>
    <d v="2023-07-14T00:00:00"/>
    <d v="2023-07-20T00:00:00"/>
    <s v="Member"/>
    <s v="UPI"/>
    <n v="961.96"/>
    <s v="profit"/>
    <s v="Mumbai"/>
  </r>
  <r>
    <s v="ORD102616"/>
    <x v="3"/>
    <s v="Personal Care"/>
    <x v="2610"/>
    <s v="Good Sales"/>
    <n v="0.47"/>
    <n v="2211.8434999999999"/>
    <n v="2494.2065000000002"/>
    <n v="2"/>
    <d v="2023-09-23T00:00:00"/>
    <d v="2023-09-27T00:00:00"/>
    <s v="Member"/>
    <s v="UPI"/>
    <n v="1393.37"/>
    <s v="profit"/>
    <s v="Bangalore"/>
  </r>
  <r>
    <s v="ORD102617"/>
    <x v="0"/>
    <s v="Home Care"/>
    <x v="2611"/>
    <s v="Good Sales"/>
    <n v="0.39"/>
    <n v="1864.8396000000002"/>
    <n v="2916.8004000000001"/>
    <n v="6"/>
    <d v="2024-11-13T00:00:00"/>
    <d v="2024-11-20T00:00:00"/>
    <s v="Member"/>
    <s v="Card"/>
    <n v="315.11"/>
    <s v="loss"/>
    <s v="Mumbai"/>
  </r>
  <r>
    <s v="ORD102618"/>
    <x v="0"/>
    <s v="Clothing"/>
    <x v="2612"/>
    <s v="Good Sales"/>
    <n v="0.13"/>
    <n v="574.40369999999996"/>
    <n v="3844.0862999999999"/>
    <n v="7"/>
    <d v="2023-12-03T00:00:00"/>
    <d v="2023-12-06T00:00:00"/>
    <s v="Regular"/>
    <s v="Card"/>
    <n v="528.04999999999995"/>
    <s v="loss"/>
    <s v="Mumbai"/>
  </r>
  <r>
    <s v="ORD102619"/>
    <x v="0"/>
    <s v="Electronics"/>
    <x v="2613"/>
    <s v="Good Sales"/>
    <n v="0.23"/>
    <n v="310.5598"/>
    <n v="1039.7002"/>
    <n v="4"/>
    <d v="2023-10-03T00:00:00"/>
    <d v="2023-10-10T00:00:00"/>
    <s v="Regular"/>
    <s v="Cash"/>
    <n v="266.62"/>
    <s v="loss"/>
    <s v="Hyderabad"/>
  </r>
  <r>
    <s v="ORD102620"/>
    <x v="0"/>
    <s v="Grocery"/>
    <x v="2614"/>
    <s v="Good Sales"/>
    <n v="0.44"/>
    <n v="798.54720000000009"/>
    <n v="1016.3328"/>
    <n v="9"/>
    <d v="2024-05-08T00:00:00"/>
    <d v="2024-05-11T00:00:00"/>
    <s v="Member"/>
    <s v="Card"/>
    <n v="434.11"/>
    <s v="loss"/>
    <s v="Chennai"/>
  </r>
  <r>
    <s v="ORD102621"/>
    <x v="0"/>
    <s v="Clothing"/>
    <x v="2615"/>
    <s v="Good Sales"/>
    <n v="0.01"/>
    <n v="12.321700000000002"/>
    <n v="1219.8483000000001"/>
    <n v="3"/>
    <d v="2023-09-02T00:00:00"/>
    <d v="2023-09-05T00:00:00"/>
    <s v="Member"/>
    <s v="Cash"/>
    <n v="336.95"/>
    <s v="loss"/>
    <s v="Hyderabad"/>
  </r>
  <r>
    <s v="ORD102622"/>
    <x v="1"/>
    <s v="Electronics"/>
    <x v="2616"/>
    <s v="Good Sales"/>
    <n v="0.28999999999999998"/>
    <n v="1430.3583000000001"/>
    <n v="3501.9117000000006"/>
    <n v="2"/>
    <d v="2023-01-28T00:00:00"/>
    <d v="2023-02-03T00:00:00"/>
    <s v="Member"/>
    <s v="UPI"/>
    <n v="368.04"/>
    <s v="loss"/>
    <s v="Pune"/>
  </r>
  <r>
    <s v="ORD102623"/>
    <x v="1"/>
    <s v="Grocery"/>
    <x v="2617"/>
    <s v="Good Sales"/>
    <n v="0.12"/>
    <n v="101.76479999999999"/>
    <n v="746.27519999999993"/>
    <n v="5"/>
    <d v="2023-07-23T00:00:00"/>
    <d v="2023-07-28T00:00:00"/>
    <s v="Regular"/>
    <s v="Cash"/>
    <n v="101.64"/>
    <s v="loss"/>
    <s v="Chennai"/>
  </r>
  <r>
    <s v="ORD102624"/>
    <x v="1"/>
    <s v="Personal Care"/>
    <x v="2618"/>
    <s v="Good Sales"/>
    <n v="0.03"/>
    <n v="56.877299999999998"/>
    <n v="1839.0327"/>
    <n v="9"/>
    <d v="2023-11-09T00:00:00"/>
    <d v="2023-11-14T00:00:00"/>
    <s v="Regular"/>
    <s v="Cash"/>
    <n v="148.59"/>
    <s v="loss"/>
    <s v="Bangalore"/>
  </r>
  <r>
    <s v="ORD102625"/>
    <x v="3"/>
    <s v="Clothing"/>
    <x v="2619"/>
    <s v="Good Sales"/>
    <n v="0.46"/>
    <n v="494.6472"/>
    <n v="580.67279999999994"/>
    <n v="1"/>
    <d v="2023-12-31T00:00:00"/>
    <d v="2024-01-07T00:00:00"/>
    <s v="New"/>
    <s v="UPI"/>
    <n v="73.44"/>
    <s v="loss"/>
    <s v="Bangalore"/>
  </r>
  <r>
    <s v="ORD102626"/>
    <x v="3"/>
    <s v="Clothing"/>
    <x v="2620"/>
    <s v="Good Sales"/>
    <n v="0.41"/>
    <n v="489.91719999999998"/>
    <n v="705.00280000000009"/>
    <n v="6"/>
    <d v="2023-02-06T00:00:00"/>
    <d v="2023-02-10T00:00:00"/>
    <s v="Regular"/>
    <s v="UPI"/>
    <n v="65.42"/>
    <s v="loss"/>
    <s v="Hyderabad"/>
  </r>
  <r>
    <s v="ORD102627"/>
    <x v="3"/>
    <s v="Electronics"/>
    <x v="2621"/>
    <s v="Good Sales"/>
    <n v="0.09"/>
    <n v="117.9657"/>
    <n v="1192.7643"/>
    <n v="8"/>
    <d v="2024-01-27T00:00:00"/>
    <d v="2024-02-02T00:00:00"/>
    <s v="New"/>
    <s v="Card"/>
    <n v="329.02"/>
    <s v="loss"/>
    <s v="Mumbai"/>
  </r>
  <r>
    <s v="ORD102628"/>
    <x v="3"/>
    <s v="Home Care"/>
    <x v="2622"/>
    <s v="Good Sales"/>
    <n v="0.42"/>
    <n v="1358.4437999999998"/>
    <n v="1875.9462000000001"/>
    <n v="7"/>
    <d v="2024-09-08T00:00:00"/>
    <d v="2024-09-11T00:00:00"/>
    <s v="New"/>
    <s v="Cash"/>
    <n v="288.14"/>
    <s v="loss"/>
    <s v="Bangalore"/>
  </r>
  <r>
    <s v="ORD102629"/>
    <x v="0"/>
    <s v="Personal Care"/>
    <x v="2623"/>
    <s v="concerning"/>
    <n v="7.0000000000000007E-2"/>
    <n v="33.084800000000001"/>
    <n v="439.55520000000001"/>
    <n v="6"/>
    <d v="2023-08-31T00:00:00"/>
    <d v="2023-09-07T00:00:00"/>
    <s v="Member"/>
    <s v="Card"/>
    <n v="69.45"/>
    <s v="loss"/>
    <s v="Delhi"/>
  </r>
  <r>
    <s v="ORD102630"/>
    <x v="0"/>
    <s v="Home Care"/>
    <x v="2624"/>
    <s v="Good Sales"/>
    <n v="0.24"/>
    <n v="697.29600000000005"/>
    <n v="2208.1040000000003"/>
    <n v="3"/>
    <d v="2023-04-10T00:00:00"/>
    <d v="2023-04-13T00:00:00"/>
    <s v="Member"/>
    <s v="Cash"/>
    <n v="154.05000000000001"/>
    <s v="loss"/>
    <s v="Delhi"/>
  </r>
  <r>
    <s v="ORD102631"/>
    <x v="0"/>
    <s v="Clothing"/>
    <x v="2625"/>
    <s v="Good Sales"/>
    <n v="0.36"/>
    <n v="1481.22"/>
    <n v="2633.2799999999997"/>
    <n v="9"/>
    <d v="2023-02-13T00:00:00"/>
    <d v="2023-02-16T00:00:00"/>
    <s v="New"/>
    <s v="Cash"/>
    <n v="1059.24"/>
    <s v="profit"/>
    <s v="Delhi"/>
  </r>
  <r>
    <s v="ORD102632"/>
    <x v="2"/>
    <s v="Home Care"/>
    <x v="2626"/>
    <s v="Good Sales"/>
    <n v="0.27"/>
    <n v="1041.1119000000001"/>
    <n v="2814.8580999999995"/>
    <n v="5"/>
    <d v="2023-03-06T00:00:00"/>
    <d v="2023-03-11T00:00:00"/>
    <s v="Member"/>
    <s v="UPI"/>
    <n v="296.85000000000002"/>
    <s v="loss"/>
    <s v="Chennai"/>
  </r>
  <r>
    <s v="ORD102633"/>
    <x v="1"/>
    <s v="Grocery"/>
    <x v="2627"/>
    <s v="Good Sales"/>
    <n v="0.43"/>
    <n v="361.51819999999998"/>
    <n v="479.22180000000003"/>
    <n v="1"/>
    <d v="2023-06-27T00:00:00"/>
    <d v="2023-07-01T00:00:00"/>
    <s v="New"/>
    <s v="UPI"/>
    <n v="135.44"/>
    <s v="loss"/>
    <s v="Pune"/>
  </r>
  <r>
    <s v="ORD102634"/>
    <x v="3"/>
    <s v="Personal Care"/>
    <x v="2628"/>
    <s v="Good Sales"/>
    <n v="0.31"/>
    <n v="1420.4788999999998"/>
    <n v="3161.7110999999995"/>
    <n v="9"/>
    <d v="2023-05-27T00:00:00"/>
    <d v="2023-05-30T00:00:00"/>
    <s v="Member"/>
    <s v="Cash"/>
    <n v="641.79"/>
    <s v="loss"/>
    <s v="Pune"/>
  </r>
  <r>
    <s v="ORD102635"/>
    <x v="3"/>
    <s v="Home Care"/>
    <x v="2629"/>
    <s v="Good Sales"/>
    <n v="0.22"/>
    <n v="852.15679999999998"/>
    <n v="3021.2831999999999"/>
    <n v="9"/>
    <d v="2024-07-14T00:00:00"/>
    <d v="2024-07-21T00:00:00"/>
    <s v="Regular"/>
    <s v="Card"/>
    <n v="439.51"/>
    <s v="loss"/>
    <s v="Hyderabad"/>
  </r>
  <r>
    <s v="ORD102636"/>
    <x v="0"/>
    <s v="Grocery"/>
    <x v="2630"/>
    <s v="concerning"/>
    <n v="0.46"/>
    <n v="57.950800000000001"/>
    <n v="68.029200000000003"/>
    <n v="1"/>
    <d v="2023-03-08T00:00:00"/>
    <d v="2023-03-11T00:00:00"/>
    <s v="Member"/>
    <s v="Card"/>
    <n v="20.83"/>
    <s v="loss"/>
    <s v="Pune"/>
  </r>
  <r>
    <s v="ORD102637"/>
    <x v="3"/>
    <s v="Electronics"/>
    <x v="2631"/>
    <s v="Good Sales"/>
    <n v="0.02"/>
    <n v="74.262600000000006"/>
    <n v="3638.8674000000001"/>
    <n v="7"/>
    <d v="2023-12-13T00:00:00"/>
    <d v="2023-12-20T00:00:00"/>
    <s v="New"/>
    <s v="Cash"/>
    <n v="222.16"/>
    <s v="loss"/>
    <s v="Chennai"/>
  </r>
  <r>
    <s v="ORD102638"/>
    <x v="3"/>
    <s v="Home Care"/>
    <x v="2632"/>
    <s v="Good Sales"/>
    <n v="0.24"/>
    <n v="891.2088"/>
    <n v="2822.1612"/>
    <n v="9"/>
    <d v="2023-02-15T00:00:00"/>
    <d v="2023-02-17T00:00:00"/>
    <s v="New"/>
    <s v="UPI"/>
    <n v="523.95000000000005"/>
    <s v="loss"/>
    <s v="Chennai"/>
  </r>
  <r>
    <s v="ORD102639"/>
    <x v="1"/>
    <s v="Personal Care"/>
    <x v="2633"/>
    <s v="Good Sales"/>
    <n v="0.33"/>
    <n v="836.35200000000009"/>
    <n v="1698.048"/>
    <n v="2"/>
    <d v="2023-03-11T00:00:00"/>
    <d v="2023-03-17T00:00:00"/>
    <s v="Regular"/>
    <s v="Cash"/>
    <n v="467.77"/>
    <s v="loss"/>
    <s v="Delhi"/>
  </r>
  <r>
    <s v="ORD102640"/>
    <x v="0"/>
    <s v="Grocery"/>
    <x v="2634"/>
    <s v="concerning"/>
    <n v="0.42"/>
    <n v="136.6302"/>
    <n v="188.6798"/>
    <n v="6"/>
    <d v="2024-02-18T00:00:00"/>
    <d v="2024-02-19T00:00:00"/>
    <s v="New"/>
    <s v="UPI"/>
    <n v="65.69"/>
    <s v="loss"/>
    <s v="Mumbai"/>
  </r>
  <r>
    <s v="ORD102641"/>
    <x v="1"/>
    <s v="Home Care"/>
    <x v="2635"/>
    <s v="Good Sales"/>
    <n v="0.27"/>
    <n v="794.21580000000006"/>
    <n v="2147.3242"/>
    <n v="1"/>
    <d v="2024-03-29T00:00:00"/>
    <d v="2024-04-04T00:00:00"/>
    <s v="Regular"/>
    <s v="UPI"/>
    <n v="550.09"/>
    <s v="loss"/>
    <s v="Hyderabad"/>
  </r>
  <r>
    <s v="ORD102642"/>
    <x v="2"/>
    <s v="Electronics"/>
    <x v="2636"/>
    <s v="Good Sales"/>
    <n v="0.44"/>
    <n v="1694.9503999999999"/>
    <n v="2157.2096000000001"/>
    <n v="3"/>
    <d v="2024-09-12T00:00:00"/>
    <d v="2024-09-18T00:00:00"/>
    <s v="Regular"/>
    <s v="Cash"/>
    <n v="630.08000000000004"/>
    <s v="loss"/>
    <s v="Chennai"/>
  </r>
  <r>
    <s v="ORD102643"/>
    <x v="2"/>
    <s v="Home Care"/>
    <x v="2637"/>
    <s v="Good Sales"/>
    <n v="0.21"/>
    <n v="299.72879999999998"/>
    <n v="1127.5511999999999"/>
    <n v="5"/>
    <d v="2023-07-28T00:00:00"/>
    <d v="2023-08-03T00:00:00"/>
    <s v="Regular"/>
    <s v="Cash"/>
    <n v="279.91000000000003"/>
    <s v="loss"/>
    <s v="Bangalore"/>
  </r>
  <r>
    <s v="ORD102644"/>
    <x v="2"/>
    <s v="Grocery"/>
    <x v="2638"/>
    <s v="Good Sales"/>
    <n v="0.16"/>
    <n v="538.98080000000004"/>
    <n v="2829.6491999999998"/>
    <n v="7"/>
    <d v="2023-07-26T00:00:00"/>
    <d v="2023-07-31T00:00:00"/>
    <s v="Regular"/>
    <s v="Card"/>
    <n v="243.57"/>
    <s v="loss"/>
    <s v="Hyderabad"/>
  </r>
  <r>
    <s v="ORD102645"/>
    <x v="0"/>
    <s v="Home Care"/>
    <x v="2639"/>
    <s v="Good Sales"/>
    <n v="0.49"/>
    <n v="898.77760000000001"/>
    <n v="935.4624"/>
    <n v="5"/>
    <d v="2024-01-16T00:00:00"/>
    <d v="2024-01-18T00:00:00"/>
    <s v="New"/>
    <s v="UPI"/>
    <n v="233.69"/>
    <s v="loss"/>
    <s v="Mumbai"/>
  </r>
  <r>
    <s v="ORD102646"/>
    <x v="3"/>
    <s v="Personal Care"/>
    <x v="2640"/>
    <s v="Good Sales"/>
    <n v="0.33"/>
    <n v="960.92370000000005"/>
    <n v="1950.9662999999998"/>
    <n v="8"/>
    <d v="2023-03-24T00:00:00"/>
    <d v="2023-03-28T00:00:00"/>
    <s v="Regular"/>
    <s v="UPI"/>
    <n v="849.33"/>
    <s v="profit"/>
    <s v="Hyderabad"/>
  </r>
  <r>
    <s v="ORD102647"/>
    <x v="0"/>
    <s v="Clothing"/>
    <x v="2641"/>
    <s v="Good Sales"/>
    <n v="0.21"/>
    <n v="416.71769999999998"/>
    <n v="1567.6523"/>
    <n v="5"/>
    <d v="2023-10-13T00:00:00"/>
    <d v="2023-10-14T00:00:00"/>
    <s v="New"/>
    <s v="Cash"/>
    <n v="573.91"/>
    <s v="loss"/>
    <s v="Bangalore"/>
  </r>
  <r>
    <s v="ORD102648"/>
    <x v="0"/>
    <s v="Grocery"/>
    <x v="2642"/>
    <s v="Good Sales"/>
    <n v="0.44"/>
    <n v="698.90920000000006"/>
    <n v="889.52080000000001"/>
    <n v="6"/>
    <d v="2024-04-01T00:00:00"/>
    <d v="2024-04-05T00:00:00"/>
    <s v="Regular"/>
    <s v="Card"/>
    <n v="329.56"/>
    <s v="loss"/>
    <s v="Bangalore"/>
  </r>
  <r>
    <s v="ORD102649"/>
    <x v="3"/>
    <s v="Grocery"/>
    <x v="2643"/>
    <s v="Good Sales"/>
    <n v="0.34"/>
    <n v="1459.9531999999999"/>
    <n v="2834.0267999999996"/>
    <n v="2"/>
    <d v="2024-09-26T00:00:00"/>
    <d v="2024-10-01T00:00:00"/>
    <s v="Member"/>
    <s v="Card"/>
    <n v="750.71"/>
    <s v="loss"/>
    <s v="Bangalore"/>
  </r>
  <r>
    <s v="ORD102650"/>
    <x v="1"/>
    <s v="Grocery"/>
    <x v="2644"/>
    <s v="Good Sales"/>
    <n v="0.32"/>
    <n v="1214.0192"/>
    <n v="2579.7907999999998"/>
    <n v="5"/>
    <d v="2024-02-22T00:00:00"/>
    <d v="2024-02-28T00:00:00"/>
    <s v="New"/>
    <s v="Cash"/>
    <n v="408.06"/>
    <s v="loss"/>
    <s v="Pune"/>
  </r>
  <r>
    <s v="ORD102651"/>
    <x v="2"/>
    <s v="Grocery"/>
    <x v="2645"/>
    <s v="Good Sales"/>
    <n v="0.36"/>
    <n v="645.37199999999996"/>
    <n v="1147.328"/>
    <n v="7"/>
    <d v="2023-08-26T00:00:00"/>
    <d v="2023-08-30T00:00:00"/>
    <s v="Regular"/>
    <s v="UPI"/>
    <n v="251.06"/>
    <s v="loss"/>
    <s v="Mumbai"/>
  </r>
  <r>
    <s v="ORD102652"/>
    <x v="1"/>
    <s v="Home Care"/>
    <x v="2646"/>
    <s v="Good Sales"/>
    <n v="0.37"/>
    <n v="824.98899999999992"/>
    <n v="1404.7109999999998"/>
    <n v="1"/>
    <d v="2023-12-12T00:00:00"/>
    <d v="2023-12-19T00:00:00"/>
    <s v="Member"/>
    <s v="UPI"/>
    <n v="472.08"/>
    <s v="loss"/>
    <s v="Chennai"/>
  </r>
  <r>
    <s v="ORD102653"/>
    <x v="2"/>
    <s v="Personal Care"/>
    <x v="2647"/>
    <s v="Good Sales"/>
    <n v="0.25"/>
    <n v="872.33749999999998"/>
    <n v="2617.0124999999998"/>
    <n v="9"/>
    <d v="2024-01-01T00:00:00"/>
    <d v="2024-01-04T00:00:00"/>
    <s v="Regular"/>
    <s v="Card"/>
    <n v="883.07"/>
    <s v="profit"/>
    <s v="Pune"/>
  </r>
  <r>
    <s v="ORD102654"/>
    <x v="0"/>
    <s v="Electronics"/>
    <x v="2648"/>
    <s v="Good Sales"/>
    <n v="0.21"/>
    <n v="855.60089999999991"/>
    <n v="3218.6891000000001"/>
    <n v="9"/>
    <d v="2023-12-23T00:00:00"/>
    <d v="2023-12-26T00:00:00"/>
    <s v="Regular"/>
    <s v="Card"/>
    <n v="1046.3499999999999"/>
    <s v="profit"/>
    <s v="Chennai"/>
  </r>
  <r>
    <s v="ORD102655"/>
    <x v="2"/>
    <s v="Personal Care"/>
    <x v="2649"/>
    <s v="Good Sales"/>
    <n v="0.45"/>
    <n v="1553.9715000000001"/>
    <n v="1899.2984999999999"/>
    <n v="8"/>
    <d v="2023-03-02T00:00:00"/>
    <d v="2023-03-08T00:00:00"/>
    <s v="Member"/>
    <s v="UPI"/>
    <n v="292.23"/>
    <s v="loss"/>
    <s v="Chennai"/>
  </r>
  <r>
    <s v="ORD102656"/>
    <x v="0"/>
    <s v="Grocery"/>
    <x v="2650"/>
    <s v="Good Sales"/>
    <n v="0.25"/>
    <n v="687.64"/>
    <n v="2062.92"/>
    <n v="9"/>
    <d v="2024-01-19T00:00:00"/>
    <d v="2024-01-23T00:00:00"/>
    <s v="Member"/>
    <s v="Card"/>
    <n v="484.96"/>
    <s v="loss"/>
    <s v="Mumbai"/>
  </r>
  <r>
    <s v="ORD102657"/>
    <x v="1"/>
    <s v="Home Care"/>
    <x v="2651"/>
    <s v="Good Sales"/>
    <n v="0.11"/>
    <n v="525.41390000000001"/>
    <n v="4251.0761000000002"/>
    <n v="5"/>
    <d v="2023-06-12T00:00:00"/>
    <d v="2023-06-16T00:00:00"/>
    <s v="Regular"/>
    <s v="Cash"/>
    <n v="1091.68"/>
    <s v="profit"/>
    <s v="Hyderabad"/>
  </r>
  <r>
    <s v="ORD102658"/>
    <x v="0"/>
    <s v="Home Care"/>
    <x v="2652"/>
    <s v="Good Sales"/>
    <n v="0.26"/>
    <n v="1012.258"/>
    <n v="2881.0420000000004"/>
    <n v="7"/>
    <d v="2024-07-31T00:00:00"/>
    <d v="2024-08-04T00:00:00"/>
    <s v="Member"/>
    <s v="UPI"/>
    <n v="872.37"/>
    <s v="profit"/>
    <s v="Pune"/>
  </r>
  <r>
    <s v="ORD102659"/>
    <x v="1"/>
    <s v="Grocery"/>
    <x v="2653"/>
    <s v="concerning"/>
    <n v="0.02"/>
    <n v="13.327999999999999"/>
    <n v="653.072"/>
    <n v="1"/>
    <d v="2023-01-13T00:00:00"/>
    <d v="2023-01-17T00:00:00"/>
    <s v="Regular"/>
    <s v="Card"/>
    <n v="195.51"/>
    <s v="loss"/>
    <s v="Delhi"/>
  </r>
  <r>
    <s v="ORD102660"/>
    <x v="3"/>
    <s v="Home Care"/>
    <x v="2654"/>
    <s v="Good Sales"/>
    <n v="0.36"/>
    <n v="1020.5568"/>
    <n v="1814.3232000000003"/>
    <n v="7"/>
    <d v="2024-07-25T00:00:00"/>
    <d v="2024-07-28T00:00:00"/>
    <s v="New"/>
    <s v="Card"/>
    <n v="231.91"/>
    <s v="loss"/>
    <s v="Bangalore"/>
  </r>
  <r>
    <s v="ORD102661"/>
    <x v="3"/>
    <s v="Grocery"/>
    <x v="2655"/>
    <s v="Good Sales"/>
    <n v="0.06"/>
    <n v="126.40979999999999"/>
    <n v="1980.4202"/>
    <n v="9"/>
    <d v="2023-04-17T00:00:00"/>
    <d v="2023-04-23T00:00:00"/>
    <s v="Regular"/>
    <s v="UPI"/>
    <n v="348.52"/>
    <s v="loss"/>
    <s v="Delhi"/>
  </r>
  <r>
    <s v="ORD102662"/>
    <x v="3"/>
    <s v="Personal Care"/>
    <x v="2656"/>
    <s v="Good Sales"/>
    <n v="0.06"/>
    <n v="239.71079999999998"/>
    <n v="3755.4692"/>
    <n v="3"/>
    <d v="2023-12-29T00:00:00"/>
    <d v="2023-12-31T00:00:00"/>
    <s v="New"/>
    <s v="Card"/>
    <n v="277.70999999999998"/>
    <s v="loss"/>
    <s v="Bangalore"/>
  </r>
  <r>
    <s v="ORD102663"/>
    <x v="0"/>
    <s v="Clothing"/>
    <x v="2657"/>
    <s v="concerning"/>
    <n v="0.47"/>
    <n v="149.8595"/>
    <n v="168.99050000000003"/>
    <n v="9"/>
    <d v="2023-09-22T00:00:00"/>
    <d v="2023-09-24T00:00:00"/>
    <s v="Member"/>
    <s v="Card"/>
    <n v="61.43"/>
    <s v="loss"/>
    <s v="Bangalore"/>
  </r>
  <r>
    <s v="ORD102664"/>
    <x v="3"/>
    <s v="Home Care"/>
    <x v="2658"/>
    <s v="Good Sales"/>
    <n v="0.39"/>
    <n v="823.89450000000011"/>
    <n v="1288.6555000000001"/>
    <n v="5"/>
    <d v="2023-04-18T00:00:00"/>
    <d v="2023-04-22T00:00:00"/>
    <s v="Member"/>
    <s v="Cash"/>
    <n v="466.75"/>
    <s v="loss"/>
    <s v="Delhi"/>
  </r>
  <r>
    <s v="ORD102665"/>
    <x v="2"/>
    <s v="Grocery"/>
    <x v="2659"/>
    <s v="Good Sales"/>
    <n v="0.21"/>
    <n v="348.50549999999998"/>
    <n v="1311.0445"/>
    <n v="9"/>
    <d v="2024-04-12T00:00:00"/>
    <d v="2024-04-16T00:00:00"/>
    <s v="Regular"/>
    <s v="Card"/>
    <n v="114.04"/>
    <s v="loss"/>
    <s v="Chennai"/>
  </r>
  <r>
    <s v="ORD102666"/>
    <x v="1"/>
    <s v="Grocery"/>
    <x v="2660"/>
    <s v="concerning"/>
    <n v="0.12"/>
    <n v="95.017199999999988"/>
    <n v="696.79279999999994"/>
    <n v="8"/>
    <d v="2024-11-19T00:00:00"/>
    <d v="2024-11-20T00:00:00"/>
    <s v="Member"/>
    <s v="Card"/>
    <n v="145.15"/>
    <s v="loss"/>
    <s v="Hyderabad"/>
  </r>
  <r>
    <s v="ORD102667"/>
    <x v="1"/>
    <s v="Home Care"/>
    <x v="2661"/>
    <s v="Good Sales"/>
    <n v="0.42"/>
    <n v="821.5788"/>
    <n v="1134.5612000000001"/>
    <n v="7"/>
    <d v="2023-09-25T00:00:00"/>
    <d v="2023-09-29T00:00:00"/>
    <s v="Regular"/>
    <s v="Cash"/>
    <n v="573.34"/>
    <s v="loss"/>
    <s v="Pune"/>
  </r>
  <r>
    <s v="ORD102668"/>
    <x v="2"/>
    <s v="Electronics"/>
    <x v="2662"/>
    <s v="Good Sales"/>
    <n v="0.48"/>
    <n v="1630.4255999999998"/>
    <n v="1766.2944"/>
    <n v="6"/>
    <d v="2023-08-23T00:00:00"/>
    <d v="2023-08-25T00:00:00"/>
    <s v="Regular"/>
    <s v="UPI"/>
    <n v="199.78"/>
    <s v="loss"/>
    <s v="Bangalore"/>
  </r>
  <r>
    <s v="ORD102669"/>
    <x v="0"/>
    <s v="Grocery"/>
    <x v="2663"/>
    <s v="Good Sales"/>
    <n v="0.25"/>
    <n v="468.05500000000001"/>
    <n v="1404.165"/>
    <n v="2"/>
    <d v="2024-09-15T00:00:00"/>
    <d v="2024-09-20T00:00:00"/>
    <s v="Regular"/>
    <s v="Cash"/>
    <n v="176.98"/>
    <s v="loss"/>
    <s v="Hyderabad"/>
  </r>
  <r>
    <s v="ORD102670"/>
    <x v="0"/>
    <s v="Home Care"/>
    <x v="2664"/>
    <s v="Good Sales"/>
    <n v="0.28999999999999998"/>
    <n v="853.18870000000004"/>
    <n v="2088.8413"/>
    <n v="7"/>
    <d v="2023-08-03T00:00:00"/>
    <d v="2023-08-08T00:00:00"/>
    <s v="New"/>
    <s v="Cash"/>
    <n v="548.85"/>
    <s v="loss"/>
    <s v="Pune"/>
  </r>
  <r>
    <s v="ORD102671"/>
    <x v="1"/>
    <s v="Grocery"/>
    <x v="2665"/>
    <s v="Good Sales"/>
    <n v="0.12"/>
    <n v="360.5736"/>
    <n v="2644.2064"/>
    <n v="2"/>
    <d v="2024-03-31T00:00:00"/>
    <d v="2024-04-04T00:00:00"/>
    <s v="New"/>
    <s v="Card"/>
    <n v="685.57"/>
    <s v="loss"/>
    <s v="Mumbai"/>
  </r>
  <r>
    <s v="ORD102672"/>
    <x v="3"/>
    <s v="Electronics"/>
    <x v="2666"/>
    <s v="Good Sales"/>
    <n v="0.28999999999999998"/>
    <n v="863.28359999999998"/>
    <n v="2113.5564000000004"/>
    <n v="6"/>
    <d v="2023-10-05T00:00:00"/>
    <d v="2023-10-11T00:00:00"/>
    <s v="New"/>
    <s v="UPI"/>
    <n v="762.27"/>
    <s v="loss"/>
    <s v="Pune"/>
  </r>
  <r>
    <s v="ORD102673"/>
    <x v="0"/>
    <s v="Clothing"/>
    <x v="2667"/>
    <s v="Good Sales"/>
    <n v="0.2"/>
    <n v="538.94200000000001"/>
    <n v="2155.768"/>
    <n v="6"/>
    <d v="2024-08-24T00:00:00"/>
    <d v="2024-08-28T00:00:00"/>
    <s v="Member"/>
    <s v="Cash"/>
    <n v="335.41"/>
    <s v="loss"/>
    <s v="Mumbai"/>
  </r>
  <r>
    <s v="ORD102674"/>
    <x v="0"/>
    <s v="Electronics"/>
    <x v="2668"/>
    <s v="concerning"/>
    <n v="0.42"/>
    <n v="282.76080000000002"/>
    <n v="390.47919999999999"/>
    <n v="9"/>
    <d v="2023-12-05T00:00:00"/>
    <d v="2023-12-10T00:00:00"/>
    <s v="New"/>
    <s v="Card"/>
    <n v="90.09"/>
    <s v="loss"/>
    <s v="Bangalore"/>
  </r>
  <r>
    <s v="ORD102675"/>
    <x v="2"/>
    <s v="Personal Care"/>
    <x v="2669"/>
    <s v="Good Sales"/>
    <n v="0.19"/>
    <n v="222.38170000000002"/>
    <n v="948.04830000000004"/>
    <n v="4"/>
    <d v="2024-12-19T00:00:00"/>
    <d v="2024-12-20T00:00:00"/>
    <s v="New"/>
    <s v="Card"/>
    <n v="289.36"/>
    <s v="loss"/>
    <s v="Chennai"/>
  </r>
  <r>
    <s v="ORD102676"/>
    <x v="2"/>
    <s v="Home Care"/>
    <x v="2670"/>
    <s v="Good Sales"/>
    <n v="0.32"/>
    <n v="1286.5056"/>
    <n v="2733.8244"/>
    <n v="9"/>
    <d v="2023-06-14T00:00:00"/>
    <d v="2023-06-16T00:00:00"/>
    <s v="Member"/>
    <s v="Card"/>
    <n v="623.94000000000005"/>
    <s v="loss"/>
    <s v="Chennai"/>
  </r>
  <r>
    <s v="ORD102677"/>
    <x v="3"/>
    <s v="Electronics"/>
    <x v="2671"/>
    <s v="Good Sales"/>
    <n v="0.1"/>
    <n v="256.15900000000005"/>
    <n v="2305.431"/>
    <n v="2"/>
    <d v="2023-02-10T00:00:00"/>
    <d v="2023-02-16T00:00:00"/>
    <s v="Member"/>
    <s v="UPI"/>
    <n v="688.96"/>
    <s v="loss"/>
    <s v="Hyderabad"/>
  </r>
  <r>
    <s v="ORD102678"/>
    <x v="0"/>
    <s v="Clothing"/>
    <x v="2672"/>
    <s v="Good Sales"/>
    <n v="0.05"/>
    <n v="177.98850000000002"/>
    <n v="3381.7815000000001"/>
    <n v="5"/>
    <d v="2023-08-01T00:00:00"/>
    <d v="2023-08-08T00:00:00"/>
    <s v="New"/>
    <s v="Card"/>
    <n v="996.76"/>
    <s v="profit"/>
    <s v="Chennai"/>
  </r>
  <r>
    <s v="ORD102679"/>
    <x v="0"/>
    <s v="Grocery"/>
    <x v="2673"/>
    <s v="Good Sales"/>
    <n v="0.02"/>
    <n v="57.851000000000006"/>
    <n v="2834.6990000000001"/>
    <n v="3"/>
    <d v="2023-04-25T00:00:00"/>
    <d v="2023-04-29T00:00:00"/>
    <s v="New"/>
    <s v="Card"/>
    <n v="760.11"/>
    <s v="loss"/>
    <s v="Hyderabad"/>
  </r>
  <r>
    <s v="ORD102680"/>
    <x v="2"/>
    <s v="Home Care"/>
    <x v="2674"/>
    <s v="concerning"/>
    <n v="0.21"/>
    <n v="60.811799999999991"/>
    <n v="228.76819999999998"/>
    <n v="6"/>
    <d v="2024-04-05T00:00:00"/>
    <d v="2024-04-09T00:00:00"/>
    <s v="New"/>
    <s v="Card"/>
    <n v="20.56"/>
    <s v="loss"/>
    <s v="Mumbai"/>
  </r>
  <r>
    <s v="ORD102681"/>
    <x v="0"/>
    <s v="Electronics"/>
    <x v="2675"/>
    <s v="Good Sales"/>
    <n v="0.08"/>
    <n v="320.11599999999999"/>
    <n v="3681.3339999999998"/>
    <n v="2"/>
    <d v="2023-05-15T00:00:00"/>
    <d v="2023-05-16T00:00:00"/>
    <s v="New"/>
    <s v="UPI"/>
    <n v="740.05"/>
    <s v="loss"/>
    <s v="Pune"/>
  </r>
  <r>
    <s v="ORD102682"/>
    <x v="1"/>
    <s v="Clothing"/>
    <x v="2676"/>
    <s v="concerning"/>
    <n v="0.5"/>
    <n v="207.595"/>
    <n v="207.595"/>
    <n v="9"/>
    <d v="2023-12-11T00:00:00"/>
    <d v="2023-12-13T00:00:00"/>
    <s v="New"/>
    <s v="Cash"/>
    <n v="118.97"/>
    <s v="loss"/>
    <s v="Bangalore"/>
  </r>
  <r>
    <s v="ORD102683"/>
    <x v="2"/>
    <s v="Electronics"/>
    <x v="2677"/>
    <s v="Good Sales"/>
    <n v="0.4"/>
    <n v="1888.6200000000001"/>
    <n v="2832.9300000000003"/>
    <n v="4"/>
    <d v="2023-02-02T00:00:00"/>
    <d v="2023-02-06T00:00:00"/>
    <s v="Member"/>
    <s v="Card"/>
    <n v="1373.64"/>
    <s v="profit"/>
    <s v="Chennai"/>
  </r>
  <r>
    <s v="ORD102684"/>
    <x v="3"/>
    <s v="Personal Care"/>
    <x v="2678"/>
    <s v="Good Sales"/>
    <n v="0.35"/>
    <n v="404.37249999999995"/>
    <n v="750.97749999999996"/>
    <n v="7"/>
    <d v="2024-05-29T00:00:00"/>
    <d v="2024-06-04T00:00:00"/>
    <s v="Member"/>
    <s v="UPI"/>
    <n v="209.72"/>
    <s v="loss"/>
    <s v="Bangalore"/>
  </r>
  <r>
    <s v="ORD102685"/>
    <x v="2"/>
    <s v="Home Care"/>
    <x v="2679"/>
    <s v="Good Sales"/>
    <n v="0.4"/>
    <n v="1044.316"/>
    <n v="1566.4739999999999"/>
    <n v="5"/>
    <d v="2024-07-04T00:00:00"/>
    <d v="2024-07-06T00:00:00"/>
    <s v="Member"/>
    <s v="Cash"/>
    <n v="412.96"/>
    <s v="loss"/>
    <s v="Bangalore"/>
  </r>
  <r>
    <s v="ORD102686"/>
    <x v="0"/>
    <s v="Grocery"/>
    <x v="2680"/>
    <s v="concerning"/>
    <n v="0.13"/>
    <n v="53.505400000000002"/>
    <n v="358.07459999999998"/>
    <n v="8"/>
    <d v="2023-12-18T00:00:00"/>
    <d v="2023-12-20T00:00:00"/>
    <s v="Regular"/>
    <s v="UPI"/>
    <n v="39.979999999999997"/>
    <s v="loss"/>
    <s v="Bangalore"/>
  </r>
  <r>
    <s v="ORD102687"/>
    <x v="3"/>
    <s v="Clothing"/>
    <x v="2681"/>
    <s v="Good Sales"/>
    <n v="0.44"/>
    <n v="1973.4748"/>
    <n v="2511.6952000000001"/>
    <n v="4"/>
    <d v="2024-11-10T00:00:00"/>
    <d v="2024-11-16T00:00:00"/>
    <s v="Member"/>
    <s v="Cash"/>
    <n v="1342.38"/>
    <s v="profit"/>
    <s v="Mumbai"/>
  </r>
  <r>
    <s v="ORD102688"/>
    <x v="2"/>
    <s v="Electronics"/>
    <x v="2682"/>
    <s v="Good Sales"/>
    <n v="0.5"/>
    <n v="2450.855"/>
    <n v="2450.855"/>
    <n v="7"/>
    <d v="2024-05-14T00:00:00"/>
    <d v="2024-05-19T00:00:00"/>
    <s v="Member"/>
    <s v="Cash"/>
    <n v="1004.68"/>
    <s v="profit"/>
    <s v="Pune"/>
  </r>
  <r>
    <s v="ORD102689"/>
    <x v="1"/>
    <s v="Home Care"/>
    <x v="2683"/>
    <s v="Good Sales"/>
    <n v="0.14000000000000001"/>
    <n v="114.35620000000002"/>
    <n v="702.47379999999998"/>
    <n v="5"/>
    <d v="2024-05-12T00:00:00"/>
    <d v="2024-05-16T00:00:00"/>
    <s v="New"/>
    <s v="UPI"/>
    <n v="57.15"/>
    <s v="loss"/>
    <s v="Chennai"/>
  </r>
  <r>
    <s v="ORD102690"/>
    <x v="1"/>
    <s v="Electronics"/>
    <x v="2684"/>
    <s v="Good Sales"/>
    <n v="0.49"/>
    <n v="759.18149999999991"/>
    <n v="790.16849999999999"/>
    <n v="3"/>
    <d v="2023-10-06T00:00:00"/>
    <d v="2023-10-11T00:00:00"/>
    <s v="Regular"/>
    <s v="UPI"/>
    <n v="417.19"/>
    <s v="loss"/>
    <s v="Pune"/>
  </r>
  <r>
    <s v="ORD102691"/>
    <x v="2"/>
    <s v="Home Care"/>
    <x v="2685"/>
    <s v="concerning"/>
    <n v="0.16"/>
    <n v="28.444800000000001"/>
    <n v="149.33519999999999"/>
    <n v="8"/>
    <d v="2024-03-25T00:00:00"/>
    <d v="2024-03-27T00:00:00"/>
    <s v="Regular"/>
    <s v="UPI"/>
    <n v="38.07"/>
    <s v="loss"/>
    <s v="Chennai"/>
  </r>
  <r>
    <s v="ORD102692"/>
    <x v="1"/>
    <s v="Personal Care"/>
    <x v="2686"/>
    <s v="Good Sales"/>
    <n v="0.01"/>
    <n v="39.561300000000003"/>
    <n v="3916.5687000000003"/>
    <n v="6"/>
    <d v="2023-10-29T00:00:00"/>
    <d v="2023-11-02T00:00:00"/>
    <s v="Member"/>
    <s v="Card"/>
    <n v="525.87"/>
    <s v="loss"/>
    <s v="Mumbai"/>
  </r>
  <r>
    <s v="ORD102693"/>
    <x v="1"/>
    <s v="Electronics"/>
    <x v="2687"/>
    <s v="Good Sales"/>
    <n v="0.18"/>
    <n v="292.7124"/>
    <n v="1333.4675999999999"/>
    <n v="4"/>
    <d v="2024-06-01T00:00:00"/>
    <d v="2024-06-04T00:00:00"/>
    <s v="New"/>
    <s v="Cash"/>
    <n v="156.61000000000001"/>
    <s v="loss"/>
    <s v="Delhi"/>
  </r>
  <r>
    <s v="ORD102694"/>
    <x v="1"/>
    <s v="Personal Care"/>
    <x v="2688"/>
    <s v="Good Sales"/>
    <n v="0.5"/>
    <n v="1492.65"/>
    <n v="1492.65"/>
    <n v="9"/>
    <d v="2023-10-04T00:00:00"/>
    <d v="2023-10-07T00:00:00"/>
    <s v="Regular"/>
    <s v="UPI"/>
    <n v="645.64"/>
    <s v="loss"/>
    <s v="Mumbai"/>
  </r>
  <r>
    <s v="ORD102695"/>
    <x v="3"/>
    <s v="Clothing"/>
    <x v="2689"/>
    <s v="concerning"/>
    <n v="0.32"/>
    <n v="93.494400000000013"/>
    <n v="198.6756"/>
    <n v="9"/>
    <d v="2024-08-31T00:00:00"/>
    <d v="2024-09-01T00:00:00"/>
    <s v="Member"/>
    <s v="UPI"/>
    <n v="15.3"/>
    <s v="loss"/>
    <s v="Pune"/>
  </r>
  <r>
    <s v="ORD102696"/>
    <x v="1"/>
    <s v="Personal Care"/>
    <x v="2690"/>
    <s v="Good Sales"/>
    <n v="0.35"/>
    <n v="1262.0160000000001"/>
    <n v="2343.7440000000001"/>
    <n v="2"/>
    <d v="2023-03-21T00:00:00"/>
    <d v="2023-03-27T00:00:00"/>
    <s v="New"/>
    <s v="Card"/>
    <n v="959.16"/>
    <s v="profit"/>
    <s v="Chennai"/>
  </r>
  <r>
    <s v="ORD102697"/>
    <x v="1"/>
    <s v="Home Care"/>
    <x v="2691"/>
    <s v="Good Sales"/>
    <n v="0.12"/>
    <n v="323.28960000000001"/>
    <n v="2370.7903999999999"/>
    <n v="9"/>
    <d v="2024-03-26T00:00:00"/>
    <d v="2024-03-31T00:00:00"/>
    <s v="Regular"/>
    <s v="Cash"/>
    <n v="558.82000000000005"/>
    <s v="loss"/>
    <s v="Pune"/>
  </r>
  <r>
    <s v="ORD102698"/>
    <x v="1"/>
    <s v="Clothing"/>
    <x v="2692"/>
    <s v="Good Sales"/>
    <n v="7.0000000000000007E-2"/>
    <n v="255.66800000000003"/>
    <n v="3396.732"/>
    <n v="4"/>
    <d v="2023-09-12T00:00:00"/>
    <d v="2023-09-18T00:00:00"/>
    <s v="Member"/>
    <s v="Cash"/>
    <n v="376.56"/>
    <s v="loss"/>
    <s v="Hyderabad"/>
  </r>
  <r>
    <s v="ORD102699"/>
    <x v="3"/>
    <s v="Electronics"/>
    <x v="2693"/>
    <s v="Good Sales"/>
    <n v="0.44"/>
    <n v="1746.3027999999999"/>
    <n v="2222.5672"/>
    <n v="9"/>
    <d v="2024-10-26T00:00:00"/>
    <d v="2024-10-28T00:00:00"/>
    <s v="New"/>
    <s v="UPI"/>
    <n v="888.18"/>
    <s v="profit"/>
    <s v="Pune"/>
  </r>
  <r>
    <s v="ORD102700"/>
    <x v="2"/>
    <s v="Electronics"/>
    <x v="2694"/>
    <s v="concerning"/>
    <n v="0.21"/>
    <n v="112.83089999999999"/>
    <n v="424.45909999999998"/>
    <n v="8"/>
    <d v="2023-08-02T00:00:00"/>
    <d v="2023-08-05T00:00:00"/>
    <s v="Member"/>
    <s v="Cash"/>
    <n v="62.2"/>
    <s v="loss"/>
    <s v="Mumbai"/>
  </r>
  <r>
    <s v="ORD102701"/>
    <x v="0"/>
    <s v="Home Care"/>
    <x v="2695"/>
    <s v="Good Sales"/>
    <n v="0"/>
    <n v="0"/>
    <n v="2932.65"/>
    <n v="3"/>
    <d v="2023-04-17T00:00:00"/>
    <d v="2023-04-21T00:00:00"/>
    <s v="Member"/>
    <s v="Card"/>
    <n v="795.21"/>
    <s v="loss"/>
    <s v="Pune"/>
  </r>
  <r>
    <s v="ORD102702"/>
    <x v="1"/>
    <s v="Grocery"/>
    <x v="2696"/>
    <s v="Good Sales"/>
    <n v="0.15"/>
    <n v="492.70949999999999"/>
    <n v="2792.0205000000001"/>
    <n v="7"/>
    <d v="2023-04-11T00:00:00"/>
    <d v="2023-04-17T00:00:00"/>
    <s v="Regular"/>
    <s v="UPI"/>
    <n v="707.71"/>
    <s v="loss"/>
    <s v="Mumbai"/>
  </r>
  <r>
    <s v="ORD102703"/>
    <x v="2"/>
    <s v="Grocery"/>
    <x v="2697"/>
    <s v="Good Sales"/>
    <n v="0.1"/>
    <n v="263.19200000000001"/>
    <n v="2368.7280000000001"/>
    <n v="2"/>
    <d v="2024-09-16T00:00:00"/>
    <d v="2024-09-22T00:00:00"/>
    <s v="Member"/>
    <s v="Card"/>
    <n v="714.77"/>
    <s v="loss"/>
    <s v="Pune"/>
  </r>
  <r>
    <s v="ORD102704"/>
    <x v="1"/>
    <s v="Electronics"/>
    <x v="2698"/>
    <s v="Good Sales"/>
    <n v="0.3"/>
    <n v="298.14299999999997"/>
    <n v="695.66699999999992"/>
    <n v="2"/>
    <d v="2024-01-03T00:00:00"/>
    <d v="2024-01-05T00:00:00"/>
    <s v="New"/>
    <s v="UPI"/>
    <n v="231.01"/>
    <s v="loss"/>
    <s v="Delhi"/>
  </r>
  <r>
    <s v="ORD102705"/>
    <x v="3"/>
    <s v="Home Care"/>
    <x v="2699"/>
    <s v="Good Sales"/>
    <n v="0.38"/>
    <n v="1519.4033999999999"/>
    <n v="2479.0266000000001"/>
    <n v="4"/>
    <d v="2024-12-04T00:00:00"/>
    <d v="2024-12-10T00:00:00"/>
    <s v="Member"/>
    <s v="Cash"/>
    <n v="594.01"/>
    <s v="loss"/>
    <s v="Hyderabad"/>
  </r>
  <r>
    <s v="ORD102706"/>
    <x v="2"/>
    <s v="Grocery"/>
    <x v="2700"/>
    <s v="Good Sales"/>
    <n v="0.25"/>
    <n v="1246.8875"/>
    <n v="3740.6625000000004"/>
    <n v="7"/>
    <d v="2024-11-23T00:00:00"/>
    <d v="2024-11-24T00:00:00"/>
    <s v="New"/>
    <s v="UPI"/>
    <n v="1266.26"/>
    <s v="profit"/>
    <s v="Hyderabad"/>
  </r>
  <r>
    <s v="ORD102707"/>
    <x v="3"/>
    <s v="Personal Care"/>
    <x v="2701"/>
    <s v="Good Sales"/>
    <n v="0.09"/>
    <n v="436.44779999999997"/>
    <n v="4412.9722000000002"/>
    <n v="4"/>
    <d v="2024-07-15T00:00:00"/>
    <d v="2024-07-17T00:00:00"/>
    <s v="New"/>
    <s v="UPI"/>
    <n v="1232.07"/>
    <s v="profit"/>
    <s v="Bangalore"/>
  </r>
  <r>
    <s v="ORD102708"/>
    <x v="1"/>
    <s v="Electronics"/>
    <x v="2702"/>
    <s v="Good Sales"/>
    <n v="0.03"/>
    <n v="117.29669999999999"/>
    <n v="3792.5933"/>
    <n v="2"/>
    <d v="2023-01-29T00:00:00"/>
    <d v="2023-02-05T00:00:00"/>
    <s v="New"/>
    <s v="Card"/>
    <n v="1144.42"/>
    <s v="profit"/>
    <s v="Delhi"/>
  </r>
  <r>
    <s v="ORD102709"/>
    <x v="1"/>
    <s v="Personal Care"/>
    <x v="2703"/>
    <s v="Good Sales"/>
    <n v="0.16"/>
    <n v="343.79680000000002"/>
    <n v="1804.9331999999999"/>
    <n v="2"/>
    <d v="2023-12-23T00:00:00"/>
    <d v="2023-12-24T00:00:00"/>
    <s v="Member"/>
    <s v="Card"/>
    <n v="439.91"/>
    <s v="loss"/>
    <s v="Chennai"/>
  </r>
  <r>
    <s v="ORD102710"/>
    <x v="3"/>
    <s v="Home Care"/>
    <x v="2704"/>
    <s v="Good Sales"/>
    <n v="0.4"/>
    <n v="701.10800000000006"/>
    <n v="1051.6619999999998"/>
    <n v="5"/>
    <d v="2024-02-07T00:00:00"/>
    <d v="2024-02-14T00:00:00"/>
    <s v="Member"/>
    <s v="Cash"/>
    <n v="388.64"/>
    <s v="loss"/>
    <s v="Mumbai"/>
  </r>
  <r>
    <s v="ORD102711"/>
    <x v="0"/>
    <s v="Personal Care"/>
    <x v="2705"/>
    <s v="concerning"/>
    <n v="0.21"/>
    <n v="91.532699999999991"/>
    <n v="344.33730000000003"/>
    <n v="3"/>
    <d v="2024-09-07T00:00:00"/>
    <d v="2024-09-09T00:00:00"/>
    <s v="New"/>
    <s v="Card"/>
    <n v="74.3"/>
    <s v="loss"/>
    <s v="Bangalore"/>
  </r>
  <r>
    <s v="ORD102712"/>
    <x v="3"/>
    <s v="Grocery"/>
    <x v="2706"/>
    <s v="Good Sales"/>
    <n v="0.13"/>
    <n v="278.17400000000004"/>
    <n v="1861.6260000000002"/>
    <n v="3"/>
    <d v="2023-04-05T00:00:00"/>
    <d v="2023-04-09T00:00:00"/>
    <s v="Member"/>
    <s v="UPI"/>
    <n v="251.47"/>
    <s v="loss"/>
    <s v="Pune"/>
  </r>
  <r>
    <s v="ORD102713"/>
    <x v="1"/>
    <s v="Grocery"/>
    <x v="2707"/>
    <s v="Good Sales"/>
    <n v="0.01"/>
    <n v="8.6463999999999999"/>
    <n v="855.99360000000001"/>
    <n v="1"/>
    <d v="2024-07-23T00:00:00"/>
    <d v="2024-07-30T00:00:00"/>
    <s v="New"/>
    <s v="Card"/>
    <n v="61.02"/>
    <s v="loss"/>
    <s v="Hyderabad"/>
  </r>
  <r>
    <s v="ORD102714"/>
    <x v="3"/>
    <s v="Clothing"/>
    <x v="2708"/>
    <s v="Good Sales"/>
    <n v="0.25"/>
    <n v="336.56"/>
    <n v="1009.6800000000001"/>
    <n v="3"/>
    <d v="2023-05-22T00:00:00"/>
    <d v="2023-05-27T00:00:00"/>
    <s v="Regular"/>
    <s v="Card"/>
    <n v="321.17"/>
    <s v="loss"/>
    <s v="Mumbai"/>
  </r>
  <r>
    <s v="ORD102715"/>
    <x v="0"/>
    <s v="Electronics"/>
    <x v="2709"/>
    <s v="Good Sales"/>
    <n v="0.34"/>
    <n v="1519.8850000000002"/>
    <n v="2950.3649999999998"/>
    <n v="4"/>
    <d v="2023-05-05T00:00:00"/>
    <d v="2023-05-08T00:00:00"/>
    <s v="Regular"/>
    <s v="UPI"/>
    <n v="748.29"/>
    <s v="loss"/>
    <s v="Chennai"/>
  </r>
  <r>
    <s v="ORD102716"/>
    <x v="3"/>
    <s v="Home Care"/>
    <x v="2710"/>
    <s v="Good Sales"/>
    <n v="0.1"/>
    <n v="484.57799999999997"/>
    <n v="4361.2019999999993"/>
    <n v="6"/>
    <d v="2023-03-04T00:00:00"/>
    <d v="2023-03-06T00:00:00"/>
    <s v="Member"/>
    <s v="Cash"/>
    <n v="1265.73"/>
    <s v="profit"/>
    <s v="Delhi"/>
  </r>
  <r>
    <s v="ORD102717"/>
    <x v="0"/>
    <s v="Electronics"/>
    <x v="2711"/>
    <s v="Good Sales"/>
    <n v="0.27"/>
    <n v="1281.9438"/>
    <n v="3465.9961999999996"/>
    <n v="6"/>
    <d v="2024-01-07T00:00:00"/>
    <d v="2024-01-09T00:00:00"/>
    <s v="New"/>
    <s v="Cash"/>
    <n v="750.4"/>
    <s v="loss"/>
    <s v="Hyderabad"/>
  </r>
  <r>
    <s v="ORD102718"/>
    <x v="0"/>
    <s v="Personal Care"/>
    <x v="2712"/>
    <s v="Good Sales"/>
    <n v="0.21"/>
    <n v="219.9624"/>
    <n v="827.47760000000005"/>
    <n v="5"/>
    <d v="2023-07-23T00:00:00"/>
    <d v="2023-07-27T00:00:00"/>
    <s v="New"/>
    <s v="Card"/>
    <n v="299.13"/>
    <s v="loss"/>
    <s v="Pune"/>
  </r>
  <r>
    <s v="ORD102719"/>
    <x v="3"/>
    <s v="Home Care"/>
    <x v="2713"/>
    <s v="Good Sales"/>
    <n v="0.35"/>
    <n v="1580.0329999999999"/>
    <n v="2934.3470000000002"/>
    <n v="4"/>
    <d v="2023-11-16T00:00:00"/>
    <d v="2023-11-20T00:00:00"/>
    <s v="New"/>
    <s v="UPI"/>
    <n v="645.14"/>
    <s v="loss"/>
    <s v="Chennai"/>
  </r>
  <r>
    <s v="ORD102720"/>
    <x v="3"/>
    <s v="Home Care"/>
    <x v="2714"/>
    <s v="concerning"/>
    <n v="0.43"/>
    <n v="341.15339999999998"/>
    <n v="452.22660000000002"/>
    <n v="6"/>
    <d v="2023-05-19T00:00:00"/>
    <d v="2023-05-22T00:00:00"/>
    <s v="Member"/>
    <s v="Cash"/>
    <n v="126.12"/>
    <s v="loss"/>
    <s v="Mumbai"/>
  </r>
  <r>
    <s v="ORD102721"/>
    <x v="2"/>
    <s v="Grocery"/>
    <x v="2715"/>
    <s v="Good Sales"/>
    <n v="0.15"/>
    <n v="388.13099999999997"/>
    <n v="2199.4090000000001"/>
    <n v="5"/>
    <d v="2023-06-24T00:00:00"/>
    <d v="2023-06-26T00:00:00"/>
    <s v="Regular"/>
    <s v="Card"/>
    <n v="554.62"/>
    <s v="loss"/>
    <s v="Chennai"/>
  </r>
  <r>
    <s v="ORD102722"/>
    <x v="1"/>
    <s v="Personal Care"/>
    <x v="2716"/>
    <s v="Good Sales"/>
    <n v="0.45"/>
    <n v="1464.2774999999999"/>
    <n v="1789.6724999999999"/>
    <n v="1"/>
    <d v="2024-05-06T00:00:00"/>
    <d v="2024-05-10T00:00:00"/>
    <s v="Member"/>
    <s v="Cash"/>
    <n v="421.15"/>
    <s v="loss"/>
    <s v="Bangalore"/>
  </r>
  <r>
    <s v="ORD102723"/>
    <x v="0"/>
    <s v="Grocery"/>
    <x v="2717"/>
    <s v="Good Sales"/>
    <n v="0.35"/>
    <n v="828.13149999999996"/>
    <n v="1537.9585000000002"/>
    <n v="2"/>
    <d v="2024-08-31T00:00:00"/>
    <d v="2024-09-05T00:00:00"/>
    <s v="Regular"/>
    <s v="Cash"/>
    <n v="489.58"/>
    <s v="loss"/>
    <s v="Bangalore"/>
  </r>
  <r>
    <s v="ORD102724"/>
    <x v="2"/>
    <s v="Grocery"/>
    <x v="2718"/>
    <s v="Good Sales"/>
    <n v="0.02"/>
    <n v="95.28"/>
    <n v="4668.72"/>
    <n v="9"/>
    <d v="2023-07-01T00:00:00"/>
    <d v="2023-07-02T00:00:00"/>
    <s v="New"/>
    <s v="Card"/>
    <n v="253.81"/>
    <s v="loss"/>
    <s v="Pune"/>
  </r>
  <r>
    <s v="ORD102725"/>
    <x v="3"/>
    <s v="Clothing"/>
    <x v="2719"/>
    <s v="Good Sales"/>
    <n v="0.4"/>
    <n v="693.096"/>
    <n v="1039.644"/>
    <n v="4"/>
    <d v="2024-09-21T00:00:00"/>
    <d v="2024-09-22T00:00:00"/>
    <s v="Regular"/>
    <s v="UPI"/>
    <n v="192.62"/>
    <s v="loss"/>
    <s v="Chennai"/>
  </r>
  <r>
    <s v="ORD102726"/>
    <x v="1"/>
    <s v="Grocery"/>
    <x v="2720"/>
    <s v="Good Sales"/>
    <n v="0.25"/>
    <n v="671.03750000000002"/>
    <n v="2013.1125000000002"/>
    <n v="6"/>
    <d v="2024-05-11T00:00:00"/>
    <d v="2024-05-15T00:00:00"/>
    <s v="Regular"/>
    <s v="UPI"/>
    <n v="290.86"/>
    <s v="loss"/>
    <s v="Pune"/>
  </r>
  <r>
    <s v="ORD102727"/>
    <x v="2"/>
    <s v="Electronics"/>
    <x v="2721"/>
    <s v="concerning"/>
    <n v="0.47"/>
    <n v="220.75899999999999"/>
    <n v="248.941"/>
    <n v="5"/>
    <d v="2023-05-09T00:00:00"/>
    <d v="2023-05-12T00:00:00"/>
    <s v="Member"/>
    <s v="Cash"/>
    <n v="36.520000000000003"/>
    <s v="loss"/>
    <s v="Mumbai"/>
  </r>
  <r>
    <s v="ORD102728"/>
    <x v="0"/>
    <s v="Home Care"/>
    <x v="2722"/>
    <s v="Good Sales"/>
    <n v="0.16"/>
    <n v="684.14400000000001"/>
    <n v="3591.7559999999994"/>
    <n v="2"/>
    <d v="2024-06-05T00:00:00"/>
    <d v="2024-06-12T00:00:00"/>
    <s v="New"/>
    <s v="Card"/>
    <n v="1203.1500000000001"/>
    <s v="profit"/>
    <s v="Chennai"/>
  </r>
  <r>
    <s v="ORD102729"/>
    <x v="2"/>
    <s v="Grocery"/>
    <x v="2723"/>
    <s v="Good Sales"/>
    <n v="0.3"/>
    <n v="637.64400000000001"/>
    <n v="1487.836"/>
    <n v="1"/>
    <d v="2024-10-14T00:00:00"/>
    <d v="2024-10-18T00:00:00"/>
    <s v="Member"/>
    <s v="UPI"/>
    <n v="629.13"/>
    <s v="loss"/>
    <s v="Mumbai"/>
  </r>
  <r>
    <s v="ORD102730"/>
    <x v="0"/>
    <s v="Electronics"/>
    <x v="2724"/>
    <s v="Good Sales"/>
    <n v="0.48"/>
    <n v="1695.6528000000001"/>
    <n v="1836.9572000000001"/>
    <n v="1"/>
    <d v="2024-10-30T00:00:00"/>
    <d v="2024-11-03T00:00:00"/>
    <s v="New"/>
    <s v="Cash"/>
    <n v="212.19"/>
    <s v="loss"/>
    <s v="Mumbai"/>
  </r>
  <r>
    <s v="ORD102731"/>
    <x v="3"/>
    <s v="Personal Care"/>
    <x v="2725"/>
    <s v="Good Sales"/>
    <n v="0.14000000000000001"/>
    <n v="482.02000000000004"/>
    <n v="2960.98"/>
    <n v="1"/>
    <d v="2024-09-14T00:00:00"/>
    <d v="2024-09-15T00:00:00"/>
    <s v="New"/>
    <s v="UPI"/>
    <n v="554.65"/>
    <s v="loss"/>
    <s v="Hyderabad"/>
  </r>
  <r>
    <s v="ORD102732"/>
    <x v="1"/>
    <s v="Home Care"/>
    <x v="2726"/>
    <s v="Good Sales"/>
    <n v="0.24"/>
    <n v="819.28559999999993"/>
    <n v="2594.4044000000004"/>
    <n v="6"/>
    <d v="2023-09-18T00:00:00"/>
    <d v="2023-09-22T00:00:00"/>
    <s v="New"/>
    <s v="Card"/>
    <n v="312.38"/>
    <s v="loss"/>
    <s v="Chennai"/>
  </r>
  <r>
    <s v="ORD102733"/>
    <x v="1"/>
    <s v="Personal Care"/>
    <x v="2727"/>
    <s v="Good Sales"/>
    <n v="0.38"/>
    <n v="981.92"/>
    <n v="1602.08"/>
    <n v="7"/>
    <d v="2023-02-22T00:00:00"/>
    <d v="2023-02-25T00:00:00"/>
    <s v="Member"/>
    <s v="Cash"/>
    <n v="665.08"/>
    <s v="loss"/>
    <s v="Mumbai"/>
  </r>
  <r>
    <s v="ORD102734"/>
    <x v="1"/>
    <s v="Electronics"/>
    <x v="2728"/>
    <s v="Good Sales"/>
    <n v="0.35"/>
    <n v="510.94399999999996"/>
    <n v="948.89599999999996"/>
    <n v="7"/>
    <d v="2023-04-01T00:00:00"/>
    <d v="2023-04-02T00:00:00"/>
    <s v="Member"/>
    <s v="Cash"/>
    <n v="126.78"/>
    <s v="loss"/>
    <s v="Bangalore"/>
  </r>
  <r>
    <s v="ORD102735"/>
    <x v="3"/>
    <s v="Personal Care"/>
    <x v="2729"/>
    <s v="Good Sales"/>
    <n v="0.42"/>
    <n v="1328.4431999999999"/>
    <n v="1834.5168000000001"/>
    <n v="9"/>
    <d v="2023-09-07T00:00:00"/>
    <d v="2023-09-13T00:00:00"/>
    <s v="New"/>
    <s v="Cash"/>
    <n v="303.55"/>
    <s v="loss"/>
    <s v="Pune"/>
  </r>
  <r>
    <s v="ORD102736"/>
    <x v="0"/>
    <s v="Personal Care"/>
    <x v="2730"/>
    <s v="Good Sales"/>
    <n v="0.26"/>
    <n v="1251.3227999999999"/>
    <n v="3561.4571999999998"/>
    <n v="3"/>
    <d v="2024-11-09T00:00:00"/>
    <d v="2024-11-16T00:00:00"/>
    <s v="Regular"/>
    <s v="UPI"/>
    <n v="1124.8900000000001"/>
    <s v="profit"/>
    <s v="Pune"/>
  </r>
  <r>
    <s v="ORD102737"/>
    <x v="3"/>
    <s v="Personal Care"/>
    <x v="2731"/>
    <s v="Good Sales"/>
    <n v="0.16"/>
    <n v="669.81600000000003"/>
    <n v="3516.5340000000006"/>
    <n v="9"/>
    <d v="2023-08-16T00:00:00"/>
    <d v="2023-08-17T00:00:00"/>
    <s v="New"/>
    <s v="UPI"/>
    <n v="302.64999999999998"/>
    <s v="loss"/>
    <s v="Pune"/>
  </r>
  <r>
    <s v="ORD102738"/>
    <x v="1"/>
    <s v="Grocery"/>
    <x v="2732"/>
    <s v="concerning"/>
    <n v="0.27"/>
    <n v="170.89920000000001"/>
    <n v="462.06080000000003"/>
    <n v="1"/>
    <d v="2024-03-11T00:00:00"/>
    <d v="2024-03-12T00:00:00"/>
    <s v="Regular"/>
    <s v="UPI"/>
    <n v="181.86"/>
    <s v="loss"/>
    <s v="Pune"/>
  </r>
  <r>
    <s v="ORD102739"/>
    <x v="3"/>
    <s v="Grocery"/>
    <x v="2733"/>
    <s v="concerning"/>
    <n v="0.17"/>
    <n v="36.315400000000004"/>
    <n v="177.30459999999999"/>
    <n v="2"/>
    <d v="2024-12-31T00:00:00"/>
    <d v="2025-01-05T00:00:00"/>
    <s v="Member"/>
    <s v="UPI"/>
    <n v="49.84"/>
    <s v="loss"/>
    <s v="Bangalore"/>
  </r>
  <r>
    <s v="ORD102740"/>
    <x v="3"/>
    <s v="Grocery"/>
    <x v="2734"/>
    <s v="Good Sales"/>
    <n v="0.09"/>
    <n v="229.04640000000001"/>
    <n v="2315.9135999999999"/>
    <n v="7"/>
    <d v="2024-09-06T00:00:00"/>
    <d v="2024-09-13T00:00:00"/>
    <s v="Member"/>
    <s v="Card"/>
    <n v="748.97"/>
    <s v="loss"/>
    <s v="Chennai"/>
  </r>
  <r>
    <s v="ORD102741"/>
    <x v="3"/>
    <s v="Home Care"/>
    <x v="2735"/>
    <s v="Good Sales"/>
    <n v="0.28000000000000003"/>
    <n v="1092.4368000000002"/>
    <n v="2809.1232"/>
    <n v="2"/>
    <d v="2024-07-11T00:00:00"/>
    <d v="2024-07-13T00:00:00"/>
    <s v="Regular"/>
    <s v="Cash"/>
    <n v="631.16999999999996"/>
    <s v="loss"/>
    <s v="Chennai"/>
  </r>
  <r>
    <s v="ORD102742"/>
    <x v="0"/>
    <s v="Electronics"/>
    <x v="2736"/>
    <s v="Good Sales"/>
    <n v="0.02"/>
    <n v="32.7624"/>
    <n v="1605.3575999999998"/>
    <n v="4"/>
    <d v="2023-03-30T00:00:00"/>
    <d v="2023-04-03T00:00:00"/>
    <s v="Member"/>
    <s v="Cash"/>
    <n v="176.66"/>
    <s v="loss"/>
    <s v="Mumbai"/>
  </r>
  <r>
    <s v="ORD102743"/>
    <x v="2"/>
    <s v="Grocery"/>
    <x v="2737"/>
    <s v="Good Sales"/>
    <n v="0.02"/>
    <n v="70.721400000000003"/>
    <n v="3465.3486000000003"/>
    <n v="2"/>
    <d v="2023-10-22T00:00:00"/>
    <d v="2023-10-29T00:00:00"/>
    <s v="Member"/>
    <s v="Card"/>
    <n v="1004.15"/>
    <s v="profit"/>
    <s v="Mumbai"/>
  </r>
  <r>
    <s v="ORD102744"/>
    <x v="2"/>
    <s v="Personal Care"/>
    <x v="2738"/>
    <s v="Good Sales"/>
    <n v="0.03"/>
    <n v="139.9923"/>
    <n v="4526.4177"/>
    <n v="2"/>
    <d v="2023-02-11T00:00:00"/>
    <d v="2023-02-16T00:00:00"/>
    <s v="Regular"/>
    <s v="Card"/>
    <n v="825.34"/>
    <s v="profit"/>
    <s v="Bangalore"/>
  </r>
  <r>
    <s v="ORD102745"/>
    <x v="3"/>
    <s v="Personal Care"/>
    <x v="2739"/>
    <s v="Good Sales"/>
    <n v="0.34"/>
    <n v="798.66680000000008"/>
    <n v="1550.3532"/>
    <n v="1"/>
    <d v="2024-11-18T00:00:00"/>
    <d v="2024-11-22T00:00:00"/>
    <s v="Member"/>
    <s v="Cash"/>
    <n v="675.35"/>
    <s v="loss"/>
    <s v="Delhi"/>
  </r>
  <r>
    <s v="ORD102746"/>
    <x v="2"/>
    <s v="Personal Care"/>
    <x v="2740"/>
    <s v="Good Sales"/>
    <n v="0.2"/>
    <n v="259.27600000000001"/>
    <n v="1037.104"/>
    <n v="9"/>
    <d v="2024-06-26T00:00:00"/>
    <d v="2024-06-29T00:00:00"/>
    <s v="Regular"/>
    <s v="UPI"/>
    <n v="373.82"/>
    <s v="loss"/>
    <s v="Chennai"/>
  </r>
  <r>
    <s v="ORD102747"/>
    <x v="2"/>
    <s v="Personal Care"/>
    <x v="2741"/>
    <s v="Good Sales"/>
    <n v="0.25"/>
    <n v="1149.2525000000001"/>
    <n v="3447.7575000000002"/>
    <n v="3"/>
    <d v="2024-08-05T00:00:00"/>
    <d v="2024-08-11T00:00:00"/>
    <s v="Regular"/>
    <s v="UPI"/>
    <n v="1148.42"/>
    <s v="profit"/>
    <s v="Mumbai"/>
  </r>
  <r>
    <s v="ORD102748"/>
    <x v="3"/>
    <s v="Clothing"/>
    <x v="2742"/>
    <s v="Good Sales"/>
    <n v="0.17"/>
    <n v="410.39530000000008"/>
    <n v="2003.6947"/>
    <n v="1"/>
    <d v="2024-04-17T00:00:00"/>
    <d v="2024-04-19T00:00:00"/>
    <s v="New"/>
    <s v="Cash"/>
    <n v="257"/>
    <s v="loss"/>
    <s v="Bangalore"/>
  </r>
  <r>
    <s v="ORD102749"/>
    <x v="3"/>
    <s v="Home Care"/>
    <x v="2743"/>
    <s v="Good Sales"/>
    <n v="0.13"/>
    <n v="272.79329999999999"/>
    <n v="1825.6166999999998"/>
    <n v="6"/>
    <d v="2024-04-14T00:00:00"/>
    <d v="2024-04-18T00:00:00"/>
    <s v="Member"/>
    <s v="Cash"/>
    <n v="227.72"/>
    <s v="loss"/>
    <s v="Hyderabad"/>
  </r>
  <r>
    <s v="ORD102750"/>
    <x v="1"/>
    <s v="Electronics"/>
    <x v="2744"/>
    <s v="Good Sales"/>
    <n v="0.18"/>
    <n v="329.66460000000001"/>
    <n v="1501.8054"/>
    <n v="8"/>
    <d v="2023-03-16T00:00:00"/>
    <d v="2023-03-20T00:00:00"/>
    <s v="New"/>
    <s v="Card"/>
    <n v="387.67"/>
    <s v="loss"/>
    <s v="Hyderabad"/>
  </r>
  <r>
    <s v="ORD102751"/>
    <x v="2"/>
    <s v="Electronics"/>
    <x v="2745"/>
    <s v="Good Sales"/>
    <n v="0.1"/>
    <n v="217.27800000000002"/>
    <n v="1955.5020000000002"/>
    <n v="7"/>
    <d v="2024-01-23T00:00:00"/>
    <d v="2024-01-30T00:00:00"/>
    <s v="Regular"/>
    <s v="Card"/>
    <n v="367.82"/>
    <s v="loss"/>
    <s v="Chennai"/>
  </r>
  <r>
    <s v="ORD102752"/>
    <x v="0"/>
    <s v="Grocery"/>
    <x v="2746"/>
    <s v="Good Sales"/>
    <n v="0.34"/>
    <n v="1156.3128000000002"/>
    <n v="2244.6071999999999"/>
    <n v="7"/>
    <d v="2024-12-29T00:00:00"/>
    <d v="2024-12-31T00:00:00"/>
    <s v="Member"/>
    <s v="Cash"/>
    <n v="524.21"/>
    <s v="loss"/>
    <s v="Bangalore"/>
  </r>
  <r>
    <s v="ORD102753"/>
    <x v="3"/>
    <s v="Clothing"/>
    <x v="2747"/>
    <s v="Good Sales"/>
    <n v="0.05"/>
    <n v="111.26150000000001"/>
    <n v="2113.9684999999999"/>
    <n v="2"/>
    <d v="2024-04-26T00:00:00"/>
    <d v="2024-04-29T00:00:00"/>
    <s v="Member"/>
    <s v="Card"/>
    <n v="224.73"/>
    <s v="loss"/>
    <s v="Chennai"/>
  </r>
  <r>
    <s v="ORD102754"/>
    <x v="1"/>
    <s v="Electronics"/>
    <x v="2748"/>
    <s v="Good Sales"/>
    <n v="0.26"/>
    <n v="439.06200000000001"/>
    <n v="1249.6379999999999"/>
    <n v="4"/>
    <d v="2024-06-23T00:00:00"/>
    <d v="2024-06-26T00:00:00"/>
    <s v="Regular"/>
    <s v="UPI"/>
    <n v="178.11"/>
    <s v="loss"/>
    <s v="Bangalore"/>
  </r>
  <r>
    <s v="ORD102755"/>
    <x v="0"/>
    <s v="Home Care"/>
    <x v="2749"/>
    <s v="Good Sales"/>
    <n v="0.24"/>
    <n v="898.51679999999999"/>
    <n v="2845.3032000000003"/>
    <n v="6"/>
    <d v="2023-01-02T00:00:00"/>
    <d v="2023-01-06T00:00:00"/>
    <s v="New"/>
    <s v="Cash"/>
    <n v="528.72"/>
    <s v="loss"/>
    <s v="Pune"/>
  </r>
  <r>
    <s v="ORD102756"/>
    <x v="2"/>
    <s v="Personal Care"/>
    <x v="2750"/>
    <s v="Good Sales"/>
    <n v="0.15"/>
    <n v="164.184"/>
    <n v="930.37599999999998"/>
    <n v="2"/>
    <d v="2024-06-21T00:00:00"/>
    <d v="2024-06-23T00:00:00"/>
    <s v="Regular"/>
    <s v="UPI"/>
    <n v="227.49"/>
    <s v="loss"/>
    <s v="Hyderabad"/>
  </r>
  <r>
    <s v="ORD102757"/>
    <x v="1"/>
    <s v="Grocery"/>
    <x v="2751"/>
    <s v="Good Sales"/>
    <n v="0.05"/>
    <n v="54.474000000000004"/>
    <n v="1035.0060000000001"/>
    <n v="5"/>
    <d v="2023-06-20T00:00:00"/>
    <d v="2023-06-21T00:00:00"/>
    <s v="Member"/>
    <s v="Card"/>
    <n v="65.930000000000007"/>
    <s v="loss"/>
    <s v="Delhi"/>
  </r>
  <r>
    <s v="ORD102758"/>
    <x v="3"/>
    <s v="Home Care"/>
    <x v="2752"/>
    <s v="Good Sales"/>
    <n v="0.35"/>
    <n v="1229.3855000000001"/>
    <n v="2283.1445000000003"/>
    <n v="5"/>
    <d v="2024-04-18T00:00:00"/>
    <d v="2024-04-25T00:00:00"/>
    <s v="Regular"/>
    <s v="Card"/>
    <n v="519.08000000000004"/>
    <s v="loss"/>
    <s v="Delhi"/>
  </r>
  <r>
    <s v="ORD102759"/>
    <x v="0"/>
    <s v="Electronics"/>
    <x v="2753"/>
    <s v="Good Sales"/>
    <n v="0.28000000000000003"/>
    <n v="1217.1207999999999"/>
    <n v="3129.7392"/>
    <n v="3"/>
    <d v="2024-02-26T00:00:00"/>
    <d v="2024-02-27T00:00:00"/>
    <s v="New"/>
    <s v="Card"/>
    <n v="1029.75"/>
    <s v="profit"/>
    <s v="Chennai"/>
  </r>
  <r>
    <s v="ORD102760"/>
    <x v="3"/>
    <s v="Clothing"/>
    <x v="2754"/>
    <s v="Good Sales"/>
    <n v="0.4"/>
    <n v="512.77200000000005"/>
    <n v="769.15800000000002"/>
    <n v="2"/>
    <d v="2024-06-16T00:00:00"/>
    <d v="2024-06-22T00:00:00"/>
    <s v="Regular"/>
    <s v="Cash"/>
    <n v="199.03"/>
    <s v="loss"/>
    <s v="Bangalore"/>
  </r>
  <r>
    <s v="ORD102761"/>
    <x v="2"/>
    <s v="Grocery"/>
    <x v="2755"/>
    <s v="Good Sales"/>
    <n v="0.12"/>
    <n v="124.38119999999999"/>
    <n v="912.12879999999996"/>
    <n v="7"/>
    <d v="2023-10-13T00:00:00"/>
    <d v="2023-10-18T00:00:00"/>
    <s v="Regular"/>
    <s v="UPI"/>
    <n v="206.5"/>
    <s v="loss"/>
    <s v="Hyderabad"/>
  </r>
  <r>
    <s v="ORD102762"/>
    <x v="0"/>
    <s v="Electronics"/>
    <x v="2756"/>
    <s v="Good Sales"/>
    <n v="0.4"/>
    <n v="1353.8000000000002"/>
    <n v="2030.6999999999998"/>
    <n v="8"/>
    <d v="2023-02-07T00:00:00"/>
    <d v="2023-02-14T00:00:00"/>
    <s v="Member"/>
    <s v="Cash"/>
    <n v="254.28"/>
    <s v="loss"/>
    <s v="Chennai"/>
  </r>
  <r>
    <s v="ORD102763"/>
    <x v="2"/>
    <s v="Grocery"/>
    <x v="2757"/>
    <s v="Good Sales"/>
    <n v="0.15"/>
    <n v="471.28949999999998"/>
    <n v="2670.6405"/>
    <n v="4"/>
    <d v="2023-05-05T00:00:00"/>
    <d v="2023-05-11T00:00:00"/>
    <s v="Regular"/>
    <s v="UPI"/>
    <n v="894.55"/>
    <s v="profit"/>
    <s v="Bangalore"/>
  </r>
  <r>
    <s v="ORD102764"/>
    <x v="2"/>
    <s v="Electronics"/>
    <x v="2758"/>
    <s v="Good Sales"/>
    <n v="0.06"/>
    <n v="137.4924"/>
    <n v="2154.0475999999999"/>
    <n v="4"/>
    <d v="2023-11-11T00:00:00"/>
    <d v="2023-11-18T00:00:00"/>
    <s v="Member"/>
    <s v="Card"/>
    <n v="194.21"/>
    <s v="loss"/>
    <s v="Pune"/>
  </r>
  <r>
    <s v="ORD102765"/>
    <x v="1"/>
    <s v="Personal Care"/>
    <x v="2759"/>
    <s v="concerning"/>
    <n v="7.0000000000000007E-2"/>
    <n v="39.880400000000009"/>
    <n v="529.83960000000002"/>
    <n v="9"/>
    <d v="2024-07-24T00:00:00"/>
    <d v="2024-07-26T00:00:00"/>
    <s v="New"/>
    <s v="UPI"/>
    <n v="120.94"/>
    <s v="loss"/>
    <s v="Chennai"/>
  </r>
  <r>
    <s v="ORD102766"/>
    <x v="3"/>
    <s v="Clothing"/>
    <x v="2760"/>
    <s v="concerning"/>
    <n v="0.11"/>
    <n v="60.472500000000004"/>
    <n v="489.27749999999997"/>
    <n v="4"/>
    <d v="2023-02-13T00:00:00"/>
    <d v="2023-02-16T00:00:00"/>
    <s v="Regular"/>
    <s v="Cash"/>
    <n v="50.37"/>
    <s v="loss"/>
    <s v="Bangalore"/>
  </r>
  <r>
    <s v="ORD102767"/>
    <x v="0"/>
    <s v="Personal Care"/>
    <x v="2761"/>
    <s v="Good Sales"/>
    <n v="0.34"/>
    <n v="1329.0498"/>
    <n v="2579.9201999999996"/>
    <n v="3"/>
    <d v="2023-11-28T00:00:00"/>
    <d v="2023-12-03T00:00:00"/>
    <s v="Member"/>
    <s v="Cash"/>
    <n v="1157.28"/>
    <s v="profit"/>
    <s v="Bangalore"/>
  </r>
  <r>
    <s v="ORD102768"/>
    <x v="2"/>
    <s v="Electronics"/>
    <x v="2762"/>
    <s v="Good Sales"/>
    <n v="0.12"/>
    <n v="277.6404"/>
    <n v="2036.0296000000001"/>
    <n v="1"/>
    <d v="2024-06-26T00:00:00"/>
    <d v="2024-06-29T00:00:00"/>
    <s v="Member"/>
    <s v="UPI"/>
    <n v="481.71"/>
    <s v="loss"/>
    <s v="Delhi"/>
  </r>
  <r>
    <s v="ORD102769"/>
    <x v="2"/>
    <s v="Home Care"/>
    <x v="2763"/>
    <s v="Good Sales"/>
    <n v="0.3"/>
    <n v="1291.212"/>
    <n v="3012.828"/>
    <n v="3"/>
    <d v="2023-06-14T00:00:00"/>
    <d v="2023-06-19T00:00:00"/>
    <s v="Regular"/>
    <s v="Card"/>
    <n v="775.25"/>
    <s v="loss"/>
    <s v="Mumbai"/>
  </r>
  <r>
    <s v="ORD102770"/>
    <x v="0"/>
    <s v="Personal Care"/>
    <x v="2764"/>
    <s v="Good Sales"/>
    <n v="0.13"/>
    <n v="379.10470000000004"/>
    <n v="2537.0853000000002"/>
    <n v="5"/>
    <d v="2023-12-24T00:00:00"/>
    <d v="2023-12-31T00:00:00"/>
    <s v="Regular"/>
    <s v="UPI"/>
    <n v="762.19"/>
    <s v="loss"/>
    <s v="Mumbai"/>
  </r>
  <r>
    <s v="ORD102771"/>
    <x v="2"/>
    <s v="Home Care"/>
    <x v="2765"/>
    <s v="Good Sales"/>
    <n v="0.18"/>
    <n v="563.72760000000005"/>
    <n v="2568.0924"/>
    <n v="2"/>
    <d v="2024-05-26T00:00:00"/>
    <d v="2024-05-29T00:00:00"/>
    <s v="Member"/>
    <s v="Card"/>
    <n v="290.35000000000002"/>
    <s v="loss"/>
    <s v="Mumbai"/>
  </r>
  <r>
    <s v="ORD102772"/>
    <x v="1"/>
    <s v="Electronics"/>
    <x v="2766"/>
    <s v="Good Sales"/>
    <n v="0.44"/>
    <n v="2058.1220000000003"/>
    <n v="2619.4279999999999"/>
    <n v="5"/>
    <d v="2024-12-11T00:00:00"/>
    <d v="2024-12-18T00:00:00"/>
    <s v="Member"/>
    <s v="Cash"/>
    <n v="730.31"/>
    <s v="loss"/>
    <s v="Hyderabad"/>
  </r>
  <r>
    <s v="ORD102773"/>
    <x v="1"/>
    <s v="Clothing"/>
    <x v="2767"/>
    <s v="Good Sales"/>
    <n v="0.25"/>
    <n v="226.655"/>
    <n v="679.96500000000003"/>
    <n v="9"/>
    <d v="2024-03-30T00:00:00"/>
    <d v="2024-04-06T00:00:00"/>
    <s v="New"/>
    <s v="Cash"/>
    <n v="266.83999999999997"/>
    <s v="loss"/>
    <s v="Pune"/>
  </r>
  <r>
    <s v="ORD102774"/>
    <x v="1"/>
    <s v="Home Care"/>
    <x v="2768"/>
    <s v="Good Sales"/>
    <n v="0.3"/>
    <n v="828.24599999999998"/>
    <n v="1932.5740000000001"/>
    <n v="6"/>
    <d v="2023-08-07T00:00:00"/>
    <d v="2023-08-11T00:00:00"/>
    <s v="New"/>
    <s v="Cash"/>
    <n v="487.84"/>
    <s v="loss"/>
    <s v="Hyderabad"/>
  </r>
  <r>
    <s v="ORD102775"/>
    <x v="1"/>
    <s v="Electronics"/>
    <x v="2769"/>
    <s v="concerning"/>
    <n v="0.09"/>
    <n v="34.639199999999995"/>
    <n v="350.24079999999998"/>
    <n v="3"/>
    <d v="2024-10-27T00:00:00"/>
    <d v="2024-10-30T00:00:00"/>
    <s v="New"/>
    <s v="Cash"/>
    <n v="79.77"/>
    <s v="loss"/>
    <s v="Bangalore"/>
  </r>
  <r>
    <s v="ORD102776"/>
    <x v="2"/>
    <s v="Home Care"/>
    <x v="2770"/>
    <s v="Good Sales"/>
    <n v="7.0000000000000007E-2"/>
    <n v="130.11110000000002"/>
    <n v="1728.6188999999999"/>
    <n v="5"/>
    <d v="2023-07-03T00:00:00"/>
    <d v="2023-07-05T00:00:00"/>
    <s v="Regular"/>
    <s v="UPI"/>
    <n v="124.59"/>
    <s v="loss"/>
    <s v="Mumbai"/>
  </r>
  <r>
    <s v="ORD102777"/>
    <x v="0"/>
    <s v="Personal Care"/>
    <x v="2771"/>
    <s v="Good Sales"/>
    <n v="0.21"/>
    <n v="173.39279999999999"/>
    <n v="652.28719999999998"/>
    <n v="1"/>
    <d v="2024-01-18T00:00:00"/>
    <d v="2024-01-23T00:00:00"/>
    <s v="Regular"/>
    <s v="Card"/>
    <n v="56.14"/>
    <s v="loss"/>
    <s v="Chennai"/>
  </r>
  <r>
    <s v="ORD102778"/>
    <x v="0"/>
    <s v="Electronics"/>
    <x v="2772"/>
    <s v="Good Sales"/>
    <n v="0.43"/>
    <n v="438.77199999999999"/>
    <n v="581.62799999999993"/>
    <n v="8"/>
    <d v="2023-10-26T00:00:00"/>
    <d v="2023-10-27T00:00:00"/>
    <s v="New"/>
    <s v="Card"/>
    <n v="66.739999999999995"/>
    <s v="loss"/>
    <s v="Pune"/>
  </r>
  <r>
    <s v="ORD102779"/>
    <x v="0"/>
    <s v="Personal Care"/>
    <x v="2773"/>
    <s v="Good Sales"/>
    <n v="0.12"/>
    <n v="561.65879999999993"/>
    <n v="4118.8311999999996"/>
    <n v="9"/>
    <d v="2024-02-07T00:00:00"/>
    <d v="2024-02-11T00:00:00"/>
    <s v="Regular"/>
    <s v="Card"/>
    <n v="807.91"/>
    <s v="profit"/>
    <s v="Chennai"/>
  </r>
  <r>
    <s v="ORD102780"/>
    <x v="0"/>
    <s v="Grocery"/>
    <x v="2774"/>
    <s v="Good Sales"/>
    <n v="0.31"/>
    <n v="958.62540000000001"/>
    <n v="2133.7146000000002"/>
    <n v="5"/>
    <d v="2024-10-23T00:00:00"/>
    <d v="2024-10-29T00:00:00"/>
    <s v="Regular"/>
    <s v="UPI"/>
    <n v="710.3"/>
    <s v="loss"/>
    <s v="Pune"/>
  </r>
  <r>
    <s v="ORD102781"/>
    <x v="3"/>
    <s v="Electronics"/>
    <x v="2775"/>
    <s v="Good Sales"/>
    <n v="0.44"/>
    <n v="1967.4907999999998"/>
    <n v="2504.0792000000001"/>
    <n v="9"/>
    <d v="2024-03-16T00:00:00"/>
    <d v="2024-03-19T00:00:00"/>
    <s v="Regular"/>
    <s v="Cash"/>
    <n v="586.55999999999995"/>
    <s v="loss"/>
    <s v="Hyderabad"/>
  </r>
  <r>
    <s v="ORD102782"/>
    <x v="0"/>
    <s v="Home Care"/>
    <x v="2776"/>
    <s v="Good Sales"/>
    <n v="0.47"/>
    <n v="1068.4275"/>
    <n v="1204.8225"/>
    <n v="8"/>
    <d v="2024-07-30T00:00:00"/>
    <d v="2024-07-31T00:00:00"/>
    <s v="Regular"/>
    <s v="Cash"/>
    <n v="440.57"/>
    <s v="loss"/>
    <s v="Chennai"/>
  </r>
  <r>
    <s v="ORD102783"/>
    <x v="3"/>
    <s v="Grocery"/>
    <x v="2777"/>
    <s v="Good Sales"/>
    <n v="0.5"/>
    <n v="1514.2249999999999"/>
    <n v="1514.2249999999999"/>
    <n v="8"/>
    <d v="2024-01-14T00:00:00"/>
    <d v="2024-01-20T00:00:00"/>
    <s v="New"/>
    <s v="Card"/>
    <n v="588.30999999999995"/>
    <s v="loss"/>
    <s v="Mumbai"/>
  </r>
  <r>
    <s v="ORD102784"/>
    <x v="3"/>
    <s v="Personal Care"/>
    <x v="2778"/>
    <s v="concerning"/>
    <n v="0.38"/>
    <n v="97.758799999999994"/>
    <n v="159.50119999999998"/>
    <n v="2"/>
    <d v="2024-11-04T00:00:00"/>
    <d v="2024-11-10T00:00:00"/>
    <s v="Regular"/>
    <s v="Cash"/>
    <n v="23.05"/>
    <s v="loss"/>
    <s v="Pune"/>
  </r>
  <r>
    <s v="ORD102785"/>
    <x v="1"/>
    <s v="Personal Care"/>
    <x v="2779"/>
    <s v="Good Sales"/>
    <n v="0.04"/>
    <n v="96.022400000000005"/>
    <n v="2304.5376000000001"/>
    <n v="5"/>
    <d v="2024-07-15T00:00:00"/>
    <d v="2024-07-21T00:00:00"/>
    <s v="New"/>
    <s v="Cash"/>
    <n v="570.66999999999996"/>
    <s v="loss"/>
    <s v="Bangalore"/>
  </r>
  <r>
    <s v="ORD102786"/>
    <x v="3"/>
    <s v="Home Care"/>
    <x v="2780"/>
    <s v="Good Sales"/>
    <n v="0.44"/>
    <n v="1260.1072000000001"/>
    <n v="1603.7728"/>
    <n v="8"/>
    <d v="2024-11-02T00:00:00"/>
    <d v="2024-11-07T00:00:00"/>
    <s v="New"/>
    <s v="UPI"/>
    <n v="534.33000000000004"/>
    <s v="loss"/>
    <s v="Pune"/>
  </r>
  <r>
    <s v="ORD102787"/>
    <x v="2"/>
    <s v="Grocery"/>
    <x v="2781"/>
    <s v="concerning"/>
    <n v="0.44"/>
    <n v="80.17240000000001"/>
    <n v="102.0376"/>
    <n v="3"/>
    <d v="2023-11-05T00:00:00"/>
    <d v="2023-11-09T00:00:00"/>
    <s v="Regular"/>
    <s v="Cash"/>
    <n v="14.58"/>
    <s v="loss"/>
    <s v="Mumbai"/>
  </r>
  <r>
    <s v="ORD102788"/>
    <x v="3"/>
    <s v="Clothing"/>
    <x v="2782"/>
    <s v="Good Sales"/>
    <n v="0.28000000000000003"/>
    <n v="1111.18"/>
    <n v="2857.3199999999997"/>
    <n v="1"/>
    <d v="2024-04-14T00:00:00"/>
    <d v="2024-04-20T00:00:00"/>
    <s v="Regular"/>
    <s v="UPI"/>
    <n v="1138.6199999999999"/>
    <s v="profit"/>
    <s v="Delhi"/>
  </r>
  <r>
    <s v="ORD102789"/>
    <x v="1"/>
    <s v="Home Care"/>
    <x v="2783"/>
    <s v="Good Sales"/>
    <n v="0.03"/>
    <n v="46.427099999999996"/>
    <n v="1501.1428999999998"/>
    <n v="4"/>
    <d v="2023-02-20T00:00:00"/>
    <d v="2023-02-24T00:00:00"/>
    <s v="New"/>
    <s v="UPI"/>
    <n v="172.76"/>
    <s v="loss"/>
    <s v="Bangalore"/>
  </r>
  <r>
    <s v="ORD102790"/>
    <x v="3"/>
    <s v="Personal Care"/>
    <x v="2784"/>
    <s v="Good Sales"/>
    <n v="0.24"/>
    <n v="556.12559999999996"/>
    <n v="1761.0644000000002"/>
    <n v="4"/>
    <d v="2023-10-03T00:00:00"/>
    <d v="2023-10-07T00:00:00"/>
    <s v="Regular"/>
    <s v="Card"/>
    <n v="355.13"/>
    <s v="loss"/>
    <s v="Hyderabad"/>
  </r>
  <r>
    <s v="ORD102791"/>
    <x v="2"/>
    <s v="Electronics"/>
    <x v="2785"/>
    <s v="Good Sales"/>
    <n v="0.11"/>
    <n v="299.70490000000001"/>
    <n v="2424.8851"/>
    <n v="4"/>
    <d v="2024-07-10T00:00:00"/>
    <d v="2024-07-16T00:00:00"/>
    <s v="New"/>
    <s v="Card"/>
    <n v="779.57"/>
    <s v="loss"/>
    <s v="Mumbai"/>
  </r>
  <r>
    <s v="ORD102792"/>
    <x v="2"/>
    <s v="Grocery"/>
    <x v="2786"/>
    <s v="Good Sales"/>
    <n v="0.22"/>
    <n v="1091.5894000000001"/>
    <n v="3870.1806000000006"/>
    <n v="4"/>
    <d v="2024-03-09T00:00:00"/>
    <d v="2024-03-10T00:00:00"/>
    <s v="Member"/>
    <s v="Card"/>
    <n v="660.51"/>
    <s v="loss"/>
    <s v="Pune"/>
  </r>
  <r>
    <s v="ORD102793"/>
    <x v="2"/>
    <s v="Clothing"/>
    <x v="2787"/>
    <s v="concerning"/>
    <n v="0.36"/>
    <n v="210.95999999999998"/>
    <n v="375.04"/>
    <n v="9"/>
    <d v="2024-01-15T00:00:00"/>
    <d v="2024-01-21T00:00:00"/>
    <s v="Member"/>
    <s v="UPI"/>
    <n v="56.41"/>
    <s v="loss"/>
    <s v="Mumbai"/>
  </r>
  <r>
    <s v="ORD102794"/>
    <x v="1"/>
    <s v="Electronics"/>
    <x v="2788"/>
    <s v="Good Sales"/>
    <n v="0.33"/>
    <n v="930.88710000000003"/>
    <n v="1889.9829"/>
    <n v="1"/>
    <d v="2023-04-25T00:00:00"/>
    <d v="2023-04-30T00:00:00"/>
    <s v="New"/>
    <s v="Cash"/>
    <n v="833.91"/>
    <s v="profit"/>
    <s v="Pune"/>
  </r>
  <r>
    <s v="ORD102795"/>
    <x v="1"/>
    <s v="Grocery"/>
    <x v="2789"/>
    <s v="Good Sales"/>
    <n v="0.39"/>
    <n v="1052.9648999999999"/>
    <n v="1646.9450999999999"/>
    <n v="9"/>
    <d v="2023-05-16T00:00:00"/>
    <d v="2023-05-19T00:00:00"/>
    <s v="Member"/>
    <s v="Cash"/>
    <n v="807.05"/>
    <s v="profit"/>
    <s v="Pune"/>
  </r>
  <r>
    <s v="ORD102796"/>
    <x v="0"/>
    <s v="Home Care"/>
    <x v="2790"/>
    <s v="concerning"/>
    <n v="0.24"/>
    <n v="105.0384"/>
    <n v="332.62160000000006"/>
    <n v="7"/>
    <d v="2024-01-02T00:00:00"/>
    <d v="2024-01-07T00:00:00"/>
    <s v="New"/>
    <s v="Cash"/>
    <n v="97.14"/>
    <s v="loss"/>
    <s v="Bangalore"/>
  </r>
  <r>
    <s v="ORD102797"/>
    <x v="1"/>
    <s v="Home Care"/>
    <x v="2791"/>
    <s v="Good Sales"/>
    <n v="0.26"/>
    <n v="833.63800000000003"/>
    <n v="2372.6620000000003"/>
    <n v="5"/>
    <d v="2023-01-21T00:00:00"/>
    <d v="2023-01-25T00:00:00"/>
    <s v="New"/>
    <s v="UPI"/>
    <n v="877.03"/>
    <s v="profit"/>
    <s v="Pune"/>
  </r>
  <r>
    <s v="ORD102798"/>
    <x v="2"/>
    <s v="Grocery"/>
    <x v="2792"/>
    <s v="Good Sales"/>
    <n v="0.47"/>
    <n v="707.62729999999988"/>
    <n v="797.96270000000004"/>
    <n v="2"/>
    <d v="2024-06-13T00:00:00"/>
    <d v="2024-06-18T00:00:00"/>
    <s v="Regular"/>
    <s v="Card"/>
    <n v="451.22"/>
    <s v="loss"/>
    <s v="Delhi"/>
  </r>
  <r>
    <s v="ORD102799"/>
    <x v="2"/>
    <s v="Clothing"/>
    <x v="2793"/>
    <s v="concerning"/>
    <n v="0.32"/>
    <n v="194.70720000000003"/>
    <n v="413.75279999999998"/>
    <n v="4"/>
    <d v="2023-12-28T00:00:00"/>
    <d v="2023-12-31T00:00:00"/>
    <s v="Member"/>
    <s v="Cash"/>
    <n v="52.68"/>
    <s v="loss"/>
    <s v="Mumbai"/>
  </r>
  <r>
    <s v="ORD102800"/>
    <x v="1"/>
    <s v="Grocery"/>
    <x v="2794"/>
    <s v="Good Sales"/>
    <n v="0.37"/>
    <n v="360.87950000000001"/>
    <n v="614.47050000000002"/>
    <n v="4"/>
    <d v="2023-09-28T00:00:00"/>
    <d v="2023-10-04T00:00:00"/>
    <s v="Member"/>
    <s v="UPI"/>
    <n v="254.04"/>
    <s v="loss"/>
    <s v="Mumbai"/>
  </r>
  <r>
    <s v="ORD102801"/>
    <x v="3"/>
    <s v="Electronics"/>
    <x v="2795"/>
    <s v="Good Sales"/>
    <n v="0.33"/>
    <n v="1364.7678000000001"/>
    <n v="2770.8921999999998"/>
    <n v="4"/>
    <d v="2023-08-07T00:00:00"/>
    <d v="2023-08-13T00:00:00"/>
    <s v="Regular"/>
    <s v="UPI"/>
    <n v="254.68"/>
    <s v="loss"/>
    <s v="Pune"/>
  </r>
  <r>
    <s v="ORD102802"/>
    <x v="1"/>
    <s v="Electronics"/>
    <x v="2796"/>
    <s v="concerning"/>
    <n v="0.32"/>
    <n v="195.2672"/>
    <n v="414.94280000000003"/>
    <n v="2"/>
    <d v="2023-11-15T00:00:00"/>
    <d v="2023-11-21T00:00:00"/>
    <s v="New"/>
    <s v="Card"/>
    <n v="128.78"/>
    <s v="loss"/>
    <s v="Pune"/>
  </r>
  <r>
    <s v="ORD102803"/>
    <x v="1"/>
    <s v="Home Care"/>
    <x v="2797"/>
    <s v="Good Sales"/>
    <n v="0.46"/>
    <n v="1098.4524000000001"/>
    <n v="1289.4875999999999"/>
    <n v="8"/>
    <d v="2024-04-10T00:00:00"/>
    <d v="2024-04-15T00:00:00"/>
    <s v="Regular"/>
    <s v="Cash"/>
    <n v="491.98"/>
    <s v="loss"/>
    <s v="Bangalore"/>
  </r>
  <r>
    <s v="ORD102804"/>
    <x v="2"/>
    <s v="Grocery"/>
    <x v="2798"/>
    <s v="Good Sales"/>
    <n v="0.18"/>
    <n v="190.23119999999997"/>
    <n v="866.60879999999997"/>
    <n v="4"/>
    <d v="2024-02-08T00:00:00"/>
    <d v="2024-02-15T00:00:00"/>
    <s v="Member"/>
    <s v="Cash"/>
    <n v="181.53"/>
    <s v="loss"/>
    <s v="Bangalore"/>
  </r>
  <r>
    <s v="ORD102805"/>
    <x v="0"/>
    <s v="Home Care"/>
    <x v="2799"/>
    <s v="Good Sales"/>
    <n v="0.21"/>
    <n v="188.02769999999998"/>
    <n v="707.34230000000002"/>
    <n v="9"/>
    <d v="2023-05-01T00:00:00"/>
    <d v="2023-05-08T00:00:00"/>
    <s v="New"/>
    <s v="Cash"/>
    <n v="173.61"/>
    <s v="loss"/>
    <s v="Pune"/>
  </r>
  <r>
    <s v="ORD102806"/>
    <x v="2"/>
    <s v="Clothing"/>
    <x v="2800"/>
    <s v="Good Sales"/>
    <n v="0.19"/>
    <n v="210.5181"/>
    <n v="897.47190000000001"/>
    <n v="2"/>
    <d v="2023-03-03T00:00:00"/>
    <d v="2023-03-09T00:00:00"/>
    <s v="New"/>
    <s v="Cash"/>
    <n v="132.34"/>
    <s v="loss"/>
    <s v="Chennai"/>
  </r>
  <r>
    <s v="ORD102807"/>
    <x v="0"/>
    <s v="Electronics"/>
    <x v="2801"/>
    <s v="Good Sales"/>
    <n v="0.38"/>
    <n v="955.56319999999994"/>
    <n v="1559.0767999999998"/>
    <n v="7"/>
    <d v="2023-04-07T00:00:00"/>
    <d v="2023-04-13T00:00:00"/>
    <s v="Regular"/>
    <s v="Card"/>
    <n v="130.34"/>
    <s v="loss"/>
    <s v="Hyderabad"/>
  </r>
  <r>
    <s v="ORD102808"/>
    <x v="2"/>
    <s v="Personal Care"/>
    <x v="2802"/>
    <s v="Good Sales"/>
    <n v="0.43"/>
    <n v="544.01880000000006"/>
    <n v="721.14120000000003"/>
    <n v="5"/>
    <d v="2024-03-11T00:00:00"/>
    <d v="2024-03-17T00:00:00"/>
    <s v="New"/>
    <s v="Cash"/>
    <n v="122.78"/>
    <s v="loss"/>
    <s v="Pune"/>
  </r>
  <r>
    <s v="ORD102809"/>
    <x v="1"/>
    <s v="Personal Care"/>
    <x v="2803"/>
    <s v="concerning"/>
    <n v="0.18"/>
    <n v="103.3182"/>
    <n v="470.67180000000002"/>
    <n v="5"/>
    <d v="2024-02-18T00:00:00"/>
    <d v="2024-02-22T00:00:00"/>
    <s v="Member"/>
    <s v="UPI"/>
    <n v="162.72999999999999"/>
    <s v="loss"/>
    <s v="Hyderabad"/>
  </r>
  <r>
    <s v="ORD102810"/>
    <x v="2"/>
    <s v="Grocery"/>
    <x v="2804"/>
    <s v="Good Sales"/>
    <n v="7.0000000000000007E-2"/>
    <n v="281.88020000000006"/>
    <n v="3744.9798000000001"/>
    <n v="7"/>
    <d v="2023-05-09T00:00:00"/>
    <d v="2023-05-13T00:00:00"/>
    <s v="Member"/>
    <s v="UPI"/>
    <n v="474.7"/>
    <s v="loss"/>
    <s v="Hyderabad"/>
  </r>
  <r>
    <s v="ORD102811"/>
    <x v="2"/>
    <s v="Grocery"/>
    <x v="2805"/>
    <s v="Good Sales"/>
    <n v="0.25"/>
    <n v="686.28"/>
    <n v="2058.84"/>
    <n v="4"/>
    <d v="2023-09-03T00:00:00"/>
    <d v="2023-09-06T00:00:00"/>
    <s v="Member"/>
    <s v="Card"/>
    <n v="626.46"/>
    <s v="loss"/>
    <s v="Delhi"/>
  </r>
  <r>
    <s v="ORD102812"/>
    <x v="2"/>
    <s v="Personal Care"/>
    <x v="2806"/>
    <s v="Good Sales"/>
    <n v="0.49"/>
    <n v="425.60419999999999"/>
    <n v="442.97580000000005"/>
    <n v="3"/>
    <d v="2023-01-10T00:00:00"/>
    <d v="2023-01-12T00:00:00"/>
    <s v="New"/>
    <s v="Card"/>
    <n v="142.25"/>
    <s v="loss"/>
    <s v="Mumbai"/>
  </r>
  <r>
    <s v="ORD102813"/>
    <x v="1"/>
    <s v="Grocery"/>
    <x v="2807"/>
    <s v="Good Sales"/>
    <n v="0.1"/>
    <n v="241.00100000000003"/>
    <n v="2169.009"/>
    <n v="9"/>
    <d v="2024-07-30T00:00:00"/>
    <d v="2024-08-06T00:00:00"/>
    <s v="Regular"/>
    <s v="UPI"/>
    <n v="711.67"/>
    <s v="loss"/>
    <s v="Chennai"/>
  </r>
  <r>
    <s v="ORD102814"/>
    <x v="1"/>
    <s v="Electronics"/>
    <x v="2808"/>
    <s v="concerning"/>
    <n v="0.23"/>
    <n v="100.04540000000001"/>
    <n v="334.93459999999999"/>
    <n v="3"/>
    <d v="2024-02-21T00:00:00"/>
    <d v="2024-02-26T00:00:00"/>
    <s v="Member"/>
    <s v="UPI"/>
    <n v="128.16999999999999"/>
    <s v="loss"/>
    <s v="Chennai"/>
  </r>
  <r>
    <s v="ORD102815"/>
    <x v="1"/>
    <s v="Clothing"/>
    <x v="2809"/>
    <s v="Good Sales"/>
    <n v="0.14000000000000001"/>
    <n v="412.17540000000008"/>
    <n v="2531.9346"/>
    <n v="5"/>
    <d v="2023-12-15T00:00:00"/>
    <d v="2023-12-19T00:00:00"/>
    <s v="New"/>
    <s v="UPI"/>
    <n v="536.70000000000005"/>
    <s v="loss"/>
    <s v="Chennai"/>
  </r>
  <r>
    <s v="ORD102816"/>
    <x v="1"/>
    <s v="Clothing"/>
    <x v="2810"/>
    <s v="Good Sales"/>
    <n v="0.46"/>
    <n v="813.04540000000009"/>
    <n v="954.44459999999992"/>
    <n v="2"/>
    <d v="2024-02-23T00:00:00"/>
    <d v="2024-02-29T00:00:00"/>
    <s v="Regular"/>
    <s v="UPI"/>
    <n v="240.63"/>
    <s v="loss"/>
    <s v="Mumbai"/>
  </r>
  <r>
    <s v="ORD102817"/>
    <x v="0"/>
    <s v="Home Care"/>
    <x v="2811"/>
    <s v="concerning"/>
    <n v="0.28000000000000003"/>
    <n v="170.0412"/>
    <n v="437.24879999999996"/>
    <n v="7"/>
    <d v="2023-06-14T00:00:00"/>
    <d v="2023-06-19T00:00:00"/>
    <s v="New"/>
    <s v="Cash"/>
    <n v="91.65"/>
    <s v="loss"/>
    <s v="Bangalore"/>
  </r>
  <r>
    <s v="ORD102818"/>
    <x v="0"/>
    <s v="Electronics"/>
    <x v="2812"/>
    <s v="Good Sales"/>
    <n v="0.28999999999999998"/>
    <n v="289.95650000000001"/>
    <n v="709.89350000000002"/>
    <n v="7"/>
    <d v="2023-06-28T00:00:00"/>
    <d v="2023-07-01T00:00:00"/>
    <s v="Member"/>
    <s v="Cash"/>
    <n v="139.32"/>
    <s v="loss"/>
    <s v="Chennai"/>
  </r>
  <r>
    <s v="ORD102819"/>
    <x v="3"/>
    <s v="Grocery"/>
    <x v="2813"/>
    <s v="Good Sales"/>
    <n v="0"/>
    <n v="0"/>
    <n v="1793.94"/>
    <n v="5"/>
    <d v="2023-02-23T00:00:00"/>
    <d v="2023-02-24T00:00:00"/>
    <s v="New"/>
    <s v="UPI"/>
    <n v="115.96"/>
    <s v="loss"/>
    <s v="Hyderabad"/>
  </r>
  <r>
    <s v="ORD102820"/>
    <x v="1"/>
    <s v="Grocery"/>
    <x v="2814"/>
    <s v="Good Sales"/>
    <n v="0.33"/>
    <n v="1336.962"/>
    <n v="2714.4380000000001"/>
    <n v="8"/>
    <d v="2023-11-15T00:00:00"/>
    <d v="2023-11-16T00:00:00"/>
    <s v="Member"/>
    <s v="UPI"/>
    <n v="252.99"/>
    <s v="loss"/>
    <s v="Delhi"/>
  </r>
  <r>
    <s v="ORD102821"/>
    <x v="0"/>
    <s v="Home Care"/>
    <x v="2815"/>
    <s v="Good Sales"/>
    <n v="0.15"/>
    <n v="142.70999999999998"/>
    <n v="808.69"/>
    <n v="9"/>
    <d v="2023-02-15T00:00:00"/>
    <d v="2023-02-21T00:00:00"/>
    <s v="Member"/>
    <s v="Cash"/>
    <n v="181.07"/>
    <s v="loss"/>
    <s v="Pune"/>
  </r>
  <r>
    <s v="ORD102822"/>
    <x v="2"/>
    <s v="Home Care"/>
    <x v="2816"/>
    <s v="concerning"/>
    <n v="0.26"/>
    <n v="165.71100000000001"/>
    <n v="471.63900000000001"/>
    <n v="4"/>
    <d v="2024-03-05T00:00:00"/>
    <d v="2024-03-11T00:00:00"/>
    <s v="Member"/>
    <s v="Card"/>
    <n v="123.53"/>
    <s v="loss"/>
    <s v="Chennai"/>
  </r>
  <r>
    <s v="ORD102823"/>
    <x v="1"/>
    <s v="Grocery"/>
    <x v="2817"/>
    <s v="Good Sales"/>
    <n v="0.27"/>
    <n v="709.58699999999999"/>
    <n v="1918.5129999999999"/>
    <n v="2"/>
    <d v="2024-01-12T00:00:00"/>
    <d v="2024-01-16T00:00:00"/>
    <s v="Member"/>
    <s v="UPI"/>
    <n v="179.2"/>
    <s v="loss"/>
    <s v="Mumbai"/>
  </r>
  <r>
    <s v="ORD102824"/>
    <x v="3"/>
    <s v="Grocery"/>
    <x v="2818"/>
    <s v="Good Sales"/>
    <n v="0.3"/>
    <n v="851.28599999999994"/>
    <n v="1986.3339999999998"/>
    <n v="2"/>
    <d v="2023-06-27T00:00:00"/>
    <d v="2023-07-04T00:00:00"/>
    <s v="New"/>
    <s v="UPI"/>
    <n v="416.41"/>
    <s v="loss"/>
    <s v="Mumbai"/>
  </r>
  <r>
    <s v="ORD102825"/>
    <x v="3"/>
    <s v="Electronics"/>
    <x v="2819"/>
    <s v="concerning"/>
    <n v="0.41"/>
    <n v="222.29379999999998"/>
    <n v="319.88619999999997"/>
    <n v="4"/>
    <d v="2024-06-02T00:00:00"/>
    <d v="2024-06-05T00:00:00"/>
    <s v="New"/>
    <s v="Card"/>
    <n v="151.82"/>
    <s v="loss"/>
    <s v="Hyderabad"/>
  </r>
  <r>
    <s v="ORD102826"/>
    <x v="3"/>
    <s v="Home Care"/>
    <x v="2820"/>
    <s v="Good Sales"/>
    <n v="0.15"/>
    <n v="224.09549999999999"/>
    <n v="1269.8745000000001"/>
    <n v="6"/>
    <d v="2024-08-18T00:00:00"/>
    <d v="2024-08-25T00:00:00"/>
    <s v="Regular"/>
    <s v="Cash"/>
    <n v="237.81"/>
    <s v="loss"/>
    <s v="Delhi"/>
  </r>
  <r>
    <s v="ORD102827"/>
    <x v="2"/>
    <s v="Electronics"/>
    <x v="2821"/>
    <s v="Good Sales"/>
    <n v="0.13"/>
    <n v="180.3802"/>
    <n v="1207.1597999999999"/>
    <n v="6"/>
    <d v="2023-05-08T00:00:00"/>
    <d v="2023-05-11T00:00:00"/>
    <s v="Regular"/>
    <s v="UPI"/>
    <n v="192.94"/>
    <s v="loss"/>
    <s v="Chennai"/>
  </r>
  <r>
    <s v="ORD102828"/>
    <x v="0"/>
    <s v="Grocery"/>
    <x v="2822"/>
    <s v="Good Sales"/>
    <n v="0.4"/>
    <n v="404.99600000000004"/>
    <n v="607.49399999999991"/>
    <n v="2"/>
    <d v="2024-05-05T00:00:00"/>
    <d v="2024-05-10T00:00:00"/>
    <s v="Regular"/>
    <s v="Card"/>
    <n v="69.02"/>
    <s v="loss"/>
    <s v="Bangalore"/>
  </r>
  <r>
    <s v="ORD102829"/>
    <x v="2"/>
    <s v="Personal Care"/>
    <x v="2823"/>
    <s v="Good Sales"/>
    <n v="0.36"/>
    <n v="592.78679999999997"/>
    <n v="1053.8432000000003"/>
    <n v="1"/>
    <d v="2024-12-26T00:00:00"/>
    <d v="2025-01-02T00:00:00"/>
    <s v="Regular"/>
    <s v="Card"/>
    <n v="422.78"/>
    <s v="loss"/>
    <s v="Mumbai"/>
  </r>
  <r>
    <s v="ORD102830"/>
    <x v="1"/>
    <s v="Personal Care"/>
    <x v="2824"/>
    <s v="concerning"/>
    <n v="0.11"/>
    <n v="31.001299999999997"/>
    <n v="250.8287"/>
    <n v="2"/>
    <d v="2023-08-22T00:00:00"/>
    <d v="2023-08-26T00:00:00"/>
    <s v="Member"/>
    <s v="UPI"/>
    <n v="55.71"/>
    <s v="loss"/>
    <s v="Mumbai"/>
  </r>
  <r>
    <s v="ORD102831"/>
    <x v="3"/>
    <s v="Grocery"/>
    <x v="2825"/>
    <s v="Good Sales"/>
    <n v="0"/>
    <n v="0"/>
    <n v="3292.59"/>
    <n v="8"/>
    <d v="2023-01-12T00:00:00"/>
    <d v="2023-01-13T00:00:00"/>
    <s v="Member"/>
    <s v="Card"/>
    <n v="303.27"/>
    <s v="loss"/>
    <s v="Delhi"/>
  </r>
  <r>
    <s v="ORD102832"/>
    <x v="2"/>
    <s v="Home Care"/>
    <x v="2826"/>
    <s v="Good Sales"/>
    <n v="0.33"/>
    <n v="1631.3847000000001"/>
    <n v="3312.2053000000001"/>
    <n v="5"/>
    <d v="2024-08-08T00:00:00"/>
    <d v="2024-08-11T00:00:00"/>
    <s v="New"/>
    <s v="Card"/>
    <n v="760.67"/>
    <s v="loss"/>
    <s v="Hyderabad"/>
  </r>
  <r>
    <s v="ORD102833"/>
    <x v="2"/>
    <s v="Personal Care"/>
    <x v="2827"/>
    <s v="Good Sales"/>
    <n v="0.08"/>
    <n v="256.54640000000001"/>
    <n v="2950.2835999999998"/>
    <n v="3"/>
    <d v="2024-07-03T00:00:00"/>
    <d v="2024-07-09T00:00:00"/>
    <s v="New"/>
    <s v="UPI"/>
    <n v="745"/>
    <s v="loss"/>
    <s v="Chennai"/>
  </r>
  <r>
    <s v="ORD102834"/>
    <x v="0"/>
    <s v="Home Care"/>
    <x v="2828"/>
    <s v="Good Sales"/>
    <n v="0.48"/>
    <n v="897.24959999999999"/>
    <n v="972.0204"/>
    <n v="9"/>
    <d v="2024-05-02T00:00:00"/>
    <d v="2024-05-05T00:00:00"/>
    <s v="Regular"/>
    <s v="UPI"/>
    <n v="217.31"/>
    <s v="loss"/>
    <s v="Delhi"/>
  </r>
  <r>
    <s v="ORD102835"/>
    <x v="0"/>
    <s v="Personal Care"/>
    <x v="2829"/>
    <s v="Good Sales"/>
    <n v="0.3"/>
    <n v="1011.828"/>
    <n v="2360.9320000000002"/>
    <n v="7"/>
    <d v="2024-10-22T00:00:00"/>
    <d v="2024-10-23T00:00:00"/>
    <s v="New"/>
    <s v="Card"/>
    <n v="578.92999999999995"/>
    <s v="loss"/>
    <s v="Bangalore"/>
  </r>
  <r>
    <s v="ORD102836"/>
    <x v="3"/>
    <s v="Home Care"/>
    <x v="2830"/>
    <s v="Good Sales"/>
    <n v="0.42"/>
    <n v="1218.1805999999999"/>
    <n v="1682.2493999999999"/>
    <n v="8"/>
    <d v="2024-02-11T00:00:00"/>
    <d v="2024-02-16T00:00:00"/>
    <s v="New"/>
    <s v="UPI"/>
    <n v="538.86"/>
    <s v="loss"/>
    <s v="Mumbai"/>
  </r>
  <r>
    <s v="ORD102837"/>
    <x v="2"/>
    <s v="Personal Care"/>
    <x v="2831"/>
    <s v="Good Sales"/>
    <n v="0.4"/>
    <n v="1699.644"/>
    <n v="2549.4659999999994"/>
    <n v="6"/>
    <d v="2024-04-23T00:00:00"/>
    <d v="2024-04-28T00:00:00"/>
    <s v="New"/>
    <s v="UPI"/>
    <n v="971.05"/>
    <s v="profit"/>
    <s v="Pune"/>
  </r>
  <r>
    <s v="ORD102838"/>
    <x v="2"/>
    <s v="Home Care"/>
    <x v="2832"/>
    <s v="Good Sales"/>
    <n v="0.28000000000000003"/>
    <n v="881.21320000000014"/>
    <n v="2265.9767999999999"/>
    <n v="7"/>
    <d v="2024-11-14T00:00:00"/>
    <d v="2024-11-19T00:00:00"/>
    <s v="Member"/>
    <s v="Card"/>
    <n v="607.92999999999995"/>
    <s v="loss"/>
    <s v="Pune"/>
  </r>
  <r>
    <s v="ORD102839"/>
    <x v="0"/>
    <s v="Electronics"/>
    <x v="2833"/>
    <s v="Good Sales"/>
    <n v="0.22"/>
    <n v="705.53339999999992"/>
    <n v="2501.4366"/>
    <n v="3"/>
    <d v="2023-08-02T00:00:00"/>
    <d v="2023-08-07T00:00:00"/>
    <s v="Regular"/>
    <s v="UPI"/>
    <n v="526.25"/>
    <s v="loss"/>
    <s v="Pune"/>
  </r>
  <r>
    <s v="ORD102840"/>
    <x v="2"/>
    <s v="Home Care"/>
    <x v="2834"/>
    <s v="Good Sales"/>
    <n v="0.25"/>
    <n v="296.53750000000002"/>
    <n v="889.61250000000007"/>
    <n v="1"/>
    <d v="2023-01-21T00:00:00"/>
    <d v="2023-01-25T00:00:00"/>
    <s v="Regular"/>
    <s v="Cash"/>
    <n v="110.58"/>
    <s v="loss"/>
    <s v="Delhi"/>
  </r>
  <r>
    <s v="ORD102841"/>
    <x v="2"/>
    <s v="Electronics"/>
    <x v="2835"/>
    <s v="Good Sales"/>
    <n v="0.4"/>
    <n v="854.62800000000016"/>
    <n v="1281.942"/>
    <n v="1"/>
    <d v="2024-04-12T00:00:00"/>
    <d v="2024-04-17T00:00:00"/>
    <s v="New"/>
    <s v="UPI"/>
    <n v="272.45"/>
    <s v="loss"/>
    <s v="Bangalore"/>
  </r>
  <r>
    <s v="ORD102842"/>
    <x v="2"/>
    <s v="Electronics"/>
    <x v="2836"/>
    <s v="Good Sales"/>
    <n v="0.32"/>
    <n v="572.04480000000001"/>
    <n v="1215.5952000000002"/>
    <n v="1"/>
    <d v="2024-03-20T00:00:00"/>
    <d v="2024-03-25T00:00:00"/>
    <s v="New"/>
    <s v="Cash"/>
    <n v="262.07"/>
    <s v="loss"/>
    <s v="Pune"/>
  </r>
  <r>
    <s v="ORD102843"/>
    <x v="0"/>
    <s v="Grocery"/>
    <x v="2837"/>
    <s v="concerning"/>
    <n v="0.1"/>
    <n v="15.597999999999999"/>
    <n v="140.38200000000001"/>
    <n v="7"/>
    <d v="2024-12-20T00:00:00"/>
    <d v="2024-12-27T00:00:00"/>
    <s v="Member"/>
    <s v="Card"/>
    <n v="43.44"/>
    <s v="loss"/>
    <s v="Mumbai"/>
  </r>
  <r>
    <s v="ORD102844"/>
    <x v="3"/>
    <s v="Electronics"/>
    <x v="2838"/>
    <s v="Good Sales"/>
    <n v="0.3"/>
    <n v="490.52399999999994"/>
    <n v="1144.556"/>
    <n v="2"/>
    <d v="2023-07-30T00:00:00"/>
    <d v="2023-08-06T00:00:00"/>
    <s v="Member"/>
    <s v="Card"/>
    <n v="350.67"/>
    <s v="loss"/>
    <s v="Chennai"/>
  </r>
  <r>
    <s v="ORD102845"/>
    <x v="1"/>
    <s v="Clothing"/>
    <x v="2839"/>
    <s v="Good Sales"/>
    <n v="0.2"/>
    <n v="496.34"/>
    <n v="1985.36"/>
    <n v="6"/>
    <d v="2024-10-25T00:00:00"/>
    <d v="2024-10-29T00:00:00"/>
    <s v="New"/>
    <s v="UPI"/>
    <n v="459.81"/>
    <s v="loss"/>
    <s v="Delhi"/>
  </r>
  <r>
    <s v="ORD102846"/>
    <x v="3"/>
    <s v="Electronics"/>
    <x v="2840"/>
    <s v="Good Sales"/>
    <n v="0.03"/>
    <n v="91.177800000000005"/>
    <n v="2948.0822000000003"/>
    <n v="1"/>
    <d v="2023-09-06T00:00:00"/>
    <d v="2023-09-09T00:00:00"/>
    <s v="Member"/>
    <s v="UPI"/>
    <n v="539.52"/>
    <s v="loss"/>
    <s v="Bangalore"/>
  </r>
  <r>
    <s v="ORD102847"/>
    <x v="1"/>
    <s v="Home Care"/>
    <x v="2841"/>
    <s v="Good Sales"/>
    <n v="0.19"/>
    <n v="889.08410000000003"/>
    <n v="3790.3059000000003"/>
    <n v="8"/>
    <d v="2023-04-17T00:00:00"/>
    <d v="2023-04-19T00:00:00"/>
    <s v="Member"/>
    <s v="Card"/>
    <n v="1000.97"/>
    <s v="profit"/>
    <s v="Bangalore"/>
  </r>
  <r>
    <s v="ORD102848"/>
    <x v="2"/>
    <s v="Electronics"/>
    <x v="2842"/>
    <s v="Good Sales"/>
    <n v="0.11"/>
    <n v="139.8826"/>
    <n v="1131.7774000000002"/>
    <n v="5"/>
    <d v="2024-11-01T00:00:00"/>
    <d v="2024-11-06T00:00:00"/>
    <s v="New"/>
    <s v="UPI"/>
    <n v="136.53"/>
    <s v="loss"/>
    <s v="Pune"/>
  </r>
  <r>
    <s v="ORD102849"/>
    <x v="3"/>
    <s v="Home Care"/>
    <x v="2843"/>
    <s v="Good Sales"/>
    <n v="0.42"/>
    <n v="355.69799999999998"/>
    <n v="491.202"/>
    <n v="9"/>
    <d v="2024-05-31T00:00:00"/>
    <d v="2024-06-07T00:00:00"/>
    <s v="New"/>
    <s v="UPI"/>
    <n v="133"/>
    <s v="loss"/>
    <s v="Pune"/>
  </r>
  <r>
    <s v="ORD102850"/>
    <x v="1"/>
    <s v="Home Care"/>
    <x v="2844"/>
    <s v="Good Sales"/>
    <n v="0.05"/>
    <n v="218.01400000000001"/>
    <n v="4142.2659999999996"/>
    <n v="3"/>
    <d v="2024-04-09T00:00:00"/>
    <d v="2024-04-11T00:00:00"/>
    <s v="Member"/>
    <s v="Card"/>
    <n v="833.26"/>
    <s v="profit"/>
    <s v="Mumbai"/>
  </r>
  <r>
    <s v="ORD102851"/>
    <x v="0"/>
    <s v="Clothing"/>
    <x v="2845"/>
    <s v="Good Sales"/>
    <n v="0.18"/>
    <n v="848.70899999999995"/>
    <n v="3866.3410000000003"/>
    <n v="2"/>
    <d v="2024-12-05T00:00:00"/>
    <d v="2024-12-11T00:00:00"/>
    <s v="New"/>
    <s v="Card"/>
    <n v="669.2"/>
    <s v="loss"/>
    <s v="Bangalore"/>
  </r>
  <r>
    <s v="ORD102852"/>
    <x v="0"/>
    <s v="Electronics"/>
    <x v="2846"/>
    <s v="Good Sales"/>
    <n v="0.35"/>
    <n v="871.84299999999996"/>
    <n v="1619.1370000000002"/>
    <n v="8"/>
    <d v="2024-11-07T00:00:00"/>
    <d v="2024-11-08T00:00:00"/>
    <s v="Regular"/>
    <s v="Cash"/>
    <n v="157"/>
    <s v="loss"/>
    <s v="Chennai"/>
  </r>
  <r>
    <s v="ORD102853"/>
    <x v="3"/>
    <s v="Electronics"/>
    <x v="2847"/>
    <s v="concerning"/>
    <n v="0.45"/>
    <n v="299.05199999999996"/>
    <n v="365.50799999999998"/>
    <n v="5"/>
    <d v="2024-08-28T00:00:00"/>
    <d v="2024-08-30T00:00:00"/>
    <s v="Member"/>
    <s v="Cash"/>
    <n v="104.43"/>
    <s v="loss"/>
    <s v="Bangalore"/>
  </r>
  <r>
    <s v="ORD102854"/>
    <x v="3"/>
    <s v="Personal Care"/>
    <x v="2848"/>
    <s v="Good Sales"/>
    <n v="0.17"/>
    <n v="421.32800000000003"/>
    <n v="2057.0720000000001"/>
    <n v="1"/>
    <d v="2023-10-15T00:00:00"/>
    <d v="2023-10-22T00:00:00"/>
    <s v="Member"/>
    <s v="Card"/>
    <n v="210.06"/>
    <s v="loss"/>
    <s v="Hyderabad"/>
  </r>
  <r>
    <s v="ORD102855"/>
    <x v="2"/>
    <s v="Personal Care"/>
    <x v="2849"/>
    <s v="concerning"/>
    <n v="0.3"/>
    <n v="190.881"/>
    <n v="445.38900000000001"/>
    <n v="6"/>
    <d v="2024-12-06T00:00:00"/>
    <d v="2024-12-07T00:00:00"/>
    <s v="Member"/>
    <s v="Card"/>
    <n v="156.52000000000001"/>
    <s v="loss"/>
    <s v="Delhi"/>
  </r>
  <r>
    <s v="ORD102856"/>
    <x v="3"/>
    <s v="Grocery"/>
    <x v="2850"/>
    <s v="Good Sales"/>
    <n v="0.19"/>
    <n v="841.24589999999989"/>
    <n v="3586.3640999999998"/>
    <n v="3"/>
    <d v="2023-01-29T00:00:00"/>
    <d v="2023-02-05T00:00:00"/>
    <s v="Regular"/>
    <s v="Cash"/>
    <n v="780.9"/>
    <s v="loss"/>
    <s v="Delhi"/>
  </r>
  <r>
    <s v="ORD102857"/>
    <x v="2"/>
    <s v="Home Care"/>
    <x v="2851"/>
    <s v="Good Sales"/>
    <n v="0.1"/>
    <n v="356.99400000000003"/>
    <n v="3212.9459999999999"/>
    <n v="8"/>
    <d v="2023-04-28T00:00:00"/>
    <d v="2023-05-05T00:00:00"/>
    <s v="Member"/>
    <s v="Card"/>
    <n v="1041.02"/>
    <s v="profit"/>
    <s v="Bangalore"/>
  </r>
  <r>
    <s v="ORD102858"/>
    <x v="2"/>
    <s v="Clothing"/>
    <x v="2852"/>
    <s v="Good Sales"/>
    <n v="0.16"/>
    <n v="205.05119999999999"/>
    <n v="1076.5187999999998"/>
    <n v="6"/>
    <d v="2023-05-13T00:00:00"/>
    <d v="2023-05-15T00:00:00"/>
    <s v="New"/>
    <s v="Card"/>
    <n v="181.46"/>
    <s v="loss"/>
    <s v="Pune"/>
  </r>
  <r>
    <s v="ORD102859"/>
    <x v="0"/>
    <s v="Personal Care"/>
    <x v="2853"/>
    <s v="Good Sales"/>
    <n v="0.32"/>
    <n v="1422.3296"/>
    <n v="3022.4503999999997"/>
    <n v="2"/>
    <d v="2023-06-07T00:00:00"/>
    <d v="2023-06-12T00:00:00"/>
    <s v="Regular"/>
    <s v="Card"/>
    <n v="517.12"/>
    <s v="loss"/>
    <s v="Pune"/>
  </r>
  <r>
    <s v="ORD102860"/>
    <x v="0"/>
    <s v="Electronics"/>
    <x v="2854"/>
    <s v="Good Sales"/>
    <n v="0.36"/>
    <n v="1161.2592"/>
    <n v="2064.4607999999998"/>
    <n v="6"/>
    <d v="2024-09-10T00:00:00"/>
    <d v="2024-09-16T00:00:00"/>
    <s v="Regular"/>
    <s v="UPI"/>
    <n v="965.77"/>
    <s v="profit"/>
    <s v="Pune"/>
  </r>
  <r>
    <s v="ORD102861"/>
    <x v="1"/>
    <s v="Grocery"/>
    <x v="2855"/>
    <s v="Good Sales"/>
    <n v="0.19"/>
    <n v="906.48809999999992"/>
    <n v="3864.5018999999998"/>
    <n v="3"/>
    <d v="2023-06-22T00:00:00"/>
    <d v="2023-06-24T00:00:00"/>
    <s v="Regular"/>
    <s v="Cash"/>
    <n v="624.07000000000005"/>
    <s v="loss"/>
    <s v="Hyderabad"/>
  </r>
  <r>
    <s v="ORD102862"/>
    <x v="0"/>
    <s v="Clothing"/>
    <x v="2856"/>
    <s v="Good Sales"/>
    <n v="0.08"/>
    <n v="392.34800000000001"/>
    <n v="4512.0020000000004"/>
    <n v="7"/>
    <d v="2024-10-19T00:00:00"/>
    <d v="2024-10-26T00:00:00"/>
    <s v="Regular"/>
    <s v="Cash"/>
    <n v="735.06"/>
    <s v="loss"/>
    <s v="Pune"/>
  </r>
  <r>
    <s v="ORD102863"/>
    <x v="0"/>
    <s v="Electronics"/>
    <x v="2857"/>
    <s v="concerning"/>
    <n v="7.0000000000000007E-2"/>
    <n v="8.1256000000000004"/>
    <n v="107.95439999999999"/>
    <n v="1"/>
    <d v="2023-11-30T00:00:00"/>
    <d v="2023-12-03T00:00:00"/>
    <s v="New"/>
    <s v="Cash"/>
    <n v="6.09"/>
    <s v="loss"/>
    <s v="Pune"/>
  </r>
  <r>
    <s v="ORD102864"/>
    <x v="3"/>
    <s v="Electronics"/>
    <x v="2858"/>
    <s v="concerning"/>
    <n v="0.41"/>
    <n v="282.51049999999998"/>
    <n v="406.53949999999998"/>
    <n v="1"/>
    <d v="2024-02-25T00:00:00"/>
    <d v="2024-03-02T00:00:00"/>
    <s v="Regular"/>
    <s v="Card"/>
    <n v="70.900000000000006"/>
    <s v="loss"/>
    <s v="Hyderabad"/>
  </r>
  <r>
    <s v="ORD102865"/>
    <x v="0"/>
    <s v="Home Care"/>
    <x v="2859"/>
    <s v="Good Sales"/>
    <n v="0.33"/>
    <n v="917.37360000000012"/>
    <n v="1862.5463999999999"/>
    <n v="4"/>
    <d v="2023-09-17T00:00:00"/>
    <d v="2023-09-24T00:00:00"/>
    <s v="Member"/>
    <s v="Card"/>
    <n v="678.05"/>
    <s v="loss"/>
    <s v="Mumbai"/>
  </r>
  <r>
    <s v="ORD102866"/>
    <x v="1"/>
    <s v="Home Care"/>
    <x v="2860"/>
    <s v="Good Sales"/>
    <n v="0.36"/>
    <n v="1722.1248000000001"/>
    <n v="3061.5552000000002"/>
    <n v="7"/>
    <d v="2024-07-11T00:00:00"/>
    <d v="2024-07-13T00:00:00"/>
    <s v="Regular"/>
    <s v="UPI"/>
    <n v="1083"/>
    <s v="profit"/>
    <s v="Chennai"/>
  </r>
  <r>
    <s v="ORD102867"/>
    <x v="3"/>
    <s v="Personal Care"/>
    <x v="2861"/>
    <s v="Good Sales"/>
    <n v="0.24"/>
    <n v="1193.2175999999999"/>
    <n v="3778.5223999999998"/>
    <n v="4"/>
    <d v="2024-10-25T00:00:00"/>
    <d v="2024-10-26T00:00:00"/>
    <s v="Regular"/>
    <s v="Cash"/>
    <n v="746.97"/>
    <s v="loss"/>
    <s v="Bangalore"/>
  </r>
  <r>
    <s v="ORD102868"/>
    <x v="1"/>
    <s v="Personal Care"/>
    <x v="2862"/>
    <s v="Good Sales"/>
    <n v="0.23"/>
    <n v="662.46900000000005"/>
    <n v="2217.8310000000001"/>
    <n v="9"/>
    <d v="2023-05-16T00:00:00"/>
    <d v="2023-05-23T00:00:00"/>
    <s v="Regular"/>
    <s v="Card"/>
    <n v="805.32"/>
    <s v="profit"/>
    <s v="Delhi"/>
  </r>
  <r>
    <s v="ORD102869"/>
    <x v="0"/>
    <s v="Electronics"/>
    <x v="2863"/>
    <s v="Good Sales"/>
    <n v="0.11"/>
    <n v="104.6793"/>
    <n v="846.95069999999998"/>
    <n v="8"/>
    <d v="2023-08-04T00:00:00"/>
    <d v="2023-08-07T00:00:00"/>
    <s v="Regular"/>
    <s v="Card"/>
    <n v="176.84"/>
    <s v="loss"/>
    <s v="Delhi"/>
  </r>
  <r>
    <s v="ORD102870"/>
    <x v="1"/>
    <s v="Electronics"/>
    <x v="2864"/>
    <s v="Good Sales"/>
    <n v="0.08"/>
    <n v="71.916000000000011"/>
    <n v="827.03399999999999"/>
    <n v="5"/>
    <d v="2024-04-08T00:00:00"/>
    <d v="2024-04-14T00:00:00"/>
    <s v="Member"/>
    <s v="UPI"/>
    <n v="186.3"/>
    <s v="loss"/>
    <s v="Hyderabad"/>
  </r>
  <r>
    <s v="ORD102871"/>
    <x v="3"/>
    <s v="Personal Care"/>
    <x v="2865"/>
    <s v="Good Sales"/>
    <n v="0.08"/>
    <n v="307.43200000000002"/>
    <n v="3535.4679999999998"/>
    <n v="1"/>
    <d v="2024-10-07T00:00:00"/>
    <d v="2024-10-09T00:00:00"/>
    <s v="Member"/>
    <s v="Card"/>
    <n v="964.11"/>
    <s v="profit"/>
    <s v="Chennai"/>
  </r>
  <r>
    <s v="ORD102872"/>
    <x v="2"/>
    <s v="Personal Care"/>
    <x v="2866"/>
    <s v="Good Sales"/>
    <n v="0.5"/>
    <n v="1500.2449999999999"/>
    <n v="1500.2449999999999"/>
    <n v="3"/>
    <d v="2023-08-12T00:00:00"/>
    <d v="2023-08-19T00:00:00"/>
    <s v="Regular"/>
    <s v="Cash"/>
    <n v="677.67"/>
    <s v="loss"/>
    <s v="Hyderabad"/>
  </r>
  <r>
    <s v="ORD102873"/>
    <x v="1"/>
    <s v="Electronics"/>
    <x v="2867"/>
    <s v="Good Sales"/>
    <n v="0.41"/>
    <n v="1143.4858999999999"/>
    <n v="1645.5040999999999"/>
    <n v="8"/>
    <d v="2024-05-09T00:00:00"/>
    <d v="2024-05-10T00:00:00"/>
    <s v="Regular"/>
    <s v="Cash"/>
    <n v="243.55"/>
    <s v="loss"/>
    <s v="Bangalore"/>
  </r>
  <r>
    <s v="ORD102874"/>
    <x v="1"/>
    <s v="Clothing"/>
    <x v="2868"/>
    <s v="Good Sales"/>
    <n v="0.31"/>
    <n v="738.49749999999995"/>
    <n v="1643.7525000000001"/>
    <n v="7"/>
    <d v="2024-12-13T00:00:00"/>
    <d v="2024-12-20T00:00:00"/>
    <s v="Member"/>
    <s v="Cash"/>
    <n v="403.88"/>
    <s v="loss"/>
    <s v="Mumbai"/>
  </r>
  <r>
    <s v="ORD102875"/>
    <x v="3"/>
    <s v="Electronics"/>
    <x v="2869"/>
    <s v="Good Sales"/>
    <n v="0.11"/>
    <n v="401.8476"/>
    <n v="3251.3123999999998"/>
    <n v="8"/>
    <d v="2023-01-18T00:00:00"/>
    <d v="2023-01-24T00:00:00"/>
    <s v="Regular"/>
    <s v="Cash"/>
    <n v="733.83"/>
    <s v="loss"/>
    <s v="Delhi"/>
  </r>
  <r>
    <s v="ORD102876"/>
    <x v="3"/>
    <s v="Clothing"/>
    <x v="2870"/>
    <s v="Good Sales"/>
    <n v="0.17"/>
    <n v="731.75990000000013"/>
    <n v="3572.7101000000002"/>
    <n v="1"/>
    <d v="2023-07-23T00:00:00"/>
    <d v="2023-07-24T00:00:00"/>
    <s v="Member"/>
    <s v="UPI"/>
    <n v="270.02999999999997"/>
    <s v="loss"/>
    <s v="Delhi"/>
  </r>
  <r>
    <s v="ORD102877"/>
    <x v="1"/>
    <s v="Clothing"/>
    <x v="2871"/>
    <s v="Good Sales"/>
    <n v="0.18"/>
    <n v="285.20819999999998"/>
    <n v="1299.2818"/>
    <n v="2"/>
    <d v="2023-05-14T00:00:00"/>
    <d v="2023-05-19T00:00:00"/>
    <s v="New"/>
    <s v="Card"/>
    <n v="176.47"/>
    <s v="loss"/>
    <s v="Mumbai"/>
  </r>
  <r>
    <s v="ORD102878"/>
    <x v="0"/>
    <s v="Electronics"/>
    <x v="2872"/>
    <s v="Good Sales"/>
    <n v="0.24"/>
    <n v="283.8"/>
    <n v="898.7"/>
    <n v="7"/>
    <d v="2023-12-13T00:00:00"/>
    <d v="2023-12-14T00:00:00"/>
    <s v="New"/>
    <s v="UPI"/>
    <n v="290.70999999999998"/>
    <s v="loss"/>
    <s v="Chennai"/>
  </r>
  <r>
    <s v="ORD102879"/>
    <x v="1"/>
    <s v="Grocery"/>
    <x v="2873"/>
    <s v="Good Sales"/>
    <n v="0.21"/>
    <n v="710.63580000000002"/>
    <n v="2673.3442"/>
    <n v="5"/>
    <d v="2023-04-18T00:00:00"/>
    <d v="2023-04-24T00:00:00"/>
    <s v="Regular"/>
    <s v="UPI"/>
    <n v="977.22"/>
    <s v="profit"/>
    <s v="Delhi"/>
  </r>
  <r>
    <s v="ORD102880"/>
    <x v="3"/>
    <s v="Personal Care"/>
    <x v="2628"/>
    <s v="Good Sales"/>
    <n v="0.47"/>
    <n v="2153.6292999999996"/>
    <n v="2428.5607"/>
    <n v="5"/>
    <d v="2024-02-27T00:00:00"/>
    <d v="2024-03-05T00:00:00"/>
    <s v="New"/>
    <s v="Cash"/>
    <n v="1352.14"/>
    <s v="profit"/>
    <s v="Bangalore"/>
  </r>
  <r>
    <s v="ORD102881"/>
    <x v="2"/>
    <s v="Home Care"/>
    <x v="2874"/>
    <s v="Good Sales"/>
    <n v="0.36"/>
    <n v="650.14919999999995"/>
    <n v="1155.8208"/>
    <n v="9"/>
    <d v="2024-05-27T00:00:00"/>
    <d v="2024-05-30T00:00:00"/>
    <s v="New"/>
    <s v="Cash"/>
    <n v="414.51"/>
    <s v="loss"/>
    <s v="Bangalore"/>
  </r>
  <r>
    <s v="ORD102882"/>
    <x v="2"/>
    <s v="Electronics"/>
    <x v="2875"/>
    <s v="Good Sales"/>
    <n v="0.04"/>
    <n v="57.4"/>
    <n v="1377.6"/>
    <n v="1"/>
    <d v="2023-01-15T00:00:00"/>
    <d v="2023-01-19T00:00:00"/>
    <s v="Member"/>
    <s v="Card"/>
    <n v="323.72000000000003"/>
    <s v="loss"/>
    <s v="Delhi"/>
  </r>
  <r>
    <s v="ORD102883"/>
    <x v="0"/>
    <s v="Clothing"/>
    <x v="2876"/>
    <s v="Good Sales"/>
    <n v="0.18"/>
    <n v="217.43279999999999"/>
    <n v="990.52719999999999"/>
    <n v="5"/>
    <d v="2024-10-15T00:00:00"/>
    <d v="2024-10-16T00:00:00"/>
    <s v="Member"/>
    <s v="Cash"/>
    <n v="273.67"/>
    <s v="loss"/>
    <s v="Pune"/>
  </r>
  <r>
    <s v="ORD102884"/>
    <x v="1"/>
    <s v="Electronics"/>
    <x v="2877"/>
    <s v="Good Sales"/>
    <n v="7.0000000000000007E-2"/>
    <n v="94.290700000000015"/>
    <n v="1252.7193"/>
    <n v="7"/>
    <d v="2024-05-19T00:00:00"/>
    <d v="2024-05-22T00:00:00"/>
    <s v="New"/>
    <s v="UPI"/>
    <n v="167.12"/>
    <s v="loss"/>
    <s v="Mumbai"/>
  </r>
  <r>
    <s v="ORD102885"/>
    <x v="2"/>
    <s v="Personal Care"/>
    <x v="2878"/>
    <s v="concerning"/>
    <n v="0.14000000000000001"/>
    <n v="106.5638"/>
    <n v="654.60619999999994"/>
    <n v="5"/>
    <d v="2024-08-11T00:00:00"/>
    <d v="2024-08-17T00:00:00"/>
    <s v="Regular"/>
    <s v="UPI"/>
    <n v="116.27"/>
    <s v="loss"/>
    <s v="Bangalore"/>
  </r>
  <r>
    <s v="ORD102886"/>
    <x v="1"/>
    <s v="Clothing"/>
    <x v="2879"/>
    <s v="Good Sales"/>
    <n v="0.48"/>
    <n v="1451.6207999999999"/>
    <n v="1572.5892000000001"/>
    <n v="7"/>
    <d v="2024-05-18T00:00:00"/>
    <d v="2024-05-25T00:00:00"/>
    <s v="Regular"/>
    <s v="UPI"/>
    <n v="286.79000000000002"/>
    <s v="loss"/>
    <s v="Mumbai"/>
  </r>
  <r>
    <s v="ORD102887"/>
    <x v="3"/>
    <s v="Home Care"/>
    <x v="2880"/>
    <s v="Good Sales"/>
    <n v="0.35"/>
    <n v="516.61749999999995"/>
    <n v="959.4325"/>
    <n v="1"/>
    <d v="2023-06-23T00:00:00"/>
    <d v="2023-06-27T00:00:00"/>
    <s v="Regular"/>
    <s v="Card"/>
    <n v="247.31"/>
    <s v="loss"/>
    <s v="Chennai"/>
  </r>
  <r>
    <s v="ORD102888"/>
    <x v="2"/>
    <s v="Home Care"/>
    <x v="2881"/>
    <s v="Good Sales"/>
    <n v="0"/>
    <n v="0"/>
    <n v="3113.23"/>
    <n v="5"/>
    <d v="2023-04-21T00:00:00"/>
    <d v="2023-04-23T00:00:00"/>
    <s v="New"/>
    <s v="UPI"/>
    <n v="187.28"/>
    <s v="loss"/>
    <s v="Delhi"/>
  </r>
  <r>
    <s v="ORD102889"/>
    <x v="0"/>
    <s v="Home Care"/>
    <x v="2882"/>
    <s v="concerning"/>
    <n v="0.16"/>
    <n v="81.0976"/>
    <n v="425.76240000000001"/>
    <n v="6"/>
    <d v="2023-04-27T00:00:00"/>
    <d v="2023-04-28T00:00:00"/>
    <s v="New"/>
    <s v="Card"/>
    <n v="130.38"/>
    <s v="loss"/>
    <s v="Delhi"/>
  </r>
  <r>
    <s v="ORD102890"/>
    <x v="3"/>
    <s v="Grocery"/>
    <x v="2883"/>
    <s v="concerning"/>
    <n v="0.22"/>
    <n v="146.46280000000002"/>
    <n v="519.27719999999999"/>
    <n v="6"/>
    <d v="2023-02-10T00:00:00"/>
    <d v="2023-02-15T00:00:00"/>
    <s v="Regular"/>
    <s v="Cash"/>
    <n v="190.98"/>
    <s v="loss"/>
    <s v="Pune"/>
  </r>
  <r>
    <s v="ORD102891"/>
    <x v="0"/>
    <s v="Clothing"/>
    <x v="2884"/>
    <s v="Good Sales"/>
    <n v="0.3"/>
    <n v="818.13"/>
    <n v="1908.9699999999998"/>
    <n v="4"/>
    <d v="2023-01-06T00:00:00"/>
    <d v="2023-01-08T00:00:00"/>
    <s v="New"/>
    <s v="Card"/>
    <n v="230.54"/>
    <s v="loss"/>
    <s v="Hyderabad"/>
  </r>
  <r>
    <s v="ORD102892"/>
    <x v="3"/>
    <s v="Clothing"/>
    <x v="2885"/>
    <s v="Good Sales"/>
    <n v="0.25"/>
    <n v="651.625"/>
    <n v="1954.875"/>
    <n v="5"/>
    <d v="2023-10-03T00:00:00"/>
    <d v="2023-10-08T00:00:00"/>
    <s v="Regular"/>
    <s v="Cash"/>
    <n v="446.26"/>
    <s v="loss"/>
    <s v="Delhi"/>
  </r>
  <r>
    <s v="ORD102893"/>
    <x v="2"/>
    <s v="Grocery"/>
    <x v="2886"/>
    <s v="Good Sales"/>
    <n v="0.03"/>
    <n v="42.911999999999999"/>
    <n v="1387.4880000000001"/>
    <n v="8"/>
    <d v="2023-03-09T00:00:00"/>
    <d v="2023-03-16T00:00:00"/>
    <s v="Member"/>
    <s v="Cash"/>
    <n v="228.69"/>
    <s v="loss"/>
    <s v="Pune"/>
  </r>
  <r>
    <s v="ORD102894"/>
    <x v="0"/>
    <s v="Clothing"/>
    <x v="2887"/>
    <s v="Good Sales"/>
    <n v="0.26"/>
    <n v="1079.7644"/>
    <n v="3073.1755999999996"/>
    <n v="6"/>
    <d v="2024-05-05T00:00:00"/>
    <d v="2024-05-08T00:00:00"/>
    <s v="Member"/>
    <s v="Cash"/>
    <n v="981.94"/>
    <s v="profit"/>
    <s v="Delhi"/>
  </r>
  <r>
    <s v="ORD102895"/>
    <x v="0"/>
    <s v="Grocery"/>
    <x v="2888"/>
    <s v="Good Sales"/>
    <n v="7.0000000000000007E-2"/>
    <n v="71.1571"/>
    <n v="945.37289999999996"/>
    <n v="1"/>
    <d v="2024-09-07T00:00:00"/>
    <d v="2024-09-10T00:00:00"/>
    <s v="Regular"/>
    <s v="Card"/>
    <n v="181.55"/>
    <s v="loss"/>
    <s v="Pune"/>
  </r>
  <r>
    <s v="ORD102896"/>
    <x v="3"/>
    <s v="Electronics"/>
    <x v="2889"/>
    <s v="Good Sales"/>
    <n v="0.26"/>
    <n v="485.48240000000004"/>
    <n v="1381.7575999999999"/>
    <n v="5"/>
    <d v="2023-05-07T00:00:00"/>
    <d v="2023-05-13T00:00:00"/>
    <s v="New"/>
    <s v="Card"/>
    <n v="301.94"/>
    <s v="loss"/>
    <s v="Chennai"/>
  </r>
  <r>
    <s v="ORD102897"/>
    <x v="0"/>
    <s v="Personal Care"/>
    <x v="2890"/>
    <s v="Good Sales"/>
    <n v="0.12"/>
    <n v="338.64120000000003"/>
    <n v="2483.3688000000002"/>
    <n v="7"/>
    <d v="2024-08-08T00:00:00"/>
    <d v="2024-08-12T00:00:00"/>
    <s v="Member"/>
    <s v="Cash"/>
    <n v="239.67"/>
    <s v="loss"/>
    <s v="Hyderabad"/>
  </r>
  <r>
    <s v="ORD102898"/>
    <x v="3"/>
    <s v="Home Care"/>
    <x v="2891"/>
    <s v="Good Sales"/>
    <n v="7.0000000000000007E-2"/>
    <n v="304.45310000000001"/>
    <n v="4044.8768999999998"/>
    <n v="8"/>
    <d v="2023-05-05T00:00:00"/>
    <d v="2023-05-12T00:00:00"/>
    <s v="Regular"/>
    <s v="UPI"/>
    <n v="528.32000000000005"/>
    <s v="loss"/>
    <s v="Bangalore"/>
  </r>
  <r>
    <s v="ORD102899"/>
    <x v="3"/>
    <s v="Grocery"/>
    <x v="2892"/>
    <s v="Good Sales"/>
    <n v="0.14000000000000001"/>
    <n v="301.12600000000003"/>
    <n v="1849.7740000000001"/>
    <n v="4"/>
    <d v="2023-09-15T00:00:00"/>
    <d v="2023-09-20T00:00:00"/>
    <s v="Regular"/>
    <s v="UPI"/>
    <n v="423.6"/>
    <s v="loss"/>
    <s v="Mumbai"/>
  </r>
  <r>
    <s v="ORD102900"/>
    <x v="3"/>
    <s v="Grocery"/>
    <x v="2893"/>
    <s v="Good Sales"/>
    <n v="0.05"/>
    <n v="102.657"/>
    <n v="1950.4829999999999"/>
    <n v="2"/>
    <d v="2023-12-17T00:00:00"/>
    <d v="2023-12-20T00:00:00"/>
    <s v="New"/>
    <s v="Cash"/>
    <n v="123.56"/>
    <s v="loss"/>
    <s v="Chennai"/>
  </r>
  <r>
    <s v="ORD102901"/>
    <x v="3"/>
    <s v="Grocery"/>
    <x v="2894"/>
    <s v="Good Sales"/>
    <n v="0.14000000000000001"/>
    <n v="411.56220000000002"/>
    <n v="2528.1678000000002"/>
    <n v="4"/>
    <d v="2023-11-05T00:00:00"/>
    <d v="2023-11-12T00:00:00"/>
    <s v="New"/>
    <s v="UPI"/>
    <n v="392.2"/>
    <s v="loss"/>
    <s v="Hyderabad"/>
  </r>
  <r>
    <s v="ORD102902"/>
    <x v="2"/>
    <s v="Electronics"/>
    <x v="2895"/>
    <s v="Good Sales"/>
    <n v="0.43"/>
    <n v="710.27829999999994"/>
    <n v="941.5317"/>
    <n v="6"/>
    <d v="2024-12-24T00:00:00"/>
    <d v="2024-12-30T00:00:00"/>
    <s v="Member"/>
    <s v="Card"/>
    <n v="141.75"/>
    <s v="loss"/>
    <s v="Chennai"/>
  </r>
  <r>
    <s v="ORD102903"/>
    <x v="3"/>
    <s v="Grocery"/>
    <x v="2896"/>
    <s v="Good Sales"/>
    <n v="0.15"/>
    <n v="536.24249999999995"/>
    <n v="3038.7075"/>
    <n v="6"/>
    <d v="2023-09-06T00:00:00"/>
    <d v="2023-09-11T00:00:00"/>
    <s v="Regular"/>
    <s v="Cash"/>
    <n v="246.75"/>
    <s v="loss"/>
    <s v="Bangalore"/>
  </r>
  <r>
    <s v="ORD102904"/>
    <x v="1"/>
    <s v="Personal Care"/>
    <x v="2897"/>
    <s v="Good Sales"/>
    <n v="0.24"/>
    <n v="316.46639999999996"/>
    <n v="1002.1435999999999"/>
    <n v="6"/>
    <d v="2024-06-01T00:00:00"/>
    <d v="2024-06-04T00:00:00"/>
    <s v="Regular"/>
    <s v="UPI"/>
    <n v="206.44"/>
    <s v="loss"/>
    <s v="Bangalore"/>
  </r>
  <r>
    <s v="ORD102905"/>
    <x v="0"/>
    <s v="Personal Care"/>
    <x v="2898"/>
    <s v="Good Sales"/>
    <n v="0.26"/>
    <n v="1074.7516000000001"/>
    <n v="3058.9083999999998"/>
    <n v="1"/>
    <d v="2023-02-12T00:00:00"/>
    <d v="2023-02-17T00:00:00"/>
    <s v="Regular"/>
    <s v="UPI"/>
    <n v="522.4"/>
    <s v="loss"/>
    <s v="Delhi"/>
  </r>
  <r>
    <s v="ORD102906"/>
    <x v="1"/>
    <s v="Home Care"/>
    <x v="2899"/>
    <s v="Good Sales"/>
    <n v="0.09"/>
    <n v="129.10769999999999"/>
    <n v="1305.4223"/>
    <n v="7"/>
    <d v="2024-02-07T00:00:00"/>
    <d v="2024-02-13T00:00:00"/>
    <s v="Member"/>
    <s v="UPI"/>
    <n v="276.82"/>
    <s v="loss"/>
    <s v="Chennai"/>
  </r>
  <r>
    <s v="ORD102907"/>
    <x v="2"/>
    <s v="Electronics"/>
    <x v="2900"/>
    <s v="Good Sales"/>
    <n v="0.22"/>
    <n v="1092.1327999999999"/>
    <n v="3872.1071999999999"/>
    <n v="7"/>
    <d v="2023-05-26T00:00:00"/>
    <d v="2023-05-30T00:00:00"/>
    <s v="Member"/>
    <s v="Card"/>
    <n v="502.58"/>
    <s v="loss"/>
    <s v="Pune"/>
  </r>
  <r>
    <s v="ORD102908"/>
    <x v="1"/>
    <s v="Personal Care"/>
    <x v="2901"/>
    <s v="Good Sales"/>
    <n v="0.43"/>
    <n v="709.78809999999999"/>
    <n v="940.88190000000009"/>
    <n v="5"/>
    <d v="2023-10-13T00:00:00"/>
    <d v="2023-10-15T00:00:00"/>
    <s v="Member"/>
    <s v="Card"/>
    <n v="105.42"/>
    <s v="loss"/>
    <s v="Mumbai"/>
  </r>
  <r>
    <s v="ORD102909"/>
    <x v="0"/>
    <s v="Clothing"/>
    <x v="2902"/>
    <s v="Good Sales"/>
    <n v="0.04"/>
    <n v="176.25"/>
    <n v="4230"/>
    <n v="4"/>
    <d v="2023-07-18T00:00:00"/>
    <d v="2023-07-25T00:00:00"/>
    <s v="Regular"/>
    <s v="UPI"/>
    <n v="258.99"/>
    <s v="loss"/>
    <s v="Pune"/>
  </r>
  <r>
    <s v="ORD102910"/>
    <x v="1"/>
    <s v="Clothing"/>
    <x v="2903"/>
    <s v="Good Sales"/>
    <n v="0.46"/>
    <n v="941.63840000000005"/>
    <n v="1105.4015999999999"/>
    <n v="3"/>
    <d v="2024-02-05T00:00:00"/>
    <d v="2024-02-12T00:00:00"/>
    <s v="New"/>
    <s v="UPI"/>
    <n v="323.32"/>
    <s v="loss"/>
    <s v="Hyderabad"/>
  </r>
  <r>
    <s v="ORD102911"/>
    <x v="2"/>
    <s v="Clothing"/>
    <x v="2904"/>
    <s v="Good Sales"/>
    <n v="0.44"/>
    <n v="574.49480000000005"/>
    <n v="731.17520000000002"/>
    <n v="8"/>
    <d v="2024-09-20T00:00:00"/>
    <d v="2024-09-21T00:00:00"/>
    <s v="Regular"/>
    <s v="UPI"/>
    <n v="67.84"/>
    <s v="loss"/>
    <s v="Pune"/>
  </r>
  <r>
    <s v="ORD102912"/>
    <x v="3"/>
    <s v="Grocery"/>
    <x v="2905"/>
    <s v="Good Sales"/>
    <n v="0.43"/>
    <n v="519.52600000000007"/>
    <n v="688.67399999999998"/>
    <n v="8"/>
    <d v="2023-06-30T00:00:00"/>
    <d v="2023-07-03T00:00:00"/>
    <s v="New"/>
    <s v="UPI"/>
    <n v="77.33"/>
    <s v="loss"/>
    <s v="Delhi"/>
  </r>
  <r>
    <s v="ORD102913"/>
    <x v="1"/>
    <s v="Grocery"/>
    <x v="2906"/>
    <s v="Good Sales"/>
    <n v="0.1"/>
    <n v="426.59399999999999"/>
    <n v="3839.3459999999995"/>
    <n v="3"/>
    <d v="2023-07-11T00:00:00"/>
    <d v="2023-07-17T00:00:00"/>
    <s v="Member"/>
    <s v="Cash"/>
    <n v="579.54"/>
    <s v="loss"/>
    <s v="Delhi"/>
  </r>
  <r>
    <s v="ORD102914"/>
    <x v="2"/>
    <s v="Clothing"/>
    <x v="2907"/>
    <s v="Good Sales"/>
    <n v="0.24"/>
    <n v="387.09360000000004"/>
    <n v="1225.7964000000002"/>
    <n v="5"/>
    <d v="2023-05-11T00:00:00"/>
    <d v="2023-05-17T00:00:00"/>
    <s v="Regular"/>
    <s v="UPI"/>
    <n v="459.92"/>
    <s v="loss"/>
    <s v="Chennai"/>
  </r>
  <r>
    <s v="ORD102915"/>
    <x v="2"/>
    <s v="Home Care"/>
    <x v="2908"/>
    <s v="Good Sales"/>
    <n v="0.31"/>
    <n v="545.27760000000001"/>
    <n v="1213.6824000000001"/>
    <n v="8"/>
    <d v="2024-02-13T00:00:00"/>
    <d v="2024-02-19T00:00:00"/>
    <s v="New"/>
    <s v="UPI"/>
    <n v="402.52"/>
    <s v="loss"/>
    <s v="Hyderabad"/>
  </r>
  <r>
    <s v="ORD102916"/>
    <x v="0"/>
    <s v="Home Care"/>
    <x v="2909"/>
    <s v="Good Sales"/>
    <n v="0.05"/>
    <n v="53.263500000000001"/>
    <n v="1012.0065"/>
    <n v="6"/>
    <d v="2024-02-18T00:00:00"/>
    <d v="2024-02-24T00:00:00"/>
    <s v="Regular"/>
    <s v="Cash"/>
    <n v="250.22"/>
    <s v="loss"/>
    <s v="Pune"/>
  </r>
  <r>
    <s v="ORD102917"/>
    <x v="0"/>
    <s v="Grocery"/>
    <x v="2910"/>
    <s v="Good Sales"/>
    <n v="0.28000000000000003"/>
    <n v="1346.9372000000001"/>
    <n v="3463.5527999999995"/>
    <n v="2"/>
    <d v="2023-06-13T00:00:00"/>
    <d v="2023-06-19T00:00:00"/>
    <s v="Regular"/>
    <s v="Cash"/>
    <n v="445.76"/>
    <s v="loss"/>
    <s v="Pune"/>
  </r>
  <r>
    <s v="ORD102918"/>
    <x v="1"/>
    <s v="Clothing"/>
    <x v="2911"/>
    <s v="Good Sales"/>
    <n v="0.42"/>
    <n v="545.68499999999995"/>
    <n v="753.56500000000005"/>
    <n v="1"/>
    <d v="2023-11-30T00:00:00"/>
    <d v="2023-12-07T00:00:00"/>
    <s v="Regular"/>
    <s v="UPI"/>
    <n v="250.23"/>
    <s v="loss"/>
    <s v="Delhi"/>
  </r>
  <r>
    <s v="ORD102919"/>
    <x v="3"/>
    <s v="Home Care"/>
    <x v="2912"/>
    <s v="Good Sales"/>
    <n v="0.47"/>
    <n v="616.86090000000002"/>
    <n v="695.60910000000001"/>
    <n v="7"/>
    <d v="2023-05-31T00:00:00"/>
    <d v="2023-06-05T00:00:00"/>
    <s v="Regular"/>
    <s v="UPI"/>
    <n v="141.41"/>
    <s v="loss"/>
    <s v="Hyderabad"/>
  </r>
  <r>
    <s v="ORD102920"/>
    <x v="2"/>
    <s v="Grocery"/>
    <x v="2913"/>
    <s v="Good Sales"/>
    <n v="0.14000000000000001"/>
    <n v="661.51400000000012"/>
    <n v="4063.5860000000002"/>
    <n v="2"/>
    <d v="2024-11-20T00:00:00"/>
    <d v="2024-11-23T00:00:00"/>
    <s v="Member"/>
    <s v="Cash"/>
    <n v="848.51"/>
    <s v="profit"/>
    <s v="Chennai"/>
  </r>
  <r>
    <s v="ORD102921"/>
    <x v="1"/>
    <s v="Clothing"/>
    <x v="2914"/>
    <s v="Good Sales"/>
    <n v="0.14000000000000001"/>
    <n v="632.01599999999996"/>
    <n v="3882.3839999999996"/>
    <n v="4"/>
    <d v="2023-04-24T00:00:00"/>
    <d v="2023-04-27T00:00:00"/>
    <s v="Member"/>
    <s v="Card"/>
    <n v="1143.6500000000001"/>
    <s v="profit"/>
    <s v="Hyderabad"/>
  </r>
  <r>
    <s v="ORD102922"/>
    <x v="2"/>
    <s v="Electronics"/>
    <x v="2915"/>
    <s v="Good Sales"/>
    <n v="0.14000000000000001"/>
    <n v="184.75240000000002"/>
    <n v="1134.9076"/>
    <n v="6"/>
    <d v="2024-06-11T00:00:00"/>
    <d v="2024-06-12T00:00:00"/>
    <s v="New"/>
    <s v="Card"/>
    <n v="208.39"/>
    <s v="loss"/>
    <s v="Chennai"/>
  </r>
  <r>
    <s v="ORD102923"/>
    <x v="2"/>
    <s v="Clothing"/>
    <x v="2916"/>
    <s v="Good Sales"/>
    <n v="0.08"/>
    <n v="346.97280000000001"/>
    <n v="3990.1871999999998"/>
    <n v="7"/>
    <d v="2024-08-26T00:00:00"/>
    <d v="2024-08-30T00:00:00"/>
    <s v="Member"/>
    <s v="Card"/>
    <n v="464.81"/>
    <s v="loss"/>
    <s v="Mumbai"/>
  </r>
  <r>
    <s v="ORD102924"/>
    <x v="3"/>
    <s v="Clothing"/>
    <x v="2917"/>
    <s v="Good Sales"/>
    <n v="0.22"/>
    <n v="291.30860000000001"/>
    <n v="1032.8214"/>
    <n v="7"/>
    <d v="2024-10-31T00:00:00"/>
    <d v="2024-11-07T00:00:00"/>
    <s v="Member"/>
    <s v="Cash"/>
    <n v="168.18"/>
    <s v="loss"/>
    <s v="Hyderabad"/>
  </r>
  <r>
    <s v="ORD102925"/>
    <x v="3"/>
    <s v="Personal Care"/>
    <x v="2918"/>
    <s v="concerning"/>
    <n v="0.39"/>
    <n v="200.4093"/>
    <n v="313.46069999999997"/>
    <n v="7"/>
    <d v="2023-12-27T00:00:00"/>
    <d v="2023-12-28T00:00:00"/>
    <s v="Member"/>
    <s v="UPI"/>
    <n v="88.61"/>
    <s v="loss"/>
    <s v="Bangalore"/>
  </r>
  <r>
    <s v="ORD102926"/>
    <x v="1"/>
    <s v="Personal Care"/>
    <x v="2919"/>
    <s v="Good Sales"/>
    <n v="0.36"/>
    <n v="1483.1172000000001"/>
    <n v="2636.6528000000003"/>
    <n v="4"/>
    <d v="2023-07-08T00:00:00"/>
    <d v="2023-07-10T00:00:00"/>
    <s v="Member"/>
    <s v="Card"/>
    <n v="1040.26"/>
    <s v="profit"/>
    <s v="Delhi"/>
  </r>
  <r>
    <s v="ORD102927"/>
    <x v="3"/>
    <s v="Electronics"/>
    <x v="2920"/>
    <s v="Good Sales"/>
    <n v="0.45"/>
    <n v="1746.2835"/>
    <n v="2134.3465000000001"/>
    <n v="6"/>
    <d v="2023-08-18T00:00:00"/>
    <d v="2023-08-20T00:00:00"/>
    <s v="New"/>
    <s v="Card"/>
    <n v="808.89"/>
    <s v="profit"/>
    <s v="Delhi"/>
  </r>
  <r>
    <s v="ORD102928"/>
    <x v="3"/>
    <s v="Electronics"/>
    <x v="2921"/>
    <s v="Good Sales"/>
    <n v="0.18"/>
    <n v="277.89659999999998"/>
    <n v="1265.9733999999999"/>
    <n v="3"/>
    <d v="2023-10-22T00:00:00"/>
    <d v="2023-10-24T00:00:00"/>
    <s v="Member"/>
    <s v="UPI"/>
    <n v="445.99"/>
    <s v="loss"/>
    <s v="Pune"/>
  </r>
  <r>
    <s v="ORD102929"/>
    <x v="1"/>
    <s v="Clothing"/>
    <x v="2922"/>
    <s v="concerning"/>
    <n v="0.28999999999999998"/>
    <n v="157.08719999999997"/>
    <n v="384.59280000000001"/>
    <n v="8"/>
    <d v="2024-05-31T00:00:00"/>
    <d v="2024-06-02T00:00:00"/>
    <s v="Member"/>
    <s v="Cash"/>
    <n v="159.34"/>
    <s v="loss"/>
    <s v="Bangalore"/>
  </r>
  <r>
    <s v="ORD102930"/>
    <x v="3"/>
    <s v="Home Care"/>
    <x v="2923"/>
    <s v="Good Sales"/>
    <n v="0.38"/>
    <n v="422.38900000000001"/>
    <n v="689.16099999999994"/>
    <n v="1"/>
    <d v="2023-03-15T00:00:00"/>
    <d v="2023-03-17T00:00:00"/>
    <s v="New"/>
    <s v="Card"/>
    <n v="142.58000000000001"/>
    <s v="loss"/>
    <s v="Pune"/>
  </r>
  <r>
    <s v="ORD102931"/>
    <x v="0"/>
    <s v="Electronics"/>
    <x v="2924"/>
    <s v="Good Sales"/>
    <n v="0.45"/>
    <n v="1745.181"/>
    <n v="2132.9989999999998"/>
    <n v="8"/>
    <d v="2023-01-30T00:00:00"/>
    <d v="2023-02-04T00:00:00"/>
    <s v="Member"/>
    <s v="Card"/>
    <n v="833.98"/>
    <s v="profit"/>
    <s v="Delhi"/>
  </r>
  <r>
    <s v="ORD102932"/>
    <x v="2"/>
    <s v="Clothing"/>
    <x v="2925"/>
    <s v="Good Sales"/>
    <n v="0.44"/>
    <n v="2123.9944"/>
    <n v="2703.2656000000002"/>
    <n v="5"/>
    <d v="2023-12-02T00:00:00"/>
    <d v="2023-12-05T00:00:00"/>
    <s v="New"/>
    <s v="UPI"/>
    <n v="1096.2"/>
    <s v="profit"/>
    <s v="Bangalore"/>
  </r>
  <r>
    <s v="ORD102933"/>
    <x v="2"/>
    <s v="Grocery"/>
    <x v="2926"/>
    <s v="Good Sales"/>
    <n v="0.23"/>
    <n v="314.89529999999996"/>
    <n v="1054.2147"/>
    <n v="8"/>
    <d v="2023-09-24T00:00:00"/>
    <d v="2023-09-29T00:00:00"/>
    <s v="Member"/>
    <s v="UPI"/>
    <n v="260.12"/>
    <s v="loss"/>
    <s v="Delhi"/>
  </r>
  <r>
    <s v="ORD102934"/>
    <x v="2"/>
    <s v="Personal Care"/>
    <x v="2927"/>
    <s v="Good Sales"/>
    <n v="0.45"/>
    <n v="1849.2615000000001"/>
    <n v="2260.2085000000002"/>
    <n v="4"/>
    <d v="2024-10-04T00:00:00"/>
    <d v="2024-10-09T00:00:00"/>
    <s v="Member"/>
    <s v="Cash"/>
    <n v="1031.06"/>
    <s v="profit"/>
    <s v="Hyderabad"/>
  </r>
  <r>
    <s v="ORD102935"/>
    <x v="2"/>
    <s v="Home Care"/>
    <x v="2928"/>
    <s v="Good Sales"/>
    <n v="0.22"/>
    <n v="267.71139999999997"/>
    <n v="949.15859999999998"/>
    <n v="2"/>
    <d v="2023-01-15T00:00:00"/>
    <d v="2023-01-16T00:00:00"/>
    <s v="Regular"/>
    <s v="UPI"/>
    <n v="144.83000000000001"/>
    <s v="loss"/>
    <s v="Mumbai"/>
  </r>
  <r>
    <s v="ORD102936"/>
    <x v="1"/>
    <s v="Clothing"/>
    <x v="2929"/>
    <s v="Good Sales"/>
    <n v="0.45"/>
    <n v="1543.518"/>
    <n v="1886.5219999999999"/>
    <n v="4"/>
    <d v="2024-03-03T00:00:00"/>
    <d v="2024-03-04T00:00:00"/>
    <s v="New"/>
    <s v="Cash"/>
    <n v="824.69"/>
    <s v="profit"/>
    <s v="Delhi"/>
  </r>
  <r>
    <s v="ORD102937"/>
    <x v="2"/>
    <s v="Grocery"/>
    <x v="2930"/>
    <s v="concerning"/>
    <n v="0.39"/>
    <n v="198.7869"/>
    <n v="310.92309999999998"/>
    <n v="8"/>
    <d v="2024-07-19T00:00:00"/>
    <d v="2024-07-24T00:00:00"/>
    <s v="New"/>
    <s v="Cash"/>
    <n v="57.49"/>
    <s v="loss"/>
    <s v="Chennai"/>
  </r>
  <r>
    <s v="ORD102938"/>
    <x v="2"/>
    <s v="Personal Care"/>
    <x v="2931"/>
    <s v="Good Sales"/>
    <n v="0.11"/>
    <n v="326.47449999999998"/>
    <n v="2641.4755"/>
    <n v="1"/>
    <d v="2024-10-02T00:00:00"/>
    <d v="2024-10-04T00:00:00"/>
    <s v="Regular"/>
    <s v="UPI"/>
    <n v="551.27"/>
    <s v="loss"/>
    <s v="Mumbai"/>
  </r>
  <r>
    <s v="ORD102939"/>
    <x v="2"/>
    <s v="Grocery"/>
    <x v="2932"/>
    <s v="Good Sales"/>
    <n v="0.46"/>
    <n v="652.75380000000007"/>
    <n v="766.2761999999999"/>
    <n v="5"/>
    <d v="2023-01-13T00:00:00"/>
    <d v="2023-01-17T00:00:00"/>
    <s v="New"/>
    <s v="Card"/>
    <n v="111.07"/>
    <s v="loss"/>
    <s v="Mumbai"/>
  </r>
  <r>
    <s v="ORD102940"/>
    <x v="2"/>
    <s v="Clothing"/>
    <x v="2933"/>
    <s v="Good Sales"/>
    <n v="0.12"/>
    <n v="556.39799999999991"/>
    <n v="4080.2519999999995"/>
    <n v="6"/>
    <d v="2024-07-28T00:00:00"/>
    <d v="2024-07-31T00:00:00"/>
    <s v="New"/>
    <s v="Card"/>
    <n v="1026.43"/>
    <s v="profit"/>
    <s v="Bangalore"/>
  </r>
  <r>
    <s v="ORD102941"/>
    <x v="0"/>
    <s v="Electronics"/>
    <x v="2934"/>
    <s v="Good Sales"/>
    <n v="0.45"/>
    <n v="683.90099999999995"/>
    <n v="835.87900000000002"/>
    <n v="4"/>
    <d v="2023-11-08T00:00:00"/>
    <d v="2023-11-10T00:00:00"/>
    <s v="New"/>
    <s v="Card"/>
    <n v="401.49"/>
    <s v="loss"/>
    <s v="Bangalore"/>
  </r>
  <r>
    <s v="ORD102942"/>
    <x v="2"/>
    <s v="Personal Care"/>
    <x v="2935"/>
    <s v="Good Sales"/>
    <n v="0.31"/>
    <n v="636.23160000000007"/>
    <n v="1416.1284000000001"/>
    <n v="4"/>
    <d v="2023-10-22T00:00:00"/>
    <d v="2023-10-23T00:00:00"/>
    <s v="Regular"/>
    <s v="UPI"/>
    <n v="482.84"/>
    <s v="loss"/>
    <s v="Bangalore"/>
  </r>
  <r>
    <s v="ORD102943"/>
    <x v="0"/>
    <s v="Grocery"/>
    <x v="2936"/>
    <s v="Good Sales"/>
    <n v="0.33"/>
    <n v="1392.3788999999999"/>
    <n v="2826.9511000000002"/>
    <n v="4"/>
    <d v="2023-03-08T00:00:00"/>
    <d v="2023-03-15T00:00:00"/>
    <s v="New"/>
    <s v="Cash"/>
    <n v="1216.81"/>
    <s v="profit"/>
    <s v="Chennai"/>
  </r>
  <r>
    <s v="ORD102944"/>
    <x v="1"/>
    <s v="Electronics"/>
    <x v="2937"/>
    <s v="Good Sales"/>
    <n v="0.05"/>
    <n v="112.37750000000001"/>
    <n v="2135.1725000000001"/>
    <n v="3"/>
    <d v="2024-09-11T00:00:00"/>
    <d v="2024-09-16T00:00:00"/>
    <s v="Member"/>
    <s v="Cash"/>
    <n v="667.97"/>
    <s v="loss"/>
    <s v="Hyderabad"/>
  </r>
  <r>
    <s v="ORD102945"/>
    <x v="3"/>
    <s v="Home Care"/>
    <x v="2938"/>
    <s v="Good Sales"/>
    <n v="0.03"/>
    <n v="38.046599999999998"/>
    <n v="1230.1734000000001"/>
    <n v="5"/>
    <d v="2024-02-29T00:00:00"/>
    <d v="2024-03-06T00:00:00"/>
    <s v="Member"/>
    <s v="UPI"/>
    <n v="209.53"/>
    <s v="loss"/>
    <s v="Bangalore"/>
  </r>
  <r>
    <s v="ORD102946"/>
    <x v="2"/>
    <s v="Clothing"/>
    <x v="2939"/>
    <s v="Good Sales"/>
    <n v="0.48"/>
    <n v="1335.8255999999999"/>
    <n v="1447.1443999999999"/>
    <n v="6"/>
    <d v="2023-03-31T00:00:00"/>
    <d v="2023-04-06T00:00:00"/>
    <s v="New"/>
    <s v="UPI"/>
    <n v="246.85"/>
    <s v="loss"/>
    <s v="Mumbai"/>
  </r>
  <r>
    <s v="ORD102947"/>
    <x v="3"/>
    <s v="Clothing"/>
    <x v="2940"/>
    <s v="Good Sales"/>
    <n v="0.17"/>
    <n v="716.71320000000003"/>
    <n v="3499.2467999999999"/>
    <n v="3"/>
    <d v="2024-01-30T00:00:00"/>
    <d v="2024-01-31T00:00:00"/>
    <s v="Regular"/>
    <s v="UPI"/>
    <n v="961.81"/>
    <s v="profit"/>
    <s v="Bangalore"/>
  </r>
  <r>
    <s v="ORD102948"/>
    <x v="3"/>
    <s v="Personal Care"/>
    <x v="2941"/>
    <s v="Good Sales"/>
    <n v="0.42"/>
    <n v="933.47940000000006"/>
    <n v="1289.0906"/>
    <n v="3"/>
    <d v="2024-03-29T00:00:00"/>
    <d v="2024-04-01T00:00:00"/>
    <s v="Member"/>
    <s v="UPI"/>
    <n v="344.82"/>
    <s v="loss"/>
    <s v="Bangalore"/>
  </r>
  <r>
    <s v="ORD102949"/>
    <x v="1"/>
    <s v="Grocery"/>
    <x v="2942"/>
    <s v="concerning"/>
    <n v="0.35"/>
    <n v="262.90249999999997"/>
    <n v="488.2475"/>
    <n v="9"/>
    <d v="2024-08-10T00:00:00"/>
    <d v="2024-08-15T00:00:00"/>
    <s v="Member"/>
    <s v="Card"/>
    <n v="109.63"/>
    <s v="loss"/>
    <s v="Hyderabad"/>
  </r>
  <r>
    <s v="ORD102950"/>
    <x v="3"/>
    <s v="Home Care"/>
    <x v="2943"/>
    <s v="Good Sales"/>
    <n v="0.3"/>
    <n v="593.13900000000001"/>
    <n v="1383.991"/>
    <n v="2"/>
    <d v="2024-09-21T00:00:00"/>
    <d v="2024-09-28T00:00:00"/>
    <s v="Member"/>
    <s v="Card"/>
    <n v="188.65"/>
    <s v="loss"/>
    <s v="Bangalore"/>
  </r>
  <r>
    <s v="ORD102951"/>
    <x v="0"/>
    <s v="Personal Care"/>
    <x v="2944"/>
    <s v="Good Sales"/>
    <n v="0.34"/>
    <n v="1624.1562000000001"/>
    <n v="3152.7737999999999"/>
    <n v="6"/>
    <d v="2024-08-20T00:00:00"/>
    <d v="2024-08-24T00:00:00"/>
    <s v="Regular"/>
    <s v="Card"/>
    <n v="287.26"/>
    <s v="loss"/>
    <s v="Chennai"/>
  </r>
  <r>
    <s v="ORD102952"/>
    <x v="3"/>
    <s v="Personal Care"/>
    <x v="2945"/>
    <s v="concerning"/>
    <n v="0.04"/>
    <n v="18.116400000000002"/>
    <n v="434.79360000000003"/>
    <n v="8"/>
    <d v="2024-11-08T00:00:00"/>
    <d v="2024-11-13T00:00:00"/>
    <s v="New"/>
    <s v="Card"/>
    <n v="109.14"/>
    <s v="loss"/>
    <s v="Mumbai"/>
  </r>
  <r>
    <s v="ORD102953"/>
    <x v="3"/>
    <s v="Grocery"/>
    <x v="2946"/>
    <s v="Good Sales"/>
    <n v="0.21"/>
    <n v="441.28980000000001"/>
    <n v="1660.0902000000001"/>
    <n v="8"/>
    <d v="2024-06-07T00:00:00"/>
    <d v="2024-06-14T00:00:00"/>
    <s v="Member"/>
    <s v="Cash"/>
    <n v="358.2"/>
    <s v="loss"/>
    <s v="Pune"/>
  </r>
  <r>
    <s v="ORD102954"/>
    <x v="3"/>
    <s v="Home Care"/>
    <x v="2947"/>
    <s v="Good Sales"/>
    <n v="0.3"/>
    <n v="982.60199999999998"/>
    <n v="2292.7380000000003"/>
    <n v="1"/>
    <d v="2024-02-24T00:00:00"/>
    <d v="2024-02-25T00:00:00"/>
    <s v="Member"/>
    <s v="Card"/>
    <n v="488.99"/>
    <s v="loss"/>
    <s v="Mumbai"/>
  </r>
  <r>
    <s v="ORD102955"/>
    <x v="2"/>
    <s v="Grocery"/>
    <x v="2948"/>
    <s v="concerning"/>
    <n v="0.43"/>
    <n v="208.43819999999999"/>
    <n v="276.30180000000001"/>
    <n v="1"/>
    <d v="2023-09-30T00:00:00"/>
    <d v="2023-10-02T00:00:00"/>
    <s v="New"/>
    <s v="UPI"/>
    <n v="68.69"/>
    <s v="loss"/>
    <s v="Pune"/>
  </r>
  <r>
    <s v="ORD102956"/>
    <x v="2"/>
    <s v="Clothing"/>
    <x v="2949"/>
    <s v="Good Sales"/>
    <n v="0.36"/>
    <n v="644.49720000000002"/>
    <n v="1145.7728"/>
    <n v="8"/>
    <d v="2023-08-20T00:00:00"/>
    <d v="2023-08-21T00:00:00"/>
    <s v="New"/>
    <s v="UPI"/>
    <n v="315.22000000000003"/>
    <s v="loss"/>
    <s v="Delhi"/>
  </r>
  <r>
    <s v="ORD102957"/>
    <x v="0"/>
    <s v="Electronics"/>
    <x v="2950"/>
    <s v="Good Sales"/>
    <n v="0.13"/>
    <n v="612.14790000000005"/>
    <n v="4096.6821"/>
    <n v="1"/>
    <d v="2024-11-02T00:00:00"/>
    <d v="2024-11-09T00:00:00"/>
    <s v="Member"/>
    <s v="UPI"/>
    <n v="1109.0999999999999"/>
    <s v="profit"/>
    <s v="Bangalore"/>
  </r>
  <r>
    <s v="ORD102958"/>
    <x v="0"/>
    <s v="Clothing"/>
    <x v="2951"/>
    <s v="concerning"/>
    <n v="0.49"/>
    <n v="122.5539"/>
    <n v="127.55610000000001"/>
    <n v="3"/>
    <d v="2023-06-22T00:00:00"/>
    <d v="2023-06-25T00:00:00"/>
    <s v="Member"/>
    <s v="Card"/>
    <n v="39.659999999999997"/>
    <s v="loss"/>
    <s v="Mumbai"/>
  </r>
  <r>
    <s v="ORD102959"/>
    <x v="2"/>
    <s v="Clothing"/>
    <x v="2952"/>
    <s v="Good Sales"/>
    <n v="0.32"/>
    <n v="1210.7328"/>
    <n v="2572.8072000000002"/>
    <n v="9"/>
    <d v="2024-12-07T00:00:00"/>
    <d v="2024-12-11T00:00:00"/>
    <s v="Member"/>
    <s v="Card"/>
    <n v="279.37"/>
    <s v="loss"/>
    <s v="Delhi"/>
  </r>
  <r>
    <s v="ORD102960"/>
    <x v="0"/>
    <s v="Personal Care"/>
    <x v="2953"/>
    <s v="Good Sales"/>
    <n v="0.25"/>
    <n v="1055.6849999999999"/>
    <n v="3167.0549999999998"/>
    <n v="3"/>
    <d v="2023-03-24T00:00:00"/>
    <d v="2023-03-30T00:00:00"/>
    <s v="Regular"/>
    <s v="UPI"/>
    <n v="484.12"/>
    <s v="loss"/>
    <s v="Bangalore"/>
  </r>
  <r>
    <s v="ORD102961"/>
    <x v="2"/>
    <s v="Clothing"/>
    <x v="2954"/>
    <s v="Good Sales"/>
    <n v="0.39"/>
    <n v="568.46399999999994"/>
    <n v="889.13599999999997"/>
    <n v="2"/>
    <d v="2024-09-17T00:00:00"/>
    <d v="2024-09-24T00:00:00"/>
    <s v="New"/>
    <s v="UPI"/>
    <n v="121.44"/>
    <s v="loss"/>
    <s v="Delhi"/>
  </r>
  <r>
    <s v="ORD102962"/>
    <x v="1"/>
    <s v="Home Care"/>
    <x v="2955"/>
    <s v="Good Sales"/>
    <n v="0.3"/>
    <n v="345.62999999999994"/>
    <n v="806.47"/>
    <n v="1"/>
    <d v="2023-04-12T00:00:00"/>
    <d v="2023-04-15T00:00:00"/>
    <s v="Regular"/>
    <s v="Card"/>
    <n v="112.35"/>
    <s v="loss"/>
    <s v="Hyderabad"/>
  </r>
  <r>
    <s v="ORD102963"/>
    <x v="3"/>
    <s v="Clothing"/>
    <x v="2956"/>
    <s v="Good Sales"/>
    <n v="0.35"/>
    <n v="1603.9169999999999"/>
    <n v="2978.703"/>
    <n v="1"/>
    <d v="2023-04-15T00:00:00"/>
    <d v="2023-04-18T00:00:00"/>
    <s v="Regular"/>
    <s v="Cash"/>
    <n v="1231.0999999999999"/>
    <s v="profit"/>
    <s v="Pune"/>
  </r>
  <r>
    <s v="ORD102964"/>
    <x v="3"/>
    <s v="Home Care"/>
    <x v="2957"/>
    <s v="Good Sales"/>
    <n v="0.31"/>
    <n v="1191.5191"/>
    <n v="2652.0909000000001"/>
    <n v="3"/>
    <d v="2023-02-12T00:00:00"/>
    <d v="2023-02-14T00:00:00"/>
    <s v="Regular"/>
    <s v="UPI"/>
    <n v="357.48"/>
    <s v="loss"/>
    <s v="Delhi"/>
  </r>
  <r>
    <s v="ORD102965"/>
    <x v="0"/>
    <s v="Grocery"/>
    <x v="2958"/>
    <s v="concerning"/>
    <n v="0.09"/>
    <n v="59.001300000000001"/>
    <n v="596.56870000000004"/>
    <n v="6"/>
    <d v="2023-08-27T00:00:00"/>
    <d v="2023-08-28T00:00:00"/>
    <s v="New"/>
    <s v="Card"/>
    <n v="151.77000000000001"/>
    <s v="loss"/>
    <s v="Delhi"/>
  </r>
  <r>
    <s v="ORD102966"/>
    <x v="2"/>
    <s v="Personal Care"/>
    <x v="2959"/>
    <s v="Good Sales"/>
    <n v="0.27"/>
    <n v="307.73790000000002"/>
    <n v="832.0320999999999"/>
    <n v="7"/>
    <d v="2023-10-02T00:00:00"/>
    <d v="2023-10-04T00:00:00"/>
    <s v="New"/>
    <s v="UPI"/>
    <n v="143.07"/>
    <s v="loss"/>
    <s v="Pune"/>
  </r>
  <r>
    <s v="ORD102967"/>
    <x v="2"/>
    <s v="Home Care"/>
    <x v="2960"/>
    <s v="Good Sales"/>
    <n v="0.14000000000000001"/>
    <n v="440.24960000000004"/>
    <n v="2704.3903999999998"/>
    <n v="6"/>
    <d v="2023-04-07T00:00:00"/>
    <d v="2023-04-09T00:00:00"/>
    <s v="Member"/>
    <s v="Card"/>
    <n v="865.82"/>
    <s v="profit"/>
    <s v="Delhi"/>
  </r>
  <r>
    <s v="ORD102968"/>
    <x v="0"/>
    <s v="Clothing"/>
    <x v="2961"/>
    <s v="Good Sales"/>
    <n v="0.28999999999999998"/>
    <n v="624.99059999999997"/>
    <n v="1530.1493999999998"/>
    <n v="6"/>
    <d v="2023-01-15T00:00:00"/>
    <d v="2023-01-20T00:00:00"/>
    <s v="Regular"/>
    <s v="Card"/>
    <n v="442.96"/>
    <s v="loss"/>
    <s v="Bangalore"/>
  </r>
  <r>
    <s v="ORD102969"/>
    <x v="2"/>
    <s v="Personal Care"/>
    <x v="2962"/>
    <s v="Good Sales"/>
    <n v="0.06"/>
    <n v="154.22699999999998"/>
    <n v="2416.223"/>
    <n v="9"/>
    <d v="2023-11-05T00:00:00"/>
    <d v="2023-11-12T00:00:00"/>
    <s v="New"/>
    <s v="Cash"/>
    <n v="562.14"/>
    <s v="loss"/>
    <s v="Bangalore"/>
  </r>
  <r>
    <s v="ORD102970"/>
    <x v="1"/>
    <s v="Personal Care"/>
    <x v="2963"/>
    <s v="Good Sales"/>
    <n v="0.12"/>
    <n v="571.50720000000001"/>
    <n v="4191.0528000000004"/>
    <n v="4"/>
    <d v="2023-08-17T00:00:00"/>
    <d v="2023-08-18T00:00:00"/>
    <s v="Regular"/>
    <s v="Cash"/>
    <n v="863.56"/>
    <s v="profit"/>
    <s v="Hyderabad"/>
  </r>
  <r>
    <s v="ORD102971"/>
    <x v="3"/>
    <s v="Home Care"/>
    <x v="2964"/>
    <s v="Good Sales"/>
    <n v="0.4"/>
    <n v="863.66000000000008"/>
    <n v="1295.49"/>
    <n v="5"/>
    <d v="2024-06-15T00:00:00"/>
    <d v="2024-06-21T00:00:00"/>
    <s v="Regular"/>
    <s v="Cash"/>
    <n v="608.39"/>
    <s v="loss"/>
    <s v="Delhi"/>
  </r>
  <r>
    <s v="ORD102972"/>
    <x v="0"/>
    <s v="Home Care"/>
    <x v="2965"/>
    <s v="Good Sales"/>
    <n v="0.2"/>
    <n v="884.048"/>
    <n v="3536.192"/>
    <n v="1"/>
    <d v="2024-10-06T00:00:00"/>
    <d v="2024-10-11T00:00:00"/>
    <s v="New"/>
    <s v="Cash"/>
    <n v="395.38"/>
    <s v="loss"/>
    <s v="Chennai"/>
  </r>
  <r>
    <s v="ORD102973"/>
    <x v="0"/>
    <s v="Electronics"/>
    <x v="2966"/>
    <s v="Good Sales"/>
    <n v="0.34"/>
    <n v="1134.8010000000002"/>
    <n v="2202.8490000000002"/>
    <n v="4"/>
    <d v="2024-03-07T00:00:00"/>
    <d v="2024-03-13T00:00:00"/>
    <s v="Regular"/>
    <s v="UPI"/>
    <n v="405.82"/>
    <s v="loss"/>
    <s v="Delhi"/>
  </r>
  <r>
    <s v="ORD102974"/>
    <x v="2"/>
    <s v="Electronics"/>
    <x v="2967"/>
    <s v="concerning"/>
    <n v="0.25"/>
    <n v="173.98500000000001"/>
    <n v="521.95500000000004"/>
    <n v="6"/>
    <d v="2024-10-01T00:00:00"/>
    <d v="2024-10-02T00:00:00"/>
    <s v="Member"/>
    <s v="Cash"/>
    <n v="192.18"/>
    <s v="loss"/>
    <s v="Bangalore"/>
  </r>
  <r>
    <s v="ORD102975"/>
    <x v="0"/>
    <s v="Personal Care"/>
    <x v="2968"/>
    <s v="Good Sales"/>
    <n v="0.17"/>
    <n v="637.17360000000008"/>
    <n v="3110.9063999999998"/>
    <n v="7"/>
    <d v="2024-09-15T00:00:00"/>
    <d v="2024-09-17T00:00:00"/>
    <s v="Member"/>
    <s v="Cash"/>
    <n v="1114.1099999999999"/>
    <s v="profit"/>
    <s v="Hyderabad"/>
  </r>
  <r>
    <s v="ORD102976"/>
    <x v="1"/>
    <s v="Electronics"/>
    <x v="2969"/>
    <s v="Good Sales"/>
    <n v="0.25"/>
    <n v="662.255"/>
    <n v="1986.7649999999999"/>
    <n v="2"/>
    <d v="2024-11-13T00:00:00"/>
    <d v="2024-11-17T00:00:00"/>
    <s v="Regular"/>
    <s v="UPI"/>
    <n v="642.6"/>
    <s v="loss"/>
    <s v="Delhi"/>
  </r>
  <r>
    <s v="ORD102977"/>
    <x v="2"/>
    <s v="Clothing"/>
    <x v="2970"/>
    <s v="Good Sales"/>
    <n v="0.41"/>
    <n v="493.22179999999997"/>
    <n v="709.75819999999999"/>
    <n v="6"/>
    <d v="2024-11-22T00:00:00"/>
    <d v="2024-11-29T00:00:00"/>
    <s v="Member"/>
    <s v="Cash"/>
    <n v="124.06"/>
    <s v="loss"/>
    <s v="Delhi"/>
  </r>
  <r>
    <s v="ORD102978"/>
    <x v="2"/>
    <s v="Grocery"/>
    <x v="2971"/>
    <s v="Good Sales"/>
    <n v="0.14000000000000001"/>
    <n v="212.63060000000002"/>
    <n v="1306.1594"/>
    <n v="3"/>
    <d v="2024-02-09T00:00:00"/>
    <d v="2024-02-14T00:00:00"/>
    <s v="Regular"/>
    <s v="Cash"/>
    <n v="420.82"/>
    <s v="loss"/>
    <s v="Bangalore"/>
  </r>
  <r>
    <s v="ORD102979"/>
    <x v="2"/>
    <s v="Personal Care"/>
    <x v="2972"/>
    <s v="Good Sales"/>
    <n v="0.21"/>
    <n v="594.49529999999993"/>
    <n v="2236.4346999999998"/>
    <n v="7"/>
    <d v="2024-12-09T00:00:00"/>
    <d v="2024-12-10T00:00:00"/>
    <s v="Member"/>
    <s v="UPI"/>
    <n v="260.31"/>
    <s v="loss"/>
    <s v="Delhi"/>
  </r>
  <r>
    <s v="ORD102980"/>
    <x v="2"/>
    <s v="Grocery"/>
    <x v="2973"/>
    <s v="Good Sales"/>
    <n v="0.1"/>
    <n v="304.834"/>
    <n v="2743.5060000000003"/>
    <n v="9"/>
    <d v="2024-02-01T00:00:00"/>
    <d v="2024-02-06T00:00:00"/>
    <s v="Regular"/>
    <s v="Card"/>
    <n v="819.18"/>
    <s v="profit"/>
    <s v="Mumbai"/>
  </r>
  <r>
    <s v="ORD102981"/>
    <x v="1"/>
    <s v="Electronics"/>
    <x v="2974"/>
    <s v="Good Sales"/>
    <n v="0.18"/>
    <n v="871.93080000000009"/>
    <n v="3972.1292000000003"/>
    <n v="4"/>
    <d v="2023-09-15T00:00:00"/>
    <d v="2023-09-22T00:00:00"/>
    <s v="Member"/>
    <s v="UPI"/>
    <n v="706.1"/>
    <s v="loss"/>
    <s v="Hyderabad"/>
  </r>
  <r>
    <s v="ORD102982"/>
    <x v="2"/>
    <s v="Home Care"/>
    <x v="2975"/>
    <s v="Good Sales"/>
    <n v="0.44"/>
    <n v="1886.7772"/>
    <n v="2401.3528000000001"/>
    <n v="8"/>
    <d v="2023-12-30T00:00:00"/>
    <d v="2023-12-31T00:00:00"/>
    <s v="Member"/>
    <s v="Card"/>
    <n v="265.85000000000002"/>
    <s v="loss"/>
    <s v="Delhi"/>
  </r>
  <r>
    <s v="ORD102983"/>
    <x v="0"/>
    <s v="Personal Care"/>
    <x v="2976"/>
    <s v="Good Sales"/>
    <n v="0.39"/>
    <n v="432.35789999999997"/>
    <n v="676.25209999999993"/>
    <n v="6"/>
    <d v="2023-05-14T00:00:00"/>
    <d v="2023-05-19T00:00:00"/>
    <s v="New"/>
    <s v="Card"/>
    <n v="224.99"/>
    <s v="loss"/>
    <s v="Chennai"/>
  </r>
  <r>
    <s v="ORD102984"/>
    <x v="1"/>
    <s v="Electronics"/>
    <x v="2977"/>
    <s v="Good Sales"/>
    <n v="0.19"/>
    <n v="739.58640000000003"/>
    <n v="3152.9735999999998"/>
    <n v="3"/>
    <d v="2023-04-03T00:00:00"/>
    <d v="2023-04-07T00:00:00"/>
    <s v="Regular"/>
    <s v="UPI"/>
    <n v="554.09"/>
    <s v="loss"/>
    <s v="Pune"/>
  </r>
  <r>
    <s v="ORD102985"/>
    <x v="3"/>
    <s v="Clothing"/>
    <x v="2978"/>
    <s v="concerning"/>
    <n v="7.0000000000000007E-2"/>
    <n v="9.844100000000001"/>
    <n v="130.7859"/>
    <n v="3"/>
    <d v="2024-10-24T00:00:00"/>
    <d v="2024-10-25T00:00:00"/>
    <s v="Member"/>
    <s v="UPI"/>
    <n v="7.71"/>
    <s v="loss"/>
    <s v="Bangalore"/>
  </r>
  <r>
    <s v="ORD102986"/>
    <x v="3"/>
    <s v="Personal Care"/>
    <x v="2979"/>
    <s v="concerning"/>
    <n v="0.21"/>
    <n v="154.57259999999999"/>
    <n v="581.48739999999998"/>
    <n v="3"/>
    <d v="2024-04-27T00:00:00"/>
    <d v="2024-05-01T00:00:00"/>
    <s v="New"/>
    <s v="Cash"/>
    <n v="64.540000000000006"/>
    <s v="loss"/>
    <s v="Pune"/>
  </r>
  <r>
    <s v="ORD102987"/>
    <x v="0"/>
    <s v="Personal Care"/>
    <x v="2980"/>
    <s v="Good Sales"/>
    <n v="0.39"/>
    <n v="420.62670000000003"/>
    <n v="657.90329999999994"/>
    <n v="4"/>
    <d v="2023-11-26T00:00:00"/>
    <d v="2023-12-02T00:00:00"/>
    <s v="New"/>
    <s v="Cash"/>
    <n v="176.86"/>
    <s v="loss"/>
    <s v="Pune"/>
  </r>
  <r>
    <s v="ORD102988"/>
    <x v="0"/>
    <s v="Home Care"/>
    <x v="2981"/>
    <s v="Good Sales"/>
    <n v="0.02"/>
    <n v="60.525600000000004"/>
    <n v="2965.7544000000003"/>
    <n v="2"/>
    <d v="2024-04-12T00:00:00"/>
    <d v="2024-04-16T00:00:00"/>
    <s v="Regular"/>
    <s v="UPI"/>
    <n v="644.80999999999995"/>
    <s v="loss"/>
    <s v="Bangalore"/>
  </r>
  <r>
    <s v="ORD102989"/>
    <x v="1"/>
    <s v="Personal Care"/>
    <x v="2982"/>
    <s v="Good Sales"/>
    <n v="0.37"/>
    <n v="389.96519999999998"/>
    <n v="663.99480000000005"/>
    <n v="5"/>
    <d v="2023-12-11T00:00:00"/>
    <d v="2023-12-17T00:00:00"/>
    <s v="Member"/>
    <s v="Cash"/>
    <n v="61.35"/>
    <s v="loss"/>
    <s v="Pune"/>
  </r>
  <r>
    <s v="ORD102990"/>
    <x v="3"/>
    <s v="Home Care"/>
    <x v="2983"/>
    <s v="Good Sales"/>
    <n v="0.34"/>
    <n v="642.54560000000004"/>
    <n v="1247.2943999999998"/>
    <n v="8"/>
    <d v="2024-11-06T00:00:00"/>
    <d v="2024-11-10T00:00:00"/>
    <s v="Member"/>
    <s v="Cash"/>
    <n v="340.54"/>
    <s v="loss"/>
    <s v="Mumbai"/>
  </r>
  <r>
    <s v="ORD102991"/>
    <x v="3"/>
    <s v="Electronics"/>
    <x v="2984"/>
    <s v="Good Sales"/>
    <n v="0.03"/>
    <n v="38.688599999999994"/>
    <n v="1250.9313999999999"/>
    <n v="7"/>
    <d v="2024-06-05T00:00:00"/>
    <d v="2024-06-10T00:00:00"/>
    <s v="Member"/>
    <s v="UPI"/>
    <n v="79.66"/>
    <s v="loss"/>
    <s v="Hyderabad"/>
  </r>
  <r>
    <s v="ORD102992"/>
    <x v="3"/>
    <s v="Clothing"/>
    <x v="2985"/>
    <s v="Good Sales"/>
    <n v="0.32"/>
    <n v="561.06880000000001"/>
    <n v="1192.2711999999999"/>
    <n v="9"/>
    <d v="2024-02-15T00:00:00"/>
    <d v="2024-02-18T00:00:00"/>
    <s v="Member"/>
    <s v="Card"/>
    <n v="483.22"/>
    <s v="loss"/>
    <s v="Chennai"/>
  </r>
  <r>
    <s v="ORD102993"/>
    <x v="3"/>
    <s v="Clothing"/>
    <x v="2986"/>
    <s v="Good Sales"/>
    <n v="0.15"/>
    <n v="707.70150000000001"/>
    <n v="4010.3085000000001"/>
    <n v="3"/>
    <d v="2024-01-26T00:00:00"/>
    <d v="2024-01-28T00:00:00"/>
    <s v="New"/>
    <s v="Card"/>
    <n v="1069.82"/>
    <s v="profit"/>
    <s v="Bangalore"/>
  </r>
  <r>
    <s v="ORD102994"/>
    <x v="3"/>
    <s v="Personal Care"/>
    <x v="2987"/>
    <s v="Good Sales"/>
    <n v="0.09"/>
    <n v="448.8426"/>
    <n v="4538.2974000000004"/>
    <n v="4"/>
    <d v="2024-07-15T00:00:00"/>
    <d v="2024-07-18T00:00:00"/>
    <s v="New"/>
    <s v="Card"/>
    <n v="354"/>
    <s v="loss"/>
    <s v="Hyderabad"/>
  </r>
  <r>
    <s v="ORD102995"/>
    <x v="2"/>
    <s v="Personal Care"/>
    <x v="2988"/>
    <s v="Good Sales"/>
    <n v="0.19"/>
    <n v="657.4076"/>
    <n v="2802.6324"/>
    <n v="8"/>
    <d v="2023-03-27T00:00:00"/>
    <d v="2023-03-30T00:00:00"/>
    <s v="New"/>
    <s v="UPI"/>
    <n v="612.12"/>
    <s v="loss"/>
    <s v="Delhi"/>
  </r>
  <r>
    <s v="ORD102996"/>
    <x v="0"/>
    <s v="Electronics"/>
    <x v="2989"/>
    <s v="Good Sales"/>
    <n v="0.1"/>
    <n v="290.43099999999998"/>
    <n v="2613.8789999999999"/>
    <n v="3"/>
    <d v="2023-02-15T00:00:00"/>
    <d v="2023-02-22T00:00:00"/>
    <s v="Regular"/>
    <s v="Card"/>
    <n v="678.96"/>
    <s v="loss"/>
    <s v="Bangalore"/>
  </r>
  <r>
    <s v="ORD102997"/>
    <x v="2"/>
    <s v="Home Care"/>
    <x v="2990"/>
    <s v="Good Sales"/>
    <n v="0.41"/>
    <n v="1464.2698999999998"/>
    <n v="2107.1201000000001"/>
    <n v="1"/>
    <d v="2024-05-27T00:00:00"/>
    <d v="2024-06-01T00:00:00"/>
    <s v="Regular"/>
    <s v="Card"/>
    <n v="435.68"/>
    <s v="loss"/>
    <s v="Bangalore"/>
  </r>
  <r>
    <s v="ORD102998"/>
    <x v="3"/>
    <s v="Clothing"/>
    <x v="2991"/>
    <s v="Good Sales"/>
    <n v="0.37"/>
    <n v="1436.0070000000001"/>
    <n v="2445.0929999999998"/>
    <n v="2"/>
    <d v="2023-12-11T00:00:00"/>
    <d v="2023-12-18T00:00:00"/>
    <s v="New"/>
    <s v="UPI"/>
    <n v="376.26"/>
    <s v="loss"/>
    <s v="Bangalore"/>
  </r>
  <r>
    <s v="ORD102999"/>
    <x v="1"/>
    <s v="Home Care"/>
    <x v="2992"/>
    <s v="Good Sales"/>
    <n v="0.49"/>
    <n v="1823.3683999999998"/>
    <n v="1897.7916"/>
    <n v="8"/>
    <d v="2024-03-14T00:00:00"/>
    <d v="2024-03-17T00:00:00"/>
    <s v="Member"/>
    <s v="Card"/>
    <n v="814.66"/>
    <s v="profit"/>
    <s v="Chennai"/>
  </r>
  <r>
    <s v="ORD103000"/>
    <x v="1"/>
    <s v="Electronics"/>
    <x v="2993"/>
    <s v="concerning"/>
    <n v="0.27"/>
    <n v="135.34290000000001"/>
    <n v="365.9271"/>
    <n v="7"/>
    <d v="2023-09-05T00:00:00"/>
    <d v="2023-09-08T00:00:00"/>
    <s v="Member"/>
    <s v="Card"/>
    <n v="122.67"/>
    <s v="loss"/>
    <s v="Chennai"/>
  </r>
  <r>
    <s v="ORD103001"/>
    <x v="3"/>
    <s v="Clothing"/>
    <x v="2994"/>
    <s v="Good Sales"/>
    <n v="0.04"/>
    <n v="64.817599999999999"/>
    <n v="1555.6224"/>
    <n v="4"/>
    <d v="2023-02-22T00:00:00"/>
    <d v="2023-02-27T00:00:00"/>
    <s v="New"/>
    <s v="Cash"/>
    <n v="243.39"/>
    <s v="loss"/>
    <s v="Delhi"/>
  </r>
  <r>
    <s v="ORD103002"/>
    <x v="3"/>
    <s v="Clothing"/>
    <x v="2995"/>
    <s v="Good Sales"/>
    <n v="0.18"/>
    <n v="320.9058"/>
    <n v="1461.9041999999999"/>
    <n v="8"/>
    <d v="2024-02-09T00:00:00"/>
    <d v="2024-02-11T00:00:00"/>
    <s v="Member"/>
    <s v="Card"/>
    <n v="196.24"/>
    <s v="loss"/>
    <s v="Hyderabad"/>
  </r>
  <r>
    <s v="ORD103003"/>
    <x v="1"/>
    <s v="Grocery"/>
    <x v="2996"/>
    <s v="Good Sales"/>
    <n v="0.42"/>
    <n v="801.92699999999991"/>
    <n v="1107.423"/>
    <n v="3"/>
    <d v="2023-04-23T00:00:00"/>
    <d v="2023-04-25T00:00:00"/>
    <s v="Member"/>
    <s v="Cash"/>
    <n v="545.09"/>
    <s v="loss"/>
    <s v="Mumbai"/>
  </r>
  <r>
    <s v="ORD103004"/>
    <x v="2"/>
    <s v="Electronics"/>
    <x v="2997"/>
    <s v="Good Sales"/>
    <n v="0.2"/>
    <n v="357.42800000000005"/>
    <n v="1429.712"/>
    <n v="1"/>
    <d v="2024-02-20T00:00:00"/>
    <d v="2024-02-23T00:00:00"/>
    <s v="Regular"/>
    <s v="Card"/>
    <n v="328.95"/>
    <s v="loss"/>
    <s v="Bangalore"/>
  </r>
  <r>
    <s v="ORD103005"/>
    <x v="2"/>
    <s v="Electronics"/>
    <x v="2998"/>
    <s v="Good Sales"/>
    <n v="0.23"/>
    <n v="910.05250000000001"/>
    <n v="3046.6975000000002"/>
    <n v="4"/>
    <d v="2023-08-27T00:00:00"/>
    <d v="2023-08-29T00:00:00"/>
    <s v="New"/>
    <s v="Card"/>
    <n v="682.76"/>
    <s v="loss"/>
    <s v="Chennai"/>
  </r>
  <r>
    <s v="ORD103006"/>
    <x v="3"/>
    <s v="Grocery"/>
    <x v="2999"/>
    <s v="Good Sales"/>
    <n v="0.21"/>
    <n v="790.28460000000007"/>
    <n v="2972.9754000000003"/>
    <n v="6"/>
    <d v="2023-01-14T00:00:00"/>
    <d v="2023-01-19T00:00:00"/>
    <s v="Regular"/>
    <s v="Cash"/>
    <n v="875.65"/>
    <s v="profit"/>
    <s v="Delhi"/>
  </r>
  <r>
    <s v="ORD103007"/>
    <x v="2"/>
    <s v="Home Care"/>
    <x v="3000"/>
    <s v="concerning"/>
    <n v="0.12"/>
    <n v="14.704800000000001"/>
    <n v="107.8352"/>
    <n v="6"/>
    <d v="2024-09-29T00:00:00"/>
    <d v="2024-10-03T00:00:00"/>
    <s v="Regular"/>
    <s v="Card"/>
    <n v="33.58"/>
    <s v="loss"/>
    <s v="Mumbai"/>
  </r>
  <r>
    <s v="ORD103008"/>
    <x v="1"/>
    <s v="Grocery"/>
    <x v="3001"/>
    <s v="Good Sales"/>
    <n v="0.04"/>
    <n v="62.090800000000002"/>
    <n v="1490.1792"/>
    <n v="4"/>
    <d v="2023-10-25T00:00:00"/>
    <d v="2023-10-26T00:00:00"/>
    <s v="Member"/>
    <s v="Cash"/>
    <n v="196.26"/>
    <s v="loss"/>
    <s v="Bangalore"/>
  </r>
  <r>
    <s v="ORD103009"/>
    <x v="2"/>
    <s v="Electronics"/>
    <x v="3002"/>
    <s v="Good Sales"/>
    <n v="0.09"/>
    <n v="284.03549999999996"/>
    <n v="2871.9144999999999"/>
    <n v="8"/>
    <d v="2024-02-17T00:00:00"/>
    <d v="2024-02-22T00:00:00"/>
    <s v="New"/>
    <s v="Cash"/>
    <n v="799.16"/>
    <s v="loss"/>
    <s v="Delhi"/>
  </r>
  <r>
    <s v="ORD103010"/>
    <x v="3"/>
    <s v="Home Care"/>
    <x v="3003"/>
    <s v="concerning"/>
    <n v="0.18"/>
    <n v="124.07399999999998"/>
    <n v="565.226"/>
    <n v="9"/>
    <d v="2023-10-15T00:00:00"/>
    <d v="2023-10-17T00:00:00"/>
    <s v="New"/>
    <s v="UPI"/>
    <n v="195.31"/>
    <s v="loss"/>
    <s v="Delhi"/>
  </r>
  <r>
    <s v="ORD103011"/>
    <x v="1"/>
    <s v="Clothing"/>
    <x v="3004"/>
    <s v="concerning"/>
    <n v="0.12"/>
    <n v="53.864399999999996"/>
    <n v="395.00560000000002"/>
    <n v="2"/>
    <d v="2023-01-11T00:00:00"/>
    <d v="2023-01-18T00:00:00"/>
    <s v="Member"/>
    <s v="Card"/>
    <n v="130.37"/>
    <s v="loss"/>
    <s v="Hyderabad"/>
  </r>
  <r>
    <s v="ORD103012"/>
    <x v="2"/>
    <s v="Grocery"/>
    <x v="3005"/>
    <s v="Good Sales"/>
    <n v="0.28999999999999998"/>
    <n v="1206.1534999999999"/>
    <n v="2952.9964999999997"/>
    <n v="3"/>
    <d v="2023-06-05T00:00:00"/>
    <d v="2023-06-08T00:00:00"/>
    <s v="New"/>
    <s v="UPI"/>
    <n v="923.08"/>
    <s v="profit"/>
    <s v="Delhi"/>
  </r>
  <r>
    <s v="ORD103013"/>
    <x v="0"/>
    <s v="Home Care"/>
    <x v="3006"/>
    <s v="Good Sales"/>
    <n v="0.31"/>
    <n v="718.62650000000008"/>
    <n v="1599.5235"/>
    <n v="8"/>
    <d v="2024-03-28T00:00:00"/>
    <d v="2024-04-04T00:00:00"/>
    <s v="Member"/>
    <s v="Cash"/>
    <n v="562.65"/>
    <s v="loss"/>
    <s v="Chennai"/>
  </r>
  <r>
    <s v="ORD103014"/>
    <x v="1"/>
    <s v="Home Care"/>
    <x v="3007"/>
    <s v="Good Sales"/>
    <n v="0.28999999999999998"/>
    <n v="1244.9322999999999"/>
    <n v="3047.9376999999999"/>
    <n v="1"/>
    <d v="2023-10-08T00:00:00"/>
    <d v="2023-10-14T00:00:00"/>
    <s v="Regular"/>
    <s v="Card"/>
    <n v="1118.8399999999999"/>
    <s v="profit"/>
    <s v="Pune"/>
  </r>
  <r>
    <s v="ORD103015"/>
    <x v="1"/>
    <s v="Home Care"/>
    <x v="3008"/>
    <s v="Good Sales"/>
    <n v="0.04"/>
    <n v="165.41640000000001"/>
    <n v="3969.9935999999998"/>
    <n v="1"/>
    <d v="2023-02-21T00:00:00"/>
    <d v="2023-02-28T00:00:00"/>
    <s v="New"/>
    <s v="Card"/>
    <n v="1025.96"/>
    <s v="profit"/>
    <s v="Bangalore"/>
  </r>
  <r>
    <s v="ORD103016"/>
    <x v="0"/>
    <s v="Grocery"/>
    <x v="3009"/>
    <s v="Good Sales"/>
    <n v="0.33"/>
    <n v="1477.5816000000002"/>
    <n v="2999.9384"/>
    <n v="7"/>
    <d v="2024-11-11T00:00:00"/>
    <d v="2024-11-13T00:00:00"/>
    <s v="Regular"/>
    <s v="Cash"/>
    <n v="433.38"/>
    <s v="loss"/>
    <s v="Pune"/>
  </r>
  <r>
    <s v="ORD103017"/>
    <x v="0"/>
    <s v="Clothing"/>
    <x v="3010"/>
    <s v="concerning"/>
    <n v="0.19"/>
    <n v="63.944500000000005"/>
    <n v="272.60550000000001"/>
    <n v="7"/>
    <d v="2023-06-28T00:00:00"/>
    <d v="2023-07-04T00:00:00"/>
    <s v="Regular"/>
    <s v="Cash"/>
    <n v="17.02"/>
    <s v="loss"/>
    <s v="Mumbai"/>
  </r>
  <r>
    <s v="ORD103018"/>
    <x v="1"/>
    <s v="Home Care"/>
    <x v="3011"/>
    <s v="Good Sales"/>
    <n v="0.44"/>
    <n v="445.29759999999999"/>
    <n v="566.74239999999998"/>
    <n v="7"/>
    <d v="2024-10-08T00:00:00"/>
    <d v="2024-10-11T00:00:00"/>
    <s v="New"/>
    <s v="Card"/>
    <n v="195.78"/>
    <s v="loss"/>
    <s v="Hyderabad"/>
  </r>
  <r>
    <s v="ORD103019"/>
    <x v="0"/>
    <s v="Grocery"/>
    <x v="3012"/>
    <s v="Good Sales"/>
    <n v="0.26"/>
    <n v="403.286"/>
    <n v="1147.8139999999999"/>
    <n v="5"/>
    <d v="2024-07-07T00:00:00"/>
    <d v="2024-07-08T00:00:00"/>
    <s v="Member"/>
    <s v="Card"/>
    <n v="319.87"/>
    <s v="loss"/>
    <s v="Hyderabad"/>
  </r>
  <r>
    <s v="ORD103020"/>
    <x v="3"/>
    <s v="Electronics"/>
    <x v="3013"/>
    <s v="concerning"/>
    <n v="0.04"/>
    <n v="30.7012"/>
    <n v="736.8288"/>
    <n v="7"/>
    <d v="2024-09-14T00:00:00"/>
    <d v="2024-09-21T00:00:00"/>
    <s v="Regular"/>
    <s v="UPI"/>
    <n v="81.709999999999994"/>
    <s v="loss"/>
    <s v="Hyderabad"/>
  </r>
  <r>
    <s v="ORD103021"/>
    <x v="3"/>
    <s v="Grocery"/>
    <x v="3014"/>
    <s v="Good Sales"/>
    <n v="0"/>
    <n v="0"/>
    <n v="2478.8000000000002"/>
    <n v="9"/>
    <d v="2023-08-01T00:00:00"/>
    <d v="2023-08-05T00:00:00"/>
    <s v="New"/>
    <s v="Card"/>
    <n v="240.06"/>
    <s v="loss"/>
    <s v="Chennai"/>
  </r>
  <r>
    <s v="ORD103022"/>
    <x v="3"/>
    <s v="Grocery"/>
    <x v="3015"/>
    <s v="Good Sales"/>
    <n v="0.35"/>
    <n v="1405.2464999999997"/>
    <n v="2609.7435"/>
    <n v="6"/>
    <d v="2023-02-26T00:00:00"/>
    <d v="2023-03-02T00:00:00"/>
    <s v="New"/>
    <s v="Cash"/>
    <n v="735.02"/>
    <s v="loss"/>
    <s v="Mumbai"/>
  </r>
  <r>
    <s v="ORD103023"/>
    <x v="1"/>
    <s v="Grocery"/>
    <x v="3016"/>
    <s v="Good Sales"/>
    <n v="0.2"/>
    <n v="952.15800000000002"/>
    <n v="3808.6320000000001"/>
    <n v="6"/>
    <d v="2023-01-11T00:00:00"/>
    <d v="2023-01-16T00:00:00"/>
    <s v="Member"/>
    <s v="UPI"/>
    <n v="1301.0999999999999"/>
    <s v="profit"/>
    <s v="Chennai"/>
  </r>
  <r>
    <s v="ORD103024"/>
    <x v="0"/>
    <s v="Home Care"/>
    <x v="3017"/>
    <s v="Good Sales"/>
    <n v="0.14000000000000001"/>
    <n v="624.24740000000008"/>
    <n v="3834.6625999999997"/>
    <n v="3"/>
    <d v="2023-11-19T00:00:00"/>
    <d v="2023-11-20T00:00:00"/>
    <s v="Regular"/>
    <s v="UPI"/>
    <n v="432.3"/>
    <s v="loss"/>
    <s v="Bangalore"/>
  </r>
  <r>
    <s v="ORD103025"/>
    <x v="0"/>
    <s v="Grocery"/>
    <x v="3018"/>
    <s v="Good Sales"/>
    <n v="0.22"/>
    <n v="515.00900000000001"/>
    <n v="1825.9409999999998"/>
    <n v="7"/>
    <d v="2023-01-30T00:00:00"/>
    <d v="2023-02-04T00:00:00"/>
    <s v="Member"/>
    <s v="Cash"/>
    <n v="629.14"/>
    <s v="loss"/>
    <s v="Hyderabad"/>
  </r>
  <r>
    <s v="ORD103026"/>
    <x v="2"/>
    <s v="Electronics"/>
    <x v="3019"/>
    <s v="Good Sales"/>
    <n v="0.04"/>
    <n v="128.75239999999999"/>
    <n v="3090.0576000000001"/>
    <n v="6"/>
    <d v="2024-04-20T00:00:00"/>
    <d v="2024-04-26T00:00:00"/>
    <s v="New"/>
    <s v="Card"/>
    <n v="855.39"/>
    <s v="profit"/>
    <s v="Chennai"/>
  </r>
  <r>
    <s v="ORD103027"/>
    <x v="2"/>
    <s v="Home Care"/>
    <x v="3020"/>
    <s v="Good Sales"/>
    <n v="0.2"/>
    <n v="246.08200000000002"/>
    <n v="984.32800000000009"/>
    <n v="5"/>
    <d v="2023-12-27T00:00:00"/>
    <d v="2024-01-02T00:00:00"/>
    <s v="New"/>
    <s v="Card"/>
    <n v="138.52000000000001"/>
    <s v="loss"/>
    <s v="Pune"/>
  </r>
  <r>
    <s v="ORD103028"/>
    <x v="0"/>
    <s v="Electronics"/>
    <x v="3021"/>
    <s v="Good Sales"/>
    <n v="0.16"/>
    <n v="331.95839999999998"/>
    <n v="1742.7815999999998"/>
    <n v="3"/>
    <d v="2024-12-21T00:00:00"/>
    <d v="2024-12-22T00:00:00"/>
    <s v="Member"/>
    <s v="UPI"/>
    <n v="517.5"/>
    <s v="loss"/>
    <s v="Delhi"/>
  </r>
  <r>
    <s v="ORD103029"/>
    <x v="0"/>
    <s v="Personal Care"/>
    <x v="3022"/>
    <s v="Good Sales"/>
    <n v="0.4"/>
    <n v="1747.5160000000001"/>
    <n v="2621.2739999999999"/>
    <n v="3"/>
    <d v="2023-01-23T00:00:00"/>
    <d v="2023-01-24T00:00:00"/>
    <s v="Regular"/>
    <s v="Cash"/>
    <n v="1265.5"/>
    <s v="profit"/>
    <s v="Chennai"/>
  </r>
  <r>
    <s v="ORD103030"/>
    <x v="0"/>
    <s v="Grocery"/>
    <x v="3023"/>
    <s v="concerning"/>
    <n v="0.09"/>
    <n v="21.876299999999997"/>
    <n v="221.19370000000001"/>
    <n v="6"/>
    <d v="2023-12-07T00:00:00"/>
    <d v="2023-12-11T00:00:00"/>
    <s v="Member"/>
    <s v="UPI"/>
    <n v="21.74"/>
    <s v="loss"/>
    <s v="Bangalore"/>
  </r>
  <r>
    <s v="ORD103031"/>
    <x v="1"/>
    <s v="Home Care"/>
    <x v="3024"/>
    <s v="Good Sales"/>
    <n v="0.38"/>
    <n v="1029.9975999999999"/>
    <n v="1680.5224000000001"/>
    <n v="6"/>
    <d v="2024-05-31T00:00:00"/>
    <d v="2024-06-01T00:00:00"/>
    <s v="Regular"/>
    <s v="UPI"/>
    <n v="505.49"/>
    <s v="loss"/>
    <s v="Delhi"/>
  </r>
  <r>
    <s v="ORD103032"/>
    <x v="0"/>
    <s v="Home Care"/>
    <x v="3025"/>
    <s v="Good Sales"/>
    <n v="0.25"/>
    <n v="1094.1775"/>
    <n v="3282.5325000000003"/>
    <n v="5"/>
    <d v="2023-09-13T00:00:00"/>
    <d v="2023-09-20T00:00:00"/>
    <s v="Regular"/>
    <s v="Card"/>
    <n v="1101.44"/>
    <s v="profit"/>
    <s v="Bangalore"/>
  </r>
  <r>
    <s v="ORD103033"/>
    <x v="2"/>
    <s v="Grocery"/>
    <x v="3026"/>
    <s v="concerning"/>
    <n v="0.04"/>
    <n v="27.914000000000001"/>
    <n v="669.93600000000004"/>
    <n v="3"/>
    <d v="2023-06-21T00:00:00"/>
    <d v="2023-06-22T00:00:00"/>
    <s v="New"/>
    <s v="Card"/>
    <n v="92.78"/>
    <s v="loss"/>
    <s v="Pune"/>
  </r>
  <r>
    <s v="ORD103034"/>
    <x v="1"/>
    <s v="Clothing"/>
    <x v="3027"/>
    <s v="Good Sales"/>
    <n v="0.48"/>
    <n v="2358.9503999999997"/>
    <n v="2555.5295999999998"/>
    <n v="2"/>
    <d v="2024-06-10T00:00:00"/>
    <d v="2024-06-12T00:00:00"/>
    <s v="New"/>
    <s v="Cash"/>
    <n v="339.24"/>
    <s v="loss"/>
    <s v="Bangalore"/>
  </r>
  <r>
    <s v="ORD103035"/>
    <x v="0"/>
    <s v="Clothing"/>
    <x v="3028"/>
    <s v="concerning"/>
    <n v="0.37"/>
    <n v="59.4664"/>
    <n v="101.25360000000001"/>
    <n v="4"/>
    <d v="2024-09-13T00:00:00"/>
    <d v="2024-09-14T00:00:00"/>
    <s v="Member"/>
    <s v="UPI"/>
    <n v="12.97"/>
    <s v="loss"/>
    <s v="Hyderabad"/>
  </r>
  <r>
    <s v="ORD103036"/>
    <x v="2"/>
    <s v="Electronics"/>
    <x v="3029"/>
    <s v="Good Sales"/>
    <n v="0.13"/>
    <n v="577.45870000000002"/>
    <n v="3864.5312999999996"/>
    <n v="4"/>
    <d v="2024-05-28T00:00:00"/>
    <d v="2024-06-01T00:00:00"/>
    <s v="Regular"/>
    <s v="Cash"/>
    <n v="592.30999999999995"/>
    <s v="loss"/>
    <s v="Pune"/>
  </r>
  <r>
    <s v="ORD103037"/>
    <x v="1"/>
    <s v="Grocery"/>
    <x v="3030"/>
    <s v="Good Sales"/>
    <n v="0.28999999999999998"/>
    <n v="531.56999999999994"/>
    <n v="1301.43"/>
    <n v="2"/>
    <d v="2024-11-24T00:00:00"/>
    <d v="2024-11-28T00:00:00"/>
    <s v="Member"/>
    <s v="Cash"/>
    <n v="111.16"/>
    <s v="loss"/>
    <s v="Hyderabad"/>
  </r>
  <r>
    <s v="ORD103038"/>
    <x v="0"/>
    <s v="Grocery"/>
    <x v="3031"/>
    <s v="concerning"/>
    <n v="0.45"/>
    <n v="337.58099999999996"/>
    <n v="412.59899999999999"/>
    <n v="9"/>
    <d v="2023-07-31T00:00:00"/>
    <d v="2023-08-04T00:00:00"/>
    <s v="Regular"/>
    <s v="Card"/>
    <n v="46.05"/>
    <s v="loss"/>
    <s v="Delhi"/>
  </r>
  <r>
    <s v="ORD103039"/>
    <x v="0"/>
    <s v="Personal Care"/>
    <x v="3032"/>
    <s v="Good Sales"/>
    <n v="0.47"/>
    <n v="409.39819999999997"/>
    <n v="461.66179999999997"/>
    <n v="3"/>
    <d v="2024-01-17T00:00:00"/>
    <d v="2024-01-20T00:00:00"/>
    <s v="Member"/>
    <s v="UPI"/>
    <n v="255.82"/>
    <s v="loss"/>
    <s v="Delhi"/>
  </r>
  <r>
    <s v="ORD103040"/>
    <x v="0"/>
    <s v="Clothing"/>
    <x v="3033"/>
    <s v="Good Sales"/>
    <n v="0.37"/>
    <n v="1308.2386000000001"/>
    <n v="2227.5414000000001"/>
    <n v="1"/>
    <d v="2023-02-10T00:00:00"/>
    <d v="2023-02-17T00:00:00"/>
    <s v="Member"/>
    <s v="UPI"/>
    <n v="285.64"/>
    <s v="loss"/>
    <s v="Delhi"/>
  </r>
  <r>
    <s v="ORD103041"/>
    <x v="1"/>
    <s v="Clothing"/>
    <x v="3034"/>
    <s v="Good Sales"/>
    <n v="0.36"/>
    <n v="1571.9507999999998"/>
    <n v="2794.5792000000001"/>
    <n v="5"/>
    <d v="2023-10-30T00:00:00"/>
    <d v="2023-11-04T00:00:00"/>
    <s v="Member"/>
    <s v="Cash"/>
    <n v="396.64"/>
    <s v="loss"/>
    <s v="Bangalore"/>
  </r>
  <r>
    <s v="ORD103042"/>
    <x v="2"/>
    <s v="Grocery"/>
    <x v="3035"/>
    <s v="Good Sales"/>
    <n v="0.14000000000000001"/>
    <n v="453.77220000000005"/>
    <n v="2787.4578000000001"/>
    <n v="3"/>
    <d v="2023-05-06T00:00:00"/>
    <d v="2023-05-07T00:00:00"/>
    <s v="New"/>
    <s v="Cash"/>
    <n v="640.85"/>
    <s v="loss"/>
    <s v="Delhi"/>
  </r>
  <r>
    <s v="ORD103043"/>
    <x v="2"/>
    <s v="Electronics"/>
    <x v="3036"/>
    <s v="Good Sales"/>
    <n v="0.49"/>
    <n v="2278.8674999999998"/>
    <n v="2371.8825000000002"/>
    <n v="6"/>
    <d v="2023-12-07T00:00:00"/>
    <d v="2023-12-10T00:00:00"/>
    <s v="Member"/>
    <s v="Cash"/>
    <n v="1179.97"/>
    <s v="profit"/>
    <s v="Mumbai"/>
  </r>
  <r>
    <s v="ORD103044"/>
    <x v="3"/>
    <s v="Grocery"/>
    <x v="3037"/>
    <s v="Good Sales"/>
    <n v="0.12"/>
    <n v="507.37799999999993"/>
    <n v="3720.7719999999999"/>
    <n v="1"/>
    <d v="2024-04-21T00:00:00"/>
    <d v="2024-04-25T00:00:00"/>
    <s v="Member"/>
    <s v="UPI"/>
    <n v="380.17"/>
    <s v="loss"/>
    <s v="Bangalore"/>
  </r>
  <r>
    <s v="ORD103045"/>
    <x v="0"/>
    <s v="Electronics"/>
    <x v="3038"/>
    <s v="concerning"/>
    <n v="0.04"/>
    <n v="5.7703999999999995"/>
    <n v="138.4896"/>
    <n v="4"/>
    <d v="2024-09-25T00:00:00"/>
    <d v="2024-09-29T00:00:00"/>
    <s v="Regular"/>
    <s v="Card"/>
    <n v="8.76"/>
    <s v="loss"/>
    <s v="Bangalore"/>
  </r>
  <r>
    <s v="ORD103046"/>
    <x v="3"/>
    <s v="Clothing"/>
    <x v="3039"/>
    <s v="Good Sales"/>
    <n v="0.49"/>
    <n v="1656.3028999999999"/>
    <n v="1723.9071000000001"/>
    <n v="1"/>
    <d v="2024-06-21T00:00:00"/>
    <d v="2024-06-25T00:00:00"/>
    <s v="New"/>
    <s v="Cash"/>
    <n v="354.71"/>
    <s v="loss"/>
    <s v="Pune"/>
  </r>
  <r>
    <s v="ORD103047"/>
    <x v="3"/>
    <s v="Personal Care"/>
    <x v="3040"/>
    <s v="Good Sales"/>
    <n v="0.08"/>
    <n v="127.41680000000001"/>
    <n v="1465.2932000000001"/>
    <n v="1"/>
    <d v="2024-06-15T00:00:00"/>
    <d v="2024-06-16T00:00:00"/>
    <s v="Regular"/>
    <s v="Cash"/>
    <n v="280.29000000000002"/>
    <s v="loss"/>
    <s v="Chennai"/>
  </r>
  <r>
    <s v="ORD103048"/>
    <x v="2"/>
    <s v="Home Care"/>
    <x v="3041"/>
    <s v="Good Sales"/>
    <n v="0.26"/>
    <n v="605.03300000000002"/>
    <n v="1722.0170000000003"/>
    <n v="8"/>
    <d v="2023-10-19T00:00:00"/>
    <d v="2023-10-22T00:00:00"/>
    <s v="Member"/>
    <s v="UPI"/>
    <n v="693.15"/>
    <s v="loss"/>
    <s v="Delhi"/>
  </r>
  <r>
    <s v="ORD103049"/>
    <x v="1"/>
    <s v="Clothing"/>
    <x v="3042"/>
    <s v="concerning"/>
    <n v="0.23"/>
    <n v="128.9725"/>
    <n v="431.77750000000003"/>
    <n v="4"/>
    <d v="2024-07-08T00:00:00"/>
    <d v="2024-07-11T00:00:00"/>
    <s v="Member"/>
    <s v="Card"/>
    <n v="114.68"/>
    <s v="loss"/>
    <s v="Pune"/>
  </r>
  <r>
    <s v="ORD103050"/>
    <x v="1"/>
    <s v="Electronics"/>
    <x v="3043"/>
    <s v="Good Sales"/>
    <n v="0.42"/>
    <n v="622.56179999999995"/>
    <n v="859.72820000000002"/>
    <n v="3"/>
    <d v="2024-11-10T00:00:00"/>
    <d v="2024-11-12T00:00:00"/>
    <s v="Member"/>
    <s v="Card"/>
    <n v="156.30000000000001"/>
    <s v="loss"/>
    <s v="Bangalore"/>
  </r>
  <r>
    <s v="ORD103051"/>
    <x v="2"/>
    <s v="Grocery"/>
    <x v="3044"/>
    <s v="Good Sales"/>
    <n v="0.2"/>
    <n v="640.03200000000004"/>
    <n v="2560.1279999999997"/>
    <n v="6"/>
    <d v="2024-06-13T00:00:00"/>
    <d v="2024-06-18T00:00:00"/>
    <s v="New"/>
    <s v="Card"/>
    <n v="168.85"/>
    <s v="loss"/>
    <s v="Delhi"/>
  </r>
  <r>
    <s v="ORD103052"/>
    <x v="1"/>
    <s v="Clothing"/>
    <x v="3045"/>
    <s v="Good Sales"/>
    <n v="0.25"/>
    <n v="292.51749999999998"/>
    <n v="877.55250000000001"/>
    <n v="9"/>
    <d v="2023-07-24T00:00:00"/>
    <d v="2023-07-28T00:00:00"/>
    <s v="Regular"/>
    <s v="Cash"/>
    <n v="107.08"/>
    <s v="loss"/>
    <s v="Delhi"/>
  </r>
  <r>
    <s v="ORD103053"/>
    <x v="3"/>
    <s v="Personal Care"/>
    <x v="3046"/>
    <s v="Good Sales"/>
    <n v="0.02"/>
    <n v="65.458600000000004"/>
    <n v="3207.4713999999999"/>
    <n v="6"/>
    <d v="2023-03-20T00:00:00"/>
    <d v="2023-03-26T00:00:00"/>
    <s v="New"/>
    <s v="UPI"/>
    <n v="700.56"/>
    <s v="loss"/>
    <s v="Chennai"/>
  </r>
  <r>
    <s v="ORD103054"/>
    <x v="0"/>
    <s v="Electronics"/>
    <x v="3047"/>
    <s v="Good Sales"/>
    <n v="0.1"/>
    <n v="462.286"/>
    <n v="4160.5739999999996"/>
    <n v="1"/>
    <d v="2024-06-11T00:00:00"/>
    <d v="2024-06-13T00:00:00"/>
    <s v="Member"/>
    <s v="UPI"/>
    <n v="599.44000000000005"/>
    <s v="loss"/>
    <s v="Chennai"/>
  </r>
  <r>
    <s v="ORD103055"/>
    <x v="2"/>
    <s v="Grocery"/>
    <x v="3048"/>
    <s v="concerning"/>
    <n v="0.42"/>
    <n v="52.168199999999999"/>
    <n v="72.041799999999995"/>
    <n v="8"/>
    <d v="2024-04-17T00:00:00"/>
    <d v="2024-04-18T00:00:00"/>
    <s v="Regular"/>
    <s v="Card"/>
    <n v="23.45"/>
    <s v="loss"/>
    <s v="Pune"/>
  </r>
  <r>
    <s v="ORD103056"/>
    <x v="0"/>
    <s v="Home Care"/>
    <x v="3049"/>
    <s v="Good Sales"/>
    <n v="0.24"/>
    <n v="948.06719999999996"/>
    <n v="3002.2128000000002"/>
    <n v="1"/>
    <d v="2023-04-13T00:00:00"/>
    <d v="2023-04-15T00:00:00"/>
    <s v="Member"/>
    <s v="UPI"/>
    <n v="776.06"/>
    <s v="loss"/>
    <s v="Bangalore"/>
  </r>
  <r>
    <s v="ORD103057"/>
    <x v="1"/>
    <s v="Electronics"/>
    <x v="3050"/>
    <s v="Good Sales"/>
    <n v="0.12"/>
    <n v="389.09519999999998"/>
    <n v="2853.3648000000003"/>
    <n v="3"/>
    <d v="2023-04-07T00:00:00"/>
    <d v="2023-04-11T00:00:00"/>
    <s v="Member"/>
    <s v="Card"/>
    <n v="291.02999999999997"/>
    <s v="loss"/>
    <s v="Hyderabad"/>
  </r>
  <r>
    <s v="ORD103058"/>
    <x v="0"/>
    <s v="Grocery"/>
    <x v="3051"/>
    <s v="concerning"/>
    <n v="0.18"/>
    <n v="59.129999999999995"/>
    <n v="269.37"/>
    <n v="9"/>
    <d v="2024-09-05T00:00:00"/>
    <d v="2024-09-07T00:00:00"/>
    <s v="New"/>
    <s v="Cash"/>
    <n v="49.98"/>
    <s v="loss"/>
    <s v="Hyderabad"/>
  </r>
  <r>
    <s v="ORD103059"/>
    <x v="1"/>
    <s v="Home Care"/>
    <x v="3052"/>
    <s v="Good Sales"/>
    <n v="0.14000000000000001"/>
    <n v="556.05480000000011"/>
    <n v="3415.7651999999998"/>
    <n v="4"/>
    <d v="2024-05-30T00:00:00"/>
    <d v="2024-06-03T00:00:00"/>
    <s v="Member"/>
    <s v="UPI"/>
    <n v="748.38"/>
    <s v="loss"/>
    <s v="Bangalore"/>
  </r>
  <r>
    <s v="ORD103060"/>
    <x v="1"/>
    <s v="Grocery"/>
    <x v="3053"/>
    <s v="Good Sales"/>
    <n v="0.28000000000000003"/>
    <n v="336.04200000000003"/>
    <n v="864.10800000000006"/>
    <n v="8"/>
    <d v="2024-11-13T00:00:00"/>
    <d v="2024-11-15T00:00:00"/>
    <s v="Member"/>
    <s v="Card"/>
    <n v="320.20999999999998"/>
    <s v="loss"/>
    <s v="Hyderabad"/>
  </r>
  <r>
    <s v="ORD103061"/>
    <x v="3"/>
    <s v="Home Care"/>
    <x v="3054"/>
    <s v="Good Sales"/>
    <n v="0.03"/>
    <n v="42.075600000000001"/>
    <n v="1360.4444000000001"/>
    <n v="9"/>
    <d v="2024-09-05T00:00:00"/>
    <d v="2024-09-09T00:00:00"/>
    <s v="Member"/>
    <s v="UPI"/>
    <n v="350.46"/>
    <s v="loss"/>
    <s v="Chennai"/>
  </r>
  <r>
    <s v="ORD103062"/>
    <x v="1"/>
    <s v="Home Care"/>
    <x v="3055"/>
    <s v="concerning"/>
    <n v="0.11"/>
    <n v="61.405300000000004"/>
    <n v="496.82470000000001"/>
    <n v="8"/>
    <d v="2023-09-05T00:00:00"/>
    <d v="2023-09-08T00:00:00"/>
    <s v="Member"/>
    <s v="Cash"/>
    <n v="121.91"/>
    <s v="loss"/>
    <s v="Hyderabad"/>
  </r>
  <r>
    <s v="ORD103063"/>
    <x v="3"/>
    <s v="Home Care"/>
    <x v="3056"/>
    <s v="Good Sales"/>
    <n v="0.18"/>
    <n v="489.32279999999997"/>
    <n v="2229.1372000000001"/>
    <n v="6"/>
    <d v="2024-09-20T00:00:00"/>
    <d v="2024-09-22T00:00:00"/>
    <s v="Regular"/>
    <s v="Cash"/>
    <n v="664.11"/>
    <s v="loss"/>
    <s v="Mumbai"/>
  </r>
  <r>
    <s v="ORD103064"/>
    <x v="3"/>
    <s v="Grocery"/>
    <x v="3057"/>
    <s v="Good Sales"/>
    <n v="0.46"/>
    <n v="1168.998"/>
    <n v="1372.3020000000001"/>
    <n v="9"/>
    <d v="2023-11-18T00:00:00"/>
    <d v="2023-11-21T00:00:00"/>
    <s v="Member"/>
    <s v="UPI"/>
    <n v="735.99"/>
    <s v="loss"/>
    <s v="Bangalore"/>
  </r>
  <r>
    <s v="ORD103065"/>
    <x v="3"/>
    <s v="Home Care"/>
    <x v="3058"/>
    <s v="Good Sales"/>
    <n v="0.31"/>
    <n v="558.3596"/>
    <n v="1242.8004000000001"/>
    <n v="6"/>
    <d v="2024-03-21T00:00:00"/>
    <d v="2024-03-26T00:00:00"/>
    <s v="New"/>
    <s v="UPI"/>
    <n v="433.62"/>
    <s v="loss"/>
    <s v="Delhi"/>
  </r>
  <r>
    <s v="ORD103066"/>
    <x v="2"/>
    <s v="Electronics"/>
    <x v="3059"/>
    <s v="Good Sales"/>
    <n v="0.25"/>
    <n v="231.7225"/>
    <n v="695.16750000000002"/>
    <n v="5"/>
    <d v="2024-08-17T00:00:00"/>
    <d v="2024-08-24T00:00:00"/>
    <s v="New"/>
    <s v="Cash"/>
    <n v="93.61"/>
    <s v="loss"/>
    <s v="Chennai"/>
  </r>
  <r>
    <s v="ORD103067"/>
    <x v="2"/>
    <s v="Personal Care"/>
    <x v="3060"/>
    <s v="Good Sales"/>
    <n v="0.1"/>
    <n v="420.59700000000004"/>
    <n v="3785.373"/>
    <n v="8"/>
    <d v="2023-03-04T00:00:00"/>
    <d v="2023-03-09T00:00:00"/>
    <s v="Regular"/>
    <s v="Cash"/>
    <n v="563.69000000000005"/>
    <s v="loss"/>
    <s v="Pune"/>
  </r>
  <r>
    <s v="ORD103068"/>
    <x v="1"/>
    <s v="Personal Care"/>
    <x v="3061"/>
    <s v="Good Sales"/>
    <n v="0.28000000000000003"/>
    <n v="1230.3900000000001"/>
    <n v="3163.8599999999997"/>
    <n v="4"/>
    <d v="2023-06-28T00:00:00"/>
    <d v="2023-07-03T00:00:00"/>
    <s v="Member"/>
    <s v="UPI"/>
    <n v="623.88"/>
    <s v="loss"/>
    <s v="Pune"/>
  </r>
  <r>
    <s v="ORD103069"/>
    <x v="3"/>
    <s v="Home Care"/>
    <x v="3062"/>
    <s v="Good Sales"/>
    <n v="0.46"/>
    <n v="1264.4664"/>
    <n v="1484.3736000000001"/>
    <n v="3"/>
    <d v="2023-07-11T00:00:00"/>
    <d v="2023-07-13T00:00:00"/>
    <s v="New"/>
    <s v="Card"/>
    <n v="438.13"/>
    <s v="loss"/>
    <s v="Hyderabad"/>
  </r>
  <r>
    <s v="ORD103070"/>
    <x v="2"/>
    <s v="Personal Care"/>
    <x v="3063"/>
    <s v="Good Sales"/>
    <n v="0.28000000000000003"/>
    <n v="363.07600000000002"/>
    <n v="933.62400000000002"/>
    <n v="4"/>
    <d v="2024-12-22T00:00:00"/>
    <d v="2024-12-27T00:00:00"/>
    <s v="New"/>
    <s v="Card"/>
    <n v="270.22000000000003"/>
    <s v="loss"/>
    <s v="Bangalore"/>
  </r>
  <r>
    <s v="ORD103071"/>
    <x v="3"/>
    <s v="Personal Care"/>
    <x v="3064"/>
    <s v="concerning"/>
    <n v="0.08"/>
    <n v="45.675200000000004"/>
    <n v="525.26480000000004"/>
    <n v="9"/>
    <d v="2024-09-27T00:00:00"/>
    <d v="2024-09-30T00:00:00"/>
    <s v="New"/>
    <s v="Card"/>
    <n v="88.51"/>
    <s v="loss"/>
    <s v="Mumbai"/>
  </r>
  <r>
    <s v="ORD103072"/>
    <x v="0"/>
    <s v="Home Care"/>
    <x v="3065"/>
    <s v="Good Sales"/>
    <n v="0.5"/>
    <n v="2177.9349999999999"/>
    <n v="2177.9349999999999"/>
    <n v="4"/>
    <d v="2023-01-11T00:00:00"/>
    <d v="2023-01-14T00:00:00"/>
    <s v="Member"/>
    <s v="Cash"/>
    <n v="724.37"/>
    <s v="loss"/>
    <s v="Mumbai"/>
  </r>
  <r>
    <s v="ORD103073"/>
    <x v="0"/>
    <s v="Home Care"/>
    <x v="3066"/>
    <s v="concerning"/>
    <n v="0.25"/>
    <n v="142.66499999999999"/>
    <n v="427.995"/>
    <n v="7"/>
    <d v="2023-06-12T00:00:00"/>
    <d v="2023-06-18T00:00:00"/>
    <s v="Regular"/>
    <s v="Cash"/>
    <n v="113.15"/>
    <s v="loss"/>
    <s v="Pune"/>
  </r>
  <r>
    <s v="ORD103074"/>
    <x v="0"/>
    <s v="Electronics"/>
    <x v="3067"/>
    <s v="concerning"/>
    <n v="0.16"/>
    <n v="26.332800000000002"/>
    <n v="138.24720000000002"/>
    <n v="1"/>
    <d v="2024-02-21T00:00:00"/>
    <d v="2024-02-27T00:00:00"/>
    <s v="Regular"/>
    <s v="Cash"/>
    <n v="41.58"/>
    <s v="loss"/>
    <s v="Mumbai"/>
  </r>
  <r>
    <s v="ORD103075"/>
    <x v="1"/>
    <s v="Clothing"/>
    <x v="3068"/>
    <s v="Good Sales"/>
    <n v="0.25"/>
    <n v="600.01250000000005"/>
    <n v="1800.0375000000001"/>
    <n v="6"/>
    <d v="2024-07-31T00:00:00"/>
    <d v="2024-08-06T00:00:00"/>
    <s v="Regular"/>
    <s v="Card"/>
    <n v="389.09"/>
    <s v="loss"/>
    <s v="Pune"/>
  </r>
  <r>
    <s v="ORD103076"/>
    <x v="3"/>
    <s v="Grocery"/>
    <x v="3069"/>
    <s v="Good Sales"/>
    <n v="0.13"/>
    <n v="478.81990000000002"/>
    <n v="3204.4101000000001"/>
    <n v="8"/>
    <d v="2024-01-20T00:00:00"/>
    <d v="2024-01-25T00:00:00"/>
    <s v="New"/>
    <s v="Card"/>
    <n v="764.79"/>
    <s v="loss"/>
    <s v="Delhi"/>
  </r>
  <r>
    <s v="ORD103077"/>
    <x v="0"/>
    <s v="Home Care"/>
    <x v="3070"/>
    <s v="Good Sales"/>
    <n v="0.02"/>
    <n v="46.8386"/>
    <n v="2295.0913999999998"/>
    <n v="7"/>
    <d v="2023-02-02T00:00:00"/>
    <d v="2023-02-07T00:00:00"/>
    <s v="Regular"/>
    <s v="Card"/>
    <n v="389.39"/>
    <s v="loss"/>
    <s v="Delhi"/>
  </r>
  <r>
    <s v="ORD103078"/>
    <x v="2"/>
    <s v="Home Care"/>
    <x v="3071"/>
    <s v="concerning"/>
    <n v="0.44"/>
    <n v="154.84040000000002"/>
    <n v="197.06960000000001"/>
    <n v="5"/>
    <d v="2023-03-18T00:00:00"/>
    <d v="2023-03-19T00:00:00"/>
    <s v="New"/>
    <s v="Cash"/>
    <n v="105.36"/>
    <s v="loss"/>
    <s v="Hyderabad"/>
  </r>
  <r>
    <s v="ORD103079"/>
    <x v="0"/>
    <s v="Personal Care"/>
    <x v="3072"/>
    <s v="Good Sales"/>
    <n v="0.21"/>
    <n v="731.0394"/>
    <n v="2750.1005999999998"/>
    <n v="4"/>
    <d v="2024-10-28T00:00:00"/>
    <d v="2024-10-29T00:00:00"/>
    <s v="Regular"/>
    <s v="Cash"/>
    <n v="995.18"/>
    <s v="profit"/>
    <s v="Hyderabad"/>
  </r>
  <r>
    <s v="ORD103080"/>
    <x v="0"/>
    <s v="Electronics"/>
    <x v="3073"/>
    <s v="Good Sales"/>
    <n v="0.38"/>
    <n v="1234.0234"/>
    <n v="2013.4065999999998"/>
    <n v="2"/>
    <d v="2024-03-24T00:00:00"/>
    <d v="2024-03-26T00:00:00"/>
    <s v="New"/>
    <s v="Card"/>
    <n v="601.41999999999996"/>
    <s v="loss"/>
    <s v="Mumbai"/>
  </r>
  <r>
    <s v="ORD103081"/>
    <x v="0"/>
    <s v="Personal Care"/>
    <x v="3074"/>
    <s v="Good Sales"/>
    <n v="0.49"/>
    <n v="1685.355"/>
    <n v="1754.145"/>
    <n v="1"/>
    <d v="2023-08-09T00:00:00"/>
    <d v="2023-08-10T00:00:00"/>
    <s v="Member"/>
    <s v="UPI"/>
    <n v="873.1"/>
    <s v="profit"/>
    <s v="Bangalore"/>
  </r>
  <r>
    <s v="ORD103082"/>
    <x v="1"/>
    <s v="Home Care"/>
    <x v="3075"/>
    <s v="Good Sales"/>
    <n v="0.32"/>
    <n v="363.16480000000001"/>
    <n v="771.72520000000009"/>
    <n v="1"/>
    <d v="2023-06-22T00:00:00"/>
    <d v="2023-06-25T00:00:00"/>
    <s v="New"/>
    <s v="Cash"/>
    <n v="301.67"/>
    <s v="loss"/>
    <s v="Bangalore"/>
  </r>
  <r>
    <s v="ORD103083"/>
    <x v="2"/>
    <s v="Home Care"/>
    <x v="3076"/>
    <s v="Good Sales"/>
    <n v="0.35"/>
    <n v="1399.6219999999998"/>
    <n v="2599.2980000000002"/>
    <n v="5"/>
    <d v="2023-03-27T00:00:00"/>
    <d v="2023-03-30T00:00:00"/>
    <s v="Regular"/>
    <s v="Cash"/>
    <n v="227.81"/>
    <s v="loss"/>
    <s v="Bangalore"/>
  </r>
  <r>
    <s v="ORD103084"/>
    <x v="3"/>
    <s v="Personal Care"/>
    <x v="3077"/>
    <s v="Good Sales"/>
    <n v="0.47"/>
    <n v="1150.5224000000001"/>
    <n v="1297.3976"/>
    <n v="9"/>
    <d v="2024-08-18T00:00:00"/>
    <d v="2024-08-20T00:00:00"/>
    <s v="New"/>
    <s v="UPI"/>
    <n v="685.49"/>
    <s v="loss"/>
    <s v="Chennai"/>
  </r>
  <r>
    <s v="ORD103085"/>
    <x v="2"/>
    <s v="Home Care"/>
    <x v="3078"/>
    <s v="Good Sales"/>
    <n v="0.26"/>
    <n v="709.31380000000001"/>
    <n v="2018.8162000000002"/>
    <n v="7"/>
    <d v="2023-10-27T00:00:00"/>
    <d v="2023-10-29T00:00:00"/>
    <s v="Member"/>
    <s v="Cash"/>
    <n v="723.25"/>
    <s v="loss"/>
    <s v="Delhi"/>
  </r>
  <r>
    <s v="ORD103086"/>
    <x v="3"/>
    <s v="Clothing"/>
    <x v="3079"/>
    <s v="Good Sales"/>
    <n v="0.16"/>
    <n v="443.93120000000005"/>
    <n v="2330.6388000000002"/>
    <n v="2"/>
    <d v="2024-07-10T00:00:00"/>
    <d v="2024-07-17T00:00:00"/>
    <s v="Regular"/>
    <s v="Cash"/>
    <n v="706.75"/>
    <s v="loss"/>
    <s v="Chennai"/>
  </r>
  <r>
    <s v="ORD103087"/>
    <x v="1"/>
    <s v="Grocery"/>
    <x v="3080"/>
    <s v="Good Sales"/>
    <n v="0.46"/>
    <n v="692.46100000000001"/>
    <n v="812.8889999999999"/>
    <n v="6"/>
    <d v="2024-10-03T00:00:00"/>
    <d v="2024-10-07T00:00:00"/>
    <s v="Member"/>
    <s v="UPI"/>
    <n v="288.89"/>
    <s v="loss"/>
    <s v="Chennai"/>
  </r>
  <r>
    <s v="ORD103088"/>
    <x v="1"/>
    <s v="Grocery"/>
    <x v="3081"/>
    <s v="Good Sales"/>
    <n v="0.03"/>
    <n v="39.769800000000004"/>
    <n v="1285.8902"/>
    <n v="7"/>
    <d v="2024-11-11T00:00:00"/>
    <d v="2024-11-12T00:00:00"/>
    <s v="Regular"/>
    <s v="UPI"/>
    <n v="141.77000000000001"/>
    <s v="loss"/>
    <s v="Bangalore"/>
  </r>
  <r>
    <s v="ORD103089"/>
    <x v="1"/>
    <s v="Grocery"/>
    <x v="3082"/>
    <s v="concerning"/>
    <n v="0.11"/>
    <n v="13.5685"/>
    <n v="109.78149999999999"/>
    <n v="8"/>
    <d v="2024-03-11T00:00:00"/>
    <d v="2024-03-15T00:00:00"/>
    <s v="Member"/>
    <s v="Cash"/>
    <n v="21.63"/>
    <s v="loss"/>
    <s v="Chennai"/>
  </r>
  <r>
    <s v="ORD103090"/>
    <x v="1"/>
    <s v="Clothing"/>
    <x v="3083"/>
    <s v="Good Sales"/>
    <n v="0.17"/>
    <n v="347.37630000000001"/>
    <n v="1696.0137"/>
    <n v="9"/>
    <d v="2023-01-17T00:00:00"/>
    <d v="2023-01-22T00:00:00"/>
    <s v="Regular"/>
    <s v="Cash"/>
    <n v="510.51"/>
    <s v="loss"/>
    <s v="Bangalore"/>
  </r>
  <r>
    <s v="ORD103091"/>
    <x v="3"/>
    <s v="Home Care"/>
    <x v="3084"/>
    <s v="Good Sales"/>
    <n v="0.39"/>
    <n v="966.03000000000009"/>
    <n v="1510.9699999999998"/>
    <n v="3"/>
    <d v="2023-02-19T00:00:00"/>
    <d v="2023-02-25T00:00:00"/>
    <s v="Member"/>
    <s v="UPI"/>
    <n v="403.54"/>
    <s v="loss"/>
    <s v="Bangalore"/>
  </r>
  <r>
    <s v="ORD103092"/>
    <x v="0"/>
    <s v="Personal Care"/>
    <x v="3085"/>
    <s v="Good Sales"/>
    <n v="0.45"/>
    <n v="1682.883"/>
    <n v="2056.857"/>
    <n v="2"/>
    <d v="2024-05-18T00:00:00"/>
    <d v="2024-05-24T00:00:00"/>
    <s v="Regular"/>
    <s v="UPI"/>
    <n v="1110.0899999999999"/>
    <s v="profit"/>
    <s v="Hyderabad"/>
  </r>
  <r>
    <s v="ORD103093"/>
    <x v="3"/>
    <s v="Electronics"/>
    <x v="3086"/>
    <s v="concerning"/>
    <n v="0.23"/>
    <n v="98.088100000000011"/>
    <n v="328.38190000000003"/>
    <n v="7"/>
    <d v="2024-11-11T00:00:00"/>
    <d v="2024-11-14T00:00:00"/>
    <s v="New"/>
    <s v="UPI"/>
    <n v="45.49"/>
    <s v="loss"/>
    <s v="Mumbai"/>
  </r>
  <r>
    <s v="ORD103094"/>
    <x v="2"/>
    <s v="Home Care"/>
    <x v="3087"/>
    <s v="Good Sales"/>
    <n v="0.14000000000000001"/>
    <n v="647.85700000000008"/>
    <n v="3979.6930000000002"/>
    <n v="8"/>
    <d v="2024-03-07T00:00:00"/>
    <d v="2024-03-14T00:00:00"/>
    <s v="Member"/>
    <s v="Card"/>
    <n v="1285.04"/>
    <s v="profit"/>
    <s v="Delhi"/>
  </r>
  <r>
    <s v="ORD103095"/>
    <x v="1"/>
    <s v="Clothing"/>
    <x v="3088"/>
    <s v="Good Sales"/>
    <n v="0.18"/>
    <n v="250.81200000000001"/>
    <n v="1142.5880000000002"/>
    <n v="9"/>
    <d v="2023-06-11T00:00:00"/>
    <d v="2023-06-13T00:00:00"/>
    <s v="Regular"/>
    <s v="UPI"/>
    <n v="182.11"/>
    <s v="loss"/>
    <s v="Bangalore"/>
  </r>
  <r>
    <s v="ORD103096"/>
    <x v="1"/>
    <s v="Clothing"/>
    <x v="3089"/>
    <s v="Good Sales"/>
    <n v="0.33"/>
    <n v="625.98690000000011"/>
    <n v="1270.9431"/>
    <n v="5"/>
    <d v="2023-12-16T00:00:00"/>
    <d v="2023-12-21T00:00:00"/>
    <s v="Regular"/>
    <s v="UPI"/>
    <n v="492.56"/>
    <s v="loss"/>
    <s v="Chennai"/>
  </r>
  <r>
    <s v="ORD103097"/>
    <x v="2"/>
    <s v="Grocery"/>
    <x v="3090"/>
    <s v="concerning"/>
    <n v="0.08"/>
    <n v="26.958400000000001"/>
    <n v="310.02160000000003"/>
    <n v="9"/>
    <d v="2023-01-02T00:00:00"/>
    <d v="2023-01-09T00:00:00"/>
    <s v="New"/>
    <s v="Card"/>
    <n v="53.45"/>
    <s v="loss"/>
    <s v="Mumbai"/>
  </r>
  <r>
    <s v="ORD103098"/>
    <x v="3"/>
    <s v="Home Care"/>
    <x v="3091"/>
    <s v="Good Sales"/>
    <n v="0.27"/>
    <n v="891.09990000000005"/>
    <n v="2409.2700999999997"/>
    <n v="1"/>
    <d v="2024-12-16T00:00:00"/>
    <d v="2024-12-20T00:00:00"/>
    <s v="Member"/>
    <s v="Card"/>
    <n v="852"/>
    <s v="profit"/>
    <s v="Bangalore"/>
  </r>
  <r>
    <s v="ORD103099"/>
    <x v="0"/>
    <s v="Grocery"/>
    <x v="3092"/>
    <s v="Good Sales"/>
    <n v="0.28999999999999998"/>
    <n v="1036.3788"/>
    <n v="2537.3411999999998"/>
    <n v="9"/>
    <d v="2023-07-03T00:00:00"/>
    <d v="2023-07-08T00:00:00"/>
    <s v="Regular"/>
    <s v="UPI"/>
    <n v="705.12"/>
    <s v="loss"/>
    <s v="Mumbai"/>
  </r>
  <r>
    <s v="ORD103100"/>
    <x v="0"/>
    <s v="Electronics"/>
    <x v="3093"/>
    <s v="Good Sales"/>
    <n v="0.35"/>
    <n v="1627.8779999999999"/>
    <n v="3023.2020000000002"/>
    <n v="5"/>
    <d v="2024-03-07T00:00:00"/>
    <d v="2024-03-12T00:00:00"/>
    <s v="Regular"/>
    <s v="Cash"/>
    <n v="1287.3599999999999"/>
    <s v="profit"/>
    <s v="Pune"/>
  </r>
  <r>
    <s v="ORD103101"/>
    <x v="2"/>
    <s v="Grocery"/>
    <x v="3094"/>
    <s v="Good Sales"/>
    <n v="0.3"/>
    <n v="525.13800000000003"/>
    <n v="1225.3220000000001"/>
    <n v="2"/>
    <d v="2024-01-07T00:00:00"/>
    <d v="2024-01-09T00:00:00"/>
    <s v="New"/>
    <s v="Card"/>
    <n v="296.94"/>
    <s v="loss"/>
    <s v="Hyderabad"/>
  </r>
  <r>
    <s v="ORD103102"/>
    <x v="0"/>
    <s v="Electronics"/>
    <x v="3095"/>
    <s v="Good Sales"/>
    <n v="0.05"/>
    <n v="68.055499999999995"/>
    <n v="1293.0545"/>
    <n v="6"/>
    <d v="2024-09-06T00:00:00"/>
    <d v="2024-09-07T00:00:00"/>
    <s v="New"/>
    <s v="UPI"/>
    <n v="385.59"/>
    <s v="loss"/>
    <s v="Bangalore"/>
  </r>
  <r>
    <s v="ORD103103"/>
    <x v="3"/>
    <s v="Clothing"/>
    <x v="3096"/>
    <s v="Good Sales"/>
    <n v="0.34"/>
    <n v="1243.6588000000002"/>
    <n v="2414.1612"/>
    <n v="1"/>
    <d v="2024-03-19T00:00:00"/>
    <d v="2024-03-21T00:00:00"/>
    <s v="Member"/>
    <s v="Cash"/>
    <n v="299.39999999999998"/>
    <s v="loss"/>
    <s v="Delhi"/>
  </r>
  <r>
    <s v="ORD103104"/>
    <x v="3"/>
    <s v="Grocery"/>
    <x v="3097"/>
    <s v="Good Sales"/>
    <n v="0.01"/>
    <n v="35.633200000000002"/>
    <n v="3527.6867999999999"/>
    <n v="7"/>
    <d v="2024-05-09T00:00:00"/>
    <d v="2024-05-11T00:00:00"/>
    <s v="Member"/>
    <s v="Cash"/>
    <n v="898.81"/>
    <s v="profit"/>
    <s v="Mumbai"/>
  </r>
  <r>
    <s v="ORD103105"/>
    <x v="2"/>
    <s v="Grocery"/>
    <x v="3098"/>
    <s v="Good Sales"/>
    <n v="0.2"/>
    <n v="938.38200000000006"/>
    <n v="3753.5279999999998"/>
    <n v="7"/>
    <d v="2023-02-06T00:00:00"/>
    <d v="2023-02-07T00:00:00"/>
    <s v="New"/>
    <s v="UPI"/>
    <n v="493.58"/>
    <s v="loss"/>
    <s v="Hyderabad"/>
  </r>
  <r>
    <s v="ORD103106"/>
    <x v="3"/>
    <s v="Personal Care"/>
    <x v="3099"/>
    <s v="Good Sales"/>
    <n v="0.21"/>
    <n v="232.27259999999998"/>
    <n v="873.78739999999993"/>
    <n v="8"/>
    <d v="2024-06-16T00:00:00"/>
    <d v="2024-06-23T00:00:00"/>
    <s v="Member"/>
    <s v="UPI"/>
    <n v="118.9"/>
    <s v="loss"/>
    <s v="Delhi"/>
  </r>
  <r>
    <s v="ORD103107"/>
    <x v="1"/>
    <s v="Clothing"/>
    <x v="3100"/>
    <s v="Good Sales"/>
    <n v="0.06"/>
    <n v="213.35579999999999"/>
    <n v="3342.5742"/>
    <n v="1"/>
    <d v="2023-10-01T00:00:00"/>
    <d v="2023-10-02T00:00:00"/>
    <s v="New"/>
    <s v="Card"/>
    <n v="236.13"/>
    <s v="loss"/>
    <s v="Hyderabad"/>
  </r>
  <r>
    <s v="ORD103108"/>
    <x v="2"/>
    <s v="Personal Care"/>
    <x v="3101"/>
    <s v="concerning"/>
    <n v="0"/>
    <n v="0"/>
    <n v="427.66"/>
    <n v="2"/>
    <d v="2024-05-15T00:00:00"/>
    <d v="2024-05-17T00:00:00"/>
    <s v="New"/>
    <s v="Cash"/>
    <n v="99.62"/>
    <s v="loss"/>
    <s v="Mumbai"/>
  </r>
  <r>
    <s v="ORD103109"/>
    <x v="3"/>
    <s v="Electronics"/>
    <x v="3102"/>
    <s v="Good Sales"/>
    <n v="0.04"/>
    <n v="98.152000000000015"/>
    <n v="2355.6480000000001"/>
    <n v="1"/>
    <d v="2023-07-02T00:00:00"/>
    <d v="2023-07-03T00:00:00"/>
    <s v="Regular"/>
    <s v="Cash"/>
    <n v="517.64"/>
    <s v="loss"/>
    <s v="Delhi"/>
  </r>
  <r>
    <s v="ORD103110"/>
    <x v="2"/>
    <s v="Electronics"/>
    <x v="3103"/>
    <s v="concerning"/>
    <n v="0.22"/>
    <n v="150.7022"/>
    <n v="534.30780000000004"/>
    <n v="8"/>
    <d v="2024-08-23T00:00:00"/>
    <d v="2024-08-26T00:00:00"/>
    <s v="Member"/>
    <s v="Cash"/>
    <n v="91.64"/>
    <s v="loss"/>
    <s v="Hyderabad"/>
  </r>
  <r>
    <s v="ORD103111"/>
    <x v="0"/>
    <s v="Clothing"/>
    <x v="3104"/>
    <s v="Good Sales"/>
    <n v="0.12"/>
    <n v="396.05039999999997"/>
    <n v="2904.3696"/>
    <n v="8"/>
    <d v="2023-07-27T00:00:00"/>
    <d v="2023-08-01T00:00:00"/>
    <s v="Regular"/>
    <s v="UPI"/>
    <n v="970.15"/>
    <s v="profit"/>
    <s v="Chennai"/>
  </r>
  <r>
    <s v="ORD103112"/>
    <x v="3"/>
    <s v="Electronics"/>
    <x v="3105"/>
    <s v="Good Sales"/>
    <n v="0.03"/>
    <n v="91.415700000000001"/>
    <n v="2955.7743"/>
    <n v="3"/>
    <d v="2023-04-19T00:00:00"/>
    <d v="2023-04-24T00:00:00"/>
    <s v="New"/>
    <s v="UPI"/>
    <n v="196.64"/>
    <s v="loss"/>
    <s v="Chennai"/>
  </r>
  <r>
    <s v="ORD103113"/>
    <x v="1"/>
    <s v="Clothing"/>
    <x v="3106"/>
    <s v="concerning"/>
    <n v="0.13"/>
    <n v="44.106400000000001"/>
    <n v="295.17359999999996"/>
    <n v="2"/>
    <d v="2024-07-28T00:00:00"/>
    <d v="2024-08-01T00:00:00"/>
    <s v="New"/>
    <s v="UPI"/>
    <n v="82.26"/>
    <s v="loss"/>
    <s v="Chennai"/>
  </r>
  <r>
    <s v="ORD103114"/>
    <x v="3"/>
    <s v="Electronics"/>
    <x v="3107"/>
    <s v="Good Sales"/>
    <n v="0.26"/>
    <n v="433.19380000000007"/>
    <n v="1232.9362000000001"/>
    <n v="9"/>
    <d v="2024-11-30T00:00:00"/>
    <d v="2024-12-02T00:00:00"/>
    <s v="Member"/>
    <s v="Cash"/>
    <n v="193.24"/>
    <s v="loss"/>
    <s v="Bangalore"/>
  </r>
  <r>
    <s v="ORD103115"/>
    <x v="2"/>
    <s v="Home Care"/>
    <x v="3108"/>
    <s v="Good Sales"/>
    <n v="0.37"/>
    <n v="753.19420000000002"/>
    <n v="1282.4657999999999"/>
    <n v="5"/>
    <d v="2024-11-16T00:00:00"/>
    <d v="2024-11-21T00:00:00"/>
    <s v="Member"/>
    <s v="Card"/>
    <n v="135.88999999999999"/>
    <s v="loss"/>
    <s v="Pune"/>
  </r>
  <r>
    <s v="ORD103116"/>
    <x v="2"/>
    <s v="Grocery"/>
    <x v="3109"/>
    <s v="Good Sales"/>
    <n v="0.21"/>
    <n v="276.255"/>
    <n v="1039.2449999999999"/>
    <n v="9"/>
    <d v="2023-01-16T00:00:00"/>
    <d v="2023-01-21T00:00:00"/>
    <s v="New"/>
    <s v="Cash"/>
    <n v="275.19"/>
    <s v="loss"/>
    <s v="Delhi"/>
  </r>
  <r>
    <s v="ORD103117"/>
    <x v="3"/>
    <s v="Home Care"/>
    <x v="3110"/>
    <s v="concerning"/>
    <n v="0.31"/>
    <n v="89.738800000000012"/>
    <n v="199.74119999999999"/>
    <n v="2"/>
    <d v="2023-08-02T00:00:00"/>
    <d v="2023-08-07T00:00:00"/>
    <s v="New"/>
    <s v="UPI"/>
    <n v="38.29"/>
    <s v="loss"/>
    <s v="Hyderabad"/>
  </r>
  <r>
    <s v="ORD103118"/>
    <x v="1"/>
    <s v="Clothing"/>
    <x v="3111"/>
    <s v="Good Sales"/>
    <n v="0.3"/>
    <n v="498.66899999999998"/>
    <n v="1163.5610000000001"/>
    <n v="6"/>
    <d v="2024-11-14T00:00:00"/>
    <d v="2024-11-21T00:00:00"/>
    <s v="Member"/>
    <s v="Cash"/>
    <n v="270.32"/>
    <s v="loss"/>
    <s v="Bangalore"/>
  </r>
  <r>
    <s v="ORD103119"/>
    <x v="1"/>
    <s v="Clothing"/>
    <x v="3112"/>
    <s v="Good Sales"/>
    <n v="0.45"/>
    <n v="1792.7370000000001"/>
    <n v="2191.123"/>
    <n v="1"/>
    <d v="2024-10-13T00:00:00"/>
    <d v="2024-10-14T00:00:00"/>
    <s v="New"/>
    <s v="UPI"/>
    <n v="670.07"/>
    <s v="loss"/>
    <s v="Pune"/>
  </r>
  <r>
    <s v="ORD103120"/>
    <x v="1"/>
    <s v="Home Care"/>
    <x v="3113"/>
    <s v="Good Sales"/>
    <n v="0.09"/>
    <n v="167.80769999999998"/>
    <n v="1696.7222999999999"/>
    <n v="7"/>
    <d v="2023-11-16T00:00:00"/>
    <d v="2023-11-17T00:00:00"/>
    <s v="Member"/>
    <s v="Cash"/>
    <n v="112.19"/>
    <s v="loss"/>
    <s v="Pune"/>
  </r>
  <r>
    <s v="ORD103121"/>
    <x v="2"/>
    <s v="Grocery"/>
    <x v="3114"/>
    <s v="Good Sales"/>
    <n v="0.24"/>
    <n v="404.2824"/>
    <n v="1280.2275999999999"/>
    <n v="4"/>
    <d v="2024-04-18T00:00:00"/>
    <d v="2024-04-23T00:00:00"/>
    <s v="Regular"/>
    <s v="Cash"/>
    <n v="308.17"/>
    <s v="loss"/>
    <s v="Pune"/>
  </r>
  <r>
    <s v="ORD103122"/>
    <x v="3"/>
    <s v="Grocery"/>
    <x v="3115"/>
    <s v="Good Sales"/>
    <n v="0.32"/>
    <n v="1508.6688000000001"/>
    <n v="3205.9211999999998"/>
    <n v="7"/>
    <d v="2024-10-29T00:00:00"/>
    <d v="2024-11-01T00:00:00"/>
    <s v="Regular"/>
    <s v="UPI"/>
    <n v="282.08"/>
    <s v="loss"/>
    <s v="Hyderabad"/>
  </r>
  <r>
    <s v="ORD103123"/>
    <x v="0"/>
    <s v="Personal Care"/>
    <x v="3116"/>
    <s v="concerning"/>
    <n v="0.26"/>
    <n v="79.037400000000005"/>
    <n v="224.95260000000002"/>
    <n v="9"/>
    <d v="2023-03-28T00:00:00"/>
    <d v="2023-03-29T00:00:00"/>
    <s v="New"/>
    <s v="Card"/>
    <n v="29.1"/>
    <s v="loss"/>
    <s v="Bangalore"/>
  </r>
  <r>
    <s v="ORD103124"/>
    <x v="2"/>
    <s v="Electronics"/>
    <x v="3117"/>
    <s v="Good Sales"/>
    <n v="0.23"/>
    <n v="887.7333000000001"/>
    <n v="2971.9767000000002"/>
    <n v="1"/>
    <d v="2024-09-06T00:00:00"/>
    <d v="2024-09-11T00:00:00"/>
    <s v="New"/>
    <s v="Cash"/>
    <n v="884.6"/>
    <s v="profit"/>
    <s v="Chennai"/>
  </r>
  <r>
    <s v="ORD103125"/>
    <x v="1"/>
    <s v="Personal Care"/>
    <x v="3118"/>
    <s v="Good Sales"/>
    <n v="0.49"/>
    <n v="1208.9083999999998"/>
    <n v="1258.2516000000001"/>
    <n v="1"/>
    <d v="2024-08-28T00:00:00"/>
    <d v="2024-09-01T00:00:00"/>
    <s v="Member"/>
    <s v="Cash"/>
    <n v="569.66999999999996"/>
    <s v="loss"/>
    <s v="Hyderabad"/>
  </r>
  <r>
    <s v="ORD103126"/>
    <x v="3"/>
    <s v="Grocery"/>
    <x v="3119"/>
    <s v="Good Sales"/>
    <n v="0.47"/>
    <n v="2222.0989"/>
    <n v="2505.7710999999999"/>
    <n v="7"/>
    <d v="2024-02-02T00:00:00"/>
    <d v="2024-02-07T00:00:00"/>
    <s v="Member"/>
    <s v="UPI"/>
    <n v="239.71"/>
    <s v="loss"/>
    <s v="Chennai"/>
  </r>
  <r>
    <s v="ORD103127"/>
    <x v="1"/>
    <s v="Home Care"/>
    <x v="3120"/>
    <s v="Good Sales"/>
    <n v="0.31"/>
    <n v="628.68309999999997"/>
    <n v="1399.3269"/>
    <n v="2"/>
    <d v="2024-11-01T00:00:00"/>
    <d v="2024-11-08T00:00:00"/>
    <s v="Regular"/>
    <s v="UPI"/>
    <n v="531.78"/>
    <s v="loss"/>
    <s v="Hyderabad"/>
  </r>
  <r>
    <s v="ORD103128"/>
    <x v="0"/>
    <s v="Electronics"/>
    <x v="3121"/>
    <s v="Good Sales"/>
    <n v="0.22"/>
    <n v="785.27019999999993"/>
    <n v="2784.1397999999999"/>
    <n v="8"/>
    <d v="2023-03-04T00:00:00"/>
    <d v="2023-03-10T00:00:00"/>
    <s v="New"/>
    <s v="UPI"/>
    <n v="186.23"/>
    <s v="loss"/>
    <s v="Mumbai"/>
  </r>
  <r>
    <s v="ORD103129"/>
    <x v="1"/>
    <s v="Home Care"/>
    <x v="3122"/>
    <s v="concerning"/>
    <n v="0.38"/>
    <n v="168.2184"/>
    <n v="274.46159999999998"/>
    <n v="4"/>
    <d v="2023-03-17T00:00:00"/>
    <d v="2023-03-23T00:00:00"/>
    <s v="Regular"/>
    <s v="Cash"/>
    <n v="129.37"/>
    <s v="loss"/>
    <s v="Pune"/>
  </r>
  <r>
    <s v="ORD103130"/>
    <x v="1"/>
    <s v="Personal Care"/>
    <x v="3123"/>
    <s v="Good Sales"/>
    <n v="0.26"/>
    <n v="1209.2547999999999"/>
    <n v="3441.7251999999999"/>
    <n v="7"/>
    <d v="2024-04-03T00:00:00"/>
    <d v="2024-04-05T00:00:00"/>
    <s v="Member"/>
    <s v="Card"/>
    <n v="884.2"/>
    <s v="profit"/>
    <s v="Chennai"/>
  </r>
  <r>
    <s v="ORD103131"/>
    <x v="0"/>
    <s v="Clothing"/>
    <x v="3124"/>
    <s v="Good Sales"/>
    <n v="0.5"/>
    <n v="894.13"/>
    <n v="894.13"/>
    <n v="2"/>
    <d v="2024-01-23T00:00:00"/>
    <d v="2024-01-28T00:00:00"/>
    <s v="New"/>
    <s v="UPI"/>
    <n v="254.01"/>
    <s v="loss"/>
    <s v="Bangalore"/>
  </r>
  <r>
    <s v="ORD103132"/>
    <x v="3"/>
    <s v="Home Care"/>
    <x v="3125"/>
    <s v="Good Sales"/>
    <n v="0.34"/>
    <n v="906.99080000000004"/>
    <n v="1760.6291999999999"/>
    <n v="8"/>
    <d v="2024-04-17T00:00:00"/>
    <d v="2024-04-24T00:00:00"/>
    <s v="Member"/>
    <s v="UPI"/>
    <n v="538.25"/>
    <s v="loss"/>
    <s v="Delhi"/>
  </r>
  <r>
    <s v="ORD103133"/>
    <x v="2"/>
    <s v="Personal Care"/>
    <x v="3126"/>
    <s v="concerning"/>
    <n v="0.03"/>
    <n v="23.356799999999996"/>
    <n v="755.20319999999992"/>
    <n v="6"/>
    <d v="2023-12-11T00:00:00"/>
    <d v="2023-12-13T00:00:00"/>
    <s v="Regular"/>
    <s v="UPI"/>
    <n v="67.84"/>
    <s v="loss"/>
    <s v="Chennai"/>
  </r>
  <r>
    <s v="ORD103134"/>
    <x v="3"/>
    <s v="Personal Care"/>
    <x v="3127"/>
    <s v="Good Sales"/>
    <n v="0.2"/>
    <n v="946.64599999999996"/>
    <n v="3786.5839999999998"/>
    <n v="1"/>
    <d v="2023-12-30T00:00:00"/>
    <d v="2024-01-03T00:00:00"/>
    <s v="New"/>
    <s v="Cash"/>
    <n v="801.39"/>
    <s v="profit"/>
    <s v="Delhi"/>
  </r>
  <r>
    <s v="ORD103135"/>
    <x v="0"/>
    <s v="Personal Care"/>
    <x v="3128"/>
    <s v="Good Sales"/>
    <n v="0.37"/>
    <n v="1257.0934999999999"/>
    <n v="2140.4565000000002"/>
    <n v="9"/>
    <d v="2023-10-03T00:00:00"/>
    <d v="2023-10-10T00:00:00"/>
    <s v="Member"/>
    <s v="Cash"/>
    <n v="754.93"/>
    <s v="loss"/>
    <s v="Bangalore"/>
  </r>
  <r>
    <s v="ORD103136"/>
    <x v="1"/>
    <s v="Clothing"/>
    <x v="3129"/>
    <s v="concerning"/>
    <n v="0.42"/>
    <n v="153.02279999999999"/>
    <n v="211.31719999999999"/>
    <n v="2"/>
    <d v="2024-03-31T00:00:00"/>
    <d v="2024-04-04T00:00:00"/>
    <s v="Member"/>
    <s v="Card"/>
    <n v="77.83"/>
    <s v="loss"/>
    <s v="Pune"/>
  </r>
  <r>
    <s v="ORD103137"/>
    <x v="3"/>
    <s v="Clothing"/>
    <x v="3130"/>
    <s v="Good Sales"/>
    <n v="0.41"/>
    <n v="352.8091"/>
    <n v="507.70089999999999"/>
    <n v="4"/>
    <d v="2023-01-24T00:00:00"/>
    <d v="2023-01-27T00:00:00"/>
    <s v="Regular"/>
    <s v="Card"/>
    <n v="238.28"/>
    <s v="loss"/>
    <s v="Delhi"/>
  </r>
  <r>
    <s v="ORD103138"/>
    <x v="2"/>
    <s v="Clothing"/>
    <x v="3131"/>
    <s v="Good Sales"/>
    <n v="0.49"/>
    <n v="1009.0031"/>
    <n v="1050.1869000000002"/>
    <n v="9"/>
    <d v="2023-10-21T00:00:00"/>
    <d v="2023-10-26T00:00:00"/>
    <s v="Regular"/>
    <s v="Card"/>
    <n v="249.35"/>
    <s v="loss"/>
    <s v="Hyderabad"/>
  </r>
  <r>
    <s v="ORD103139"/>
    <x v="0"/>
    <s v="Electronics"/>
    <x v="3132"/>
    <s v="Good Sales"/>
    <n v="0.24"/>
    <n v="278.92320000000001"/>
    <n v="883.25680000000011"/>
    <n v="8"/>
    <d v="2023-11-25T00:00:00"/>
    <d v="2023-11-26T00:00:00"/>
    <s v="New"/>
    <s v="Card"/>
    <n v="78.599999999999994"/>
    <s v="loss"/>
    <s v="Delhi"/>
  </r>
  <r>
    <s v="ORD103140"/>
    <x v="3"/>
    <s v="Clothing"/>
    <x v="3133"/>
    <s v="Good Sales"/>
    <n v="7.0000000000000007E-2"/>
    <n v="111.48690000000002"/>
    <n v="1481.1831"/>
    <n v="8"/>
    <d v="2024-02-12T00:00:00"/>
    <d v="2024-02-15T00:00:00"/>
    <s v="Regular"/>
    <s v="Cash"/>
    <n v="227.96"/>
    <s v="loss"/>
    <s v="Bangalore"/>
  </r>
  <r>
    <s v="ORD103141"/>
    <x v="2"/>
    <s v="Clothing"/>
    <x v="3134"/>
    <s v="Good Sales"/>
    <n v="0.33"/>
    <n v="1645.9443000000001"/>
    <n v="3341.7656999999999"/>
    <n v="4"/>
    <d v="2023-11-21T00:00:00"/>
    <d v="2023-11-27T00:00:00"/>
    <s v="Member"/>
    <s v="Cash"/>
    <n v="414.98"/>
    <s v="loss"/>
    <s v="Pune"/>
  </r>
  <r>
    <s v="ORD103142"/>
    <x v="0"/>
    <s v="Clothing"/>
    <x v="3135"/>
    <s v="Good Sales"/>
    <n v="0.04"/>
    <n v="133.09520000000001"/>
    <n v="3194.2847999999999"/>
    <n v="1"/>
    <d v="2024-03-07T00:00:00"/>
    <d v="2024-03-10T00:00:00"/>
    <s v="New"/>
    <s v="Card"/>
    <n v="909.43"/>
    <s v="profit"/>
    <s v="Chennai"/>
  </r>
  <r>
    <s v="ORD103143"/>
    <x v="2"/>
    <s v="Home Care"/>
    <x v="3136"/>
    <s v="Good Sales"/>
    <n v="0.49"/>
    <n v="2263.2462999999998"/>
    <n v="2355.6237000000001"/>
    <n v="4"/>
    <d v="2023-02-14T00:00:00"/>
    <d v="2023-02-16T00:00:00"/>
    <s v="Member"/>
    <s v="UPI"/>
    <n v="1364.1"/>
    <s v="profit"/>
    <s v="Chennai"/>
  </r>
  <r>
    <s v="ORD103144"/>
    <x v="0"/>
    <s v="Clothing"/>
    <x v="3137"/>
    <s v="Good Sales"/>
    <n v="0.38"/>
    <n v="849.45579999999995"/>
    <n v="1385.9541999999999"/>
    <n v="3"/>
    <d v="2023-11-29T00:00:00"/>
    <d v="2023-12-02T00:00:00"/>
    <s v="New"/>
    <s v="Card"/>
    <n v="466.37"/>
    <s v="loss"/>
    <s v="Hyderabad"/>
  </r>
  <r>
    <s v="ORD103145"/>
    <x v="1"/>
    <s v="Electronics"/>
    <x v="3138"/>
    <s v="Good Sales"/>
    <n v="0.49"/>
    <n v="1754.3861999999999"/>
    <n v="1825.9938000000002"/>
    <n v="3"/>
    <d v="2024-02-09T00:00:00"/>
    <d v="2024-02-15T00:00:00"/>
    <s v="Member"/>
    <s v="Cash"/>
    <n v="889.49"/>
    <s v="profit"/>
    <s v="Pune"/>
  </r>
  <r>
    <s v="ORD103146"/>
    <x v="3"/>
    <s v="Personal Care"/>
    <x v="3139"/>
    <s v="Good Sales"/>
    <n v="0.19"/>
    <n v="446.97120000000001"/>
    <n v="1905.5088000000001"/>
    <n v="1"/>
    <d v="2024-12-06T00:00:00"/>
    <d v="2024-12-12T00:00:00"/>
    <s v="Regular"/>
    <s v="Card"/>
    <n v="527.37"/>
    <s v="loss"/>
    <s v="Pune"/>
  </r>
  <r>
    <s v="ORD103147"/>
    <x v="2"/>
    <s v="Home Care"/>
    <x v="3140"/>
    <s v="Good Sales"/>
    <n v="0.01"/>
    <n v="17.082999999999998"/>
    <n v="1691.2169999999999"/>
    <n v="9"/>
    <d v="2024-03-12T00:00:00"/>
    <d v="2024-03-15T00:00:00"/>
    <s v="Regular"/>
    <s v="Card"/>
    <n v="319.44"/>
    <s v="loss"/>
    <s v="Hyderabad"/>
  </r>
  <r>
    <s v="ORD103148"/>
    <x v="0"/>
    <s v="Grocery"/>
    <x v="3141"/>
    <s v="Good Sales"/>
    <n v="0.26"/>
    <n v="687.42700000000002"/>
    <n v="1956.5229999999997"/>
    <n v="3"/>
    <d v="2024-03-24T00:00:00"/>
    <d v="2024-03-31T00:00:00"/>
    <s v="New"/>
    <s v="UPI"/>
    <n v="679.66"/>
    <s v="loss"/>
    <s v="Bangalore"/>
  </r>
  <r>
    <s v="ORD103149"/>
    <x v="2"/>
    <s v="Clothing"/>
    <x v="3142"/>
    <s v="Good Sales"/>
    <n v="0.06"/>
    <n v="131.6292"/>
    <n v="2062.1908000000003"/>
    <n v="4"/>
    <d v="2023-09-21T00:00:00"/>
    <d v="2023-09-28T00:00:00"/>
    <s v="Member"/>
    <s v="Card"/>
    <n v="599.6"/>
    <s v="loss"/>
    <s v="Chennai"/>
  </r>
  <r>
    <s v="ORD103150"/>
    <x v="2"/>
    <s v="Personal Care"/>
    <x v="3143"/>
    <s v="Good Sales"/>
    <n v="0.34"/>
    <n v="1667.5809999999999"/>
    <n v="3237.0689999999995"/>
    <n v="1"/>
    <d v="2024-04-16T00:00:00"/>
    <d v="2024-04-19T00:00:00"/>
    <s v="Regular"/>
    <s v="Cash"/>
    <n v="873.84"/>
    <s v="profit"/>
    <s v="Hyderabad"/>
  </r>
  <r>
    <s v="ORD103151"/>
    <x v="3"/>
    <s v="Personal Care"/>
    <x v="3144"/>
    <s v="Good Sales"/>
    <n v="0.25"/>
    <n v="632.80499999999995"/>
    <n v="1898.415"/>
    <n v="3"/>
    <d v="2023-02-03T00:00:00"/>
    <d v="2023-02-10T00:00:00"/>
    <s v="Regular"/>
    <s v="UPI"/>
    <n v="639.85"/>
    <s v="loss"/>
    <s v="Chennai"/>
  </r>
  <r>
    <s v="ORD103152"/>
    <x v="1"/>
    <s v="Home Care"/>
    <x v="3145"/>
    <s v="Good Sales"/>
    <n v="0.38"/>
    <n v="1548.2909999999999"/>
    <n v="2526.1589999999997"/>
    <n v="1"/>
    <d v="2023-05-18T00:00:00"/>
    <d v="2023-05-24T00:00:00"/>
    <s v="Regular"/>
    <s v="Cash"/>
    <n v="601.11"/>
    <s v="loss"/>
    <s v="Hyderabad"/>
  </r>
  <r>
    <s v="ORD103153"/>
    <x v="2"/>
    <s v="Grocery"/>
    <x v="3146"/>
    <s v="Good Sales"/>
    <n v="0.15"/>
    <n v="505.113"/>
    <n v="2862.3070000000002"/>
    <n v="4"/>
    <d v="2024-01-20T00:00:00"/>
    <d v="2024-01-22T00:00:00"/>
    <s v="New"/>
    <s v="UPI"/>
    <n v="364.78"/>
    <s v="loss"/>
    <s v="Mumbai"/>
  </r>
  <r>
    <s v="ORD103154"/>
    <x v="0"/>
    <s v="Electronics"/>
    <x v="3147"/>
    <s v="Good Sales"/>
    <n v="0.41"/>
    <n v="1004.5697"/>
    <n v="1445.6003000000001"/>
    <n v="7"/>
    <d v="2023-06-12T00:00:00"/>
    <d v="2023-06-16T00:00:00"/>
    <s v="Regular"/>
    <s v="Card"/>
    <n v="406.11"/>
    <s v="loss"/>
    <s v="Hyderabad"/>
  </r>
  <r>
    <s v="ORD103155"/>
    <x v="0"/>
    <s v="Personal Care"/>
    <x v="3148"/>
    <s v="Good Sales"/>
    <n v="0.33"/>
    <n v="799.70220000000006"/>
    <n v="1623.6378"/>
    <n v="8"/>
    <d v="2023-12-27T00:00:00"/>
    <d v="2023-12-30T00:00:00"/>
    <s v="Member"/>
    <s v="UPI"/>
    <n v="271.05"/>
    <s v="loss"/>
    <s v="Hyderabad"/>
  </r>
  <r>
    <s v="ORD103156"/>
    <x v="1"/>
    <s v="Personal Care"/>
    <x v="3149"/>
    <s v="Good Sales"/>
    <n v="0.49"/>
    <n v="869.87739999999997"/>
    <n v="905.38260000000002"/>
    <n v="8"/>
    <d v="2024-05-17T00:00:00"/>
    <d v="2024-05-21T00:00:00"/>
    <s v="New"/>
    <s v="Card"/>
    <n v="262.67"/>
    <s v="loss"/>
    <s v="Delhi"/>
  </r>
  <r>
    <s v="ORD103157"/>
    <x v="0"/>
    <s v="Personal Care"/>
    <x v="3150"/>
    <s v="concerning"/>
    <n v="0.09"/>
    <n v="56.178899999999999"/>
    <n v="568.03110000000004"/>
    <n v="1"/>
    <d v="2024-07-20T00:00:00"/>
    <d v="2024-07-24T00:00:00"/>
    <s v="New"/>
    <s v="UPI"/>
    <n v="131.19"/>
    <s v="loss"/>
    <s v="Mumbai"/>
  </r>
  <r>
    <s v="ORD103158"/>
    <x v="1"/>
    <s v="Personal Care"/>
    <x v="3151"/>
    <s v="Good Sales"/>
    <n v="0.03"/>
    <n v="114.93599999999999"/>
    <n v="3716.2639999999997"/>
    <n v="6"/>
    <d v="2024-06-21T00:00:00"/>
    <d v="2024-06-27T00:00:00"/>
    <s v="New"/>
    <s v="Card"/>
    <n v="356.25"/>
    <s v="loss"/>
    <s v="Bangalore"/>
  </r>
  <r>
    <s v="ORD103159"/>
    <x v="0"/>
    <s v="Home Care"/>
    <x v="3152"/>
    <s v="Good Sales"/>
    <n v="0.43"/>
    <n v="1977.4237999999998"/>
    <n v="2621.2362000000003"/>
    <n v="8"/>
    <d v="2024-08-02T00:00:00"/>
    <d v="2024-08-08T00:00:00"/>
    <s v="New"/>
    <s v="UPI"/>
    <n v="1062.67"/>
    <s v="profit"/>
    <s v="Mumbai"/>
  </r>
  <r>
    <s v="ORD103160"/>
    <x v="3"/>
    <s v="Grocery"/>
    <x v="3153"/>
    <s v="Good Sales"/>
    <n v="0.17"/>
    <n v="198.55660000000003"/>
    <n v="969.42340000000002"/>
    <n v="8"/>
    <d v="2023-12-17T00:00:00"/>
    <d v="2023-12-23T00:00:00"/>
    <s v="New"/>
    <s v="Card"/>
    <n v="320.08999999999997"/>
    <s v="loss"/>
    <s v="Pune"/>
  </r>
  <r>
    <s v="ORD103161"/>
    <x v="2"/>
    <s v="Personal Care"/>
    <x v="3154"/>
    <s v="Good Sales"/>
    <n v="0.22"/>
    <n v="1019.8760000000001"/>
    <n v="3615.924"/>
    <n v="9"/>
    <d v="2024-10-06T00:00:00"/>
    <d v="2024-10-12T00:00:00"/>
    <s v="New"/>
    <s v="Cash"/>
    <n v="675.12"/>
    <s v="loss"/>
    <s v="Hyderabad"/>
  </r>
  <r>
    <s v="ORD103162"/>
    <x v="3"/>
    <s v="Electronics"/>
    <x v="3155"/>
    <s v="Good Sales"/>
    <n v="0.46"/>
    <n v="569.61339999999996"/>
    <n v="668.67660000000001"/>
    <n v="8"/>
    <d v="2024-08-21T00:00:00"/>
    <d v="2024-08-23T00:00:00"/>
    <s v="Regular"/>
    <s v="UPI"/>
    <n v="363.61"/>
    <s v="loss"/>
    <s v="Hyderabad"/>
  </r>
  <r>
    <s v="ORD103163"/>
    <x v="2"/>
    <s v="Electronics"/>
    <x v="3156"/>
    <s v="Good Sales"/>
    <n v="0.22"/>
    <n v="593.42579999999998"/>
    <n v="2103.9641999999999"/>
    <n v="5"/>
    <d v="2024-04-26T00:00:00"/>
    <d v="2024-04-30T00:00:00"/>
    <s v="New"/>
    <s v="UPI"/>
    <n v="599.5"/>
    <s v="loss"/>
    <s v="Hyderabad"/>
  </r>
  <r>
    <s v="ORD103164"/>
    <x v="2"/>
    <s v="Clothing"/>
    <x v="3157"/>
    <s v="Good Sales"/>
    <n v="0.15"/>
    <n v="267.5625"/>
    <n v="1516.1875"/>
    <n v="1"/>
    <d v="2023-03-20T00:00:00"/>
    <d v="2023-03-26T00:00:00"/>
    <s v="Regular"/>
    <s v="Cash"/>
    <n v="345.76"/>
    <s v="loss"/>
    <s v="Delhi"/>
  </r>
  <r>
    <s v="ORD103165"/>
    <x v="2"/>
    <s v="Personal Care"/>
    <x v="3158"/>
    <s v="concerning"/>
    <n v="0.03"/>
    <n v="19.832699999999999"/>
    <n v="641.25729999999999"/>
    <n v="9"/>
    <d v="2024-03-26T00:00:00"/>
    <d v="2024-04-02T00:00:00"/>
    <s v="Member"/>
    <s v="Cash"/>
    <n v="83.29"/>
    <s v="loss"/>
    <s v="Hyderabad"/>
  </r>
  <r>
    <s v="ORD103166"/>
    <x v="3"/>
    <s v="Personal Care"/>
    <x v="3159"/>
    <s v="concerning"/>
    <n v="0.22"/>
    <n v="78.9602"/>
    <n v="279.94980000000004"/>
    <n v="5"/>
    <d v="2023-10-26T00:00:00"/>
    <d v="2023-10-28T00:00:00"/>
    <s v="Regular"/>
    <s v="UPI"/>
    <n v="19.420000000000002"/>
    <s v="loss"/>
    <s v="Delhi"/>
  </r>
  <r>
    <s v="ORD103167"/>
    <x v="2"/>
    <s v="Personal Care"/>
    <x v="1181"/>
    <s v="Good Sales"/>
    <n v="0.33"/>
    <n v="623.76600000000008"/>
    <n v="1266.434"/>
    <n v="7"/>
    <d v="2024-07-04T00:00:00"/>
    <d v="2024-07-07T00:00:00"/>
    <s v="New"/>
    <s v="Cash"/>
    <n v="289.83"/>
    <s v="loss"/>
    <s v="Bangalore"/>
  </r>
  <r>
    <s v="ORD103168"/>
    <x v="3"/>
    <s v="Personal Care"/>
    <x v="3160"/>
    <s v="concerning"/>
    <n v="0.13"/>
    <n v="43.157400000000003"/>
    <n v="288.82260000000002"/>
    <n v="7"/>
    <d v="2023-08-19T00:00:00"/>
    <d v="2023-08-20T00:00:00"/>
    <s v="Member"/>
    <s v="Cash"/>
    <n v="92.27"/>
    <s v="loss"/>
    <s v="Bangalore"/>
  </r>
  <r>
    <s v="ORD103169"/>
    <x v="1"/>
    <s v="Personal Care"/>
    <x v="3161"/>
    <s v="concerning"/>
    <n v="0.36"/>
    <n v="219.81960000000001"/>
    <n v="390.79039999999998"/>
    <n v="4"/>
    <d v="2024-02-15T00:00:00"/>
    <d v="2024-02-17T00:00:00"/>
    <s v="New"/>
    <s v="Cash"/>
    <n v="153.28"/>
    <s v="loss"/>
    <s v="Delhi"/>
  </r>
  <r>
    <s v="ORD103170"/>
    <x v="0"/>
    <s v="Electronics"/>
    <x v="3162"/>
    <s v="concerning"/>
    <n v="0.24"/>
    <n v="191.3424"/>
    <n v="605.91759999999999"/>
    <n v="8"/>
    <d v="2024-02-10T00:00:00"/>
    <d v="2024-02-17T00:00:00"/>
    <s v="New"/>
    <s v="Cash"/>
    <n v="235.75"/>
    <s v="loss"/>
    <s v="Bangalore"/>
  </r>
  <r>
    <s v="ORD103171"/>
    <x v="0"/>
    <s v="Grocery"/>
    <x v="3163"/>
    <s v="concerning"/>
    <n v="0.43"/>
    <n v="47.037700000000001"/>
    <n v="62.3523"/>
    <n v="9"/>
    <d v="2023-11-10T00:00:00"/>
    <d v="2023-11-16T00:00:00"/>
    <s v="New"/>
    <s v="Cash"/>
    <n v="27.56"/>
    <s v="loss"/>
    <s v="Delhi"/>
  </r>
  <r>
    <s v="ORD103172"/>
    <x v="2"/>
    <s v="Grocery"/>
    <x v="3164"/>
    <s v="Good Sales"/>
    <n v="0.08"/>
    <n v="68.075200000000009"/>
    <n v="782.86480000000006"/>
    <n v="4"/>
    <d v="2023-07-26T00:00:00"/>
    <d v="2023-07-27T00:00:00"/>
    <s v="Regular"/>
    <s v="Card"/>
    <n v="197.74"/>
    <s v="loss"/>
    <s v="Delhi"/>
  </r>
  <r>
    <s v="ORD103173"/>
    <x v="3"/>
    <s v="Clothing"/>
    <x v="3165"/>
    <s v="Good Sales"/>
    <n v="0.38"/>
    <n v="1112.8946000000001"/>
    <n v="1815.7754"/>
    <n v="2"/>
    <d v="2024-07-05T00:00:00"/>
    <d v="2024-07-08T00:00:00"/>
    <s v="Member"/>
    <s v="Cash"/>
    <n v="210.05"/>
    <s v="loss"/>
    <s v="Chennai"/>
  </r>
  <r>
    <s v="ORD103174"/>
    <x v="0"/>
    <s v="Electronics"/>
    <x v="3166"/>
    <s v="Good Sales"/>
    <n v="0.47"/>
    <n v="1934.3601999999998"/>
    <n v="2181.2997999999998"/>
    <n v="4"/>
    <d v="2024-09-09T00:00:00"/>
    <d v="2024-09-10T00:00:00"/>
    <s v="Member"/>
    <s v="Cash"/>
    <n v="1213.8"/>
    <s v="profit"/>
    <s v="Pune"/>
  </r>
  <r>
    <s v="ORD103175"/>
    <x v="3"/>
    <s v="Personal Care"/>
    <x v="3167"/>
    <s v="Good Sales"/>
    <n v="0.37"/>
    <n v="387.68969999999996"/>
    <n v="660.12030000000004"/>
    <n v="2"/>
    <d v="2023-10-15T00:00:00"/>
    <d v="2023-10-20T00:00:00"/>
    <s v="Member"/>
    <s v="Card"/>
    <n v="128.88"/>
    <s v="loss"/>
    <s v="Delhi"/>
  </r>
  <r>
    <s v="ORD103176"/>
    <x v="3"/>
    <s v="Grocery"/>
    <x v="3168"/>
    <s v="concerning"/>
    <n v="0.2"/>
    <n v="99.256"/>
    <n v="397.024"/>
    <n v="1"/>
    <d v="2023-02-27T00:00:00"/>
    <d v="2023-03-04T00:00:00"/>
    <s v="Regular"/>
    <s v="Cash"/>
    <n v="55.06"/>
    <s v="loss"/>
    <s v="Mumbai"/>
  </r>
  <r>
    <s v="ORD103177"/>
    <x v="2"/>
    <s v="Home Care"/>
    <x v="3169"/>
    <s v="Good Sales"/>
    <n v="0.12"/>
    <n v="440.95439999999996"/>
    <n v="3233.6655999999998"/>
    <n v="1"/>
    <d v="2023-12-17T00:00:00"/>
    <d v="2023-12-23T00:00:00"/>
    <s v="Regular"/>
    <s v="Cash"/>
    <n v="210.69"/>
    <s v="loss"/>
    <s v="Hyderabad"/>
  </r>
  <r>
    <s v="ORD103178"/>
    <x v="0"/>
    <s v="Home Care"/>
    <x v="3170"/>
    <s v="concerning"/>
    <n v="0.05"/>
    <n v="7"/>
    <n v="133"/>
    <n v="4"/>
    <d v="2024-05-14T00:00:00"/>
    <d v="2024-05-17T00:00:00"/>
    <s v="Regular"/>
    <s v="UPI"/>
    <n v="21.05"/>
    <s v="loss"/>
    <s v="Delhi"/>
  </r>
  <r>
    <s v="ORD103179"/>
    <x v="2"/>
    <s v="Home Care"/>
    <x v="3171"/>
    <s v="Good Sales"/>
    <n v="0.32"/>
    <n v="1183.1648"/>
    <n v="2514.2251999999999"/>
    <n v="9"/>
    <d v="2023-02-25T00:00:00"/>
    <d v="2023-03-01T00:00:00"/>
    <s v="Regular"/>
    <s v="UPI"/>
    <n v="1011.86"/>
    <s v="profit"/>
    <s v="Hyderabad"/>
  </r>
  <r>
    <s v="ORD103180"/>
    <x v="2"/>
    <s v="Personal Care"/>
    <x v="3172"/>
    <s v="concerning"/>
    <n v="7.0000000000000007E-2"/>
    <n v="51.97290000000001"/>
    <n v="690.49710000000005"/>
    <n v="9"/>
    <d v="2023-04-13T00:00:00"/>
    <d v="2023-04-17T00:00:00"/>
    <s v="Member"/>
    <s v="UPI"/>
    <n v="179.95"/>
    <s v="loss"/>
    <s v="Hyderabad"/>
  </r>
  <r>
    <s v="ORD103181"/>
    <x v="0"/>
    <s v="Personal Care"/>
    <x v="3173"/>
    <s v="Good Sales"/>
    <n v="0.42"/>
    <n v="511.81199999999995"/>
    <n v="706.78800000000001"/>
    <n v="7"/>
    <d v="2024-01-10T00:00:00"/>
    <d v="2024-01-12T00:00:00"/>
    <s v="Regular"/>
    <s v="Card"/>
    <n v="239.52"/>
    <s v="loss"/>
    <s v="Chennai"/>
  </r>
  <r>
    <s v="ORD103182"/>
    <x v="0"/>
    <s v="Clothing"/>
    <x v="3174"/>
    <s v="concerning"/>
    <n v="0.48"/>
    <n v="330.40320000000003"/>
    <n v="357.93680000000001"/>
    <n v="5"/>
    <d v="2023-02-21T00:00:00"/>
    <d v="2023-02-27T00:00:00"/>
    <s v="New"/>
    <s v="UPI"/>
    <n v="162.93"/>
    <s v="loss"/>
    <s v="Hyderabad"/>
  </r>
  <r>
    <s v="ORD103183"/>
    <x v="1"/>
    <s v="Clothing"/>
    <x v="3175"/>
    <s v="Good Sales"/>
    <n v="7.0000000000000007E-2"/>
    <n v="91.83720000000001"/>
    <n v="1220.1228000000001"/>
    <n v="6"/>
    <d v="2023-08-17T00:00:00"/>
    <d v="2023-08-22T00:00:00"/>
    <s v="Member"/>
    <s v="Cash"/>
    <n v="82.92"/>
    <s v="loss"/>
    <s v="Delhi"/>
  </r>
  <r>
    <s v="ORD103184"/>
    <x v="1"/>
    <s v="Clothing"/>
    <x v="3176"/>
    <s v="Good Sales"/>
    <n v="0.19"/>
    <n v="762.10140000000001"/>
    <n v="3248.9585999999999"/>
    <n v="1"/>
    <d v="2024-12-20T00:00:00"/>
    <d v="2024-12-22T00:00:00"/>
    <s v="Regular"/>
    <s v="UPI"/>
    <n v="389.11"/>
    <s v="loss"/>
    <s v="Delhi"/>
  </r>
  <r>
    <s v="ORD103185"/>
    <x v="3"/>
    <s v="Home Care"/>
    <x v="3177"/>
    <s v="concerning"/>
    <n v="0.47"/>
    <n v="352.2509"/>
    <n v="397.21910000000003"/>
    <n v="3"/>
    <d v="2023-10-11T00:00:00"/>
    <d v="2023-10-14T00:00:00"/>
    <s v="Regular"/>
    <s v="Cash"/>
    <n v="125.18"/>
    <s v="loss"/>
    <s v="Chennai"/>
  </r>
  <r>
    <s v="ORD103186"/>
    <x v="0"/>
    <s v="Personal Care"/>
    <x v="3178"/>
    <s v="Good Sales"/>
    <n v="0.24"/>
    <n v="1193.1383999999998"/>
    <n v="3778.2716"/>
    <n v="1"/>
    <d v="2023-04-06T00:00:00"/>
    <d v="2023-04-13T00:00:00"/>
    <s v="New"/>
    <s v="Cash"/>
    <n v="1080.08"/>
    <s v="profit"/>
    <s v="Pune"/>
  </r>
  <r>
    <s v="ORD103187"/>
    <x v="1"/>
    <s v="Home Care"/>
    <x v="3179"/>
    <s v="Good Sales"/>
    <n v="0.27"/>
    <n v="459.75060000000002"/>
    <n v="1243.0293999999999"/>
    <n v="5"/>
    <d v="2024-02-12T00:00:00"/>
    <d v="2024-02-13T00:00:00"/>
    <s v="New"/>
    <s v="Cash"/>
    <n v="327.33999999999997"/>
    <s v="loss"/>
    <s v="Hyderabad"/>
  </r>
  <r>
    <s v="ORD103188"/>
    <x v="3"/>
    <s v="Clothing"/>
    <x v="3180"/>
    <s v="Good Sales"/>
    <n v="0.37"/>
    <n v="1708.5268000000001"/>
    <n v="2909.1132000000002"/>
    <n v="4"/>
    <d v="2024-01-17T00:00:00"/>
    <d v="2024-01-23T00:00:00"/>
    <s v="New"/>
    <s v="Card"/>
    <n v="408.3"/>
    <s v="loss"/>
    <s v="Bangalore"/>
  </r>
  <r>
    <s v="ORD103189"/>
    <x v="3"/>
    <s v="Personal Care"/>
    <x v="3181"/>
    <s v="Good Sales"/>
    <n v="0.11"/>
    <n v="113.42760000000001"/>
    <n v="917.7324000000001"/>
    <n v="3"/>
    <d v="2024-11-07T00:00:00"/>
    <d v="2024-11-13T00:00:00"/>
    <s v="New"/>
    <s v="Card"/>
    <n v="263.38"/>
    <s v="loss"/>
    <s v="Chennai"/>
  </r>
  <r>
    <s v="ORD103190"/>
    <x v="3"/>
    <s v="Electronics"/>
    <x v="3182"/>
    <s v="Good Sales"/>
    <n v="0.49"/>
    <n v="500.14300000000003"/>
    <n v="520.55700000000002"/>
    <n v="6"/>
    <d v="2024-12-02T00:00:00"/>
    <d v="2024-12-07T00:00:00"/>
    <s v="Member"/>
    <s v="Cash"/>
    <n v="85.67"/>
    <s v="loss"/>
    <s v="Hyderabad"/>
  </r>
  <r>
    <s v="ORD103191"/>
    <x v="1"/>
    <s v="Grocery"/>
    <x v="3183"/>
    <s v="Good Sales"/>
    <n v="0.39"/>
    <n v="1119.3545999999999"/>
    <n v="1750.7854"/>
    <n v="6"/>
    <d v="2023-01-05T00:00:00"/>
    <d v="2023-01-09T00:00:00"/>
    <s v="New"/>
    <s v="Cash"/>
    <n v="323.64999999999998"/>
    <s v="loss"/>
    <s v="Bangalore"/>
  </r>
  <r>
    <s v="ORD103192"/>
    <x v="0"/>
    <s v="Grocery"/>
    <x v="3184"/>
    <s v="concerning"/>
    <n v="0.08"/>
    <n v="27.8352"/>
    <n v="320.10480000000001"/>
    <n v="9"/>
    <d v="2024-11-14T00:00:00"/>
    <d v="2024-11-16T00:00:00"/>
    <s v="New"/>
    <s v="Card"/>
    <n v="99.76"/>
    <s v="loss"/>
    <s v="Hyderabad"/>
  </r>
  <r>
    <s v="ORD103193"/>
    <x v="2"/>
    <s v="Clothing"/>
    <x v="3185"/>
    <s v="Good Sales"/>
    <n v="0.06"/>
    <n v="241.49459999999999"/>
    <n v="3783.4153999999999"/>
    <n v="4"/>
    <d v="2023-11-02T00:00:00"/>
    <d v="2023-11-03T00:00:00"/>
    <s v="Regular"/>
    <s v="UPI"/>
    <n v="1144.95"/>
    <s v="profit"/>
    <s v="Bangalore"/>
  </r>
  <r>
    <s v="ORD103194"/>
    <x v="3"/>
    <s v="Home Care"/>
    <x v="3186"/>
    <s v="Good Sales"/>
    <n v="0.47"/>
    <n v="1059.4317000000001"/>
    <n v="1194.6783"/>
    <n v="9"/>
    <d v="2024-10-02T00:00:00"/>
    <d v="2024-10-06T00:00:00"/>
    <s v="New"/>
    <s v="UPI"/>
    <n v="205.93"/>
    <s v="loss"/>
    <s v="Mumbai"/>
  </r>
  <r>
    <s v="ORD103195"/>
    <x v="1"/>
    <s v="Electronics"/>
    <x v="3187"/>
    <s v="Good Sales"/>
    <n v="0.34"/>
    <n v="1198.8604"/>
    <n v="2327.1995999999999"/>
    <n v="4"/>
    <d v="2024-03-23T00:00:00"/>
    <d v="2024-03-27T00:00:00"/>
    <s v="Regular"/>
    <s v="UPI"/>
    <n v="378.13"/>
    <s v="loss"/>
    <s v="Hyderabad"/>
  </r>
  <r>
    <s v="ORD103196"/>
    <x v="1"/>
    <s v="Personal Care"/>
    <x v="3188"/>
    <s v="Good Sales"/>
    <n v="0.02"/>
    <n v="19.114000000000001"/>
    <n v="936.58600000000001"/>
    <n v="8"/>
    <d v="2024-04-05T00:00:00"/>
    <d v="2024-04-11T00:00:00"/>
    <s v="New"/>
    <s v="UPI"/>
    <n v="201.51"/>
    <s v="loss"/>
    <s v="Delhi"/>
  </r>
  <r>
    <s v="ORD103197"/>
    <x v="2"/>
    <s v="Home Care"/>
    <x v="3189"/>
    <s v="Good Sales"/>
    <n v="7.0000000000000007E-2"/>
    <n v="227.32850000000005"/>
    <n v="3020.2215000000001"/>
    <n v="8"/>
    <d v="2023-09-01T00:00:00"/>
    <d v="2023-09-04T00:00:00"/>
    <s v="Member"/>
    <s v="Cash"/>
    <n v="843.12"/>
    <s v="profit"/>
    <s v="Hyderabad"/>
  </r>
  <r>
    <s v="ORD103198"/>
    <x v="2"/>
    <s v="Clothing"/>
    <x v="3190"/>
    <s v="Good Sales"/>
    <n v="0.02"/>
    <n v="60.218999999999994"/>
    <n v="2950.7309999999998"/>
    <n v="2"/>
    <d v="2024-03-31T00:00:00"/>
    <d v="2024-04-04T00:00:00"/>
    <s v="Regular"/>
    <s v="UPI"/>
    <n v="570.27"/>
    <s v="loss"/>
    <s v="Bangalore"/>
  </r>
  <r>
    <s v="ORD103199"/>
    <x v="1"/>
    <s v="Home Care"/>
    <x v="1061"/>
    <s v="Good Sales"/>
    <n v="0.49"/>
    <n v="1863.3425999999999"/>
    <n v="1939.3973999999998"/>
    <n v="8"/>
    <d v="2023-09-14T00:00:00"/>
    <d v="2023-09-18T00:00:00"/>
    <s v="Regular"/>
    <s v="Cash"/>
    <n v="456.66"/>
    <s v="loss"/>
    <s v="Bangalore"/>
  </r>
  <r>
    <s v="ORD103200"/>
    <x v="0"/>
    <s v="Clothing"/>
    <x v="3191"/>
    <s v="Good Sales"/>
    <n v="0.25"/>
    <n v="389.3175"/>
    <n v="1167.9524999999999"/>
    <n v="2"/>
    <d v="2023-05-23T00:00:00"/>
    <d v="2023-05-27T00:00:00"/>
    <s v="Regular"/>
    <s v="Cash"/>
    <n v="188.71"/>
    <s v="loss"/>
    <s v="Bangalore"/>
  </r>
  <r>
    <s v="ORD103201"/>
    <x v="2"/>
    <s v="Grocery"/>
    <x v="3192"/>
    <s v="Good Sales"/>
    <n v="0.23"/>
    <n v="1074.6773000000001"/>
    <n v="3597.8326999999999"/>
    <n v="8"/>
    <d v="2023-07-21T00:00:00"/>
    <d v="2023-07-22T00:00:00"/>
    <s v="Regular"/>
    <s v="Card"/>
    <n v="275.8"/>
    <s v="loss"/>
    <s v="Hyderabad"/>
  </r>
  <r>
    <s v="ORD103202"/>
    <x v="1"/>
    <s v="Grocery"/>
    <x v="3193"/>
    <s v="Good Sales"/>
    <n v="0.48"/>
    <n v="2308.9823999999999"/>
    <n v="2501.3976000000002"/>
    <n v="6"/>
    <d v="2023-01-01T00:00:00"/>
    <d v="2023-01-02T00:00:00"/>
    <s v="Regular"/>
    <s v="UPI"/>
    <n v="247.24"/>
    <s v="loss"/>
    <s v="Mumbai"/>
  </r>
  <r>
    <s v="ORD103203"/>
    <x v="2"/>
    <s v="Home Care"/>
    <x v="3194"/>
    <s v="Good Sales"/>
    <n v="0.25"/>
    <n v="1088.4525000000001"/>
    <n v="3265.3575000000001"/>
    <n v="3"/>
    <d v="2024-05-07T00:00:00"/>
    <d v="2024-05-11T00:00:00"/>
    <s v="New"/>
    <s v="UPI"/>
    <n v="357.25"/>
    <s v="loss"/>
    <s v="Hyderabad"/>
  </r>
  <r>
    <s v="ORD103204"/>
    <x v="0"/>
    <s v="Electronics"/>
    <x v="3195"/>
    <s v="Good Sales"/>
    <n v="0.26"/>
    <n v="754.7722"/>
    <n v="2148.1977999999999"/>
    <n v="7"/>
    <d v="2024-05-26T00:00:00"/>
    <d v="2024-06-01T00:00:00"/>
    <s v="New"/>
    <s v="Card"/>
    <n v="865.81"/>
    <s v="profit"/>
    <s v="Chennai"/>
  </r>
  <r>
    <s v="ORD103205"/>
    <x v="3"/>
    <s v="Personal Care"/>
    <x v="3196"/>
    <s v="Good Sales"/>
    <n v="0.49"/>
    <n v="1058.1108999999999"/>
    <n v="1101.2991"/>
    <n v="6"/>
    <d v="2023-12-23T00:00:00"/>
    <d v="2023-12-26T00:00:00"/>
    <s v="Member"/>
    <s v="Card"/>
    <n v="213.91"/>
    <s v="loss"/>
    <s v="Bangalore"/>
  </r>
  <r>
    <s v="ORD103206"/>
    <x v="2"/>
    <s v="Clothing"/>
    <x v="3197"/>
    <s v="concerning"/>
    <n v="0.06"/>
    <n v="23.049600000000002"/>
    <n v="361.11040000000003"/>
    <n v="3"/>
    <d v="2024-07-06T00:00:00"/>
    <d v="2024-07-13T00:00:00"/>
    <s v="New"/>
    <s v="Cash"/>
    <n v="71.959999999999994"/>
    <s v="loss"/>
    <s v="Pune"/>
  </r>
  <r>
    <s v="ORD103207"/>
    <x v="0"/>
    <s v="Personal Care"/>
    <x v="3198"/>
    <s v="Good Sales"/>
    <n v="0.49"/>
    <n v="2323.2957999999999"/>
    <n v="2418.1242000000002"/>
    <n v="5"/>
    <d v="2023-10-04T00:00:00"/>
    <d v="2023-10-08T00:00:00"/>
    <s v="Member"/>
    <s v="UPI"/>
    <n v="440.9"/>
    <s v="loss"/>
    <s v="Hyderabad"/>
  </r>
  <r>
    <s v="ORD103208"/>
    <x v="1"/>
    <s v="Grocery"/>
    <x v="3199"/>
    <s v="Good Sales"/>
    <n v="0.08"/>
    <n v="381.09839999999997"/>
    <n v="4382.6315999999997"/>
    <n v="4"/>
    <d v="2023-08-07T00:00:00"/>
    <d v="2023-08-12T00:00:00"/>
    <s v="Member"/>
    <s v="Cash"/>
    <n v="1269.8499999999999"/>
    <s v="profit"/>
    <s v="Mumbai"/>
  </r>
  <r>
    <s v="ORD103209"/>
    <x v="2"/>
    <s v="Electronics"/>
    <x v="3200"/>
    <s v="concerning"/>
    <n v="0.24"/>
    <n v="45.976799999999997"/>
    <n v="145.5932"/>
    <n v="6"/>
    <d v="2024-01-06T00:00:00"/>
    <d v="2024-01-11T00:00:00"/>
    <s v="Regular"/>
    <s v="UPI"/>
    <n v="41.27"/>
    <s v="loss"/>
    <s v="Pune"/>
  </r>
  <r>
    <s v="ORD103210"/>
    <x v="2"/>
    <s v="Electronics"/>
    <x v="3201"/>
    <s v="Good Sales"/>
    <n v="0.17"/>
    <n v="314.28750000000002"/>
    <n v="1534.4625000000001"/>
    <n v="1"/>
    <d v="2023-02-21T00:00:00"/>
    <d v="2023-02-28T00:00:00"/>
    <s v="Member"/>
    <s v="UPI"/>
    <n v="435.39"/>
    <s v="loss"/>
    <s v="Chennai"/>
  </r>
  <r>
    <s v="ORD103211"/>
    <x v="1"/>
    <s v="Personal Care"/>
    <x v="3202"/>
    <s v="Good Sales"/>
    <n v="0.48"/>
    <n v="2117.8463999999999"/>
    <n v="2294.3336000000004"/>
    <n v="1"/>
    <d v="2023-07-18T00:00:00"/>
    <d v="2023-07-20T00:00:00"/>
    <s v="Member"/>
    <s v="Cash"/>
    <n v="1120.7"/>
    <s v="profit"/>
    <s v="Pune"/>
  </r>
  <r>
    <s v="ORD103212"/>
    <x v="3"/>
    <s v="Grocery"/>
    <x v="3203"/>
    <s v="concerning"/>
    <n v="0.24"/>
    <n v="119.0808"/>
    <n v="377.08920000000001"/>
    <n v="8"/>
    <d v="2024-04-10T00:00:00"/>
    <d v="2024-04-15T00:00:00"/>
    <s v="Member"/>
    <s v="Card"/>
    <n v="125.41"/>
    <s v="loss"/>
    <s v="Delhi"/>
  </r>
  <r>
    <s v="ORD103213"/>
    <x v="1"/>
    <s v="Personal Care"/>
    <x v="3204"/>
    <s v="Good Sales"/>
    <n v="0.01"/>
    <n v="10.6318"/>
    <n v="1052.5482"/>
    <n v="8"/>
    <d v="2024-05-15T00:00:00"/>
    <d v="2024-05-17T00:00:00"/>
    <s v="Member"/>
    <s v="UPI"/>
    <n v="55.08"/>
    <s v="loss"/>
    <s v="Pune"/>
  </r>
  <r>
    <s v="ORD103214"/>
    <x v="2"/>
    <s v="Home Care"/>
    <x v="3205"/>
    <s v="Good Sales"/>
    <n v="0.11"/>
    <n v="538.50720000000001"/>
    <n v="4357.0128000000004"/>
    <n v="9"/>
    <d v="2024-09-02T00:00:00"/>
    <d v="2024-09-04T00:00:00"/>
    <s v="Member"/>
    <s v="UPI"/>
    <n v="1067.0899999999999"/>
    <s v="profit"/>
    <s v="Pune"/>
  </r>
  <r>
    <s v="ORD103215"/>
    <x v="1"/>
    <s v="Electronics"/>
    <x v="3206"/>
    <s v="Good Sales"/>
    <n v="0.22"/>
    <n v="935.37840000000006"/>
    <n v="3316.3416000000002"/>
    <n v="8"/>
    <d v="2023-03-09T00:00:00"/>
    <d v="2023-03-11T00:00:00"/>
    <s v="Regular"/>
    <s v="Card"/>
    <n v="1086.8800000000001"/>
    <s v="profit"/>
    <s v="Pune"/>
  </r>
  <r>
    <s v="ORD103216"/>
    <x v="0"/>
    <s v="Electronics"/>
    <x v="3207"/>
    <s v="Good Sales"/>
    <n v="0.34"/>
    <n v="1553.4974"/>
    <n v="3015.6125999999995"/>
    <n v="2"/>
    <d v="2023-09-06T00:00:00"/>
    <d v="2023-09-13T00:00:00"/>
    <s v="Member"/>
    <s v="Card"/>
    <n v="291.45"/>
    <s v="loss"/>
    <s v="Mumbai"/>
  </r>
  <r>
    <s v="ORD103217"/>
    <x v="1"/>
    <s v="Home Care"/>
    <x v="3208"/>
    <s v="concerning"/>
    <n v="0.28000000000000003"/>
    <n v="223.0368"/>
    <n v="573.52319999999997"/>
    <n v="5"/>
    <d v="2023-12-04T00:00:00"/>
    <d v="2023-12-06T00:00:00"/>
    <s v="Regular"/>
    <s v="Cash"/>
    <n v="145.88999999999999"/>
    <s v="loss"/>
    <s v="Chennai"/>
  </r>
  <r>
    <s v="ORD103218"/>
    <x v="2"/>
    <s v="Grocery"/>
    <x v="3209"/>
    <s v="Good Sales"/>
    <n v="0.42"/>
    <n v="476.88900000000001"/>
    <n v="658.56100000000004"/>
    <n v="8"/>
    <d v="2024-03-25T00:00:00"/>
    <d v="2024-03-29T00:00:00"/>
    <s v="New"/>
    <s v="Cash"/>
    <n v="105.59"/>
    <s v="loss"/>
    <s v="Delhi"/>
  </r>
  <r>
    <s v="ORD103219"/>
    <x v="1"/>
    <s v="Electronics"/>
    <x v="3210"/>
    <s v="Good Sales"/>
    <n v="0.41"/>
    <n v="1257.2813999999998"/>
    <n v="1809.2586000000001"/>
    <n v="9"/>
    <d v="2023-04-01T00:00:00"/>
    <d v="2023-04-07T00:00:00"/>
    <s v="Member"/>
    <s v="Card"/>
    <n v="316.45999999999998"/>
    <s v="loss"/>
    <s v="Chennai"/>
  </r>
  <r>
    <s v="ORD103220"/>
    <x v="3"/>
    <s v="Clothing"/>
    <x v="3211"/>
    <s v="Good Sales"/>
    <n v="0.3"/>
    <n v="767.55599999999993"/>
    <n v="1790.9639999999999"/>
    <n v="6"/>
    <d v="2024-09-07T00:00:00"/>
    <d v="2024-09-08T00:00:00"/>
    <s v="New"/>
    <s v="Cash"/>
    <n v="666.58"/>
    <s v="loss"/>
    <s v="Pune"/>
  </r>
  <r>
    <s v="ORD103221"/>
    <x v="1"/>
    <s v="Clothing"/>
    <x v="3212"/>
    <s v="Good Sales"/>
    <n v="0.28999999999999998"/>
    <n v="453.17430000000002"/>
    <n v="1109.4956999999999"/>
    <n v="4"/>
    <d v="2023-10-24T00:00:00"/>
    <d v="2023-10-29T00:00:00"/>
    <s v="New"/>
    <s v="Cash"/>
    <n v="257.79000000000002"/>
    <s v="loss"/>
    <s v="Pune"/>
  </r>
  <r>
    <s v="ORD103222"/>
    <x v="3"/>
    <s v="Grocery"/>
    <x v="3213"/>
    <s v="Good Sales"/>
    <n v="0.14000000000000001"/>
    <n v="620.31900000000007"/>
    <n v="3810.5310000000004"/>
    <n v="9"/>
    <d v="2023-12-17T00:00:00"/>
    <d v="2023-12-24T00:00:00"/>
    <s v="Member"/>
    <s v="Cash"/>
    <n v="425.99"/>
    <s v="loss"/>
    <s v="Hyderabad"/>
  </r>
  <r>
    <s v="ORD103223"/>
    <x v="0"/>
    <s v="Home Care"/>
    <x v="3214"/>
    <s v="Good Sales"/>
    <n v="0.48"/>
    <n v="2168.0639999999999"/>
    <n v="2348.7360000000003"/>
    <n v="4"/>
    <d v="2024-09-08T00:00:00"/>
    <d v="2024-09-13T00:00:00"/>
    <s v="New"/>
    <s v="UPI"/>
    <n v="1068.3499999999999"/>
    <s v="profit"/>
    <s v="Pune"/>
  </r>
  <r>
    <s v="ORD103224"/>
    <x v="3"/>
    <s v="Personal Care"/>
    <x v="3215"/>
    <s v="Good Sales"/>
    <n v="0.04"/>
    <n v="61.17"/>
    <n v="1468.08"/>
    <n v="6"/>
    <d v="2023-08-14T00:00:00"/>
    <d v="2023-08-19T00:00:00"/>
    <s v="Regular"/>
    <s v="UPI"/>
    <n v="417.28"/>
    <s v="loss"/>
    <s v="Hyderabad"/>
  </r>
  <r>
    <s v="ORD103225"/>
    <x v="1"/>
    <s v="Grocery"/>
    <x v="3216"/>
    <s v="Good Sales"/>
    <n v="0.2"/>
    <n v="172.63800000000003"/>
    <n v="690.55200000000002"/>
    <n v="5"/>
    <d v="2023-09-20T00:00:00"/>
    <d v="2023-09-22T00:00:00"/>
    <s v="Regular"/>
    <s v="Card"/>
    <n v="189.66"/>
    <s v="loss"/>
    <s v="Bangalore"/>
  </r>
  <r>
    <s v="ORD103226"/>
    <x v="2"/>
    <s v="Personal Care"/>
    <x v="3217"/>
    <s v="Good Sales"/>
    <n v="0.33"/>
    <n v="274.08150000000001"/>
    <n v="556.46849999999995"/>
    <n v="1"/>
    <d v="2024-07-22T00:00:00"/>
    <d v="2024-07-25T00:00:00"/>
    <s v="New"/>
    <s v="Cash"/>
    <n v="232.72"/>
    <s v="loss"/>
    <s v="Chennai"/>
  </r>
  <r>
    <s v="ORD103227"/>
    <x v="3"/>
    <s v="Grocery"/>
    <x v="3218"/>
    <s v="Good Sales"/>
    <n v="0.47"/>
    <n v="1162.6295999999998"/>
    <n v="1311.0504000000001"/>
    <n v="4"/>
    <d v="2024-11-15T00:00:00"/>
    <d v="2024-11-22T00:00:00"/>
    <s v="Member"/>
    <s v="UPI"/>
    <n v="300.85000000000002"/>
    <s v="loss"/>
    <s v="Delhi"/>
  </r>
  <r>
    <s v="ORD103228"/>
    <x v="0"/>
    <s v="Clothing"/>
    <x v="3219"/>
    <s v="concerning"/>
    <n v="0.25"/>
    <n v="187.82499999999999"/>
    <n v="563.47499999999991"/>
    <n v="3"/>
    <d v="2023-05-06T00:00:00"/>
    <d v="2023-05-07T00:00:00"/>
    <s v="New"/>
    <s v="UPI"/>
    <n v="118.85"/>
    <s v="loss"/>
    <s v="Pune"/>
  </r>
  <r>
    <s v="ORD103229"/>
    <x v="3"/>
    <s v="Home Care"/>
    <x v="3220"/>
    <s v="Good Sales"/>
    <n v="0.45"/>
    <n v="1088.7165"/>
    <n v="1330.6534999999999"/>
    <n v="8"/>
    <d v="2023-04-03T00:00:00"/>
    <d v="2023-04-06T00:00:00"/>
    <s v="Member"/>
    <s v="Cash"/>
    <n v="184.68"/>
    <s v="loss"/>
    <s v="Delhi"/>
  </r>
  <r>
    <s v="ORD103230"/>
    <x v="3"/>
    <s v="Clothing"/>
    <x v="3221"/>
    <s v="Good Sales"/>
    <n v="0.05"/>
    <n v="118.17400000000001"/>
    <n v="2245.306"/>
    <n v="7"/>
    <d v="2023-05-01T00:00:00"/>
    <d v="2023-05-04T00:00:00"/>
    <s v="New"/>
    <s v="Cash"/>
    <n v="161.53"/>
    <s v="loss"/>
    <s v="Mumbai"/>
  </r>
  <r>
    <s v="ORD103231"/>
    <x v="3"/>
    <s v="Home Care"/>
    <x v="3222"/>
    <s v="Good Sales"/>
    <n v="0.27"/>
    <n v="1196.6778000000002"/>
    <n v="3235.4621999999999"/>
    <n v="1"/>
    <d v="2023-08-13T00:00:00"/>
    <d v="2023-08-18T00:00:00"/>
    <s v="Member"/>
    <s v="Cash"/>
    <n v="668.36"/>
    <s v="loss"/>
    <s v="Bangalore"/>
  </r>
  <r>
    <s v="ORD103232"/>
    <x v="0"/>
    <s v="Personal Care"/>
    <x v="3223"/>
    <s v="Good Sales"/>
    <n v="0.16"/>
    <n v="248.22880000000001"/>
    <n v="1303.2012"/>
    <n v="8"/>
    <d v="2024-05-29T00:00:00"/>
    <d v="2024-06-01T00:00:00"/>
    <s v="New"/>
    <s v="UPI"/>
    <n v="342.15"/>
    <s v="loss"/>
    <s v="Chennai"/>
  </r>
  <r>
    <s v="ORD103233"/>
    <x v="1"/>
    <s v="Grocery"/>
    <x v="3224"/>
    <s v="Good Sales"/>
    <n v="0.4"/>
    <n v="1138.8799999999999"/>
    <n v="1708.32"/>
    <n v="7"/>
    <d v="2023-04-14T00:00:00"/>
    <d v="2023-04-18T00:00:00"/>
    <s v="Member"/>
    <s v="Card"/>
    <n v="679.26"/>
    <s v="loss"/>
    <s v="Chennai"/>
  </r>
  <r>
    <s v="ORD103234"/>
    <x v="3"/>
    <s v="Electronics"/>
    <x v="3225"/>
    <s v="Good Sales"/>
    <n v="0.22"/>
    <n v="823.49300000000005"/>
    <n v="2919.6570000000002"/>
    <n v="2"/>
    <d v="2024-11-02T00:00:00"/>
    <d v="2024-11-05T00:00:00"/>
    <s v="New"/>
    <s v="UPI"/>
    <n v="328.32"/>
    <s v="loss"/>
    <s v="Hyderabad"/>
  </r>
  <r>
    <s v="ORD103235"/>
    <x v="3"/>
    <s v="Electronics"/>
    <x v="3226"/>
    <s v="Good Sales"/>
    <n v="0.24"/>
    <n v="724.79520000000002"/>
    <n v="2295.1848"/>
    <n v="4"/>
    <d v="2024-12-23T00:00:00"/>
    <d v="2024-12-26T00:00:00"/>
    <s v="Member"/>
    <s v="Card"/>
    <n v="614.37"/>
    <s v="loss"/>
    <s v="Delhi"/>
  </r>
  <r>
    <s v="ORD103236"/>
    <x v="2"/>
    <s v="Home Care"/>
    <x v="3227"/>
    <s v="Good Sales"/>
    <n v="0.03"/>
    <n v="143.24790000000002"/>
    <n v="4631.6821"/>
    <n v="2"/>
    <d v="2023-11-20T00:00:00"/>
    <d v="2023-11-25T00:00:00"/>
    <s v="Regular"/>
    <s v="UPI"/>
    <n v="865.42"/>
    <s v="profit"/>
    <s v="Pune"/>
  </r>
  <r>
    <s v="ORD103237"/>
    <x v="0"/>
    <s v="Home Care"/>
    <x v="3228"/>
    <s v="Good Sales"/>
    <n v="0.22"/>
    <n v="671.25519999999995"/>
    <n v="2379.9047999999998"/>
    <n v="9"/>
    <d v="2024-01-29T00:00:00"/>
    <d v="2024-02-01T00:00:00"/>
    <s v="Regular"/>
    <s v="UPI"/>
    <n v="768.81"/>
    <s v="loss"/>
    <s v="Bangalore"/>
  </r>
  <r>
    <s v="ORD103238"/>
    <x v="3"/>
    <s v="Clothing"/>
    <x v="3229"/>
    <s v="Good Sales"/>
    <n v="0.04"/>
    <n v="180.76480000000001"/>
    <n v="4338.3552"/>
    <n v="8"/>
    <d v="2023-12-05T00:00:00"/>
    <d v="2023-12-07T00:00:00"/>
    <s v="Member"/>
    <s v="Cash"/>
    <n v="1049.22"/>
    <s v="profit"/>
    <s v="Delhi"/>
  </r>
  <r>
    <s v="ORD103239"/>
    <x v="0"/>
    <s v="Electronics"/>
    <x v="3230"/>
    <s v="Good Sales"/>
    <n v="0.15"/>
    <n v="195.11699999999999"/>
    <n v="1105.663"/>
    <n v="1"/>
    <d v="2023-06-30T00:00:00"/>
    <d v="2023-07-06T00:00:00"/>
    <s v="Member"/>
    <s v="Cash"/>
    <n v="227.64"/>
    <s v="loss"/>
    <s v="Hyderabad"/>
  </r>
  <r>
    <s v="ORD103240"/>
    <x v="3"/>
    <s v="Clothing"/>
    <x v="3231"/>
    <s v="Good Sales"/>
    <n v="0.06"/>
    <n v="170.8614"/>
    <n v="2676.8285999999998"/>
    <n v="1"/>
    <d v="2024-08-10T00:00:00"/>
    <d v="2024-08-11T00:00:00"/>
    <s v="Regular"/>
    <s v="Card"/>
    <n v="317.7"/>
    <s v="loss"/>
    <s v="Mumbai"/>
  </r>
  <r>
    <s v="ORD103241"/>
    <x v="1"/>
    <s v="Personal Care"/>
    <x v="3232"/>
    <s v="Good Sales"/>
    <n v="0.17"/>
    <n v="469.57400000000001"/>
    <n v="2292.6259999999997"/>
    <n v="8"/>
    <d v="2024-11-02T00:00:00"/>
    <d v="2024-11-06T00:00:00"/>
    <s v="Member"/>
    <s v="UPI"/>
    <n v="743.77"/>
    <s v="loss"/>
    <s v="Delhi"/>
  </r>
  <r>
    <s v="ORD103242"/>
    <x v="1"/>
    <s v="Electronics"/>
    <x v="3233"/>
    <s v="Good Sales"/>
    <n v="0.11"/>
    <n v="544.3152"/>
    <n v="4404.0047999999997"/>
    <n v="5"/>
    <d v="2024-06-01T00:00:00"/>
    <d v="2024-06-02T00:00:00"/>
    <s v="Regular"/>
    <s v="UPI"/>
    <n v="454.3"/>
    <s v="loss"/>
    <s v="Hyderabad"/>
  </r>
  <r>
    <s v="ORD103243"/>
    <x v="3"/>
    <s v="Personal Care"/>
    <x v="3234"/>
    <s v="Good Sales"/>
    <n v="0.14000000000000001"/>
    <n v="154.2912"/>
    <n v="947.78879999999992"/>
    <n v="1"/>
    <d v="2024-11-08T00:00:00"/>
    <d v="2024-11-10T00:00:00"/>
    <s v="Regular"/>
    <s v="Card"/>
    <n v="126.75"/>
    <s v="loss"/>
    <s v="Pune"/>
  </r>
  <r>
    <s v="ORD103244"/>
    <x v="1"/>
    <s v="Grocery"/>
    <x v="3235"/>
    <s v="concerning"/>
    <n v="7.0000000000000007E-2"/>
    <n v="55.360900000000008"/>
    <n v="735.50909999999999"/>
    <n v="4"/>
    <d v="2023-07-19T00:00:00"/>
    <d v="2023-07-22T00:00:00"/>
    <s v="New"/>
    <s v="Card"/>
    <n v="172.86"/>
    <s v="loss"/>
    <s v="Delhi"/>
  </r>
  <r>
    <s v="ORD103245"/>
    <x v="3"/>
    <s v="Clothing"/>
    <x v="3236"/>
    <s v="Good Sales"/>
    <n v="0.22"/>
    <n v="681.3818"/>
    <n v="2415.8081999999999"/>
    <n v="2"/>
    <d v="2024-08-08T00:00:00"/>
    <d v="2024-08-13T00:00:00"/>
    <s v="New"/>
    <s v="UPI"/>
    <n v="563.96"/>
    <s v="loss"/>
    <s v="Chennai"/>
  </r>
  <r>
    <s v="ORD103246"/>
    <x v="1"/>
    <s v="Home Care"/>
    <x v="3237"/>
    <s v="Good Sales"/>
    <n v="0.25"/>
    <n v="299.02249999999998"/>
    <n v="897.06749999999988"/>
    <n v="9"/>
    <d v="2023-08-02T00:00:00"/>
    <d v="2023-08-03T00:00:00"/>
    <s v="Member"/>
    <s v="Card"/>
    <n v="91.02"/>
    <s v="loss"/>
    <s v="Pune"/>
  </r>
  <r>
    <s v="ORD103247"/>
    <x v="2"/>
    <s v="Electronics"/>
    <x v="3238"/>
    <s v="Good Sales"/>
    <n v="0.42"/>
    <n v="1357.3812"/>
    <n v="1874.4788000000001"/>
    <n v="6"/>
    <d v="2023-08-14T00:00:00"/>
    <d v="2023-08-17T00:00:00"/>
    <s v="Member"/>
    <s v="Cash"/>
    <n v="553.21"/>
    <s v="loss"/>
    <s v="Delhi"/>
  </r>
  <r>
    <s v="ORD103248"/>
    <x v="2"/>
    <s v="Clothing"/>
    <x v="3239"/>
    <s v="Good Sales"/>
    <n v="0.27"/>
    <n v="1313.604"/>
    <n v="3551.5959999999995"/>
    <n v="9"/>
    <d v="2023-04-19T00:00:00"/>
    <d v="2023-04-20T00:00:00"/>
    <s v="Regular"/>
    <s v="Card"/>
    <n v="386.71"/>
    <s v="loss"/>
    <s v="Delhi"/>
  </r>
  <r>
    <s v="ORD103249"/>
    <x v="2"/>
    <s v="Home Care"/>
    <x v="3240"/>
    <s v="Good Sales"/>
    <n v="0.11"/>
    <n v="521.16679999999997"/>
    <n v="4216.7132000000001"/>
    <n v="1"/>
    <d v="2023-04-25T00:00:00"/>
    <d v="2023-04-28T00:00:00"/>
    <s v="Regular"/>
    <s v="UPI"/>
    <n v="365.89"/>
    <s v="loss"/>
    <s v="Delhi"/>
  </r>
  <r>
    <s v="ORD103250"/>
    <x v="0"/>
    <s v="Grocery"/>
    <x v="3241"/>
    <s v="Good Sales"/>
    <n v="0.37"/>
    <n v="455.98800000000006"/>
    <n v="776.41200000000003"/>
    <n v="1"/>
    <d v="2023-09-13T00:00:00"/>
    <d v="2023-09-18T00:00:00"/>
    <s v="Regular"/>
    <s v="Cash"/>
    <n v="140.51"/>
    <s v="loss"/>
    <s v="Chennai"/>
  </r>
  <r>
    <s v="ORD103251"/>
    <x v="0"/>
    <s v="Electronics"/>
    <x v="3242"/>
    <s v="Good Sales"/>
    <n v="0.15"/>
    <n v="140.60849999999999"/>
    <n v="796.78150000000005"/>
    <n v="4"/>
    <d v="2024-08-20T00:00:00"/>
    <d v="2024-08-26T00:00:00"/>
    <s v="New"/>
    <s v="Cash"/>
    <n v="87.13"/>
    <s v="loss"/>
    <s v="Chennai"/>
  </r>
  <r>
    <s v="ORD103252"/>
    <x v="2"/>
    <s v="Personal Care"/>
    <x v="3243"/>
    <s v="Good Sales"/>
    <n v="0.38"/>
    <n v="1082.0955999999999"/>
    <n v="1765.5244"/>
    <n v="2"/>
    <d v="2024-02-10T00:00:00"/>
    <d v="2024-02-12T00:00:00"/>
    <s v="Regular"/>
    <s v="UPI"/>
    <n v="848.43"/>
    <s v="profit"/>
    <s v="Delhi"/>
  </r>
  <r>
    <s v="ORD103253"/>
    <x v="0"/>
    <s v="Grocery"/>
    <x v="3244"/>
    <s v="Good Sales"/>
    <n v="0.19"/>
    <n v="565.28989999999999"/>
    <n v="2409.9201000000003"/>
    <n v="1"/>
    <d v="2024-06-01T00:00:00"/>
    <d v="2024-06-02T00:00:00"/>
    <s v="New"/>
    <s v="Cash"/>
    <n v="861.2"/>
    <s v="profit"/>
    <s v="Hyderabad"/>
  </r>
  <r>
    <s v="ORD103254"/>
    <x v="1"/>
    <s v="Home Care"/>
    <x v="3245"/>
    <s v="Good Sales"/>
    <n v="0.26"/>
    <n v="869.70780000000013"/>
    <n v="2475.3222000000001"/>
    <n v="6"/>
    <d v="2024-04-23T00:00:00"/>
    <d v="2024-04-27T00:00:00"/>
    <s v="Member"/>
    <s v="Cash"/>
    <n v="772.94"/>
    <s v="loss"/>
    <s v="Bangalore"/>
  </r>
  <r>
    <s v="ORD103255"/>
    <x v="3"/>
    <s v="Electronics"/>
    <x v="3246"/>
    <s v="Good Sales"/>
    <n v="0.25"/>
    <n v="933.32749999999999"/>
    <n v="2799.9825000000001"/>
    <n v="8"/>
    <d v="2023-10-19T00:00:00"/>
    <d v="2023-10-26T00:00:00"/>
    <s v="New"/>
    <s v="Cash"/>
    <n v="970.21"/>
    <s v="profit"/>
    <s v="Mumbai"/>
  </r>
  <r>
    <s v="ORD103256"/>
    <x v="3"/>
    <s v="Electronics"/>
    <x v="3247"/>
    <s v="Good Sales"/>
    <n v="0.48"/>
    <n v="1461.4512"/>
    <n v="1583.2388000000001"/>
    <n v="1"/>
    <d v="2024-09-30T00:00:00"/>
    <d v="2024-10-02T00:00:00"/>
    <s v="Member"/>
    <s v="Cash"/>
    <n v="835.93"/>
    <s v="profit"/>
    <s v="Bangalore"/>
  </r>
  <r>
    <s v="ORD103257"/>
    <x v="3"/>
    <s v="Grocery"/>
    <x v="3248"/>
    <s v="concerning"/>
    <n v="0.08"/>
    <n v="51.807200000000002"/>
    <n v="595.78280000000007"/>
    <n v="6"/>
    <d v="2023-12-04T00:00:00"/>
    <d v="2023-12-10T00:00:00"/>
    <s v="Member"/>
    <s v="Card"/>
    <n v="118.13"/>
    <s v="loss"/>
    <s v="Hyderabad"/>
  </r>
  <r>
    <s v="ORD103258"/>
    <x v="2"/>
    <s v="Electronics"/>
    <x v="3249"/>
    <s v="Good Sales"/>
    <n v="0.47"/>
    <n v="1866.7319"/>
    <n v="2105.0380999999998"/>
    <n v="1"/>
    <d v="2024-06-29T00:00:00"/>
    <d v="2024-07-04T00:00:00"/>
    <s v="Member"/>
    <s v="Card"/>
    <n v="1001.16"/>
    <s v="profit"/>
    <s v="Mumbai"/>
  </r>
  <r>
    <s v="ORD103259"/>
    <x v="0"/>
    <s v="Home Care"/>
    <x v="3250"/>
    <s v="concerning"/>
    <n v="0.28000000000000003"/>
    <n v="137.09640000000002"/>
    <n v="352.53359999999998"/>
    <n v="8"/>
    <d v="2023-09-16T00:00:00"/>
    <d v="2023-09-22T00:00:00"/>
    <s v="New"/>
    <s v="Cash"/>
    <n v="134.96"/>
    <s v="loss"/>
    <s v="Delhi"/>
  </r>
  <r>
    <s v="ORD103260"/>
    <x v="1"/>
    <s v="Grocery"/>
    <x v="3251"/>
    <s v="concerning"/>
    <n v="0.5"/>
    <n v="98.98"/>
    <n v="98.98"/>
    <n v="6"/>
    <d v="2024-09-08T00:00:00"/>
    <d v="2024-09-12T00:00:00"/>
    <s v="Member"/>
    <s v="UPI"/>
    <n v="12.39"/>
    <s v="loss"/>
    <s v="Pune"/>
  </r>
  <r>
    <s v="ORD103261"/>
    <x v="1"/>
    <s v="Personal Care"/>
    <x v="3252"/>
    <s v="Good Sales"/>
    <n v="0.28999999999999998"/>
    <n v="1122.6857"/>
    <n v="2748.6442999999999"/>
    <n v="1"/>
    <d v="2024-09-18T00:00:00"/>
    <d v="2024-09-25T00:00:00"/>
    <s v="New"/>
    <s v="UPI"/>
    <n v="973.83"/>
    <s v="profit"/>
    <s v="Hyderabad"/>
  </r>
  <r>
    <s v="ORD103262"/>
    <x v="2"/>
    <s v="Grocery"/>
    <x v="3253"/>
    <s v="Good Sales"/>
    <n v="0.33"/>
    <n v="919.69349999999997"/>
    <n v="1867.2565"/>
    <n v="9"/>
    <d v="2024-03-09T00:00:00"/>
    <d v="2024-03-12T00:00:00"/>
    <s v="New"/>
    <s v="Card"/>
    <n v="197.13"/>
    <s v="loss"/>
    <s v="Chennai"/>
  </r>
  <r>
    <s v="ORD103263"/>
    <x v="1"/>
    <s v="Grocery"/>
    <x v="3254"/>
    <s v="Good Sales"/>
    <n v="0.37"/>
    <n v="1303.547"/>
    <n v="2219.5529999999999"/>
    <n v="1"/>
    <d v="2023-12-24T00:00:00"/>
    <d v="2023-12-30T00:00:00"/>
    <s v="Member"/>
    <s v="UPI"/>
    <n v="1007.74"/>
    <s v="profit"/>
    <s v="Bangalore"/>
  </r>
  <r>
    <s v="ORD103264"/>
    <x v="1"/>
    <s v="Personal Care"/>
    <x v="3255"/>
    <s v="Good Sales"/>
    <n v="0.41"/>
    <n v="809.93859999999995"/>
    <n v="1165.5214000000001"/>
    <n v="9"/>
    <d v="2023-09-05T00:00:00"/>
    <d v="2023-09-06T00:00:00"/>
    <s v="Member"/>
    <s v="Card"/>
    <n v="430.92"/>
    <s v="loss"/>
    <s v="Chennai"/>
  </r>
  <r>
    <s v="ORD103265"/>
    <x v="1"/>
    <s v="Home Care"/>
    <x v="3256"/>
    <s v="concerning"/>
    <n v="0.24"/>
    <n v="37.043999999999997"/>
    <n v="117.306"/>
    <n v="3"/>
    <d v="2024-12-21T00:00:00"/>
    <d v="2024-12-28T00:00:00"/>
    <s v="New"/>
    <s v="Card"/>
    <n v="46.24"/>
    <s v="loss"/>
    <s v="Hyderabad"/>
  </r>
  <r>
    <s v="ORD103266"/>
    <x v="1"/>
    <s v="Clothing"/>
    <x v="3257"/>
    <s v="Good Sales"/>
    <n v="0.34"/>
    <n v="585.47320000000002"/>
    <n v="1136.5068000000001"/>
    <n v="8"/>
    <d v="2024-08-28T00:00:00"/>
    <d v="2024-09-04T00:00:00"/>
    <s v="Member"/>
    <s v="Cash"/>
    <n v="259.45999999999998"/>
    <s v="loss"/>
    <s v="Chennai"/>
  </r>
  <r>
    <s v="ORD103267"/>
    <x v="0"/>
    <s v="Clothing"/>
    <x v="3258"/>
    <s v="Good Sales"/>
    <n v="0.31"/>
    <n v="954.75660000000005"/>
    <n v="2125.1034"/>
    <n v="8"/>
    <d v="2024-03-14T00:00:00"/>
    <d v="2024-03-21T00:00:00"/>
    <s v="Regular"/>
    <s v="Card"/>
    <n v="815.81"/>
    <s v="profit"/>
    <s v="Chennai"/>
  </r>
  <r>
    <s v="ORD103268"/>
    <x v="1"/>
    <s v="Personal Care"/>
    <x v="3259"/>
    <s v="Good Sales"/>
    <n v="0.2"/>
    <n v="241.19000000000003"/>
    <n v="964.76"/>
    <n v="7"/>
    <d v="2024-06-25T00:00:00"/>
    <d v="2024-07-01T00:00:00"/>
    <s v="Member"/>
    <s v="Card"/>
    <n v="348.6"/>
    <s v="loss"/>
    <s v="Mumbai"/>
  </r>
  <r>
    <s v="ORD103269"/>
    <x v="3"/>
    <s v="Home Care"/>
    <x v="3260"/>
    <s v="Good Sales"/>
    <n v="0.41"/>
    <n v="1422.7983999999999"/>
    <n v="2047.4415999999999"/>
    <n v="2"/>
    <d v="2024-07-27T00:00:00"/>
    <d v="2024-08-03T00:00:00"/>
    <s v="Member"/>
    <s v="UPI"/>
    <n v="428.55"/>
    <s v="loss"/>
    <s v="Pune"/>
  </r>
  <r>
    <s v="ORD103270"/>
    <x v="2"/>
    <s v="Electronics"/>
    <x v="3261"/>
    <s v="Good Sales"/>
    <n v="0.1"/>
    <n v="399.25600000000003"/>
    <n v="3593.3040000000001"/>
    <n v="3"/>
    <d v="2023-06-30T00:00:00"/>
    <d v="2023-07-07T00:00:00"/>
    <s v="Regular"/>
    <s v="UPI"/>
    <n v="1059.1300000000001"/>
    <s v="profit"/>
    <s v="Delhi"/>
  </r>
  <r>
    <s v="ORD103271"/>
    <x v="0"/>
    <s v="Personal Care"/>
    <x v="3262"/>
    <s v="Good Sales"/>
    <n v="0.08"/>
    <n v="186.0728"/>
    <n v="2139.8371999999999"/>
    <n v="5"/>
    <d v="2023-04-17T00:00:00"/>
    <d v="2023-04-21T00:00:00"/>
    <s v="New"/>
    <s v="Card"/>
    <n v="333.84"/>
    <s v="loss"/>
    <s v="Bangalore"/>
  </r>
  <r>
    <s v="ORD103272"/>
    <x v="1"/>
    <s v="Clothing"/>
    <x v="3263"/>
    <s v="Good Sales"/>
    <n v="0.37"/>
    <n v="1624.6810999999998"/>
    <n v="2766.3489"/>
    <n v="5"/>
    <d v="2024-07-15T00:00:00"/>
    <d v="2024-07-21T00:00:00"/>
    <s v="Member"/>
    <s v="Card"/>
    <n v="678.78"/>
    <s v="loss"/>
    <s v="Pune"/>
  </r>
  <r>
    <s v="ORD103273"/>
    <x v="0"/>
    <s v="Home Care"/>
    <x v="3264"/>
    <s v="Good Sales"/>
    <n v="0.32"/>
    <n v="1372.3520000000001"/>
    <n v="2916.2480000000005"/>
    <n v="2"/>
    <d v="2023-08-11T00:00:00"/>
    <d v="2023-08-13T00:00:00"/>
    <s v="Regular"/>
    <s v="Cash"/>
    <n v="1148.6400000000001"/>
    <s v="profit"/>
    <s v="Hyderabad"/>
  </r>
  <r>
    <s v="ORD103274"/>
    <x v="1"/>
    <s v="Grocery"/>
    <x v="3265"/>
    <s v="Good Sales"/>
    <n v="0.16"/>
    <n v="704.39679999999998"/>
    <n v="3698.0831999999996"/>
    <n v="1"/>
    <d v="2023-06-09T00:00:00"/>
    <d v="2023-06-15T00:00:00"/>
    <s v="Regular"/>
    <s v="Card"/>
    <n v="813.75"/>
    <s v="profit"/>
    <s v="Chennai"/>
  </r>
  <r>
    <s v="ORD103275"/>
    <x v="3"/>
    <s v="Home Care"/>
    <x v="3266"/>
    <s v="Good Sales"/>
    <n v="0.32"/>
    <n v="1068.5056"/>
    <n v="2270.5744"/>
    <n v="5"/>
    <d v="2023-04-30T00:00:00"/>
    <d v="2023-05-04T00:00:00"/>
    <s v="New"/>
    <s v="UPI"/>
    <n v="504.73"/>
    <s v="loss"/>
    <s v="Mumbai"/>
  </r>
  <r>
    <s v="ORD103276"/>
    <x v="2"/>
    <s v="Home Care"/>
    <x v="3267"/>
    <s v="Good Sales"/>
    <n v="0.39"/>
    <n v="621.45330000000001"/>
    <n v="972.01670000000001"/>
    <n v="5"/>
    <d v="2023-12-05T00:00:00"/>
    <d v="2023-12-10T00:00:00"/>
    <s v="New"/>
    <s v="Card"/>
    <n v="140.18"/>
    <s v="loss"/>
    <s v="Chennai"/>
  </r>
  <r>
    <s v="ORD103277"/>
    <x v="1"/>
    <s v="Clothing"/>
    <x v="3268"/>
    <s v="Good Sales"/>
    <n v="0.11"/>
    <n v="270.39429999999999"/>
    <n v="2187.7357000000002"/>
    <n v="3"/>
    <d v="2023-09-29T00:00:00"/>
    <d v="2023-10-03T00:00:00"/>
    <s v="New"/>
    <s v="Cash"/>
    <n v="391.55"/>
    <s v="loss"/>
    <s v="Mumbai"/>
  </r>
  <r>
    <s v="ORD103278"/>
    <x v="1"/>
    <s v="Clothing"/>
    <x v="3269"/>
    <s v="Good Sales"/>
    <n v="0.28999999999999998"/>
    <n v="1038.635"/>
    <n v="2542.8649999999998"/>
    <n v="8"/>
    <d v="2024-02-26T00:00:00"/>
    <d v="2024-02-27T00:00:00"/>
    <s v="Regular"/>
    <s v="Card"/>
    <n v="833.01"/>
    <s v="profit"/>
    <s v="Chennai"/>
  </r>
  <r>
    <s v="ORD103279"/>
    <x v="1"/>
    <s v="Electronics"/>
    <x v="3270"/>
    <s v="Good Sales"/>
    <n v="0.41"/>
    <n v="464.02159999999998"/>
    <n v="667.73839999999996"/>
    <n v="6"/>
    <d v="2024-02-07T00:00:00"/>
    <d v="2024-02-13T00:00:00"/>
    <s v="New"/>
    <s v="UPI"/>
    <n v="251.77"/>
    <s v="loss"/>
    <s v="Pune"/>
  </r>
  <r>
    <s v="ORD103280"/>
    <x v="1"/>
    <s v="Electronics"/>
    <x v="3271"/>
    <s v="Good Sales"/>
    <n v="0.21"/>
    <n v="781.26929999999993"/>
    <n v="2939.0607"/>
    <n v="2"/>
    <d v="2024-05-14T00:00:00"/>
    <d v="2024-05-15T00:00:00"/>
    <s v="Member"/>
    <s v="Card"/>
    <n v="913.82"/>
    <s v="profit"/>
    <s v="Bangalore"/>
  </r>
  <r>
    <s v="ORD103281"/>
    <x v="2"/>
    <s v="Personal Care"/>
    <x v="3272"/>
    <s v="Good Sales"/>
    <n v="0.28999999999999998"/>
    <n v="807.83269999999993"/>
    <n v="1977.7973000000002"/>
    <n v="2"/>
    <d v="2024-08-13T00:00:00"/>
    <d v="2024-08-16T00:00:00"/>
    <s v="Member"/>
    <s v="Cash"/>
    <n v="665.45"/>
    <s v="loss"/>
    <s v="Bangalore"/>
  </r>
  <r>
    <s v="ORD103282"/>
    <x v="2"/>
    <s v="Grocery"/>
    <x v="3273"/>
    <s v="concerning"/>
    <n v="0.04"/>
    <n v="22.819600000000001"/>
    <n v="547.67039999999997"/>
    <n v="4"/>
    <d v="2023-08-21T00:00:00"/>
    <d v="2023-08-25T00:00:00"/>
    <s v="Member"/>
    <s v="UPI"/>
    <n v="79.989999999999995"/>
    <s v="loss"/>
    <s v="Hyderabad"/>
  </r>
  <r>
    <s v="ORD103283"/>
    <x v="3"/>
    <s v="Electronics"/>
    <x v="3274"/>
    <s v="Good Sales"/>
    <n v="0.42"/>
    <n v="1188.8939999999998"/>
    <n v="1641.806"/>
    <n v="6"/>
    <d v="2023-07-10T00:00:00"/>
    <d v="2023-07-14T00:00:00"/>
    <s v="Regular"/>
    <s v="Card"/>
    <n v="734.99"/>
    <s v="loss"/>
    <s v="Mumbai"/>
  </r>
  <r>
    <s v="ORD103284"/>
    <x v="2"/>
    <s v="Clothing"/>
    <x v="3275"/>
    <s v="concerning"/>
    <n v="0.4"/>
    <n v="170.88"/>
    <n v="256.32"/>
    <n v="9"/>
    <d v="2024-08-19T00:00:00"/>
    <d v="2024-08-24T00:00:00"/>
    <s v="New"/>
    <s v="Card"/>
    <n v="25.5"/>
    <s v="loss"/>
    <s v="Chennai"/>
  </r>
  <r>
    <s v="ORD103285"/>
    <x v="1"/>
    <s v="Home Care"/>
    <x v="3276"/>
    <s v="concerning"/>
    <n v="0.23"/>
    <n v="39.125300000000003"/>
    <n v="130.9847"/>
    <n v="8"/>
    <d v="2024-09-27T00:00:00"/>
    <d v="2024-09-28T00:00:00"/>
    <s v="Regular"/>
    <s v="Cash"/>
    <n v="9.7200000000000006"/>
    <s v="loss"/>
    <s v="Delhi"/>
  </r>
  <r>
    <s v="ORD103286"/>
    <x v="3"/>
    <s v="Personal Care"/>
    <x v="3277"/>
    <s v="Good Sales"/>
    <n v="0.06"/>
    <n v="267.55079999999998"/>
    <n v="4191.6292000000003"/>
    <n v="8"/>
    <d v="2024-03-02T00:00:00"/>
    <d v="2024-03-09T00:00:00"/>
    <s v="Regular"/>
    <s v="UPI"/>
    <n v="1288.83"/>
    <s v="profit"/>
    <s v="Delhi"/>
  </r>
  <r>
    <s v="ORD103287"/>
    <x v="3"/>
    <s v="Electronics"/>
    <x v="3278"/>
    <s v="Good Sales"/>
    <n v="0.33"/>
    <n v="825.19470000000013"/>
    <n v="1675.3953000000001"/>
    <n v="2"/>
    <d v="2024-08-08T00:00:00"/>
    <d v="2024-08-10T00:00:00"/>
    <s v="New"/>
    <s v="Card"/>
    <n v="672.95"/>
    <s v="loss"/>
    <s v="Chennai"/>
  </r>
  <r>
    <s v="ORD103288"/>
    <x v="3"/>
    <s v="Home Care"/>
    <x v="3279"/>
    <s v="Good Sales"/>
    <n v="0.28999999999999998"/>
    <n v="801.01479999999992"/>
    <n v="1961.1052"/>
    <n v="4"/>
    <d v="2024-05-13T00:00:00"/>
    <d v="2024-05-16T00:00:00"/>
    <s v="Member"/>
    <s v="Cash"/>
    <n v="416.14"/>
    <s v="loss"/>
    <s v="Hyderabad"/>
  </r>
  <r>
    <s v="ORD103289"/>
    <x v="1"/>
    <s v="Home Care"/>
    <x v="3280"/>
    <s v="Good Sales"/>
    <n v="0.46"/>
    <n v="676.98200000000008"/>
    <n v="794.71799999999996"/>
    <n v="6"/>
    <d v="2023-08-05T00:00:00"/>
    <d v="2023-08-12T00:00:00"/>
    <s v="Regular"/>
    <s v="UPI"/>
    <n v="383.77"/>
    <s v="loss"/>
    <s v="Bangalore"/>
  </r>
  <r>
    <s v="ORD103290"/>
    <x v="0"/>
    <s v="Electronics"/>
    <x v="3281"/>
    <s v="Good Sales"/>
    <n v="0.14000000000000001"/>
    <n v="386.32300000000004"/>
    <n v="2373.127"/>
    <n v="6"/>
    <d v="2023-12-18T00:00:00"/>
    <d v="2023-12-22T00:00:00"/>
    <s v="New"/>
    <s v="Card"/>
    <n v="586.44000000000005"/>
    <s v="loss"/>
    <s v="Bangalore"/>
  </r>
  <r>
    <s v="ORD103291"/>
    <x v="1"/>
    <s v="Grocery"/>
    <x v="3282"/>
    <s v="Good Sales"/>
    <n v="0.02"/>
    <n v="18.549200000000003"/>
    <n v="908.91079999999999"/>
    <n v="6"/>
    <d v="2023-10-16T00:00:00"/>
    <d v="2023-10-19T00:00:00"/>
    <s v="Member"/>
    <s v="Card"/>
    <n v="85.8"/>
    <s v="loss"/>
    <s v="Bangalore"/>
  </r>
  <r>
    <s v="ORD103292"/>
    <x v="2"/>
    <s v="Grocery"/>
    <x v="3283"/>
    <s v="Good Sales"/>
    <n v="0.13"/>
    <n v="487.97579999999999"/>
    <n v="3265.6841999999997"/>
    <n v="8"/>
    <d v="2023-02-18T00:00:00"/>
    <d v="2023-02-22T00:00:00"/>
    <s v="New"/>
    <s v="Cash"/>
    <n v="615.73"/>
    <s v="loss"/>
    <s v="Chennai"/>
  </r>
  <r>
    <s v="ORD103293"/>
    <x v="2"/>
    <s v="Personal Care"/>
    <x v="3284"/>
    <s v="Good Sales"/>
    <n v="0.21"/>
    <n v="868.22609999999997"/>
    <n v="3266.1839"/>
    <n v="8"/>
    <d v="2023-06-28T00:00:00"/>
    <d v="2023-07-04T00:00:00"/>
    <s v="New"/>
    <s v="Card"/>
    <n v="272.17"/>
    <s v="loss"/>
    <s v="Chennai"/>
  </r>
  <r>
    <s v="ORD103294"/>
    <x v="1"/>
    <s v="Grocery"/>
    <x v="3285"/>
    <s v="Good Sales"/>
    <n v="0.08"/>
    <n v="343.50319999999999"/>
    <n v="3950.2867999999999"/>
    <n v="7"/>
    <d v="2024-11-20T00:00:00"/>
    <d v="2024-11-24T00:00:00"/>
    <s v="Member"/>
    <s v="UPI"/>
    <n v="574.22"/>
    <s v="loss"/>
    <s v="Bangalore"/>
  </r>
  <r>
    <s v="ORD103295"/>
    <x v="1"/>
    <s v="Personal Care"/>
    <x v="3286"/>
    <s v="concerning"/>
    <n v="0.49"/>
    <n v="305.07400000000001"/>
    <n v="317.52600000000001"/>
    <n v="5"/>
    <d v="2024-06-19T00:00:00"/>
    <d v="2024-06-24T00:00:00"/>
    <s v="Member"/>
    <s v="UPI"/>
    <n v="63.35"/>
    <s v="loss"/>
    <s v="Chennai"/>
  </r>
  <r>
    <s v="ORD103296"/>
    <x v="3"/>
    <s v="Clothing"/>
    <x v="3287"/>
    <s v="Good Sales"/>
    <n v="0.11"/>
    <n v="311.63"/>
    <n v="2521.37"/>
    <n v="6"/>
    <d v="2023-10-04T00:00:00"/>
    <d v="2023-10-08T00:00:00"/>
    <s v="Regular"/>
    <s v="Cash"/>
    <n v="723.42"/>
    <s v="loss"/>
    <s v="Bangalore"/>
  </r>
  <r>
    <s v="ORD103297"/>
    <x v="1"/>
    <s v="Electronics"/>
    <x v="3288"/>
    <s v="Good Sales"/>
    <n v="0.34"/>
    <n v="1381.3792000000001"/>
    <n v="2681.5007999999998"/>
    <n v="6"/>
    <d v="2024-02-14T00:00:00"/>
    <d v="2024-02-17T00:00:00"/>
    <s v="Regular"/>
    <s v="Card"/>
    <n v="952.1"/>
    <s v="profit"/>
    <s v="Chennai"/>
  </r>
  <r>
    <s v="ORD103298"/>
    <x v="3"/>
    <s v="Home Care"/>
    <x v="3289"/>
    <s v="concerning"/>
    <n v="0.23"/>
    <n v="167.49979999999999"/>
    <n v="560.76019999999994"/>
    <n v="3"/>
    <d v="2024-08-15T00:00:00"/>
    <d v="2024-08-18T00:00:00"/>
    <s v="Member"/>
    <s v="UPI"/>
    <n v="47.53"/>
    <s v="loss"/>
    <s v="Chennai"/>
  </r>
  <r>
    <s v="ORD103299"/>
    <x v="2"/>
    <s v="Personal Care"/>
    <x v="3290"/>
    <s v="concerning"/>
    <n v="0.28000000000000003"/>
    <n v="164.54480000000001"/>
    <n v="423.11519999999996"/>
    <n v="3"/>
    <d v="2023-05-27T00:00:00"/>
    <d v="2023-06-01T00:00:00"/>
    <s v="New"/>
    <s v="Cash"/>
    <n v="108.41"/>
    <s v="loss"/>
    <s v="Pune"/>
  </r>
  <r>
    <s v="ORD103300"/>
    <x v="3"/>
    <s v="Grocery"/>
    <x v="3291"/>
    <s v="Good Sales"/>
    <n v="0.47"/>
    <n v="1928.4194"/>
    <n v="2174.6006000000007"/>
    <n v="7"/>
    <d v="2024-12-07T00:00:00"/>
    <d v="2024-12-12T00:00:00"/>
    <s v="Member"/>
    <s v="Cash"/>
    <n v="949.82"/>
    <s v="profit"/>
    <s v="Chennai"/>
  </r>
  <r>
    <s v="ORD103301"/>
    <x v="1"/>
    <s v="Personal Care"/>
    <x v="3292"/>
    <s v="Good Sales"/>
    <n v="0.27"/>
    <n v="1081.0827000000002"/>
    <n v="2922.9273000000003"/>
    <n v="6"/>
    <d v="2024-04-05T00:00:00"/>
    <d v="2024-04-08T00:00:00"/>
    <s v="Member"/>
    <s v="Cash"/>
    <n v="824.09"/>
    <s v="profit"/>
    <s v="Pune"/>
  </r>
  <r>
    <s v="ORD103302"/>
    <x v="2"/>
    <s v="Personal Care"/>
    <x v="3293"/>
    <s v="Good Sales"/>
    <n v="0.15"/>
    <n v="344.78999999999996"/>
    <n v="1953.81"/>
    <n v="5"/>
    <d v="2024-07-31T00:00:00"/>
    <d v="2024-08-03T00:00:00"/>
    <s v="Member"/>
    <s v="Card"/>
    <n v="145.94999999999999"/>
    <s v="loss"/>
    <s v="Chennai"/>
  </r>
  <r>
    <s v="ORD103303"/>
    <x v="0"/>
    <s v="Grocery"/>
    <x v="3294"/>
    <s v="concerning"/>
    <n v="0.11"/>
    <n v="70.133800000000008"/>
    <n v="567.44620000000009"/>
    <n v="6"/>
    <d v="2023-03-05T00:00:00"/>
    <d v="2023-03-09T00:00:00"/>
    <s v="Regular"/>
    <s v="Cash"/>
    <n v="63.34"/>
    <s v="loss"/>
    <s v="Hyderabad"/>
  </r>
  <r>
    <s v="ORD103304"/>
    <x v="3"/>
    <s v="Grocery"/>
    <x v="3295"/>
    <s v="Good Sales"/>
    <n v="0.45"/>
    <n v="1183.05"/>
    <n v="1445.95"/>
    <n v="6"/>
    <d v="2023-12-31T00:00:00"/>
    <d v="2024-01-07T00:00:00"/>
    <s v="New"/>
    <s v="Card"/>
    <n v="384.08"/>
    <s v="loss"/>
    <s v="Delhi"/>
  </r>
  <r>
    <s v="ORD103305"/>
    <x v="2"/>
    <s v="Electronics"/>
    <x v="3296"/>
    <s v="Good Sales"/>
    <n v="0.49"/>
    <n v="996.92459999999994"/>
    <n v="1037.6154000000001"/>
    <n v="4"/>
    <d v="2024-04-24T00:00:00"/>
    <d v="2024-04-25T00:00:00"/>
    <s v="Regular"/>
    <s v="Cash"/>
    <n v="166.83"/>
    <s v="loss"/>
    <s v="Chennai"/>
  </r>
  <r>
    <s v="ORD103306"/>
    <x v="3"/>
    <s v="Home Care"/>
    <x v="3297"/>
    <s v="Good Sales"/>
    <n v="0.13"/>
    <n v="343.31440000000003"/>
    <n v="2297.5655999999999"/>
    <n v="5"/>
    <d v="2024-02-21T00:00:00"/>
    <d v="2024-02-24T00:00:00"/>
    <s v="Regular"/>
    <s v="UPI"/>
    <n v="228.74"/>
    <s v="loss"/>
    <s v="Delhi"/>
  </r>
  <r>
    <s v="ORD103307"/>
    <x v="2"/>
    <s v="Electronics"/>
    <x v="3298"/>
    <s v="Good Sales"/>
    <n v="0.36"/>
    <n v="811.9763999999999"/>
    <n v="1443.5135999999998"/>
    <n v="7"/>
    <d v="2024-06-27T00:00:00"/>
    <d v="2024-06-29T00:00:00"/>
    <s v="Member"/>
    <s v="Card"/>
    <n v="330.61"/>
    <s v="loss"/>
    <s v="Hyderabad"/>
  </r>
  <r>
    <s v="ORD103308"/>
    <x v="2"/>
    <s v="Electronics"/>
    <x v="3299"/>
    <s v="Good Sales"/>
    <n v="0.25"/>
    <n v="721.43"/>
    <n v="2164.29"/>
    <n v="1"/>
    <d v="2024-09-09T00:00:00"/>
    <d v="2024-09-10T00:00:00"/>
    <s v="Member"/>
    <s v="UPI"/>
    <n v="498.21"/>
    <s v="loss"/>
    <s v="Chennai"/>
  </r>
  <r>
    <s v="ORD103309"/>
    <x v="3"/>
    <s v="Grocery"/>
    <x v="3300"/>
    <s v="Good Sales"/>
    <n v="0.35"/>
    <n v="1282.029"/>
    <n v="2380.9110000000001"/>
    <n v="6"/>
    <d v="2024-05-15T00:00:00"/>
    <d v="2024-05-17T00:00:00"/>
    <s v="Regular"/>
    <s v="Cash"/>
    <n v="244.38"/>
    <s v="loss"/>
    <s v="Pune"/>
  </r>
  <r>
    <s v="ORD103310"/>
    <x v="0"/>
    <s v="Grocery"/>
    <x v="3301"/>
    <s v="Good Sales"/>
    <n v="0.48"/>
    <n v="1870.4687999999999"/>
    <n v="2026.3412000000001"/>
    <n v="5"/>
    <d v="2024-10-26T00:00:00"/>
    <d v="2024-10-27T00:00:00"/>
    <s v="Member"/>
    <s v="Card"/>
    <n v="905.67"/>
    <s v="profit"/>
    <s v="Chennai"/>
  </r>
  <r>
    <s v="ORD103311"/>
    <x v="2"/>
    <s v="Home Care"/>
    <x v="3302"/>
    <s v="Good Sales"/>
    <n v="0.14000000000000001"/>
    <n v="459.20140000000009"/>
    <n v="2820.8086000000003"/>
    <n v="6"/>
    <d v="2024-03-19T00:00:00"/>
    <d v="2024-03-22T00:00:00"/>
    <s v="New"/>
    <s v="UPI"/>
    <n v="609.29"/>
    <s v="loss"/>
    <s v="Mumbai"/>
  </r>
  <r>
    <s v="ORD103312"/>
    <x v="2"/>
    <s v="Personal Care"/>
    <x v="3303"/>
    <s v="Good Sales"/>
    <n v="0.37"/>
    <n v="397.67969999999997"/>
    <n v="677.13030000000003"/>
    <n v="1"/>
    <d v="2024-01-22T00:00:00"/>
    <d v="2024-01-27T00:00:00"/>
    <s v="Regular"/>
    <s v="Card"/>
    <n v="312.01"/>
    <s v="loss"/>
    <s v="Mumbai"/>
  </r>
  <r>
    <s v="ORD103313"/>
    <x v="2"/>
    <s v="Electronics"/>
    <x v="3304"/>
    <s v="Good Sales"/>
    <n v="0.22"/>
    <n v="450.09800000000001"/>
    <n v="1595.8020000000001"/>
    <n v="4"/>
    <d v="2023-01-07T00:00:00"/>
    <d v="2023-01-12T00:00:00"/>
    <s v="Member"/>
    <s v="Cash"/>
    <n v="245.81"/>
    <s v="loss"/>
    <s v="Mumbai"/>
  </r>
  <r>
    <s v="ORD103314"/>
    <x v="0"/>
    <s v="Home Care"/>
    <x v="3305"/>
    <s v="concerning"/>
    <n v="0.33"/>
    <n v="148.17000000000002"/>
    <n v="300.83"/>
    <n v="8"/>
    <d v="2024-09-16T00:00:00"/>
    <d v="2024-09-19T00:00:00"/>
    <s v="Regular"/>
    <s v="Card"/>
    <n v="51.72"/>
    <s v="loss"/>
    <s v="Delhi"/>
  </r>
  <r>
    <s v="ORD103315"/>
    <x v="0"/>
    <s v="Electronics"/>
    <x v="3306"/>
    <s v="Good Sales"/>
    <n v="0.2"/>
    <n v="462.64"/>
    <n v="1850.56"/>
    <n v="4"/>
    <d v="2023-07-08T00:00:00"/>
    <d v="2023-07-09T00:00:00"/>
    <s v="New"/>
    <s v="Card"/>
    <n v="311.88"/>
    <s v="loss"/>
    <s v="Delhi"/>
  </r>
  <r>
    <s v="ORD103316"/>
    <x v="1"/>
    <s v="Personal Care"/>
    <x v="3307"/>
    <s v="Good Sales"/>
    <n v="0.35"/>
    <n v="1699.1309999999999"/>
    <n v="3155.529"/>
    <n v="8"/>
    <d v="2023-09-11T00:00:00"/>
    <d v="2023-09-14T00:00:00"/>
    <s v="Regular"/>
    <s v="Card"/>
    <n v="903.04"/>
    <s v="profit"/>
    <s v="Hyderabad"/>
  </r>
  <r>
    <s v="ORD103317"/>
    <x v="3"/>
    <s v="Electronics"/>
    <x v="3308"/>
    <s v="Good Sales"/>
    <n v="0.17"/>
    <n v="551.5616"/>
    <n v="2692.9184"/>
    <n v="8"/>
    <d v="2024-08-26T00:00:00"/>
    <d v="2024-09-02T00:00:00"/>
    <s v="Regular"/>
    <s v="Card"/>
    <n v="409.96"/>
    <s v="loss"/>
    <s v="Hyderabad"/>
  </r>
  <r>
    <s v="ORD103318"/>
    <x v="0"/>
    <s v="Clothing"/>
    <x v="3309"/>
    <s v="Good Sales"/>
    <n v="0.24"/>
    <n v="205.82399999999998"/>
    <n v="651.77600000000007"/>
    <n v="2"/>
    <d v="2024-12-16T00:00:00"/>
    <d v="2024-12-17T00:00:00"/>
    <s v="Regular"/>
    <s v="Cash"/>
    <n v="107.96"/>
    <s v="loss"/>
    <s v="Bangalore"/>
  </r>
  <r>
    <s v="ORD103319"/>
    <x v="3"/>
    <s v="Home Care"/>
    <x v="3310"/>
    <s v="Good Sales"/>
    <n v="0.35"/>
    <n v="495.61049999999994"/>
    <n v="920.41949999999997"/>
    <n v="6"/>
    <d v="2024-06-03T00:00:00"/>
    <d v="2024-06-09T00:00:00"/>
    <s v="Member"/>
    <s v="Card"/>
    <n v="375.07"/>
    <s v="loss"/>
    <s v="Pune"/>
  </r>
  <r>
    <s v="ORD103320"/>
    <x v="1"/>
    <s v="Grocery"/>
    <x v="3311"/>
    <s v="concerning"/>
    <n v="0.02"/>
    <n v="8.3282000000000007"/>
    <n v="408.08180000000004"/>
    <n v="7"/>
    <d v="2024-05-25T00:00:00"/>
    <d v="2024-06-01T00:00:00"/>
    <s v="Regular"/>
    <s v="Cash"/>
    <n v="30.93"/>
    <s v="loss"/>
    <s v="Chennai"/>
  </r>
  <r>
    <s v="ORD103321"/>
    <x v="3"/>
    <s v="Electronics"/>
    <x v="3312"/>
    <s v="Good Sales"/>
    <n v="0.16"/>
    <n v="159.0128"/>
    <n v="834.81720000000007"/>
    <n v="7"/>
    <d v="2023-08-10T00:00:00"/>
    <d v="2023-08-13T00:00:00"/>
    <s v="Member"/>
    <s v="Card"/>
    <n v="173.88"/>
    <s v="loss"/>
    <s v="Hyderabad"/>
  </r>
  <r>
    <s v="ORD103322"/>
    <x v="0"/>
    <s v="Home Care"/>
    <x v="3313"/>
    <s v="Good Sales"/>
    <n v="0.27"/>
    <n v="672.41340000000002"/>
    <n v="1818.0066000000002"/>
    <n v="1"/>
    <d v="2024-03-22T00:00:00"/>
    <d v="2024-03-29T00:00:00"/>
    <s v="Member"/>
    <s v="UPI"/>
    <n v="594.09"/>
    <s v="loss"/>
    <s v="Mumbai"/>
  </r>
  <r>
    <s v="ORD103323"/>
    <x v="3"/>
    <s v="Home Care"/>
    <x v="3314"/>
    <s v="Good Sales"/>
    <n v="0.04"/>
    <n v="71.591999999999999"/>
    <n v="1718.2079999999999"/>
    <n v="4"/>
    <d v="2024-02-20T00:00:00"/>
    <d v="2024-02-27T00:00:00"/>
    <s v="Regular"/>
    <s v="Card"/>
    <n v="517.62"/>
    <s v="loss"/>
    <s v="Delhi"/>
  </r>
  <r>
    <s v="ORD103324"/>
    <x v="0"/>
    <s v="Electronics"/>
    <x v="3315"/>
    <s v="Good Sales"/>
    <n v="0.35"/>
    <n v="384.79700000000003"/>
    <n v="714.62300000000005"/>
    <n v="7"/>
    <d v="2023-08-16T00:00:00"/>
    <d v="2023-08-22T00:00:00"/>
    <s v="Regular"/>
    <s v="Cash"/>
    <n v="297.31"/>
    <s v="loss"/>
    <s v="Chennai"/>
  </r>
  <r>
    <s v="ORD103325"/>
    <x v="3"/>
    <s v="Grocery"/>
    <x v="3316"/>
    <s v="Good Sales"/>
    <n v="0.41"/>
    <n v="335.51530000000002"/>
    <n v="482.81470000000002"/>
    <n v="6"/>
    <d v="2024-07-18T00:00:00"/>
    <d v="2024-07-25T00:00:00"/>
    <s v="Regular"/>
    <s v="UPI"/>
    <n v="84.32"/>
    <s v="loss"/>
    <s v="Hyderabad"/>
  </r>
  <r>
    <s v="ORD103326"/>
    <x v="0"/>
    <s v="Grocery"/>
    <x v="3317"/>
    <s v="Good Sales"/>
    <n v="0.08"/>
    <n v="265.18"/>
    <n v="3049.57"/>
    <n v="3"/>
    <d v="2023-10-08T00:00:00"/>
    <d v="2023-10-10T00:00:00"/>
    <s v="Regular"/>
    <s v="UPI"/>
    <n v="547.47"/>
    <s v="loss"/>
    <s v="Hyderabad"/>
  </r>
  <r>
    <s v="ORD103327"/>
    <x v="0"/>
    <s v="Electronics"/>
    <x v="3318"/>
    <s v="Good Sales"/>
    <n v="0.37"/>
    <n v="1048.8389999999999"/>
    <n v="1785.8609999999999"/>
    <n v="1"/>
    <d v="2024-06-21T00:00:00"/>
    <d v="2024-06-27T00:00:00"/>
    <s v="Regular"/>
    <s v="UPI"/>
    <n v="553.78"/>
    <s v="loss"/>
    <s v="Chennai"/>
  </r>
  <r>
    <s v="ORD103328"/>
    <x v="3"/>
    <s v="Home Care"/>
    <x v="3319"/>
    <s v="Good Sales"/>
    <n v="0.32"/>
    <n v="1353.2607999999998"/>
    <n v="2875.6791999999996"/>
    <n v="5"/>
    <d v="2023-01-08T00:00:00"/>
    <d v="2023-01-11T00:00:00"/>
    <s v="Regular"/>
    <s v="Cash"/>
    <n v="554.95000000000005"/>
    <s v="loss"/>
    <s v="Pune"/>
  </r>
  <r>
    <s v="ORD103329"/>
    <x v="1"/>
    <s v="Grocery"/>
    <x v="3320"/>
    <s v="Good Sales"/>
    <n v="0.21"/>
    <n v="209.56739999999999"/>
    <n v="788.37260000000003"/>
    <n v="8"/>
    <d v="2023-07-16T00:00:00"/>
    <d v="2023-07-17T00:00:00"/>
    <s v="Regular"/>
    <s v="Cash"/>
    <n v="129.32"/>
    <s v="loss"/>
    <s v="Hyderabad"/>
  </r>
  <r>
    <s v="ORD103330"/>
    <x v="2"/>
    <s v="Electronics"/>
    <x v="3321"/>
    <s v="Good Sales"/>
    <n v="0.08"/>
    <n v="340.41040000000004"/>
    <n v="3914.7195999999999"/>
    <n v="3"/>
    <d v="2023-05-27T00:00:00"/>
    <d v="2023-05-31T00:00:00"/>
    <s v="Member"/>
    <s v="UPI"/>
    <n v="409.78"/>
    <s v="loss"/>
    <s v="Delhi"/>
  </r>
  <r>
    <s v="ORD103331"/>
    <x v="1"/>
    <s v="Electronics"/>
    <x v="3322"/>
    <s v="Good Sales"/>
    <n v="0.48"/>
    <n v="1407.2447999999999"/>
    <n v="1524.5152000000003"/>
    <n v="5"/>
    <d v="2024-12-16T00:00:00"/>
    <d v="2024-12-22T00:00:00"/>
    <s v="New"/>
    <s v="Cash"/>
    <n v="183.53"/>
    <s v="loss"/>
    <s v="Mumbai"/>
  </r>
  <r>
    <s v="ORD103332"/>
    <x v="3"/>
    <s v="Electronics"/>
    <x v="3323"/>
    <s v="Good Sales"/>
    <n v="0.23"/>
    <n v="323.03270000000003"/>
    <n v="1081.4573"/>
    <n v="9"/>
    <d v="2024-05-01T00:00:00"/>
    <d v="2024-05-06T00:00:00"/>
    <s v="New"/>
    <s v="UPI"/>
    <n v="343.63"/>
    <s v="loss"/>
    <s v="Bangalore"/>
  </r>
  <r>
    <s v="ORD103333"/>
    <x v="1"/>
    <s v="Home Care"/>
    <x v="3324"/>
    <s v="Good Sales"/>
    <n v="0.09"/>
    <n v="129.6369"/>
    <n v="1310.7731000000001"/>
    <n v="8"/>
    <d v="2023-07-17T00:00:00"/>
    <d v="2023-07-21T00:00:00"/>
    <s v="New"/>
    <s v="Card"/>
    <n v="233.31"/>
    <s v="loss"/>
    <s v="Hyderabad"/>
  </r>
  <r>
    <s v="ORD103334"/>
    <x v="0"/>
    <s v="Grocery"/>
    <x v="3325"/>
    <s v="Good Sales"/>
    <n v="0.36"/>
    <n v="724.62959999999998"/>
    <n v="1288.2303999999999"/>
    <n v="9"/>
    <d v="2023-09-04T00:00:00"/>
    <d v="2023-09-07T00:00:00"/>
    <s v="New"/>
    <s v="UPI"/>
    <n v="539.36"/>
    <s v="loss"/>
    <s v="Mumbai"/>
  </r>
  <r>
    <s v="ORD103335"/>
    <x v="2"/>
    <s v="Home Care"/>
    <x v="3326"/>
    <s v="Good Sales"/>
    <n v="0.3"/>
    <n v="706.38599999999997"/>
    <n v="1648.2339999999999"/>
    <n v="5"/>
    <d v="2023-07-06T00:00:00"/>
    <d v="2023-07-07T00:00:00"/>
    <s v="Member"/>
    <s v="Cash"/>
    <n v="230.73"/>
    <s v="loss"/>
    <s v="Hyderabad"/>
  </r>
  <r>
    <s v="ORD103336"/>
    <x v="3"/>
    <s v="Clothing"/>
    <x v="3327"/>
    <s v="concerning"/>
    <n v="0.41"/>
    <n v="206.75069999999997"/>
    <n v="297.51930000000004"/>
    <n v="3"/>
    <d v="2023-05-13T00:00:00"/>
    <d v="2023-05-18T00:00:00"/>
    <s v="New"/>
    <s v="UPI"/>
    <n v="72.03"/>
    <s v="loss"/>
    <s v="Chennai"/>
  </r>
  <r>
    <s v="ORD103337"/>
    <x v="3"/>
    <s v="Grocery"/>
    <x v="3328"/>
    <s v="Good Sales"/>
    <n v="0.5"/>
    <n v="2112.9"/>
    <n v="2112.9"/>
    <n v="9"/>
    <d v="2023-06-08T00:00:00"/>
    <d v="2023-06-11T00:00:00"/>
    <s v="Regular"/>
    <s v="UPI"/>
    <n v="586.69000000000005"/>
    <s v="loss"/>
    <s v="Delhi"/>
  </r>
  <r>
    <s v="ORD103338"/>
    <x v="3"/>
    <s v="Home Care"/>
    <x v="3329"/>
    <s v="concerning"/>
    <n v="0.02"/>
    <n v="13.911"/>
    <n v="681.63900000000001"/>
    <n v="4"/>
    <d v="2024-02-01T00:00:00"/>
    <d v="2024-02-05T00:00:00"/>
    <s v="Member"/>
    <s v="Card"/>
    <n v="140.04"/>
    <s v="loss"/>
    <s v="Mumbai"/>
  </r>
  <r>
    <s v="ORD103339"/>
    <x v="2"/>
    <s v="Grocery"/>
    <x v="3330"/>
    <s v="Good Sales"/>
    <n v="0.37"/>
    <n v="913.51149999999996"/>
    <n v="1555.4384999999997"/>
    <n v="1"/>
    <d v="2023-04-28T00:00:00"/>
    <d v="2023-05-03T00:00:00"/>
    <s v="New"/>
    <s v="Cash"/>
    <n v="424.67"/>
    <s v="loss"/>
    <s v="Bangalore"/>
  </r>
  <r>
    <s v="ORD103340"/>
    <x v="0"/>
    <s v="Clothing"/>
    <x v="3331"/>
    <s v="Good Sales"/>
    <n v="0.49"/>
    <n v="968.50459999999998"/>
    <n v="1008.0354"/>
    <n v="2"/>
    <d v="2024-01-20T00:00:00"/>
    <d v="2024-01-23T00:00:00"/>
    <s v="New"/>
    <s v="UPI"/>
    <n v="398.94"/>
    <s v="loss"/>
    <s v="Pune"/>
  </r>
  <r>
    <s v="ORD103341"/>
    <x v="3"/>
    <s v="Personal Care"/>
    <x v="3332"/>
    <s v="Good Sales"/>
    <n v="0.27"/>
    <n v="704.75670000000002"/>
    <n v="1905.4533000000001"/>
    <n v="8"/>
    <d v="2024-07-11T00:00:00"/>
    <d v="2024-07-16T00:00:00"/>
    <s v="New"/>
    <s v="Cash"/>
    <n v="361.96"/>
    <s v="loss"/>
    <s v="Delhi"/>
  </r>
  <r>
    <s v="ORD103342"/>
    <x v="1"/>
    <s v="Electronics"/>
    <x v="3333"/>
    <s v="Good Sales"/>
    <n v="0.36"/>
    <n v="1601.5175999999999"/>
    <n v="2847.1423999999997"/>
    <n v="2"/>
    <d v="2023-05-12T00:00:00"/>
    <d v="2023-05-14T00:00:00"/>
    <s v="New"/>
    <s v="Cash"/>
    <n v="1269.53"/>
    <s v="profit"/>
    <s v="Mumbai"/>
  </r>
  <r>
    <s v="ORD103343"/>
    <x v="3"/>
    <s v="Home Care"/>
    <x v="3334"/>
    <s v="Good Sales"/>
    <n v="0.22"/>
    <n v="1088.2366"/>
    <n v="3858.2933999999996"/>
    <n v="6"/>
    <d v="2024-01-09T00:00:00"/>
    <d v="2024-01-16T00:00:00"/>
    <s v="New"/>
    <s v="Cash"/>
    <n v="1401.44"/>
    <s v="profit"/>
    <s v="Chennai"/>
  </r>
  <r>
    <s v="ORD103344"/>
    <x v="3"/>
    <s v="Clothing"/>
    <x v="3335"/>
    <s v="concerning"/>
    <n v="0.18"/>
    <n v="35.879400000000004"/>
    <n v="163.45060000000001"/>
    <n v="5"/>
    <d v="2024-02-08T00:00:00"/>
    <d v="2024-02-13T00:00:00"/>
    <s v="New"/>
    <s v="Card"/>
    <n v="48.74"/>
    <s v="loss"/>
    <s v="Chennai"/>
  </r>
  <r>
    <s v="ORD103345"/>
    <x v="3"/>
    <s v="Clothing"/>
    <x v="3336"/>
    <s v="Good Sales"/>
    <n v="0.35"/>
    <n v="709.40449999999987"/>
    <n v="1317.4655"/>
    <n v="9"/>
    <d v="2023-12-15T00:00:00"/>
    <d v="2023-12-17T00:00:00"/>
    <s v="Member"/>
    <s v="Cash"/>
    <n v="605.89"/>
    <s v="loss"/>
    <s v="Delhi"/>
  </r>
  <r>
    <s v="ORD103346"/>
    <x v="3"/>
    <s v="Grocery"/>
    <x v="3337"/>
    <s v="Good Sales"/>
    <n v="0.49"/>
    <n v="2012.0820999999999"/>
    <n v="2094.2079000000003"/>
    <n v="8"/>
    <d v="2023-02-01T00:00:00"/>
    <d v="2023-02-07T00:00:00"/>
    <s v="Regular"/>
    <s v="Cash"/>
    <n v="419.46"/>
    <s v="loss"/>
    <s v="Pune"/>
  </r>
  <r>
    <s v="ORD103347"/>
    <x v="0"/>
    <s v="Grocery"/>
    <x v="3338"/>
    <s v="Good Sales"/>
    <n v="0.05"/>
    <n v="85.017499999999998"/>
    <n v="1615.3325"/>
    <n v="1"/>
    <d v="2023-04-07T00:00:00"/>
    <d v="2023-04-12T00:00:00"/>
    <s v="New"/>
    <s v="Cash"/>
    <n v="268.92"/>
    <s v="loss"/>
    <s v="Delhi"/>
  </r>
  <r>
    <s v="ORD103348"/>
    <x v="1"/>
    <s v="Electronics"/>
    <x v="3339"/>
    <s v="Good Sales"/>
    <n v="0.21"/>
    <n v="688.85879999999997"/>
    <n v="2591.4212000000002"/>
    <n v="3"/>
    <d v="2024-08-12T00:00:00"/>
    <d v="2024-08-17T00:00:00"/>
    <s v="New"/>
    <s v="Card"/>
    <n v="681.86"/>
    <s v="loss"/>
    <s v="Bangalore"/>
  </r>
  <r>
    <s v="ORD103349"/>
    <x v="0"/>
    <s v="Grocery"/>
    <x v="3340"/>
    <s v="Good Sales"/>
    <n v="0.47"/>
    <n v="2332.1728999999996"/>
    <n v="2629.8971000000001"/>
    <n v="5"/>
    <d v="2023-12-05T00:00:00"/>
    <d v="2023-12-10T00:00:00"/>
    <s v="New"/>
    <s v="Cash"/>
    <n v="731.42"/>
    <s v="loss"/>
    <s v="Mumbai"/>
  </r>
  <r>
    <s v="ORD103350"/>
    <x v="1"/>
    <s v="Home Care"/>
    <x v="3341"/>
    <s v="Good Sales"/>
    <n v="0.06"/>
    <n v="196.15079999999998"/>
    <n v="3073.0291999999999"/>
    <n v="8"/>
    <d v="2024-01-22T00:00:00"/>
    <d v="2024-01-24T00:00:00"/>
    <s v="Member"/>
    <s v="Cash"/>
    <n v="349.67"/>
    <s v="loss"/>
    <s v="Hyderabad"/>
  </r>
  <r>
    <s v="ORD103351"/>
    <x v="3"/>
    <s v="Home Care"/>
    <x v="3342"/>
    <s v="concerning"/>
    <n v="0.33"/>
    <n v="212.79720000000003"/>
    <n v="432.0428"/>
    <n v="7"/>
    <d v="2023-07-04T00:00:00"/>
    <d v="2023-07-07T00:00:00"/>
    <s v="New"/>
    <s v="Card"/>
    <n v="39.21"/>
    <s v="loss"/>
    <s v="Hyderabad"/>
  </r>
  <r>
    <s v="ORD103352"/>
    <x v="2"/>
    <s v="Home Care"/>
    <x v="3343"/>
    <s v="Good Sales"/>
    <n v="0.22"/>
    <n v="930.68139999999994"/>
    <n v="3299.6886"/>
    <n v="2"/>
    <d v="2023-07-03T00:00:00"/>
    <d v="2023-07-07T00:00:00"/>
    <s v="Member"/>
    <s v="Card"/>
    <n v="1211.54"/>
    <s v="profit"/>
    <s v="Pune"/>
  </r>
  <r>
    <s v="ORD103353"/>
    <x v="0"/>
    <s v="Personal Care"/>
    <x v="3344"/>
    <s v="Good Sales"/>
    <n v="0.19"/>
    <n v="918.95780000000002"/>
    <n v="3917.6621999999998"/>
    <n v="7"/>
    <d v="2023-02-20T00:00:00"/>
    <d v="2023-02-25T00:00:00"/>
    <s v="Member"/>
    <s v="UPI"/>
    <n v="520.57000000000005"/>
    <s v="loss"/>
    <s v="Pune"/>
  </r>
  <r>
    <s v="ORD103354"/>
    <x v="2"/>
    <s v="Home Care"/>
    <x v="3345"/>
    <s v="Good Sales"/>
    <n v="0.1"/>
    <n v="359.12900000000002"/>
    <n v="3232.1610000000001"/>
    <n v="5"/>
    <d v="2023-01-02T00:00:00"/>
    <d v="2023-01-08T00:00:00"/>
    <s v="Regular"/>
    <s v="Cash"/>
    <n v="602.71"/>
    <s v="loss"/>
    <s v="Delhi"/>
  </r>
  <r>
    <s v="ORD103355"/>
    <x v="0"/>
    <s v="Grocery"/>
    <x v="3346"/>
    <s v="Good Sales"/>
    <n v="0.09"/>
    <n v="193.80869999999999"/>
    <n v="1959.6212999999998"/>
    <n v="6"/>
    <d v="2023-03-18T00:00:00"/>
    <d v="2023-03-22T00:00:00"/>
    <s v="Member"/>
    <s v="UPI"/>
    <n v="119.62"/>
    <s v="loss"/>
    <s v="Chennai"/>
  </r>
  <r>
    <s v="ORD103356"/>
    <x v="3"/>
    <s v="Grocery"/>
    <x v="3347"/>
    <s v="Good Sales"/>
    <n v="0.26"/>
    <n v="1234.2616"/>
    <n v="3512.8984"/>
    <n v="8"/>
    <d v="2024-04-23T00:00:00"/>
    <d v="2024-04-27T00:00:00"/>
    <s v="Regular"/>
    <s v="Card"/>
    <n v="875.6"/>
    <s v="profit"/>
    <s v="Pune"/>
  </r>
  <r>
    <s v="ORD103357"/>
    <x v="0"/>
    <s v="Home Care"/>
    <x v="3348"/>
    <s v="Good Sales"/>
    <n v="0.19"/>
    <n v="920.74"/>
    <n v="3925.26"/>
    <n v="5"/>
    <d v="2024-04-06T00:00:00"/>
    <d v="2024-04-11T00:00:00"/>
    <s v="New"/>
    <s v="Cash"/>
    <n v="1256.68"/>
    <s v="profit"/>
    <s v="Mumbai"/>
  </r>
  <r>
    <s v="ORD103358"/>
    <x v="3"/>
    <s v="Clothing"/>
    <x v="3349"/>
    <s v="Good Sales"/>
    <n v="0.25"/>
    <n v="1170.5174999999999"/>
    <n v="3511.5524999999998"/>
    <n v="9"/>
    <d v="2024-02-03T00:00:00"/>
    <d v="2024-02-05T00:00:00"/>
    <s v="New"/>
    <s v="UPI"/>
    <n v="770.27"/>
    <s v="loss"/>
    <s v="Bangalore"/>
  </r>
  <r>
    <s v="ORD103359"/>
    <x v="0"/>
    <s v="Clothing"/>
    <x v="3350"/>
    <s v="Good Sales"/>
    <n v="0.1"/>
    <n v="211.791"/>
    <n v="1906.1189999999999"/>
    <n v="1"/>
    <d v="2023-02-08T00:00:00"/>
    <d v="2023-02-09T00:00:00"/>
    <s v="New"/>
    <s v="Card"/>
    <n v="588.57000000000005"/>
    <s v="loss"/>
    <s v="Mumbai"/>
  </r>
  <r>
    <s v="ORD103360"/>
    <x v="3"/>
    <s v="Clothing"/>
    <x v="3351"/>
    <s v="Good Sales"/>
    <n v="0.18"/>
    <n v="714.52260000000001"/>
    <n v="3255.0474000000004"/>
    <n v="5"/>
    <d v="2024-06-29T00:00:00"/>
    <d v="2024-06-30T00:00:00"/>
    <s v="New"/>
    <s v="Cash"/>
    <n v="410.81"/>
    <s v="loss"/>
    <s v="Pune"/>
  </r>
  <r>
    <s v="ORD103361"/>
    <x v="3"/>
    <s v="Electronics"/>
    <x v="3352"/>
    <s v="Good Sales"/>
    <n v="0.5"/>
    <n v="1652.74"/>
    <n v="1652.74"/>
    <n v="1"/>
    <d v="2024-11-13T00:00:00"/>
    <d v="2024-11-14T00:00:00"/>
    <s v="Member"/>
    <s v="Card"/>
    <n v="332.74"/>
    <s v="loss"/>
    <s v="Bangalore"/>
  </r>
  <r>
    <s v="ORD103362"/>
    <x v="1"/>
    <s v="Personal Care"/>
    <x v="3353"/>
    <s v="Good Sales"/>
    <n v="0.18"/>
    <n v="176.50079999999997"/>
    <n v="804.05919999999992"/>
    <n v="1"/>
    <d v="2023-09-08T00:00:00"/>
    <d v="2023-09-13T00:00:00"/>
    <s v="Regular"/>
    <s v="UPI"/>
    <n v="195.77"/>
    <s v="loss"/>
    <s v="Chennai"/>
  </r>
  <r>
    <s v="ORD103363"/>
    <x v="3"/>
    <s v="Home Care"/>
    <x v="3354"/>
    <s v="Good Sales"/>
    <n v="0.21"/>
    <n v="572.04419999999993"/>
    <n v="2151.9758000000002"/>
    <n v="1"/>
    <d v="2023-03-07T00:00:00"/>
    <d v="2023-03-11T00:00:00"/>
    <s v="Member"/>
    <s v="Card"/>
    <n v="687.96"/>
    <s v="loss"/>
    <s v="Delhi"/>
  </r>
  <r>
    <s v="ORD103364"/>
    <x v="1"/>
    <s v="Electronics"/>
    <x v="3355"/>
    <s v="Good Sales"/>
    <n v="0.01"/>
    <n v="37.636900000000004"/>
    <n v="3726.0531000000001"/>
    <n v="5"/>
    <d v="2024-03-04T00:00:00"/>
    <d v="2024-03-05T00:00:00"/>
    <s v="New"/>
    <s v="UPI"/>
    <n v="192.78"/>
    <s v="loss"/>
    <s v="Delhi"/>
  </r>
  <r>
    <s v="ORD103365"/>
    <x v="3"/>
    <s v="Clothing"/>
    <x v="3356"/>
    <s v="Good Sales"/>
    <n v="0.19"/>
    <n v="853.09430000000009"/>
    <n v="3636.8757000000001"/>
    <n v="9"/>
    <d v="2023-12-19T00:00:00"/>
    <d v="2023-12-26T00:00:00"/>
    <s v="Member"/>
    <s v="Card"/>
    <n v="509.23"/>
    <s v="loss"/>
    <s v="Bangalore"/>
  </r>
  <r>
    <s v="ORD103366"/>
    <x v="2"/>
    <s v="Home Care"/>
    <x v="3357"/>
    <s v="Good Sales"/>
    <n v="0.38"/>
    <n v="1644.1573999999998"/>
    <n v="2682.5725999999995"/>
    <n v="2"/>
    <d v="2024-01-18T00:00:00"/>
    <d v="2024-01-24T00:00:00"/>
    <s v="New"/>
    <s v="Cash"/>
    <n v="485.17"/>
    <s v="loss"/>
    <s v="Delhi"/>
  </r>
  <r>
    <s v="ORD103367"/>
    <x v="3"/>
    <s v="Electronics"/>
    <x v="3358"/>
    <s v="Good Sales"/>
    <n v="0.26"/>
    <n v="223.03580000000002"/>
    <n v="634.79420000000005"/>
    <n v="6"/>
    <d v="2023-01-27T00:00:00"/>
    <d v="2023-02-01T00:00:00"/>
    <s v="Regular"/>
    <s v="UPI"/>
    <n v="152.66999999999999"/>
    <s v="loss"/>
    <s v="Mumbai"/>
  </r>
  <r>
    <s v="ORD103368"/>
    <x v="2"/>
    <s v="Grocery"/>
    <x v="3359"/>
    <s v="Good Sales"/>
    <n v="0.33"/>
    <n v="822.14880000000005"/>
    <n v="1669.2112000000002"/>
    <n v="5"/>
    <d v="2023-03-08T00:00:00"/>
    <d v="2023-03-13T00:00:00"/>
    <s v="Member"/>
    <s v="Card"/>
    <n v="508.87"/>
    <s v="loss"/>
    <s v="Hyderabad"/>
  </r>
  <r>
    <s v="ORD103369"/>
    <x v="2"/>
    <s v="Clothing"/>
    <x v="3360"/>
    <s v="Good Sales"/>
    <n v="0.28000000000000003"/>
    <n v="684.18560000000002"/>
    <n v="1759.3344"/>
    <n v="7"/>
    <d v="2024-12-02T00:00:00"/>
    <d v="2024-12-07T00:00:00"/>
    <s v="Regular"/>
    <s v="Cash"/>
    <n v="453.7"/>
    <s v="loss"/>
    <s v="Bangalore"/>
  </r>
  <r>
    <s v="ORD103370"/>
    <x v="3"/>
    <s v="Electronics"/>
    <x v="3361"/>
    <s v="Good Sales"/>
    <n v="0.05"/>
    <n v="225.19050000000004"/>
    <n v="4278.6195000000007"/>
    <n v="7"/>
    <d v="2024-05-14T00:00:00"/>
    <d v="2024-05-16T00:00:00"/>
    <s v="Member"/>
    <s v="Card"/>
    <n v="500.06"/>
    <s v="loss"/>
    <s v="Bangalore"/>
  </r>
  <r>
    <s v="ORD103371"/>
    <x v="2"/>
    <s v="Grocery"/>
    <x v="3362"/>
    <s v="concerning"/>
    <n v="0.17"/>
    <n v="18.613299999999999"/>
    <n v="90.8767"/>
    <n v="3"/>
    <d v="2024-02-16T00:00:00"/>
    <d v="2024-02-22T00:00:00"/>
    <s v="Regular"/>
    <s v="Cash"/>
    <n v="29.31"/>
    <s v="loss"/>
    <s v="Pune"/>
  </r>
  <r>
    <s v="ORD103372"/>
    <x v="1"/>
    <s v="Clothing"/>
    <x v="3363"/>
    <s v="Good Sales"/>
    <n v="0.35"/>
    <n v="1301.8949999999998"/>
    <n v="2417.8050000000003"/>
    <n v="6"/>
    <d v="2024-09-21T00:00:00"/>
    <d v="2024-09-24T00:00:00"/>
    <s v="Member"/>
    <s v="UPI"/>
    <n v="906.06"/>
    <s v="profit"/>
    <s v="Mumbai"/>
  </r>
  <r>
    <s v="ORD103373"/>
    <x v="0"/>
    <s v="Personal Care"/>
    <x v="3364"/>
    <s v="Good Sales"/>
    <n v="0.27"/>
    <n v="845.46180000000004"/>
    <n v="2285.8782000000001"/>
    <n v="3"/>
    <d v="2024-11-11T00:00:00"/>
    <d v="2024-11-13T00:00:00"/>
    <s v="Member"/>
    <s v="Cash"/>
    <n v="654.29"/>
    <s v="loss"/>
    <s v="Pune"/>
  </r>
  <r>
    <s v="ORD103374"/>
    <x v="3"/>
    <s v="Clothing"/>
    <x v="3365"/>
    <s v="Good Sales"/>
    <n v="0.34"/>
    <n v="1569.338"/>
    <n v="3046.3620000000001"/>
    <n v="2"/>
    <d v="2024-01-05T00:00:00"/>
    <d v="2024-01-09T00:00:00"/>
    <s v="New"/>
    <s v="Card"/>
    <n v="660.11"/>
    <s v="loss"/>
    <s v="Hyderabad"/>
  </r>
  <r>
    <s v="ORD103375"/>
    <x v="2"/>
    <s v="Personal Care"/>
    <x v="3366"/>
    <s v="Good Sales"/>
    <n v="0.18"/>
    <n v="421.00200000000001"/>
    <n v="1917.8980000000001"/>
    <n v="5"/>
    <d v="2024-08-21T00:00:00"/>
    <d v="2024-08-26T00:00:00"/>
    <s v="Member"/>
    <s v="Card"/>
    <n v="308.79000000000002"/>
    <s v="loss"/>
    <s v="Hyderabad"/>
  </r>
  <r>
    <s v="ORD103376"/>
    <x v="3"/>
    <s v="Personal Care"/>
    <x v="3367"/>
    <s v="Good Sales"/>
    <n v="0.1"/>
    <n v="332.25900000000001"/>
    <n v="2990.3310000000001"/>
    <n v="4"/>
    <d v="2024-08-31T00:00:00"/>
    <d v="2024-09-02T00:00:00"/>
    <s v="Regular"/>
    <s v="Card"/>
    <n v="782.41"/>
    <s v="loss"/>
    <s v="Hyderabad"/>
  </r>
  <r>
    <s v="ORD103377"/>
    <x v="1"/>
    <s v="Personal Care"/>
    <x v="3368"/>
    <s v="Good Sales"/>
    <n v="0.41"/>
    <n v="1995.2485999999999"/>
    <n v="2871.2114000000001"/>
    <n v="4"/>
    <d v="2024-03-11T00:00:00"/>
    <d v="2024-03-12T00:00:00"/>
    <s v="Regular"/>
    <s v="UPI"/>
    <n v="393.02"/>
    <s v="loss"/>
    <s v="Bangalore"/>
  </r>
  <r>
    <s v="ORD103378"/>
    <x v="3"/>
    <s v="Home Care"/>
    <x v="3369"/>
    <s v="Good Sales"/>
    <n v="0.19"/>
    <n v="711.57470000000001"/>
    <n v="3033.5553"/>
    <n v="4"/>
    <d v="2023-03-02T00:00:00"/>
    <d v="2023-03-09T00:00:00"/>
    <s v="Regular"/>
    <s v="Card"/>
    <n v="218.95"/>
    <s v="loss"/>
    <s v="Mumbai"/>
  </r>
  <r>
    <s v="ORD103379"/>
    <x v="3"/>
    <s v="Home Care"/>
    <x v="3370"/>
    <s v="concerning"/>
    <n v="0.33"/>
    <n v="141.95940000000002"/>
    <n v="288.22059999999999"/>
    <n v="8"/>
    <d v="2023-02-19T00:00:00"/>
    <d v="2023-02-26T00:00:00"/>
    <s v="New"/>
    <s v="Cash"/>
    <n v="125.6"/>
    <s v="loss"/>
    <s v="Bangalore"/>
  </r>
  <r>
    <s v="ORD103380"/>
    <x v="2"/>
    <s v="Personal Care"/>
    <x v="3371"/>
    <s v="Good Sales"/>
    <n v="0.19"/>
    <n v="174.97290000000001"/>
    <n v="745.93709999999999"/>
    <n v="1"/>
    <d v="2024-06-08T00:00:00"/>
    <d v="2024-06-11T00:00:00"/>
    <s v="Regular"/>
    <s v="Card"/>
    <n v="264.62"/>
    <s v="loss"/>
    <s v="Hyderabad"/>
  </r>
  <r>
    <s v="ORD103381"/>
    <x v="1"/>
    <s v="Grocery"/>
    <x v="3372"/>
    <s v="Good Sales"/>
    <n v="0.46"/>
    <n v="1897.5506"/>
    <n v="2227.5593999999996"/>
    <n v="3"/>
    <d v="2023-07-15T00:00:00"/>
    <d v="2023-07-22T00:00:00"/>
    <s v="New"/>
    <s v="Card"/>
    <n v="1178.52"/>
    <s v="profit"/>
    <s v="Chennai"/>
  </r>
  <r>
    <s v="ORD103382"/>
    <x v="0"/>
    <s v="Personal Care"/>
    <x v="3373"/>
    <s v="Good Sales"/>
    <n v="0.5"/>
    <n v="870.25"/>
    <n v="870.25"/>
    <n v="9"/>
    <d v="2024-01-05T00:00:00"/>
    <d v="2024-01-10T00:00:00"/>
    <s v="Regular"/>
    <s v="Cash"/>
    <n v="325.27"/>
    <s v="loss"/>
    <s v="Delhi"/>
  </r>
  <r>
    <s v="ORD103383"/>
    <x v="0"/>
    <s v="Electronics"/>
    <x v="3374"/>
    <s v="Good Sales"/>
    <n v="0.32"/>
    <n v="1138.8800000000001"/>
    <n v="2420.12"/>
    <n v="3"/>
    <d v="2023-10-02T00:00:00"/>
    <d v="2023-10-04T00:00:00"/>
    <s v="New"/>
    <s v="Card"/>
    <n v="264.02999999999997"/>
    <s v="loss"/>
    <s v="Pune"/>
  </r>
  <r>
    <s v="ORD103384"/>
    <x v="2"/>
    <s v="Personal Care"/>
    <x v="3375"/>
    <s v="Good Sales"/>
    <n v="0.3"/>
    <n v="1058.742"/>
    <n v="2470.3980000000001"/>
    <n v="1"/>
    <d v="2023-08-04T00:00:00"/>
    <d v="2023-08-05T00:00:00"/>
    <s v="Regular"/>
    <s v="Card"/>
    <n v="617.77"/>
    <s v="loss"/>
    <s v="Chennai"/>
  </r>
  <r>
    <s v="ORD103385"/>
    <x v="3"/>
    <s v="Home Care"/>
    <x v="3376"/>
    <s v="Good Sales"/>
    <n v="0.42"/>
    <n v="2087.0346"/>
    <n v="2882.0954000000002"/>
    <n v="5"/>
    <d v="2023-10-19T00:00:00"/>
    <d v="2023-10-26T00:00:00"/>
    <s v="New"/>
    <s v="Cash"/>
    <n v="695.75"/>
    <s v="loss"/>
    <s v="Mumbai"/>
  </r>
  <r>
    <s v="ORD103386"/>
    <x v="2"/>
    <s v="Home Care"/>
    <x v="3377"/>
    <s v="Good Sales"/>
    <n v="0.26"/>
    <n v="624.61880000000008"/>
    <n v="1777.7611999999999"/>
    <n v="4"/>
    <d v="2023-11-22T00:00:00"/>
    <d v="2023-11-23T00:00:00"/>
    <s v="Member"/>
    <s v="UPI"/>
    <n v="467.97"/>
    <s v="loss"/>
    <s v="Bangalore"/>
  </r>
  <r>
    <s v="ORD103387"/>
    <x v="2"/>
    <s v="Electronics"/>
    <x v="3378"/>
    <s v="Good Sales"/>
    <n v="0.43"/>
    <n v="1597.6134"/>
    <n v="2117.7665999999999"/>
    <n v="8"/>
    <d v="2024-06-08T00:00:00"/>
    <d v="2024-06-15T00:00:00"/>
    <s v="Regular"/>
    <s v="UPI"/>
    <n v="1021.44"/>
    <s v="profit"/>
    <s v="Delhi"/>
  </r>
  <r>
    <s v="ORD103388"/>
    <x v="2"/>
    <s v="Electronics"/>
    <x v="3379"/>
    <s v="concerning"/>
    <n v="0.21"/>
    <n v="71.166899999999998"/>
    <n v="267.72309999999999"/>
    <n v="9"/>
    <d v="2024-06-19T00:00:00"/>
    <d v="2024-06-21T00:00:00"/>
    <s v="New"/>
    <s v="Cash"/>
    <n v="56.52"/>
    <s v="loss"/>
    <s v="Mumbai"/>
  </r>
  <r>
    <s v="ORD103389"/>
    <x v="3"/>
    <s v="Clothing"/>
    <x v="3380"/>
    <s v="Good Sales"/>
    <n v="0.02"/>
    <n v="47.333999999999996"/>
    <n v="2319.366"/>
    <n v="5"/>
    <d v="2023-06-23T00:00:00"/>
    <d v="2023-06-25T00:00:00"/>
    <s v="New"/>
    <s v="UPI"/>
    <n v="601.86"/>
    <s v="loss"/>
    <s v="Mumbai"/>
  </r>
  <r>
    <s v="ORD103390"/>
    <x v="1"/>
    <s v="Grocery"/>
    <x v="3381"/>
    <s v="Good Sales"/>
    <n v="0.46"/>
    <n v="466.78040000000004"/>
    <n v="547.95959999999991"/>
    <n v="1"/>
    <d v="2024-03-05T00:00:00"/>
    <d v="2024-03-12T00:00:00"/>
    <s v="New"/>
    <s v="Cash"/>
    <n v="175.12"/>
    <s v="loss"/>
    <s v="Mumbai"/>
  </r>
  <r>
    <s v="ORD103391"/>
    <x v="2"/>
    <s v="Grocery"/>
    <x v="3382"/>
    <s v="Good Sales"/>
    <n v="0.36"/>
    <n v="1518.768"/>
    <n v="2700.0320000000002"/>
    <n v="4"/>
    <d v="2024-08-28T00:00:00"/>
    <d v="2024-09-03T00:00:00"/>
    <s v="New"/>
    <s v="Cash"/>
    <n v="1214.48"/>
    <s v="profit"/>
    <s v="Hyderabad"/>
  </r>
  <r>
    <s v="ORD103392"/>
    <x v="3"/>
    <s v="Grocery"/>
    <x v="3383"/>
    <s v="Good Sales"/>
    <n v="0.26"/>
    <n v="1096.0430000000001"/>
    <n v="3119.5070000000001"/>
    <n v="3"/>
    <d v="2024-08-30T00:00:00"/>
    <d v="2024-09-05T00:00:00"/>
    <s v="Regular"/>
    <s v="UPI"/>
    <n v="707.94"/>
    <s v="loss"/>
    <s v="Delhi"/>
  </r>
  <r>
    <s v="ORD103393"/>
    <x v="1"/>
    <s v="Home Care"/>
    <x v="3384"/>
    <s v="Good Sales"/>
    <n v="0.47"/>
    <n v="591.34929999999997"/>
    <n v="666.84070000000008"/>
    <n v="6"/>
    <d v="2023-02-04T00:00:00"/>
    <d v="2023-02-10T00:00:00"/>
    <s v="New"/>
    <s v="UPI"/>
    <n v="286.63"/>
    <s v="loss"/>
    <s v="Delhi"/>
  </r>
  <r>
    <s v="ORD103394"/>
    <x v="2"/>
    <s v="Grocery"/>
    <x v="3385"/>
    <s v="Good Sales"/>
    <n v="0.44"/>
    <n v="730.22399999999993"/>
    <n v="929.37599999999998"/>
    <n v="2"/>
    <d v="2024-12-19T00:00:00"/>
    <d v="2024-12-25T00:00:00"/>
    <s v="Regular"/>
    <s v="Card"/>
    <n v="272.76"/>
    <s v="loss"/>
    <s v="Mumbai"/>
  </r>
  <r>
    <s v="ORD103395"/>
    <x v="0"/>
    <s v="Clothing"/>
    <x v="3386"/>
    <s v="Good Sales"/>
    <n v="0.05"/>
    <n v="177.107"/>
    <n v="3365.0329999999999"/>
    <n v="5"/>
    <d v="2024-10-23T00:00:00"/>
    <d v="2024-10-27T00:00:00"/>
    <s v="Member"/>
    <s v="Card"/>
    <n v="533.94000000000005"/>
    <s v="loss"/>
    <s v="Hyderabad"/>
  </r>
  <r>
    <s v="ORD103396"/>
    <x v="1"/>
    <s v="Clothing"/>
    <x v="3387"/>
    <s v="Good Sales"/>
    <n v="0.31"/>
    <n v="1152.425"/>
    <n v="2565.0749999999998"/>
    <n v="8"/>
    <d v="2023-06-13T00:00:00"/>
    <d v="2023-06-18T00:00:00"/>
    <s v="Member"/>
    <s v="Cash"/>
    <n v="881.66"/>
    <s v="profit"/>
    <s v="Mumbai"/>
  </r>
  <r>
    <s v="ORD103397"/>
    <x v="2"/>
    <s v="Grocery"/>
    <x v="3388"/>
    <s v="Good Sales"/>
    <n v="0.27"/>
    <n v="897.0453"/>
    <n v="2425.3446999999996"/>
    <n v="5"/>
    <d v="2024-01-29T00:00:00"/>
    <d v="2024-02-04T00:00:00"/>
    <s v="Member"/>
    <s v="Card"/>
    <n v="784.99"/>
    <s v="loss"/>
    <s v="Pune"/>
  </r>
  <r>
    <s v="ORD103398"/>
    <x v="1"/>
    <s v="Electronics"/>
    <x v="3389"/>
    <s v="Good Sales"/>
    <n v="0.39"/>
    <n v="1943.6820000000002"/>
    <n v="3040.1179999999999"/>
    <n v="5"/>
    <d v="2023-09-25T00:00:00"/>
    <d v="2023-09-26T00:00:00"/>
    <s v="Regular"/>
    <s v="Card"/>
    <n v="519.87"/>
    <s v="loss"/>
    <s v="Pune"/>
  </r>
  <r>
    <s v="ORD103399"/>
    <x v="1"/>
    <s v="Clothing"/>
    <x v="3390"/>
    <s v="Good Sales"/>
    <n v="0.15"/>
    <n v="653.48249999999996"/>
    <n v="3703.0675000000001"/>
    <n v="8"/>
    <d v="2023-11-21T00:00:00"/>
    <d v="2023-11-28T00:00:00"/>
    <s v="Member"/>
    <s v="Card"/>
    <n v="663.63"/>
    <s v="loss"/>
    <s v="Delhi"/>
  </r>
  <r>
    <s v="ORD103400"/>
    <x v="1"/>
    <s v="Electronics"/>
    <x v="3391"/>
    <s v="Good Sales"/>
    <n v="0"/>
    <n v="0"/>
    <n v="2143.59"/>
    <n v="5"/>
    <d v="2024-02-08T00:00:00"/>
    <d v="2024-02-12T00:00:00"/>
    <s v="Regular"/>
    <s v="Card"/>
    <n v="111.78"/>
    <s v="loss"/>
    <s v="Delhi"/>
  </r>
  <r>
    <s v="ORD103401"/>
    <x v="1"/>
    <s v="Home Care"/>
    <x v="3392"/>
    <s v="Good Sales"/>
    <n v="0.09"/>
    <n v="153.19710000000001"/>
    <n v="1548.9929"/>
    <n v="4"/>
    <d v="2023-02-06T00:00:00"/>
    <d v="2023-02-07T00:00:00"/>
    <s v="Member"/>
    <s v="Card"/>
    <n v="92.95"/>
    <s v="loss"/>
    <s v="Pune"/>
  </r>
  <r>
    <s v="ORD103402"/>
    <x v="1"/>
    <s v="Clothing"/>
    <x v="3393"/>
    <s v="Good Sales"/>
    <n v="0.11"/>
    <n v="332.70159999999998"/>
    <n v="2691.8584000000001"/>
    <n v="9"/>
    <d v="2024-05-10T00:00:00"/>
    <d v="2024-05-12T00:00:00"/>
    <s v="Member"/>
    <s v="Card"/>
    <n v="260.81"/>
    <s v="loss"/>
    <s v="Delhi"/>
  </r>
  <r>
    <s v="ORD103403"/>
    <x v="1"/>
    <s v="Electronics"/>
    <x v="3394"/>
    <s v="Good Sales"/>
    <n v="0.15"/>
    <n v="615.96299999999997"/>
    <n v="3490.4570000000003"/>
    <n v="2"/>
    <d v="2024-06-13T00:00:00"/>
    <d v="2024-06-14T00:00:00"/>
    <s v="Regular"/>
    <s v="Cash"/>
    <n v="988.51"/>
    <s v="profit"/>
    <s v="Chennai"/>
  </r>
  <r>
    <s v="ORD103404"/>
    <x v="2"/>
    <s v="Grocery"/>
    <x v="3395"/>
    <s v="Good Sales"/>
    <n v="0.19"/>
    <n v="461.54419999999999"/>
    <n v="1967.6357999999998"/>
    <n v="1"/>
    <d v="2023-04-21T00:00:00"/>
    <d v="2023-04-28T00:00:00"/>
    <s v="Member"/>
    <s v="UPI"/>
    <n v="167.24"/>
    <s v="loss"/>
    <s v="Mumbai"/>
  </r>
  <r>
    <s v="ORD103405"/>
    <x v="0"/>
    <s v="Home Care"/>
    <x v="3396"/>
    <s v="Good Sales"/>
    <n v="0.35"/>
    <n v="1300.1415"/>
    <n v="2414.5484999999999"/>
    <n v="4"/>
    <d v="2024-05-02T00:00:00"/>
    <d v="2024-05-03T00:00:00"/>
    <s v="Regular"/>
    <s v="Cash"/>
    <n v="1059.25"/>
    <s v="profit"/>
    <s v="Mumbai"/>
  </r>
  <r>
    <s v="ORD103406"/>
    <x v="3"/>
    <s v="Personal Care"/>
    <x v="3397"/>
    <s v="concerning"/>
    <n v="0.04"/>
    <n v="7.7552000000000003"/>
    <n v="186.12479999999999"/>
    <n v="3"/>
    <d v="2023-08-13T00:00:00"/>
    <d v="2023-08-18T00:00:00"/>
    <s v="Regular"/>
    <s v="UPI"/>
    <n v="19.079999999999998"/>
    <s v="loss"/>
    <s v="Chennai"/>
  </r>
  <r>
    <s v="ORD103407"/>
    <x v="1"/>
    <s v="Personal Care"/>
    <x v="3398"/>
    <s v="Good Sales"/>
    <n v="0.24"/>
    <n v="1112.7888"/>
    <n v="3523.8311999999996"/>
    <n v="9"/>
    <d v="2023-10-24T00:00:00"/>
    <d v="2023-10-26T00:00:00"/>
    <s v="Member"/>
    <s v="Cash"/>
    <n v="1259.32"/>
    <s v="profit"/>
    <s v="Pune"/>
  </r>
  <r>
    <s v="ORD103408"/>
    <x v="3"/>
    <s v="Grocery"/>
    <x v="3399"/>
    <s v="Good Sales"/>
    <n v="0.25"/>
    <n v="972.94749999999999"/>
    <n v="2918.8424999999997"/>
    <n v="3"/>
    <d v="2023-07-16T00:00:00"/>
    <d v="2023-07-17T00:00:00"/>
    <s v="Regular"/>
    <s v="UPI"/>
    <n v="1119.33"/>
    <s v="profit"/>
    <s v="Pune"/>
  </r>
  <r>
    <s v="ORD103409"/>
    <x v="2"/>
    <s v="Home Care"/>
    <x v="3400"/>
    <s v="Good Sales"/>
    <n v="0.31"/>
    <n v="629.77430000000004"/>
    <n v="1401.7556999999999"/>
    <n v="3"/>
    <d v="2023-11-25T00:00:00"/>
    <d v="2023-11-28T00:00:00"/>
    <s v="New"/>
    <s v="Card"/>
    <n v="318.64999999999998"/>
    <s v="loss"/>
    <s v="Chennai"/>
  </r>
  <r>
    <s v="ORD103410"/>
    <x v="1"/>
    <s v="Home Care"/>
    <x v="3401"/>
    <s v="Good Sales"/>
    <n v="0.16"/>
    <n v="317.06560000000002"/>
    <n v="1664.5944"/>
    <n v="7"/>
    <d v="2023-04-07T00:00:00"/>
    <d v="2023-04-11T00:00:00"/>
    <s v="New"/>
    <s v="UPI"/>
    <n v="358.05"/>
    <s v="loss"/>
    <s v="Chennai"/>
  </r>
  <r>
    <s v="ORD103411"/>
    <x v="0"/>
    <s v="Home Care"/>
    <x v="3402"/>
    <s v="concerning"/>
    <n v="0.13"/>
    <n v="78.539500000000004"/>
    <n v="525.6105"/>
    <n v="2"/>
    <d v="2024-03-23T00:00:00"/>
    <d v="2024-03-29T00:00:00"/>
    <s v="Member"/>
    <s v="Cash"/>
    <n v="78.64"/>
    <s v="loss"/>
    <s v="Delhi"/>
  </r>
  <r>
    <s v="ORD103412"/>
    <x v="3"/>
    <s v="Home Care"/>
    <x v="3403"/>
    <s v="Good Sales"/>
    <n v="0.24"/>
    <n v="983.79599999999982"/>
    <n v="3115.3539999999998"/>
    <n v="8"/>
    <d v="2023-06-07T00:00:00"/>
    <d v="2023-06-13T00:00:00"/>
    <s v="New"/>
    <s v="Cash"/>
    <n v="1126.81"/>
    <s v="profit"/>
    <s v="Bangalore"/>
  </r>
  <r>
    <s v="ORD103413"/>
    <x v="1"/>
    <s v="Personal Care"/>
    <x v="3404"/>
    <s v="Good Sales"/>
    <n v="0.33"/>
    <n v="1275.8724000000002"/>
    <n v="2590.4076"/>
    <n v="6"/>
    <d v="2024-05-08T00:00:00"/>
    <d v="2024-05-09T00:00:00"/>
    <s v="Member"/>
    <s v="Cash"/>
    <n v="686.21"/>
    <s v="loss"/>
    <s v="Pune"/>
  </r>
  <r>
    <s v="ORD103414"/>
    <x v="2"/>
    <s v="Electronics"/>
    <x v="3405"/>
    <s v="Good Sales"/>
    <n v="0.02"/>
    <n v="63.764399999999995"/>
    <n v="3124.4555999999998"/>
    <n v="9"/>
    <d v="2023-01-17T00:00:00"/>
    <d v="2023-01-18T00:00:00"/>
    <s v="Regular"/>
    <s v="Card"/>
    <n v="941.76"/>
    <s v="profit"/>
    <s v="Pune"/>
  </r>
  <r>
    <s v="ORD103415"/>
    <x v="0"/>
    <s v="Home Care"/>
    <x v="3406"/>
    <s v="concerning"/>
    <n v="0.15"/>
    <n v="89.570999999999998"/>
    <n v="507.56899999999996"/>
    <n v="8"/>
    <d v="2024-06-30T00:00:00"/>
    <d v="2024-07-04T00:00:00"/>
    <s v="Regular"/>
    <s v="Cash"/>
    <n v="174.51"/>
    <s v="loss"/>
    <s v="Pune"/>
  </r>
  <r>
    <s v="ORD103416"/>
    <x v="3"/>
    <s v="Electronics"/>
    <x v="3407"/>
    <s v="Good Sales"/>
    <n v="0.39"/>
    <n v="540.33330000000001"/>
    <n v="845.13670000000002"/>
    <n v="4"/>
    <d v="2023-12-02T00:00:00"/>
    <d v="2023-12-03T00:00:00"/>
    <s v="New"/>
    <s v="Card"/>
    <n v="399.07"/>
    <s v="loss"/>
    <s v="Chennai"/>
  </r>
  <r>
    <s v="ORD103417"/>
    <x v="3"/>
    <s v="Home Care"/>
    <x v="3408"/>
    <s v="Good Sales"/>
    <n v="0.24"/>
    <n v="563.68319999999994"/>
    <n v="1784.9967999999999"/>
    <n v="8"/>
    <d v="2024-02-28T00:00:00"/>
    <d v="2024-03-01T00:00:00"/>
    <s v="New"/>
    <s v="Card"/>
    <n v="326.62"/>
    <s v="loss"/>
    <s v="Pune"/>
  </r>
  <r>
    <s v="ORD103418"/>
    <x v="1"/>
    <s v="Clothing"/>
    <x v="3409"/>
    <s v="Good Sales"/>
    <n v="0.48"/>
    <n v="673.56479999999999"/>
    <n v="729.6952"/>
    <n v="4"/>
    <d v="2024-02-07T00:00:00"/>
    <d v="2024-02-08T00:00:00"/>
    <s v="New"/>
    <s v="Card"/>
    <n v="99.06"/>
    <s v="loss"/>
    <s v="Pune"/>
  </r>
  <r>
    <s v="ORD103419"/>
    <x v="0"/>
    <s v="Clothing"/>
    <x v="3410"/>
    <s v="Good Sales"/>
    <n v="0.43"/>
    <n v="957.38209999999992"/>
    <n v="1269.0879"/>
    <n v="5"/>
    <d v="2024-03-06T00:00:00"/>
    <d v="2024-03-08T00:00:00"/>
    <s v="Regular"/>
    <s v="Cash"/>
    <n v="483.76"/>
    <s v="loss"/>
    <s v="Hyderabad"/>
  </r>
  <r>
    <s v="ORD103420"/>
    <x v="0"/>
    <s v="Clothing"/>
    <x v="3411"/>
    <s v="Good Sales"/>
    <n v="0.17"/>
    <n v="205.22230000000002"/>
    <n v="1001.9677"/>
    <n v="7"/>
    <d v="2024-12-10T00:00:00"/>
    <d v="2024-12-17T00:00:00"/>
    <s v="New"/>
    <s v="UPI"/>
    <n v="323.95"/>
    <s v="loss"/>
    <s v="Delhi"/>
  </r>
  <r>
    <s v="ORD103421"/>
    <x v="0"/>
    <s v="Home Care"/>
    <x v="3412"/>
    <s v="Good Sales"/>
    <n v="0.36"/>
    <n v="652.69439999999997"/>
    <n v="1160.3456000000001"/>
    <n v="6"/>
    <d v="2024-09-20T00:00:00"/>
    <d v="2024-09-22T00:00:00"/>
    <s v="Member"/>
    <s v="Card"/>
    <n v="251.36"/>
    <s v="loss"/>
    <s v="Chennai"/>
  </r>
  <r>
    <s v="ORD103422"/>
    <x v="0"/>
    <s v="Electronics"/>
    <x v="3413"/>
    <s v="Good Sales"/>
    <n v="0.14000000000000001"/>
    <n v="461.47500000000002"/>
    <n v="2834.7750000000001"/>
    <n v="5"/>
    <d v="2024-05-07T00:00:00"/>
    <d v="2024-05-09T00:00:00"/>
    <s v="Regular"/>
    <s v="Cash"/>
    <n v="958.16"/>
    <s v="profit"/>
    <s v="Chennai"/>
  </r>
  <r>
    <s v="ORD103423"/>
    <x v="2"/>
    <s v="Personal Care"/>
    <x v="3414"/>
    <s v="Good Sales"/>
    <n v="0.09"/>
    <n v="402.53129999999993"/>
    <n v="4070.0386999999996"/>
    <n v="2"/>
    <d v="2024-03-19T00:00:00"/>
    <d v="2024-03-25T00:00:00"/>
    <s v="New"/>
    <s v="UPI"/>
    <n v="1241.98"/>
    <s v="profit"/>
    <s v="Delhi"/>
  </r>
  <r>
    <s v="ORD103424"/>
    <x v="0"/>
    <s v="Grocery"/>
    <x v="3415"/>
    <s v="Good Sales"/>
    <n v="0.44"/>
    <n v="874.12600000000009"/>
    <n v="1112.5239999999999"/>
    <n v="5"/>
    <d v="2023-01-11T00:00:00"/>
    <d v="2023-01-15T00:00:00"/>
    <s v="Regular"/>
    <s v="UPI"/>
    <n v="412.05"/>
    <s v="loss"/>
    <s v="Bangalore"/>
  </r>
  <r>
    <s v="ORD103425"/>
    <x v="3"/>
    <s v="Personal Care"/>
    <x v="3416"/>
    <s v="Good Sales"/>
    <n v="0.18"/>
    <n v="628.26299999999992"/>
    <n v="2862.087"/>
    <n v="7"/>
    <d v="2024-06-22T00:00:00"/>
    <d v="2024-06-29T00:00:00"/>
    <s v="Regular"/>
    <s v="Cash"/>
    <n v="276.35000000000002"/>
    <s v="loss"/>
    <s v="Chennai"/>
  </r>
  <r>
    <s v="ORD103426"/>
    <x v="3"/>
    <s v="Home Care"/>
    <x v="3417"/>
    <s v="concerning"/>
    <n v="0.1"/>
    <n v="76.049000000000007"/>
    <n v="684.44100000000003"/>
    <n v="6"/>
    <d v="2023-09-27T00:00:00"/>
    <d v="2023-09-29T00:00:00"/>
    <s v="Member"/>
    <s v="Cash"/>
    <n v="207.73"/>
    <s v="loss"/>
    <s v="Delhi"/>
  </r>
  <r>
    <s v="ORD103427"/>
    <x v="2"/>
    <s v="Clothing"/>
    <x v="3418"/>
    <s v="Good Sales"/>
    <n v="0.48"/>
    <n v="1320.0048000000002"/>
    <n v="1430.0052000000001"/>
    <n v="6"/>
    <d v="2024-09-02T00:00:00"/>
    <d v="2024-09-03T00:00:00"/>
    <s v="Member"/>
    <s v="Card"/>
    <n v="221.93"/>
    <s v="loss"/>
    <s v="Mumbai"/>
  </r>
  <r>
    <s v="ORD103428"/>
    <x v="3"/>
    <s v="Clothing"/>
    <x v="3419"/>
    <s v="Good Sales"/>
    <n v="0.02"/>
    <n v="92.327000000000012"/>
    <n v="4524.0230000000001"/>
    <n v="5"/>
    <d v="2023-05-06T00:00:00"/>
    <d v="2023-05-11T00:00:00"/>
    <s v="New"/>
    <s v="Cash"/>
    <n v="834.4"/>
    <s v="profit"/>
    <s v="Delhi"/>
  </r>
  <r>
    <s v="ORD103429"/>
    <x v="3"/>
    <s v="Electronics"/>
    <x v="3420"/>
    <s v="concerning"/>
    <n v="0.18"/>
    <n v="42.640199999999993"/>
    <n v="194.24979999999999"/>
    <n v="9"/>
    <d v="2024-12-24T00:00:00"/>
    <d v="2024-12-26T00:00:00"/>
    <s v="Regular"/>
    <s v="Cash"/>
    <n v="12.98"/>
    <s v="loss"/>
    <s v="Mumbai"/>
  </r>
  <r>
    <s v="ORD103430"/>
    <x v="0"/>
    <s v="Home Care"/>
    <x v="3421"/>
    <s v="Good Sales"/>
    <n v="0.02"/>
    <n v="28.220600000000001"/>
    <n v="1382.8093999999999"/>
    <n v="1"/>
    <d v="2023-05-02T00:00:00"/>
    <d v="2023-05-03T00:00:00"/>
    <s v="Member"/>
    <s v="Card"/>
    <n v="125.08"/>
    <s v="loss"/>
    <s v="Bangalore"/>
  </r>
  <r>
    <s v="ORD103431"/>
    <x v="3"/>
    <s v="Personal Care"/>
    <x v="3422"/>
    <s v="concerning"/>
    <n v="0.25"/>
    <n v="187.30500000000001"/>
    <n v="561.91499999999996"/>
    <n v="4"/>
    <d v="2023-12-18T00:00:00"/>
    <d v="2023-12-19T00:00:00"/>
    <s v="Member"/>
    <s v="Cash"/>
    <n v="143.05000000000001"/>
    <s v="loss"/>
    <s v="Delhi"/>
  </r>
  <r>
    <s v="ORD103432"/>
    <x v="2"/>
    <s v="Home Care"/>
    <x v="3423"/>
    <s v="Good Sales"/>
    <n v="0.2"/>
    <n v="542.46"/>
    <n v="2169.84"/>
    <n v="7"/>
    <d v="2024-01-03T00:00:00"/>
    <d v="2024-01-06T00:00:00"/>
    <s v="New"/>
    <s v="Card"/>
    <n v="136.63999999999999"/>
    <s v="loss"/>
    <s v="Chennai"/>
  </r>
  <r>
    <s v="ORD103433"/>
    <x v="0"/>
    <s v="Home Care"/>
    <x v="3424"/>
    <s v="Good Sales"/>
    <n v="0.36"/>
    <n v="1234.8899999999999"/>
    <n v="2195.36"/>
    <n v="1"/>
    <d v="2024-01-27T00:00:00"/>
    <d v="2024-01-28T00:00:00"/>
    <s v="Regular"/>
    <s v="UPI"/>
    <n v="301.33"/>
    <s v="loss"/>
    <s v="Chennai"/>
  </r>
  <r>
    <s v="ORD103434"/>
    <x v="1"/>
    <s v="Clothing"/>
    <x v="3425"/>
    <s v="concerning"/>
    <n v="0.48"/>
    <n v="183.89759999999998"/>
    <n v="199.22240000000002"/>
    <n v="4"/>
    <d v="2023-03-16T00:00:00"/>
    <d v="2023-03-19T00:00:00"/>
    <s v="New"/>
    <s v="Card"/>
    <n v="40.29"/>
    <s v="loss"/>
    <s v="Mumbai"/>
  </r>
  <r>
    <s v="ORD103435"/>
    <x v="0"/>
    <s v="Personal Care"/>
    <x v="3426"/>
    <s v="concerning"/>
    <n v="0.26"/>
    <n v="115.5414"/>
    <n v="328.84859999999998"/>
    <n v="6"/>
    <d v="2024-03-25T00:00:00"/>
    <d v="2024-03-26T00:00:00"/>
    <s v="New"/>
    <s v="UPI"/>
    <n v="26.97"/>
    <s v="loss"/>
    <s v="Delhi"/>
  </r>
  <r>
    <s v="ORD103436"/>
    <x v="2"/>
    <s v="Grocery"/>
    <x v="3427"/>
    <s v="Good Sales"/>
    <n v="0.14000000000000001"/>
    <n v="610.56520000000012"/>
    <n v="3750.6148000000003"/>
    <n v="8"/>
    <d v="2023-01-05T00:00:00"/>
    <d v="2023-01-07T00:00:00"/>
    <s v="New"/>
    <s v="UPI"/>
    <n v="850.07"/>
    <s v="profit"/>
    <s v="Bangalore"/>
  </r>
  <r>
    <s v="ORD103437"/>
    <x v="0"/>
    <s v="Clothing"/>
    <x v="3428"/>
    <s v="Good Sales"/>
    <n v="0.44"/>
    <n v="1027.6376"/>
    <n v="1307.9023999999999"/>
    <n v="7"/>
    <d v="2023-06-07T00:00:00"/>
    <d v="2023-06-13T00:00:00"/>
    <s v="Regular"/>
    <s v="UPI"/>
    <n v="562.82000000000005"/>
    <s v="loss"/>
    <s v="Pune"/>
  </r>
  <r>
    <s v="ORD103438"/>
    <x v="0"/>
    <s v="Personal Care"/>
    <x v="3429"/>
    <s v="Good Sales"/>
    <n v="0.3"/>
    <n v="710.53800000000001"/>
    <n v="1657.922"/>
    <n v="9"/>
    <d v="2023-08-24T00:00:00"/>
    <d v="2023-08-27T00:00:00"/>
    <s v="Regular"/>
    <s v="Card"/>
    <n v="140.65"/>
    <s v="loss"/>
    <s v="Delhi"/>
  </r>
  <r>
    <s v="ORD103439"/>
    <x v="2"/>
    <s v="Electronics"/>
    <x v="3430"/>
    <s v="Good Sales"/>
    <n v="0.28000000000000003"/>
    <n v="1323.9631999999999"/>
    <n v="3404.4767999999995"/>
    <n v="7"/>
    <d v="2024-05-03T00:00:00"/>
    <d v="2024-05-06T00:00:00"/>
    <s v="New"/>
    <s v="UPI"/>
    <n v="728.48"/>
    <s v="loss"/>
    <s v="Delhi"/>
  </r>
  <r>
    <s v="ORD103440"/>
    <x v="0"/>
    <s v="Clothing"/>
    <x v="3431"/>
    <s v="Good Sales"/>
    <n v="0.09"/>
    <n v="150.21269999999998"/>
    <n v="1518.8172999999999"/>
    <n v="3"/>
    <d v="2023-07-22T00:00:00"/>
    <d v="2023-07-29T00:00:00"/>
    <s v="New"/>
    <s v="Card"/>
    <n v="309.91000000000003"/>
    <s v="loss"/>
    <s v="Pune"/>
  </r>
  <r>
    <s v="ORD103441"/>
    <x v="2"/>
    <s v="Electronics"/>
    <x v="3432"/>
    <s v="Good Sales"/>
    <n v="0.02"/>
    <n v="89.9084"/>
    <n v="4405.5115999999998"/>
    <n v="4"/>
    <d v="2024-12-20T00:00:00"/>
    <d v="2024-12-23T00:00:00"/>
    <s v="New"/>
    <s v="Card"/>
    <n v="811.8"/>
    <s v="profit"/>
    <s v="Bangalore"/>
  </r>
  <r>
    <s v="ORD103442"/>
    <x v="2"/>
    <s v="Clothing"/>
    <x v="3433"/>
    <s v="Good Sales"/>
    <n v="0.23"/>
    <n v="1120.9855000000002"/>
    <n v="3752.8645000000001"/>
    <n v="3"/>
    <d v="2023-12-28T00:00:00"/>
    <d v="2023-12-30T00:00:00"/>
    <s v="Regular"/>
    <s v="Card"/>
    <n v="834.54"/>
    <s v="profit"/>
    <s v="Delhi"/>
  </r>
  <r>
    <s v="ORD103443"/>
    <x v="1"/>
    <s v="Home Care"/>
    <x v="3434"/>
    <s v="Good Sales"/>
    <n v="0.26"/>
    <n v="333.91800000000001"/>
    <n v="950.38199999999995"/>
    <n v="9"/>
    <d v="2023-11-27T00:00:00"/>
    <d v="2023-12-02T00:00:00"/>
    <s v="New"/>
    <s v="Card"/>
    <n v="94.9"/>
    <s v="loss"/>
    <s v="Pune"/>
  </r>
  <r>
    <s v="ORD103444"/>
    <x v="3"/>
    <s v="Personal Care"/>
    <x v="3435"/>
    <s v="Good Sales"/>
    <n v="0.06"/>
    <n v="157.12739999999999"/>
    <n v="2461.6626000000001"/>
    <n v="8"/>
    <d v="2024-07-27T00:00:00"/>
    <d v="2024-07-29T00:00:00"/>
    <s v="Member"/>
    <s v="Cash"/>
    <n v="293.83999999999997"/>
    <s v="loss"/>
    <s v="Pune"/>
  </r>
  <r>
    <s v="ORD103445"/>
    <x v="3"/>
    <s v="Electronics"/>
    <x v="3436"/>
    <s v="Good Sales"/>
    <n v="0.03"/>
    <n v="81.5505"/>
    <n v="2636.7995000000001"/>
    <n v="9"/>
    <d v="2023-11-17T00:00:00"/>
    <d v="2023-11-24T00:00:00"/>
    <s v="New"/>
    <s v="Card"/>
    <n v="766.4"/>
    <s v="loss"/>
    <s v="Pune"/>
  </r>
  <r>
    <s v="ORD103446"/>
    <x v="0"/>
    <s v="Clothing"/>
    <x v="3437"/>
    <s v="Good Sales"/>
    <n v="0.11"/>
    <n v="477.86420000000004"/>
    <n v="3866.3558000000003"/>
    <n v="2"/>
    <d v="2023-09-14T00:00:00"/>
    <d v="2023-09-19T00:00:00"/>
    <s v="New"/>
    <s v="UPI"/>
    <n v="416.17"/>
    <s v="loss"/>
    <s v="Bangalore"/>
  </r>
  <r>
    <s v="ORD103447"/>
    <x v="0"/>
    <s v="Electronics"/>
    <x v="3438"/>
    <s v="Good Sales"/>
    <n v="0.03"/>
    <n v="47.674500000000002"/>
    <n v="1541.4755"/>
    <n v="5"/>
    <d v="2024-01-11T00:00:00"/>
    <d v="2024-01-13T00:00:00"/>
    <s v="Regular"/>
    <s v="Cash"/>
    <n v="390.99"/>
    <s v="loss"/>
    <s v="Delhi"/>
  </r>
  <r>
    <s v="ORD103448"/>
    <x v="1"/>
    <s v="Clothing"/>
    <x v="3439"/>
    <s v="Good Sales"/>
    <n v="0.03"/>
    <n v="120.31229999999999"/>
    <n v="3890.0976999999998"/>
    <n v="5"/>
    <d v="2024-09-19T00:00:00"/>
    <d v="2024-09-20T00:00:00"/>
    <s v="Regular"/>
    <s v="Cash"/>
    <n v="347.91"/>
    <s v="loss"/>
    <s v="Hyderabad"/>
  </r>
  <r>
    <s v="ORD103449"/>
    <x v="1"/>
    <s v="Clothing"/>
    <x v="3440"/>
    <s v="Good Sales"/>
    <n v="0.22"/>
    <n v="1068.7467999999999"/>
    <n v="3789.1931999999997"/>
    <n v="7"/>
    <d v="2023-06-24T00:00:00"/>
    <d v="2023-06-26T00:00:00"/>
    <s v="Member"/>
    <s v="Cash"/>
    <n v="1143.3599999999999"/>
    <s v="profit"/>
    <s v="Bangalore"/>
  </r>
  <r>
    <s v="ORD103450"/>
    <x v="1"/>
    <s v="Grocery"/>
    <x v="3441"/>
    <s v="Good Sales"/>
    <n v="0.41"/>
    <n v="1729.2364999999998"/>
    <n v="2488.4134999999997"/>
    <n v="4"/>
    <d v="2023-11-25T00:00:00"/>
    <d v="2023-11-30T00:00:00"/>
    <s v="New"/>
    <s v="Card"/>
    <n v="926.65"/>
    <s v="profit"/>
    <s v="Bangalore"/>
  </r>
  <r>
    <s v="ORD103451"/>
    <x v="2"/>
    <s v="Grocery"/>
    <x v="3442"/>
    <s v="Good Sales"/>
    <n v="0.33"/>
    <n v="1503.0807"/>
    <n v="3051.7093"/>
    <n v="4"/>
    <d v="2023-10-10T00:00:00"/>
    <d v="2023-10-14T00:00:00"/>
    <s v="Regular"/>
    <s v="Cash"/>
    <n v="1357.56"/>
    <s v="profit"/>
    <s v="Chennai"/>
  </r>
  <r>
    <s v="ORD103452"/>
    <x v="1"/>
    <s v="Grocery"/>
    <x v="3443"/>
    <s v="Good Sales"/>
    <n v="0.34"/>
    <n v="1214.1196000000002"/>
    <n v="2356.8203999999996"/>
    <n v="8"/>
    <d v="2023-10-21T00:00:00"/>
    <d v="2023-10-28T00:00:00"/>
    <s v="Regular"/>
    <s v="UPI"/>
    <n v="315.79000000000002"/>
    <s v="loss"/>
    <s v="Delhi"/>
  </r>
  <r>
    <s v="ORD103453"/>
    <x v="1"/>
    <s v="Electronics"/>
    <x v="3444"/>
    <s v="Good Sales"/>
    <n v="0.13"/>
    <n v="588.81940000000009"/>
    <n v="3940.5605999999998"/>
    <n v="1"/>
    <d v="2024-02-07T00:00:00"/>
    <d v="2024-02-08T00:00:00"/>
    <s v="Regular"/>
    <s v="Cash"/>
    <n v="538.97"/>
    <s v="loss"/>
    <s v="Chennai"/>
  </r>
  <r>
    <s v="ORD103454"/>
    <x v="0"/>
    <s v="Home Care"/>
    <x v="3445"/>
    <s v="Good Sales"/>
    <n v="0.01"/>
    <n v="9.0777000000000001"/>
    <n v="898.69229999999993"/>
    <n v="6"/>
    <d v="2024-12-21T00:00:00"/>
    <d v="2024-12-24T00:00:00"/>
    <s v="Regular"/>
    <s v="Cash"/>
    <n v="236.63"/>
    <s v="loss"/>
    <s v="Delhi"/>
  </r>
  <r>
    <s v="ORD103455"/>
    <x v="1"/>
    <s v="Clothing"/>
    <x v="3446"/>
    <s v="Good Sales"/>
    <n v="0.23"/>
    <n v="825.83110000000011"/>
    <n v="2764.7389000000003"/>
    <n v="9"/>
    <d v="2024-10-13T00:00:00"/>
    <d v="2024-10-15T00:00:00"/>
    <s v="Regular"/>
    <s v="Cash"/>
    <n v="679.57"/>
    <s v="loss"/>
    <s v="Mumbai"/>
  </r>
  <r>
    <s v="ORD103456"/>
    <x v="2"/>
    <s v="Personal Care"/>
    <x v="3447"/>
    <s v="Good Sales"/>
    <n v="0.19"/>
    <n v="700.37799999999993"/>
    <n v="2985.8220000000001"/>
    <n v="2"/>
    <d v="2024-07-31T00:00:00"/>
    <d v="2024-08-06T00:00:00"/>
    <s v="Regular"/>
    <s v="UPI"/>
    <n v="488.01"/>
    <s v="loss"/>
    <s v="Delhi"/>
  </r>
  <r>
    <s v="ORD103457"/>
    <x v="2"/>
    <s v="Grocery"/>
    <x v="3448"/>
    <s v="Good Sales"/>
    <n v="0.47"/>
    <n v="1058.4352999999999"/>
    <n v="1193.5546999999999"/>
    <n v="5"/>
    <d v="2023-07-19T00:00:00"/>
    <d v="2023-07-20T00:00:00"/>
    <s v="New"/>
    <s v="Card"/>
    <n v="197.33"/>
    <s v="loss"/>
    <s v="Delhi"/>
  </r>
  <r>
    <s v="ORD103458"/>
    <x v="0"/>
    <s v="Electronics"/>
    <x v="3449"/>
    <s v="concerning"/>
    <n v="0.04"/>
    <n v="19.628800000000002"/>
    <n v="471.09120000000001"/>
    <n v="9"/>
    <d v="2023-02-02T00:00:00"/>
    <d v="2023-02-07T00:00:00"/>
    <s v="Regular"/>
    <s v="Card"/>
    <n v="92.93"/>
    <s v="loss"/>
    <s v="Pune"/>
  </r>
  <r>
    <s v="ORD103459"/>
    <x v="1"/>
    <s v="Electronics"/>
    <x v="3450"/>
    <s v="Good Sales"/>
    <n v="0.39"/>
    <n v="1228.4883"/>
    <n v="1921.4816999999998"/>
    <n v="4"/>
    <d v="2024-05-22T00:00:00"/>
    <d v="2024-05-25T00:00:00"/>
    <s v="New"/>
    <s v="Card"/>
    <n v="537.55999999999995"/>
    <s v="loss"/>
    <s v="Delhi"/>
  </r>
  <r>
    <s v="ORD103460"/>
    <x v="1"/>
    <s v="Electronics"/>
    <x v="3451"/>
    <s v="concerning"/>
    <n v="0.19"/>
    <n v="67.3018"/>
    <n v="286.91820000000001"/>
    <n v="9"/>
    <d v="2023-05-21T00:00:00"/>
    <d v="2023-05-26T00:00:00"/>
    <s v="New"/>
    <s v="UPI"/>
    <n v="39.53"/>
    <s v="loss"/>
    <s v="Bangalore"/>
  </r>
  <r>
    <s v="ORD103461"/>
    <x v="2"/>
    <s v="Personal Care"/>
    <x v="3452"/>
    <s v="Good Sales"/>
    <n v="0.41"/>
    <n v="809.24569999999994"/>
    <n v="1164.5243"/>
    <n v="8"/>
    <d v="2023-02-12T00:00:00"/>
    <d v="2023-02-13T00:00:00"/>
    <s v="Member"/>
    <s v="Cash"/>
    <n v="408.95"/>
    <s v="loss"/>
    <s v="Bangalore"/>
  </r>
  <r>
    <s v="ORD103462"/>
    <x v="1"/>
    <s v="Personal Care"/>
    <x v="3453"/>
    <s v="Good Sales"/>
    <n v="0.25"/>
    <n v="507.245"/>
    <n v="1521.7350000000001"/>
    <n v="9"/>
    <d v="2024-10-22T00:00:00"/>
    <d v="2024-10-23T00:00:00"/>
    <s v="Member"/>
    <s v="UPI"/>
    <n v="447.71"/>
    <s v="loss"/>
    <s v="Hyderabad"/>
  </r>
  <r>
    <s v="ORD103463"/>
    <x v="1"/>
    <s v="Grocery"/>
    <x v="3454"/>
    <s v="Good Sales"/>
    <n v="0.41"/>
    <n v="2047.8352"/>
    <n v="2946.8848000000003"/>
    <n v="2"/>
    <d v="2024-12-23T00:00:00"/>
    <d v="2024-12-24T00:00:00"/>
    <s v="Member"/>
    <s v="Card"/>
    <n v="941.83"/>
    <s v="profit"/>
    <s v="Pune"/>
  </r>
  <r>
    <s v="ORD103464"/>
    <x v="1"/>
    <s v="Personal Care"/>
    <x v="3455"/>
    <s v="Good Sales"/>
    <n v="0.23"/>
    <n v="360.87690000000003"/>
    <n v="1208.1531"/>
    <n v="5"/>
    <d v="2024-02-22T00:00:00"/>
    <d v="2024-02-23T00:00:00"/>
    <s v="New"/>
    <s v="UPI"/>
    <n v="339.61"/>
    <s v="loss"/>
    <s v="Pune"/>
  </r>
  <r>
    <s v="ORD103465"/>
    <x v="3"/>
    <s v="Grocery"/>
    <x v="3456"/>
    <s v="Good Sales"/>
    <n v="0.2"/>
    <n v="824.0440000000001"/>
    <n v="3296.1760000000004"/>
    <n v="9"/>
    <d v="2023-10-03T00:00:00"/>
    <d v="2023-10-08T00:00:00"/>
    <s v="New"/>
    <s v="Card"/>
    <n v="469.26"/>
    <s v="loss"/>
    <s v="Delhi"/>
  </r>
  <r>
    <s v="ORD103466"/>
    <x v="0"/>
    <s v="Personal Care"/>
    <x v="3457"/>
    <s v="concerning"/>
    <n v="0.48"/>
    <n v="173.0592"/>
    <n v="187.48080000000002"/>
    <n v="5"/>
    <d v="2023-03-23T00:00:00"/>
    <d v="2023-03-27T00:00:00"/>
    <s v="New"/>
    <s v="UPI"/>
    <n v="99.56"/>
    <s v="loss"/>
    <s v="Bangalore"/>
  </r>
  <r>
    <s v="ORD103467"/>
    <x v="3"/>
    <s v="Personal Care"/>
    <x v="3458"/>
    <s v="Good Sales"/>
    <n v="0.18"/>
    <n v="485.25299999999999"/>
    <n v="2210.5969999999998"/>
    <n v="4"/>
    <d v="2023-08-01T00:00:00"/>
    <d v="2023-08-02T00:00:00"/>
    <s v="Regular"/>
    <s v="UPI"/>
    <n v="170.5"/>
    <s v="loss"/>
    <s v="Delhi"/>
  </r>
  <r>
    <s v="ORD103468"/>
    <x v="0"/>
    <s v="Personal Care"/>
    <x v="3459"/>
    <s v="Good Sales"/>
    <n v="0.4"/>
    <n v="1091.9159999999999"/>
    <n v="1637.874"/>
    <n v="8"/>
    <d v="2024-09-23T00:00:00"/>
    <d v="2024-09-30T00:00:00"/>
    <s v="Member"/>
    <s v="Cash"/>
    <n v="252.77"/>
    <s v="loss"/>
    <s v="Pune"/>
  </r>
  <r>
    <s v="ORD103469"/>
    <x v="2"/>
    <s v="Grocery"/>
    <x v="3460"/>
    <s v="Good Sales"/>
    <n v="0.03"/>
    <n v="95.426099999999991"/>
    <n v="3085.4438999999998"/>
    <n v="6"/>
    <d v="2023-07-16T00:00:00"/>
    <d v="2023-07-19T00:00:00"/>
    <s v="Regular"/>
    <s v="Cash"/>
    <n v="335.98"/>
    <s v="loss"/>
    <s v="Chennai"/>
  </r>
  <r>
    <s v="ORD103470"/>
    <x v="1"/>
    <s v="Clothing"/>
    <x v="3461"/>
    <s v="Good Sales"/>
    <n v="0.03"/>
    <n v="122.07089999999999"/>
    <n v="3946.9591"/>
    <n v="2"/>
    <d v="2023-02-14T00:00:00"/>
    <d v="2023-02-19T00:00:00"/>
    <s v="Member"/>
    <s v="UPI"/>
    <n v="1173.26"/>
    <s v="profit"/>
    <s v="Hyderabad"/>
  </r>
  <r>
    <s v="ORD103471"/>
    <x v="0"/>
    <s v="Grocery"/>
    <x v="3462"/>
    <s v="Good Sales"/>
    <n v="0.22"/>
    <n v="843.35239999999999"/>
    <n v="2990.0676000000003"/>
    <n v="8"/>
    <d v="2024-06-13T00:00:00"/>
    <d v="2024-06-15T00:00:00"/>
    <s v="Member"/>
    <s v="UPI"/>
    <n v="466.47"/>
    <s v="loss"/>
    <s v="Chennai"/>
  </r>
  <r>
    <s v="ORD103472"/>
    <x v="3"/>
    <s v="Clothing"/>
    <x v="3463"/>
    <s v="Good Sales"/>
    <n v="0.28999999999999998"/>
    <n v="1110.3925999999999"/>
    <n v="2718.5474000000004"/>
    <n v="5"/>
    <d v="2023-10-30T00:00:00"/>
    <d v="2023-11-01T00:00:00"/>
    <s v="Regular"/>
    <s v="Cash"/>
    <n v="1083.44"/>
    <s v="profit"/>
    <s v="Bangalore"/>
  </r>
  <r>
    <s v="ORD103473"/>
    <x v="1"/>
    <s v="Electronics"/>
    <x v="3464"/>
    <s v="Good Sales"/>
    <n v="0.3"/>
    <n v="665.47199999999987"/>
    <n v="1552.768"/>
    <n v="7"/>
    <d v="2024-09-17T00:00:00"/>
    <d v="2024-09-22T00:00:00"/>
    <s v="New"/>
    <s v="Cash"/>
    <n v="375.36"/>
    <s v="loss"/>
    <s v="Chennai"/>
  </r>
  <r>
    <s v="ORD103474"/>
    <x v="2"/>
    <s v="Electronics"/>
    <x v="3465"/>
    <s v="Good Sales"/>
    <n v="0.02"/>
    <n v="73.292200000000008"/>
    <n v="3591.3178000000003"/>
    <n v="4"/>
    <d v="2024-05-27T00:00:00"/>
    <d v="2024-06-01T00:00:00"/>
    <s v="Member"/>
    <s v="UPI"/>
    <n v="840.99"/>
    <s v="profit"/>
    <s v="Hyderabad"/>
  </r>
  <r>
    <s v="ORD103475"/>
    <x v="0"/>
    <s v="Grocery"/>
    <x v="3466"/>
    <s v="Good Sales"/>
    <n v="0.35"/>
    <n v="877.60749999999985"/>
    <n v="1629.8425"/>
    <n v="9"/>
    <d v="2023-11-24T00:00:00"/>
    <d v="2023-11-25T00:00:00"/>
    <s v="New"/>
    <s v="UPI"/>
    <n v="299.54000000000002"/>
    <s v="loss"/>
    <s v="Delhi"/>
  </r>
  <r>
    <s v="ORD103476"/>
    <x v="0"/>
    <s v="Clothing"/>
    <x v="3467"/>
    <s v="concerning"/>
    <n v="0.06"/>
    <n v="25.683599999999998"/>
    <n v="402.37639999999999"/>
    <n v="2"/>
    <d v="2023-02-06T00:00:00"/>
    <d v="2023-02-13T00:00:00"/>
    <s v="Regular"/>
    <s v="Cash"/>
    <n v="96.66"/>
    <s v="loss"/>
    <s v="Chennai"/>
  </r>
  <r>
    <s v="ORD103477"/>
    <x v="0"/>
    <s v="Clothing"/>
    <x v="3468"/>
    <s v="Good Sales"/>
    <n v="0.48"/>
    <n v="2141.7072000000003"/>
    <n v="2320.1828"/>
    <n v="9"/>
    <d v="2023-01-20T00:00:00"/>
    <d v="2023-01-25T00:00:00"/>
    <s v="Member"/>
    <s v="Card"/>
    <n v="1193.95"/>
    <s v="profit"/>
    <s v="Mumbai"/>
  </r>
  <r>
    <s v="ORD103478"/>
    <x v="1"/>
    <s v="Clothing"/>
    <x v="3469"/>
    <s v="Good Sales"/>
    <n v="0.17"/>
    <n v="758.50600000000009"/>
    <n v="3703.2939999999999"/>
    <n v="4"/>
    <d v="2023-12-17T00:00:00"/>
    <d v="2023-12-20T00:00:00"/>
    <s v="New"/>
    <s v="Cash"/>
    <n v="866.96"/>
    <s v="profit"/>
    <s v="Delhi"/>
  </r>
  <r>
    <s v="ORD103479"/>
    <x v="3"/>
    <s v="Electronics"/>
    <x v="3470"/>
    <s v="Good Sales"/>
    <n v="0.13"/>
    <n v="218.67429999999999"/>
    <n v="1463.4357"/>
    <n v="6"/>
    <d v="2023-07-05T00:00:00"/>
    <d v="2023-07-07T00:00:00"/>
    <s v="Member"/>
    <s v="Card"/>
    <n v="467.98"/>
    <s v="loss"/>
    <s v="Delhi"/>
  </r>
  <r>
    <s v="ORD103480"/>
    <x v="3"/>
    <s v="Grocery"/>
    <x v="3471"/>
    <s v="Good Sales"/>
    <n v="0.15"/>
    <n v="686.71799999999996"/>
    <n v="3891.402"/>
    <n v="5"/>
    <d v="2024-09-23T00:00:00"/>
    <d v="2024-09-26T00:00:00"/>
    <s v="New"/>
    <s v="Card"/>
    <n v="673.99"/>
    <s v="loss"/>
    <s v="Mumbai"/>
  </r>
  <r>
    <s v="ORD103481"/>
    <x v="0"/>
    <s v="Home Care"/>
    <x v="3472"/>
    <s v="Good Sales"/>
    <n v="0.47"/>
    <n v="1792.6363999999999"/>
    <n v="2021.4836"/>
    <n v="3"/>
    <d v="2023-02-10T00:00:00"/>
    <d v="2023-02-17T00:00:00"/>
    <s v="New"/>
    <s v="UPI"/>
    <n v="782.1"/>
    <s v="loss"/>
    <s v="Bangalore"/>
  </r>
  <r>
    <s v="ORD103482"/>
    <x v="2"/>
    <s v="Clothing"/>
    <x v="3473"/>
    <s v="Good Sales"/>
    <n v="0.24"/>
    <n v="495.34319999999997"/>
    <n v="1568.5867999999998"/>
    <n v="7"/>
    <d v="2023-10-27T00:00:00"/>
    <d v="2023-11-02T00:00:00"/>
    <s v="New"/>
    <s v="Card"/>
    <n v="246.87"/>
    <s v="loss"/>
    <s v="Bangalore"/>
  </r>
  <r>
    <s v="ORD103483"/>
    <x v="2"/>
    <s v="Clothing"/>
    <x v="3474"/>
    <s v="Good Sales"/>
    <n v="0.22"/>
    <n v="379.36360000000002"/>
    <n v="1345.0164"/>
    <n v="4"/>
    <d v="2024-01-12T00:00:00"/>
    <d v="2024-01-19T00:00:00"/>
    <s v="Regular"/>
    <s v="UPI"/>
    <n v="150.22"/>
    <s v="loss"/>
    <s v="Delhi"/>
  </r>
  <r>
    <s v="ORD103484"/>
    <x v="3"/>
    <s v="Home Care"/>
    <x v="3475"/>
    <s v="Good Sales"/>
    <n v="0.28000000000000003"/>
    <n v="1365.8960000000002"/>
    <n v="3512.3039999999996"/>
    <n v="1"/>
    <d v="2023-08-23T00:00:00"/>
    <d v="2023-08-26T00:00:00"/>
    <s v="Member"/>
    <s v="Cash"/>
    <n v="441.75"/>
    <s v="loss"/>
    <s v="Bangalore"/>
  </r>
  <r>
    <s v="ORD103485"/>
    <x v="2"/>
    <s v="Grocery"/>
    <x v="3476"/>
    <s v="Good Sales"/>
    <n v="0.47"/>
    <n v="1688.1788999999999"/>
    <n v="1903.6911"/>
    <n v="8"/>
    <d v="2024-02-23T00:00:00"/>
    <d v="2024-02-24T00:00:00"/>
    <s v="New"/>
    <s v="UPI"/>
    <n v="578.32000000000005"/>
    <s v="loss"/>
    <s v="Hyderabad"/>
  </r>
  <r>
    <s v="ORD103486"/>
    <x v="3"/>
    <s v="Clothing"/>
    <x v="3477"/>
    <s v="Good Sales"/>
    <n v="0.15"/>
    <n v="293.4255"/>
    <n v="1662.7445"/>
    <n v="3"/>
    <d v="2023-03-22T00:00:00"/>
    <d v="2023-03-28T00:00:00"/>
    <s v="Regular"/>
    <s v="UPI"/>
    <n v="556.17999999999995"/>
    <s v="loss"/>
    <s v="Delhi"/>
  </r>
  <r>
    <s v="ORD103487"/>
    <x v="0"/>
    <s v="Grocery"/>
    <x v="3478"/>
    <s v="Good Sales"/>
    <n v="0.09"/>
    <n v="292.11479999999995"/>
    <n v="2953.6052"/>
    <n v="6"/>
    <d v="2023-01-27T00:00:00"/>
    <d v="2023-02-03T00:00:00"/>
    <s v="New"/>
    <s v="Card"/>
    <n v="403.43"/>
    <s v="loss"/>
    <s v="Delhi"/>
  </r>
  <r>
    <s v="ORD103488"/>
    <x v="3"/>
    <s v="Clothing"/>
    <x v="3479"/>
    <s v="Good Sales"/>
    <n v="0.3"/>
    <n v="870.14400000000001"/>
    <n v="2030.336"/>
    <n v="2"/>
    <d v="2023-01-21T00:00:00"/>
    <d v="2023-01-26T00:00:00"/>
    <s v="New"/>
    <s v="UPI"/>
    <n v="212.89"/>
    <s v="loss"/>
    <s v="Pune"/>
  </r>
  <r>
    <s v="ORD103489"/>
    <x v="3"/>
    <s v="Personal Care"/>
    <x v="3480"/>
    <s v="Good Sales"/>
    <n v="0.25"/>
    <n v="667.5625"/>
    <n v="2002.6875"/>
    <n v="9"/>
    <d v="2023-10-23T00:00:00"/>
    <d v="2023-10-29T00:00:00"/>
    <s v="Regular"/>
    <s v="UPI"/>
    <n v="431.6"/>
    <s v="loss"/>
    <s v="Chennai"/>
  </r>
  <r>
    <s v="ORD103490"/>
    <x v="0"/>
    <s v="Clothing"/>
    <x v="3481"/>
    <s v="Good Sales"/>
    <n v="0.03"/>
    <n v="97.771199999999993"/>
    <n v="3161.2687999999998"/>
    <n v="4"/>
    <d v="2024-07-09T00:00:00"/>
    <d v="2024-07-11T00:00:00"/>
    <s v="Regular"/>
    <s v="Card"/>
    <n v="278.87"/>
    <s v="loss"/>
    <s v="Hyderabad"/>
  </r>
  <r>
    <s v="ORD103491"/>
    <x v="2"/>
    <s v="Personal Care"/>
    <x v="3482"/>
    <s v="Good Sales"/>
    <n v="0.26"/>
    <n v="710.93619999999999"/>
    <n v="2023.4337999999998"/>
    <n v="7"/>
    <d v="2023-06-21T00:00:00"/>
    <d v="2023-06-23T00:00:00"/>
    <s v="Member"/>
    <s v="Cash"/>
    <n v="280.38"/>
    <s v="loss"/>
    <s v="Hyderabad"/>
  </r>
  <r>
    <s v="ORD103492"/>
    <x v="3"/>
    <s v="Grocery"/>
    <x v="3483"/>
    <s v="Good Sales"/>
    <n v="0.28000000000000003"/>
    <n v="926.37160000000006"/>
    <n v="2382.0983999999999"/>
    <n v="9"/>
    <d v="2024-01-15T00:00:00"/>
    <d v="2024-01-17T00:00:00"/>
    <s v="Regular"/>
    <s v="Cash"/>
    <n v="919.44"/>
    <s v="profit"/>
    <s v="Chennai"/>
  </r>
  <r>
    <s v="ORD103493"/>
    <x v="3"/>
    <s v="Clothing"/>
    <x v="3484"/>
    <s v="Good Sales"/>
    <n v="0.35"/>
    <n v="1591.4814999999999"/>
    <n v="2955.6085000000003"/>
    <n v="3"/>
    <d v="2024-12-09T00:00:00"/>
    <d v="2024-12-12T00:00:00"/>
    <s v="New"/>
    <s v="Cash"/>
    <n v="957.96"/>
    <s v="profit"/>
    <s v="Mumbai"/>
  </r>
  <r>
    <s v="ORD103494"/>
    <x v="0"/>
    <s v="Electronics"/>
    <x v="3485"/>
    <s v="Good Sales"/>
    <n v="0.5"/>
    <n v="2483.5"/>
    <n v="2483.5"/>
    <n v="3"/>
    <d v="2023-05-29T00:00:00"/>
    <d v="2023-06-04T00:00:00"/>
    <s v="Regular"/>
    <s v="UPI"/>
    <n v="894.46"/>
    <s v="profit"/>
    <s v="Delhi"/>
  </r>
  <r>
    <s v="ORD103495"/>
    <x v="2"/>
    <s v="Electronics"/>
    <x v="3486"/>
    <s v="Good Sales"/>
    <n v="0.21"/>
    <n v="750.85710000000006"/>
    <n v="2824.6529"/>
    <n v="3"/>
    <d v="2024-06-03T00:00:00"/>
    <d v="2024-06-05T00:00:00"/>
    <s v="Regular"/>
    <s v="Cash"/>
    <n v="379.59"/>
    <s v="loss"/>
    <s v="Chennai"/>
  </r>
  <r>
    <s v="ORD103496"/>
    <x v="3"/>
    <s v="Home Care"/>
    <x v="3487"/>
    <s v="Good Sales"/>
    <n v="0.26"/>
    <n v="1208.0432000000001"/>
    <n v="3438.2767999999996"/>
    <n v="5"/>
    <d v="2023-06-14T00:00:00"/>
    <d v="2023-06-16T00:00:00"/>
    <s v="New"/>
    <s v="Cash"/>
    <n v="340.85"/>
    <s v="loss"/>
    <s v="Bangalore"/>
  </r>
  <r>
    <s v="ORD103497"/>
    <x v="0"/>
    <s v="Electronics"/>
    <x v="3488"/>
    <s v="Good Sales"/>
    <n v="0.04"/>
    <n v="172.2484"/>
    <n v="4133.9615999999996"/>
    <n v="6"/>
    <d v="2024-02-22T00:00:00"/>
    <d v="2024-02-25T00:00:00"/>
    <s v="New"/>
    <s v="Card"/>
    <n v="1229.71"/>
    <s v="profit"/>
    <s v="Bangalore"/>
  </r>
  <r>
    <s v="ORD103498"/>
    <x v="3"/>
    <s v="Personal Care"/>
    <x v="3489"/>
    <s v="Good Sales"/>
    <n v="0.42"/>
    <n v="649.18560000000002"/>
    <n v="896.49440000000004"/>
    <n v="3"/>
    <d v="2024-01-08T00:00:00"/>
    <d v="2024-01-09T00:00:00"/>
    <s v="Member"/>
    <s v="Cash"/>
    <n v="284.29000000000002"/>
    <s v="loss"/>
    <s v="Chennai"/>
  </r>
  <r>
    <s v="ORD103499"/>
    <x v="1"/>
    <s v="Electronics"/>
    <x v="3490"/>
    <s v="Good Sales"/>
    <n v="0.05"/>
    <n v="233.5625"/>
    <n v="4437.6875"/>
    <n v="9"/>
    <d v="2023-04-18T00:00:00"/>
    <d v="2023-04-21T00:00:00"/>
    <s v="New"/>
    <s v="UPI"/>
    <n v="385.45"/>
    <s v="loss"/>
    <s v="Hyderabad"/>
  </r>
  <r>
    <s v="ORD103500"/>
    <x v="0"/>
    <s v="Electronics"/>
    <x v="3491"/>
    <s v="concerning"/>
    <n v="0.47"/>
    <n v="210.07119999999998"/>
    <n v="236.8888"/>
    <n v="1"/>
    <d v="2023-11-12T00:00:00"/>
    <d v="2023-11-19T00:00:00"/>
    <s v="Regular"/>
    <s v="UPI"/>
    <n v="73.95"/>
    <s v="loss"/>
    <s v="Hyderabad"/>
  </r>
  <r>
    <s v="ORD103501"/>
    <x v="2"/>
    <s v="Electronics"/>
    <x v="3492"/>
    <s v="Good Sales"/>
    <n v="0.17"/>
    <n v="291.8254"/>
    <n v="1424.7945999999999"/>
    <n v="7"/>
    <d v="2024-03-20T00:00:00"/>
    <d v="2024-03-23T00:00:00"/>
    <s v="Regular"/>
    <s v="Cash"/>
    <n v="349.63"/>
    <s v="loss"/>
    <s v="Hyderabad"/>
  </r>
  <r>
    <s v="ORD103502"/>
    <x v="2"/>
    <s v="Clothing"/>
    <x v="3493"/>
    <s v="Good Sales"/>
    <n v="0.17"/>
    <n v="550.07410000000004"/>
    <n v="2685.6558999999997"/>
    <n v="9"/>
    <d v="2024-03-05T00:00:00"/>
    <d v="2024-03-11T00:00:00"/>
    <s v="New"/>
    <s v="Card"/>
    <n v="717.96"/>
    <s v="loss"/>
    <s v="Delhi"/>
  </r>
  <r>
    <s v="ORD103503"/>
    <x v="2"/>
    <s v="Home Care"/>
    <x v="3494"/>
    <s v="Good Sales"/>
    <n v="0.16"/>
    <n v="429.10239999999999"/>
    <n v="2252.7875999999997"/>
    <n v="5"/>
    <d v="2024-04-29T00:00:00"/>
    <d v="2024-04-30T00:00:00"/>
    <s v="Member"/>
    <s v="Cash"/>
    <n v="195.24"/>
    <s v="loss"/>
    <s v="Bangalore"/>
  </r>
  <r>
    <s v="ORD103504"/>
    <x v="2"/>
    <s v="Grocery"/>
    <x v="3495"/>
    <s v="Good Sales"/>
    <n v="0.48"/>
    <n v="1323.7536"/>
    <n v="1434.0664000000002"/>
    <n v="3"/>
    <d v="2024-10-22T00:00:00"/>
    <d v="2024-10-26T00:00:00"/>
    <s v="Member"/>
    <s v="Card"/>
    <n v="624.78"/>
    <s v="loss"/>
    <s v="Chennai"/>
  </r>
  <r>
    <s v="ORD103505"/>
    <x v="3"/>
    <s v="Home Care"/>
    <x v="3496"/>
    <s v="Good Sales"/>
    <n v="0.49"/>
    <n v="1957.5255"/>
    <n v="2037.4244999999999"/>
    <n v="4"/>
    <d v="2023-08-07T00:00:00"/>
    <d v="2023-08-13T00:00:00"/>
    <s v="New"/>
    <s v="Cash"/>
    <n v="974.95"/>
    <s v="profit"/>
    <s v="Hyderabad"/>
  </r>
  <r>
    <s v="ORD103506"/>
    <x v="3"/>
    <s v="Personal Care"/>
    <x v="3497"/>
    <s v="Good Sales"/>
    <n v="0.49"/>
    <n v="516.48449999999991"/>
    <n v="537.56550000000004"/>
    <n v="8"/>
    <d v="2024-05-12T00:00:00"/>
    <d v="2024-05-16T00:00:00"/>
    <s v="Regular"/>
    <s v="UPI"/>
    <n v="149.57"/>
    <s v="loss"/>
    <s v="Mumbai"/>
  </r>
  <r>
    <s v="ORD103507"/>
    <x v="2"/>
    <s v="Clothing"/>
    <x v="3498"/>
    <s v="Good Sales"/>
    <n v="0.35"/>
    <n v="1719.2594999999999"/>
    <n v="3192.9105"/>
    <n v="3"/>
    <d v="2023-09-06T00:00:00"/>
    <d v="2023-09-11T00:00:00"/>
    <s v="New"/>
    <s v="UPI"/>
    <n v="1067.6400000000001"/>
    <s v="profit"/>
    <s v="Pune"/>
  </r>
  <r>
    <s v="ORD103508"/>
    <x v="2"/>
    <s v="Clothing"/>
    <x v="3499"/>
    <s v="Good Sales"/>
    <n v="0.06"/>
    <n v="134.613"/>
    <n v="2108.9370000000004"/>
    <n v="5"/>
    <d v="2023-10-01T00:00:00"/>
    <d v="2023-10-06T00:00:00"/>
    <s v="Regular"/>
    <s v="Cash"/>
    <n v="167.53"/>
    <s v="loss"/>
    <s v="Chennai"/>
  </r>
  <r>
    <s v="ORD103509"/>
    <x v="2"/>
    <s v="Electronics"/>
    <x v="3500"/>
    <s v="Good Sales"/>
    <n v="0.19"/>
    <n v="903.30369999999994"/>
    <n v="3850.9262999999996"/>
    <n v="3"/>
    <d v="2024-01-03T00:00:00"/>
    <d v="2024-01-10T00:00:00"/>
    <s v="Regular"/>
    <s v="Cash"/>
    <n v="1419.14"/>
    <s v="profit"/>
    <s v="Chennai"/>
  </r>
  <r>
    <s v="ORD103510"/>
    <x v="3"/>
    <s v="Electronics"/>
    <x v="3501"/>
    <s v="Good Sales"/>
    <n v="0.14000000000000001"/>
    <n v="276.81780000000003"/>
    <n v="1700.4521999999999"/>
    <n v="6"/>
    <d v="2023-07-16T00:00:00"/>
    <d v="2023-07-19T00:00:00"/>
    <s v="Regular"/>
    <s v="Card"/>
    <n v="134.53"/>
    <s v="loss"/>
    <s v="Delhi"/>
  </r>
  <r>
    <s v="ORD103511"/>
    <x v="2"/>
    <s v="Personal Care"/>
    <x v="3502"/>
    <s v="Good Sales"/>
    <n v="0.35"/>
    <n v="1067.0625"/>
    <n v="1981.6875"/>
    <n v="1"/>
    <d v="2024-11-04T00:00:00"/>
    <d v="2024-11-11T00:00:00"/>
    <s v="New"/>
    <s v="UPI"/>
    <n v="307.14"/>
    <s v="loss"/>
    <s v="Hyderabad"/>
  </r>
  <r>
    <s v="ORD103512"/>
    <x v="2"/>
    <s v="Clothing"/>
    <x v="3503"/>
    <s v="Good Sales"/>
    <n v="0.25"/>
    <n v="576.63250000000005"/>
    <n v="1729.8975"/>
    <n v="7"/>
    <d v="2024-05-20T00:00:00"/>
    <d v="2024-05-25T00:00:00"/>
    <s v="Regular"/>
    <s v="UPI"/>
    <n v="552.88"/>
    <s v="loss"/>
    <s v="Chennai"/>
  </r>
  <r>
    <s v="ORD103513"/>
    <x v="1"/>
    <s v="Grocery"/>
    <x v="3504"/>
    <s v="Good Sales"/>
    <n v="0.31"/>
    <n v="1057.7447999999999"/>
    <n v="2354.3352"/>
    <n v="6"/>
    <d v="2024-09-02T00:00:00"/>
    <d v="2024-09-06T00:00:00"/>
    <s v="New"/>
    <s v="Cash"/>
    <n v="989.42"/>
    <s v="profit"/>
    <s v="Chennai"/>
  </r>
  <r>
    <s v="ORD103514"/>
    <x v="1"/>
    <s v="Home Care"/>
    <x v="3505"/>
    <s v="Good Sales"/>
    <n v="0"/>
    <n v="0"/>
    <n v="999.76"/>
    <n v="6"/>
    <d v="2024-08-24T00:00:00"/>
    <d v="2024-08-29T00:00:00"/>
    <s v="New"/>
    <s v="Card"/>
    <n v="113.67"/>
    <s v="loss"/>
    <s v="Bangalore"/>
  </r>
  <r>
    <s v="ORD103515"/>
    <x v="2"/>
    <s v="Clothing"/>
    <x v="3506"/>
    <s v="Good Sales"/>
    <n v="0.39"/>
    <n v="804.60119999999995"/>
    <n v="1258.4787999999999"/>
    <n v="3"/>
    <d v="2024-10-30T00:00:00"/>
    <d v="2024-11-06T00:00:00"/>
    <s v="Member"/>
    <s v="UPI"/>
    <n v="153.96"/>
    <s v="loss"/>
    <s v="Pune"/>
  </r>
  <r>
    <s v="ORD103516"/>
    <x v="0"/>
    <s v="Grocery"/>
    <x v="3507"/>
    <s v="concerning"/>
    <n v="0.48"/>
    <n v="208.83359999999999"/>
    <n v="226.2364"/>
    <n v="1"/>
    <d v="2024-12-10T00:00:00"/>
    <d v="2024-12-17T00:00:00"/>
    <s v="Member"/>
    <s v="Cash"/>
    <n v="37.119999999999997"/>
    <s v="loss"/>
    <s v="Bangalore"/>
  </r>
  <r>
    <s v="ORD103517"/>
    <x v="2"/>
    <s v="Grocery"/>
    <x v="3508"/>
    <s v="Good Sales"/>
    <n v="0.33"/>
    <n v="1000.131"/>
    <n v="2030.569"/>
    <n v="1"/>
    <d v="2023-03-31T00:00:00"/>
    <d v="2023-04-04T00:00:00"/>
    <s v="Member"/>
    <s v="Cash"/>
    <n v="669.21"/>
    <s v="loss"/>
    <s v="Mumbai"/>
  </r>
  <r>
    <s v="ORD103518"/>
    <x v="1"/>
    <s v="Home Care"/>
    <x v="3509"/>
    <s v="Good Sales"/>
    <n v="0.43"/>
    <n v="2071.3702000000003"/>
    <n v="2745.7698"/>
    <n v="7"/>
    <d v="2023-11-10T00:00:00"/>
    <d v="2023-11-14T00:00:00"/>
    <s v="New"/>
    <s v="Card"/>
    <n v="855.19"/>
    <s v="profit"/>
    <s v="Mumbai"/>
  </r>
  <r>
    <s v="ORD103519"/>
    <x v="0"/>
    <s v="Grocery"/>
    <x v="3510"/>
    <s v="concerning"/>
    <n v="0.24"/>
    <n v="77.985599999999991"/>
    <n v="246.95440000000002"/>
    <n v="4"/>
    <d v="2024-12-22T00:00:00"/>
    <d v="2024-12-25T00:00:00"/>
    <s v="New"/>
    <s v="Cash"/>
    <n v="87.99"/>
    <s v="loss"/>
    <s v="Bangalore"/>
  </r>
  <r>
    <s v="ORD103520"/>
    <x v="0"/>
    <s v="Personal Care"/>
    <x v="3511"/>
    <s v="Good Sales"/>
    <n v="0.01"/>
    <n v="33.321899999999999"/>
    <n v="3298.8681000000001"/>
    <n v="6"/>
    <d v="2024-11-03T00:00:00"/>
    <d v="2024-11-08T00:00:00"/>
    <s v="New"/>
    <s v="UPI"/>
    <n v="250.61"/>
    <s v="loss"/>
    <s v="Chennai"/>
  </r>
  <r>
    <s v="ORD103521"/>
    <x v="2"/>
    <s v="Grocery"/>
    <x v="3512"/>
    <s v="Good Sales"/>
    <n v="0.5"/>
    <n v="1948.99"/>
    <n v="1948.99"/>
    <n v="4"/>
    <d v="2023-04-06T00:00:00"/>
    <d v="2023-04-11T00:00:00"/>
    <s v="Member"/>
    <s v="UPI"/>
    <n v="683.54"/>
    <s v="loss"/>
    <s v="Hyderabad"/>
  </r>
  <r>
    <s v="ORD103522"/>
    <x v="1"/>
    <s v="Personal Care"/>
    <x v="3513"/>
    <s v="Good Sales"/>
    <n v="0.03"/>
    <n v="34.326900000000002"/>
    <n v="1109.9031"/>
    <n v="8"/>
    <d v="2024-12-30T00:00:00"/>
    <d v="2025-01-06T00:00:00"/>
    <s v="Regular"/>
    <s v="UPI"/>
    <n v="232.43"/>
    <s v="loss"/>
    <s v="Chennai"/>
  </r>
  <r>
    <s v="ORD103523"/>
    <x v="1"/>
    <s v="Grocery"/>
    <x v="3514"/>
    <s v="Good Sales"/>
    <n v="0.1"/>
    <n v="143.80600000000001"/>
    <n v="1294.2539999999999"/>
    <n v="9"/>
    <d v="2024-12-26T00:00:00"/>
    <d v="2024-12-27T00:00:00"/>
    <s v="Regular"/>
    <s v="Card"/>
    <n v="382.02"/>
    <s v="loss"/>
    <s v="Mumbai"/>
  </r>
  <r>
    <s v="ORD103524"/>
    <x v="0"/>
    <s v="Electronics"/>
    <x v="3515"/>
    <s v="Good Sales"/>
    <n v="0.03"/>
    <n v="32.6325"/>
    <n v="1055.1175000000001"/>
    <n v="2"/>
    <d v="2023-10-17T00:00:00"/>
    <d v="2023-10-18T00:00:00"/>
    <s v="Member"/>
    <s v="Card"/>
    <n v="204.97"/>
    <s v="loss"/>
    <s v="Delhi"/>
  </r>
  <r>
    <s v="ORD103525"/>
    <x v="2"/>
    <s v="Grocery"/>
    <x v="3516"/>
    <s v="Good Sales"/>
    <n v="0.31"/>
    <n v="482.76919999999996"/>
    <n v="1074.5508"/>
    <n v="1"/>
    <d v="2023-04-29T00:00:00"/>
    <d v="2023-05-03T00:00:00"/>
    <s v="Member"/>
    <s v="Cash"/>
    <n v="148.93"/>
    <s v="loss"/>
    <s v="Mumbai"/>
  </r>
  <r>
    <s v="ORD103526"/>
    <x v="3"/>
    <s v="Personal Care"/>
    <x v="3517"/>
    <s v="concerning"/>
    <n v="0.28999999999999998"/>
    <n v="185.42599999999999"/>
    <n v="453.97399999999999"/>
    <n v="1"/>
    <d v="2024-09-22T00:00:00"/>
    <d v="2024-09-28T00:00:00"/>
    <s v="Regular"/>
    <s v="UPI"/>
    <n v="174.05"/>
    <s v="loss"/>
    <s v="Mumbai"/>
  </r>
  <r>
    <s v="ORD103527"/>
    <x v="3"/>
    <s v="Grocery"/>
    <x v="3518"/>
    <s v="Good Sales"/>
    <n v="0.1"/>
    <n v="191.47000000000003"/>
    <n v="1723.23"/>
    <n v="7"/>
    <d v="2023-02-18T00:00:00"/>
    <d v="2023-02-21T00:00:00"/>
    <s v="Member"/>
    <s v="Card"/>
    <n v="510.15"/>
    <s v="loss"/>
    <s v="Mumbai"/>
  </r>
  <r>
    <s v="ORD103528"/>
    <x v="1"/>
    <s v="Grocery"/>
    <x v="3519"/>
    <s v="Good Sales"/>
    <n v="0.48"/>
    <n v="915.71999999999991"/>
    <n v="992.03000000000009"/>
    <n v="2"/>
    <d v="2024-06-07T00:00:00"/>
    <d v="2024-06-09T00:00:00"/>
    <s v="New"/>
    <s v="Card"/>
    <n v="511.86"/>
    <s v="loss"/>
    <s v="Bangalore"/>
  </r>
  <r>
    <s v="ORD103529"/>
    <x v="3"/>
    <s v="Grocery"/>
    <x v="3520"/>
    <s v="Good Sales"/>
    <n v="0.46"/>
    <n v="1865.5806000000002"/>
    <n v="2190.0293999999999"/>
    <n v="3"/>
    <d v="2023-09-11T00:00:00"/>
    <d v="2023-09-18T00:00:00"/>
    <s v="New"/>
    <s v="UPI"/>
    <n v="797.86"/>
    <s v="loss"/>
    <s v="Delhi"/>
  </r>
  <r>
    <s v="ORD103530"/>
    <x v="1"/>
    <s v="Personal Care"/>
    <x v="3521"/>
    <s v="Good Sales"/>
    <n v="0.14000000000000001"/>
    <n v="563.45800000000008"/>
    <n v="3461.2419999999997"/>
    <n v="4"/>
    <d v="2023-05-30T00:00:00"/>
    <d v="2023-06-04T00:00:00"/>
    <s v="Member"/>
    <s v="Card"/>
    <n v="1170.51"/>
    <s v="profit"/>
    <s v="Hyderabad"/>
  </r>
  <r>
    <s v="ORD103531"/>
    <x v="1"/>
    <s v="Grocery"/>
    <x v="3522"/>
    <s v="Good Sales"/>
    <n v="0.33"/>
    <n v="1321.3002000000001"/>
    <n v="2682.6397999999999"/>
    <n v="9"/>
    <d v="2024-04-13T00:00:00"/>
    <d v="2024-04-18T00:00:00"/>
    <s v="New"/>
    <s v="Cash"/>
    <n v="756.34"/>
    <s v="loss"/>
    <s v="Bangalore"/>
  </r>
  <r>
    <s v="ORD103532"/>
    <x v="1"/>
    <s v="Home Care"/>
    <x v="3523"/>
    <s v="Good Sales"/>
    <n v="0.43"/>
    <n v="1237.7464"/>
    <n v="1640.7336"/>
    <n v="2"/>
    <d v="2024-10-25T00:00:00"/>
    <d v="2024-10-29T00:00:00"/>
    <s v="New"/>
    <s v="Cash"/>
    <n v="250.91"/>
    <s v="loss"/>
    <s v="Bangalore"/>
  </r>
  <r>
    <s v="ORD103533"/>
    <x v="3"/>
    <s v="Home Care"/>
    <x v="3524"/>
    <s v="Good Sales"/>
    <n v="0.18"/>
    <n v="305.42759999999998"/>
    <n v="1391.3924"/>
    <n v="2"/>
    <d v="2023-11-08T00:00:00"/>
    <d v="2023-11-12T00:00:00"/>
    <s v="New"/>
    <s v="Card"/>
    <n v="254.3"/>
    <s v="loss"/>
    <s v="Bangalore"/>
  </r>
  <r>
    <s v="ORD103534"/>
    <x v="1"/>
    <s v="Personal Care"/>
    <x v="3525"/>
    <s v="Good Sales"/>
    <n v="0.13"/>
    <n v="274.78489999999999"/>
    <n v="1838.9450999999999"/>
    <n v="1"/>
    <d v="2024-10-26T00:00:00"/>
    <d v="2024-10-31T00:00:00"/>
    <s v="Regular"/>
    <s v="Cash"/>
    <n v="541.59"/>
    <s v="loss"/>
    <s v="Mumbai"/>
  </r>
  <r>
    <s v="ORD103535"/>
    <x v="0"/>
    <s v="Electronics"/>
    <x v="3526"/>
    <s v="Good Sales"/>
    <n v="0.13"/>
    <n v="215.40220000000002"/>
    <n v="1441.5378000000001"/>
    <n v="8"/>
    <d v="2024-03-25T00:00:00"/>
    <d v="2024-03-29T00:00:00"/>
    <s v="Member"/>
    <s v="Cash"/>
    <n v="488.13"/>
    <s v="loss"/>
    <s v="Delhi"/>
  </r>
  <r>
    <s v="ORD103536"/>
    <x v="2"/>
    <s v="Home Care"/>
    <x v="3527"/>
    <s v="Good Sales"/>
    <n v="0.41"/>
    <n v="1210.0944999999999"/>
    <n v="1741.3554999999999"/>
    <n v="8"/>
    <d v="2024-10-02T00:00:00"/>
    <d v="2024-10-05T00:00:00"/>
    <s v="New"/>
    <s v="Card"/>
    <n v="760.67"/>
    <s v="loss"/>
    <s v="Pune"/>
  </r>
  <r>
    <s v="ORD103537"/>
    <x v="2"/>
    <s v="Clothing"/>
    <x v="3528"/>
    <s v="Good Sales"/>
    <n v="0.23"/>
    <n v="1080.1030000000001"/>
    <n v="3615.9970000000003"/>
    <n v="5"/>
    <d v="2023-07-21T00:00:00"/>
    <d v="2023-07-26T00:00:00"/>
    <s v="Member"/>
    <s v="Card"/>
    <n v="661.25"/>
    <s v="loss"/>
    <s v="Delhi"/>
  </r>
  <r>
    <s v="ORD103538"/>
    <x v="1"/>
    <s v="Home Care"/>
    <x v="3529"/>
    <s v="Good Sales"/>
    <n v="0.36"/>
    <n v="537.85079999999994"/>
    <n v="956.17920000000004"/>
    <n v="3"/>
    <d v="2024-01-09T00:00:00"/>
    <d v="2024-01-14T00:00:00"/>
    <s v="New"/>
    <s v="UPI"/>
    <n v="78.36"/>
    <s v="loss"/>
    <s v="Delhi"/>
  </r>
  <r>
    <s v="ORD103539"/>
    <x v="2"/>
    <s v="Clothing"/>
    <x v="3530"/>
    <s v="Good Sales"/>
    <n v="0.33"/>
    <n v="774.96209999999996"/>
    <n v="1573.4078999999999"/>
    <n v="1"/>
    <d v="2024-11-04T00:00:00"/>
    <d v="2024-11-05T00:00:00"/>
    <s v="Regular"/>
    <s v="Cash"/>
    <n v="222.04"/>
    <s v="loss"/>
    <s v="Bangalore"/>
  </r>
  <r>
    <s v="ORD103540"/>
    <x v="3"/>
    <s v="Personal Care"/>
    <x v="3531"/>
    <s v="Good Sales"/>
    <n v="0.15"/>
    <n v="496.51049999999998"/>
    <n v="2813.5595000000003"/>
    <n v="2"/>
    <d v="2024-01-24T00:00:00"/>
    <d v="2024-01-28T00:00:00"/>
    <s v="New"/>
    <s v="Cash"/>
    <n v="196.11"/>
    <s v="loss"/>
    <s v="Delhi"/>
  </r>
  <r>
    <s v="ORD103541"/>
    <x v="3"/>
    <s v="Electronics"/>
    <x v="3532"/>
    <s v="Good Sales"/>
    <n v="0.1"/>
    <n v="423.90100000000007"/>
    <n v="3815.1090000000004"/>
    <n v="9"/>
    <d v="2024-10-02T00:00:00"/>
    <d v="2024-10-08T00:00:00"/>
    <s v="Regular"/>
    <s v="Card"/>
    <n v="1082.8800000000001"/>
    <s v="profit"/>
    <s v="Delhi"/>
  </r>
  <r>
    <s v="ORD103542"/>
    <x v="2"/>
    <s v="Clothing"/>
    <x v="3533"/>
    <s v="Good Sales"/>
    <n v="0.06"/>
    <n v="80.480399999999989"/>
    <n v="1260.8596"/>
    <n v="8"/>
    <d v="2024-04-06T00:00:00"/>
    <d v="2024-04-07T00:00:00"/>
    <s v="New"/>
    <s v="UPI"/>
    <n v="169.85"/>
    <s v="loss"/>
    <s v="Bangalore"/>
  </r>
  <r>
    <s v="ORD103543"/>
    <x v="3"/>
    <s v="Clothing"/>
    <x v="3534"/>
    <s v="Good Sales"/>
    <n v="0.01"/>
    <n v="14.734200000000001"/>
    <n v="1458.6858"/>
    <n v="4"/>
    <d v="2024-02-09T00:00:00"/>
    <d v="2024-02-13T00:00:00"/>
    <s v="Regular"/>
    <s v="Cash"/>
    <n v="329.71"/>
    <s v="loss"/>
    <s v="Pune"/>
  </r>
  <r>
    <s v="ORD103544"/>
    <x v="2"/>
    <s v="Home Care"/>
    <x v="3535"/>
    <s v="Good Sales"/>
    <n v="0.04"/>
    <n v="177.49240000000003"/>
    <n v="4259.8176000000003"/>
    <n v="3"/>
    <d v="2023-01-06T00:00:00"/>
    <d v="2023-01-08T00:00:00"/>
    <s v="New"/>
    <s v="Cash"/>
    <n v="675.11"/>
    <s v="loss"/>
    <s v="Delhi"/>
  </r>
  <r>
    <s v="ORD103545"/>
    <x v="2"/>
    <s v="Clothing"/>
    <x v="3536"/>
    <s v="concerning"/>
    <n v="0.13"/>
    <n v="64.123800000000003"/>
    <n v="429.13619999999997"/>
    <n v="5"/>
    <d v="2023-02-08T00:00:00"/>
    <d v="2023-02-13T00:00:00"/>
    <s v="New"/>
    <s v="Card"/>
    <n v="58.31"/>
    <s v="loss"/>
    <s v="Bangalore"/>
  </r>
  <r>
    <s v="ORD103546"/>
    <x v="2"/>
    <s v="Personal Care"/>
    <x v="3537"/>
    <s v="Good Sales"/>
    <n v="0.36"/>
    <n v="1104.0083999999999"/>
    <n v="1962.6816000000001"/>
    <n v="8"/>
    <d v="2024-10-21T00:00:00"/>
    <d v="2024-10-22T00:00:00"/>
    <s v="Regular"/>
    <s v="UPI"/>
    <n v="555.51"/>
    <s v="loss"/>
    <s v="Mumbai"/>
  </r>
  <r>
    <s v="ORD103547"/>
    <x v="1"/>
    <s v="Personal Care"/>
    <x v="3538"/>
    <s v="Good Sales"/>
    <n v="0.08"/>
    <n v="345.29839999999996"/>
    <n v="3970.9315999999994"/>
    <n v="6"/>
    <d v="2024-12-25T00:00:00"/>
    <d v="2024-12-30T00:00:00"/>
    <s v="New"/>
    <s v="Cash"/>
    <n v="743.71"/>
    <s v="loss"/>
    <s v="Chennai"/>
  </r>
  <r>
    <s v="ORD103548"/>
    <x v="2"/>
    <s v="Personal Care"/>
    <x v="3539"/>
    <s v="Good Sales"/>
    <n v="0.26"/>
    <n v="1200.3004000000001"/>
    <n v="3416.2395999999999"/>
    <n v="4"/>
    <d v="2024-09-21T00:00:00"/>
    <d v="2024-09-28T00:00:00"/>
    <s v="New"/>
    <s v="Cash"/>
    <n v="1180.75"/>
    <s v="profit"/>
    <s v="Chennai"/>
  </r>
  <r>
    <s v="ORD103549"/>
    <x v="1"/>
    <s v="Home Care"/>
    <x v="3540"/>
    <s v="concerning"/>
    <n v="0.12"/>
    <n v="19.460399999999996"/>
    <n v="142.70959999999999"/>
    <n v="8"/>
    <d v="2023-06-01T00:00:00"/>
    <d v="2023-06-02T00:00:00"/>
    <s v="New"/>
    <s v="Cash"/>
    <n v="36.340000000000003"/>
    <s v="loss"/>
    <s v="Hyderabad"/>
  </r>
  <r>
    <s v="ORD103550"/>
    <x v="2"/>
    <s v="Electronics"/>
    <x v="3541"/>
    <s v="Good Sales"/>
    <n v="0.26"/>
    <n v="496.95359999999999"/>
    <n v="1414.4063999999998"/>
    <n v="4"/>
    <d v="2023-02-10T00:00:00"/>
    <d v="2023-02-11T00:00:00"/>
    <s v="Regular"/>
    <s v="Cash"/>
    <n v="243.9"/>
    <s v="loss"/>
    <s v="Mumbai"/>
  </r>
  <r>
    <s v="ORD103551"/>
    <x v="2"/>
    <s v="Home Care"/>
    <x v="3542"/>
    <s v="Good Sales"/>
    <n v="0.38"/>
    <n v="517.02800000000002"/>
    <n v="843.57199999999989"/>
    <n v="5"/>
    <d v="2023-04-29T00:00:00"/>
    <d v="2023-05-01T00:00:00"/>
    <s v="Member"/>
    <s v="UPI"/>
    <n v="342.23"/>
    <s v="loss"/>
    <s v="Pune"/>
  </r>
  <r>
    <s v="ORD103552"/>
    <x v="2"/>
    <s v="Personal Care"/>
    <x v="3543"/>
    <s v="Good Sales"/>
    <n v="0.13"/>
    <n v="374.83680000000004"/>
    <n v="2508.5232000000001"/>
    <n v="2"/>
    <d v="2024-08-24T00:00:00"/>
    <d v="2024-08-29T00:00:00"/>
    <s v="New"/>
    <s v="Card"/>
    <n v="575.29999999999995"/>
    <s v="loss"/>
    <s v="Mumbai"/>
  </r>
  <r>
    <s v="ORD103553"/>
    <x v="3"/>
    <s v="Home Care"/>
    <x v="3544"/>
    <s v="Good Sales"/>
    <n v="0.17"/>
    <n v="544.17510000000004"/>
    <n v="2656.8549000000003"/>
    <n v="4"/>
    <d v="2023-11-19T00:00:00"/>
    <d v="2023-11-22T00:00:00"/>
    <s v="New"/>
    <s v="Cash"/>
    <n v="431.8"/>
    <s v="loss"/>
    <s v="Chennai"/>
  </r>
  <r>
    <s v="ORD103554"/>
    <x v="1"/>
    <s v="Personal Care"/>
    <x v="3545"/>
    <s v="Good Sales"/>
    <n v="0.36"/>
    <n v="1799.6004"/>
    <n v="3199.2896000000001"/>
    <n v="3"/>
    <d v="2023-08-21T00:00:00"/>
    <d v="2023-08-25T00:00:00"/>
    <s v="Regular"/>
    <s v="UPI"/>
    <n v="1262.83"/>
    <s v="profit"/>
    <s v="Delhi"/>
  </r>
  <r>
    <s v="ORD103555"/>
    <x v="1"/>
    <s v="Grocery"/>
    <x v="3546"/>
    <s v="Good Sales"/>
    <n v="0.27"/>
    <n v="705.38580000000002"/>
    <n v="1907.1541999999999"/>
    <n v="8"/>
    <d v="2023-02-07T00:00:00"/>
    <d v="2023-02-12T00:00:00"/>
    <s v="Member"/>
    <s v="Cash"/>
    <n v="372.38"/>
    <s v="loss"/>
    <s v="Mumbai"/>
  </r>
  <r>
    <s v="ORD103556"/>
    <x v="2"/>
    <s v="Grocery"/>
    <x v="2552"/>
    <s v="Good Sales"/>
    <n v="0.05"/>
    <n v="140.1095"/>
    <n v="2662.0805"/>
    <n v="8"/>
    <d v="2023-10-11T00:00:00"/>
    <d v="2023-10-15T00:00:00"/>
    <s v="New"/>
    <s v="Card"/>
    <n v="177.13"/>
    <s v="loss"/>
    <s v="Mumbai"/>
  </r>
  <r>
    <s v="ORD103557"/>
    <x v="2"/>
    <s v="Clothing"/>
    <x v="3547"/>
    <s v="Good Sales"/>
    <n v="0.38"/>
    <n v="809.45319999999992"/>
    <n v="1320.6867999999999"/>
    <n v="7"/>
    <d v="2023-09-08T00:00:00"/>
    <d v="2023-09-11T00:00:00"/>
    <s v="New"/>
    <s v="Card"/>
    <n v="574.54"/>
    <s v="loss"/>
    <s v="Mumbai"/>
  </r>
  <r>
    <s v="ORD103558"/>
    <x v="3"/>
    <s v="Electronics"/>
    <x v="3548"/>
    <s v="Good Sales"/>
    <n v="0.14000000000000001"/>
    <n v="115.30680000000001"/>
    <n v="708.31320000000005"/>
    <n v="6"/>
    <d v="2023-06-01T00:00:00"/>
    <d v="2023-06-07T00:00:00"/>
    <s v="Member"/>
    <s v="Card"/>
    <n v="132.74"/>
    <s v="loss"/>
    <s v="Delhi"/>
  </r>
  <r>
    <s v="ORD103559"/>
    <x v="3"/>
    <s v="Grocery"/>
    <x v="3549"/>
    <s v="Good Sales"/>
    <n v="0.19"/>
    <n v="301.39510000000001"/>
    <n v="1284.8949"/>
    <n v="9"/>
    <d v="2024-09-07T00:00:00"/>
    <d v="2024-09-13T00:00:00"/>
    <s v="New"/>
    <s v="Cash"/>
    <n v="207.24"/>
    <s v="loss"/>
    <s v="Pune"/>
  </r>
  <r>
    <s v="ORD103560"/>
    <x v="3"/>
    <s v="Personal Care"/>
    <x v="3550"/>
    <s v="Good Sales"/>
    <n v="0.12"/>
    <n v="157.2276"/>
    <n v="1153.0024000000001"/>
    <n v="4"/>
    <d v="2024-11-22T00:00:00"/>
    <d v="2024-11-25T00:00:00"/>
    <s v="Member"/>
    <s v="Card"/>
    <n v="364.76"/>
    <s v="loss"/>
    <s v="Pune"/>
  </r>
  <r>
    <s v="ORD103561"/>
    <x v="1"/>
    <s v="Home Care"/>
    <x v="3551"/>
    <s v="Good Sales"/>
    <n v="0.27"/>
    <n v="1087.0146"/>
    <n v="2938.9654"/>
    <n v="4"/>
    <d v="2024-01-03T00:00:00"/>
    <d v="2024-01-07T00:00:00"/>
    <s v="Regular"/>
    <s v="UPI"/>
    <n v="454.78"/>
    <s v="loss"/>
    <s v="Pune"/>
  </r>
  <r>
    <s v="ORD103562"/>
    <x v="1"/>
    <s v="Home Care"/>
    <x v="3552"/>
    <s v="Good Sales"/>
    <n v="0.35"/>
    <n v="971.07499999999993"/>
    <n v="1803.4250000000002"/>
    <n v="6"/>
    <d v="2023-03-12T00:00:00"/>
    <d v="2023-03-16T00:00:00"/>
    <s v="Regular"/>
    <s v="UPI"/>
    <n v="811.66"/>
    <s v="profit"/>
    <s v="Mumbai"/>
  </r>
  <r>
    <s v="ORD103563"/>
    <x v="1"/>
    <s v="Clothing"/>
    <x v="3553"/>
    <s v="Good Sales"/>
    <n v="0.4"/>
    <n v="620.54"/>
    <n v="930.81"/>
    <n v="1"/>
    <d v="2023-08-03T00:00:00"/>
    <d v="2023-08-07T00:00:00"/>
    <s v="Member"/>
    <s v="Cash"/>
    <n v="88.64"/>
    <s v="loss"/>
    <s v="Bangalore"/>
  </r>
  <r>
    <s v="ORD103564"/>
    <x v="2"/>
    <s v="Home Care"/>
    <x v="3554"/>
    <s v="Good Sales"/>
    <n v="0.46"/>
    <n v="1148.4176"/>
    <n v="1348.1424"/>
    <n v="2"/>
    <d v="2023-08-03T00:00:00"/>
    <d v="2023-08-06T00:00:00"/>
    <s v="Regular"/>
    <s v="Card"/>
    <n v="542.82000000000005"/>
    <s v="loss"/>
    <s v="Delhi"/>
  </r>
  <r>
    <s v="ORD103565"/>
    <x v="1"/>
    <s v="Grocery"/>
    <x v="3555"/>
    <s v="Good Sales"/>
    <n v="0.18"/>
    <n v="211.03919999999999"/>
    <n v="961.40080000000012"/>
    <n v="2"/>
    <d v="2023-09-09T00:00:00"/>
    <d v="2023-09-12T00:00:00"/>
    <s v="Member"/>
    <s v="Cash"/>
    <n v="76.12"/>
    <s v="loss"/>
    <s v="Delhi"/>
  </r>
  <r>
    <s v="ORD103566"/>
    <x v="0"/>
    <s v="Home Care"/>
    <x v="3556"/>
    <s v="Good Sales"/>
    <n v="0.47"/>
    <n v="473.34639999999996"/>
    <n v="533.77359999999999"/>
    <n v="4"/>
    <d v="2023-02-19T00:00:00"/>
    <d v="2023-02-22T00:00:00"/>
    <s v="New"/>
    <s v="Cash"/>
    <n v="73.239999999999995"/>
    <s v="loss"/>
    <s v="Chennai"/>
  </r>
  <r>
    <s v="ORD103567"/>
    <x v="0"/>
    <s v="Grocery"/>
    <x v="3557"/>
    <s v="Good Sales"/>
    <n v="0.31"/>
    <n v="1337.2532000000001"/>
    <n v="2976.4668000000001"/>
    <n v="5"/>
    <d v="2024-12-31T00:00:00"/>
    <d v="2025-01-07T00:00:00"/>
    <s v="Regular"/>
    <s v="Cash"/>
    <n v="1251.81"/>
    <s v="profit"/>
    <s v="Delhi"/>
  </r>
  <r>
    <s v="ORD103568"/>
    <x v="3"/>
    <s v="Grocery"/>
    <x v="3558"/>
    <s v="Good Sales"/>
    <n v="0.19"/>
    <n v="898.61829999999998"/>
    <n v="3830.9516999999996"/>
    <n v="2"/>
    <d v="2023-12-21T00:00:00"/>
    <d v="2023-12-28T00:00:00"/>
    <s v="Member"/>
    <s v="Cash"/>
    <n v="1324.69"/>
    <s v="profit"/>
    <s v="Pune"/>
  </r>
  <r>
    <s v="ORD103569"/>
    <x v="1"/>
    <s v="Electronics"/>
    <x v="3559"/>
    <s v="concerning"/>
    <n v="0.44"/>
    <n v="216.51079999999999"/>
    <n v="275.55920000000003"/>
    <n v="8"/>
    <d v="2024-11-19T00:00:00"/>
    <d v="2024-11-24T00:00:00"/>
    <s v="Member"/>
    <s v="UPI"/>
    <n v="128.41"/>
    <s v="loss"/>
    <s v="Pune"/>
  </r>
  <r>
    <s v="ORD103570"/>
    <x v="0"/>
    <s v="Clothing"/>
    <x v="3560"/>
    <s v="Good Sales"/>
    <n v="0.28999999999999998"/>
    <n v="1115.8996999999999"/>
    <n v="2732.0302999999999"/>
    <n v="5"/>
    <d v="2023-01-17T00:00:00"/>
    <d v="2023-01-21T00:00:00"/>
    <s v="Member"/>
    <s v="Cash"/>
    <n v="845.55"/>
    <s v="profit"/>
    <s v="Pune"/>
  </r>
  <r>
    <s v="ORD103571"/>
    <x v="3"/>
    <s v="Personal Care"/>
    <x v="3561"/>
    <s v="Good Sales"/>
    <n v="0.23"/>
    <n v="533.88290000000006"/>
    <n v="1787.3471"/>
    <n v="8"/>
    <d v="2024-01-10T00:00:00"/>
    <d v="2024-01-17T00:00:00"/>
    <s v="New"/>
    <s v="Cash"/>
    <n v="386.91"/>
    <s v="loss"/>
    <s v="Bangalore"/>
  </r>
  <r>
    <s v="ORD103572"/>
    <x v="1"/>
    <s v="Grocery"/>
    <x v="3562"/>
    <s v="Good Sales"/>
    <n v="0.01"/>
    <n v="20.0596"/>
    <n v="1985.9004"/>
    <n v="9"/>
    <d v="2023-08-19T00:00:00"/>
    <d v="2023-08-24T00:00:00"/>
    <s v="New"/>
    <s v="Cash"/>
    <n v="440.36"/>
    <s v="loss"/>
    <s v="Bangalore"/>
  </r>
  <r>
    <s v="ORD103573"/>
    <x v="2"/>
    <s v="Clothing"/>
    <x v="3563"/>
    <s v="Good Sales"/>
    <n v="0.36"/>
    <n v="1252.1232"/>
    <n v="2225.9967999999999"/>
    <n v="9"/>
    <d v="2024-08-20T00:00:00"/>
    <d v="2024-08-22T00:00:00"/>
    <s v="New"/>
    <s v="Card"/>
    <n v="658.5"/>
    <s v="loss"/>
    <s v="Delhi"/>
  </r>
  <r>
    <s v="ORD103574"/>
    <x v="0"/>
    <s v="Personal Care"/>
    <x v="3564"/>
    <s v="Good Sales"/>
    <n v="0.04"/>
    <n v="56.185600000000008"/>
    <n v="1348.4544000000001"/>
    <n v="4"/>
    <d v="2024-12-06T00:00:00"/>
    <d v="2024-12-09T00:00:00"/>
    <s v="Regular"/>
    <s v="UPI"/>
    <n v="369.49"/>
    <s v="loss"/>
    <s v="Chennai"/>
  </r>
  <r>
    <s v="ORD103575"/>
    <x v="2"/>
    <s v="Home Care"/>
    <x v="3565"/>
    <s v="concerning"/>
    <n v="0.14000000000000001"/>
    <n v="28.119000000000003"/>
    <n v="172.73099999999999"/>
    <n v="2"/>
    <d v="2024-10-06T00:00:00"/>
    <d v="2024-10-12T00:00:00"/>
    <s v="New"/>
    <s v="Cash"/>
    <n v="47.37"/>
    <s v="loss"/>
    <s v="Hyderabad"/>
  </r>
  <r>
    <s v="ORD103576"/>
    <x v="1"/>
    <s v="Clothing"/>
    <x v="3566"/>
    <s v="Good Sales"/>
    <n v="0.48"/>
    <n v="551.33279999999991"/>
    <n v="597.27719999999999"/>
    <n v="2"/>
    <d v="2024-12-02T00:00:00"/>
    <d v="2024-12-07T00:00:00"/>
    <s v="Member"/>
    <s v="Cash"/>
    <n v="252.98"/>
    <s v="loss"/>
    <s v="Chennai"/>
  </r>
  <r>
    <s v="ORD103577"/>
    <x v="0"/>
    <s v="Clothing"/>
    <x v="3567"/>
    <s v="Good Sales"/>
    <n v="0.08"/>
    <n v="80.490400000000008"/>
    <n v="925.63959999999997"/>
    <n v="5"/>
    <d v="2023-04-09T00:00:00"/>
    <d v="2023-04-12T00:00:00"/>
    <s v="New"/>
    <s v="UPI"/>
    <n v="98.91"/>
    <s v="loss"/>
    <s v="Pune"/>
  </r>
  <r>
    <s v="ORD103578"/>
    <x v="1"/>
    <s v="Clothing"/>
    <x v="3568"/>
    <s v="concerning"/>
    <n v="0.16"/>
    <n v="42.694399999999995"/>
    <n v="224.14559999999997"/>
    <n v="4"/>
    <d v="2024-02-19T00:00:00"/>
    <d v="2024-02-20T00:00:00"/>
    <s v="Regular"/>
    <s v="Card"/>
    <n v="57.3"/>
    <s v="loss"/>
    <s v="Hyderabad"/>
  </r>
  <r>
    <s v="ORD103579"/>
    <x v="2"/>
    <s v="Home Care"/>
    <x v="3569"/>
    <s v="Good Sales"/>
    <n v="0.47"/>
    <n v="786.99149999999997"/>
    <n v="887.45850000000007"/>
    <n v="6"/>
    <d v="2023-03-22T00:00:00"/>
    <d v="2023-03-26T00:00:00"/>
    <s v="New"/>
    <s v="Card"/>
    <n v="287.36"/>
    <s v="loss"/>
    <s v="Chennai"/>
  </r>
  <r>
    <s v="ORD103580"/>
    <x v="0"/>
    <s v="Home Care"/>
    <x v="3570"/>
    <s v="Good Sales"/>
    <n v="0.17"/>
    <n v="412.27379999999999"/>
    <n v="2012.8661999999999"/>
    <n v="9"/>
    <d v="2024-12-03T00:00:00"/>
    <d v="2024-12-10T00:00:00"/>
    <s v="Member"/>
    <s v="Card"/>
    <n v="592.94000000000005"/>
    <s v="loss"/>
    <s v="Pune"/>
  </r>
  <r>
    <s v="ORD103581"/>
    <x v="2"/>
    <s v="Clothing"/>
    <x v="3571"/>
    <s v="Good Sales"/>
    <n v="0.16"/>
    <n v="592.88959999999997"/>
    <n v="3112.6704"/>
    <n v="7"/>
    <d v="2023-08-11T00:00:00"/>
    <d v="2023-08-18T00:00:00"/>
    <s v="Regular"/>
    <s v="Cash"/>
    <n v="606.48"/>
    <s v="loss"/>
    <s v="Pune"/>
  </r>
  <r>
    <s v="ORD103582"/>
    <x v="1"/>
    <s v="Electronics"/>
    <x v="3572"/>
    <s v="Good Sales"/>
    <n v="0.32"/>
    <n v="542.63679999999999"/>
    <n v="1153.1032"/>
    <n v="4"/>
    <d v="2023-11-26T00:00:00"/>
    <d v="2023-11-29T00:00:00"/>
    <s v="Member"/>
    <s v="Cash"/>
    <n v="295.82"/>
    <s v="loss"/>
    <s v="Bangalore"/>
  </r>
  <r>
    <s v="ORD103583"/>
    <x v="1"/>
    <s v="Grocery"/>
    <x v="3573"/>
    <s v="Good Sales"/>
    <n v="7.0000000000000007E-2"/>
    <n v="73.727500000000006"/>
    <n v="979.52250000000004"/>
    <n v="7"/>
    <d v="2023-11-28T00:00:00"/>
    <d v="2023-12-05T00:00:00"/>
    <s v="New"/>
    <s v="Cash"/>
    <n v="161.97"/>
    <s v="loss"/>
    <s v="Bangalore"/>
  </r>
  <r>
    <s v="ORD103584"/>
    <x v="2"/>
    <s v="Home Care"/>
    <x v="3574"/>
    <s v="Good Sales"/>
    <n v="0.49"/>
    <n v="602.71960000000001"/>
    <n v="627.32039999999995"/>
    <n v="2"/>
    <d v="2023-04-28T00:00:00"/>
    <d v="2023-05-02T00:00:00"/>
    <s v="Regular"/>
    <s v="Cash"/>
    <n v="364.15"/>
    <s v="loss"/>
    <s v="Mumbai"/>
  </r>
  <r>
    <s v="ORD103585"/>
    <x v="0"/>
    <s v="Electronics"/>
    <x v="3575"/>
    <s v="Good Sales"/>
    <n v="0.14000000000000001"/>
    <n v="625.34780000000012"/>
    <n v="3841.4222000000004"/>
    <n v="5"/>
    <d v="2024-06-13T00:00:00"/>
    <d v="2024-06-18T00:00:00"/>
    <s v="Regular"/>
    <s v="UPI"/>
    <n v="886.34"/>
    <s v="profit"/>
    <s v="Mumbai"/>
  </r>
  <r>
    <s v="ORD103586"/>
    <x v="2"/>
    <s v="Home Care"/>
    <x v="3576"/>
    <s v="Good Sales"/>
    <n v="0.39"/>
    <n v="430.22070000000008"/>
    <n v="672.90930000000003"/>
    <n v="9"/>
    <d v="2023-04-25T00:00:00"/>
    <d v="2023-04-26T00:00:00"/>
    <s v="Member"/>
    <s v="Card"/>
    <n v="306.5"/>
    <s v="loss"/>
    <s v="Mumbai"/>
  </r>
  <r>
    <s v="ORD103587"/>
    <x v="1"/>
    <s v="Clothing"/>
    <x v="3577"/>
    <s v="Good Sales"/>
    <n v="0.14000000000000001"/>
    <n v="617.15920000000006"/>
    <n v="3791.1207999999997"/>
    <n v="9"/>
    <d v="2023-07-24T00:00:00"/>
    <d v="2023-07-28T00:00:00"/>
    <s v="Regular"/>
    <s v="Card"/>
    <n v="1181.22"/>
    <s v="profit"/>
    <s v="Delhi"/>
  </r>
  <r>
    <s v="ORD103588"/>
    <x v="2"/>
    <s v="Electronics"/>
    <x v="3578"/>
    <s v="Good Sales"/>
    <n v="0.14000000000000001"/>
    <n v="320.7106"/>
    <n v="1970.0794000000001"/>
    <n v="4"/>
    <d v="2024-03-16T00:00:00"/>
    <d v="2024-03-18T00:00:00"/>
    <s v="Regular"/>
    <s v="Card"/>
    <n v="545.65"/>
    <s v="loss"/>
    <s v="Chennai"/>
  </r>
  <r>
    <s v="ORD103589"/>
    <x v="1"/>
    <s v="Personal Care"/>
    <x v="3579"/>
    <s v="Good Sales"/>
    <n v="0.03"/>
    <n v="140.35679999999999"/>
    <n v="4538.2032000000008"/>
    <n v="8"/>
    <d v="2024-12-12T00:00:00"/>
    <d v="2024-12-15T00:00:00"/>
    <s v="Regular"/>
    <s v="UPI"/>
    <n v="824.02"/>
    <s v="profit"/>
    <s v="Mumbai"/>
  </r>
  <r>
    <s v="ORD103590"/>
    <x v="2"/>
    <s v="Grocery"/>
    <x v="3580"/>
    <s v="Good Sales"/>
    <n v="0.06"/>
    <n v="125.979"/>
    <n v="1973.671"/>
    <n v="5"/>
    <d v="2024-01-10T00:00:00"/>
    <d v="2024-01-14T00:00:00"/>
    <s v="Member"/>
    <s v="UPI"/>
    <n v="387.63"/>
    <s v="loss"/>
    <s v="Pune"/>
  </r>
  <r>
    <s v="ORD103591"/>
    <x v="0"/>
    <s v="Grocery"/>
    <x v="3581"/>
    <s v="Good Sales"/>
    <n v="0.26"/>
    <n v="252.369"/>
    <n v="718.28099999999995"/>
    <n v="3"/>
    <d v="2023-11-14T00:00:00"/>
    <d v="2023-11-20T00:00:00"/>
    <s v="New"/>
    <s v="Card"/>
    <n v="275.25"/>
    <s v="loss"/>
    <s v="Delhi"/>
  </r>
  <r>
    <s v="ORD103592"/>
    <x v="0"/>
    <s v="Home Care"/>
    <x v="3582"/>
    <s v="Good Sales"/>
    <n v="0.28999999999999998"/>
    <n v="809.1724999999999"/>
    <n v="1981.0775000000001"/>
    <n v="6"/>
    <d v="2024-01-23T00:00:00"/>
    <d v="2024-01-29T00:00:00"/>
    <s v="Member"/>
    <s v="Card"/>
    <n v="300.44"/>
    <s v="loss"/>
    <s v="Hyderabad"/>
  </r>
  <r>
    <s v="ORD103593"/>
    <x v="2"/>
    <s v="Grocery"/>
    <x v="3583"/>
    <s v="Good Sales"/>
    <n v="0.41"/>
    <n v="1221.7016000000001"/>
    <n v="1758.0584000000001"/>
    <n v="4"/>
    <d v="2023-10-29T00:00:00"/>
    <d v="2023-10-31T00:00:00"/>
    <s v="New"/>
    <s v="Card"/>
    <n v="732.86"/>
    <s v="loss"/>
    <s v="Chennai"/>
  </r>
  <r>
    <s v="ORD103594"/>
    <x v="2"/>
    <s v="Personal Care"/>
    <x v="3584"/>
    <s v="Good Sales"/>
    <n v="0.03"/>
    <n v="96.417000000000002"/>
    <n v="3117.4830000000002"/>
    <n v="3"/>
    <d v="2024-11-15T00:00:00"/>
    <d v="2024-11-19T00:00:00"/>
    <s v="New"/>
    <s v="UPI"/>
    <n v="399.66"/>
    <s v="loss"/>
    <s v="Mumbai"/>
  </r>
  <r>
    <s v="ORD103595"/>
    <x v="0"/>
    <s v="Electronics"/>
    <x v="3585"/>
    <s v="Good Sales"/>
    <n v="0.18"/>
    <n v="380.93939999999998"/>
    <n v="1735.3905999999999"/>
    <n v="4"/>
    <d v="2023-03-20T00:00:00"/>
    <d v="2023-03-25T00:00:00"/>
    <s v="Regular"/>
    <s v="Card"/>
    <n v="136.68"/>
    <s v="loss"/>
    <s v="Chennai"/>
  </r>
  <r>
    <s v="ORD103596"/>
    <x v="1"/>
    <s v="Electronics"/>
    <x v="3586"/>
    <s v="concerning"/>
    <n v="0.1"/>
    <n v="33.814999999999998"/>
    <n v="304.33499999999998"/>
    <n v="1"/>
    <d v="2024-04-26T00:00:00"/>
    <d v="2024-05-02T00:00:00"/>
    <s v="Regular"/>
    <s v="Card"/>
    <n v="50.29"/>
    <s v="loss"/>
    <s v="Mumbai"/>
  </r>
  <r>
    <s v="ORD103597"/>
    <x v="0"/>
    <s v="Clothing"/>
    <x v="3587"/>
    <s v="Good Sales"/>
    <n v="0.18"/>
    <n v="570.76739999999995"/>
    <n v="2600.1625999999997"/>
    <n v="8"/>
    <d v="2024-10-23T00:00:00"/>
    <d v="2024-10-30T00:00:00"/>
    <s v="New"/>
    <s v="UPI"/>
    <n v="572.66999999999996"/>
    <s v="loss"/>
    <s v="Pune"/>
  </r>
  <r>
    <s v="ORD103598"/>
    <x v="1"/>
    <s v="Electronics"/>
    <x v="3588"/>
    <s v="Good Sales"/>
    <n v="0.18"/>
    <n v="840.93299999999999"/>
    <n v="3830.9170000000004"/>
    <n v="9"/>
    <d v="2023-07-12T00:00:00"/>
    <d v="2023-07-15T00:00:00"/>
    <s v="New"/>
    <s v="UPI"/>
    <n v="387.61"/>
    <s v="loss"/>
    <s v="Bangalore"/>
  </r>
  <r>
    <s v="ORD103599"/>
    <x v="2"/>
    <s v="Home Care"/>
    <x v="3589"/>
    <s v="Good Sales"/>
    <n v="0.18"/>
    <n v="862.56719999999996"/>
    <n v="3929.4728"/>
    <n v="6"/>
    <d v="2023-09-19T00:00:00"/>
    <d v="2023-09-22T00:00:00"/>
    <s v="Regular"/>
    <s v="UPI"/>
    <n v="1134.72"/>
    <s v="profit"/>
    <s v="Chennai"/>
  </r>
  <r>
    <s v="ORD103600"/>
    <x v="2"/>
    <s v="Personal Care"/>
    <x v="3590"/>
    <s v="Good Sales"/>
    <n v="0.15"/>
    <n v="453.71099999999996"/>
    <n v="2571.029"/>
    <n v="5"/>
    <d v="2024-08-17T00:00:00"/>
    <d v="2024-08-19T00:00:00"/>
    <s v="New"/>
    <s v="UPI"/>
    <n v="712.52"/>
    <s v="loss"/>
    <s v="Bangalore"/>
  </r>
  <r>
    <s v="ORD103601"/>
    <x v="1"/>
    <s v="Clothing"/>
    <x v="3591"/>
    <s v="concerning"/>
    <n v="0.38"/>
    <n v="75.030999999999992"/>
    <n v="122.419"/>
    <n v="9"/>
    <d v="2023-05-07T00:00:00"/>
    <d v="2023-05-13T00:00:00"/>
    <s v="New"/>
    <s v="Cash"/>
    <n v="45.94"/>
    <s v="loss"/>
    <s v="Bangalore"/>
  </r>
  <r>
    <s v="ORD103602"/>
    <x v="2"/>
    <s v="Home Care"/>
    <x v="3592"/>
    <s v="concerning"/>
    <n v="0.34"/>
    <n v="210.66060000000002"/>
    <n v="408.92939999999999"/>
    <n v="4"/>
    <d v="2023-07-02T00:00:00"/>
    <d v="2023-07-08T00:00:00"/>
    <s v="New"/>
    <s v="Card"/>
    <n v="80.7"/>
    <s v="loss"/>
    <s v="Hyderabad"/>
  </r>
  <r>
    <s v="ORD103603"/>
    <x v="1"/>
    <s v="Home Care"/>
    <x v="3593"/>
    <s v="Good Sales"/>
    <n v="0.17"/>
    <n v="711.71350000000007"/>
    <n v="3474.8365000000003"/>
    <n v="1"/>
    <d v="2024-04-06T00:00:00"/>
    <d v="2024-04-13T00:00:00"/>
    <s v="New"/>
    <s v="Card"/>
    <n v="730.34"/>
    <s v="loss"/>
    <s v="Pune"/>
  </r>
  <r>
    <s v="ORD103604"/>
    <x v="3"/>
    <s v="Home Care"/>
    <x v="3594"/>
    <s v="Good Sales"/>
    <n v="7.0000000000000007E-2"/>
    <n v="291.60250000000002"/>
    <n v="3874.1475"/>
    <n v="7"/>
    <d v="2024-11-04T00:00:00"/>
    <d v="2024-11-05T00:00:00"/>
    <s v="New"/>
    <s v="UPI"/>
    <n v="389.39"/>
    <s v="loss"/>
    <s v="Bangalore"/>
  </r>
  <r>
    <s v="ORD103605"/>
    <x v="0"/>
    <s v="Grocery"/>
    <x v="3595"/>
    <s v="Good Sales"/>
    <n v="0.26"/>
    <n v="1231.2248"/>
    <n v="3504.2551999999996"/>
    <n v="1"/>
    <d v="2024-07-06T00:00:00"/>
    <d v="2024-07-12T00:00:00"/>
    <s v="Regular"/>
    <s v="Card"/>
    <n v="755.28"/>
    <s v="loss"/>
    <s v="Chennai"/>
  </r>
  <r>
    <s v="ORD103606"/>
    <x v="3"/>
    <s v="Home Care"/>
    <x v="3596"/>
    <s v="Good Sales"/>
    <n v="0.46"/>
    <n v="1316.7454"/>
    <n v="1545.7445999999998"/>
    <n v="9"/>
    <d v="2023-06-09T00:00:00"/>
    <d v="2023-06-10T00:00:00"/>
    <s v="Regular"/>
    <s v="Cash"/>
    <n v="826.76"/>
    <s v="profit"/>
    <s v="Hyderabad"/>
  </r>
  <r>
    <s v="ORD103607"/>
    <x v="1"/>
    <s v="Grocery"/>
    <x v="3597"/>
    <s v="Good Sales"/>
    <n v="0.06"/>
    <n v="259.96199999999999"/>
    <n v="4072.7379999999998"/>
    <n v="4"/>
    <d v="2024-03-26T00:00:00"/>
    <d v="2024-03-28T00:00:00"/>
    <s v="Member"/>
    <s v="Card"/>
    <n v="544.29"/>
    <s v="loss"/>
    <s v="Delhi"/>
  </r>
  <r>
    <s v="ORD103608"/>
    <x v="0"/>
    <s v="Electronics"/>
    <x v="3598"/>
    <s v="Good Sales"/>
    <n v="0.38"/>
    <n v="1573.941"/>
    <n v="2568.009"/>
    <n v="3"/>
    <d v="2024-07-16T00:00:00"/>
    <d v="2024-07-20T00:00:00"/>
    <s v="New"/>
    <s v="UPI"/>
    <n v="257.76"/>
    <s v="loss"/>
    <s v="Chennai"/>
  </r>
  <r>
    <s v="ORD103609"/>
    <x v="1"/>
    <s v="Grocery"/>
    <x v="3599"/>
    <s v="Good Sales"/>
    <n v="0.3"/>
    <n v="896.44799999999998"/>
    <n v="2091.712"/>
    <n v="4"/>
    <d v="2023-04-20T00:00:00"/>
    <d v="2023-04-21T00:00:00"/>
    <s v="Member"/>
    <s v="Cash"/>
    <n v="382.77"/>
    <s v="loss"/>
    <s v="Mumbai"/>
  </r>
  <r>
    <s v="ORD103610"/>
    <x v="0"/>
    <s v="Home Care"/>
    <x v="3600"/>
    <s v="Good Sales"/>
    <n v="0.28999999999999998"/>
    <n v="1142.5478000000001"/>
    <n v="2797.2722000000003"/>
    <n v="1"/>
    <d v="2023-03-21T00:00:00"/>
    <d v="2023-03-28T00:00:00"/>
    <s v="Member"/>
    <s v="UPI"/>
    <n v="1019.54"/>
    <s v="profit"/>
    <s v="Mumbai"/>
  </r>
  <r>
    <s v="ORD103611"/>
    <x v="0"/>
    <s v="Personal Care"/>
    <x v="3601"/>
    <s v="concerning"/>
    <n v="0.47"/>
    <n v="336.51060000000001"/>
    <n v="379.46940000000001"/>
    <n v="6"/>
    <d v="2024-02-27T00:00:00"/>
    <d v="2024-03-01T00:00:00"/>
    <s v="Regular"/>
    <s v="UPI"/>
    <n v="198.11"/>
    <s v="loss"/>
    <s v="Mumbai"/>
  </r>
  <r>
    <s v="ORD103612"/>
    <x v="0"/>
    <s v="Personal Care"/>
    <x v="3602"/>
    <s v="Good Sales"/>
    <n v="0.48"/>
    <n v="1551.4032"/>
    <n v="1680.6868000000002"/>
    <n v="7"/>
    <d v="2023-08-13T00:00:00"/>
    <d v="2023-08-15T00:00:00"/>
    <s v="New"/>
    <s v="Cash"/>
    <n v="169.31"/>
    <s v="loss"/>
    <s v="Hyderabad"/>
  </r>
  <r>
    <s v="ORD103613"/>
    <x v="0"/>
    <s v="Electronics"/>
    <x v="3603"/>
    <s v="Good Sales"/>
    <n v="0.12"/>
    <n v="572.62919999999997"/>
    <n v="4199.2807999999995"/>
    <n v="7"/>
    <d v="2024-05-31T00:00:00"/>
    <d v="2024-06-02T00:00:00"/>
    <s v="Member"/>
    <s v="Cash"/>
    <n v="811.59"/>
    <s v="profit"/>
    <s v="Chennai"/>
  </r>
  <r>
    <s v="ORD103614"/>
    <x v="1"/>
    <s v="Home Care"/>
    <x v="3604"/>
    <s v="Good Sales"/>
    <n v="0.4"/>
    <n v="357.43600000000004"/>
    <n v="536.154"/>
    <n v="5"/>
    <d v="2023-08-15T00:00:00"/>
    <d v="2023-08-18T00:00:00"/>
    <s v="Member"/>
    <s v="Card"/>
    <n v="256.49"/>
    <s v="loss"/>
    <s v="Chennai"/>
  </r>
  <r>
    <s v="ORD103615"/>
    <x v="0"/>
    <s v="Grocery"/>
    <x v="3605"/>
    <s v="Good Sales"/>
    <n v="0.31"/>
    <n v="1161.2011"/>
    <n v="2584.6089000000002"/>
    <n v="5"/>
    <d v="2024-02-11T00:00:00"/>
    <d v="2024-02-12T00:00:00"/>
    <s v="Member"/>
    <s v="UPI"/>
    <n v="304.99"/>
    <s v="loss"/>
    <s v="Bangalore"/>
  </r>
  <r>
    <s v="ORD103616"/>
    <x v="0"/>
    <s v="Personal Care"/>
    <x v="3606"/>
    <s v="Good Sales"/>
    <n v="0.2"/>
    <n v="334.37"/>
    <n v="1337.48"/>
    <n v="6"/>
    <d v="2024-04-18T00:00:00"/>
    <d v="2024-04-23T00:00:00"/>
    <s v="Regular"/>
    <s v="Card"/>
    <n v="109.77"/>
    <s v="loss"/>
    <s v="Bangalore"/>
  </r>
  <r>
    <s v="ORD103617"/>
    <x v="3"/>
    <s v="Clothing"/>
    <x v="3607"/>
    <s v="Good Sales"/>
    <n v="0.33"/>
    <n v="1354.2573000000002"/>
    <n v="2749.5527000000002"/>
    <n v="8"/>
    <d v="2023-06-23T00:00:00"/>
    <d v="2023-06-30T00:00:00"/>
    <s v="New"/>
    <s v="Card"/>
    <n v="982.94"/>
    <s v="profit"/>
    <s v="Chennai"/>
  </r>
  <r>
    <s v="ORD103618"/>
    <x v="2"/>
    <s v="Home Care"/>
    <x v="3608"/>
    <s v="Good Sales"/>
    <n v="0.48"/>
    <n v="1687.8383999999999"/>
    <n v="1828.4916000000001"/>
    <n v="9"/>
    <d v="2024-09-15T00:00:00"/>
    <d v="2024-09-17T00:00:00"/>
    <s v="New"/>
    <s v="Card"/>
    <n v="738.46"/>
    <s v="loss"/>
    <s v="Delhi"/>
  </r>
  <r>
    <s v="ORD103619"/>
    <x v="2"/>
    <s v="Home Care"/>
    <x v="3609"/>
    <s v="Good Sales"/>
    <n v="0.26"/>
    <n v="1205.9449999999999"/>
    <n v="3432.3050000000003"/>
    <n v="6"/>
    <d v="2024-01-26T00:00:00"/>
    <d v="2024-02-01T00:00:00"/>
    <s v="Regular"/>
    <s v="UPI"/>
    <n v="1068.18"/>
    <s v="profit"/>
    <s v="Pune"/>
  </r>
  <r>
    <s v="ORD103620"/>
    <x v="3"/>
    <s v="Clothing"/>
    <x v="3610"/>
    <s v="Good Sales"/>
    <n v="0.47"/>
    <n v="1686.5855999999999"/>
    <n v="1901.8944000000001"/>
    <n v="3"/>
    <d v="2023-04-15T00:00:00"/>
    <d v="2023-04-19T00:00:00"/>
    <s v="New"/>
    <s v="UPI"/>
    <n v="423.29"/>
    <s v="loss"/>
    <s v="Bangalore"/>
  </r>
  <r>
    <s v="ORD103621"/>
    <x v="3"/>
    <s v="Personal Care"/>
    <x v="3611"/>
    <s v="Good Sales"/>
    <n v="0.32"/>
    <n v="675.3664"/>
    <n v="1435.1536000000001"/>
    <n v="6"/>
    <d v="2023-03-03T00:00:00"/>
    <d v="2023-03-05T00:00:00"/>
    <s v="Regular"/>
    <s v="Card"/>
    <n v="318.33999999999997"/>
    <s v="loss"/>
    <s v="Bangalore"/>
  </r>
  <r>
    <s v="ORD103622"/>
    <x v="1"/>
    <s v="Clothing"/>
    <x v="3612"/>
    <s v="concerning"/>
    <n v="0.24"/>
    <n v="36.808799999999998"/>
    <n v="116.56120000000001"/>
    <n v="4"/>
    <d v="2023-01-07T00:00:00"/>
    <d v="2023-01-14T00:00:00"/>
    <s v="New"/>
    <s v="Cash"/>
    <n v="29.66"/>
    <s v="loss"/>
    <s v="Chennai"/>
  </r>
  <r>
    <s v="ORD103623"/>
    <x v="1"/>
    <s v="Electronics"/>
    <x v="3613"/>
    <s v="Good Sales"/>
    <n v="0.32"/>
    <n v="1275.2927999999999"/>
    <n v="2709.9971999999998"/>
    <n v="4"/>
    <d v="2024-06-10T00:00:00"/>
    <d v="2024-06-16T00:00:00"/>
    <s v="Member"/>
    <s v="Cash"/>
    <n v="957.61"/>
    <s v="profit"/>
    <s v="Delhi"/>
  </r>
  <r>
    <s v="ORD103624"/>
    <x v="1"/>
    <s v="Grocery"/>
    <x v="3614"/>
    <s v="Good Sales"/>
    <n v="0.3"/>
    <n v="630.44399999999996"/>
    <n v="1471.0360000000001"/>
    <n v="7"/>
    <d v="2023-05-05T00:00:00"/>
    <d v="2023-05-11T00:00:00"/>
    <s v="New"/>
    <s v="UPI"/>
    <n v="272.5"/>
    <s v="loss"/>
    <s v="Bangalore"/>
  </r>
  <r>
    <s v="ORD103625"/>
    <x v="3"/>
    <s v="Grocery"/>
    <x v="3615"/>
    <s v="Good Sales"/>
    <n v="0.21"/>
    <n v="711.08309999999994"/>
    <n v="2675.0269000000003"/>
    <n v="6"/>
    <d v="2024-06-15T00:00:00"/>
    <d v="2024-06-20T00:00:00"/>
    <s v="Member"/>
    <s v="UPI"/>
    <n v="512.54999999999995"/>
    <s v="loss"/>
    <s v="Mumbai"/>
  </r>
  <r>
    <s v="ORD103626"/>
    <x v="3"/>
    <s v="Personal Care"/>
    <x v="3616"/>
    <s v="concerning"/>
    <n v="0.28000000000000003"/>
    <n v="172.15240000000003"/>
    <n v="442.67759999999998"/>
    <n v="8"/>
    <d v="2024-01-03T00:00:00"/>
    <d v="2024-01-06T00:00:00"/>
    <s v="New"/>
    <s v="Card"/>
    <n v="113.19"/>
    <s v="loss"/>
    <s v="Hyderabad"/>
  </r>
  <r>
    <s v="ORD103627"/>
    <x v="0"/>
    <s v="Clothing"/>
    <x v="3617"/>
    <s v="Good Sales"/>
    <n v="0.35"/>
    <n v="1563.0124999999998"/>
    <n v="2902.7375000000002"/>
    <n v="8"/>
    <d v="2023-11-06T00:00:00"/>
    <d v="2023-11-12T00:00:00"/>
    <s v="Member"/>
    <s v="Card"/>
    <n v="230.3"/>
    <s v="loss"/>
    <s v="Mumbai"/>
  </r>
  <r>
    <s v="ORD103628"/>
    <x v="1"/>
    <s v="Home Care"/>
    <x v="3618"/>
    <s v="Good Sales"/>
    <n v="0.42"/>
    <n v="938.58239999999989"/>
    <n v="1296.1376"/>
    <n v="3"/>
    <d v="2024-03-09T00:00:00"/>
    <d v="2024-03-16T00:00:00"/>
    <s v="New"/>
    <s v="Cash"/>
    <n v="584.91999999999996"/>
    <s v="loss"/>
    <s v="Bangalore"/>
  </r>
  <r>
    <s v="ORD103629"/>
    <x v="1"/>
    <s v="Home Care"/>
    <x v="3619"/>
    <s v="Good Sales"/>
    <n v="0.15"/>
    <n v="690.97349999999994"/>
    <n v="3915.5164999999997"/>
    <n v="4"/>
    <d v="2024-08-29T00:00:00"/>
    <d v="2024-08-30T00:00:00"/>
    <s v="Member"/>
    <s v="UPI"/>
    <n v="948.93"/>
    <s v="profit"/>
    <s v="Chennai"/>
  </r>
  <r>
    <s v="ORD103630"/>
    <x v="1"/>
    <s v="Home Care"/>
    <x v="3620"/>
    <s v="Good Sales"/>
    <n v="0.01"/>
    <n v="35.643900000000002"/>
    <n v="3528.7460999999998"/>
    <n v="2"/>
    <d v="2024-03-08T00:00:00"/>
    <d v="2024-03-11T00:00:00"/>
    <s v="New"/>
    <s v="UPI"/>
    <n v="251.63"/>
    <s v="loss"/>
    <s v="Chennai"/>
  </r>
  <r>
    <s v="ORD103631"/>
    <x v="2"/>
    <s v="Electronics"/>
    <x v="3621"/>
    <s v="concerning"/>
    <n v="0.28000000000000003"/>
    <n v="194.64760000000001"/>
    <n v="500.52239999999995"/>
    <n v="1"/>
    <d v="2023-09-16T00:00:00"/>
    <d v="2023-09-19T00:00:00"/>
    <s v="Regular"/>
    <s v="Card"/>
    <n v="96.18"/>
    <s v="loss"/>
    <s v="Hyderabad"/>
  </r>
  <r>
    <s v="ORD103632"/>
    <x v="0"/>
    <s v="Electronics"/>
    <x v="3622"/>
    <s v="Good Sales"/>
    <n v="0.24"/>
    <n v="705.13439999999991"/>
    <n v="2232.9256"/>
    <n v="7"/>
    <d v="2024-09-10T00:00:00"/>
    <d v="2024-09-11T00:00:00"/>
    <s v="New"/>
    <s v="Card"/>
    <n v="278.45999999999998"/>
    <s v="loss"/>
    <s v="Chennai"/>
  </r>
  <r>
    <s v="ORD103633"/>
    <x v="1"/>
    <s v="Home Care"/>
    <x v="3623"/>
    <s v="Good Sales"/>
    <n v="0.03"/>
    <n v="136.7604"/>
    <n v="4421.9196000000002"/>
    <n v="8"/>
    <d v="2024-03-23T00:00:00"/>
    <d v="2024-03-26T00:00:00"/>
    <s v="Member"/>
    <s v="Cash"/>
    <n v="273.22000000000003"/>
    <s v="loss"/>
    <s v="Delhi"/>
  </r>
  <r>
    <s v="ORD103634"/>
    <x v="1"/>
    <s v="Personal Care"/>
    <x v="3624"/>
    <s v="Good Sales"/>
    <n v="0.32"/>
    <n v="1286.3552"/>
    <n v="2733.5048000000002"/>
    <n v="8"/>
    <d v="2023-09-04T00:00:00"/>
    <d v="2023-09-10T00:00:00"/>
    <s v="Regular"/>
    <s v="UPI"/>
    <n v="513.61"/>
    <s v="loss"/>
    <s v="Mumbai"/>
  </r>
  <r>
    <s v="ORD103635"/>
    <x v="1"/>
    <s v="Electronics"/>
    <x v="3625"/>
    <s v="Good Sales"/>
    <n v="0.47"/>
    <n v="1009.6069999999999"/>
    <n v="1138.4929999999999"/>
    <n v="6"/>
    <d v="2024-07-11T00:00:00"/>
    <d v="2024-07-14T00:00:00"/>
    <s v="Regular"/>
    <s v="Card"/>
    <n v="576.25"/>
    <s v="loss"/>
    <s v="Pune"/>
  </r>
  <r>
    <s v="ORD103636"/>
    <x v="2"/>
    <s v="Electronics"/>
    <x v="3626"/>
    <s v="Good Sales"/>
    <n v="0.2"/>
    <n v="955.96399999999994"/>
    <n v="3823.8559999999998"/>
    <n v="7"/>
    <d v="2024-03-11T00:00:00"/>
    <d v="2024-03-13T00:00:00"/>
    <s v="Member"/>
    <s v="Card"/>
    <n v="319.49"/>
    <s v="loss"/>
    <s v="Bangalore"/>
  </r>
  <r>
    <s v="ORD103637"/>
    <x v="2"/>
    <s v="Grocery"/>
    <x v="3627"/>
    <s v="Good Sales"/>
    <n v="0.45"/>
    <n v="637.20900000000006"/>
    <n v="778.81099999999992"/>
    <n v="8"/>
    <d v="2023-02-06T00:00:00"/>
    <d v="2023-02-10T00:00:00"/>
    <s v="Regular"/>
    <s v="Cash"/>
    <n v="381.37"/>
    <s v="loss"/>
    <s v="Delhi"/>
  </r>
  <r>
    <s v="ORD103638"/>
    <x v="3"/>
    <s v="Grocery"/>
    <x v="3628"/>
    <s v="Good Sales"/>
    <n v="0.41"/>
    <n v="794.59229999999991"/>
    <n v="1143.4376999999999"/>
    <n v="4"/>
    <d v="2024-09-28T00:00:00"/>
    <d v="2024-09-29T00:00:00"/>
    <s v="Member"/>
    <s v="UPI"/>
    <n v="202.61"/>
    <s v="loss"/>
    <s v="Delhi"/>
  </r>
  <r>
    <s v="ORD103639"/>
    <x v="0"/>
    <s v="Personal Care"/>
    <x v="3629"/>
    <s v="Good Sales"/>
    <n v="0.08"/>
    <n v="301.88799999999998"/>
    <n v="3471.712"/>
    <n v="8"/>
    <d v="2023-03-01T00:00:00"/>
    <d v="2023-03-03T00:00:00"/>
    <s v="Regular"/>
    <s v="Cash"/>
    <n v="1089.93"/>
    <s v="profit"/>
    <s v="Chennai"/>
  </r>
  <r>
    <s v="ORD103640"/>
    <x v="3"/>
    <s v="Electronics"/>
    <x v="3630"/>
    <s v="Good Sales"/>
    <n v="0.39"/>
    <n v="484.0797"/>
    <n v="757.15030000000002"/>
    <n v="6"/>
    <d v="2024-03-07T00:00:00"/>
    <d v="2024-03-13T00:00:00"/>
    <s v="New"/>
    <s v="Cash"/>
    <n v="130.22999999999999"/>
    <s v="loss"/>
    <s v="Hyderabad"/>
  </r>
  <r>
    <s v="ORD103641"/>
    <x v="0"/>
    <s v="Electronics"/>
    <x v="3631"/>
    <s v="Good Sales"/>
    <n v="0.26"/>
    <n v="682.58579999999995"/>
    <n v="1942.7442000000001"/>
    <n v="7"/>
    <d v="2024-02-18T00:00:00"/>
    <d v="2024-02-23T00:00:00"/>
    <s v="Member"/>
    <s v="Cash"/>
    <n v="693.08"/>
    <s v="loss"/>
    <s v="Bangalore"/>
  </r>
  <r>
    <s v="ORD103642"/>
    <x v="2"/>
    <s v="Clothing"/>
    <x v="3632"/>
    <s v="Good Sales"/>
    <n v="0.46"/>
    <n v="1688.6922000000002"/>
    <n v="1982.3778"/>
    <n v="7"/>
    <d v="2023-08-04T00:00:00"/>
    <d v="2023-08-06T00:00:00"/>
    <s v="Regular"/>
    <s v="Cash"/>
    <n v="1025.74"/>
    <s v="profit"/>
    <s v="Delhi"/>
  </r>
  <r>
    <s v="ORD103643"/>
    <x v="1"/>
    <s v="Personal Care"/>
    <x v="3633"/>
    <s v="Good Sales"/>
    <n v="0.09"/>
    <n v="292.9896"/>
    <n v="2962.4504000000002"/>
    <n v="8"/>
    <d v="2024-08-31T00:00:00"/>
    <d v="2024-09-02T00:00:00"/>
    <s v="Regular"/>
    <s v="Cash"/>
    <n v="913.24"/>
    <s v="profit"/>
    <s v="Mumbai"/>
  </r>
  <r>
    <s v="ORD103644"/>
    <x v="3"/>
    <s v="Personal Care"/>
    <x v="3634"/>
    <s v="Good Sales"/>
    <n v="0.06"/>
    <n v="51.678599999999996"/>
    <n v="809.63139999999999"/>
    <n v="5"/>
    <d v="2023-05-18T00:00:00"/>
    <d v="2023-05-21T00:00:00"/>
    <s v="Member"/>
    <s v="Card"/>
    <n v="69.709999999999994"/>
    <s v="loss"/>
    <s v="Pune"/>
  </r>
  <r>
    <s v="ORD103645"/>
    <x v="1"/>
    <s v="Clothing"/>
    <x v="3635"/>
    <s v="Good Sales"/>
    <n v="0.12"/>
    <n v="382.24079999999998"/>
    <n v="2803.0992000000001"/>
    <n v="2"/>
    <d v="2023-11-23T00:00:00"/>
    <d v="2023-11-27T00:00:00"/>
    <s v="Member"/>
    <s v="Cash"/>
    <n v="693.67"/>
    <s v="loss"/>
    <s v="Bangalore"/>
  </r>
  <r>
    <s v="ORD103646"/>
    <x v="3"/>
    <s v="Clothing"/>
    <x v="3636"/>
    <s v="Good Sales"/>
    <n v="0.03"/>
    <n v="87.188400000000001"/>
    <n v="2819.0916000000002"/>
    <n v="8"/>
    <d v="2023-01-02T00:00:00"/>
    <d v="2023-01-04T00:00:00"/>
    <s v="Member"/>
    <s v="UPI"/>
    <n v="743.56"/>
    <s v="loss"/>
    <s v="Delhi"/>
  </r>
  <r>
    <s v="ORD103647"/>
    <x v="2"/>
    <s v="Grocery"/>
    <x v="3637"/>
    <s v="Good Sales"/>
    <n v="0.16"/>
    <n v="453.35040000000004"/>
    <n v="2380.0896000000002"/>
    <n v="1"/>
    <d v="2024-08-06T00:00:00"/>
    <d v="2024-08-11T00:00:00"/>
    <s v="Regular"/>
    <s v="Cash"/>
    <n v="662.98"/>
    <s v="loss"/>
    <s v="Delhi"/>
  </r>
  <r>
    <s v="ORD103648"/>
    <x v="2"/>
    <s v="Personal Care"/>
    <x v="3638"/>
    <s v="Good Sales"/>
    <n v="0.14000000000000001"/>
    <n v="580.66820000000007"/>
    <n v="3566.9618"/>
    <n v="2"/>
    <d v="2024-05-10T00:00:00"/>
    <d v="2024-05-13T00:00:00"/>
    <s v="Regular"/>
    <s v="Cash"/>
    <n v="698.34"/>
    <s v="loss"/>
    <s v="Mumbai"/>
  </r>
  <r>
    <s v="ORD103649"/>
    <x v="2"/>
    <s v="Personal Care"/>
    <x v="3639"/>
    <s v="Good Sales"/>
    <n v="0.21"/>
    <n v="210.22890000000001"/>
    <n v="790.86110000000008"/>
    <n v="5"/>
    <d v="2024-04-12T00:00:00"/>
    <d v="2024-04-19T00:00:00"/>
    <s v="New"/>
    <s v="UPI"/>
    <n v="285.64999999999998"/>
    <s v="loss"/>
    <s v="Bangalore"/>
  </r>
  <r>
    <s v="ORD103650"/>
    <x v="3"/>
    <s v="Clothing"/>
    <x v="3640"/>
    <s v="Good Sales"/>
    <n v="0.23"/>
    <n v="870.0141000000001"/>
    <n v="2912.6558999999997"/>
    <n v="4"/>
    <d v="2023-08-14T00:00:00"/>
    <d v="2023-08-16T00:00:00"/>
    <s v="Member"/>
    <s v="Card"/>
    <n v="359.18"/>
    <s v="loss"/>
    <s v="Delhi"/>
  </r>
  <r>
    <s v="ORD103651"/>
    <x v="0"/>
    <s v="Home Care"/>
    <x v="3641"/>
    <s v="Good Sales"/>
    <n v="7.0000000000000007E-2"/>
    <n v="267.99780000000004"/>
    <n v="3560.5421999999999"/>
    <n v="2"/>
    <d v="2023-08-27T00:00:00"/>
    <d v="2023-09-03T00:00:00"/>
    <s v="New"/>
    <s v="UPI"/>
    <n v="1031.4000000000001"/>
    <s v="profit"/>
    <s v="Pune"/>
  </r>
  <r>
    <s v="ORD103652"/>
    <x v="3"/>
    <s v="Home Care"/>
    <x v="3642"/>
    <s v="Good Sales"/>
    <n v="0.31"/>
    <n v="1128.6976"/>
    <n v="2512.2624000000001"/>
    <n v="4"/>
    <d v="2023-06-23T00:00:00"/>
    <d v="2023-06-28T00:00:00"/>
    <s v="Member"/>
    <s v="Card"/>
    <n v="401.51"/>
    <s v="loss"/>
    <s v="Pune"/>
  </r>
  <r>
    <s v="ORD103653"/>
    <x v="0"/>
    <s v="Grocery"/>
    <x v="3643"/>
    <s v="Good Sales"/>
    <n v="0.11"/>
    <n v="283.71639999999996"/>
    <n v="2295.5236"/>
    <n v="7"/>
    <d v="2024-01-08T00:00:00"/>
    <d v="2024-01-09T00:00:00"/>
    <s v="Regular"/>
    <s v="Card"/>
    <n v="419.48"/>
    <s v="loss"/>
    <s v="Pune"/>
  </r>
  <r>
    <s v="ORD103654"/>
    <x v="3"/>
    <s v="Home Care"/>
    <x v="3644"/>
    <s v="Good Sales"/>
    <n v="0.06"/>
    <n v="122.2884"/>
    <n v="1915.8516000000002"/>
    <n v="5"/>
    <d v="2023-06-18T00:00:00"/>
    <d v="2023-06-24T00:00:00"/>
    <s v="Member"/>
    <s v="Card"/>
    <n v="337.59"/>
    <s v="loss"/>
    <s v="Hyderabad"/>
  </r>
  <r>
    <s v="ORD103655"/>
    <x v="3"/>
    <s v="Home Care"/>
    <x v="3645"/>
    <s v="Good Sales"/>
    <n v="0.35"/>
    <n v="711.87199999999996"/>
    <n v="1322.0480000000002"/>
    <n v="4"/>
    <d v="2023-01-04T00:00:00"/>
    <d v="2023-01-06T00:00:00"/>
    <s v="New"/>
    <s v="UPI"/>
    <n v="248.86"/>
    <s v="loss"/>
    <s v="Bangalore"/>
  </r>
  <r>
    <s v="ORD103656"/>
    <x v="2"/>
    <s v="Home Care"/>
    <x v="3646"/>
    <s v="Good Sales"/>
    <n v="0.01"/>
    <n v="36.956600000000002"/>
    <n v="3658.7033999999999"/>
    <n v="2"/>
    <d v="2024-08-21T00:00:00"/>
    <d v="2024-08-22T00:00:00"/>
    <s v="New"/>
    <s v="Cash"/>
    <n v="447.28"/>
    <s v="loss"/>
    <s v="Pune"/>
  </r>
  <r>
    <s v="ORD103657"/>
    <x v="1"/>
    <s v="Electronics"/>
    <x v="3647"/>
    <s v="Good Sales"/>
    <n v="0.18"/>
    <n v="457.14420000000001"/>
    <n v="2082.5457999999999"/>
    <n v="2"/>
    <d v="2024-01-27T00:00:00"/>
    <d v="2024-01-28T00:00:00"/>
    <s v="Regular"/>
    <s v="Cash"/>
    <n v="364.17"/>
    <s v="loss"/>
    <s v="Chennai"/>
  </r>
  <r>
    <s v="ORD103658"/>
    <x v="1"/>
    <s v="Grocery"/>
    <x v="3648"/>
    <s v="Good Sales"/>
    <n v="7.0000000000000007E-2"/>
    <n v="123.0831"/>
    <n v="1635.2468999999999"/>
    <n v="1"/>
    <d v="2024-06-05T00:00:00"/>
    <d v="2024-06-10T00:00:00"/>
    <s v="New"/>
    <s v="UPI"/>
    <n v="93.61"/>
    <s v="loss"/>
    <s v="Hyderabad"/>
  </r>
  <r>
    <s v="ORD103659"/>
    <x v="0"/>
    <s v="Clothing"/>
    <x v="3649"/>
    <s v="Good Sales"/>
    <n v="0.44"/>
    <n v="1392.5120000000002"/>
    <n v="1772.288"/>
    <n v="6"/>
    <d v="2024-05-26T00:00:00"/>
    <d v="2024-05-29T00:00:00"/>
    <s v="New"/>
    <s v="UPI"/>
    <n v="349.68"/>
    <s v="loss"/>
    <s v="Pune"/>
  </r>
  <r>
    <s v="ORD103660"/>
    <x v="1"/>
    <s v="Home Care"/>
    <x v="3650"/>
    <s v="Good Sales"/>
    <n v="0.41"/>
    <n v="1722.5575999999999"/>
    <n v="2478.8023999999996"/>
    <n v="6"/>
    <d v="2023-04-23T00:00:00"/>
    <d v="2023-04-27T00:00:00"/>
    <s v="Regular"/>
    <s v="Card"/>
    <n v="1209.18"/>
    <s v="profit"/>
    <s v="Bangalore"/>
  </r>
  <r>
    <s v="ORD103661"/>
    <x v="3"/>
    <s v="Electronics"/>
    <x v="3651"/>
    <s v="concerning"/>
    <n v="0.03"/>
    <n v="12.041699999999999"/>
    <n v="389.34829999999999"/>
    <n v="4"/>
    <d v="2023-04-12T00:00:00"/>
    <d v="2023-04-16T00:00:00"/>
    <s v="New"/>
    <s v="Cash"/>
    <n v="92.23"/>
    <s v="loss"/>
    <s v="Hyderabad"/>
  </r>
  <r>
    <s v="ORD103662"/>
    <x v="3"/>
    <s v="Home Care"/>
    <x v="3652"/>
    <s v="Good Sales"/>
    <n v="0.28000000000000003"/>
    <n v="1361.7716000000003"/>
    <n v="3501.6984000000002"/>
    <n v="9"/>
    <d v="2024-05-31T00:00:00"/>
    <d v="2024-06-02T00:00:00"/>
    <s v="Regular"/>
    <s v="Cash"/>
    <n v="783.84"/>
    <s v="loss"/>
    <s v="Mumbai"/>
  </r>
  <r>
    <s v="ORD103663"/>
    <x v="2"/>
    <s v="Electronics"/>
    <x v="3653"/>
    <s v="concerning"/>
    <n v="0.15"/>
    <n v="86.038499999999999"/>
    <n v="487.55150000000003"/>
    <n v="4"/>
    <d v="2023-03-15T00:00:00"/>
    <d v="2023-03-21T00:00:00"/>
    <s v="Regular"/>
    <s v="UPI"/>
    <n v="28.82"/>
    <s v="loss"/>
    <s v="Chennai"/>
  </r>
  <r>
    <s v="ORD103664"/>
    <x v="2"/>
    <s v="Grocery"/>
    <x v="3654"/>
    <s v="Good Sales"/>
    <n v="0.1"/>
    <n v="260.75200000000001"/>
    <n v="2346.768"/>
    <n v="3"/>
    <d v="2024-08-24T00:00:00"/>
    <d v="2024-08-29T00:00:00"/>
    <s v="New"/>
    <s v="Cash"/>
    <n v="591.97"/>
    <s v="loss"/>
    <s v="Delhi"/>
  </r>
  <r>
    <s v="ORD103665"/>
    <x v="1"/>
    <s v="Home Care"/>
    <x v="3655"/>
    <s v="Good Sales"/>
    <n v="0.16"/>
    <n v="455.20480000000003"/>
    <n v="2389.8252000000002"/>
    <n v="9"/>
    <d v="2023-04-23T00:00:00"/>
    <d v="2023-04-24T00:00:00"/>
    <s v="Regular"/>
    <s v="UPI"/>
    <n v="492.85"/>
    <s v="loss"/>
    <s v="Pune"/>
  </r>
  <r>
    <s v="ORD103666"/>
    <x v="0"/>
    <s v="Electronics"/>
    <x v="3656"/>
    <s v="concerning"/>
    <n v="0.41"/>
    <n v="318.66429999999997"/>
    <n v="458.56570000000005"/>
    <n v="1"/>
    <d v="2023-03-21T00:00:00"/>
    <d v="2023-03-23T00:00:00"/>
    <s v="Member"/>
    <s v="Cash"/>
    <n v="166.38"/>
    <s v="loss"/>
    <s v="Mumbai"/>
  </r>
  <r>
    <s v="ORD103667"/>
    <x v="1"/>
    <s v="Personal Care"/>
    <x v="3657"/>
    <s v="Good Sales"/>
    <n v="0.03"/>
    <n v="137.59229999999999"/>
    <n v="4448.8176999999996"/>
    <n v="2"/>
    <d v="2024-09-24T00:00:00"/>
    <d v="2024-09-27T00:00:00"/>
    <s v="Regular"/>
    <s v="Cash"/>
    <n v="681.46"/>
    <s v="loss"/>
    <s v="Hyderabad"/>
  </r>
  <r>
    <s v="ORD103668"/>
    <x v="1"/>
    <s v="Personal Care"/>
    <x v="3658"/>
    <s v="Good Sales"/>
    <n v="0.32"/>
    <n v="771.26080000000002"/>
    <n v="1638.9292"/>
    <n v="1"/>
    <d v="2024-03-18T00:00:00"/>
    <d v="2024-03-24T00:00:00"/>
    <s v="New"/>
    <s v="UPI"/>
    <n v="120.98"/>
    <s v="loss"/>
    <s v="Chennai"/>
  </r>
  <r>
    <s v="ORD103669"/>
    <x v="1"/>
    <s v="Electronics"/>
    <x v="3659"/>
    <s v="Good Sales"/>
    <n v="0.46"/>
    <n v="368.59339999999997"/>
    <n v="432.69659999999999"/>
    <n v="7"/>
    <d v="2024-03-17T00:00:00"/>
    <d v="2024-03-23T00:00:00"/>
    <s v="Member"/>
    <s v="UPI"/>
    <n v="156.97999999999999"/>
    <s v="loss"/>
    <s v="Delhi"/>
  </r>
  <r>
    <s v="ORD103670"/>
    <x v="1"/>
    <s v="Home Care"/>
    <x v="3660"/>
    <s v="Good Sales"/>
    <n v="0.22"/>
    <n v="789.11800000000005"/>
    <n v="2797.7820000000002"/>
    <n v="1"/>
    <d v="2024-02-11T00:00:00"/>
    <d v="2024-02-15T00:00:00"/>
    <s v="Member"/>
    <s v="Card"/>
    <n v="886.27"/>
    <s v="profit"/>
    <s v="Delhi"/>
  </r>
  <r>
    <s v="ORD103671"/>
    <x v="3"/>
    <s v="Home Care"/>
    <x v="3661"/>
    <s v="Good Sales"/>
    <n v="0.45"/>
    <n v="1507.806"/>
    <n v="1842.8739999999998"/>
    <n v="1"/>
    <d v="2023-11-13T00:00:00"/>
    <d v="2023-11-19T00:00:00"/>
    <s v="Member"/>
    <s v="UPI"/>
    <n v="349"/>
    <s v="loss"/>
    <s v="Hyderabad"/>
  </r>
  <r>
    <s v="ORD103672"/>
    <x v="0"/>
    <s v="Grocery"/>
    <x v="3662"/>
    <s v="Good Sales"/>
    <n v="0.45"/>
    <n v="2168.1179999999999"/>
    <n v="2649.922"/>
    <n v="6"/>
    <d v="2023-10-11T00:00:00"/>
    <d v="2023-10-15T00:00:00"/>
    <s v="Member"/>
    <s v="UPI"/>
    <n v="1039.1300000000001"/>
    <s v="profit"/>
    <s v="Pune"/>
  </r>
  <r>
    <s v="ORD103673"/>
    <x v="3"/>
    <s v="Grocery"/>
    <x v="3663"/>
    <s v="Good Sales"/>
    <n v="0.3"/>
    <n v="679.02899999999988"/>
    <n v="1584.4009999999998"/>
    <n v="6"/>
    <d v="2023-05-26T00:00:00"/>
    <d v="2023-05-27T00:00:00"/>
    <s v="Regular"/>
    <s v="Card"/>
    <n v="312.08"/>
    <s v="loss"/>
    <s v="Delhi"/>
  </r>
  <r>
    <s v="ORD103674"/>
    <x v="0"/>
    <s v="Clothing"/>
    <x v="3664"/>
    <s v="Good Sales"/>
    <n v="0.23"/>
    <n v="324.80600000000004"/>
    <n v="1087.394"/>
    <n v="5"/>
    <d v="2024-07-23T00:00:00"/>
    <d v="2024-07-29T00:00:00"/>
    <s v="Regular"/>
    <s v="Card"/>
    <n v="364.76"/>
    <s v="loss"/>
    <s v="Pune"/>
  </r>
  <r>
    <s v="ORD103675"/>
    <x v="2"/>
    <s v="Grocery"/>
    <x v="3665"/>
    <s v="concerning"/>
    <n v="0.37"/>
    <n v="145.7689"/>
    <n v="248.20110000000003"/>
    <n v="4"/>
    <d v="2024-11-11T00:00:00"/>
    <d v="2024-11-13T00:00:00"/>
    <s v="Regular"/>
    <s v="Card"/>
    <n v="62.82"/>
    <s v="loss"/>
    <s v="Pune"/>
  </r>
  <r>
    <s v="ORD103676"/>
    <x v="1"/>
    <s v="Home Care"/>
    <x v="3666"/>
    <s v="Good Sales"/>
    <n v="0.46"/>
    <n v="1698.4580000000001"/>
    <n v="1993.8420000000001"/>
    <n v="8"/>
    <d v="2024-12-15T00:00:00"/>
    <d v="2024-12-21T00:00:00"/>
    <s v="New"/>
    <s v="Card"/>
    <n v="242.48"/>
    <s v="loss"/>
    <s v="Chennai"/>
  </r>
  <r>
    <s v="ORD103677"/>
    <x v="3"/>
    <s v="Clothing"/>
    <x v="3667"/>
    <s v="Good Sales"/>
    <n v="0.34"/>
    <n v="1062.3843999999999"/>
    <n v="2062.2755999999999"/>
    <n v="3"/>
    <d v="2024-05-08T00:00:00"/>
    <d v="2024-05-10T00:00:00"/>
    <s v="New"/>
    <s v="Cash"/>
    <n v="569.65"/>
    <s v="loss"/>
    <s v="Mumbai"/>
  </r>
  <r>
    <s v="ORD103678"/>
    <x v="0"/>
    <s v="Grocery"/>
    <x v="3668"/>
    <s v="Good Sales"/>
    <n v="0.1"/>
    <n v="486.57900000000001"/>
    <n v="4379.2110000000002"/>
    <n v="1"/>
    <d v="2024-08-13T00:00:00"/>
    <d v="2024-08-17T00:00:00"/>
    <s v="Member"/>
    <s v="Card"/>
    <n v="982.45"/>
    <s v="profit"/>
    <s v="Chennai"/>
  </r>
  <r>
    <s v="ORD103679"/>
    <x v="2"/>
    <s v="Electronics"/>
    <x v="3669"/>
    <s v="Good Sales"/>
    <n v="0.41"/>
    <n v="1471.7401"/>
    <n v="2117.8699000000001"/>
    <n v="1"/>
    <d v="2023-12-19T00:00:00"/>
    <d v="2023-12-26T00:00:00"/>
    <s v="New"/>
    <s v="Cash"/>
    <n v="466.34"/>
    <s v="loss"/>
    <s v="Chennai"/>
  </r>
  <r>
    <s v="ORD103680"/>
    <x v="2"/>
    <s v="Personal Care"/>
    <x v="3670"/>
    <s v="Good Sales"/>
    <n v="0.48"/>
    <n v="2242.7952"/>
    <n v="2429.6947999999998"/>
    <n v="5"/>
    <d v="2023-03-14T00:00:00"/>
    <d v="2023-03-17T00:00:00"/>
    <s v="Regular"/>
    <s v="Cash"/>
    <n v="324.27999999999997"/>
    <s v="loss"/>
    <s v="Bangalore"/>
  </r>
  <r>
    <s v="ORD103681"/>
    <x v="1"/>
    <s v="Grocery"/>
    <x v="3671"/>
    <s v="Good Sales"/>
    <n v="0.21"/>
    <n v="1041.3353999999999"/>
    <n v="3917.4045999999998"/>
    <n v="3"/>
    <d v="2024-09-11T00:00:00"/>
    <d v="2024-09-16T00:00:00"/>
    <s v="Regular"/>
    <s v="Cash"/>
    <n v="1181.5899999999999"/>
    <s v="profit"/>
    <s v="Bangalore"/>
  </r>
  <r>
    <s v="ORD103682"/>
    <x v="0"/>
    <s v="Grocery"/>
    <x v="3672"/>
    <s v="Good Sales"/>
    <n v="0.35"/>
    <n v="769.75849999999991"/>
    <n v="1429.5515"/>
    <n v="3"/>
    <d v="2024-10-18T00:00:00"/>
    <d v="2024-10-24T00:00:00"/>
    <s v="Regular"/>
    <s v="Card"/>
    <n v="407.36"/>
    <s v="loss"/>
    <s v="Hyderabad"/>
  </r>
  <r>
    <s v="ORD103683"/>
    <x v="3"/>
    <s v="Electronics"/>
    <x v="3673"/>
    <s v="Good Sales"/>
    <n v="0.26"/>
    <n v="217.47700000000003"/>
    <n v="618.97299999999996"/>
    <n v="2"/>
    <d v="2024-04-07T00:00:00"/>
    <d v="2024-04-08T00:00:00"/>
    <s v="Regular"/>
    <s v="Card"/>
    <n v="85.68"/>
    <s v="loss"/>
    <s v="Pune"/>
  </r>
  <r>
    <s v="ORD103684"/>
    <x v="1"/>
    <s v="Home Care"/>
    <x v="3674"/>
    <s v="Good Sales"/>
    <n v="0.06"/>
    <n v="63.580200000000005"/>
    <n v="996.08980000000008"/>
    <n v="9"/>
    <d v="2023-09-17T00:00:00"/>
    <d v="2023-09-21T00:00:00"/>
    <s v="Regular"/>
    <s v="Cash"/>
    <n v="102.63"/>
    <s v="loss"/>
    <s v="Mumbai"/>
  </r>
  <r>
    <s v="ORD103685"/>
    <x v="3"/>
    <s v="Electronics"/>
    <x v="3675"/>
    <s v="Good Sales"/>
    <n v="0.17"/>
    <n v="282.20679999999999"/>
    <n v="1377.8332"/>
    <n v="6"/>
    <d v="2023-04-11T00:00:00"/>
    <d v="2023-04-15T00:00:00"/>
    <s v="Member"/>
    <s v="Cash"/>
    <n v="309.58"/>
    <s v="loss"/>
    <s v="Delhi"/>
  </r>
  <r>
    <s v="ORD103686"/>
    <x v="2"/>
    <s v="Grocery"/>
    <x v="3676"/>
    <s v="Good Sales"/>
    <n v="0.08"/>
    <n v="207.48720000000003"/>
    <n v="2386.1028000000001"/>
    <n v="7"/>
    <d v="2023-10-29T00:00:00"/>
    <d v="2023-10-31T00:00:00"/>
    <s v="Regular"/>
    <s v="UPI"/>
    <n v="330.45"/>
    <s v="loss"/>
    <s v="Mumbai"/>
  </r>
  <r>
    <s v="ORD103687"/>
    <x v="3"/>
    <s v="Home Care"/>
    <x v="3677"/>
    <s v="concerning"/>
    <n v="0.34"/>
    <n v="237.95240000000001"/>
    <n v="461.9076"/>
    <n v="2"/>
    <d v="2024-06-01T00:00:00"/>
    <d v="2024-06-02T00:00:00"/>
    <s v="Regular"/>
    <s v="UPI"/>
    <n v="155.93"/>
    <s v="loss"/>
    <s v="Hyderabad"/>
  </r>
  <r>
    <s v="ORD103688"/>
    <x v="3"/>
    <s v="Clothing"/>
    <x v="3678"/>
    <s v="Good Sales"/>
    <n v="0.28999999999999998"/>
    <n v="457.74180000000001"/>
    <n v="1120.6782000000001"/>
    <n v="1"/>
    <d v="2023-12-05T00:00:00"/>
    <d v="2023-12-09T00:00:00"/>
    <s v="Regular"/>
    <s v="Card"/>
    <n v="216.55"/>
    <s v="loss"/>
    <s v="Delhi"/>
  </r>
  <r>
    <s v="ORD103689"/>
    <x v="1"/>
    <s v="Grocery"/>
    <x v="3679"/>
    <s v="Good Sales"/>
    <n v="0.02"/>
    <n v="32.163800000000002"/>
    <n v="1576.0262"/>
    <n v="8"/>
    <d v="2024-02-11T00:00:00"/>
    <d v="2024-02-15T00:00:00"/>
    <s v="Member"/>
    <s v="UPI"/>
    <n v="269.56"/>
    <s v="loss"/>
    <s v="Hyderabad"/>
  </r>
  <r>
    <s v="ORD103690"/>
    <x v="3"/>
    <s v="Electronics"/>
    <x v="3680"/>
    <s v="concerning"/>
    <n v="0.03"/>
    <n v="3.6005999999999996"/>
    <n v="116.4194"/>
    <n v="4"/>
    <d v="2024-08-28T00:00:00"/>
    <d v="2024-09-03T00:00:00"/>
    <s v="Regular"/>
    <s v="UPI"/>
    <n v="7.79"/>
    <s v="loss"/>
    <s v="Pune"/>
  </r>
  <r>
    <s v="ORD103691"/>
    <x v="1"/>
    <s v="Clothing"/>
    <x v="3681"/>
    <s v="Good Sales"/>
    <n v="0.13"/>
    <n v="238.60590000000002"/>
    <n v="1596.8241"/>
    <n v="9"/>
    <d v="2023-04-30T00:00:00"/>
    <d v="2023-05-07T00:00:00"/>
    <s v="New"/>
    <s v="Card"/>
    <n v="303.29000000000002"/>
    <s v="loss"/>
    <s v="Mumbai"/>
  </r>
  <r>
    <s v="ORD103692"/>
    <x v="2"/>
    <s v="Personal Care"/>
    <x v="3682"/>
    <s v="concerning"/>
    <n v="0.37"/>
    <n v="247.5855"/>
    <n v="421.56449999999995"/>
    <n v="9"/>
    <d v="2024-01-20T00:00:00"/>
    <d v="2024-01-27T00:00:00"/>
    <s v="Member"/>
    <s v="Card"/>
    <n v="35.15"/>
    <s v="loss"/>
    <s v="Chennai"/>
  </r>
  <r>
    <s v="ORD103693"/>
    <x v="1"/>
    <s v="Clothing"/>
    <x v="3683"/>
    <s v="Good Sales"/>
    <n v="0.06"/>
    <n v="132.33539999999999"/>
    <n v="2073.2546000000002"/>
    <n v="4"/>
    <d v="2024-05-23T00:00:00"/>
    <d v="2024-05-27T00:00:00"/>
    <s v="Member"/>
    <s v="Cash"/>
    <n v="309.16000000000003"/>
    <s v="loss"/>
    <s v="Hyderabad"/>
  </r>
  <r>
    <s v="ORD103694"/>
    <x v="1"/>
    <s v="Electronics"/>
    <x v="3684"/>
    <s v="Good Sales"/>
    <n v="0.1"/>
    <n v="106.303"/>
    <n v="956.72699999999998"/>
    <n v="3"/>
    <d v="2024-12-13T00:00:00"/>
    <d v="2024-12-19T00:00:00"/>
    <s v="Regular"/>
    <s v="UPI"/>
    <n v="135.6"/>
    <s v="loss"/>
    <s v="Bangalore"/>
  </r>
  <r>
    <s v="ORD103695"/>
    <x v="0"/>
    <s v="Clothing"/>
    <x v="3685"/>
    <s v="Good Sales"/>
    <n v="0.45"/>
    <n v="1857.7619999999999"/>
    <n v="2270.598"/>
    <n v="5"/>
    <d v="2024-12-01T00:00:00"/>
    <d v="2024-12-02T00:00:00"/>
    <s v="Regular"/>
    <s v="Cash"/>
    <n v="986.91"/>
    <s v="profit"/>
    <s v="Delhi"/>
  </r>
  <r>
    <s v="ORD103696"/>
    <x v="3"/>
    <s v="Electronics"/>
    <x v="3686"/>
    <s v="concerning"/>
    <n v="0.27"/>
    <n v="133.53390000000002"/>
    <n v="361.03609999999998"/>
    <n v="6"/>
    <d v="2023-07-12T00:00:00"/>
    <d v="2023-07-18T00:00:00"/>
    <s v="Regular"/>
    <s v="UPI"/>
    <n v="119.78"/>
    <s v="loss"/>
    <s v="Pune"/>
  </r>
  <r>
    <s v="ORD103697"/>
    <x v="2"/>
    <s v="Grocery"/>
    <x v="3687"/>
    <s v="Good Sales"/>
    <n v="0.31"/>
    <n v="1345.9394"/>
    <n v="2995.8005999999996"/>
    <n v="4"/>
    <d v="2024-02-24T00:00:00"/>
    <d v="2024-02-28T00:00:00"/>
    <s v="Member"/>
    <s v="Cash"/>
    <n v="671.61"/>
    <s v="loss"/>
    <s v="Pune"/>
  </r>
  <r>
    <s v="ORD103698"/>
    <x v="1"/>
    <s v="Home Care"/>
    <x v="3688"/>
    <s v="Good Sales"/>
    <n v="0.23"/>
    <n v="677.25340000000006"/>
    <n v="2267.3265999999999"/>
    <n v="1"/>
    <d v="2023-01-25T00:00:00"/>
    <d v="2023-01-29T00:00:00"/>
    <s v="Member"/>
    <s v="UPI"/>
    <n v="865.62"/>
    <s v="profit"/>
    <s v="Chennai"/>
  </r>
  <r>
    <s v="ORD103699"/>
    <x v="2"/>
    <s v="Personal Care"/>
    <x v="3689"/>
    <s v="Good Sales"/>
    <n v="0.15"/>
    <n v="352.101"/>
    <n v="1995.239"/>
    <n v="7"/>
    <d v="2024-06-11T00:00:00"/>
    <d v="2024-06-17T00:00:00"/>
    <s v="New"/>
    <s v="Cash"/>
    <n v="264.12"/>
    <s v="loss"/>
    <s v="Pune"/>
  </r>
  <r>
    <s v="ORD103700"/>
    <x v="0"/>
    <s v="Home Care"/>
    <x v="3690"/>
    <s v="Good Sales"/>
    <n v="0.12"/>
    <n v="335.24879999999996"/>
    <n v="2458.4911999999999"/>
    <n v="5"/>
    <d v="2024-05-31T00:00:00"/>
    <d v="2024-06-02T00:00:00"/>
    <s v="Regular"/>
    <s v="Card"/>
    <n v="255.46"/>
    <s v="loss"/>
    <s v="Mumbai"/>
  </r>
  <r>
    <s v="ORD103701"/>
    <x v="3"/>
    <s v="Home Care"/>
    <x v="3691"/>
    <s v="Good Sales"/>
    <n v="0.28999999999999998"/>
    <n v="563.44970000000001"/>
    <n v="1379.4803000000002"/>
    <n v="2"/>
    <d v="2023-05-30T00:00:00"/>
    <d v="2023-06-02T00:00:00"/>
    <s v="Regular"/>
    <s v="Card"/>
    <n v="492.69"/>
    <s v="loss"/>
    <s v="Hyderabad"/>
  </r>
  <r>
    <s v="ORD103702"/>
    <x v="1"/>
    <s v="Home Care"/>
    <x v="3692"/>
    <s v="concerning"/>
    <n v="0.24"/>
    <n v="174.07199999999997"/>
    <n v="551.22799999999995"/>
    <n v="9"/>
    <d v="2024-04-01T00:00:00"/>
    <d v="2024-04-06T00:00:00"/>
    <s v="Regular"/>
    <s v="Cash"/>
    <n v="128.76"/>
    <s v="loss"/>
    <s v="Bangalore"/>
  </r>
  <r>
    <s v="ORD103703"/>
    <x v="3"/>
    <s v="Electronics"/>
    <x v="3693"/>
    <s v="Good Sales"/>
    <n v="0.2"/>
    <n v="770.56200000000001"/>
    <n v="3082.248"/>
    <n v="8"/>
    <d v="2024-04-06T00:00:00"/>
    <d v="2024-04-13T00:00:00"/>
    <s v="Member"/>
    <s v="Cash"/>
    <n v="380.77"/>
    <s v="loss"/>
    <s v="Mumbai"/>
  </r>
  <r>
    <s v="ORD103704"/>
    <x v="0"/>
    <s v="Electronics"/>
    <x v="3694"/>
    <s v="Good Sales"/>
    <n v="0.35"/>
    <n v="1626.3695"/>
    <n v="3020.4005000000006"/>
    <n v="7"/>
    <d v="2024-08-14T00:00:00"/>
    <d v="2024-08-20T00:00:00"/>
    <s v="Member"/>
    <s v="UPI"/>
    <n v="619.11"/>
    <s v="loss"/>
    <s v="Mumbai"/>
  </r>
  <r>
    <s v="ORD103705"/>
    <x v="0"/>
    <s v="Personal Care"/>
    <x v="3695"/>
    <s v="Good Sales"/>
    <n v="0.2"/>
    <n v="951.06600000000003"/>
    <n v="3804.2640000000001"/>
    <n v="9"/>
    <d v="2024-09-30T00:00:00"/>
    <d v="2024-10-01T00:00:00"/>
    <s v="Member"/>
    <s v="Card"/>
    <n v="350.29"/>
    <s v="loss"/>
    <s v="Chennai"/>
  </r>
  <r>
    <s v="ORD103706"/>
    <x v="2"/>
    <s v="Electronics"/>
    <x v="3696"/>
    <s v="Good Sales"/>
    <n v="0.02"/>
    <n v="67.729799999999997"/>
    <n v="3318.7601999999997"/>
    <n v="2"/>
    <d v="2023-09-14T00:00:00"/>
    <d v="2023-09-19T00:00:00"/>
    <s v="Member"/>
    <s v="UPI"/>
    <n v="758.76"/>
    <s v="loss"/>
    <s v="Chennai"/>
  </r>
  <r>
    <s v="ORD103707"/>
    <x v="1"/>
    <s v="Electronics"/>
    <x v="3697"/>
    <s v="Good Sales"/>
    <n v="0.42"/>
    <n v="886.49399999999991"/>
    <n v="1224.2059999999999"/>
    <n v="3"/>
    <d v="2023-05-26T00:00:00"/>
    <d v="2023-05-30T00:00:00"/>
    <s v="Member"/>
    <s v="UPI"/>
    <n v="367.68"/>
    <s v="loss"/>
    <s v="Delhi"/>
  </r>
  <r>
    <s v="ORD103708"/>
    <x v="2"/>
    <s v="Electronics"/>
    <x v="3698"/>
    <s v="Good Sales"/>
    <n v="0.16"/>
    <n v="391.03360000000004"/>
    <n v="2052.9263999999998"/>
    <n v="9"/>
    <d v="2024-08-09T00:00:00"/>
    <d v="2024-08-12T00:00:00"/>
    <s v="New"/>
    <s v="Card"/>
    <n v="466.96"/>
    <s v="loss"/>
    <s v="Pune"/>
  </r>
  <r>
    <s v="ORD103709"/>
    <x v="0"/>
    <s v="Electronics"/>
    <x v="3699"/>
    <s v="Good Sales"/>
    <n v="0.47"/>
    <n v="1559.9911"/>
    <n v="1759.1389000000001"/>
    <n v="6"/>
    <d v="2023-01-11T00:00:00"/>
    <d v="2023-01-13T00:00:00"/>
    <s v="Member"/>
    <s v="UPI"/>
    <n v="227.64"/>
    <s v="loss"/>
    <s v="Delhi"/>
  </r>
  <r>
    <s v="ORD103710"/>
    <x v="3"/>
    <s v="Grocery"/>
    <x v="3700"/>
    <s v="Good Sales"/>
    <n v="0.44"/>
    <n v="1818.5464000000002"/>
    <n v="2314.5136000000002"/>
    <n v="2"/>
    <d v="2024-08-26T00:00:00"/>
    <d v="2024-08-28T00:00:00"/>
    <s v="Member"/>
    <s v="Cash"/>
    <n v="929.23"/>
    <s v="profit"/>
    <s v="Chennai"/>
  </r>
  <r>
    <s v="ORD103711"/>
    <x v="2"/>
    <s v="Personal Care"/>
    <x v="3701"/>
    <s v="Good Sales"/>
    <n v="0.12"/>
    <n v="232.2456"/>
    <n v="1703.1344000000001"/>
    <n v="6"/>
    <d v="2023-06-11T00:00:00"/>
    <d v="2023-06-12T00:00:00"/>
    <s v="New"/>
    <s v="Card"/>
    <n v="238.94"/>
    <s v="loss"/>
    <s v="Delhi"/>
  </r>
  <r>
    <s v="ORD103712"/>
    <x v="2"/>
    <s v="Electronics"/>
    <x v="3702"/>
    <s v="Good Sales"/>
    <n v="0.48"/>
    <n v="2204.2703999999999"/>
    <n v="2387.9595999999997"/>
    <n v="5"/>
    <d v="2024-08-14T00:00:00"/>
    <d v="2024-08-21T00:00:00"/>
    <s v="Member"/>
    <s v="Cash"/>
    <n v="413.32"/>
    <s v="loss"/>
    <s v="Bangalore"/>
  </r>
  <r>
    <s v="ORD103713"/>
    <x v="3"/>
    <s v="Personal Care"/>
    <x v="3703"/>
    <s v="Good Sales"/>
    <n v="0.43"/>
    <n v="726.23990000000003"/>
    <n v="962.69010000000003"/>
    <n v="5"/>
    <d v="2024-12-14T00:00:00"/>
    <d v="2024-12-17T00:00:00"/>
    <s v="New"/>
    <s v="Card"/>
    <n v="263.76"/>
    <s v="loss"/>
    <s v="Mumbai"/>
  </r>
  <r>
    <s v="ORD103714"/>
    <x v="2"/>
    <s v="Clothing"/>
    <x v="3704"/>
    <s v="Good Sales"/>
    <n v="0.49"/>
    <n v="1323.5929000000001"/>
    <n v="1377.6170999999999"/>
    <n v="5"/>
    <d v="2023-09-11T00:00:00"/>
    <d v="2023-09-17T00:00:00"/>
    <s v="Regular"/>
    <s v="Cash"/>
    <n v="712.15"/>
    <s v="loss"/>
    <s v="Chennai"/>
  </r>
  <r>
    <s v="ORD103715"/>
    <x v="3"/>
    <s v="Grocery"/>
    <x v="3705"/>
    <s v="Good Sales"/>
    <n v="0.34"/>
    <n v="1635.6278000000002"/>
    <n v="3175.0421999999999"/>
    <n v="2"/>
    <d v="2024-09-06T00:00:00"/>
    <d v="2024-09-13T00:00:00"/>
    <s v="New"/>
    <s v="Card"/>
    <n v="687.36"/>
    <s v="loss"/>
    <s v="Pune"/>
  </r>
  <r>
    <s v="ORD103716"/>
    <x v="1"/>
    <s v="Electronics"/>
    <x v="3706"/>
    <s v="Good Sales"/>
    <n v="0.47"/>
    <n v="2207.6698999999999"/>
    <n v="2489.5001000000002"/>
    <n v="6"/>
    <d v="2023-08-06T00:00:00"/>
    <d v="2023-08-07T00:00:00"/>
    <s v="Regular"/>
    <s v="Cash"/>
    <n v="362.89"/>
    <s v="loss"/>
    <s v="Chennai"/>
  </r>
  <r>
    <s v="ORD103717"/>
    <x v="3"/>
    <s v="Grocery"/>
    <x v="3707"/>
    <s v="Good Sales"/>
    <n v="0.35"/>
    <n v="1228.2024999999999"/>
    <n v="2280.9475000000002"/>
    <n v="7"/>
    <d v="2023-05-22T00:00:00"/>
    <d v="2023-05-24T00:00:00"/>
    <s v="New"/>
    <s v="Card"/>
    <n v="1002.02"/>
    <s v="profit"/>
    <s v="Chennai"/>
  </r>
  <r>
    <s v="ORD103718"/>
    <x v="1"/>
    <s v="Grocery"/>
    <x v="3708"/>
    <s v="Good Sales"/>
    <n v="0.43"/>
    <n v="726.84619999999995"/>
    <n v="963.49379999999996"/>
    <n v="9"/>
    <d v="2024-01-28T00:00:00"/>
    <d v="2024-02-01T00:00:00"/>
    <s v="Regular"/>
    <s v="Cash"/>
    <n v="354.64"/>
    <s v="loss"/>
    <s v="Mumbai"/>
  </r>
  <r>
    <s v="ORD103719"/>
    <x v="3"/>
    <s v="Clothing"/>
    <x v="3709"/>
    <s v="Good Sales"/>
    <n v="0.31"/>
    <n v="363.71370000000002"/>
    <n v="809.55629999999996"/>
    <n v="5"/>
    <d v="2023-08-29T00:00:00"/>
    <d v="2023-08-30T00:00:00"/>
    <s v="New"/>
    <s v="Card"/>
    <n v="147.12"/>
    <s v="loss"/>
    <s v="Pune"/>
  </r>
  <r>
    <s v="ORD103720"/>
    <x v="0"/>
    <s v="Personal Care"/>
    <x v="3710"/>
    <s v="concerning"/>
    <n v="0.46"/>
    <n v="226.642"/>
    <n v="266.05799999999999"/>
    <n v="5"/>
    <d v="2023-03-24T00:00:00"/>
    <d v="2023-03-27T00:00:00"/>
    <s v="Regular"/>
    <s v="UPI"/>
    <n v="96.44"/>
    <s v="loss"/>
    <s v="Delhi"/>
  </r>
  <r>
    <s v="ORD103721"/>
    <x v="0"/>
    <s v="Grocery"/>
    <x v="3711"/>
    <s v="Good Sales"/>
    <n v="0.26"/>
    <n v="928.82659999999998"/>
    <n v="2643.5834"/>
    <n v="9"/>
    <d v="2023-12-20T00:00:00"/>
    <d v="2023-12-26T00:00:00"/>
    <s v="Member"/>
    <s v="UPI"/>
    <n v="259.29000000000002"/>
    <s v="loss"/>
    <s v="Hyderabad"/>
  </r>
  <r>
    <s v="ORD103722"/>
    <x v="1"/>
    <s v="Home Care"/>
    <x v="3712"/>
    <s v="Good Sales"/>
    <n v="0.37"/>
    <n v="949.75669999999991"/>
    <n v="1617.1532999999999"/>
    <n v="6"/>
    <d v="2024-02-26T00:00:00"/>
    <d v="2024-02-27T00:00:00"/>
    <s v="New"/>
    <s v="Cash"/>
    <n v="490.45"/>
    <s v="loss"/>
    <s v="Hyderabad"/>
  </r>
  <r>
    <s v="ORD103723"/>
    <x v="1"/>
    <s v="Clothing"/>
    <x v="3713"/>
    <s v="Good Sales"/>
    <n v="0.46"/>
    <n v="1335.9366"/>
    <n v="1568.2734"/>
    <n v="7"/>
    <d v="2023-05-08T00:00:00"/>
    <d v="2023-05-14T00:00:00"/>
    <s v="Member"/>
    <s v="UPI"/>
    <n v="740.09"/>
    <s v="loss"/>
    <s v="Pune"/>
  </r>
  <r>
    <s v="ORD103724"/>
    <x v="0"/>
    <s v="Home Care"/>
    <x v="3714"/>
    <s v="Good Sales"/>
    <n v="0.21"/>
    <n v="507.09119999999996"/>
    <n v="1907.6288"/>
    <n v="4"/>
    <d v="2023-01-28T00:00:00"/>
    <d v="2023-01-30T00:00:00"/>
    <s v="New"/>
    <s v="UPI"/>
    <n v="204.27"/>
    <s v="loss"/>
    <s v="Delhi"/>
  </r>
  <r>
    <s v="ORD103725"/>
    <x v="1"/>
    <s v="Clothing"/>
    <x v="3715"/>
    <s v="Good Sales"/>
    <n v="0.01"/>
    <n v="24.664400000000001"/>
    <n v="2441.7755999999999"/>
    <n v="4"/>
    <d v="2023-08-29T00:00:00"/>
    <d v="2023-08-30T00:00:00"/>
    <s v="Member"/>
    <s v="Card"/>
    <n v="637.96"/>
    <s v="loss"/>
    <s v="Delhi"/>
  </r>
  <r>
    <s v="ORD103726"/>
    <x v="3"/>
    <s v="Home Care"/>
    <x v="3716"/>
    <s v="Good Sales"/>
    <n v="0.06"/>
    <n v="173.95439999999999"/>
    <n v="2725.2855999999997"/>
    <n v="1"/>
    <d v="2023-12-10T00:00:00"/>
    <d v="2023-12-14T00:00:00"/>
    <s v="Regular"/>
    <s v="UPI"/>
    <n v="545.71"/>
    <s v="loss"/>
    <s v="Chennai"/>
  </r>
  <r>
    <s v="ORD103727"/>
    <x v="3"/>
    <s v="Home Care"/>
    <x v="3717"/>
    <s v="Good Sales"/>
    <n v="0.49"/>
    <n v="2244.1412"/>
    <n v="2335.7388000000001"/>
    <n v="5"/>
    <d v="2023-04-02T00:00:00"/>
    <d v="2023-04-08T00:00:00"/>
    <s v="Regular"/>
    <s v="Card"/>
    <n v="449.25"/>
    <s v="loss"/>
    <s v="Chennai"/>
  </r>
  <r>
    <s v="ORD103728"/>
    <x v="0"/>
    <s v="Grocery"/>
    <x v="3718"/>
    <s v="concerning"/>
    <n v="0.44"/>
    <n v="107.3116"/>
    <n v="136.57839999999999"/>
    <n v="2"/>
    <d v="2023-04-16T00:00:00"/>
    <d v="2023-04-18T00:00:00"/>
    <s v="Regular"/>
    <s v="Card"/>
    <n v="25.08"/>
    <s v="loss"/>
    <s v="Hyderabad"/>
  </r>
  <r>
    <s v="ORD103729"/>
    <x v="2"/>
    <s v="Grocery"/>
    <x v="3719"/>
    <s v="Good Sales"/>
    <n v="0.24"/>
    <n v="966.72479999999996"/>
    <n v="3061.2952"/>
    <n v="5"/>
    <d v="2023-05-02T00:00:00"/>
    <d v="2023-05-08T00:00:00"/>
    <s v="Member"/>
    <s v="Cash"/>
    <n v="1090.72"/>
    <s v="profit"/>
    <s v="Chennai"/>
  </r>
  <r>
    <s v="ORD103730"/>
    <x v="3"/>
    <s v="Clothing"/>
    <x v="3720"/>
    <s v="Good Sales"/>
    <n v="0.48"/>
    <n v="966.49439999999993"/>
    <n v="1047.0356000000002"/>
    <n v="5"/>
    <d v="2023-03-17T00:00:00"/>
    <d v="2023-03-18T00:00:00"/>
    <s v="New"/>
    <s v="UPI"/>
    <n v="340.16"/>
    <s v="loss"/>
    <s v="Mumbai"/>
  </r>
  <r>
    <s v="ORD103731"/>
    <x v="1"/>
    <s v="Personal Care"/>
    <x v="3721"/>
    <s v="Good Sales"/>
    <n v="0.09"/>
    <n v="337.51170000000002"/>
    <n v="3412.6183000000001"/>
    <n v="4"/>
    <d v="2023-12-05T00:00:00"/>
    <d v="2023-12-10T00:00:00"/>
    <s v="Member"/>
    <s v="UPI"/>
    <n v="452.69"/>
    <s v="loss"/>
    <s v="Hyderabad"/>
  </r>
  <r>
    <s v="ORD103732"/>
    <x v="2"/>
    <s v="Grocery"/>
    <x v="3722"/>
    <s v="Good Sales"/>
    <n v="0.06"/>
    <n v="284.86679999999996"/>
    <n v="4462.9132"/>
    <n v="9"/>
    <d v="2023-09-19T00:00:00"/>
    <d v="2023-09-25T00:00:00"/>
    <s v="New"/>
    <s v="UPI"/>
    <n v="537.05999999999995"/>
    <s v="loss"/>
    <s v="Chennai"/>
  </r>
  <r>
    <s v="ORD103733"/>
    <x v="2"/>
    <s v="Grocery"/>
    <x v="3723"/>
    <s v="Good Sales"/>
    <n v="0.3"/>
    <n v="480.24299999999994"/>
    <n v="1120.567"/>
    <n v="5"/>
    <d v="2024-07-18T00:00:00"/>
    <d v="2024-07-23T00:00:00"/>
    <s v="Regular"/>
    <s v="Cash"/>
    <n v="240.17"/>
    <s v="loss"/>
    <s v="Delhi"/>
  </r>
  <r>
    <s v="ORD103734"/>
    <x v="3"/>
    <s v="Electronics"/>
    <x v="3724"/>
    <s v="concerning"/>
    <n v="0.19"/>
    <n v="102.37580000000001"/>
    <n v="436.44420000000002"/>
    <n v="6"/>
    <d v="2023-09-13T00:00:00"/>
    <d v="2023-09-15T00:00:00"/>
    <s v="New"/>
    <s v="Cash"/>
    <n v="131.69999999999999"/>
    <s v="loss"/>
    <s v="Hyderabad"/>
  </r>
  <r>
    <s v="ORD103735"/>
    <x v="3"/>
    <s v="Grocery"/>
    <x v="3725"/>
    <s v="Good Sales"/>
    <n v="0.17"/>
    <n v="210.50420000000003"/>
    <n v="1027.7557999999999"/>
    <n v="1"/>
    <d v="2023-12-25T00:00:00"/>
    <d v="2023-12-29T00:00:00"/>
    <s v="Regular"/>
    <s v="Card"/>
    <n v="70.19"/>
    <s v="loss"/>
    <s v="Chennai"/>
  </r>
  <r>
    <s v="ORD103736"/>
    <x v="2"/>
    <s v="Personal Care"/>
    <x v="3726"/>
    <s v="Good Sales"/>
    <n v="0.37"/>
    <n v="439.65249999999997"/>
    <n v="748.59750000000008"/>
    <n v="5"/>
    <d v="2023-10-14T00:00:00"/>
    <d v="2023-10-21T00:00:00"/>
    <s v="Regular"/>
    <s v="Cash"/>
    <n v="91.4"/>
    <s v="loss"/>
    <s v="Pune"/>
  </r>
  <r>
    <s v="ORD103737"/>
    <x v="2"/>
    <s v="Electronics"/>
    <x v="3727"/>
    <s v="Good Sales"/>
    <n v="0.08"/>
    <n v="298.8048"/>
    <n v="3436.2552000000001"/>
    <n v="9"/>
    <d v="2023-02-06T00:00:00"/>
    <d v="2023-02-13T00:00:00"/>
    <s v="Member"/>
    <s v="Card"/>
    <n v="601.98"/>
    <s v="loss"/>
    <s v="Bangalore"/>
  </r>
  <r>
    <s v="ORD103738"/>
    <x v="0"/>
    <s v="Home Care"/>
    <x v="3728"/>
    <s v="concerning"/>
    <n v="0.39"/>
    <n v="157.21290000000002"/>
    <n v="245.89709999999999"/>
    <n v="6"/>
    <d v="2024-11-26T00:00:00"/>
    <d v="2024-11-29T00:00:00"/>
    <s v="Member"/>
    <s v="Cash"/>
    <n v="111.63"/>
    <s v="loss"/>
    <s v="Pune"/>
  </r>
  <r>
    <s v="ORD103739"/>
    <x v="1"/>
    <s v="Home Care"/>
    <x v="3729"/>
    <s v="concerning"/>
    <n v="0.18"/>
    <n v="62.922599999999996"/>
    <n v="286.6474"/>
    <n v="9"/>
    <d v="2024-09-21T00:00:00"/>
    <d v="2024-09-25T00:00:00"/>
    <s v="Regular"/>
    <s v="UPI"/>
    <n v="94.7"/>
    <s v="loss"/>
    <s v="Mumbai"/>
  </r>
  <r>
    <s v="ORD103740"/>
    <x v="0"/>
    <s v="Electronics"/>
    <x v="3730"/>
    <s v="Good Sales"/>
    <n v="0.49"/>
    <n v="1714.3531999999998"/>
    <n v="1784.3268"/>
    <n v="4"/>
    <d v="2024-04-21T00:00:00"/>
    <d v="2024-04-22T00:00:00"/>
    <s v="Regular"/>
    <s v="Cash"/>
    <n v="858.26"/>
    <s v="profit"/>
    <s v="Mumbai"/>
  </r>
  <r>
    <s v="ORD103741"/>
    <x v="3"/>
    <s v="Electronics"/>
    <x v="3731"/>
    <s v="Good Sales"/>
    <n v="0.4"/>
    <n v="1131.172"/>
    <n v="1696.7579999999998"/>
    <n v="2"/>
    <d v="2024-11-10T00:00:00"/>
    <d v="2024-11-12T00:00:00"/>
    <s v="New"/>
    <s v="Cash"/>
    <n v="833.42"/>
    <s v="profit"/>
    <s v="Chennai"/>
  </r>
  <r>
    <s v="ORD103742"/>
    <x v="0"/>
    <s v="Electronics"/>
    <x v="3732"/>
    <s v="Good Sales"/>
    <n v="0.32"/>
    <n v="687.05920000000003"/>
    <n v="1460.0007999999998"/>
    <n v="9"/>
    <d v="2024-10-13T00:00:00"/>
    <d v="2024-10-18T00:00:00"/>
    <s v="Regular"/>
    <s v="Cash"/>
    <n v="165.09"/>
    <s v="loss"/>
    <s v="Mumbai"/>
  </r>
  <r>
    <s v="ORD103743"/>
    <x v="0"/>
    <s v="Clothing"/>
    <x v="3733"/>
    <s v="Good Sales"/>
    <n v="0.11"/>
    <n v="321.1241"/>
    <n v="2598.1858999999999"/>
    <n v="4"/>
    <d v="2024-07-20T00:00:00"/>
    <d v="2024-07-23T00:00:00"/>
    <s v="New"/>
    <s v="Card"/>
    <n v="790.72"/>
    <s v="loss"/>
    <s v="Delhi"/>
  </r>
  <r>
    <s v="ORD103744"/>
    <x v="0"/>
    <s v="Personal Care"/>
    <x v="3734"/>
    <s v="Good Sales"/>
    <n v="0.48"/>
    <n v="1777.3008"/>
    <n v="1925.4092000000001"/>
    <n v="2"/>
    <d v="2024-11-27T00:00:00"/>
    <d v="2024-12-04T00:00:00"/>
    <s v="Member"/>
    <s v="UPI"/>
    <n v="203.66"/>
    <s v="loss"/>
    <s v="Delhi"/>
  </r>
  <r>
    <s v="ORD103745"/>
    <x v="0"/>
    <s v="Personal Care"/>
    <x v="3735"/>
    <s v="concerning"/>
    <n v="0.02"/>
    <n v="12.1402"/>
    <n v="594.86979999999994"/>
    <n v="1"/>
    <d v="2024-01-02T00:00:00"/>
    <d v="2024-01-04T00:00:00"/>
    <s v="Regular"/>
    <s v="Cash"/>
    <n v="93.34"/>
    <s v="loss"/>
    <s v="Hyderabad"/>
  </r>
  <r>
    <s v="ORD103746"/>
    <x v="1"/>
    <s v="Home Care"/>
    <x v="3736"/>
    <s v="Good Sales"/>
    <n v="0.11"/>
    <n v="309.221"/>
    <n v="2501.8789999999999"/>
    <n v="2"/>
    <d v="2024-11-15T00:00:00"/>
    <d v="2024-11-17T00:00:00"/>
    <s v="Member"/>
    <s v="Card"/>
    <n v="299.05"/>
    <s v="loss"/>
    <s v="Pune"/>
  </r>
  <r>
    <s v="ORD103747"/>
    <x v="1"/>
    <s v="Home Care"/>
    <x v="3737"/>
    <s v="Good Sales"/>
    <n v="0.02"/>
    <n v="82.792800000000014"/>
    <n v="4056.8472000000002"/>
    <n v="5"/>
    <d v="2023-01-25T00:00:00"/>
    <d v="2023-01-27T00:00:00"/>
    <s v="New"/>
    <s v="UPI"/>
    <n v="582.51"/>
    <s v="loss"/>
    <s v="Hyderabad"/>
  </r>
  <r>
    <s v="ORD103748"/>
    <x v="2"/>
    <s v="Home Care"/>
    <x v="3738"/>
    <s v="Good Sales"/>
    <n v="0.48"/>
    <n v="900.43200000000002"/>
    <n v="975.46800000000007"/>
    <n v="3"/>
    <d v="2024-11-12T00:00:00"/>
    <d v="2024-11-13T00:00:00"/>
    <s v="New"/>
    <s v="Cash"/>
    <n v="550.55999999999995"/>
    <s v="loss"/>
    <s v="Hyderabad"/>
  </r>
  <r>
    <s v="ORD103749"/>
    <x v="3"/>
    <s v="Grocery"/>
    <x v="3739"/>
    <s v="Good Sales"/>
    <n v="0.44"/>
    <n v="1689.0676000000001"/>
    <n v="2149.7223999999997"/>
    <n v="6"/>
    <d v="2023-05-26T00:00:00"/>
    <d v="2023-05-31T00:00:00"/>
    <s v="Regular"/>
    <s v="Cash"/>
    <n v="507.71"/>
    <s v="loss"/>
    <s v="Delhi"/>
  </r>
  <r>
    <s v="ORD103750"/>
    <x v="0"/>
    <s v="Home Care"/>
    <x v="3740"/>
    <s v="Good Sales"/>
    <n v="0.48"/>
    <n v="2036.4288000000001"/>
    <n v="2206.1312000000003"/>
    <n v="4"/>
    <d v="2024-10-31T00:00:00"/>
    <d v="2024-11-06T00:00:00"/>
    <s v="Regular"/>
    <s v="Cash"/>
    <n v="879.85"/>
    <s v="profit"/>
    <s v="Bangalore"/>
  </r>
  <r>
    <s v="ORD103751"/>
    <x v="2"/>
    <s v="Electronics"/>
    <x v="3741"/>
    <s v="Good Sales"/>
    <n v="0.36"/>
    <n v="1484.1179999999999"/>
    <n v="2638.4320000000002"/>
    <n v="2"/>
    <d v="2024-10-08T00:00:00"/>
    <d v="2024-10-13T00:00:00"/>
    <s v="Regular"/>
    <s v="Cash"/>
    <n v="915.58"/>
    <s v="profit"/>
    <s v="Mumbai"/>
  </r>
  <r>
    <s v="ORD103752"/>
    <x v="2"/>
    <s v="Home Care"/>
    <x v="3742"/>
    <s v="Good Sales"/>
    <n v="0.01"/>
    <n v="32.8675"/>
    <n v="3253.8825000000002"/>
    <n v="7"/>
    <d v="2024-08-13T00:00:00"/>
    <d v="2024-08-18T00:00:00"/>
    <s v="New"/>
    <s v="Cash"/>
    <n v="615.9"/>
    <s v="loss"/>
    <s v="Mumbai"/>
  </r>
  <r>
    <s v="ORD103753"/>
    <x v="2"/>
    <s v="Electronics"/>
    <x v="3743"/>
    <s v="Good Sales"/>
    <n v="0.47"/>
    <n v="1699.0452999999998"/>
    <n v="1915.9447"/>
    <n v="6"/>
    <d v="2023-10-13T00:00:00"/>
    <d v="2023-10-20T00:00:00"/>
    <s v="Member"/>
    <s v="UPI"/>
    <n v="262.98"/>
    <s v="loss"/>
    <s v="Hyderabad"/>
  </r>
  <r>
    <s v="ORD103754"/>
    <x v="1"/>
    <s v="Clothing"/>
    <x v="3744"/>
    <s v="Good Sales"/>
    <n v="0.21"/>
    <n v="831.5181"/>
    <n v="3128.0919000000004"/>
    <n v="8"/>
    <d v="2024-01-24T00:00:00"/>
    <d v="2024-01-27T00:00:00"/>
    <s v="Regular"/>
    <s v="Card"/>
    <n v="1045.3499999999999"/>
    <s v="profit"/>
    <s v="Bangalore"/>
  </r>
  <r>
    <s v="ORD103755"/>
    <x v="0"/>
    <s v="Grocery"/>
    <x v="3745"/>
    <s v="Good Sales"/>
    <n v="0.18"/>
    <n v="665.13239999999996"/>
    <n v="3030.0475999999999"/>
    <n v="5"/>
    <d v="2023-07-16T00:00:00"/>
    <d v="2023-07-22T00:00:00"/>
    <s v="Member"/>
    <s v="Cash"/>
    <n v="912.07"/>
    <s v="profit"/>
    <s v="Hyderabad"/>
  </r>
  <r>
    <s v="ORD103756"/>
    <x v="0"/>
    <s v="Grocery"/>
    <x v="3746"/>
    <s v="Good Sales"/>
    <n v="0.14000000000000001"/>
    <n v="323.85220000000004"/>
    <n v="1989.3778"/>
    <n v="3"/>
    <d v="2024-02-21T00:00:00"/>
    <d v="2024-02-27T00:00:00"/>
    <s v="Regular"/>
    <s v="UPI"/>
    <n v="549.11"/>
    <s v="loss"/>
    <s v="Pune"/>
  </r>
  <r>
    <s v="ORD103757"/>
    <x v="3"/>
    <s v="Personal Care"/>
    <x v="3747"/>
    <s v="Good Sales"/>
    <n v="0.14000000000000001"/>
    <n v="123.15660000000003"/>
    <n v="756.53340000000003"/>
    <n v="4"/>
    <d v="2023-01-06T00:00:00"/>
    <d v="2023-01-12T00:00:00"/>
    <s v="Member"/>
    <s v="UPI"/>
    <n v="244.22"/>
    <s v="loss"/>
    <s v="Delhi"/>
  </r>
  <r>
    <s v="ORD103758"/>
    <x v="0"/>
    <s v="Clothing"/>
    <x v="3748"/>
    <s v="Good Sales"/>
    <n v="0.4"/>
    <n v="647.07200000000012"/>
    <n v="970.60799999999995"/>
    <n v="5"/>
    <d v="2023-10-31T00:00:00"/>
    <d v="2023-11-07T00:00:00"/>
    <s v="New"/>
    <s v="Cash"/>
    <n v="221.37"/>
    <s v="loss"/>
    <s v="Delhi"/>
  </r>
  <r>
    <s v="ORD103759"/>
    <x v="0"/>
    <s v="Electronics"/>
    <x v="3749"/>
    <s v="Good Sales"/>
    <n v="0.13"/>
    <n v="145.0163"/>
    <n v="970.49369999999999"/>
    <n v="5"/>
    <d v="2024-01-23T00:00:00"/>
    <d v="2024-01-24T00:00:00"/>
    <s v="Regular"/>
    <s v="Card"/>
    <n v="216.43"/>
    <s v="loss"/>
    <s v="Mumbai"/>
  </r>
  <r>
    <s v="ORD103760"/>
    <x v="2"/>
    <s v="Clothing"/>
    <x v="3750"/>
    <s v="Good Sales"/>
    <n v="0.11"/>
    <n v="205.81879999999998"/>
    <n v="1665.2611999999999"/>
    <n v="6"/>
    <d v="2024-10-14T00:00:00"/>
    <d v="2024-10-18T00:00:00"/>
    <s v="New"/>
    <s v="Cash"/>
    <n v="459.95"/>
    <s v="loss"/>
    <s v="Pune"/>
  </r>
  <r>
    <s v="ORD103761"/>
    <x v="3"/>
    <s v="Grocery"/>
    <x v="3751"/>
    <s v="Good Sales"/>
    <n v="0.35"/>
    <n v="874.20199999999988"/>
    <n v="1623.518"/>
    <n v="9"/>
    <d v="2024-09-09T00:00:00"/>
    <d v="2024-09-14T00:00:00"/>
    <s v="New"/>
    <s v="UPI"/>
    <n v="402.41"/>
    <s v="loss"/>
    <s v="Chennai"/>
  </r>
  <r>
    <s v="ORD103762"/>
    <x v="0"/>
    <s v="Electronics"/>
    <x v="3752"/>
    <s v="Good Sales"/>
    <n v="0.14000000000000001"/>
    <n v="671.90620000000001"/>
    <n v="4127.4237999999996"/>
    <n v="4"/>
    <d v="2024-06-15T00:00:00"/>
    <d v="2024-06-19T00:00:00"/>
    <s v="Member"/>
    <s v="UPI"/>
    <n v="1395.45"/>
    <s v="profit"/>
    <s v="Chennai"/>
  </r>
  <r>
    <s v="ORD103763"/>
    <x v="1"/>
    <s v="Clothing"/>
    <x v="3753"/>
    <s v="Good Sales"/>
    <n v="0.01"/>
    <n v="48.0137"/>
    <n v="4753.3562999999995"/>
    <n v="7"/>
    <d v="2024-11-02T00:00:00"/>
    <d v="2024-11-09T00:00:00"/>
    <s v="Member"/>
    <s v="UPI"/>
    <n v="1258.78"/>
    <s v="profit"/>
    <s v="Delhi"/>
  </r>
  <r>
    <s v="ORD103764"/>
    <x v="0"/>
    <s v="Grocery"/>
    <x v="3754"/>
    <s v="Good Sales"/>
    <n v="0.47"/>
    <n v="1819.3606"/>
    <n v="2051.6194"/>
    <n v="7"/>
    <d v="2023-08-12T00:00:00"/>
    <d v="2023-08-14T00:00:00"/>
    <s v="New"/>
    <s v="UPI"/>
    <n v="707.06"/>
    <s v="loss"/>
    <s v="Mumbai"/>
  </r>
  <r>
    <s v="ORD103765"/>
    <x v="2"/>
    <s v="Electronics"/>
    <x v="3755"/>
    <s v="Good Sales"/>
    <n v="0.16"/>
    <n v="784.43039999999996"/>
    <n v="4118.2595999999994"/>
    <n v="6"/>
    <d v="2024-09-17T00:00:00"/>
    <d v="2024-09-23T00:00:00"/>
    <s v="Regular"/>
    <s v="Card"/>
    <n v="425.71"/>
    <s v="loss"/>
    <s v="Delhi"/>
  </r>
  <r>
    <s v="ORD103766"/>
    <x v="1"/>
    <s v="Electronics"/>
    <x v="3756"/>
    <s v="Good Sales"/>
    <n v="0.38"/>
    <n v="1896.3063999999999"/>
    <n v="3093.9735999999998"/>
    <n v="1"/>
    <d v="2024-04-29T00:00:00"/>
    <d v="2024-05-01T00:00:00"/>
    <s v="Member"/>
    <s v="Card"/>
    <n v="877.89"/>
    <s v="profit"/>
    <s v="Delhi"/>
  </r>
  <r>
    <s v="ORD103767"/>
    <x v="2"/>
    <s v="Grocery"/>
    <x v="3757"/>
    <s v="Good Sales"/>
    <n v="0.23"/>
    <n v="1020.6848000000001"/>
    <n v="3417.0752000000002"/>
    <n v="9"/>
    <d v="2024-09-11T00:00:00"/>
    <d v="2024-09-13T00:00:00"/>
    <s v="New"/>
    <s v="Cash"/>
    <n v="451.48"/>
    <s v="loss"/>
    <s v="Pune"/>
  </r>
  <r>
    <s v="ORD103768"/>
    <x v="0"/>
    <s v="Electronics"/>
    <x v="3758"/>
    <s v="concerning"/>
    <n v="7.0000000000000007E-2"/>
    <n v="34.2699"/>
    <n v="455.30009999999999"/>
    <n v="6"/>
    <d v="2023-09-07T00:00:00"/>
    <d v="2023-09-12T00:00:00"/>
    <s v="New"/>
    <s v="Card"/>
    <n v="74.239999999999995"/>
    <s v="loss"/>
    <s v="Bangalore"/>
  </r>
  <r>
    <s v="ORD103769"/>
    <x v="1"/>
    <s v="Grocery"/>
    <x v="3759"/>
    <s v="Good Sales"/>
    <n v="0.33"/>
    <n v="721.91459999999995"/>
    <n v="1465.7053999999998"/>
    <n v="3"/>
    <d v="2024-04-17T00:00:00"/>
    <d v="2024-04-23T00:00:00"/>
    <s v="New"/>
    <s v="Cash"/>
    <n v="254.6"/>
    <s v="loss"/>
    <s v="Delhi"/>
  </r>
  <r>
    <s v="ORD103770"/>
    <x v="3"/>
    <s v="Home Care"/>
    <x v="3760"/>
    <s v="Good Sales"/>
    <n v="0.12"/>
    <n v="326.06279999999998"/>
    <n v="2391.1271999999999"/>
    <n v="2"/>
    <d v="2024-11-23T00:00:00"/>
    <d v="2024-11-30T00:00:00"/>
    <s v="Regular"/>
    <s v="UPI"/>
    <n v="688.09"/>
    <s v="loss"/>
    <s v="Pune"/>
  </r>
  <r>
    <s v="ORD103771"/>
    <x v="3"/>
    <s v="Home Care"/>
    <x v="3761"/>
    <s v="concerning"/>
    <n v="0.14000000000000001"/>
    <n v="99.12"/>
    <n v="608.88"/>
    <n v="3"/>
    <d v="2023-03-06T00:00:00"/>
    <d v="2023-03-08T00:00:00"/>
    <s v="Member"/>
    <s v="Cash"/>
    <n v="81.31"/>
    <s v="loss"/>
    <s v="Mumbai"/>
  </r>
  <r>
    <s v="ORD103772"/>
    <x v="1"/>
    <s v="Electronics"/>
    <x v="3762"/>
    <s v="Good Sales"/>
    <n v="0.02"/>
    <n v="81.245800000000003"/>
    <n v="3981.0441999999998"/>
    <n v="1"/>
    <d v="2024-10-04T00:00:00"/>
    <d v="2024-10-05T00:00:00"/>
    <s v="Member"/>
    <s v="Cash"/>
    <n v="803.79"/>
    <s v="profit"/>
    <s v="Chennai"/>
  </r>
  <r>
    <s v="ORD103773"/>
    <x v="1"/>
    <s v="Electronics"/>
    <x v="3763"/>
    <s v="Good Sales"/>
    <n v="0.01"/>
    <n v="8.285499999999999"/>
    <n v="820.2645"/>
    <n v="3"/>
    <d v="2024-02-09T00:00:00"/>
    <d v="2024-02-15T00:00:00"/>
    <s v="New"/>
    <s v="Cash"/>
    <n v="52.23"/>
    <s v="loss"/>
    <s v="Delhi"/>
  </r>
  <r>
    <s v="ORD103774"/>
    <x v="2"/>
    <s v="Grocery"/>
    <x v="3764"/>
    <s v="Good Sales"/>
    <n v="0.26"/>
    <n v="514.36059999999998"/>
    <n v="1463.9494"/>
    <n v="5"/>
    <d v="2023-10-26T00:00:00"/>
    <d v="2023-10-28T00:00:00"/>
    <s v="Regular"/>
    <s v="Card"/>
    <n v="471.8"/>
    <s v="loss"/>
    <s v="Bangalore"/>
  </r>
  <r>
    <s v="ORD103775"/>
    <x v="1"/>
    <s v="Electronics"/>
    <x v="3765"/>
    <s v="concerning"/>
    <n v="0.03"/>
    <n v="13.130100000000001"/>
    <n v="424.53989999999999"/>
    <n v="4"/>
    <d v="2024-05-14T00:00:00"/>
    <d v="2024-05-19T00:00:00"/>
    <s v="New"/>
    <s v="Card"/>
    <n v="71"/>
    <s v="loss"/>
    <s v="Hyderabad"/>
  </r>
  <r>
    <s v="ORD103776"/>
    <x v="2"/>
    <s v="Personal Care"/>
    <x v="3766"/>
    <s v="Good Sales"/>
    <n v="0.1"/>
    <n v="267.05100000000004"/>
    <n v="2403.4590000000003"/>
    <n v="1"/>
    <d v="2024-01-02T00:00:00"/>
    <d v="2024-01-09T00:00:00"/>
    <s v="Member"/>
    <s v="Cash"/>
    <n v="411.23"/>
    <s v="loss"/>
    <s v="Delhi"/>
  </r>
  <r>
    <s v="ORD103777"/>
    <x v="0"/>
    <s v="Home Care"/>
    <x v="3767"/>
    <s v="Good Sales"/>
    <n v="0.46"/>
    <n v="1391.73"/>
    <n v="1633.77"/>
    <n v="5"/>
    <d v="2024-05-02T00:00:00"/>
    <d v="2024-05-03T00:00:00"/>
    <s v="Regular"/>
    <s v="UPI"/>
    <n v="480.48"/>
    <s v="loss"/>
    <s v="Delhi"/>
  </r>
  <r>
    <s v="ORD103778"/>
    <x v="2"/>
    <s v="Electronics"/>
    <x v="3768"/>
    <s v="Good Sales"/>
    <n v="0.04"/>
    <n v="148.09479999999999"/>
    <n v="3554.2752"/>
    <n v="3"/>
    <d v="2024-08-20T00:00:00"/>
    <d v="2024-08-25T00:00:00"/>
    <s v="New"/>
    <s v="Cash"/>
    <n v="844.87"/>
    <s v="profit"/>
    <s v="Pune"/>
  </r>
  <r>
    <s v="ORD103779"/>
    <x v="1"/>
    <s v="Electronics"/>
    <x v="3769"/>
    <s v="Good Sales"/>
    <n v="0.15"/>
    <n v="264.50399999999996"/>
    <n v="1498.856"/>
    <n v="7"/>
    <d v="2023-05-31T00:00:00"/>
    <d v="2023-06-02T00:00:00"/>
    <s v="Member"/>
    <s v="UPI"/>
    <n v="278.24"/>
    <s v="loss"/>
    <s v="Hyderabad"/>
  </r>
  <r>
    <s v="ORD103780"/>
    <x v="1"/>
    <s v="Clothing"/>
    <x v="3770"/>
    <s v="Good Sales"/>
    <n v="0.36"/>
    <n v="1077.6959999999999"/>
    <n v="1915.904"/>
    <n v="8"/>
    <d v="2024-04-26T00:00:00"/>
    <d v="2024-04-27T00:00:00"/>
    <s v="Member"/>
    <s v="UPI"/>
    <n v="701.59"/>
    <s v="loss"/>
    <s v="Mumbai"/>
  </r>
  <r>
    <s v="ORD103781"/>
    <x v="0"/>
    <s v="Electronics"/>
    <x v="3771"/>
    <s v="Good Sales"/>
    <n v="0.44"/>
    <n v="1626.8208000000002"/>
    <n v="2070.4992000000002"/>
    <n v="5"/>
    <d v="2023-01-23T00:00:00"/>
    <d v="2023-01-25T00:00:00"/>
    <s v="Member"/>
    <s v="UPI"/>
    <n v="446.4"/>
    <s v="loss"/>
    <s v="Mumbai"/>
  </r>
  <r>
    <s v="ORD103782"/>
    <x v="1"/>
    <s v="Personal Care"/>
    <x v="3772"/>
    <s v="Good Sales"/>
    <n v="0.02"/>
    <n v="76.679400000000001"/>
    <n v="3757.2905999999998"/>
    <n v="8"/>
    <d v="2023-03-04T00:00:00"/>
    <d v="2023-03-05T00:00:00"/>
    <s v="Regular"/>
    <s v="UPI"/>
    <n v="1112.3900000000001"/>
    <s v="profit"/>
    <s v="Bangalore"/>
  </r>
  <r>
    <s v="ORD103783"/>
    <x v="1"/>
    <s v="Home Care"/>
    <x v="3773"/>
    <s v="Good Sales"/>
    <n v="0.09"/>
    <n v="142.02449999999999"/>
    <n v="1436.0255"/>
    <n v="6"/>
    <d v="2024-09-02T00:00:00"/>
    <d v="2024-09-06T00:00:00"/>
    <s v="Regular"/>
    <s v="Card"/>
    <n v="280.29000000000002"/>
    <s v="loss"/>
    <s v="Bangalore"/>
  </r>
  <r>
    <s v="ORD103784"/>
    <x v="3"/>
    <s v="Clothing"/>
    <x v="3774"/>
    <s v="concerning"/>
    <n v="0.19"/>
    <n v="82.032499999999999"/>
    <n v="349.71749999999997"/>
    <n v="6"/>
    <d v="2024-08-17T00:00:00"/>
    <d v="2024-08-18T00:00:00"/>
    <s v="Member"/>
    <s v="Card"/>
    <n v="84.58"/>
    <s v="loss"/>
    <s v="Bangalore"/>
  </r>
  <r>
    <s v="ORD103785"/>
    <x v="3"/>
    <s v="Grocery"/>
    <x v="3775"/>
    <s v="concerning"/>
    <n v="0.18"/>
    <n v="51.181199999999997"/>
    <n v="233.15879999999999"/>
    <n v="5"/>
    <d v="2024-06-10T00:00:00"/>
    <d v="2024-06-14T00:00:00"/>
    <s v="Member"/>
    <s v="UPI"/>
    <n v="63.62"/>
    <s v="loss"/>
    <s v="Hyderabad"/>
  </r>
  <r>
    <s v="ORD103786"/>
    <x v="0"/>
    <s v="Grocery"/>
    <x v="3776"/>
    <s v="Good Sales"/>
    <n v="0.14000000000000001"/>
    <n v="540.8900000000001"/>
    <n v="3322.6099999999997"/>
    <n v="6"/>
    <d v="2023-04-27T00:00:00"/>
    <d v="2023-04-29T00:00:00"/>
    <s v="Regular"/>
    <s v="UPI"/>
    <n v="757.88"/>
    <s v="loss"/>
    <s v="Bangalore"/>
  </r>
  <r>
    <s v="ORD103787"/>
    <x v="2"/>
    <s v="Home Care"/>
    <x v="3777"/>
    <s v="Good Sales"/>
    <n v="0.12"/>
    <n v="238.63800000000001"/>
    <n v="1750.0120000000002"/>
    <n v="1"/>
    <d v="2024-04-07T00:00:00"/>
    <d v="2024-04-08T00:00:00"/>
    <s v="New"/>
    <s v="UPI"/>
    <n v="379.88"/>
    <s v="loss"/>
    <s v="Chennai"/>
  </r>
  <r>
    <s v="ORD103788"/>
    <x v="3"/>
    <s v="Grocery"/>
    <x v="3778"/>
    <s v="concerning"/>
    <n v="0.13"/>
    <n v="98.321600000000004"/>
    <n v="657.99840000000006"/>
    <n v="8"/>
    <d v="2023-09-01T00:00:00"/>
    <d v="2023-09-06T00:00:00"/>
    <s v="New"/>
    <s v="Cash"/>
    <n v="38.270000000000003"/>
    <s v="loss"/>
    <s v="Bangalore"/>
  </r>
  <r>
    <s v="ORD103789"/>
    <x v="2"/>
    <s v="Personal Care"/>
    <x v="3779"/>
    <s v="Good Sales"/>
    <n v="7.0000000000000007E-2"/>
    <n v="70.28"/>
    <n v="933.72"/>
    <n v="5"/>
    <d v="2024-03-26T00:00:00"/>
    <d v="2024-04-01T00:00:00"/>
    <s v="New"/>
    <s v="Card"/>
    <n v="165.55"/>
    <s v="loss"/>
    <s v="Pune"/>
  </r>
  <r>
    <s v="ORD103790"/>
    <x v="1"/>
    <s v="Electronics"/>
    <x v="3780"/>
    <s v="Good Sales"/>
    <n v="0.08"/>
    <n v="308.33120000000002"/>
    <n v="3545.8087999999998"/>
    <n v="8"/>
    <d v="2024-05-19T00:00:00"/>
    <d v="2024-05-20T00:00:00"/>
    <s v="Member"/>
    <s v="Cash"/>
    <n v="1027.8900000000001"/>
    <s v="profit"/>
    <s v="Mumbai"/>
  </r>
  <r>
    <s v="ORD103791"/>
    <x v="3"/>
    <s v="Home Care"/>
    <x v="3781"/>
    <s v="Good Sales"/>
    <n v="0.3"/>
    <n v="910.38599999999997"/>
    <n v="2124.2339999999999"/>
    <n v="3"/>
    <d v="2023-12-03T00:00:00"/>
    <d v="2023-12-04T00:00:00"/>
    <s v="Member"/>
    <s v="UPI"/>
    <n v="852.6"/>
    <s v="profit"/>
    <s v="Mumbai"/>
  </r>
  <r>
    <s v="ORD103792"/>
    <x v="0"/>
    <s v="Clothing"/>
    <x v="3782"/>
    <s v="Good Sales"/>
    <n v="0.15"/>
    <n v="383.53199999999998"/>
    <n v="2173.348"/>
    <n v="6"/>
    <d v="2024-08-28T00:00:00"/>
    <d v="2024-09-03T00:00:00"/>
    <s v="Regular"/>
    <s v="Card"/>
    <n v="312.10000000000002"/>
    <s v="loss"/>
    <s v="Pune"/>
  </r>
  <r>
    <s v="ORD103793"/>
    <x v="0"/>
    <s v="Electronics"/>
    <x v="3783"/>
    <s v="Good Sales"/>
    <n v="0.2"/>
    <n v="630.548"/>
    <n v="2522.192"/>
    <n v="1"/>
    <d v="2024-07-26T00:00:00"/>
    <d v="2024-07-27T00:00:00"/>
    <s v="Member"/>
    <s v="Card"/>
    <n v="715.9"/>
    <s v="loss"/>
    <s v="Mumbai"/>
  </r>
  <r>
    <s v="ORD103794"/>
    <x v="0"/>
    <s v="Grocery"/>
    <x v="3784"/>
    <s v="concerning"/>
    <n v="0.21"/>
    <n v="162.48749999999998"/>
    <n v="611.26250000000005"/>
    <n v="1"/>
    <d v="2024-10-29T00:00:00"/>
    <d v="2024-11-01T00:00:00"/>
    <s v="New"/>
    <s v="Cash"/>
    <n v="204.75"/>
    <s v="loss"/>
    <s v="Mumbai"/>
  </r>
  <r>
    <s v="ORD103795"/>
    <x v="3"/>
    <s v="Grocery"/>
    <x v="3785"/>
    <s v="Good Sales"/>
    <n v="0.05"/>
    <n v="83.165500000000009"/>
    <n v="1580.1444999999999"/>
    <n v="4"/>
    <d v="2023-10-17T00:00:00"/>
    <d v="2023-10-22T00:00:00"/>
    <s v="Member"/>
    <s v="UPI"/>
    <n v="266.26"/>
    <s v="loss"/>
    <s v="Chennai"/>
  </r>
  <r>
    <s v="ORD103796"/>
    <x v="2"/>
    <s v="Clothing"/>
    <x v="3786"/>
    <s v="Good Sales"/>
    <n v="0.41"/>
    <n v="792.49310000000003"/>
    <n v="1140.4169000000002"/>
    <n v="6"/>
    <d v="2024-10-17T00:00:00"/>
    <d v="2024-10-18T00:00:00"/>
    <s v="New"/>
    <s v="Cash"/>
    <n v="385.55"/>
    <s v="loss"/>
    <s v="Hyderabad"/>
  </r>
  <r>
    <s v="ORD103797"/>
    <x v="1"/>
    <s v="Personal Care"/>
    <x v="3787"/>
    <s v="Good Sales"/>
    <n v="0.48"/>
    <n v="787.69919999999991"/>
    <n v="853.34080000000006"/>
    <n v="3"/>
    <d v="2024-03-02T00:00:00"/>
    <d v="2024-03-03T00:00:00"/>
    <s v="Regular"/>
    <s v="Card"/>
    <n v="344.58"/>
    <s v="loss"/>
    <s v="Chennai"/>
  </r>
  <r>
    <s v="ORD103798"/>
    <x v="2"/>
    <s v="Clothing"/>
    <x v="3788"/>
    <s v="Good Sales"/>
    <n v="0.13"/>
    <n v="563.6332000000001"/>
    <n v="3772.0068000000001"/>
    <n v="5"/>
    <d v="2023-08-21T00:00:00"/>
    <d v="2023-08-23T00:00:00"/>
    <s v="Regular"/>
    <s v="UPI"/>
    <n v="1245.42"/>
    <s v="profit"/>
    <s v="Hyderabad"/>
  </r>
  <r>
    <s v="ORD103799"/>
    <x v="2"/>
    <s v="Home Care"/>
    <x v="3789"/>
    <s v="Good Sales"/>
    <n v="0.15"/>
    <n v="442.34399999999999"/>
    <n v="2506.616"/>
    <n v="4"/>
    <d v="2024-10-12T00:00:00"/>
    <d v="2024-10-18T00:00:00"/>
    <s v="Regular"/>
    <s v="Card"/>
    <n v="502.82"/>
    <s v="loss"/>
    <s v="Hyderabad"/>
  </r>
  <r>
    <s v="ORD103800"/>
    <x v="1"/>
    <s v="Clothing"/>
    <x v="3790"/>
    <s v="Good Sales"/>
    <n v="0.35"/>
    <n v="1285.7845"/>
    <n v="2387.8855000000003"/>
    <n v="3"/>
    <d v="2024-10-25T00:00:00"/>
    <d v="2024-11-01T00:00:00"/>
    <s v="Regular"/>
    <s v="Cash"/>
    <n v="898.48"/>
    <s v="profit"/>
    <s v="Bangalore"/>
  </r>
  <r>
    <s v="ORD103801"/>
    <x v="1"/>
    <s v="Grocery"/>
    <x v="3791"/>
    <s v="Good Sales"/>
    <n v="0.04"/>
    <n v="50.394399999999997"/>
    <n v="1209.4656"/>
    <n v="9"/>
    <d v="2024-04-15T00:00:00"/>
    <d v="2024-04-21T00:00:00"/>
    <s v="Regular"/>
    <s v="Cash"/>
    <n v="121.87"/>
    <s v="loss"/>
    <s v="Bangalore"/>
  </r>
  <r>
    <s v="ORD103802"/>
    <x v="3"/>
    <s v="Personal Care"/>
    <x v="3792"/>
    <s v="Good Sales"/>
    <n v="0.45"/>
    <n v="627.28200000000004"/>
    <n v="766.678"/>
    <n v="4"/>
    <d v="2024-02-13T00:00:00"/>
    <d v="2024-02-20T00:00:00"/>
    <s v="Member"/>
    <s v="Card"/>
    <n v="273.83"/>
    <s v="loss"/>
    <s v="Delhi"/>
  </r>
  <r>
    <s v="ORD103803"/>
    <x v="3"/>
    <s v="Personal Care"/>
    <x v="3793"/>
    <s v="Good Sales"/>
    <n v="0.06"/>
    <n v="72.249000000000009"/>
    <n v="1131.9010000000001"/>
    <n v="7"/>
    <d v="2023-08-17T00:00:00"/>
    <d v="2023-08-22T00:00:00"/>
    <s v="New"/>
    <s v="Card"/>
    <n v="197.4"/>
    <s v="loss"/>
    <s v="Chennai"/>
  </r>
  <r>
    <s v="ORD103804"/>
    <x v="3"/>
    <s v="Clothing"/>
    <x v="3794"/>
    <s v="Good Sales"/>
    <n v="0.37"/>
    <n v="1284.307"/>
    <n v="2186.7929999999997"/>
    <n v="5"/>
    <d v="2024-08-11T00:00:00"/>
    <d v="2024-08-12T00:00:00"/>
    <s v="New"/>
    <s v="UPI"/>
    <n v="372.9"/>
    <s v="loss"/>
    <s v="Pune"/>
  </r>
  <r>
    <s v="ORD103805"/>
    <x v="3"/>
    <s v="Home Care"/>
    <x v="3795"/>
    <s v="Good Sales"/>
    <n v="0.15"/>
    <n v="271.54499999999996"/>
    <n v="1538.7550000000001"/>
    <n v="7"/>
    <d v="2023-10-17T00:00:00"/>
    <d v="2023-10-18T00:00:00"/>
    <s v="New"/>
    <s v="Cash"/>
    <n v="96.67"/>
    <s v="loss"/>
    <s v="Pune"/>
  </r>
  <r>
    <s v="ORD103806"/>
    <x v="3"/>
    <s v="Grocery"/>
    <x v="3796"/>
    <s v="Good Sales"/>
    <n v="0.16"/>
    <n v="333.5856"/>
    <n v="1751.3244"/>
    <n v="5"/>
    <d v="2024-01-09T00:00:00"/>
    <d v="2024-01-10T00:00:00"/>
    <s v="Member"/>
    <s v="UPI"/>
    <n v="412.36"/>
    <s v="loss"/>
    <s v="Delhi"/>
  </r>
  <r>
    <s v="ORD103807"/>
    <x v="1"/>
    <s v="Electronics"/>
    <x v="3797"/>
    <s v="Good Sales"/>
    <n v="7.0000000000000007E-2"/>
    <n v="250.22900000000001"/>
    <n v="3324.471"/>
    <n v="3"/>
    <d v="2023-07-19T00:00:00"/>
    <d v="2023-07-26T00:00:00"/>
    <s v="New"/>
    <s v="Card"/>
    <n v="901.87"/>
    <s v="profit"/>
    <s v="Chennai"/>
  </r>
  <r>
    <s v="ORD103808"/>
    <x v="2"/>
    <s v="Personal Care"/>
    <x v="3798"/>
    <s v="Good Sales"/>
    <n v="0.32"/>
    <n v="1555.7792000000002"/>
    <n v="3306.0308000000005"/>
    <n v="6"/>
    <d v="2023-05-13T00:00:00"/>
    <d v="2023-05-17T00:00:00"/>
    <s v="New"/>
    <s v="UPI"/>
    <n v="1224.1500000000001"/>
    <s v="profit"/>
    <s v="Chennai"/>
  </r>
  <r>
    <s v="ORD103809"/>
    <x v="3"/>
    <s v="Clothing"/>
    <x v="3799"/>
    <s v="Good Sales"/>
    <n v="0.4"/>
    <n v="357.27600000000007"/>
    <n v="535.91399999999999"/>
    <n v="9"/>
    <d v="2024-08-09T00:00:00"/>
    <d v="2024-08-12T00:00:00"/>
    <s v="Member"/>
    <s v="Cash"/>
    <n v="131.63999999999999"/>
    <s v="loss"/>
    <s v="Pune"/>
  </r>
  <r>
    <s v="ORD103810"/>
    <x v="3"/>
    <s v="Home Care"/>
    <x v="3800"/>
    <s v="concerning"/>
    <n v="0.48"/>
    <n v="195.4128"/>
    <n v="211.69720000000001"/>
    <n v="6"/>
    <d v="2023-11-18T00:00:00"/>
    <d v="2023-11-23T00:00:00"/>
    <s v="New"/>
    <s v="Card"/>
    <n v="38.76"/>
    <s v="loss"/>
    <s v="Chennai"/>
  </r>
  <r>
    <s v="ORD103811"/>
    <x v="2"/>
    <s v="Home Care"/>
    <x v="3801"/>
    <s v="Good Sales"/>
    <n v="0.17"/>
    <n v="179.3075"/>
    <n v="875.4425"/>
    <n v="4"/>
    <d v="2024-11-24T00:00:00"/>
    <d v="2024-11-28T00:00:00"/>
    <s v="Member"/>
    <s v="UPI"/>
    <n v="301.48"/>
    <s v="loss"/>
    <s v="Bangalore"/>
  </r>
  <r>
    <s v="ORD103812"/>
    <x v="3"/>
    <s v="Grocery"/>
    <x v="3802"/>
    <s v="Good Sales"/>
    <n v="0.31"/>
    <n v="1147.4060999999999"/>
    <n v="2553.9039000000002"/>
    <n v="1"/>
    <d v="2024-08-10T00:00:00"/>
    <d v="2024-08-11T00:00:00"/>
    <s v="New"/>
    <s v="UPI"/>
    <n v="538.28"/>
    <s v="loss"/>
    <s v="Chennai"/>
  </r>
  <r>
    <s v="ORD103813"/>
    <x v="2"/>
    <s v="Personal Care"/>
    <x v="3803"/>
    <s v="Good Sales"/>
    <n v="0.21"/>
    <n v="221.27070000000001"/>
    <n v="832.39930000000004"/>
    <n v="3"/>
    <d v="2023-12-02T00:00:00"/>
    <d v="2023-12-08T00:00:00"/>
    <s v="Regular"/>
    <s v="UPI"/>
    <n v="144.30000000000001"/>
    <s v="loss"/>
    <s v="Chennai"/>
  </r>
  <r>
    <s v="ORD103814"/>
    <x v="2"/>
    <s v="Grocery"/>
    <x v="3804"/>
    <s v="Good Sales"/>
    <n v="0.28000000000000003"/>
    <n v="829.7324000000001"/>
    <n v="2133.5976000000001"/>
    <n v="3"/>
    <d v="2023-06-28T00:00:00"/>
    <d v="2023-07-03T00:00:00"/>
    <s v="Regular"/>
    <s v="Card"/>
    <n v="603.66"/>
    <s v="loss"/>
    <s v="Hyderabad"/>
  </r>
  <r>
    <s v="ORD103815"/>
    <x v="1"/>
    <s v="Electronics"/>
    <x v="3805"/>
    <s v="Good Sales"/>
    <n v="0.08"/>
    <n v="239.40400000000002"/>
    <n v="2753.1460000000002"/>
    <n v="2"/>
    <d v="2024-10-25T00:00:00"/>
    <d v="2024-10-29T00:00:00"/>
    <s v="Member"/>
    <s v="UPI"/>
    <n v="478.87"/>
    <s v="loss"/>
    <s v="Pune"/>
  </r>
  <r>
    <s v="ORD103816"/>
    <x v="0"/>
    <s v="Electronics"/>
    <x v="3806"/>
    <s v="Good Sales"/>
    <n v="0.28999999999999998"/>
    <n v="447.37430000000001"/>
    <n v="1095.2957000000001"/>
    <n v="2"/>
    <d v="2024-03-09T00:00:00"/>
    <d v="2024-03-12T00:00:00"/>
    <s v="Member"/>
    <s v="Card"/>
    <n v="209.75"/>
    <s v="loss"/>
    <s v="Chennai"/>
  </r>
  <r>
    <s v="ORD103817"/>
    <x v="1"/>
    <s v="Electronics"/>
    <x v="3807"/>
    <s v="concerning"/>
    <n v="0.42"/>
    <n v="183.4392"/>
    <n v="253.32079999999999"/>
    <n v="8"/>
    <d v="2024-03-13T00:00:00"/>
    <d v="2024-03-17T00:00:00"/>
    <s v="Member"/>
    <s v="Cash"/>
    <n v="57.32"/>
    <s v="loss"/>
    <s v="Mumbai"/>
  </r>
  <r>
    <s v="ORD103818"/>
    <x v="0"/>
    <s v="Home Care"/>
    <x v="3808"/>
    <s v="Good Sales"/>
    <n v="0.43"/>
    <n v="884.11439999999993"/>
    <n v="1171.9656"/>
    <n v="8"/>
    <d v="2024-04-24T00:00:00"/>
    <d v="2024-05-01T00:00:00"/>
    <s v="Member"/>
    <s v="Cash"/>
    <n v="304.43"/>
    <s v="loss"/>
    <s v="Chennai"/>
  </r>
  <r>
    <s v="ORD103819"/>
    <x v="0"/>
    <s v="Personal Care"/>
    <x v="3809"/>
    <s v="Good Sales"/>
    <n v="0.24"/>
    <n v="243.66"/>
    <n v="771.59"/>
    <n v="3"/>
    <d v="2024-04-12T00:00:00"/>
    <d v="2024-04-14T00:00:00"/>
    <s v="Regular"/>
    <s v="UPI"/>
    <n v="224.71"/>
    <s v="loss"/>
    <s v="Pune"/>
  </r>
  <r>
    <s v="ORD103820"/>
    <x v="0"/>
    <s v="Grocery"/>
    <x v="3810"/>
    <s v="Good Sales"/>
    <n v="0.12"/>
    <n v="120.47039999999998"/>
    <n v="883.44959999999992"/>
    <n v="4"/>
    <d v="2024-05-11T00:00:00"/>
    <d v="2024-05-12T00:00:00"/>
    <s v="Regular"/>
    <s v="Cash"/>
    <n v="53.09"/>
    <s v="loss"/>
    <s v="Mumbai"/>
  </r>
  <r>
    <s v="ORD103821"/>
    <x v="3"/>
    <s v="Grocery"/>
    <x v="3811"/>
    <s v="Good Sales"/>
    <n v="0.42"/>
    <n v="1117.4898000000001"/>
    <n v="1543.2002"/>
    <n v="5"/>
    <d v="2024-02-23T00:00:00"/>
    <d v="2024-02-27T00:00:00"/>
    <s v="Regular"/>
    <s v="Card"/>
    <n v="268"/>
    <s v="loss"/>
    <s v="Bangalore"/>
  </r>
  <r>
    <s v="ORD103822"/>
    <x v="1"/>
    <s v="Electronics"/>
    <x v="3812"/>
    <s v="Good Sales"/>
    <n v="0.5"/>
    <n v="1699.145"/>
    <n v="1699.145"/>
    <n v="9"/>
    <d v="2024-06-25T00:00:00"/>
    <d v="2024-07-01T00:00:00"/>
    <s v="Member"/>
    <s v="UPI"/>
    <n v="387.1"/>
    <s v="loss"/>
    <s v="Mumbai"/>
  </r>
  <r>
    <s v="ORD103823"/>
    <x v="0"/>
    <s v="Personal Care"/>
    <x v="3813"/>
    <s v="concerning"/>
    <n v="0.19"/>
    <n v="89.210700000000003"/>
    <n v="380.3193"/>
    <n v="5"/>
    <d v="2023-06-24T00:00:00"/>
    <d v="2023-06-27T00:00:00"/>
    <s v="Regular"/>
    <s v="UPI"/>
    <n v="140.81"/>
    <s v="loss"/>
    <s v="Chennai"/>
  </r>
  <r>
    <s v="ORD103824"/>
    <x v="2"/>
    <s v="Personal Care"/>
    <x v="3814"/>
    <s v="Good Sales"/>
    <n v="0.46"/>
    <n v="1349.5342000000001"/>
    <n v="1584.2357999999999"/>
    <n v="6"/>
    <d v="2023-10-25T00:00:00"/>
    <d v="2023-10-31T00:00:00"/>
    <s v="Regular"/>
    <s v="Card"/>
    <n v="795.1"/>
    <s v="loss"/>
    <s v="Chennai"/>
  </r>
  <r>
    <s v="ORD103825"/>
    <x v="3"/>
    <s v="Clothing"/>
    <x v="3815"/>
    <s v="Good Sales"/>
    <n v="0.49"/>
    <n v="640.13110000000006"/>
    <n v="666.25890000000004"/>
    <n v="7"/>
    <d v="2023-10-05T00:00:00"/>
    <d v="2023-10-11T00:00:00"/>
    <s v="Member"/>
    <s v="Card"/>
    <n v="202.88"/>
    <s v="loss"/>
    <s v="Delhi"/>
  </r>
  <r>
    <s v="ORD103826"/>
    <x v="1"/>
    <s v="Personal Care"/>
    <x v="3816"/>
    <s v="Good Sales"/>
    <n v="0.2"/>
    <n v="679.83199999999999"/>
    <n v="2719.328"/>
    <n v="2"/>
    <d v="2023-01-31T00:00:00"/>
    <d v="2023-02-07T00:00:00"/>
    <s v="Member"/>
    <s v="Cash"/>
    <n v="765.85"/>
    <s v="loss"/>
    <s v="Bangalore"/>
  </r>
  <r>
    <s v="ORD103827"/>
    <x v="0"/>
    <s v="Personal Care"/>
    <x v="3817"/>
    <s v="Good Sales"/>
    <n v="0.36"/>
    <n v="1465.2215999999999"/>
    <n v="2604.8384000000001"/>
    <n v="4"/>
    <d v="2023-02-20T00:00:00"/>
    <d v="2023-02-21T00:00:00"/>
    <s v="New"/>
    <s v="UPI"/>
    <n v="443.36"/>
    <s v="loss"/>
    <s v="Pune"/>
  </r>
  <r>
    <s v="ORD103828"/>
    <x v="2"/>
    <s v="Grocery"/>
    <x v="3818"/>
    <s v="Good Sales"/>
    <n v="0.28999999999999998"/>
    <n v="1175.7673"/>
    <n v="2878.6026999999999"/>
    <n v="6"/>
    <d v="2024-11-07T00:00:00"/>
    <d v="2024-11-09T00:00:00"/>
    <s v="Regular"/>
    <s v="Card"/>
    <n v="1154.57"/>
    <s v="profit"/>
    <s v="Pune"/>
  </r>
  <r>
    <s v="ORD103829"/>
    <x v="1"/>
    <s v="Personal Care"/>
    <x v="3819"/>
    <s v="Good Sales"/>
    <n v="0.36"/>
    <n v="688.4351999999999"/>
    <n v="1223.8848"/>
    <n v="4"/>
    <d v="2024-08-23T00:00:00"/>
    <d v="2024-08-29T00:00:00"/>
    <s v="Member"/>
    <s v="UPI"/>
    <n v="539.29"/>
    <s v="loss"/>
    <s v="Pune"/>
  </r>
  <r>
    <s v="ORD103830"/>
    <x v="1"/>
    <s v="Personal Care"/>
    <x v="3820"/>
    <s v="Good Sales"/>
    <n v="0.08"/>
    <n v="230.36959999999999"/>
    <n v="2649.2503999999999"/>
    <n v="5"/>
    <d v="2024-09-27T00:00:00"/>
    <d v="2024-10-04T00:00:00"/>
    <s v="Regular"/>
    <s v="Cash"/>
    <n v="260.57"/>
    <s v="loss"/>
    <s v="Delhi"/>
  </r>
  <r>
    <s v="ORD103831"/>
    <x v="3"/>
    <s v="Grocery"/>
    <x v="3821"/>
    <s v="Good Sales"/>
    <n v="0.18"/>
    <n v="718.03980000000001"/>
    <n v="3271.0702000000001"/>
    <n v="3"/>
    <d v="2023-06-08T00:00:00"/>
    <d v="2023-06-15T00:00:00"/>
    <s v="Regular"/>
    <s v="Cash"/>
    <n v="1125.32"/>
    <s v="profit"/>
    <s v="Pune"/>
  </r>
  <r>
    <s v="ORD103832"/>
    <x v="1"/>
    <s v="Personal Care"/>
    <x v="3822"/>
    <s v="concerning"/>
    <n v="0.03"/>
    <n v="11.9391"/>
    <n v="386.03090000000003"/>
    <n v="2"/>
    <d v="2023-04-10T00:00:00"/>
    <d v="2023-04-12T00:00:00"/>
    <s v="Regular"/>
    <s v="UPI"/>
    <n v="60.73"/>
    <s v="loss"/>
    <s v="Mumbai"/>
  </r>
  <r>
    <s v="ORD103833"/>
    <x v="3"/>
    <s v="Grocery"/>
    <x v="3823"/>
    <s v="Good Sales"/>
    <n v="0.31"/>
    <n v="950.94359999999995"/>
    <n v="2116.6163999999999"/>
    <n v="1"/>
    <d v="2023-05-22T00:00:00"/>
    <d v="2023-05-26T00:00:00"/>
    <s v="Regular"/>
    <s v="Card"/>
    <n v="530.91999999999996"/>
    <s v="loss"/>
    <s v="Bangalore"/>
  </r>
  <r>
    <s v="ORD103834"/>
    <x v="0"/>
    <s v="Clothing"/>
    <x v="3824"/>
    <s v="Good Sales"/>
    <n v="0.46"/>
    <n v="1931.5216"/>
    <n v="2267.4384"/>
    <n v="3"/>
    <d v="2023-04-27T00:00:00"/>
    <d v="2023-05-04T00:00:00"/>
    <s v="Member"/>
    <s v="UPI"/>
    <n v="936.86"/>
    <s v="profit"/>
    <s v="Chennai"/>
  </r>
  <r>
    <s v="ORD103835"/>
    <x v="3"/>
    <s v="Home Care"/>
    <x v="3825"/>
    <s v="Good Sales"/>
    <n v="0.28000000000000003"/>
    <n v="538.87400000000002"/>
    <n v="1385.6759999999999"/>
    <n v="9"/>
    <d v="2024-04-12T00:00:00"/>
    <d v="2024-04-13T00:00:00"/>
    <s v="New"/>
    <s v="Cash"/>
    <n v="326.52"/>
    <s v="loss"/>
    <s v="Hyderabad"/>
  </r>
  <r>
    <s v="ORD103836"/>
    <x v="2"/>
    <s v="Grocery"/>
    <x v="3826"/>
    <s v="Good Sales"/>
    <n v="0.04"/>
    <n v="93.26"/>
    <n v="2238.2399999999998"/>
    <n v="1"/>
    <d v="2023-02-08T00:00:00"/>
    <d v="2023-02-12T00:00:00"/>
    <s v="Regular"/>
    <s v="Cash"/>
    <n v="450.52"/>
    <s v="loss"/>
    <s v="Pune"/>
  </r>
  <r>
    <s v="ORD103837"/>
    <x v="3"/>
    <s v="Grocery"/>
    <x v="3827"/>
    <s v="Good Sales"/>
    <n v="0.47"/>
    <n v="1656.1718999999998"/>
    <n v="1867.5981000000002"/>
    <n v="8"/>
    <d v="2023-12-14T00:00:00"/>
    <d v="2023-12-16T00:00:00"/>
    <s v="New"/>
    <s v="UPI"/>
    <n v="570.47"/>
    <s v="loss"/>
    <s v="Bangalore"/>
  </r>
  <r>
    <s v="ORD103838"/>
    <x v="2"/>
    <s v="Personal Care"/>
    <x v="3828"/>
    <s v="concerning"/>
    <n v="7.0000000000000007E-2"/>
    <n v="30.284800000000001"/>
    <n v="402.35519999999997"/>
    <n v="5"/>
    <d v="2023-06-15T00:00:00"/>
    <d v="2023-06-20T00:00:00"/>
    <s v="Regular"/>
    <s v="UPI"/>
    <n v="28.9"/>
    <s v="loss"/>
    <s v="Chennai"/>
  </r>
  <r>
    <s v="ORD103839"/>
    <x v="3"/>
    <s v="Grocery"/>
    <x v="3829"/>
    <s v="Good Sales"/>
    <n v="0.44"/>
    <n v="875.43279999999993"/>
    <n v="1114.1871999999998"/>
    <n v="4"/>
    <d v="2023-04-17T00:00:00"/>
    <d v="2023-04-21T00:00:00"/>
    <s v="New"/>
    <s v="Cash"/>
    <n v="373.29"/>
    <s v="loss"/>
    <s v="Chennai"/>
  </r>
  <r>
    <s v="ORD103840"/>
    <x v="1"/>
    <s v="Electronics"/>
    <x v="3830"/>
    <s v="Good Sales"/>
    <n v="0.36"/>
    <n v="557.63279999999997"/>
    <n v="991.34720000000004"/>
    <n v="5"/>
    <d v="2024-07-04T00:00:00"/>
    <d v="2024-07-11T00:00:00"/>
    <s v="Member"/>
    <s v="Card"/>
    <n v="96.52"/>
    <s v="loss"/>
    <s v="Mumbai"/>
  </r>
  <r>
    <s v="ORD103841"/>
    <x v="0"/>
    <s v="Electronics"/>
    <x v="3831"/>
    <s v="concerning"/>
    <n v="0.32"/>
    <n v="58.646400000000007"/>
    <n v="124.62360000000001"/>
    <n v="7"/>
    <d v="2024-08-17T00:00:00"/>
    <d v="2024-08-22T00:00:00"/>
    <s v="Regular"/>
    <s v="Cash"/>
    <n v="13.77"/>
    <s v="loss"/>
    <s v="Mumbai"/>
  </r>
  <r>
    <s v="ORD103842"/>
    <x v="2"/>
    <s v="Clothing"/>
    <x v="3832"/>
    <s v="Good Sales"/>
    <n v="0.28999999999999998"/>
    <n v="307.47829999999999"/>
    <n v="752.79169999999999"/>
    <n v="8"/>
    <d v="2024-05-18T00:00:00"/>
    <d v="2024-05-19T00:00:00"/>
    <s v="Regular"/>
    <s v="Cash"/>
    <n v="235.17"/>
    <s v="loss"/>
    <s v="Chennai"/>
  </r>
  <r>
    <s v="ORD103843"/>
    <x v="3"/>
    <s v="Grocery"/>
    <x v="3833"/>
    <s v="Good Sales"/>
    <n v="7.0000000000000007E-2"/>
    <n v="142.78810000000001"/>
    <n v="1897.0418999999999"/>
    <n v="2"/>
    <d v="2023-11-19T00:00:00"/>
    <d v="2023-11-21T00:00:00"/>
    <s v="New"/>
    <s v="Card"/>
    <n v="341.43"/>
    <s v="loss"/>
    <s v="Pune"/>
  </r>
  <r>
    <s v="ORD103844"/>
    <x v="3"/>
    <s v="Personal Care"/>
    <x v="3834"/>
    <s v="Good Sales"/>
    <n v="0.25"/>
    <n v="266.85000000000002"/>
    <n v="800.55000000000007"/>
    <n v="6"/>
    <d v="2024-05-16T00:00:00"/>
    <d v="2024-05-23T00:00:00"/>
    <s v="Member"/>
    <s v="UPI"/>
    <n v="197.43"/>
    <s v="loss"/>
    <s v="Hyderabad"/>
  </r>
  <r>
    <s v="ORD103845"/>
    <x v="3"/>
    <s v="Personal Care"/>
    <x v="3835"/>
    <s v="Good Sales"/>
    <n v="0.1"/>
    <n v="305.17500000000001"/>
    <n v="2746.5749999999998"/>
    <n v="4"/>
    <d v="2023-06-04T00:00:00"/>
    <d v="2023-06-08T00:00:00"/>
    <s v="Regular"/>
    <s v="Card"/>
    <n v="280.99"/>
    <s v="loss"/>
    <s v="Delhi"/>
  </r>
  <r>
    <s v="ORD103846"/>
    <x v="1"/>
    <s v="Home Care"/>
    <x v="3836"/>
    <s v="Good Sales"/>
    <n v="0.28999999999999998"/>
    <n v="666.53599999999994"/>
    <n v="1631.864"/>
    <n v="8"/>
    <d v="2023-05-02T00:00:00"/>
    <d v="2023-05-06T00:00:00"/>
    <s v="New"/>
    <s v="Cash"/>
    <n v="508.63"/>
    <s v="loss"/>
    <s v="Delhi"/>
  </r>
  <r>
    <s v="ORD103847"/>
    <x v="1"/>
    <s v="Clothing"/>
    <x v="3837"/>
    <s v="concerning"/>
    <n v="0.22"/>
    <n v="64.561199999999999"/>
    <n v="228.89879999999999"/>
    <n v="4"/>
    <d v="2023-01-23T00:00:00"/>
    <d v="2023-01-30T00:00:00"/>
    <s v="Member"/>
    <s v="Card"/>
    <n v="19.95"/>
    <s v="loss"/>
    <s v="Pune"/>
  </r>
  <r>
    <s v="ORD103848"/>
    <x v="2"/>
    <s v="Personal Care"/>
    <x v="3838"/>
    <s v="Good Sales"/>
    <n v="0.34"/>
    <n v="492.21800000000007"/>
    <n v="955.48199999999997"/>
    <n v="3"/>
    <d v="2023-02-04T00:00:00"/>
    <d v="2023-02-08T00:00:00"/>
    <s v="Member"/>
    <s v="UPI"/>
    <n v="164.07"/>
    <s v="loss"/>
    <s v="Chennai"/>
  </r>
  <r>
    <s v="ORD103849"/>
    <x v="2"/>
    <s v="Home Care"/>
    <x v="3839"/>
    <s v="concerning"/>
    <n v="0.49"/>
    <n v="95.765599999999992"/>
    <n v="99.674400000000006"/>
    <n v="5"/>
    <d v="2023-08-18T00:00:00"/>
    <d v="2023-08-19T00:00:00"/>
    <s v="New"/>
    <s v="Card"/>
    <n v="53.89"/>
    <s v="loss"/>
    <s v="Pune"/>
  </r>
  <r>
    <s v="ORD103850"/>
    <x v="1"/>
    <s v="Personal Care"/>
    <x v="3840"/>
    <s v="Good Sales"/>
    <n v="0.18"/>
    <n v="333.87479999999999"/>
    <n v="1520.9851999999998"/>
    <n v="4"/>
    <d v="2024-05-05T00:00:00"/>
    <d v="2024-05-11T00:00:00"/>
    <s v="Member"/>
    <s v="Card"/>
    <n v="104.65"/>
    <s v="loss"/>
    <s v="Delhi"/>
  </r>
  <r>
    <s v="ORD103851"/>
    <x v="2"/>
    <s v="Home Care"/>
    <x v="3841"/>
    <s v="Good Sales"/>
    <n v="0.31"/>
    <n v="424.58840000000004"/>
    <n v="945.05160000000001"/>
    <n v="5"/>
    <d v="2023-05-21T00:00:00"/>
    <d v="2023-05-27T00:00:00"/>
    <s v="Regular"/>
    <s v="UPI"/>
    <n v="323.88"/>
    <s v="loss"/>
    <s v="Chennai"/>
  </r>
  <r>
    <s v="ORD103852"/>
    <x v="0"/>
    <s v="Electronics"/>
    <x v="3842"/>
    <s v="Good Sales"/>
    <n v="0.43"/>
    <n v="1493.0115999999998"/>
    <n v="1979.1084000000001"/>
    <n v="9"/>
    <d v="2024-01-17T00:00:00"/>
    <d v="2024-01-18T00:00:00"/>
    <s v="Member"/>
    <s v="Cash"/>
    <n v="311.26"/>
    <s v="loss"/>
    <s v="Hyderabad"/>
  </r>
  <r>
    <s v="ORD103853"/>
    <x v="0"/>
    <s v="Electronics"/>
    <x v="3843"/>
    <s v="Good Sales"/>
    <n v="0.05"/>
    <n v="80.31450000000001"/>
    <n v="1525.9755"/>
    <n v="3"/>
    <d v="2023-10-09T00:00:00"/>
    <d v="2023-10-15T00:00:00"/>
    <s v="Member"/>
    <s v="Cash"/>
    <n v="414.91"/>
    <s v="loss"/>
    <s v="Hyderabad"/>
  </r>
  <r>
    <s v="ORD103854"/>
    <x v="1"/>
    <s v="Personal Care"/>
    <x v="3844"/>
    <s v="Good Sales"/>
    <n v="0.4"/>
    <n v="775.31200000000001"/>
    <n v="1162.9679999999998"/>
    <n v="2"/>
    <d v="2023-07-25T00:00:00"/>
    <d v="2023-07-31T00:00:00"/>
    <s v="Regular"/>
    <s v="Card"/>
    <n v="391.43"/>
    <s v="loss"/>
    <s v="Mumbai"/>
  </r>
  <r>
    <s v="ORD103855"/>
    <x v="2"/>
    <s v="Clothing"/>
    <x v="3845"/>
    <s v="Good Sales"/>
    <n v="0.12"/>
    <n v="438.49679999999995"/>
    <n v="3215.6432"/>
    <n v="2"/>
    <d v="2023-06-12T00:00:00"/>
    <d v="2023-06-19T00:00:00"/>
    <s v="Regular"/>
    <s v="Card"/>
    <n v="213.56"/>
    <s v="loss"/>
    <s v="Mumbai"/>
  </r>
  <r>
    <s v="ORD103856"/>
    <x v="3"/>
    <s v="Grocery"/>
    <x v="3846"/>
    <s v="Good Sales"/>
    <n v="0.27"/>
    <n v="663.255"/>
    <n v="1793.2449999999999"/>
    <n v="9"/>
    <d v="2024-02-29T00:00:00"/>
    <d v="2024-03-03T00:00:00"/>
    <s v="Member"/>
    <s v="Card"/>
    <n v="128.04"/>
    <s v="loss"/>
    <s v="Delhi"/>
  </r>
  <r>
    <s v="ORD103857"/>
    <x v="0"/>
    <s v="Clothing"/>
    <x v="3847"/>
    <s v="Good Sales"/>
    <n v="0.5"/>
    <n v="1413.3150000000001"/>
    <n v="1413.3150000000001"/>
    <n v="7"/>
    <d v="2023-05-14T00:00:00"/>
    <d v="2023-05-21T00:00:00"/>
    <s v="New"/>
    <s v="UPI"/>
    <n v="547.94000000000005"/>
    <s v="loss"/>
    <s v="Mumbai"/>
  </r>
  <r>
    <s v="ORD103858"/>
    <x v="1"/>
    <s v="Clothing"/>
    <x v="3848"/>
    <s v="Good Sales"/>
    <n v="0.49"/>
    <n v="2069.0740000000001"/>
    <n v="2153.5260000000003"/>
    <n v="4"/>
    <d v="2024-08-06T00:00:00"/>
    <d v="2024-08-13T00:00:00"/>
    <s v="Regular"/>
    <s v="Card"/>
    <n v="1049.1300000000001"/>
    <s v="profit"/>
    <s v="Pune"/>
  </r>
  <r>
    <s v="ORD103859"/>
    <x v="2"/>
    <s v="Grocery"/>
    <x v="3849"/>
    <s v="Good Sales"/>
    <n v="0.16"/>
    <n v="178.20000000000002"/>
    <n v="935.55"/>
    <n v="6"/>
    <d v="2024-07-17T00:00:00"/>
    <d v="2024-07-23T00:00:00"/>
    <s v="Regular"/>
    <s v="Cash"/>
    <n v="254.52"/>
    <s v="loss"/>
    <s v="Bangalore"/>
  </r>
  <r>
    <s v="ORD103860"/>
    <x v="1"/>
    <s v="Electronics"/>
    <x v="3850"/>
    <s v="Good Sales"/>
    <n v="7.0000000000000007E-2"/>
    <n v="346.29070000000007"/>
    <n v="4600.7192999999997"/>
    <n v="6"/>
    <d v="2024-05-02T00:00:00"/>
    <d v="2024-05-06T00:00:00"/>
    <s v="New"/>
    <s v="UPI"/>
    <n v="612.83000000000004"/>
    <s v="loss"/>
    <s v="Hyderabad"/>
  </r>
  <r>
    <s v="ORD103861"/>
    <x v="3"/>
    <s v="Electronics"/>
    <x v="3851"/>
    <s v="Good Sales"/>
    <n v="0.47"/>
    <n v="2119.9396999999999"/>
    <n v="2390.5703000000003"/>
    <n v="3"/>
    <d v="2024-07-18T00:00:00"/>
    <d v="2024-07-19T00:00:00"/>
    <s v="Regular"/>
    <s v="Cash"/>
    <n v="1041.8900000000001"/>
    <s v="profit"/>
    <s v="Bangalore"/>
  </r>
  <r>
    <s v="ORD103862"/>
    <x v="0"/>
    <s v="Grocery"/>
    <x v="3852"/>
    <s v="Good Sales"/>
    <n v="0.45"/>
    <n v="676.84949999999992"/>
    <n v="827.26049999999998"/>
    <n v="9"/>
    <d v="2024-05-09T00:00:00"/>
    <d v="2024-05-11T00:00:00"/>
    <s v="New"/>
    <s v="UPI"/>
    <n v="179.71"/>
    <s v="loss"/>
    <s v="Hyderabad"/>
  </r>
  <r>
    <s v="ORD103863"/>
    <x v="1"/>
    <s v="Home Care"/>
    <x v="3853"/>
    <s v="Good Sales"/>
    <n v="0.31"/>
    <n v="1387.3739999999998"/>
    <n v="3088.0259999999998"/>
    <n v="4"/>
    <d v="2024-04-07T00:00:00"/>
    <d v="2024-04-08T00:00:00"/>
    <s v="Regular"/>
    <s v="UPI"/>
    <n v="777.67"/>
    <s v="loss"/>
    <s v="Mumbai"/>
  </r>
  <r>
    <s v="ORD103864"/>
    <x v="1"/>
    <s v="Clothing"/>
    <x v="2248"/>
    <s v="Good Sales"/>
    <n v="0.02"/>
    <n v="75.887799999999999"/>
    <n v="3718.5021999999999"/>
    <n v="1"/>
    <d v="2024-11-17T00:00:00"/>
    <d v="2024-11-18T00:00:00"/>
    <s v="Member"/>
    <s v="Card"/>
    <n v="399.53"/>
    <s v="loss"/>
    <s v="Pune"/>
  </r>
  <r>
    <s v="ORD103865"/>
    <x v="1"/>
    <s v="Personal Care"/>
    <x v="3854"/>
    <s v="Good Sales"/>
    <n v="0.38"/>
    <n v="1771.0698"/>
    <n v="2889.6401999999998"/>
    <n v="2"/>
    <d v="2023-03-21T00:00:00"/>
    <d v="2023-03-25T00:00:00"/>
    <s v="Member"/>
    <s v="Card"/>
    <n v="367.77"/>
    <s v="loss"/>
    <s v="Mumbai"/>
  </r>
  <r>
    <s v="ORD103866"/>
    <x v="3"/>
    <s v="Electronics"/>
    <x v="3855"/>
    <s v="Good Sales"/>
    <n v="0.08"/>
    <n v="278.9248"/>
    <n v="3207.6351999999997"/>
    <n v="5"/>
    <d v="2023-04-03T00:00:00"/>
    <d v="2023-04-08T00:00:00"/>
    <s v="New"/>
    <s v="Card"/>
    <n v="1011.31"/>
    <s v="profit"/>
    <s v="Mumbai"/>
  </r>
  <r>
    <s v="ORD103867"/>
    <x v="1"/>
    <s v="Personal Care"/>
    <x v="3856"/>
    <s v="Good Sales"/>
    <n v="0.47"/>
    <n v="1600.3217999999999"/>
    <n v="1804.6182000000001"/>
    <n v="8"/>
    <d v="2023-03-05T00:00:00"/>
    <d v="2023-03-07T00:00:00"/>
    <s v="Member"/>
    <s v="Card"/>
    <n v="722.06"/>
    <s v="loss"/>
    <s v="Hyderabad"/>
  </r>
  <r>
    <s v="ORD103868"/>
    <x v="3"/>
    <s v="Grocery"/>
    <x v="3857"/>
    <s v="concerning"/>
    <n v="0.22"/>
    <n v="25.735600000000002"/>
    <n v="91.244399999999999"/>
    <n v="7"/>
    <d v="2024-06-29T00:00:00"/>
    <d v="2024-07-04T00:00:00"/>
    <s v="New"/>
    <s v="Card"/>
    <n v="12.4"/>
    <s v="loss"/>
    <s v="Chennai"/>
  </r>
  <r>
    <s v="ORD103869"/>
    <x v="3"/>
    <s v="Personal Care"/>
    <x v="3858"/>
    <s v="Good Sales"/>
    <n v="0.31"/>
    <n v="751.93599999999992"/>
    <n v="1673.664"/>
    <n v="9"/>
    <d v="2024-05-24T00:00:00"/>
    <d v="2024-05-27T00:00:00"/>
    <s v="Member"/>
    <s v="Cash"/>
    <n v="195.95"/>
    <s v="loss"/>
    <s v="Pune"/>
  </r>
  <r>
    <s v="ORD103870"/>
    <x v="3"/>
    <s v="Personal Care"/>
    <x v="3859"/>
    <s v="Good Sales"/>
    <n v="0.14000000000000001"/>
    <n v="151.38480000000001"/>
    <n v="929.9351999999999"/>
    <n v="1"/>
    <d v="2023-10-12T00:00:00"/>
    <d v="2023-10-16T00:00:00"/>
    <s v="New"/>
    <s v="Cash"/>
    <n v="123.66"/>
    <s v="loss"/>
    <s v="Hyderabad"/>
  </r>
  <r>
    <s v="ORD103871"/>
    <x v="0"/>
    <s v="Clothing"/>
    <x v="3860"/>
    <s v="Good Sales"/>
    <n v="0.24"/>
    <n v="405.12"/>
    <n v="1282.8800000000001"/>
    <n v="2"/>
    <d v="2024-02-23T00:00:00"/>
    <d v="2024-02-29T00:00:00"/>
    <s v="New"/>
    <s v="Card"/>
    <n v="241.1"/>
    <s v="loss"/>
    <s v="Delhi"/>
  </r>
  <r>
    <s v="ORD103872"/>
    <x v="0"/>
    <s v="Grocery"/>
    <x v="3861"/>
    <s v="Good Sales"/>
    <n v="0.38"/>
    <n v="1860.556"/>
    <n v="3035.6439999999998"/>
    <n v="4"/>
    <d v="2024-12-14T00:00:00"/>
    <d v="2024-12-19T00:00:00"/>
    <s v="Member"/>
    <s v="Cash"/>
    <n v="1304.19"/>
    <s v="profit"/>
    <s v="Pune"/>
  </r>
  <r>
    <s v="ORD103873"/>
    <x v="1"/>
    <s v="Personal Care"/>
    <x v="3862"/>
    <s v="concerning"/>
    <n v="0.25"/>
    <n v="129.74"/>
    <n v="389.22"/>
    <n v="7"/>
    <d v="2024-09-19T00:00:00"/>
    <d v="2024-09-20T00:00:00"/>
    <s v="Regular"/>
    <s v="Card"/>
    <n v="114.48"/>
    <s v="loss"/>
    <s v="Pune"/>
  </r>
  <r>
    <s v="ORD103874"/>
    <x v="1"/>
    <s v="Electronics"/>
    <x v="3863"/>
    <s v="Good Sales"/>
    <n v="0.42"/>
    <n v="1528.8755999999998"/>
    <n v="2111.3044"/>
    <n v="1"/>
    <d v="2023-07-12T00:00:00"/>
    <d v="2023-07-13T00:00:00"/>
    <s v="Regular"/>
    <s v="Cash"/>
    <n v="509.74"/>
    <s v="loss"/>
    <s v="Mumbai"/>
  </r>
  <r>
    <s v="ORD103875"/>
    <x v="0"/>
    <s v="Grocery"/>
    <x v="3864"/>
    <s v="Good Sales"/>
    <n v="0.36"/>
    <n v="341.07479999999998"/>
    <n v="606.35519999999997"/>
    <n v="5"/>
    <d v="2024-03-28T00:00:00"/>
    <d v="2024-03-31T00:00:00"/>
    <s v="New"/>
    <s v="Cash"/>
    <n v="124.6"/>
    <s v="loss"/>
    <s v="Chennai"/>
  </r>
  <r>
    <s v="ORD103876"/>
    <x v="2"/>
    <s v="Electronics"/>
    <x v="3865"/>
    <s v="concerning"/>
    <n v="0.04"/>
    <n v="5.4508000000000001"/>
    <n v="130.81920000000002"/>
    <n v="2"/>
    <d v="2024-03-26T00:00:00"/>
    <d v="2024-04-02T00:00:00"/>
    <s v="New"/>
    <s v="UPI"/>
    <n v="14.91"/>
    <s v="loss"/>
    <s v="Chennai"/>
  </r>
  <r>
    <s v="ORD103877"/>
    <x v="0"/>
    <s v="Home Care"/>
    <x v="3866"/>
    <s v="Good Sales"/>
    <n v="0.3"/>
    <n v="767.08499999999992"/>
    <n v="1789.8649999999998"/>
    <n v="2"/>
    <d v="2023-12-25T00:00:00"/>
    <d v="2024-01-01T00:00:00"/>
    <s v="Member"/>
    <s v="Card"/>
    <n v="199.86"/>
    <s v="loss"/>
    <s v="Mumbai"/>
  </r>
  <r>
    <s v="ORD103878"/>
    <x v="3"/>
    <s v="Personal Care"/>
    <x v="3867"/>
    <s v="Good Sales"/>
    <n v="0.31"/>
    <n v="275.8845"/>
    <n v="614.06550000000004"/>
    <n v="2"/>
    <d v="2024-02-02T00:00:00"/>
    <d v="2024-02-09T00:00:00"/>
    <s v="Member"/>
    <s v="UPI"/>
    <n v="236.12"/>
    <s v="loss"/>
    <s v="Chennai"/>
  </r>
  <r>
    <s v="ORD103879"/>
    <x v="0"/>
    <s v="Grocery"/>
    <x v="3868"/>
    <s v="Good Sales"/>
    <n v="0.19"/>
    <n v="917.84819999999991"/>
    <n v="3912.9317999999998"/>
    <n v="9"/>
    <d v="2023-06-23T00:00:00"/>
    <d v="2023-06-26T00:00:00"/>
    <s v="Member"/>
    <s v="Card"/>
    <n v="811.19"/>
    <s v="profit"/>
    <s v="Pune"/>
  </r>
  <r>
    <s v="ORD103880"/>
    <x v="3"/>
    <s v="Electronics"/>
    <x v="3869"/>
    <s v="Good Sales"/>
    <n v="0.16"/>
    <n v="175.69759999999999"/>
    <n v="922.41239999999993"/>
    <n v="5"/>
    <d v="2023-01-27T00:00:00"/>
    <d v="2023-01-29T00:00:00"/>
    <s v="New"/>
    <s v="Cash"/>
    <n v="314.66000000000003"/>
    <s v="loss"/>
    <s v="Delhi"/>
  </r>
  <r>
    <s v="ORD103881"/>
    <x v="1"/>
    <s v="Personal Care"/>
    <x v="3870"/>
    <s v="Good Sales"/>
    <n v="0.03"/>
    <n v="31.229099999999999"/>
    <n v="1009.7409"/>
    <n v="8"/>
    <d v="2024-02-17T00:00:00"/>
    <d v="2024-02-19T00:00:00"/>
    <s v="Member"/>
    <s v="Cash"/>
    <n v="254.99"/>
    <s v="loss"/>
    <s v="Delhi"/>
  </r>
  <r>
    <s v="ORD103882"/>
    <x v="2"/>
    <s v="Clothing"/>
    <x v="3871"/>
    <s v="concerning"/>
    <n v="0.22"/>
    <n v="56.676400000000001"/>
    <n v="200.9436"/>
    <n v="6"/>
    <d v="2023-09-14T00:00:00"/>
    <d v="2023-09-18T00:00:00"/>
    <s v="Member"/>
    <s v="Card"/>
    <n v="57.53"/>
    <s v="loss"/>
    <s v="Delhi"/>
  </r>
  <r>
    <s v="ORD103883"/>
    <x v="1"/>
    <s v="Electronics"/>
    <x v="3872"/>
    <s v="Good Sales"/>
    <n v="0.17"/>
    <n v="291.74040000000002"/>
    <n v="1424.3795999999998"/>
    <n v="1"/>
    <d v="2024-10-04T00:00:00"/>
    <d v="2024-10-07T00:00:00"/>
    <s v="Member"/>
    <s v="Cash"/>
    <n v="234.31"/>
    <s v="loss"/>
    <s v="Chennai"/>
  </r>
  <r>
    <s v="ORD103884"/>
    <x v="3"/>
    <s v="Electronics"/>
    <x v="3873"/>
    <s v="concerning"/>
    <n v="0.48"/>
    <n v="104.712"/>
    <n v="113.438"/>
    <n v="9"/>
    <d v="2024-06-21T00:00:00"/>
    <d v="2024-06-25T00:00:00"/>
    <s v="New"/>
    <s v="Card"/>
    <n v="36.590000000000003"/>
    <s v="loss"/>
    <s v="Bangalore"/>
  </r>
  <r>
    <s v="ORD103885"/>
    <x v="3"/>
    <s v="Home Care"/>
    <x v="3874"/>
    <s v="Good Sales"/>
    <n v="0.34"/>
    <n v="865.14360000000011"/>
    <n v="1679.3963999999999"/>
    <n v="7"/>
    <d v="2024-02-09T00:00:00"/>
    <d v="2024-02-14T00:00:00"/>
    <s v="New"/>
    <s v="UPI"/>
    <n v="278.2"/>
    <s v="loss"/>
    <s v="Hyderabad"/>
  </r>
  <r>
    <s v="ORD103886"/>
    <x v="3"/>
    <s v="Clothing"/>
    <x v="3875"/>
    <s v="Good Sales"/>
    <n v="0.23"/>
    <n v="592.82269999999994"/>
    <n v="1984.6672999999998"/>
    <n v="2"/>
    <d v="2024-09-21T00:00:00"/>
    <d v="2024-09-23T00:00:00"/>
    <s v="Member"/>
    <s v="UPI"/>
    <n v="644.08000000000004"/>
    <s v="loss"/>
    <s v="Mumbai"/>
  </r>
  <r>
    <s v="ORD103887"/>
    <x v="2"/>
    <s v="Home Care"/>
    <x v="3876"/>
    <s v="concerning"/>
    <n v="0.38"/>
    <n v="137.13819999999998"/>
    <n v="223.7518"/>
    <n v="8"/>
    <d v="2023-10-28T00:00:00"/>
    <d v="2023-11-04T00:00:00"/>
    <s v="New"/>
    <s v="Card"/>
    <n v="60.11"/>
    <s v="loss"/>
    <s v="Hyderabad"/>
  </r>
  <r>
    <s v="ORD103888"/>
    <x v="0"/>
    <s v="Clothing"/>
    <x v="3877"/>
    <s v="Good Sales"/>
    <n v="0.39"/>
    <n v="497.76089999999999"/>
    <n v="778.54909999999995"/>
    <n v="2"/>
    <d v="2024-09-19T00:00:00"/>
    <d v="2024-09-23T00:00:00"/>
    <s v="Regular"/>
    <s v="UPI"/>
    <n v="315.61"/>
    <s v="loss"/>
    <s v="Bangalore"/>
  </r>
  <r>
    <s v="ORD103889"/>
    <x v="1"/>
    <s v="Electronics"/>
    <x v="3878"/>
    <s v="Good Sales"/>
    <n v="0.24"/>
    <n v="1002.5567999999998"/>
    <n v="3174.7631999999999"/>
    <n v="2"/>
    <d v="2024-12-24T00:00:00"/>
    <d v="2024-12-31T00:00:00"/>
    <s v="New"/>
    <s v="Card"/>
    <n v="294.64"/>
    <s v="loss"/>
    <s v="Hyderabad"/>
  </r>
  <r>
    <s v="ORD103890"/>
    <x v="1"/>
    <s v="Home Care"/>
    <x v="3879"/>
    <s v="Good Sales"/>
    <n v="0.04"/>
    <n v="94.658799999999999"/>
    <n v="2271.8111999999996"/>
    <n v="4"/>
    <d v="2024-02-17T00:00:00"/>
    <d v="2024-02-20T00:00:00"/>
    <s v="Member"/>
    <s v="Card"/>
    <n v="304.48"/>
    <s v="loss"/>
    <s v="Hyderabad"/>
  </r>
  <r>
    <s v="ORD103891"/>
    <x v="0"/>
    <s v="Personal Care"/>
    <x v="3880"/>
    <s v="Good Sales"/>
    <n v="0.39"/>
    <n v="869.54010000000005"/>
    <n v="1360.0499"/>
    <n v="8"/>
    <d v="2023-01-18T00:00:00"/>
    <d v="2023-01-23T00:00:00"/>
    <s v="Member"/>
    <s v="UPI"/>
    <n v="160.44"/>
    <s v="loss"/>
    <s v="Mumbai"/>
  </r>
  <r>
    <s v="ORD103892"/>
    <x v="1"/>
    <s v="Clothing"/>
    <x v="3881"/>
    <s v="Good Sales"/>
    <n v="0.05"/>
    <n v="176.20050000000003"/>
    <n v="3347.8095000000003"/>
    <n v="7"/>
    <d v="2024-10-04T00:00:00"/>
    <d v="2024-10-06T00:00:00"/>
    <s v="New"/>
    <s v="Cash"/>
    <n v="696.02"/>
    <s v="loss"/>
    <s v="Bangalore"/>
  </r>
  <r>
    <s v="ORD103893"/>
    <x v="2"/>
    <s v="Electronics"/>
    <x v="3882"/>
    <s v="Good Sales"/>
    <n v="0.42"/>
    <n v="1513.2264"/>
    <n v="2089.6936000000001"/>
    <n v="2"/>
    <d v="2024-09-14T00:00:00"/>
    <d v="2024-09-18T00:00:00"/>
    <s v="Member"/>
    <s v="UPI"/>
    <n v="832.02"/>
    <s v="profit"/>
    <s v="Mumbai"/>
  </r>
  <r>
    <s v="ORD103894"/>
    <x v="1"/>
    <s v="Grocery"/>
    <x v="3883"/>
    <s v="Good Sales"/>
    <n v="0.17"/>
    <n v="651.71540000000005"/>
    <n v="3181.9045999999998"/>
    <n v="6"/>
    <d v="2023-05-08T00:00:00"/>
    <d v="2023-05-14T00:00:00"/>
    <s v="Regular"/>
    <s v="UPI"/>
    <n v="943.82"/>
    <s v="profit"/>
    <s v="Delhi"/>
  </r>
  <r>
    <s v="ORD103895"/>
    <x v="3"/>
    <s v="Clothing"/>
    <x v="3884"/>
    <s v="Good Sales"/>
    <n v="0.32"/>
    <n v="1334.1951999999999"/>
    <n v="2835.1647999999996"/>
    <n v="4"/>
    <d v="2023-04-24T00:00:00"/>
    <d v="2023-04-27T00:00:00"/>
    <s v="Member"/>
    <s v="Card"/>
    <n v="594.54999999999995"/>
    <s v="loss"/>
    <s v="Delhi"/>
  </r>
  <r>
    <s v="ORD103896"/>
    <x v="0"/>
    <s v="Clothing"/>
    <x v="3885"/>
    <s v="Good Sales"/>
    <n v="0.37"/>
    <n v="458.0711"/>
    <n v="779.95889999999997"/>
    <n v="1"/>
    <d v="2023-05-26T00:00:00"/>
    <d v="2023-05-30T00:00:00"/>
    <s v="New"/>
    <s v="Card"/>
    <n v="104.25"/>
    <s v="loss"/>
    <s v="Pune"/>
  </r>
  <r>
    <s v="ORD103897"/>
    <x v="2"/>
    <s v="Personal Care"/>
    <x v="3886"/>
    <s v="concerning"/>
    <n v="0.02"/>
    <n v="8.5052000000000003"/>
    <n v="416.75479999999999"/>
    <n v="8"/>
    <d v="2023-07-10T00:00:00"/>
    <d v="2023-07-12T00:00:00"/>
    <s v="New"/>
    <s v="Card"/>
    <n v="124.22"/>
    <s v="loss"/>
    <s v="Hyderabad"/>
  </r>
  <r>
    <s v="ORD103898"/>
    <x v="0"/>
    <s v="Clothing"/>
    <x v="3887"/>
    <s v="Good Sales"/>
    <n v="0.19"/>
    <n v="373.02699999999999"/>
    <n v="1590.2729999999999"/>
    <n v="8"/>
    <d v="2024-09-11T00:00:00"/>
    <d v="2024-09-16T00:00:00"/>
    <s v="New"/>
    <s v="UPI"/>
    <n v="191.4"/>
    <s v="loss"/>
    <s v="Hyderabad"/>
  </r>
  <r>
    <s v="ORD103899"/>
    <x v="2"/>
    <s v="Clothing"/>
    <x v="3888"/>
    <s v="Good Sales"/>
    <n v="0.3"/>
    <n v="1286.9939999999999"/>
    <n v="3002.9859999999999"/>
    <n v="6"/>
    <d v="2024-06-14T00:00:00"/>
    <d v="2024-06-15T00:00:00"/>
    <s v="New"/>
    <s v="Card"/>
    <n v="560.83000000000004"/>
    <s v="loss"/>
    <s v="Bangalore"/>
  </r>
  <r>
    <s v="ORD103900"/>
    <x v="3"/>
    <s v="Personal Care"/>
    <x v="3889"/>
    <s v="concerning"/>
    <n v="0.42"/>
    <n v="202.58279999999999"/>
    <n v="279.75720000000001"/>
    <n v="7"/>
    <d v="2023-05-31T00:00:00"/>
    <d v="2023-06-06T00:00:00"/>
    <s v="Member"/>
    <s v="Cash"/>
    <n v="60.86"/>
    <s v="loss"/>
    <s v="Mumbai"/>
  </r>
  <r>
    <s v="ORD103901"/>
    <x v="0"/>
    <s v="Personal Care"/>
    <x v="3890"/>
    <s v="Good Sales"/>
    <n v="0.36"/>
    <n v="1051.9811999999999"/>
    <n v="1870.1888000000001"/>
    <n v="3"/>
    <d v="2024-11-25T00:00:00"/>
    <d v="2024-11-30T00:00:00"/>
    <s v="New"/>
    <s v="UPI"/>
    <n v="708.61"/>
    <s v="loss"/>
    <s v="Delhi"/>
  </r>
  <r>
    <s v="ORD103902"/>
    <x v="1"/>
    <s v="Home Care"/>
    <x v="3891"/>
    <s v="Good Sales"/>
    <n v="0.45"/>
    <n v="1590.8895"/>
    <n v="1944.4204999999999"/>
    <n v="9"/>
    <d v="2024-04-11T00:00:00"/>
    <d v="2024-04-18T00:00:00"/>
    <s v="New"/>
    <s v="Cash"/>
    <n v="916.09"/>
    <s v="profit"/>
    <s v="Mumbai"/>
  </r>
  <r>
    <s v="ORD103903"/>
    <x v="2"/>
    <s v="Electronics"/>
    <x v="3892"/>
    <s v="Good Sales"/>
    <n v="0.04"/>
    <n v="98.356000000000009"/>
    <n v="2360.5439999999999"/>
    <n v="4"/>
    <d v="2023-06-03T00:00:00"/>
    <d v="2023-06-10T00:00:00"/>
    <s v="Regular"/>
    <s v="UPI"/>
    <n v="298.41000000000003"/>
    <s v="loss"/>
    <s v="Hyderabad"/>
  </r>
  <r>
    <s v="ORD103904"/>
    <x v="0"/>
    <s v="Electronics"/>
    <x v="3893"/>
    <s v="Good Sales"/>
    <n v="0.04"/>
    <n v="54.014399999999995"/>
    <n v="1296.3455999999999"/>
    <n v="2"/>
    <d v="2023-08-13T00:00:00"/>
    <d v="2023-08-17T00:00:00"/>
    <s v="Member"/>
    <s v="UPI"/>
    <n v="163.16"/>
    <s v="loss"/>
    <s v="Delhi"/>
  </r>
  <r>
    <s v="ORD103905"/>
    <x v="1"/>
    <s v="Home Care"/>
    <x v="3894"/>
    <s v="Good Sales"/>
    <n v="0.36"/>
    <n v="611.61120000000005"/>
    <n v="1087.3088"/>
    <n v="4"/>
    <d v="2024-05-18T00:00:00"/>
    <d v="2024-05-22T00:00:00"/>
    <s v="Regular"/>
    <s v="UPI"/>
    <n v="377.91"/>
    <s v="loss"/>
    <s v="Mumbai"/>
  </r>
  <r>
    <s v="ORD103906"/>
    <x v="0"/>
    <s v="Electronics"/>
    <x v="3895"/>
    <s v="concerning"/>
    <n v="0.2"/>
    <n v="90.220000000000013"/>
    <n v="360.88"/>
    <n v="2"/>
    <d v="2024-07-19T00:00:00"/>
    <d v="2024-07-26T00:00:00"/>
    <s v="Member"/>
    <s v="UPI"/>
    <n v="119.42"/>
    <s v="loss"/>
    <s v="Bangalore"/>
  </r>
  <r>
    <s v="ORD103907"/>
    <x v="0"/>
    <s v="Clothing"/>
    <x v="3896"/>
    <s v="Good Sales"/>
    <n v="0.24"/>
    <n v="368.07839999999999"/>
    <n v="1165.5816"/>
    <n v="4"/>
    <d v="2024-09-02T00:00:00"/>
    <d v="2024-09-03T00:00:00"/>
    <s v="New"/>
    <s v="Cash"/>
    <n v="134.71"/>
    <s v="loss"/>
    <s v="Mumbai"/>
  </r>
  <r>
    <s v="ORD103908"/>
    <x v="0"/>
    <s v="Home Care"/>
    <x v="3897"/>
    <s v="concerning"/>
    <n v="0.3"/>
    <n v="95.234999999999999"/>
    <n v="222.21499999999997"/>
    <n v="2"/>
    <d v="2024-08-23T00:00:00"/>
    <d v="2024-08-30T00:00:00"/>
    <s v="Member"/>
    <s v="Cash"/>
    <n v="93.95"/>
    <s v="loss"/>
    <s v="Delhi"/>
  </r>
  <r>
    <s v="ORD103909"/>
    <x v="2"/>
    <s v="Home Care"/>
    <x v="3898"/>
    <s v="Good Sales"/>
    <n v="0.49"/>
    <n v="1792.9050999999999"/>
    <n v="1866.0848999999998"/>
    <n v="8"/>
    <d v="2024-11-03T00:00:00"/>
    <d v="2024-11-07T00:00:00"/>
    <s v="New"/>
    <s v="UPI"/>
    <n v="807.89"/>
    <s v="profit"/>
    <s v="Mumbai"/>
  </r>
  <r>
    <s v="ORD103910"/>
    <x v="1"/>
    <s v="Electronics"/>
    <x v="3899"/>
    <s v="Good Sales"/>
    <n v="0.03"/>
    <n v="135.00540000000001"/>
    <n v="4365.1746000000003"/>
    <n v="6"/>
    <d v="2023-02-26T00:00:00"/>
    <d v="2023-03-04T00:00:00"/>
    <s v="New"/>
    <s v="UPI"/>
    <n v="564.33000000000004"/>
    <s v="loss"/>
    <s v="Delhi"/>
  </r>
  <r>
    <s v="ORD103911"/>
    <x v="3"/>
    <s v="Grocery"/>
    <x v="3900"/>
    <s v="Good Sales"/>
    <n v="0.05"/>
    <n v="160.21050000000002"/>
    <n v="3043.9994999999999"/>
    <n v="8"/>
    <d v="2024-09-25T00:00:00"/>
    <d v="2024-09-30T00:00:00"/>
    <s v="Regular"/>
    <s v="UPI"/>
    <n v="773.41"/>
    <s v="loss"/>
    <s v="Hyderabad"/>
  </r>
  <r>
    <s v="ORD103912"/>
    <x v="2"/>
    <s v="Electronics"/>
    <x v="3901"/>
    <s v="Good Sales"/>
    <n v="0.41"/>
    <n v="1360.3184999999999"/>
    <n v="1957.5315000000001"/>
    <n v="1"/>
    <d v="2024-01-28T00:00:00"/>
    <d v="2024-01-30T00:00:00"/>
    <s v="Member"/>
    <s v="UPI"/>
    <n v="204.87"/>
    <s v="loss"/>
    <s v="Hyderabad"/>
  </r>
  <r>
    <s v="ORD103913"/>
    <x v="2"/>
    <s v="Grocery"/>
    <x v="3902"/>
    <s v="Good Sales"/>
    <n v="0.01"/>
    <n v="24.135000000000002"/>
    <n v="2389.3649999999998"/>
    <n v="9"/>
    <d v="2023-04-11T00:00:00"/>
    <d v="2023-04-18T00:00:00"/>
    <s v="Member"/>
    <s v="UPI"/>
    <n v="669.75"/>
    <s v="loss"/>
    <s v="Pune"/>
  </r>
  <r>
    <s v="ORD103914"/>
    <x v="2"/>
    <s v="Home Care"/>
    <x v="3903"/>
    <s v="Good Sales"/>
    <n v="0.23"/>
    <n v="198.85340000000002"/>
    <n v="665.72659999999996"/>
    <n v="2"/>
    <d v="2023-07-22T00:00:00"/>
    <d v="2023-07-27T00:00:00"/>
    <s v="New"/>
    <s v="Card"/>
    <n v="146.33000000000001"/>
    <s v="loss"/>
    <s v="Chennai"/>
  </r>
  <r>
    <s v="ORD103915"/>
    <x v="3"/>
    <s v="Grocery"/>
    <x v="3904"/>
    <s v="concerning"/>
    <n v="0.39"/>
    <n v="53.761499999999998"/>
    <n v="84.088499999999996"/>
    <n v="8"/>
    <d v="2024-08-19T00:00:00"/>
    <d v="2024-08-24T00:00:00"/>
    <s v="Regular"/>
    <s v="UPI"/>
    <n v="14.22"/>
    <s v="loss"/>
    <s v="Chennai"/>
  </r>
  <r>
    <s v="ORD103916"/>
    <x v="1"/>
    <s v="Clothing"/>
    <x v="3905"/>
    <s v="Good Sales"/>
    <n v="0.1"/>
    <n v="178.548"/>
    <n v="1606.932"/>
    <n v="4"/>
    <d v="2023-02-28T00:00:00"/>
    <d v="2023-03-06T00:00:00"/>
    <s v="Regular"/>
    <s v="UPI"/>
    <n v="391.07"/>
    <s v="loss"/>
    <s v="Bangalore"/>
  </r>
  <r>
    <s v="ORD103917"/>
    <x v="1"/>
    <s v="Personal Care"/>
    <x v="3906"/>
    <s v="Good Sales"/>
    <n v="0.09"/>
    <n v="340.40609999999998"/>
    <n v="3441.8838999999998"/>
    <n v="2"/>
    <d v="2023-07-28T00:00:00"/>
    <d v="2023-08-03T00:00:00"/>
    <s v="New"/>
    <s v="Card"/>
    <n v="277.12"/>
    <s v="loss"/>
    <s v="Delhi"/>
  </r>
  <r>
    <s v="ORD103918"/>
    <x v="1"/>
    <s v="Grocery"/>
    <x v="3907"/>
    <s v="Good Sales"/>
    <n v="0.16"/>
    <n v="768.97759999999994"/>
    <n v="4037.1323999999995"/>
    <n v="1"/>
    <d v="2023-01-16T00:00:00"/>
    <d v="2023-01-22T00:00:00"/>
    <s v="Regular"/>
    <s v="Cash"/>
    <n v="810.82"/>
    <s v="profit"/>
    <s v="Bangalore"/>
  </r>
  <r>
    <s v="ORD103919"/>
    <x v="0"/>
    <s v="Personal Care"/>
    <x v="822"/>
    <s v="Good Sales"/>
    <n v="0.08"/>
    <n v="176.98560000000001"/>
    <n v="2035.3344000000002"/>
    <n v="4"/>
    <d v="2024-07-09T00:00:00"/>
    <d v="2024-07-15T00:00:00"/>
    <s v="Regular"/>
    <s v="Card"/>
    <n v="629.9"/>
    <s v="loss"/>
    <s v="Hyderabad"/>
  </r>
  <r>
    <s v="ORD103920"/>
    <x v="0"/>
    <s v="Clothing"/>
    <x v="3908"/>
    <s v="Good Sales"/>
    <n v="0.34"/>
    <n v="642.7428000000001"/>
    <n v="1247.6772000000001"/>
    <n v="1"/>
    <d v="2024-07-11T00:00:00"/>
    <d v="2024-07-16T00:00:00"/>
    <s v="Regular"/>
    <s v="Cash"/>
    <n v="396.3"/>
    <s v="loss"/>
    <s v="Bangalore"/>
  </r>
  <r>
    <s v="ORD103921"/>
    <x v="0"/>
    <s v="Personal Care"/>
    <x v="3909"/>
    <s v="Good Sales"/>
    <n v="0.1"/>
    <n v="228.51999999999998"/>
    <n v="2056.6799999999998"/>
    <n v="8"/>
    <d v="2023-11-29T00:00:00"/>
    <d v="2023-12-06T00:00:00"/>
    <s v="New"/>
    <s v="Cash"/>
    <n v="168.24"/>
    <s v="loss"/>
    <s v="Hyderabad"/>
  </r>
  <r>
    <s v="ORD103922"/>
    <x v="3"/>
    <s v="Clothing"/>
    <x v="3910"/>
    <s v="Good Sales"/>
    <n v="0.11"/>
    <n v="241.571"/>
    <n v="1954.529"/>
    <n v="2"/>
    <d v="2024-05-09T00:00:00"/>
    <d v="2024-05-11T00:00:00"/>
    <s v="Regular"/>
    <s v="Card"/>
    <n v="590.92999999999995"/>
    <s v="loss"/>
    <s v="Mumbai"/>
  </r>
  <r>
    <s v="ORD103923"/>
    <x v="0"/>
    <s v="Personal Care"/>
    <x v="3911"/>
    <s v="Good Sales"/>
    <n v="0.28999999999999998"/>
    <n v="918.37489999999991"/>
    <n v="2248.4351000000001"/>
    <n v="8"/>
    <d v="2024-07-23T00:00:00"/>
    <d v="2024-07-27T00:00:00"/>
    <s v="New"/>
    <s v="Card"/>
    <n v="815"/>
    <s v="profit"/>
    <s v="Chennai"/>
  </r>
  <r>
    <s v="ORD103924"/>
    <x v="3"/>
    <s v="Personal Care"/>
    <x v="3771"/>
    <s v="Good Sales"/>
    <n v="0.48"/>
    <n v="1774.7136"/>
    <n v="1922.6064000000001"/>
    <n v="1"/>
    <d v="2024-08-04T00:00:00"/>
    <d v="2024-08-09T00:00:00"/>
    <s v="New"/>
    <s v="Cash"/>
    <n v="868.53"/>
    <s v="profit"/>
    <s v="Bangalore"/>
  </r>
  <r>
    <s v="ORD103925"/>
    <x v="1"/>
    <s v="Electronics"/>
    <x v="3912"/>
    <s v="Good Sales"/>
    <n v="0.46"/>
    <n v="1815.2934"/>
    <n v="2130.9965999999999"/>
    <n v="7"/>
    <d v="2023-11-16T00:00:00"/>
    <d v="2023-11-18T00:00:00"/>
    <s v="New"/>
    <s v="Cash"/>
    <n v="358.51"/>
    <s v="loss"/>
    <s v="Delhi"/>
  </r>
  <r>
    <s v="ORD103926"/>
    <x v="0"/>
    <s v="Grocery"/>
    <x v="3913"/>
    <s v="Good Sales"/>
    <n v="0.43"/>
    <n v="1411.7157999999999"/>
    <n v="1871.3442"/>
    <n v="7"/>
    <d v="2023-07-27T00:00:00"/>
    <d v="2023-07-31T00:00:00"/>
    <s v="Member"/>
    <s v="Cash"/>
    <n v="671.18"/>
    <s v="loss"/>
    <s v="Delhi"/>
  </r>
  <r>
    <s v="ORD103927"/>
    <x v="0"/>
    <s v="Personal Care"/>
    <x v="3914"/>
    <s v="Good Sales"/>
    <n v="0.27"/>
    <n v="606.10950000000003"/>
    <n v="1638.7404999999999"/>
    <n v="5"/>
    <d v="2024-01-18T00:00:00"/>
    <d v="2024-01-25T00:00:00"/>
    <s v="New"/>
    <s v="Card"/>
    <n v="553.1"/>
    <s v="loss"/>
    <s v="Pune"/>
  </r>
  <r>
    <s v="ORD103928"/>
    <x v="2"/>
    <s v="Home Care"/>
    <x v="3915"/>
    <s v="Good Sales"/>
    <n v="0.15"/>
    <n v="713.32650000000001"/>
    <n v="4042.1835000000001"/>
    <n v="3"/>
    <d v="2024-07-25T00:00:00"/>
    <d v="2024-08-01T00:00:00"/>
    <s v="Member"/>
    <s v="UPI"/>
    <n v="1086.06"/>
    <s v="profit"/>
    <s v="Chennai"/>
  </r>
  <r>
    <s v="ORD103929"/>
    <x v="3"/>
    <s v="Electronics"/>
    <x v="3916"/>
    <s v="Good Sales"/>
    <n v="0.35"/>
    <n v="1254.3999999999999"/>
    <n v="2329.6000000000004"/>
    <n v="6"/>
    <d v="2023-10-08T00:00:00"/>
    <d v="2023-10-10T00:00:00"/>
    <s v="Member"/>
    <s v="Cash"/>
    <n v="478.11"/>
    <s v="loss"/>
    <s v="Bangalore"/>
  </r>
  <r>
    <s v="ORD103930"/>
    <x v="1"/>
    <s v="Grocery"/>
    <x v="3917"/>
    <s v="Good Sales"/>
    <n v="0.19"/>
    <n v="416.21780000000001"/>
    <n v="1774.4022"/>
    <n v="5"/>
    <d v="2023-12-15T00:00:00"/>
    <d v="2023-12-17T00:00:00"/>
    <s v="Member"/>
    <s v="Card"/>
    <n v="629.78"/>
    <s v="loss"/>
    <s v="Hyderabad"/>
  </r>
  <r>
    <s v="ORD103931"/>
    <x v="2"/>
    <s v="Electronics"/>
    <x v="3918"/>
    <s v="Good Sales"/>
    <n v="0.39"/>
    <n v="892.41750000000002"/>
    <n v="1395.8325"/>
    <n v="9"/>
    <d v="2023-11-15T00:00:00"/>
    <d v="2023-11-20T00:00:00"/>
    <s v="New"/>
    <s v="Cash"/>
    <n v="228.44"/>
    <s v="loss"/>
    <s v="Pune"/>
  </r>
  <r>
    <s v="ORD103932"/>
    <x v="2"/>
    <s v="Grocery"/>
    <x v="3919"/>
    <s v="Good Sales"/>
    <n v="0.01"/>
    <n v="41.081099999999999"/>
    <n v="4067.0288999999998"/>
    <n v="4"/>
    <d v="2024-10-27T00:00:00"/>
    <d v="2024-10-28T00:00:00"/>
    <s v="Regular"/>
    <s v="UPI"/>
    <n v="655.33000000000004"/>
    <s v="loss"/>
    <s v="Hyderabad"/>
  </r>
  <r>
    <s v="ORD103933"/>
    <x v="1"/>
    <s v="Clothing"/>
    <x v="3920"/>
    <s v="Good Sales"/>
    <n v="0.26"/>
    <n v="587.24900000000002"/>
    <n v="1671.4010000000001"/>
    <n v="9"/>
    <d v="2023-02-10T00:00:00"/>
    <d v="2023-02-15T00:00:00"/>
    <s v="Member"/>
    <s v="UPI"/>
    <n v="344.47"/>
    <s v="loss"/>
    <s v="Delhi"/>
  </r>
  <r>
    <s v="ORD103934"/>
    <x v="2"/>
    <s v="Personal Care"/>
    <x v="3921"/>
    <s v="Good Sales"/>
    <n v="0.17"/>
    <n v="447.05579999999998"/>
    <n v="2182.6841999999997"/>
    <n v="6"/>
    <d v="2023-11-05T00:00:00"/>
    <d v="2023-11-07T00:00:00"/>
    <s v="Member"/>
    <s v="Cash"/>
    <n v="720.82"/>
    <s v="loss"/>
    <s v="Chennai"/>
  </r>
  <r>
    <s v="ORD103935"/>
    <x v="3"/>
    <s v="Home Care"/>
    <x v="3922"/>
    <s v="Good Sales"/>
    <n v="0.12"/>
    <n v="183.43319999999997"/>
    <n v="1345.1768"/>
    <n v="9"/>
    <d v="2024-12-15T00:00:00"/>
    <d v="2024-12-17T00:00:00"/>
    <s v="Regular"/>
    <s v="Card"/>
    <n v="156.16999999999999"/>
    <s v="loss"/>
    <s v="Delhi"/>
  </r>
  <r>
    <s v="ORD103936"/>
    <x v="3"/>
    <s v="Electronics"/>
    <x v="3923"/>
    <s v="Good Sales"/>
    <n v="0.33"/>
    <n v="1389.5244000000002"/>
    <n v="2821.1556"/>
    <n v="3"/>
    <d v="2023-06-01T00:00:00"/>
    <d v="2023-06-03T00:00:00"/>
    <s v="Member"/>
    <s v="Card"/>
    <n v="1022.24"/>
    <s v="profit"/>
    <s v="Bangalore"/>
  </r>
  <r>
    <s v="ORD103937"/>
    <x v="0"/>
    <s v="Electronics"/>
    <x v="3924"/>
    <s v="Good Sales"/>
    <n v="0.33"/>
    <n v="877.53599999999994"/>
    <n v="1781.6639999999998"/>
    <n v="1"/>
    <d v="2024-04-01T00:00:00"/>
    <d v="2024-04-08T00:00:00"/>
    <s v="Member"/>
    <s v="Cash"/>
    <n v="486.76"/>
    <s v="loss"/>
    <s v="Mumbai"/>
  </r>
  <r>
    <s v="ORD103938"/>
    <x v="2"/>
    <s v="Electronics"/>
    <x v="3925"/>
    <s v="Good Sales"/>
    <n v="0.02"/>
    <n v="56.148599999999995"/>
    <n v="2751.2813999999998"/>
    <n v="6"/>
    <d v="2024-03-31T00:00:00"/>
    <d v="2024-04-03T00:00:00"/>
    <s v="Member"/>
    <s v="Cash"/>
    <n v="567.04"/>
    <s v="loss"/>
    <s v="Chennai"/>
  </r>
  <r>
    <s v="ORD103939"/>
    <x v="0"/>
    <s v="Electronics"/>
    <x v="3926"/>
    <s v="Good Sales"/>
    <n v="0.47"/>
    <n v="2075.1957000000002"/>
    <n v="2340.1143000000002"/>
    <n v="4"/>
    <d v="2023-04-04T00:00:00"/>
    <d v="2023-04-10T00:00:00"/>
    <s v="New"/>
    <s v="UPI"/>
    <n v="241.33"/>
    <s v="loss"/>
    <s v="Pune"/>
  </r>
  <r>
    <s v="ORD103940"/>
    <x v="2"/>
    <s v="Personal Care"/>
    <x v="3927"/>
    <s v="Good Sales"/>
    <n v="0.18"/>
    <n v="829.89539999999988"/>
    <n v="3780.6345999999999"/>
    <n v="4"/>
    <d v="2024-01-26T00:00:00"/>
    <d v="2024-01-31T00:00:00"/>
    <s v="Member"/>
    <s v="UPI"/>
    <n v="1008.88"/>
    <s v="profit"/>
    <s v="Pune"/>
  </r>
  <r>
    <s v="ORD103941"/>
    <x v="3"/>
    <s v="Grocery"/>
    <x v="3928"/>
    <s v="Good Sales"/>
    <n v="0.46"/>
    <n v="1903.7330000000002"/>
    <n v="2234.817"/>
    <n v="4"/>
    <d v="2024-10-01T00:00:00"/>
    <d v="2024-10-02T00:00:00"/>
    <s v="Regular"/>
    <s v="Card"/>
    <n v="439.56"/>
    <s v="loss"/>
    <s v="Mumbai"/>
  </r>
  <r>
    <s v="ORD103942"/>
    <x v="3"/>
    <s v="Personal Care"/>
    <x v="3929"/>
    <s v="concerning"/>
    <n v="0.28999999999999998"/>
    <n v="121.89279999999999"/>
    <n v="298.42719999999997"/>
    <n v="1"/>
    <d v="2023-08-17T00:00:00"/>
    <d v="2023-08-23T00:00:00"/>
    <s v="Regular"/>
    <s v="UPI"/>
    <n v="68.7"/>
    <s v="loss"/>
    <s v="Pune"/>
  </r>
  <r>
    <s v="ORD103943"/>
    <x v="3"/>
    <s v="Clothing"/>
    <x v="3930"/>
    <s v="Good Sales"/>
    <n v="0.33"/>
    <n v="750.1527000000001"/>
    <n v="1523.0373"/>
    <n v="5"/>
    <d v="2024-05-11T00:00:00"/>
    <d v="2024-05-15T00:00:00"/>
    <s v="Member"/>
    <s v="Cash"/>
    <n v="384.02"/>
    <s v="loss"/>
    <s v="Mumbai"/>
  </r>
  <r>
    <s v="ORD103944"/>
    <x v="2"/>
    <s v="Personal Care"/>
    <x v="3931"/>
    <s v="Good Sales"/>
    <n v="0.48"/>
    <n v="855.51359999999988"/>
    <n v="926.80640000000005"/>
    <n v="9"/>
    <d v="2024-04-15T00:00:00"/>
    <d v="2024-04-16T00:00:00"/>
    <s v="New"/>
    <s v="Cash"/>
    <n v="517.77"/>
    <s v="loss"/>
    <s v="Hyderabad"/>
  </r>
  <r>
    <s v="ORD103945"/>
    <x v="3"/>
    <s v="Personal Care"/>
    <x v="3932"/>
    <s v="Good Sales"/>
    <n v="0.41"/>
    <n v="469.9502"/>
    <n v="676.26980000000003"/>
    <n v="3"/>
    <d v="2024-08-07T00:00:00"/>
    <d v="2024-08-13T00:00:00"/>
    <s v="Member"/>
    <s v="Card"/>
    <n v="190.7"/>
    <s v="loss"/>
    <s v="Chennai"/>
  </r>
  <r>
    <s v="ORD103946"/>
    <x v="2"/>
    <s v="Clothing"/>
    <x v="3933"/>
    <s v="Good Sales"/>
    <n v="7.0000000000000007E-2"/>
    <n v="318.77090000000004"/>
    <n v="4235.0990999999995"/>
    <n v="2"/>
    <d v="2023-03-24T00:00:00"/>
    <d v="2023-03-31T00:00:00"/>
    <s v="Regular"/>
    <s v="Card"/>
    <n v="703.06"/>
    <s v="loss"/>
    <s v="Bangalore"/>
  </r>
  <r>
    <s v="ORD103947"/>
    <x v="0"/>
    <s v="Personal Care"/>
    <x v="3934"/>
    <s v="Good Sales"/>
    <n v="0"/>
    <n v="0"/>
    <n v="4461.34"/>
    <n v="2"/>
    <d v="2023-07-11T00:00:00"/>
    <d v="2023-07-12T00:00:00"/>
    <s v="Regular"/>
    <s v="Card"/>
    <n v="1071.0999999999999"/>
    <s v="profit"/>
    <s v="Hyderabad"/>
  </r>
  <r>
    <s v="ORD103948"/>
    <x v="2"/>
    <s v="Grocery"/>
    <x v="3935"/>
    <s v="Good Sales"/>
    <n v="0.15"/>
    <n v="356.99399999999997"/>
    <n v="2022.9660000000001"/>
    <n v="7"/>
    <d v="2024-03-31T00:00:00"/>
    <d v="2024-04-03T00:00:00"/>
    <s v="Regular"/>
    <s v="Cash"/>
    <n v="369.07"/>
    <s v="loss"/>
    <s v="Bangalore"/>
  </r>
  <r>
    <s v="ORD103949"/>
    <x v="0"/>
    <s v="Home Care"/>
    <x v="3936"/>
    <s v="concerning"/>
    <n v="0.24"/>
    <n v="182.244"/>
    <n v="577.10599999999999"/>
    <n v="6"/>
    <d v="2023-02-15T00:00:00"/>
    <d v="2023-02-22T00:00:00"/>
    <s v="New"/>
    <s v="Card"/>
    <n v="204.18"/>
    <s v="loss"/>
    <s v="Hyderabad"/>
  </r>
  <r>
    <s v="ORD103950"/>
    <x v="2"/>
    <s v="Clothing"/>
    <x v="3937"/>
    <s v="concerning"/>
    <n v="0.37"/>
    <n v="61.231300000000005"/>
    <n v="104.2587"/>
    <n v="2"/>
    <d v="2024-04-06T00:00:00"/>
    <d v="2024-04-08T00:00:00"/>
    <s v="Member"/>
    <s v="Card"/>
    <n v="30.17"/>
    <s v="loss"/>
    <s v="Hyderabad"/>
  </r>
  <r>
    <s v="ORD103951"/>
    <x v="0"/>
    <s v="Electronics"/>
    <x v="3938"/>
    <s v="Good Sales"/>
    <n v="0.33"/>
    <n v="742.00169999999991"/>
    <n v="1506.4883"/>
    <n v="1"/>
    <d v="2024-07-16T00:00:00"/>
    <d v="2024-07-23T00:00:00"/>
    <s v="Member"/>
    <s v="UPI"/>
    <n v="602.35"/>
    <s v="loss"/>
    <s v="Chennai"/>
  </r>
  <r>
    <s v="ORD103952"/>
    <x v="3"/>
    <s v="Grocery"/>
    <x v="3939"/>
    <s v="concerning"/>
    <n v="0.16"/>
    <n v="47.324799999999996"/>
    <n v="248.45519999999999"/>
    <n v="7"/>
    <d v="2024-09-02T00:00:00"/>
    <d v="2024-09-03T00:00:00"/>
    <s v="New"/>
    <s v="UPI"/>
    <n v="64.03"/>
    <s v="loss"/>
    <s v="Hyderabad"/>
  </r>
  <r>
    <s v="ORD103953"/>
    <x v="0"/>
    <s v="Home Care"/>
    <x v="3940"/>
    <s v="Good Sales"/>
    <n v="0.27"/>
    <n v="833.44140000000004"/>
    <n v="2253.3786"/>
    <n v="6"/>
    <d v="2023-04-11T00:00:00"/>
    <d v="2023-04-17T00:00:00"/>
    <s v="Member"/>
    <s v="Card"/>
    <n v="656.75"/>
    <s v="loss"/>
    <s v="Pune"/>
  </r>
  <r>
    <s v="ORD103954"/>
    <x v="3"/>
    <s v="Grocery"/>
    <x v="3941"/>
    <s v="Good Sales"/>
    <n v="0.33"/>
    <n v="1016.7959999999999"/>
    <n v="2064.404"/>
    <n v="5"/>
    <d v="2024-10-17T00:00:00"/>
    <d v="2024-10-19T00:00:00"/>
    <s v="Member"/>
    <s v="Cash"/>
    <n v="589.52"/>
    <s v="loss"/>
    <s v="Mumbai"/>
  </r>
  <r>
    <s v="ORD103955"/>
    <x v="3"/>
    <s v="Grocery"/>
    <x v="3942"/>
    <s v="Good Sales"/>
    <n v="0.26"/>
    <n v="1171.248"/>
    <n v="3333.5520000000001"/>
    <n v="5"/>
    <d v="2023-08-23T00:00:00"/>
    <d v="2023-08-28T00:00:00"/>
    <s v="Regular"/>
    <s v="Cash"/>
    <n v="784.14"/>
    <s v="loss"/>
    <s v="Chennai"/>
  </r>
  <r>
    <s v="ORD103956"/>
    <x v="0"/>
    <s v="Electronics"/>
    <x v="3943"/>
    <s v="Good Sales"/>
    <n v="0.34"/>
    <n v="350.6216"/>
    <n v="680.61840000000007"/>
    <n v="3"/>
    <d v="2023-11-09T00:00:00"/>
    <d v="2023-11-16T00:00:00"/>
    <s v="Member"/>
    <s v="Cash"/>
    <n v="145.29"/>
    <s v="loss"/>
    <s v="Chennai"/>
  </r>
  <r>
    <s v="ORD103957"/>
    <x v="2"/>
    <s v="Home Care"/>
    <x v="3944"/>
    <s v="Good Sales"/>
    <n v="0.24"/>
    <n v="460.75919999999996"/>
    <n v="1459.0708"/>
    <n v="5"/>
    <d v="2023-12-28T00:00:00"/>
    <d v="2023-12-30T00:00:00"/>
    <s v="Member"/>
    <s v="Card"/>
    <n v="480.4"/>
    <s v="loss"/>
    <s v="Bangalore"/>
  </r>
  <r>
    <s v="ORD103958"/>
    <x v="2"/>
    <s v="Grocery"/>
    <x v="3945"/>
    <s v="Good Sales"/>
    <n v="0.26"/>
    <n v="1121.0602000000001"/>
    <n v="3190.7098000000005"/>
    <n v="6"/>
    <d v="2023-09-02T00:00:00"/>
    <d v="2023-09-08T00:00:00"/>
    <s v="Regular"/>
    <s v="Card"/>
    <n v="905.27"/>
    <s v="profit"/>
    <s v="Chennai"/>
  </r>
  <r>
    <s v="ORD103959"/>
    <x v="1"/>
    <s v="Electronics"/>
    <x v="3946"/>
    <s v="Good Sales"/>
    <n v="0.47"/>
    <n v="1139.3035"/>
    <n v="1284.7465000000002"/>
    <n v="7"/>
    <d v="2023-09-05T00:00:00"/>
    <d v="2023-09-07T00:00:00"/>
    <s v="Member"/>
    <s v="Card"/>
    <n v="179.11"/>
    <s v="loss"/>
    <s v="Delhi"/>
  </r>
  <r>
    <s v="ORD103960"/>
    <x v="2"/>
    <s v="Clothing"/>
    <x v="3947"/>
    <s v="concerning"/>
    <n v="0.19"/>
    <n v="74.601600000000005"/>
    <n v="318.03839999999997"/>
    <n v="7"/>
    <d v="2023-09-20T00:00:00"/>
    <d v="2023-09-25T00:00:00"/>
    <s v="Member"/>
    <s v="UPI"/>
    <n v="86.09"/>
    <s v="loss"/>
    <s v="Chennai"/>
  </r>
  <r>
    <s v="ORD103961"/>
    <x v="1"/>
    <s v="Electronics"/>
    <x v="3948"/>
    <s v="concerning"/>
    <n v="0.38"/>
    <n v="244.2792"/>
    <n v="398.56080000000003"/>
    <n v="8"/>
    <d v="2023-06-12T00:00:00"/>
    <d v="2023-06-17T00:00:00"/>
    <s v="Member"/>
    <s v="Card"/>
    <n v="39.94"/>
    <s v="loss"/>
    <s v="Mumbai"/>
  </r>
  <r>
    <s v="ORD103962"/>
    <x v="2"/>
    <s v="Personal Care"/>
    <x v="3949"/>
    <s v="Good Sales"/>
    <n v="0.17"/>
    <n v="694.60810000000004"/>
    <n v="3391.3218999999999"/>
    <n v="5"/>
    <d v="2024-09-24T00:00:00"/>
    <d v="2024-09-30T00:00:00"/>
    <s v="New"/>
    <s v="UPI"/>
    <n v="1201.26"/>
    <s v="profit"/>
    <s v="Chennai"/>
  </r>
  <r>
    <s v="ORD103963"/>
    <x v="2"/>
    <s v="Electronics"/>
    <x v="3950"/>
    <s v="Good Sales"/>
    <n v="0.17"/>
    <n v="636.50040000000001"/>
    <n v="3107.6196"/>
    <n v="4"/>
    <d v="2023-07-16T00:00:00"/>
    <d v="2023-07-22T00:00:00"/>
    <s v="New"/>
    <s v="Card"/>
    <n v="487.7"/>
    <s v="loss"/>
    <s v="Mumbai"/>
  </r>
  <r>
    <s v="ORD103964"/>
    <x v="3"/>
    <s v="Electronics"/>
    <x v="3951"/>
    <s v="Good Sales"/>
    <n v="0.46"/>
    <n v="2020.2372"/>
    <n v="2371.5827999999997"/>
    <n v="7"/>
    <d v="2024-06-25T00:00:00"/>
    <d v="2024-06-26T00:00:00"/>
    <s v="New"/>
    <s v="Card"/>
    <n v="348.92"/>
    <s v="loss"/>
    <s v="Hyderabad"/>
  </r>
  <r>
    <s v="ORD103965"/>
    <x v="1"/>
    <s v="Electronics"/>
    <x v="3952"/>
    <s v="concerning"/>
    <n v="0.35"/>
    <n v="238.84699999999998"/>
    <n v="443.57299999999998"/>
    <n v="2"/>
    <d v="2024-11-14T00:00:00"/>
    <d v="2024-11-17T00:00:00"/>
    <s v="Regular"/>
    <s v="Cash"/>
    <n v="73.67"/>
    <s v="loss"/>
    <s v="Bangalore"/>
  </r>
  <r>
    <s v="ORD103966"/>
    <x v="2"/>
    <s v="Grocery"/>
    <x v="3953"/>
    <s v="Good Sales"/>
    <n v="0.46"/>
    <n v="1759.9784"/>
    <n v="2066.0616"/>
    <n v="8"/>
    <d v="2024-09-09T00:00:00"/>
    <d v="2024-09-15T00:00:00"/>
    <s v="Regular"/>
    <s v="UPI"/>
    <n v="1100.3800000000001"/>
    <s v="profit"/>
    <s v="Delhi"/>
  </r>
  <r>
    <s v="ORD103967"/>
    <x v="1"/>
    <s v="Home Care"/>
    <x v="3954"/>
    <s v="Good Sales"/>
    <n v="0.5"/>
    <n v="1655.0050000000001"/>
    <n v="1655.0050000000001"/>
    <n v="4"/>
    <d v="2024-04-27T00:00:00"/>
    <d v="2024-05-01T00:00:00"/>
    <s v="Member"/>
    <s v="UPI"/>
    <n v="574.15"/>
    <s v="loss"/>
    <s v="Delhi"/>
  </r>
  <r>
    <s v="ORD103968"/>
    <x v="3"/>
    <s v="Electronics"/>
    <x v="3955"/>
    <s v="Good Sales"/>
    <n v="0"/>
    <n v="0"/>
    <n v="1238.24"/>
    <n v="1"/>
    <d v="2023-07-27T00:00:00"/>
    <d v="2023-08-01T00:00:00"/>
    <s v="New"/>
    <s v="Card"/>
    <n v="364.38"/>
    <s v="loss"/>
    <s v="Bangalore"/>
  </r>
  <r>
    <s v="ORD103969"/>
    <x v="3"/>
    <s v="Electronics"/>
    <x v="3956"/>
    <s v="Good Sales"/>
    <n v="0.49"/>
    <n v="2387.3436999999999"/>
    <n v="2484.7863000000002"/>
    <n v="2"/>
    <d v="2024-07-21T00:00:00"/>
    <d v="2024-07-28T00:00:00"/>
    <s v="Regular"/>
    <s v="UPI"/>
    <n v="640.52"/>
    <s v="loss"/>
    <s v="Pune"/>
  </r>
  <r>
    <s v="ORD103970"/>
    <x v="1"/>
    <s v="Personal Care"/>
    <x v="3957"/>
    <s v="Good Sales"/>
    <n v="0.05"/>
    <n v="144.73699999999999"/>
    <n v="2750.0029999999997"/>
    <n v="1"/>
    <d v="2023-05-16T00:00:00"/>
    <d v="2023-05-23T00:00:00"/>
    <s v="Member"/>
    <s v="UPI"/>
    <n v="175.98"/>
    <s v="loss"/>
    <s v="Mumbai"/>
  </r>
  <r>
    <s v="ORD103971"/>
    <x v="3"/>
    <s v="Personal Care"/>
    <x v="3958"/>
    <s v="Good Sales"/>
    <n v="0.04"/>
    <n v="181.74799999999999"/>
    <n v="4361.9520000000002"/>
    <n v="5"/>
    <d v="2024-01-16T00:00:00"/>
    <d v="2024-01-21T00:00:00"/>
    <s v="Member"/>
    <s v="Card"/>
    <n v="1270.99"/>
    <s v="profit"/>
    <s v="Delhi"/>
  </r>
  <r>
    <s v="ORD103972"/>
    <x v="0"/>
    <s v="Clothing"/>
    <x v="3959"/>
    <s v="Good Sales"/>
    <n v="0.38"/>
    <n v="1637.6328000000001"/>
    <n v="2671.9272000000001"/>
    <n v="1"/>
    <d v="2023-08-11T00:00:00"/>
    <d v="2023-08-15T00:00:00"/>
    <s v="Regular"/>
    <s v="Card"/>
    <n v="1204.47"/>
    <s v="profit"/>
    <s v="Mumbai"/>
  </r>
  <r>
    <s v="ORD103973"/>
    <x v="0"/>
    <s v="Clothing"/>
    <x v="3960"/>
    <s v="Good Sales"/>
    <n v="0.18"/>
    <n v="311.81579999999997"/>
    <n v="1420.4942000000001"/>
    <n v="9"/>
    <d v="2023-01-20T00:00:00"/>
    <d v="2023-01-22T00:00:00"/>
    <s v="Member"/>
    <s v="Card"/>
    <n v="239.51"/>
    <s v="loss"/>
    <s v="Mumbai"/>
  </r>
  <r>
    <s v="ORD103974"/>
    <x v="3"/>
    <s v="Personal Care"/>
    <x v="3961"/>
    <s v="Good Sales"/>
    <n v="0.46"/>
    <n v="1254.0474000000002"/>
    <n v="1472.1425999999999"/>
    <n v="4"/>
    <d v="2024-04-01T00:00:00"/>
    <d v="2024-04-06T00:00:00"/>
    <s v="New"/>
    <s v="Cash"/>
    <n v="586.33000000000004"/>
    <s v="loss"/>
    <s v="Bangalore"/>
  </r>
  <r>
    <s v="ORD103975"/>
    <x v="0"/>
    <s v="Home Care"/>
    <x v="3962"/>
    <s v="Good Sales"/>
    <n v="0.27"/>
    <n v="597.69899999999996"/>
    <n v="1616.0009999999997"/>
    <n v="3"/>
    <d v="2023-10-13T00:00:00"/>
    <d v="2023-10-17T00:00:00"/>
    <s v="Member"/>
    <s v="Cash"/>
    <n v="253.03"/>
    <s v="loss"/>
    <s v="Mumbai"/>
  </r>
  <r>
    <s v="ORD103976"/>
    <x v="2"/>
    <s v="Clothing"/>
    <x v="3963"/>
    <s v="Good Sales"/>
    <n v="0.19"/>
    <n v="679.15120000000002"/>
    <n v="2895.3288000000002"/>
    <n v="9"/>
    <d v="2024-03-21T00:00:00"/>
    <d v="2024-03-22T00:00:00"/>
    <s v="Regular"/>
    <s v="Cash"/>
    <n v="737.26"/>
    <s v="loss"/>
    <s v="Delhi"/>
  </r>
  <r>
    <s v="ORD103977"/>
    <x v="1"/>
    <s v="Home Care"/>
    <x v="3964"/>
    <s v="Good Sales"/>
    <n v="0.04"/>
    <n v="119.2564"/>
    <n v="2862.1535999999996"/>
    <n v="4"/>
    <d v="2023-11-29T00:00:00"/>
    <d v="2023-12-06T00:00:00"/>
    <s v="New"/>
    <s v="UPI"/>
    <n v="196.97"/>
    <s v="loss"/>
    <s v="Chennai"/>
  </r>
  <r>
    <s v="ORD103978"/>
    <x v="2"/>
    <s v="Personal Care"/>
    <x v="3965"/>
    <s v="Good Sales"/>
    <n v="0.23"/>
    <n v="907.52940000000012"/>
    <n v="3038.2506000000003"/>
    <n v="1"/>
    <d v="2023-01-26T00:00:00"/>
    <d v="2023-02-01T00:00:00"/>
    <s v="New"/>
    <s v="Card"/>
    <n v="538.84"/>
    <s v="loss"/>
    <s v="Mumbai"/>
  </r>
  <r>
    <s v="ORD103979"/>
    <x v="1"/>
    <s v="Clothing"/>
    <x v="3966"/>
    <s v="concerning"/>
    <n v="0.14000000000000001"/>
    <n v="22.062600000000003"/>
    <n v="135.5274"/>
    <n v="2"/>
    <d v="2024-07-31T00:00:00"/>
    <d v="2024-08-03T00:00:00"/>
    <s v="New"/>
    <s v="Card"/>
    <n v="23.15"/>
    <s v="loss"/>
    <s v="Delhi"/>
  </r>
  <r>
    <s v="ORD103980"/>
    <x v="3"/>
    <s v="Electronics"/>
    <x v="3967"/>
    <s v="Good Sales"/>
    <n v="0.04"/>
    <n v="138.80760000000001"/>
    <n v="3331.3824"/>
    <n v="4"/>
    <d v="2024-07-26T00:00:00"/>
    <d v="2024-07-31T00:00:00"/>
    <s v="Regular"/>
    <s v="Cash"/>
    <n v="443.63"/>
    <s v="loss"/>
    <s v="Mumbai"/>
  </r>
  <r>
    <s v="ORD103981"/>
    <x v="2"/>
    <s v="Personal Care"/>
    <x v="3968"/>
    <s v="Good Sales"/>
    <n v="0.34"/>
    <n v="565.56280000000004"/>
    <n v="1097.8571999999999"/>
    <n v="1"/>
    <d v="2024-03-20T00:00:00"/>
    <d v="2024-03-24T00:00:00"/>
    <s v="Regular"/>
    <s v="Cash"/>
    <n v="287.17"/>
    <s v="loss"/>
    <s v="Delhi"/>
  </r>
  <r>
    <s v="ORD103982"/>
    <x v="3"/>
    <s v="Clothing"/>
    <x v="3969"/>
    <s v="Good Sales"/>
    <n v="0.49"/>
    <n v="587.35810000000004"/>
    <n v="611.33190000000002"/>
    <n v="6"/>
    <d v="2024-07-10T00:00:00"/>
    <d v="2024-07-15T00:00:00"/>
    <s v="Member"/>
    <s v="Card"/>
    <n v="257.14"/>
    <s v="loss"/>
    <s v="Hyderabad"/>
  </r>
  <r>
    <s v="ORD103983"/>
    <x v="3"/>
    <s v="Home Care"/>
    <x v="3970"/>
    <s v="Good Sales"/>
    <n v="0.19"/>
    <n v="764.95519999999999"/>
    <n v="3261.1248000000001"/>
    <n v="7"/>
    <d v="2023-11-29T00:00:00"/>
    <d v="2023-12-01T00:00:00"/>
    <s v="Member"/>
    <s v="Card"/>
    <n v="704.55"/>
    <s v="loss"/>
    <s v="Delhi"/>
  </r>
  <r>
    <s v="ORD103984"/>
    <x v="1"/>
    <s v="Home Care"/>
    <x v="3971"/>
    <s v="concerning"/>
    <n v="0.15"/>
    <n v="80.576999999999984"/>
    <n v="456.60299999999995"/>
    <n v="1"/>
    <d v="2023-04-25T00:00:00"/>
    <d v="2023-04-30T00:00:00"/>
    <s v="Member"/>
    <s v="Card"/>
    <n v="86.89"/>
    <s v="loss"/>
    <s v="Pune"/>
  </r>
  <r>
    <s v="ORD103985"/>
    <x v="1"/>
    <s v="Clothing"/>
    <x v="3972"/>
    <s v="Good Sales"/>
    <n v="0.04"/>
    <n v="48.778000000000006"/>
    <n v="1170.672"/>
    <n v="6"/>
    <d v="2023-01-16T00:00:00"/>
    <d v="2023-01-21T00:00:00"/>
    <s v="Member"/>
    <s v="Cash"/>
    <n v="262.87"/>
    <s v="loss"/>
    <s v="Hyderabad"/>
  </r>
  <r>
    <s v="ORD103986"/>
    <x v="1"/>
    <s v="Home Care"/>
    <x v="3973"/>
    <s v="Good Sales"/>
    <n v="0.11"/>
    <n v="120.813"/>
    <n v="977.48699999999997"/>
    <n v="3"/>
    <d v="2023-12-04T00:00:00"/>
    <d v="2023-12-11T00:00:00"/>
    <s v="Regular"/>
    <s v="Card"/>
    <n v="287.17"/>
    <s v="loss"/>
    <s v="Mumbai"/>
  </r>
  <r>
    <s v="ORD103987"/>
    <x v="2"/>
    <s v="Clothing"/>
    <x v="3974"/>
    <s v="Good Sales"/>
    <n v="0.14000000000000001"/>
    <n v="301.99959999999999"/>
    <n v="1855.1403999999998"/>
    <n v="7"/>
    <d v="2023-05-24T00:00:00"/>
    <d v="2023-05-26T00:00:00"/>
    <s v="Member"/>
    <s v="Cash"/>
    <n v="347.42"/>
    <s v="loss"/>
    <s v="Chennai"/>
  </r>
  <r>
    <s v="ORD103988"/>
    <x v="0"/>
    <s v="Clothing"/>
    <x v="3975"/>
    <s v="Good Sales"/>
    <n v="0.17"/>
    <n v="285.50650000000002"/>
    <n v="1393.9435000000001"/>
    <n v="2"/>
    <d v="2024-10-02T00:00:00"/>
    <d v="2024-10-07T00:00:00"/>
    <s v="Regular"/>
    <s v="UPI"/>
    <n v="282.56"/>
    <s v="loss"/>
    <s v="Bangalore"/>
  </r>
  <r>
    <s v="ORD103989"/>
    <x v="1"/>
    <s v="Home Care"/>
    <x v="3976"/>
    <s v="Good Sales"/>
    <n v="0.32"/>
    <n v="1161.6928"/>
    <n v="2468.5972000000002"/>
    <n v="2"/>
    <d v="2024-08-08T00:00:00"/>
    <d v="2024-08-14T00:00:00"/>
    <s v="Member"/>
    <s v="Card"/>
    <n v="970.33"/>
    <s v="profit"/>
    <s v="Mumbai"/>
  </r>
  <r>
    <s v="ORD103990"/>
    <x v="1"/>
    <s v="Grocery"/>
    <x v="3977"/>
    <s v="Good Sales"/>
    <n v="0.06"/>
    <n v="211.6146"/>
    <n v="3315.2954"/>
    <n v="4"/>
    <d v="2024-06-20T00:00:00"/>
    <d v="2024-06-22T00:00:00"/>
    <s v="New"/>
    <s v="Cash"/>
    <n v="183.54"/>
    <s v="loss"/>
    <s v="Chennai"/>
  </r>
  <r>
    <s v="ORD103991"/>
    <x v="2"/>
    <s v="Electronics"/>
    <x v="3978"/>
    <s v="Good Sales"/>
    <n v="0.03"/>
    <n v="50.844299999999997"/>
    <n v="1643.9657"/>
    <n v="8"/>
    <d v="2023-01-14T00:00:00"/>
    <d v="2023-01-18T00:00:00"/>
    <s v="Member"/>
    <s v="Card"/>
    <n v="259.44"/>
    <s v="loss"/>
    <s v="Hyderabad"/>
  </r>
  <r>
    <s v="ORD103992"/>
    <x v="1"/>
    <s v="Personal Care"/>
    <x v="3979"/>
    <s v="Good Sales"/>
    <n v="0.47"/>
    <n v="1053.3687"/>
    <n v="1187.8413"/>
    <n v="3"/>
    <d v="2023-07-28T00:00:00"/>
    <d v="2023-07-31T00:00:00"/>
    <s v="Member"/>
    <s v="Cash"/>
    <n v="124.52"/>
    <s v="loss"/>
    <s v="Bangalore"/>
  </r>
  <r>
    <s v="ORD103993"/>
    <x v="2"/>
    <s v="Electronics"/>
    <x v="3980"/>
    <s v="Good Sales"/>
    <n v="0.4"/>
    <n v="447.5"/>
    <n v="671.25"/>
    <n v="8"/>
    <d v="2024-10-08T00:00:00"/>
    <d v="2024-10-11T00:00:00"/>
    <s v="Regular"/>
    <s v="Cash"/>
    <n v="161.25"/>
    <s v="loss"/>
    <s v="Delhi"/>
  </r>
  <r>
    <s v="ORD103994"/>
    <x v="3"/>
    <s v="Personal Care"/>
    <x v="3981"/>
    <s v="Good Sales"/>
    <n v="0.14000000000000001"/>
    <n v="474.19260000000008"/>
    <n v="2912.8973999999998"/>
    <n v="7"/>
    <d v="2023-01-21T00:00:00"/>
    <d v="2023-01-25T00:00:00"/>
    <s v="Member"/>
    <s v="Card"/>
    <n v="388.81"/>
    <s v="loss"/>
    <s v="Chennai"/>
  </r>
  <r>
    <s v="ORD103995"/>
    <x v="1"/>
    <s v="Personal Care"/>
    <x v="3982"/>
    <s v="Good Sales"/>
    <n v="0.32"/>
    <n v="653.27679999999998"/>
    <n v="1388.2132000000001"/>
    <n v="5"/>
    <d v="2023-04-01T00:00:00"/>
    <d v="2023-04-02T00:00:00"/>
    <s v="Regular"/>
    <s v="Cash"/>
    <n v="386.32"/>
    <s v="loss"/>
    <s v="Pune"/>
  </r>
  <r>
    <s v="ORD103996"/>
    <x v="1"/>
    <s v="Electronics"/>
    <x v="3983"/>
    <s v="concerning"/>
    <n v="0.3"/>
    <n v="225.255"/>
    <n v="525.59500000000003"/>
    <n v="4"/>
    <d v="2024-07-14T00:00:00"/>
    <d v="2024-07-15T00:00:00"/>
    <s v="Regular"/>
    <s v="UPI"/>
    <n v="124.9"/>
    <s v="loss"/>
    <s v="Hyderabad"/>
  </r>
  <r>
    <s v="ORD103997"/>
    <x v="3"/>
    <s v="Clothing"/>
    <x v="3984"/>
    <s v="concerning"/>
    <n v="0.37"/>
    <n v="267.73200000000003"/>
    <n v="455.86799999999999"/>
    <n v="2"/>
    <d v="2024-06-07T00:00:00"/>
    <d v="2024-06-13T00:00:00"/>
    <s v="Member"/>
    <s v="Cash"/>
    <n v="54.74"/>
    <s v="loss"/>
    <s v="Pune"/>
  </r>
  <r>
    <s v="ORD103998"/>
    <x v="3"/>
    <s v="Home Care"/>
    <x v="3985"/>
    <s v="Good Sales"/>
    <n v="0.43"/>
    <n v="722.12909999999999"/>
    <n v="957.2408999999999"/>
    <n v="9"/>
    <d v="2023-01-22T00:00:00"/>
    <d v="2023-01-25T00:00:00"/>
    <s v="Regular"/>
    <s v="UPI"/>
    <n v="307.54000000000002"/>
    <s v="loss"/>
    <s v="Hyderabad"/>
  </r>
  <r>
    <s v="ORD103999"/>
    <x v="3"/>
    <s v="Grocery"/>
    <x v="3986"/>
    <s v="Good Sales"/>
    <n v="0.18"/>
    <n v="677.14019999999994"/>
    <n v="3084.7498000000001"/>
    <n v="4"/>
    <d v="2024-11-04T00:00:00"/>
    <d v="2024-11-08T00:00:00"/>
    <s v="Member"/>
    <s v="Cash"/>
    <n v="840.46"/>
    <s v="profit"/>
    <s v="Delhi"/>
  </r>
  <r>
    <s v="ORD104000"/>
    <x v="1"/>
    <s v="Grocery"/>
    <x v="3987"/>
    <s v="concerning"/>
    <n v="0.33"/>
    <n v="74.240099999999998"/>
    <n v="150.72989999999999"/>
    <n v="5"/>
    <d v="2024-02-14T00:00:00"/>
    <d v="2024-02-19T00:00:00"/>
    <s v="Regular"/>
    <s v="Cash"/>
    <n v="14.4"/>
    <s v="loss"/>
    <s v="Bangalore"/>
  </r>
  <r>
    <s v="ORD104001"/>
    <x v="0"/>
    <s v="Grocery"/>
    <x v="3988"/>
    <s v="Good Sales"/>
    <n v="0.4"/>
    <n v="545.24"/>
    <n v="817.8599999999999"/>
    <n v="2"/>
    <d v="2023-06-05T00:00:00"/>
    <d v="2023-06-09T00:00:00"/>
    <s v="Regular"/>
    <s v="Cash"/>
    <n v="79.25"/>
    <s v="loss"/>
    <s v="Bangalore"/>
  </r>
  <r>
    <s v="ORD104002"/>
    <x v="0"/>
    <s v="Electronics"/>
    <x v="3989"/>
    <s v="Good Sales"/>
    <n v="0.35"/>
    <n v="313.66299999999995"/>
    <n v="582.51700000000005"/>
    <n v="2"/>
    <d v="2023-06-08T00:00:00"/>
    <d v="2023-06-10T00:00:00"/>
    <s v="New"/>
    <s v="Card"/>
    <n v="243"/>
    <s v="loss"/>
    <s v="Pune"/>
  </r>
  <r>
    <s v="ORD104003"/>
    <x v="0"/>
    <s v="Electronics"/>
    <x v="3990"/>
    <s v="Good Sales"/>
    <n v="0.46"/>
    <n v="2201.9004"/>
    <n v="2584.8395999999998"/>
    <n v="2"/>
    <d v="2023-03-28T00:00:00"/>
    <d v="2023-04-01T00:00:00"/>
    <s v="New"/>
    <s v="Card"/>
    <n v="917.64"/>
    <s v="profit"/>
    <s v="Pune"/>
  </r>
  <r>
    <s v="ORD104004"/>
    <x v="1"/>
    <s v="Clothing"/>
    <x v="3991"/>
    <s v="Good Sales"/>
    <n v="0.25"/>
    <n v="888.97"/>
    <n v="2666.91"/>
    <n v="2"/>
    <d v="2023-12-03T00:00:00"/>
    <d v="2023-12-09T00:00:00"/>
    <s v="Regular"/>
    <s v="UPI"/>
    <n v="274.43"/>
    <s v="loss"/>
    <s v="Mumbai"/>
  </r>
  <r>
    <s v="ORD104005"/>
    <x v="3"/>
    <s v="Grocery"/>
    <x v="3992"/>
    <s v="Good Sales"/>
    <n v="0.4"/>
    <n v="497.13599999999997"/>
    <n v="745.70399999999995"/>
    <n v="9"/>
    <d v="2024-02-11T00:00:00"/>
    <d v="2024-02-18T00:00:00"/>
    <s v="Regular"/>
    <s v="UPI"/>
    <n v="285.31"/>
    <s v="loss"/>
    <s v="Hyderabad"/>
  </r>
  <r>
    <s v="ORD104006"/>
    <x v="1"/>
    <s v="Clothing"/>
    <x v="3993"/>
    <s v="Good Sales"/>
    <n v="0.45"/>
    <n v="502.452"/>
    <n v="614.10799999999995"/>
    <n v="5"/>
    <d v="2024-12-21T00:00:00"/>
    <d v="2024-12-22T00:00:00"/>
    <s v="Regular"/>
    <s v="Cash"/>
    <n v="294.95"/>
    <s v="loss"/>
    <s v="Delhi"/>
  </r>
  <r>
    <s v="ORD104007"/>
    <x v="3"/>
    <s v="Grocery"/>
    <x v="3994"/>
    <s v="Good Sales"/>
    <n v="0.28000000000000003"/>
    <n v="1205.2180000000003"/>
    <n v="3099.1320000000001"/>
    <n v="6"/>
    <d v="2024-06-03T00:00:00"/>
    <d v="2024-06-08T00:00:00"/>
    <s v="Regular"/>
    <s v="Card"/>
    <n v="1255.8399999999999"/>
    <s v="profit"/>
    <s v="Chennai"/>
  </r>
  <r>
    <s v="ORD104008"/>
    <x v="1"/>
    <s v="Electronics"/>
    <x v="3995"/>
    <s v="Good Sales"/>
    <n v="0.01"/>
    <n v="10.321099999999999"/>
    <n v="1021.7888999999999"/>
    <n v="4"/>
    <d v="2024-11-08T00:00:00"/>
    <d v="2024-11-13T00:00:00"/>
    <s v="Member"/>
    <s v="Card"/>
    <n v="265.76"/>
    <s v="loss"/>
    <s v="Hyderabad"/>
  </r>
  <r>
    <s v="ORD104009"/>
    <x v="1"/>
    <s v="Home Care"/>
    <x v="3996"/>
    <s v="Good Sales"/>
    <n v="0.41"/>
    <n v="2044.0918999999999"/>
    <n v="2941.4981000000002"/>
    <n v="2"/>
    <d v="2023-01-10T00:00:00"/>
    <d v="2023-01-13T00:00:00"/>
    <s v="Member"/>
    <s v="UPI"/>
    <n v="1184.24"/>
    <s v="profit"/>
    <s v="Mumbai"/>
  </r>
  <r>
    <s v="ORD104010"/>
    <x v="3"/>
    <s v="Home Care"/>
    <x v="3997"/>
    <s v="Good Sales"/>
    <n v="0.42"/>
    <n v="622.98179999999991"/>
    <n v="860.30820000000006"/>
    <n v="3"/>
    <d v="2023-01-30T00:00:00"/>
    <d v="2023-02-01T00:00:00"/>
    <s v="Member"/>
    <s v="UPI"/>
    <n v="399.88"/>
    <s v="loss"/>
    <s v="Mumbai"/>
  </r>
  <r>
    <s v="ORD104011"/>
    <x v="0"/>
    <s v="Home Care"/>
    <x v="3998"/>
    <s v="concerning"/>
    <n v="0.2"/>
    <n v="102.64600000000002"/>
    <n v="410.584"/>
    <n v="3"/>
    <d v="2023-09-15T00:00:00"/>
    <d v="2023-09-20T00:00:00"/>
    <s v="New"/>
    <s v="Card"/>
    <n v="88.21"/>
    <s v="loss"/>
    <s v="Mumbai"/>
  </r>
  <r>
    <s v="ORD104012"/>
    <x v="3"/>
    <s v="Home Care"/>
    <x v="3999"/>
    <s v="Good Sales"/>
    <n v="0.11"/>
    <n v="383.41820000000001"/>
    <n v="3102.2017999999998"/>
    <n v="8"/>
    <d v="2023-10-05T00:00:00"/>
    <d v="2023-10-08T00:00:00"/>
    <s v="Member"/>
    <s v="Card"/>
    <n v="598.07000000000005"/>
    <s v="loss"/>
    <s v="Bangalore"/>
  </r>
  <r>
    <s v="ORD104013"/>
    <x v="2"/>
    <s v="Personal Care"/>
    <x v="4000"/>
    <s v="Good Sales"/>
    <n v="0.49"/>
    <n v="1512.7525000000001"/>
    <n v="1574.4974999999999"/>
    <n v="8"/>
    <d v="2023-05-13T00:00:00"/>
    <d v="2023-05-18T00:00:00"/>
    <s v="Regular"/>
    <s v="Cash"/>
    <n v="676.07"/>
    <s v="loss"/>
    <s v="Bangalore"/>
  </r>
  <r>
    <s v="ORD104014"/>
    <x v="2"/>
    <s v="Grocery"/>
    <x v="4001"/>
    <s v="Good Sales"/>
    <n v="0.28000000000000003"/>
    <n v="1399.7564000000002"/>
    <n v="3599.3735999999999"/>
    <n v="6"/>
    <d v="2024-04-01T00:00:00"/>
    <d v="2024-04-02T00:00:00"/>
    <s v="New"/>
    <s v="Cash"/>
    <n v="1344.04"/>
    <s v="profit"/>
    <s v="Hyderabad"/>
  </r>
  <r>
    <s v="ORD104015"/>
    <x v="3"/>
    <s v="Home Care"/>
    <x v="4002"/>
    <s v="Good Sales"/>
    <n v="0.26"/>
    <n v="1047.8571999999999"/>
    <n v="2982.3627999999999"/>
    <n v="8"/>
    <d v="2023-07-16T00:00:00"/>
    <d v="2023-07-23T00:00:00"/>
    <s v="Regular"/>
    <s v="UPI"/>
    <n v="411.83"/>
    <s v="loss"/>
    <s v="Bangalore"/>
  </r>
  <r>
    <s v="ORD104016"/>
    <x v="1"/>
    <s v="Personal Care"/>
    <x v="4003"/>
    <s v="Good Sales"/>
    <n v="0.47"/>
    <n v="1034.6110000000001"/>
    <n v="1166.6890000000001"/>
    <n v="3"/>
    <d v="2024-07-21T00:00:00"/>
    <d v="2024-07-26T00:00:00"/>
    <s v="Member"/>
    <s v="Card"/>
    <n v="347.45"/>
    <s v="loss"/>
    <s v="Hyderabad"/>
  </r>
  <r>
    <s v="ORD104017"/>
    <x v="2"/>
    <s v="Personal Care"/>
    <x v="4004"/>
    <s v="Good Sales"/>
    <n v="0.2"/>
    <n v="683.08"/>
    <n v="2732.32"/>
    <n v="7"/>
    <d v="2023-10-03T00:00:00"/>
    <d v="2023-10-04T00:00:00"/>
    <s v="New"/>
    <s v="Cash"/>
    <n v="815.33"/>
    <s v="profit"/>
    <s v="Hyderabad"/>
  </r>
  <r>
    <s v="ORD104018"/>
    <x v="2"/>
    <s v="Personal Care"/>
    <x v="4005"/>
    <s v="Good Sales"/>
    <n v="0.42"/>
    <n v="1725.1332"/>
    <n v="2382.3267999999998"/>
    <n v="5"/>
    <d v="2024-04-21T00:00:00"/>
    <d v="2024-04-27T00:00:00"/>
    <s v="Regular"/>
    <s v="UPI"/>
    <n v="495.62"/>
    <s v="loss"/>
    <s v="Hyderabad"/>
  </r>
  <r>
    <s v="ORD104019"/>
    <x v="1"/>
    <s v="Clothing"/>
    <x v="4006"/>
    <s v="Good Sales"/>
    <n v="0.35"/>
    <n v="916.04100000000005"/>
    <n v="1701.2190000000001"/>
    <n v="9"/>
    <d v="2023-07-17T00:00:00"/>
    <d v="2023-07-24T00:00:00"/>
    <s v="Regular"/>
    <s v="UPI"/>
    <n v="167.25"/>
    <s v="loss"/>
    <s v="Bangalore"/>
  </r>
  <r>
    <s v="ORD104020"/>
    <x v="1"/>
    <s v="Clothing"/>
    <x v="4007"/>
    <s v="Good Sales"/>
    <n v="0.48"/>
    <n v="689.79359999999997"/>
    <n v="747.27639999999997"/>
    <n v="9"/>
    <d v="2023-11-20T00:00:00"/>
    <d v="2023-11-24T00:00:00"/>
    <s v="Regular"/>
    <s v="Card"/>
    <n v="219.85"/>
    <s v="loss"/>
    <s v="Chennai"/>
  </r>
  <r>
    <s v="ORD104021"/>
    <x v="0"/>
    <s v="Personal Care"/>
    <x v="2485"/>
    <s v="Good Sales"/>
    <n v="0.21"/>
    <n v="237.19919999999999"/>
    <n v="892.32079999999996"/>
    <n v="5"/>
    <d v="2024-04-28T00:00:00"/>
    <d v="2024-04-29T00:00:00"/>
    <s v="Member"/>
    <s v="Cash"/>
    <n v="331.11"/>
    <s v="loss"/>
    <s v="Hyderabad"/>
  </r>
  <r>
    <s v="ORD104022"/>
    <x v="1"/>
    <s v="Home Care"/>
    <x v="4008"/>
    <s v="Good Sales"/>
    <n v="0.45"/>
    <n v="696.09600000000012"/>
    <n v="850.78399999999999"/>
    <n v="6"/>
    <d v="2023-07-04T00:00:00"/>
    <d v="2023-07-10T00:00:00"/>
    <s v="Member"/>
    <s v="Cash"/>
    <n v="327.2"/>
    <s v="loss"/>
    <s v="Bangalore"/>
  </r>
  <r>
    <s v="ORD104023"/>
    <x v="3"/>
    <s v="Grocery"/>
    <x v="4009"/>
    <s v="Good Sales"/>
    <n v="0.28000000000000003"/>
    <n v="1191.5512000000001"/>
    <n v="3063.9888000000001"/>
    <n v="1"/>
    <d v="2024-06-16T00:00:00"/>
    <d v="2024-06-17T00:00:00"/>
    <s v="Regular"/>
    <s v="UPI"/>
    <n v="1040.22"/>
    <s v="profit"/>
    <s v="Chennai"/>
  </r>
  <r>
    <s v="ORD104024"/>
    <x v="3"/>
    <s v="Electronics"/>
    <x v="4010"/>
    <s v="Good Sales"/>
    <n v="0.24"/>
    <n v="471.38879999999995"/>
    <n v="1492.7311999999999"/>
    <n v="4"/>
    <d v="2023-01-17T00:00:00"/>
    <d v="2023-01-18T00:00:00"/>
    <s v="Member"/>
    <s v="Card"/>
    <n v="147.9"/>
    <s v="loss"/>
    <s v="Delhi"/>
  </r>
  <r>
    <s v="ORD104025"/>
    <x v="0"/>
    <s v="Clothing"/>
    <x v="4011"/>
    <s v="Good Sales"/>
    <n v="0.15"/>
    <n v="225.69750000000002"/>
    <n v="1278.9525000000001"/>
    <n v="1"/>
    <d v="2023-03-20T00:00:00"/>
    <d v="2023-03-26T00:00:00"/>
    <s v="Regular"/>
    <s v="Card"/>
    <n v="274.2"/>
    <s v="loss"/>
    <s v="Hyderabad"/>
  </r>
  <r>
    <s v="ORD104026"/>
    <x v="2"/>
    <s v="Home Care"/>
    <x v="4012"/>
    <s v="Good Sales"/>
    <n v="0.28000000000000003"/>
    <n v="1133.6780000000001"/>
    <n v="2915.1719999999996"/>
    <n v="4"/>
    <d v="2023-01-27T00:00:00"/>
    <d v="2023-02-01T00:00:00"/>
    <s v="Regular"/>
    <s v="UPI"/>
    <n v="1089.8800000000001"/>
    <s v="profit"/>
    <s v="Mumbai"/>
  </r>
  <r>
    <s v="ORD104027"/>
    <x v="2"/>
    <s v="Home Care"/>
    <x v="4013"/>
    <s v="concerning"/>
    <n v="0.28999999999999998"/>
    <n v="74.358900000000006"/>
    <n v="182.05110000000002"/>
    <n v="1"/>
    <d v="2024-11-09T00:00:00"/>
    <d v="2024-11-15T00:00:00"/>
    <s v="Member"/>
    <s v="Card"/>
    <n v="69.22"/>
    <s v="loss"/>
    <s v="Pune"/>
  </r>
  <r>
    <s v="ORD104028"/>
    <x v="1"/>
    <s v="Electronics"/>
    <x v="4014"/>
    <s v="Good Sales"/>
    <n v="0.45"/>
    <n v="1354.68"/>
    <n v="1655.72"/>
    <n v="4"/>
    <d v="2023-12-05T00:00:00"/>
    <d v="2023-12-07T00:00:00"/>
    <s v="Regular"/>
    <s v="UPI"/>
    <n v="887.73"/>
    <s v="profit"/>
    <s v="Mumbai"/>
  </r>
  <r>
    <s v="ORD104029"/>
    <x v="3"/>
    <s v="Electronics"/>
    <x v="4015"/>
    <s v="Good Sales"/>
    <n v="0.35"/>
    <n v="1533.28"/>
    <n v="2847.5200000000004"/>
    <n v="6"/>
    <d v="2024-04-20T00:00:00"/>
    <d v="2024-04-26T00:00:00"/>
    <s v="Regular"/>
    <s v="Card"/>
    <n v="1122.27"/>
    <s v="profit"/>
    <s v="Hyderabad"/>
  </r>
  <r>
    <s v="ORD104030"/>
    <x v="2"/>
    <s v="Home Care"/>
    <x v="4016"/>
    <s v="Good Sales"/>
    <n v="0.41"/>
    <n v="864.85809999999992"/>
    <n v="1244.5518999999999"/>
    <n v="9"/>
    <d v="2023-04-21T00:00:00"/>
    <d v="2023-04-22T00:00:00"/>
    <s v="Regular"/>
    <s v="Cash"/>
    <n v="566.39"/>
    <s v="loss"/>
    <s v="Chennai"/>
  </r>
  <r>
    <s v="ORD104031"/>
    <x v="0"/>
    <s v="Electronics"/>
    <x v="4017"/>
    <s v="Good Sales"/>
    <n v="0.38"/>
    <n v="539.47080000000005"/>
    <n v="880.18920000000003"/>
    <n v="2"/>
    <d v="2024-12-26T00:00:00"/>
    <d v="2025-01-02T00:00:00"/>
    <s v="Regular"/>
    <s v="Card"/>
    <n v="143.84"/>
    <s v="loss"/>
    <s v="Bangalore"/>
  </r>
  <r>
    <s v="ORD104032"/>
    <x v="0"/>
    <s v="Home Care"/>
    <x v="4018"/>
    <s v="Good Sales"/>
    <n v="0.14000000000000001"/>
    <n v="351.31180000000001"/>
    <n v="2158.0581999999999"/>
    <n v="2"/>
    <d v="2024-01-06T00:00:00"/>
    <d v="2024-01-09T00:00:00"/>
    <s v="Regular"/>
    <s v="Card"/>
    <n v="141.83000000000001"/>
    <s v="loss"/>
    <s v="Chennai"/>
  </r>
  <r>
    <s v="ORD104033"/>
    <x v="3"/>
    <s v="Electronics"/>
    <x v="4019"/>
    <s v="Good Sales"/>
    <n v="0.1"/>
    <n v="361.56400000000002"/>
    <n v="3254.076"/>
    <n v="6"/>
    <d v="2024-01-04T00:00:00"/>
    <d v="2024-01-09T00:00:00"/>
    <s v="Regular"/>
    <s v="Cash"/>
    <n v="773.32"/>
    <s v="loss"/>
    <s v="Hyderabad"/>
  </r>
  <r>
    <s v="ORD104034"/>
    <x v="0"/>
    <s v="Electronics"/>
    <x v="4020"/>
    <s v="Good Sales"/>
    <n v="0.13"/>
    <n v="342.07810000000001"/>
    <n v="2289.2918999999997"/>
    <n v="6"/>
    <d v="2024-12-10T00:00:00"/>
    <d v="2024-12-12T00:00:00"/>
    <s v="New"/>
    <s v="Cash"/>
    <n v="585.37"/>
    <s v="loss"/>
    <s v="Hyderabad"/>
  </r>
  <r>
    <s v="ORD104035"/>
    <x v="0"/>
    <s v="Home Care"/>
    <x v="4021"/>
    <s v="concerning"/>
    <n v="7.0000000000000007E-2"/>
    <n v="9.6201000000000008"/>
    <n v="127.8099"/>
    <n v="3"/>
    <d v="2024-04-23T00:00:00"/>
    <d v="2024-04-30T00:00:00"/>
    <s v="New"/>
    <s v="UPI"/>
    <n v="38.39"/>
    <s v="loss"/>
    <s v="Pune"/>
  </r>
  <r>
    <s v="ORD104036"/>
    <x v="3"/>
    <s v="Personal Care"/>
    <x v="4022"/>
    <s v="concerning"/>
    <n v="0.19"/>
    <n v="91.920100000000005"/>
    <n v="391.86990000000003"/>
    <n v="2"/>
    <d v="2024-12-09T00:00:00"/>
    <d v="2024-12-11T00:00:00"/>
    <s v="Regular"/>
    <s v="Card"/>
    <n v="91.58"/>
    <s v="loss"/>
    <s v="Hyderabad"/>
  </r>
  <r>
    <s v="ORD104037"/>
    <x v="1"/>
    <s v="Home Care"/>
    <x v="4023"/>
    <s v="Good Sales"/>
    <n v="0.33"/>
    <n v="1199.3883000000001"/>
    <n v="2435.1217000000001"/>
    <n v="3"/>
    <d v="2023-01-13T00:00:00"/>
    <d v="2023-01-20T00:00:00"/>
    <s v="Regular"/>
    <s v="Card"/>
    <n v="567.05999999999995"/>
    <s v="loss"/>
    <s v="Mumbai"/>
  </r>
  <r>
    <s v="ORD104038"/>
    <x v="1"/>
    <s v="Grocery"/>
    <x v="4024"/>
    <s v="Good Sales"/>
    <n v="0.27"/>
    <n v="556.13520000000005"/>
    <n v="1503.6248000000001"/>
    <n v="4"/>
    <d v="2024-09-16T00:00:00"/>
    <d v="2024-09-21T00:00:00"/>
    <s v="Regular"/>
    <s v="UPI"/>
    <n v="584.13"/>
    <s v="loss"/>
    <s v="Mumbai"/>
  </r>
  <r>
    <s v="ORD104039"/>
    <x v="0"/>
    <s v="Electronics"/>
    <x v="4025"/>
    <s v="Good Sales"/>
    <n v="0.34"/>
    <n v="1341.4360000000001"/>
    <n v="2603.9639999999999"/>
    <n v="4"/>
    <d v="2024-09-01T00:00:00"/>
    <d v="2024-09-04T00:00:00"/>
    <s v="Member"/>
    <s v="Cash"/>
    <n v="393.51"/>
    <s v="loss"/>
    <s v="Hyderabad"/>
  </r>
  <r>
    <s v="ORD104040"/>
    <x v="1"/>
    <s v="Clothing"/>
    <x v="4026"/>
    <s v="Good Sales"/>
    <n v="0.18"/>
    <n v="590.85"/>
    <n v="2691.65"/>
    <n v="7"/>
    <d v="2024-10-11T00:00:00"/>
    <d v="2024-10-15T00:00:00"/>
    <s v="Member"/>
    <s v="Card"/>
    <n v="548.73"/>
    <s v="loss"/>
    <s v="Hyderabad"/>
  </r>
  <r>
    <s v="ORD104041"/>
    <x v="1"/>
    <s v="Electronics"/>
    <x v="4027"/>
    <s v="Good Sales"/>
    <n v="0.1"/>
    <n v="294.94299999999998"/>
    <n v="2654.4870000000001"/>
    <n v="4"/>
    <d v="2024-07-21T00:00:00"/>
    <d v="2024-07-26T00:00:00"/>
    <s v="New"/>
    <s v="UPI"/>
    <n v="179.54"/>
    <s v="loss"/>
    <s v="Hyderabad"/>
  </r>
  <r>
    <s v="ORD104042"/>
    <x v="0"/>
    <s v="Grocery"/>
    <x v="4028"/>
    <s v="Good Sales"/>
    <n v="0.1"/>
    <n v="451.67399999999998"/>
    <n v="4065.0659999999998"/>
    <n v="6"/>
    <d v="2023-04-14T00:00:00"/>
    <d v="2023-04-16T00:00:00"/>
    <s v="New"/>
    <s v="UPI"/>
    <n v="1123.1099999999999"/>
    <s v="profit"/>
    <s v="Delhi"/>
  </r>
  <r>
    <s v="ORD104043"/>
    <x v="1"/>
    <s v="Clothing"/>
    <x v="4029"/>
    <s v="concerning"/>
    <n v="0.3"/>
    <n v="61.343999999999994"/>
    <n v="143.136"/>
    <n v="6"/>
    <d v="2023-08-20T00:00:00"/>
    <d v="2023-08-24T00:00:00"/>
    <s v="New"/>
    <s v="Card"/>
    <n v="42.11"/>
    <s v="loss"/>
    <s v="Chennai"/>
  </r>
  <r>
    <s v="ORD104044"/>
    <x v="0"/>
    <s v="Clothing"/>
    <x v="4030"/>
    <s v="Good Sales"/>
    <n v="0.08"/>
    <n v="68.773600000000002"/>
    <n v="790.89639999999997"/>
    <n v="3"/>
    <d v="2023-06-21T00:00:00"/>
    <d v="2023-06-23T00:00:00"/>
    <s v="Member"/>
    <s v="UPI"/>
    <n v="105.32"/>
    <s v="loss"/>
    <s v="Delhi"/>
  </r>
  <r>
    <s v="ORD104045"/>
    <x v="2"/>
    <s v="Home Care"/>
    <x v="4031"/>
    <s v="Good Sales"/>
    <n v="0.2"/>
    <n v="631.88800000000003"/>
    <n v="2527.5520000000001"/>
    <n v="9"/>
    <d v="2024-06-23T00:00:00"/>
    <d v="2024-06-24T00:00:00"/>
    <s v="New"/>
    <s v="UPI"/>
    <n v="583.80999999999995"/>
    <s v="loss"/>
    <s v="Bangalore"/>
  </r>
  <r>
    <s v="ORD104046"/>
    <x v="3"/>
    <s v="Personal Care"/>
    <x v="4032"/>
    <s v="concerning"/>
    <n v="0.11"/>
    <n v="46.4816"/>
    <n v="376.07839999999999"/>
    <n v="5"/>
    <d v="2024-04-13T00:00:00"/>
    <d v="2024-04-20T00:00:00"/>
    <s v="Regular"/>
    <s v="UPI"/>
    <n v="93.72"/>
    <s v="loss"/>
    <s v="Delhi"/>
  </r>
  <r>
    <s v="ORD104047"/>
    <x v="3"/>
    <s v="Home Care"/>
    <x v="4033"/>
    <s v="Good Sales"/>
    <n v="0.33"/>
    <n v="1075.9188000000001"/>
    <n v="2184.4412000000002"/>
    <n v="9"/>
    <d v="2023-10-19T00:00:00"/>
    <d v="2023-10-23T00:00:00"/>
    <s v="New"/>
    <s v="UPI"/>
    <n v="808.05"/>
    <s v="profit"/>
    <s v="Mumbai"/>
  </r>
  <r>
    <s v="ORD104048"/>
    <x v="1"/>
    <s v="Clothing"/>
    <x v="4034"/>
    <s v="Good Sales"/>
    <n v="0.31"/>
    <n v="1525.8788999999999"/>
    <n v="3396.3110999999999"/>
    <n v="6"/>
    <d v="2024-08-26T00:00:00"/>
    <d v="2024-09-01T00:00:00"/>
    <s v="New"/>
    <s v="Card"/>
    <n v="373.09"/>
    <s v="loss"/>
    <s v="Mumbai"/>
  </r>
  <r>
    <s v="ORD104049"/>
    <x v="1"/>
    <s v="Clothing"/>
    <x v="4035"/>
    <s v="Good Sales"/>
    <n v="0.19"/>
    <n v="837.17039999999997"/>
    <n v="3568.9895999999999"/>
    <n v="6"/>
    <d v="2023-07-24T00:00:00"/>
    <d v="2023-07-29T00:00:00"/>
    <s v="Regular"/>
    <s v="Cash"/>
    <n v="432.43"/>
    <s v="loss"/>
    <s v="Mumbai"/>
  </r>
  <r>
    <s v="ORD104050"/>
    <x v="1"/>
    <s v="Personal Care"/>
    <x v="4036"/>
    <s v="Good Sales"/>
    <n v="0.06"/>
    <n v="179.72939999999997"/>
    <n v="2815.7605999999996"/>
    <n v="9"/>
    <d v="2024-07-01T00:00:00"/>
    <d v="2024-07-06T00:00:00"/>
    <s v="Regular"/>
    <s v="UPI"/>
    <n v="541.25"/>
    <s v="loss"/>
    <s v="Hyderabad"/>
  </r>
  <r>
    <s v="ORD104051"/>
    <x v="3"/>
    <s v="Electronics"/>
    <x v="4037"/>
    <s v="Good Sales"/>
    <n v="0.11"/>
    <n v="492.85389999999995"/>
    <n v="3987.6360999999997"/>
    <n v="5"/>
    <d v="2023-05-09T00:00:00"/>
    <d v="2023-05-12T00:00:00"/>
    <s v="New"/>
    <s v="Cash"/>
    <n v="1019.64"/>
    <s v="profit"/>
    <s v="Bangalore"/>
  </r>
  <r>
    <s v="ORD104052"/>
    <x v="2"/>
    <s v="Personal Care"/>
    <x v="4038"/>
    <s v="concerning"/>
    <n v="0.24"/>
    <n v="160.7304"/>
    <n v="508.9796"/>
    <n v="3"/>
    <d v="2023-06-20T00:00:00"/>
    <d v="2023-06-24T00:00:00"/>
    <s v="Member"/>
    <s v="UPI"/>
    <n v="180.82"/>
    <s v="loss"/>
    <s v="Hyderabad"/>
  </r>
  <r>
    <s v="ORD104053"/>
    <x v="2"/>
    <s v="Home Care"/>
    <x v="4039"/>
    <s v="Good Sales"/>
    <n v="0.49"/>
    <n v="1140.72"/>
    <n v="1187.28"/>
    <n v="3"/>
    <d v="2024-05-11T00:00:00"/>
    <d v="2024-05-14T00:00:00"/>
    <s v="New"/>
    <s v="Cash"/>
    <n v="433.38"/>
    <s v="loss"/>
    <s v="Chennai"/>
  </r>
  <r>
    <s v="ORD104054"/>
    <x v="3"/>
    <s v="Electronics"/>
    <x v="4040"/>
    <s v="Good Sales"/>
    <n v="0.14000000000000001"/>
    <n v="308.07140000000004"/>
    <n v="1892.4386000000002"/>
    <n v="2"/>
    <d v="2023-12-29T00:00:00"/>
    <d v="2024-01-03T00:00:00"/>
    <s v="Member"/>
    <s v="Card"/>
    <n v="277.63"/>
    <s v="loss"/>
    <s v="Mumbai"/>
  </r>
  <r>
    <s v="ORD104055"/>
    <x v="2"/>
    <s v="Home Care"/>
    <x v="4041"/>
    <s v="Good Sales"/>
    <n v="0.1"/>
    <n v="174.85900000000001"/>
    <n v="1573.731"/>
    <n v="2"/>
    <d v="2023-07-14T00:00:00"/>
    <d v="2023-07-17T00:00:00"/>
    <s v="Member"/>
    <s v="Card"/>
    <n v="462.42"/>
    <s v="loss"/>
    <s v="Hyderabad"/>
  </r>
  <r>
    <s v="ORD104056"/>
    <x v="3"/>
    <s v="Personal Care"/>
    <x v="4042"/>
    <s v="concerning"/>
    <n v="0.11"/>
    <n v="11.1089"/>
    <n v="89.881099999999989"/>
    <n v="6"/>
    <d v="2024-06-27T00:00:00"/>
    <d v="2024-07-01T00:00:00"/>
    <s v="Regular"/>
    <s v="Card"/>
    <n v="29.31"/>
    <s v="loss"/>
    <s v="Pune"/>
  </r>
  <r>
    <s v="ORD104057"/>
    <x v="2"/>
    <s v="Electronics"/>
    <x v="4043"/>
    <s v="Good Sales"/>
    <n v="0.35"/>
    <n v="1563.1139999999998"/>
    <n v="2902.9260000000004"/>
    <n v="8"/>
    <d v="2024-09-22T00:00:00"/>
    <d v="2024-09-27T00:00:00"/>
    <s v="Member"/>
    <s v="Card"/>
    <n v="501.38"/>
    <s v="loss"/>
    <s v="Chennai"/>
  </r>
  <r>
    <s v="ORD104058"/>
    <x v="0"/>
    <s v="Personal Care"/>
    <x v="4044"/>
    <s v="Good Sales"/>
    <n v="0.46"/>
    <n v="1798.9496000000001"/>
    <n v="2111.8104000000003"/>
    <n v="8"/>
    <d v="2024-01-15T00:00:00"/>
    <d v="2024-01-17T00:00:00"/>
    <s v="New"/>
    <s v="Cash"/>
    <n v="784.27"/>
    <s v="loss"/>
    <s v="Delhi"/>
  </r>
  <r>
    <s v="ORD104059"/>
    <x v="0"/>
    <s v="Grocery"/>
    <x v="4045"/>
    <s v="Good Sales"/>
    <n v="0.04"/>
    <n v="131.96"/>
    <n v="3167.04"/>
    <n v="8"/>
    <d v="2024-08-04T00:00:00"/>
    <d v="2024-08-09T00:00:00"/>
    <s v="Member"/>
    <s v="UPI"/>
    <n v="430.1"/>
    <s v="loss"/>
    <s v="Chennai"/>
  </r>
  <r>
    <s v="ORD104060"/>
    <x v="3"/>
    <s v="Clothing"/>
    <x v="4046"/>
    <s v="concerning"/>
    <n v="0.37"/>
    <n v="270.81780000000003"/>
    <n v="461.12220000000002"/>
    <n v="7"/>
    <d v="2023-11-10T00:00:00"/>
    <d v="2023-11-17T00:00:00"/>
    <s v="Member"/>
    <s v="Card"/>
    <n v="193.88"/>
    <s v="loss"/>
    <s v="Bangalore"/>
  </r>
  <r>
    <s v="ORD104061"/>
    <x v="2"/>
    <s v="Electronics"/>
    <x v="4047"/>
    <s v="Good Sales"/>
    <n v="0.25"/>
    <n v="488.30250000000001"/>
    <n v="1464.9075"/>
    <n v="2"/>
    <d v="2024-03-11T00:00:00"/>
    <d v="2024-03-14T00:00:00"/>
    <s v="New"/>
    <s v="UPI"/>
    <n v="297.2"/>
    <s v="loss"/>
    <s v="Bangalore"/>
  </r>
  <r>
    <s v="ORD104062"/>
    <x v="1"/>
    <s v="Clothing"/>
    <x v="4048"/>
    <s v="Good Sales"/>
    <n v="0.41"/>
    <n v="1897.9719999999998"/>
    <n v="2731.2280000000001"/>
    <n v="2"/>
    <d v="2023-07-17T00:00:00"/>
    <d v="2023-07-24T00:00:00"/>
    <s v="Regular"/>
    <s v="Cash"/>
    <n v="1289.1199999999999"/>
    <s v="profit"/>
    <s v="Chennai"/>
  </r>
  <r>
    <s v="ORD104063"/>
    <x v="2"/>
    <s v="Grocery"/>
    <x v="4049"/>
    <s v="Good Sales"/>
    <n v="0.21"/>
    <n v="655.82159999999999"/>
    <n v="2467.1383999999998"/>
    <n v="7"/>
    <d v="2023-12-11T00:00:00"/>
    <d v="2023-12-14T00:00:00"/>
    <s v="Member"/>
    <s v="Card"/>
    <n v="526.92999999999995"/>
    <s v="loss"/>
    <s v="Hyderabad"/>
  </r>
  <r>
    <s v="ORD104064"/>
    <x v="0"/>
    <s v="Electronics"/>
    <x v="4050"/>
    <s v="Good Sales"/>
    <n v="0"/>
    <n v="0"/>
    <n v="3056.71"/>
    <n v="4"/>
    <d v="2023-10-11T00:00:00"/>
    <d v="2023-10-16T00:00:00"/>
    <s v="New"/>
    <s v="Card"/>
    <n v="712.26"/>
    <s v="loss"/>
    <s v="Delhi"/>
  </r>
  <r>
    <s v="ORD104065"/>
    <x v="0"/>
    <s v="Clothing"/>
    <x v="4051"/>
    <s v="Good Sales"/>
    <n v="0.34"/>
    <n v="1555.2688000000001"/>
    <n v="3019.0511999999999"/>
    <n v="6"/>
    <d v="2023-08-19T00:00:00"/>
    <d v="2023-08-20T00:00:00"/>
    <s v="Member"/>
    <s v="Card"/>
    <n v="622.88"/>
    <s v="loss"/>
    <s v="Mumbai"/>
  </r>
  <r>
    <s v="ORD104066"/>
    <x v="2"/>
    <s v="Clothing"/>
    <x v="4052"/>
    <s v="Good Sales"/>
    <n v="0.4"/>
    <n v="1137.2760000000001"/>
    <n v="1705.914"/>
    <n v="9"/>
    <d v="2024-12-05T00:00:00"/>
    <d v="2024-12-06T00:00:00"/>
    <s v="Member"/>
    <s v="Cash"/>
    <n v="516.63"/>
    <s v="loss"/>
    <s v="Mumbai"/>
  </r>
  <r>
    <s v="ORD104067"/>
    <x v="2"/>
    <s v="Electronics"/>
    <x v="4053"/>
    <s v="Good Sales"/>
    <n v="0.45"/>
    <n v="1362.7574999999999"/>
    <n v="1665.5925"/>
    <n v="5"/>
    <d v="2024-11-10T00:00:00"/>
    <d v="2024-11-11T00:00:00"/>
    <s v="Member"/>
    <s v="UPI"/>
    <n v="674.12"/>
    <s v="loss"/>
    <s v="Hyderabad"/>
  </r>
  <r>
    <s v="ORD104068"/>
    <x v="1"/>
    <s v="Clothing"/>
    <x v="4054"/>
    <s v="Good Sales"/>
    <n v="0.28000000000000003"/>
    <n v="502.32280000000003"/>
    <n v="1291.6871999999998"/>
    <n v="4"/>
    <d v="2024-04-08T00:00:00"/>
    <d v="2024-04-15T00:00:00"/>
    <s v="Member"/>
    <s v="Card"/>
    <n v="175.06"/>
    <s v="loss"/>
    <s v="Hyderabad"/>
  </r>
  <r>
    <s v="ORD104069"/>
    <x v="1"/>
    <s v="Clothing"/>
    <x v="4055"/>
    <s v="Good Sales"/>
    <n v="0.06"/>
    <n v="115.20359999999999"/>
    <n v="1804.8563999999999"/>
    <n v="3"/>
    <d v="2024-08-22T00:00:00"/>
    <d v="2024-08-24T00:00:00"/>
    <s v="New"/>
    <s v="Card"/>
    <n v="179.66"/>
    <s v="loss"/>
    <s v="Delhi"/>
  </r>
  <r>
    <s v="ORD104070"/>
    <x v="2"/>
    <s v="Electronics"/>
    <x v="4056"/>
    <s v="Good Sales"/>
    <n v="0.18"/>
    <n v="622.70459999999991"/>
    <n v="2836.7653999999998"/>
    <n v="7"/>
    <d v="2023-04-25T00:00:00"/>
    <d v="2023-04-27T00:00:00"/>
    <s v="Member"/>
    <s v="UPI"/>
    <n v="248.19"/>
    <s v="loss"/>
    <s v="Hyderabad"/>
  </r>
  <r>
    <s v="ORD104071"/>
    <x v="2"/>
    <s v="Clothing"/>
    <x v="4057"/>
    <s v="Good Sales"/>
    <n v="0.39"/>
    <n v="651.35070000000007"/>
    <n v="1018.7793"/>
    <n v="7"/>
    <d v="2024-10-11T00:00:00"/>
    <d v="2024-10-18T00:00:00"/>
    <s v="New"/>
    <s v="UPI"/>
    <n v="230.59"/>
    <s v="loss"/>
    <s v="Hyderabad"/>
  </r>
  <r>
    <s v="ORD104072"/>
    <x v="2"/>
    <s v="Clothing"/>
    <x v="4058"/>
    <s v="Good Sales"/>
    <n v="0.25"/>
    <n v="709.90750000000003"/>
    <n v="2129.7224999999999"/>
    <n v="7"/>
    <d v="2023-03-17T00:00:00"/>
    <d v="2023-03-19T00:00:00"/>
    <s v="Regular"/>
    <s v="Card"/>
    <n v="560.32000000000005"/>
    <s v="loss"/>
    <s v="Delhi"/>
  </r>
  <r>
    <s v="ORD104073"/>
    <x v="2"/>
    <s v="Home Care"/>
    <x v="4059"/>
    <s v="Good Sales"/>
    <n v="0.35"/>
    <n v="513.82099999999991"/>
    <n v="954.23900000000003"/>
    <n v="5"/>
    <d v="2024-03-21T00:00:00"/>
    <d v="2024-03-26T00:00:00"/>
    <s v="Regular"/>
    <s v="Card"/>
    <n v="113.1"/>
    <s v="loss"/>
    <s v="Mumbai"/>
  </r>
  <r>
    <s v="ORD104074"/>
    <x v="3"/>
    <s v="Home Care"/>
    <x v="4060"/>
    <s v="Good Sales"/>
    <n v="0"/>
    <n v="0"/>
    <n v="914.01"/>
    <n v="8"/>
    <d v="2023-10-20T00:00:00"/>
    <d v="2023-10-26T00:00:00"/>
    <s v="Regular"/>
    <s v="Cash"/>
    <n v="79.91"/>
    <s v="loss"/>
    <s v="Chennai"/>
  </r>
  <r>
    <s v="ORD104075"/>
    <x v="2"/>
    <s v="Grocery"/>
    <x v="4061"/>
    <s v="Good Sales"/>
    <n v="0.04"/>
    <n v="93.06280000000001"/>
    <n v="2233.5072"/>
    <n v="2"/>
    <d v="2024-08-25T00:00:00"/>
    <d v="2024-08-30T00:00:00"/>
    <s v="New"/>
    <s v="Card"/>
    <n v="574.11"/>
    <s v="loss"/>
    <s v="Delhi"/>
  </r>
  <r>
    <s v="ORD104076"/>
    <x v="1"/>
    <s v="Home Care"/>
    <x v="4062"/>
    <s v="Good Sales"/>
    <n v="0.34"/>
    <n v="396.26660000000004"/>
    <n v="769.22339999999997"/>
    <n v="4"/>
    <d v="2023-03-18T00:00:00"/>
    <d v="2023-03-22T00:00:00"/>
    <s v="New"/>
    <s v="Cash"/>
    <n v="185.59"/>
    <s v="loss"/>
    <s v="Bangalore"/>
  </r>
  <r>
    <s v="ORD104077"/>
    <x v="0"/>
    <s v="Home Care"/>
    <x v="4063"/>
    <s v="Good Sales"/>
    <n v="0.15"/>
    <n v="675.39299999999992"/>
    <n v="3827.2269999999999"/>
    <n v="1"/>
    <d v="2023-12-16T00:00:00"/>
    <d v="2023-12-17T00:00:00"/>
    <s v="New"/>
    <s v="Cash"/>
    <n v="325.48"/>
    <s v="loss"/>
    <s v="Bangalore"/>
  </r>
  <r>
    <s v="ORD104078"/>
    <x v="3"/>
    <s v="Grocery"/>
    <x v="4064"/>
    <s v="Good Sales"/>
    <n v="0.19"/>
    <n v="301.66300000000001"/>
    <n v="1286.037"/>
    <n v="6"/>
    <d v="2024-01-06T00:00:00"/>
    <d v="2024-01-10T00:00:00"/>
    <s v="Regular"/>
    <s v="UPI"/>
    <n v="206.01"/>
    <s v="loss"/>
    <s v="Bangalore"/>
  </r>
  <r>
    <s v="ORD104079"/>
    <x v="2"/>
    <s v="Clothing"/>
    <x v="4065"/>
    <s v="Good Sales"/>
    <n v="0.32"/>
    <n v="968.72640000000001"/>
    <n v="2058.5436"/>
    <n v="6"/>
    <d v="2023-11-19T00:00:00"/>
    <d v="2023-11-20T00:00:00"/>
    <s v="Member"/>
    <s v="Cash"/>
    <n v="501.43"/>
    <s v="loss"/>
    <s v="Mumbai"/>
  </r>
  <r>
    <s v="ORD104080"/>
    <x v="0"/>
    <s v="Clothing"/>
    <x v="4066"/>
    <s v="Good Sales"/>
    <n v="0.06"/>
    <n v="83.452199999999991"/>
    <n v="1307.4177999999999"/>
    <n v="3"/>
    <d v="2023-06-29T00:00:00"/>
    <d v="2023-07-02T00:00:00"/>
    <s v="New"/>
    <s v="Cash"/>
    <n v="151.78"/>
    <s v="loss"/>
    <s v="Chennai"/>
  </r>
  <r>
    <s v="ORD104081"/>
    <x v="3"/>
    <s v="Home Care"/>
    <x v="4067"/>
    <s v="Good Sales"/>
    <n v="0.42"/>
    <n v="573.0018"/>
    <n v="791.28819999999996"/>
    <n v="1"/>
    <d v="2024-02-23T00:00:00"/>
    <d v="2024-02-27T00:00:00"/>
    <s v="Regular"/>
    <s v="Card"/>
    <n v="299.3"/>
    <s v="loss"/>
    <s v="Delhi"/>
  </r>
  <r>
    <s v="ORD104082"/>
    <x v="0"/>
    <s v="Grocery"/>
    <x v="4068"/>
    <s v="Good Sales"/>
    <n v="7.0000000000000007E-2"/>
    <n v="127.2684"/>
    <n v="1690.8516"/>
    <n v="5"/>
    <d v="2024-01-03T00:00:00"/>
    <d v="2024-01-08T00:00:00"/>
    <s v="New"/>
    <s v="Card"/>
    <n v="457.7"/>
    <s v="loss"/>
    <s v="Hyderabad"/>
  </r>
  <r>
    <s v="ORD104083"/>
    <x v="2"/>
    <s v="Clothing"/>
    <x v="4069"/>
    <s v="Good Sales"/>
    <n v="0.37"/>
    <n v="1697.4822999999999"/>
    <n v="2890.3077000000003"/>
    <n v="1"/>
    <d v="2024-12-02T00:00:00"/>
    <d v="2024-12-05T00:00:00"/>
    <s v="New"/>
    <s v="Cash"/>
    <n v="1118.02"/>
    <s v="profit"/>
    <s v="Mumbai"/>
  </r>
  <r>
    <s v="ORD104084"/>
    <x v="2"/>
    <s v="Personal Care"/>
    <x v="4070"/>
    <s v="Good Sales"/>
    <n v="0.15"/>
    <n v="302.75099999999998"/>
    <n v="1715.5889999999999"/>
    <n v="3"/>
    <d v="2024-01-31T00:00:00"/>
    <d v="2024-02-04T00:00:00"/>
    <s v="Regular"/>
    <s v="Cash"/>
    <n v="387.38"/>
    <s v="loss"/>
    <s v="Mumbai"/>
  </r>
  <r>
    <s v="ORD104085"/>
    <x v="1"/>
    <s v="Electronics"/>
    <x v="4071"/>
    <s v="Good Sales"/>
    <n v="0.13"/>
    <n v="536.14729999999997"/>
    <n v="3588.0626999999999"/>
    <n v="8"/>
    <d v="2024-06-24T00:00:00"/>
    <d v="2024-06-27T00:00:00"/>
    <s v="New"/>
    <s v="Cash"/>
    <n v="676.37"/>
    <s v="loss"/>
    <s v="Mumbai"/>
  </r>
  <r>
    <s v="ORD104086"/>
    <x v="2"/>
    <s v="Electronics"/>
    <x v="4072"/>
    <s v="Good Sales"/>
    <n v="0.41"/>
    <n v="437.37159999999994"/>
    <n v="629.38840000000005"/>
    <n v="9"/>
    <d v="2023-10-13T00:00:00"/>
    <d v="2023-10-19T00:00:00"/>
    <s v="New"/>
    <s v="Cash"/>
    <n v="300.47000000000003"/>
    <s v="loss"/>
    <s v="Hyderabad"/>
  </r>
  <r>
    <s v="ORD104087"/>
    <x v="2"/>
    <s v="Electronics"/>
    <x v="4073"/>
    <s v="concerning"/>
    <n v="0.28000000000000003"/>
    <n v="94.088400000000007"/>
    <n v="241.94159999999997"/>
    <n v="3"/>
    <d v="2024-10-23T00:00:00"/>
    <d v="2024-10-29T00:00:00"/>
    <s v="New"/>
    <s v="Cash"/>
    <n v="26.42"/>
    <s v="loss"/>
    <s v="Chennai"/>
  </r>
  <r>
    <s v="ORD104088"/>
    <x v="3"/>
    <s v="Home Care"/>
    <x v="4074"/>
    <s v="Good Sales"/>
    <n v="0.1"/>
    <n v="393.02199999999999"/>
    <n v="3537.1979999999999"/>
    <n v="9"/>
    <d v="2023-12-03T00:00:00"/>
    <d v="2023-12-09T00:00:00"/>
    <s v="Regular"/>
    <s v="Cash"/>
    <n v="698.49"/>
    <s v="loss"/>
    <s v="Mumbai"/>
  </r>
  <r>
    <s v="ORD104089"/>
    <x v="1"/>
    <s v="Electronics"/>
    <x v="4075"/>
    <s v="Good Sales"/>
    <n v="0"/>
    <n v="0"/>
    <n v="2755.19"/>
    <n v="7"/>
    <d v="2023-11-05T00:00:00"/>
    <d v="2023-11-08T00:00:00"/>
    <s v="Regular"/>
    <s v="Cash"/>
    <n v="358.92"/>
    <s v="loss"/>
    <s v="Bangalore"/>
  </r>
  <r>
    <s v="ORD104090"/>
    <x v="3"/>
    <s v="Electronics"/>
    <x v="4076"/>
    <s v="Good Sales"/>
    <n v="0.49"/>
    <n v="1258.4474"/>
    <n v="1309.8126000000002"/>
    <n v="8"/>
    <d v="2023-08-07T00:00:00"/>
    <d v="2023-08-10T00:00:00"/>
    <s v="New"/>
    <s v="Cash"/>
    <n v="414.37"/>
    <s v="loss"/>
    <s v="Bangalore"/>
  </r>
  <r>
    <s v="ORD104091"/>
    <x v="0"/>
    <s v="Personal Care"/>
    <x v="4077"/>
    <s v="Good Sales"/>
    <n v="0.22"/>
    <n v="315.43819999999999"/>
    <n v="1118.3717999999999"/>
    <n v="6"/>
    <d v="2024-01-26T00:00:00"/>
    <d v="2024-01-31T00:00:00"/>
    <s v="Regular"/>
    <s v="UPI"/>
    <n v="301.07"/>
    <s v="loss"/>
    <s v="Delhi"/>
  </r>
  <r>
    <s v="ORD104092"/>
    <x v="2"/>
    <s v="Clothing"/>
    <x v="4078"/>
    <s v="concerning"/>
    <n v="0.2"/>
    <n v="90.87"/>
    <n v="363.48"/>
    <n v="5"/>
    <d v="2023-02-15T00:00:00"/>
    <d v="2023-02-18T00:00:00"/>
    <s v="New"/>
    <s v="Card"/>
    <n v="88.37"/>
    <s v="loss"/>
    <s v="Delhi"/>
  </r>
  <r>
    <s v="ORD104093"/>
    <x v="0"/>
    <s v="Personal Care"/>
    <x v="4079"/>
    <s v="Good Sales"/>
    <n v="0.03"/>
    <n v="73.9803"/>
    <n v="2392.0297"/>
    <n v="8"/>
    <d v="2023-01-11T00:00:00"/>
    <d v="2023-01-16T00:00:00"/>
    <s v="New"/>
    <s v="UPI"/>
    <n v="563.19000000000005"/>
    <s v="loss"/>
    <s v="Chennai"/>
  </r>
  <r>
    <s v="ORD104094"/>
    <x v="3"/>
    <s v="Home Care"/>
    <x v="4080"/>
    <s v="Good Sales"/>
    <n v="0.45"/>
    <n v="1957.2345"/>
    <n v="2392.1754999999998"/>
    <n v="2"/>
    <d v="2023-01-16T00:00:00"/>
    <d v="2023-01-18T00:00:00"/>
    <s v="New"/>
    <s v="Card"/>
    <n v="237.39"/>
    <s v="loss"/>
    <s v="Delhi"/>
  </r>
  <r>
    <s v="ORD104095"/>
    <x v="2"/>
    <s v="Electronics"/>
    <x v="4081"/>
    <s v="concerning"/>
    <n v="7.0000000000000007E-2"/>
    <n v="48.167700000000004"/>
    <n v="639.94230000000005"/>
    <n v="7"/>
    <d v="2023-07-01T00:00:00"/>
    <d v="2023-07-04T00:00:00"/>
    <s v="New"/>
    <s v="UPI"/>
    <n v="117.04"/>
    <s v="loss"/>
    <s v="Pune"/>
  </r>
  <r>
    <s v="ORD104096"/>
    <x v="2"/>
    <s v="Clothing"/>
    <x v="4082"/>
    <s v="Good Sales"/>
    <n v="0.17"/>
    <n v="790.99979999999994"/>
    <n v="3861.9401999999995"/>
    <n v="1"/>
    <d v="2024-11-27T00:00:00"/>
    <d v="2024-11-28T00:00:00"/>
    <s v="Member"/>
    <s v="Card"/>
    <n v="1037.1500000000001"/>
    <s v="profit"/>
    <s v="Mumbai"/>
  </r>
  <r>
    <s v="ORD104097"/>
    <x v="3"/>
    <s v="Electronics"/>
    <x v="4083"/>
    <s v="Good Sales"/>
    <n v="0.21"/>
    <n v="303.69569999999999"/>
    <n v="1142.4743000000001"/>
    <n v="7"/>
    <d v="2024-07-01T00:00:00"/>
    <d v="2024-07-06T00:00:00"/>
    <s v="Member"/>
    <s v="Cash"/>
    <n v="359.54"/>
    <s v="loss"/>
    <s v="Bangalore"/>
  </r>
  <r>
    <s v="ORD104098"/>
    <x v="3"/>
    <s v="Electronics"/>
    <x v="4084"/>
    <s v="Good Sales"/>
    <n v="0.41"/>
    <n v="1110.1611"/>
    <n v="1597.5489"/>
    <n v="6"/>
    <d v="2023-02-20T00:00:00"/>
    <d v="2023-02-27T00:00:00"/>
    <s v="New"/>
    <s v="Cash"/>
    <n v="212.56"/>
    <s v="loss"/>
    <s v="Pune"/>
  </r>
  <r>
    <s v="ORD104099"/>
    <x v="3"/>
    <s v="Home Care"/>
    <x v="4085"/>
    <s v="concerning"/>
    <n v="0.18"/>
    <n v="76.660199999999989"/>
    <n v="349.22980000000001"/>
    <n v="4"/>
    <d v="2023-05-30T00:00:00"/>
    <d v="2023-06-01T00:00:00"/>
    <s v="New"/>
    <s v="Card"/>
    <n v="55.05"/>
    <s v="loss"/>
    <s v="Chennai"/>
  </r>
  <r>
    <s v="ORD104100"/>
    <x v="3"/>
    <s v="Electronics"/>
    <x v="4086"/>
    <s v="Good Sales"/>
    <n v="0.27"/>
    <n v="589.33710000000008"/>
    <n v="1593.3928999999998"/>
    <n v="3"/>
    <d v="2024-05-02T00:00:00"/>
    <d v="2024-05-07T00:00:00"/>
    <s v="Regular"/>
    <s v="UPI"/>
    <n v="428.43"/>
    <s v="loss"/>
    <s v="Hyderabad"/>
  </r>
  <r>
    <s v="ORD104101"/>
    <x v="3"/>
    <s v="Grocery"/>
    <x v="4087"/>
    <s v="concerning"/>
    <n v="0.21"/>
    <n v="150.54899999999998"/>
    <n v="566.351"/>
    <n v="9"/>
    <d v="2024-02-25T00:00:00"/>
    <d v="2024-03-03T00:00:00"/>
    <s v="New"/>
    <s v="Cash"/>
    <n v="104.9"/>
    <s v="loss"/>
    <s v="Chennai"/>
  </r>
  <r>
    <s v="ORD104102"/>
    <x v="2"/>
    <s v="Clothing"/>
    <x v="4088"/>
    <s v="concerning"/>
    <n v="0.16"/>
    <n v="53.611199999999997"/>
    <n v="281.4588"/>
    <n v="6"/>
    <d v="2023-09-16T00:00:00"/>
    <d v="2023-09-19T00:00:00"/>
    <s v="Regular"/>
    <s v="Card"/>
    <n v="49.44"/>
    <s v="loss"/>
    <s v="Mumbai"/>
  </r>
  <r>
    <s v="ORD104103"/>
    <x v="3"/>
    <s v="Clothing"/>
    <x v="4089"/>
    <s v="Good Sales"/>
    <n v="0.47"/>
    <n v="2272.9811"/>
    <n v="2563.1489000000001"/>
    <n v="6"/>
    <d v="2023-10-18T00:00:00"/>
    <d v="2023-10-23T00:00:00"/>
    <s v="Member"/>
    <s v="Cash"/>
    <n v="437.34"/>
    <s v="loss"/>
    <s v="Hyderabad"/>
  </r>
  <r>
    <s v="ORD104104"/>
    <x v="2"/>
    <s v="Grocery"/>
    <x v="4090"/>
    <s v="Good Sales"/>
    <n v="0.4"/>
    <n v="1470.9840000000002"/>
    <n v="2206.4759999999997"/>
    <n v="1"/>
    <d v="2024-09-16T00:00:00"/>
    <d v="2024-09-20T00:00:00"/>
    <s v="Member"/>
    <s v="Cash"/>
    <n v="385.31"/>
    <s v="loss"/>
    <s v="Delhi"/>
  </r>
  <r>
    <s v="ORD104105"/>
    <x v="2"/>
    <s v="Home Care"/>
    <x v="4091"/>
    <s v="Good Sales"/>
    <n v="0.09"/>
    <n v="326.10419999999999"/>
    <n v="3297.2758000000003"/>
    <n v="5"/>
    <d v="2023-12-28T00:00:00"/>
    <d v="2024-01-01T00:00:00"/>
    <s v="Regular"/>
    <s v="Cash"/>
    <n v="435.64"/>
    <s v="loss"/>
    <s v="Pune"/>
  </r>
  <r>
    <s v="ORD104106"/>
    <x v="3"/>
    <s v="Electronics"/>
    <x v="1238"/>
    <s v="concerning"/>
    <n v="0.28000000000000003"/>
    <n v="152.23320000000004"/>
    <n v="391.45680000000004"/>
    <n v="7"/>
    <d v="2024-07-20T00:00:00"/>
    <d v="2024-07-21T00:00:00"/>
    <s v="New"/>
    <s v="Card"/>
    <n v="124.71"/>
    <s v="loss"/>
    <s v="Delhi"/>
  </r>
  <r>
    <s v="ORD104107"/>
    <x v="3"/>
    <s v="Electronics"/>
    <x v="4092"/>
    <s v="Good Sales"/>
    <n v="0.4"/>
    <n v="1861.528"/>
    <n v="2792.2919999999995"/>
    <n v="4"/>
    <d v="2024-02-29T00:00:00"/>
    <d v="2024-03-05T00:00:00"/>
    <s v="Regular"/>
    <s v="Cash"/>
    <n v="715.88"/>
    <s v="loss"/>
    <s v="Hyderabad"/>
  </r>
  <r>
    <s v="ORD104108"/>
    <x v="1"/>
    <s v="Clothing"/>
    <x v="4093"/>
    <s v="Good Sales"/>
    <n v="0.28999999999999998"/>
    <n v="696.11599999999999"/>
    <n v="1704.2840000000001"/>
    <n v="2"/>
    <d v="2023-10-21T00:00:00"/>
    <d v="2023-10-24T00:00:00"/>
    <s v="Member"/>
    <s v="Card"/>
    <n v="246.24"/>
    <s v="loss"/>
    <s v="Pune"/>
  </r>
  <r>
    <s v="ORD104109"/>
    <x v="2"/>
    <s v="Home Care"/>
    <x v="4094"/>
    <s v="Good Sales"/>
    <n v="0.25"/>
    <n v="1069.0474999999999"/>
    <n v="3207.1424999999999"/>
    <n v="9"/>
    <d v="2024-12-28T00:00:00"/>
    <d v="2024-12-31T00:00:00"/>
    <s v="New"/>
    <s v="Cash"/>
    <n v="280.88"/>
    <s v="loss"/>
    <s v="Mumbai"/>
  </r>
  <r>
    <s v="ORD104110"/>
    <x v="3"/>
    <s v="Home Care"/>
    <x v="4095"/>
    <s v="concerning"/>
    <n v="0.04"/>
    <n v="6.47"/>
    <n v="155.28"/>
    <n v="6"/>
    <d v="2023-06-11T00:00:00"/>
    <d v="2023-06-18T00:00:00"/>
    <s v="New"/>
    <s v="Cash"/>
    <n v="30.79"/>
    <s v="loss"/>
    <s v="Chennai"/>
  </r>
  <r>
    <s v="ORD104111"/>
    <x v="3"/>
    <s v="Home Care"/>
    <x v="4096"/>
    <s v="Good Sales"/>
    <n v="0.05"/>
    <n v="78.060500000000005"/>
    <n v="1483.1495"/>
    <n v="9"/>
    <d v="2024-06-06T00:00:00"/>
    <d v="2024-06-12T00:00:00"/>
    <s v="New"/>
    <s v="UPI"/>
    <n v="158.27000000000001"/>
    <s v="loss"/>
    <s v="Chennai"/>
  </r>
  <r>
    <s v="ORD104112"/>
    <x v="3"/>
    <s v="Electronics"/>
    <x v="4097"/>
    <s v="Good Sales"/>
    <n v="0.12"/>
    <n v="597.67560000000003"/>
    <n v="4382.9544000000005"/>
    <n v="8"/>
    <d v="2023-07-26T00:00:00"/>
    <d v="2023-08-01T00:00:00"/>
    <s v="Member"/>
    <s v="UPI"/>
    <n v="983.51"/>
    <s v="profit"/>
    <s v="Mumbai"/>
  </r>
  <r>
    <s v="ORD104113"/>
    <x v="1"/>
    <s v="Home Care"/>
    <x v="4098"/>
    <s v="Good Sales"/>
    <n v="0.26"/>
    <n v="571.06659999999999"/>
    <n v="1625.3433999999997"/>
    <n v="1"/>
    <d v="2023-09-27T00:00:00"/>
    <d v="2023-10-01T00:00:00"/>
    <s v="New"/>
    <s v="Card"/>
    <n v="409.21"/>
    <s v="loss"/>
    <s v="Chennai"/>
  </r>
  <r>
    <s v="ORD104114"/>
    <x v="1"/>
    <s v="Grocery"/>
    <x v="4099"/>
    <s v="Good Sales"/>
    <n v="0.49"/>
    <n v="2182.2737999999999"/>
    <n v="2271.3462"/>
    <n v="2"/>
    <d v="2023-12-03T00:00:00"/>
    <d v="2023-12-10T00:00:00"/>
    <s v="Member"/>
    <s v="UPI"/>
    <n v="597.44000000000005"/>
    <s v="loss"/>
    <s v="Chennai"/>
  </r>
  <r>
    <s v="ORD104115"/>
    <x v="0"/>
    <s v="Personal Care"/>
    <x v="4100"/>
    <s v="Good Sales"/>
    <n v="0.4"/>
    <n v="682.87600000000009"/>
    <n v="1024.3139999999999"/>
    <n v="2"/>
    <d v="2024-06-16T00:00:00"/>
    <d v="2024-06-21T00:00:00"/>
    <s v="Member"/>
    <s v="Card"/>
    <n v="185.37"/>
    <s v="loss"/>
    <s v="Bangalore"/>
  </r>
  <r>
    <s v="ORD104116"/>
    <x v="2"/>
    <s v="Home Care"/>
    <x v="4101"/>
    <s v="Good Sales"/>
    <n v="0.06"/>
    <n v="160.44659999999999"/>
    <n v="2513.6634000000004"/>
    <n v="2"/>
    <d v="2024-02-16T00:00:00"/>
    <d v="2024-02-23T00:00:00"/>
    <s v="Member"/>
    <s v="Cash"/>
    <n v="425.64"/>
    <s v="loss"/>
    <s v="Hyderabad"/>
  </r>
  <r>
    <s v="ORD104117"/>
    <x v="0"/>
    <s v="Personal Care"/>
    <x v="4102"/>
    <s v="Good Sales"/>
    <n v="0.36"/>
    <n v="1542.8412000000001"/>
    <n v="2742.8288000000002"/>
    <n v="4"/>
    <d v="2024-09-10T00:00:00"/>
    <d v="2024-09-13T00:00:00"/>
    <s v="Regular"/>
    <s v="Cash"/>
    <n v="573.92999999999995"/>
    <s v="loss"/>
    <s v="Delhi"/>
  </r>
  <r>
    <s v="ORD104118"/>
    <x v="3"/>
    <s v="Electronics"/>
    <x v="4103"/>
    <s v="Good Sales"/>
    <n v="0.41"/>
    <n v="1258.0932"/>
    <n v="1810.4268"/>
    <n v="7"/>
    <d v="2023-04-12T00:00:00"/>
    <d v="2023-04-14T00:00:00"/>
    <s v="Member"/>
    <s v="UPI"/>
    <n v="409.39"/>
    <s v="loss"/>
    <s v="Hyderabad"/>
  </r>
  <r>
    <s v="ORD104119"/>
    <x v="1"/>
    <s v="Home Care"/>
    <x v="4104"/>
    <s v="Good Sales"/>
    <n v="0.21"/>
    <n v="767.22239999999999"/>
    <n v="2886.2175999999999"/>
    <n v="7"/>
    <d v="2024-07-25T00:00:00"/>
    <d v="2024-07-28T00:00:00"/>
    <s v="Member"/>
    <s v="UPI"/>
    <n v="1043.1300000000001"/>
    <s v="profit"/>
    <s v="Mumbai"/>
  </r>
  <r>
    <s v="ORD104120"/>
    <x v="1"/>
    <s v="Clothing"/>
    <x v="4105"/>
    <s v="Good Sales"/>
    <n v="0.17"/>
    <n v="207.61760000000001"/>
    <n v="1013.6623999999999"/>
    <n v="1"/>
    <d v="2024-06-29T00:00:00"/>
    <d v="2024-07-04T00:00:00"/>
    <s v="Regular"/>
    <s v="Card"/>
    <n v="241.36"/>
    <s v="loss"/>
    <s v="Delhi"/>
  </r>
  <r>
    <s v="ORD104121"/>
    <x v="0"/>
    <s v="Electronics"/>
    <x v="4106"/>
    <s v="Good Sales"/>
    <n v="0.28999999999999998"/>
    <n v="250.51939999999999"/>
    <n v="613.34059999999999"/>
    <n v="8"/>
    <d v="2023-03-06T00:00:00"/>
    <d v="2023-03-10T00:00:00"/>
    <s v="New"/>
    <s v="Card"/>
    <n v="185.8"/>
    <s v="loss"/>
    <s v="Chennai"/>
  </r>
  <r>
    <s v="ORD104122"/>
    <x v="1"/>
    <s v="Grocery"/>
    <x v="4107"/>
    <s v="Good Sales"/>
    <n v="0.26"/>
    <n v="319.41000000000003"/>
    <n v="909.08999999999992"/>
    <n v="4"/>
    <d v="2023-08-03T00:00:00"/>
    <d v="2023-08-05T00:00:00"/>
    <s v="Regular"/>
    <s v="UPI"/>
    <n v="120.9"/>
    <s v="loss"/>
    <s v="Delhi"/>
  </r>
  <r>
    <s v="ORD104123"/>
    <x v="3"/>
    <s v="Grocery"/>
    <x v="4108"/>
    <s v="Good Sales"/>
    <n v="0.13"/>
    <n v="327.07220000000001"/>
    <n v="2188.8678"/>
    <n v="8"/>
    <d v="2023-12-27T00:00:00"/>
    <d v="2023-12-30T00:00:00"/>
    <s v="New"/>
    <s v="UPI"/>
    <n v="377.56"/>
    <s v="loss"/>
    <s v="Mumbai"/>
  </r>
  <r>
    <s v="ORD104124"/>
    <x v="1"/>
    <s v="Personal Care"/>
    <x v="4109"/>
    <s v="Good Sales"/>
    <n v="0.2"/>
    <n v="804.94600000000003"/>
    <n v="3219.7840000000001"/>
    <n v="9"/>
    <d v="2023-11-08T00:00:00"/>
    <d v="2023-11-14T00:00:00"/>
    <s v="Regular"/>
    <s v="UPI"/>
    <n v="461.26"/>
    <s v="loss"/>
    <s v="Delhi"/>
  </r>
  <r>
    <s v="ORD104125"/>
    <x v="0"/>
    <s v="Personal Care"/>
    <x v="4110"/>
    <s v="Good Sales"/>
    <n v="0.27"/>
    <n v="495.33390000000003"/>
    <n v="1339.2360999999999"/>
    <n v="7"/>
    <d v="2023-03-11T00:00:00"/>
    <d v="2023-03-12T00:00:00"/>
    <s v="New"/>
    <s v="Card"/>
    <n v="516.42999999999995"/>
    <s v="loss"/>
    <s v="Mumbai"/>
  </r>
  <r>
    <s v="ORD104126"/>
    <x v="3"/>
    <s v="Clothing"/>
    <x v="4111"/>
    <s v="Good Sales"/>
    <n v="0.28999999999999998"/>
    <n v="831.60399999999993"/>
    <n v="2035.9960000000001"/>
    <n v="3"/>
    <d v="2023-01-10T00:00:00"/>
    <d v="2023-01-11T00:00:00"/>
    <s v="Regular"/>
    <s v="Cash"/>
    <n v="472.22"/>
    <s v="loss"/>
    <s v="Mumbai"/>
  </r>
  <r>
    <s v="ORD104127"/>
    <x v="0"/>
    <s v="Clothing"/>
    <x v="4112"/>
    <s v="Good Sales"/>
    <n v="0.27"/>
    <n v="1091.7666000000002"/>
    <n v="2951.8134"/>
    <n v="3"/>
    <d v="2023-08-04T00:00:00"/>
    <d v="2023-08-11T00:00:00"/>
    <s v="Regular"/>
    <s v="UPI"/>
    <n v="1127.02"/>
    <s v="profit"/>
    <s v="Bangalore"/>
  </r>
  <r>
    <s v="ORD104128"/>
    <x v="1"/>
    <s v="Grocery"/>
    <x v="4113"/>
    <s v="Good Sales"/>
    <n v="0.42"/>
    <n v="533.4"/>
    <n v="736.6"/>
    <n v="5"/>
    <d v="2023-07-10T00:00:00"/>
    <d v="2023-07-14T00:00:00"/>
    <s v="Member"/>
    <s v="Cash"/>
    <n v="222.98"/>
    <s v="loss"/>
    <s v="Bangalore"/>
  </r>
  <r>
    <s v="ORD104129"/>
    <x v="0"/>
    <s v="Home Care"/>
    <x v="4114"/>
    <s v="Good Sales"/>
    <n v="0.02"/>
    <n v="88.531599999999997"/>
    <n v="4338.0483999999997"/>
    <n v="7"/>
    <d v="2024-08-31T00:00:00"/>
    <d v="2024-09-07T00:00:00"/>
    <s v="New"/>
    <s v="Cash"/>
    <n v="1300.29"/>
    <s v="profit"/>
    <s v="Hyderabad"/>
  </r>
  <r>
    <s v="ORD104130"/>
    <x v="0"/>
    <s v="Grocery"/>
    <x v="4115"/>
    <s v="Good Sales"/>
    <n v="0.17"/>
    <n v="810.91700000000014"/>
    <n v="3959.183"/>
    <n v="7"/>
    <d v="2023-08-07T00:00:00"/>
    <d v="2023-08-09T00:00:00"/>
    <s v="Regular"/>
    <s v="UPI"/>
    <n v="1061.07"/>
    <s v="profit"/>
    <s v="Delhi"/>
  </r>
  <r>
    <s v="ORD104131"/>
    <x v="2"/>
    <s v="Grocery"/>
    <x v="4116"/>
    <s v="concerning"/>
    <n v="0.37"/>
    <n v="107.6515"/>
    <n v="183.29849999999999"/>
    <n v="9"/>
    <d v="2024-02-13T00:00:00"/>
    <d v="2024-02-14T00:00:00"/>
    <s v="Regular"/>
    <s v="Cash"/>
    <n v="56.84"/>
    <s v="loss"/>
    <s v="Delhi"/>
  </r>
  <r>
    <s v="ORD104132"/>
    <x v="1"/>
    <s v="Clothing"/>
    <x v="4117"/>
    <s v="concerning"/>
    <n v="0.33"/>
    <n v="128.5812"/>
    <n v="261.05880000000002"/>
    <n v="1"/>
    <d v="2023-07-21T00:00:00"/>
    <d v="2023-07-28T00:00:00"/>
    <s v="New"/>
    <s v="Cash"/>
    <n v="82.81"/>
    <s v="loss"/>
    <s v="Pune"/>
  </r>
  <r>
    <s v="ORD104133"/>
    <x v="1"/>
    <s v="Personal Care"/>
    <x v="4118"/>
    <s v="concerning"/>
    <n v="0.46"/>
    <n v="251.02200000000002"/>
    <n v="294.678"/>
    <n v="3"/>
    <d v="2024-01-16T00:00:00"/>
    <d v="2024-01-17T00:00:00"/>
    <s v="Regular"/>
    <s v="Card"/>
    <n v="40.97"/>
    <s v="loss"/>
    <s v="Hyderabad"/>
  </r>
  <r>
    <s v="ORD104134"/>
    <x v="0"/>
    <s v="Clothing"/>
    <x v="4119"/>
    <s v="Good Sales"/>
    <n v="0.28999999999999998"/>
    <n v="1132.7892999999999"/>
    <n v="2773.3807000000002"/>
    <n v="1"/>
    <d v="2023-08-05T00:00:00"/>
    <d v="2023-08-08T00:00:00"/>
    <s v="Regular"/>
    <s v="UPI"/>
    <n v="806.26"/>
    <s v="profit"/>
    <s v="Bangalore"/>
  </r>
  <r>
    <s v="ORD104135"/>
    <x v="2"/>
    <s v="Clothing"/>
    <x v="4120"/>
    <s v="Good Sales"/>
    <n v="0.32"/>
    <n v="328.88"/>
    <n v="698.87"/>
    <n v="6"/>
    <d v="2023-04-16T00:00:00"/>
    <d v="2023-04-23T00:00:00"/>
    <s v="Member"/>
    <s v="Card"/>
    <n v="129.13"/>
    <s v="loss"/>
    <s v="Bangalore"/>
  </r>
  <r>
    <s v="ORD104136"/>
    <x v="1"/>
    <s v="Clothing"/>
    <x v="4121"/>
    <s v="Good Sales"/>
    <n v="0.35"/>
    <n v="1279.5684999999999"/>
    <n v="2376.3415"/>
    <n v="7"/>
    <d v="2023-02-25T00:00:00"/>
    <d v="2023-03-02T00:00:00"/>
    <s v="Member"/>
    <s v="Cash"/>
    <n v="891.08"/>
    <s v="profit"/>
    <s v="Delhi"/>
  </r>
  <r>
    <s v="ORD104137"/>
    <x v="3"/>
    <s v="Grocery"/>
    <x v="4122"/>
    <s v="Good Sales"/>
    <n v="0.09"/>
    <n v="203.60249999999999"/>
    <n v="2058.6475"/>
    <n v="2"/>
    <d v="2023-06-03T00:00:00"/>
    <d v="2023-06-10T00:00:00"/>
    <s v="New"/>
    <s v="Cash"/>
    <n v="340.47"/>
    <s v="loss"/>
    <s v="Bangalore"/>
  </r>
  <r>
    <s v="ORD104138"/>
    <x v="0"/>
    <s v="Home Care"/>
    <x v="4123"/>
    <s v="Good Sales"/>
    <n v="0.38"/>
    <n v="1595.107"/>
    <n v="2602.5429999999997"/>
    <n v="9"/>
    <d v="2023-03-09T00:00:00"/>
    <d v="2023-03-16T00:00:00"/>
    <s v="New"/>
    <s v="Cash"/>
    <n v="1125.08"/>
    <s v="profit"/>
    <s v="Hyderabad"/>
  </r>
  <r>
    <s v="ORD104139"/>
    <x v="1"/>
    <s v="Grocery"/>
    <x v="4124"/>
    <s v="Good Sales"/>
    <n v="0.15"/>
    <n v="609.28800000000001"/>
    <n v="3452.6320000000001"/>
    <n v="5"/>
    <d v="2024-04-01T00:00:00"/>
    <d v="2024-04-04T00:00:00"/>
    <s v="Member"/>
    <s v="UPI"/>
    <n v="572.78"/>
    <s v="loss"/>
    <s v="Mumbai"/>
  </r>
  <r>
    <s v="ORD104140"/>
    <x v="3"/>
    <s v="Electronics"/>
    <x v="4125"/>
    <s v="Good Sales"/>
    <n v="0.21"/>
    <n v="1008.4935"/>
    <n v="3793.8565000000003"/>
    <n v="3"/>
    <d v="2024-12-13T00:00:00"/>
    <d v="2024-12-20T00:00:00"/>
    <s v="Regular"/>
    <s v="Cash"/>
    <n v="580.87"/>
    <s v="loss"/>
    <s v="Bangalore"/>
  </r>
  <r>
    <s v="ORD104141"/>
    <x v="1"/>
    <s v="Clothing"/>
    <x v="4126"/>
    <s v="Good Sales"/>
    <n v="0.01"/>
    <n v="13.300899999999999"/>
    <n v="1316.7891"/>
    <n v="7"/>
    <d v="2024-05-06T00:00:00"/>
    <d v="2024-05-09T00:00:00"/>
    <s v="Regular"/>
    <s v="Card"/>
    <n v="234.45"/>
    <s v="loss"/>
    <s v="Bangalore"/>
  </r>
  <r>
    <s v="ORD104142"/>
    <x v="3"/>
    <s v="Clothing"/>
    <x v="4127"/>
    <s v="Good Sales"/>
    <n v="0.42"/>
    <n v="513.77339999999992"/>
    <n v="709.49660000000006"/>
    <n v="7"/>
    <d v="2024-08-24T00:00:00"/>
    <d v="2024-08-28T00:00:00"/>
    <s v="Member"/>
    <s v="UPI"/>
    <n v="201.33"/>
    <s v="loss"/>
    <s v="Mumbai"/>
  </r>
  <r>
    <s v="ORD104143"/>
    <x v="0"/>
    <s v="Electronics"/>
    <x v="4128"/>
    <s v="concerning"/>
    <n v="0.48"/>
    <n v="122.10719999999999"/>
    <n v="132.28280000000001"/>
    <n v="1"/>
    <d v="2023-01-11T00:00:00"/>
    <d v="2023-01-14T00:00:00"/>
    <s v="Regular"/>
    <s v="Card"/>
    <n v="16.32"/>
    <s v="loss"/>
    <s v="Mumbai"/>
  </r>
  <r>
    <s v="ORD104144"/>
    <x v="1"/>
    <s v="Clothing"/>
    <x v="4129"/>
    <s v="Good Sales"/>
    <n v="0.03"/>
    <n v="63.331199999999995"/>
    <n v="2047.7087999999999"/>
    <n v="6"/>
    <d v="2024-03-12T00:00:00"/>
    <d v="2024-03-19T00:00:00"/>
    <s v="New"/>
    <s v="UPI"/>
    <n v="511.08"/>
    <s v="loss"/>
    <s v="Bangalore"/>
  </r>
  <r>
    <s v="ORD104145"/>
    <x v="1"/>
    <s v="Clothing"/>
    <x v="4130"/>
    <s v="Good Sales"/>
    <n v="0.32"/>
    <n v="751.81119999999999"/>
    <n v="1597.5987999999998"/>
    <n v="3"/>
    <d v="2024-09-05T00:00:00"/>
    <d v="2024-09-12T00:00:00"/>
    <s v="Member"/>
    <s v="UPI"/>
    <n v="347.07"/>
    <s v="loss"/>
    <s v="Pune"/>
  </r>
  <r>
    <s v="ORD104146"/>
    <x v="2"/>
    <s v="Clothing"/>
    <x v="4131"/>
    <s v="Good Sales"/>
    <n v="0.48"/>
    <n v="2316.5375999999997"/>
    <n v="2509.5824000000002"/>
    <n v="7"/>
    <d v="2024-11-29T00:00:00"/>
    <d v="2024-12-05T00:00:00"/>
    <s v="Regular"/>
    <s v="Card"/>
    <n v="795.01"/>
    <s v="loss"/>
    <s v="Delhi"/>
  </r>
  <r>
    <s v="ORD104147"/>
    <x v="0"/>
    <s v="Electronics"/>
    <x v="4132"/>
    <s v="Good Sales"/>
    <n v="0.3"/>
    <n v="1251.2550000000001"/>
    <n v="2919.5950000000003"/>
    <n v="5"/>
    <d v="2024-02-18T00:00:00"/>
    <d v="2024-02-25T00:00:00"/>
    <s v="Regular"/>
    <s v="UPI"/>
    <n v="949.65"/>
    <s v="profit"/>
    <s v="Mumbai"/>
  </r>
  <r>
    <s v="ORD104148"/>
    <x v="3"/>
    <s v="Grocery"/>
    <x v="4133"/>
    <s v="Good Sales"/>
    <n v="0.4"/>
    <n v="366.91200000000003"/>
    <n v="550.36799999999994"/>
    <n v="4"/>
    <d v="2023-08-19T00:00:00"/>
    <d v="2023-08-26T00:00:00"/>
    <s v="New"/>
    <s v="Card"/>
    <n v="56.94"/>
    <s v="loss"/>
    <s v="Bangalore"/>
  </r>
  <r>
    <s v="ORD104149"/>
    <x v="1"/>
    <s v="Clothing"/>
    <x v="4134"/>
    <s v="Good Sales"/>
    <n v="0.06"/>
    <n v="240.75599999999997"/>
    <n v="3771.8440000000001"/>
    <n v="7"/>
    <d v="2023-05-17T00:00:00"/>
    <d v="2023-05-19T00:00:00"/>
    <s v="New"/>
    <s v="Card"/>
    <n v="453.05"/>
    <s v="loss"/>
    <s v="Chennai"/>
  </r>
  <r>
    <s v="ORD104150"/>
    <x v="1"/>
    <s v="Home Care"/>
    <x v="4135"/>
    <s v="Good Sales"/>
    <n v="0.12"/>
    <n v="116.84039999999999"/>
    <n v="856.82960000000003"/>
    <n v="7"/>
    <d v="2024-06-06T00:00:00"/>
    <d v="2024-06-08T00:00:00"/>
    <s v="New"/>
    <s v="Cash"/>
    <n v="102.31"/>
    <s v="loss"/>
    <s v="Pune"/>
  </r>
  <r>
    <s v="ORD104151"/>
    <x v="3"/>
    <s v="Electronics"/>
    <x v="4136"/>
    <s v="concerning"/>
    <n v="0.17"/>
    <n v="81.778500000000008"/>
    <n v="399.2715"/>
    <n v="8"/>
    <d v="2024-02-05T00:00:00"/>
    <d v="2024-02-10T00:00:00"/>
    <s v="New"/>
    <s v="Cash"/>
    <n v="87.43"/>
    <s v="loss"/>
    <s v="Delhi"/>
  </r>
  <r>
    <s v="ORD104152"/>
    <x v="0"/>
    <s v="Personal Care"/>
    <x v="4137"/>
    <s v="Good Sales"/>
    <n v="0.49"/>
    <n v="2058.8379"/>
    <n v="2142.8721"/>
    <n v="5"/>
    <d v="2024-07-22T00:00:00"/>
    <d v="2024-07-23T00:00:00"/>
    <s v="Member"/>
    <s v="Cash"/>
    <n v="1108.53"/>
    <s v="profit"/>
    <s v="Pune"/>
  </r>
  <r>
    <s v="ORD104153"/>
    <x v="2"/>
    <s v="Electronics"/>
    <x v="4138"/>
    <s v="Good Sales"/>
    <n v="0.39"/>
    <n v="1904.058"/>
    <n v="2978.1419999999998"/>
    <n v="4"/>
    <d v="2023-02-19T00:00:00"/>
    <d v="2023-02-20T00:00:00"/>
    <s v="Member"/>
    <s v="Card"/>
    <n v="826.7"/>
    <s v="profit"/>
    <s v="Mumbai"/>
  </r>
  <r>
    <s v="ORD104154"/>
    <x v="2"/>
    <s v="Grocery"/>
    <x v="4139"/>
    <s v="concerning"/>
    <n v="0.44"/>
    <n v="233.98319999999998"/>
    <n v="297.79679999999996"/>
    <n v="1"/>
    <d v="2024-04-24T00:00:00"/>
    <d v="2024-04-29T00:00:00"/>
    <s v="Member"/>
    <s v="UPI"/>
    <n v="67.42"/>
    <s v="loss"/>
    <s v="Hyderabad"/>
  </r>
  <r>
    <s v="ORD104155"/>
    <x v="1"/>
    <s v="Electronics"/>
    <x v="4140"/>
    <s v="Good Sales"/>
    <n v="0.24"/>
    <n v="981.17520000000002"/>
    <n v="3107.0547999999999"/>
    <n v="4"/>
    <d v="2024-08-07T00:00:00"/>
    <d v="2024-08-13T00:00:00"/>
    <s v="Regular"/>
    <s v="Cash"/>
    <n v="308.86"/>
    <s v="loss"/>
    <s v="Mumbai"/>
  </r>
  <r>
    <s v="ORD104156"/>
    <x v="3"/>
    <s v="Personal Care"/>
    <x v="4141"/>
    <s v="Good Sales"/>
    <n v="0.36"/>
    <n v="1551.6504"/>
    <n v="2758.4896000000003"/>
    <n v="1"/>
    <d v="2023-02-22T00:00:00"/>
    <d v="2023-02-27T00:00:00"/>
    <s v="Regular"/>
    <s v="UPI"/>
    <n v="218.41"/>
    <s v="loss"/>
    <s v="Delhi"/>
  </r>
  <r>
    <s v="ORD104157"/>
    <x v="1"/>
    <s v="Home Care"/>
    <x v="4142"/>
    <s v="concerning"/>
    <n v="0.37"/>
    <n v="252.303"/>
    <n v="429.59699999999998"/>
    <n v="7"/>
    <d v="2024-08-23T00:00:00"/>
    <d v="2024-08-26T00:00:00"/>
    <s v="Regular"/>
    <s v="UPI"/>
    <n v="82.3"/>
    <s v="loss"/>
    <s v="Bangalore"/>
  </r>
  <r>
    <s v="ORD104158"/>
    <x v="3"/>
    <s v="Personal Care"/>
    <x v="4143"/>
    <s v="Good Sales"/>
    <n v="0.28000000000000003"/>
    <n v="416.62320000000005"/>
    <n v="1071.3168000000001"/>
    <n v="6"/>
    <d v="2023-07-27T00:00:00"/>
    <d v="2023-08-02T00:00:00"/>
    <s v="Regular"/>
    <s v="Card"/>
    <n v="247.13"/>
    <s v="loss"/>
    <s v="Mumbai"/>
  </r>
  <r>
    <s v="ORD104159"/>
    <x v="2"/>
    <s v="Electronics"/>
    <x v="4144"/>
    <s v="Good Sales"/>
    <n v="0.44"/>
    <n v="1625.7736"/>
    <n v="2069.1664000000001"/>
    <n v="7"/>
    <d v="2023-04-20T00:00:00"/>
    <d v="2023-04-27T00:00:00"/>
    <s v="Regular"/>
    <s v="UPI"/>
    <n v="514.29"/>
    <s v="loss"/>
    <s v="Chennai"/>
  </r>
  <r>
    <s v="ORD104160"/>
    <x v="0"/>
    <s v="Personal Care"/>
    <x v="4145"/>
    <s v="Good Sales"/>
    <n v="0.08"/>
    <n v="324.63040000000001"/>
    <n v="3733.2496000000001"/>
    <n v="8"/>
    <d v="2024-03-25T00:00:00"/>
    <d v="2024-03-29T00:00:00"/>
    <s v="Member"/>
    <s v="Card"/>
    <n v="668.71"/>
    <s v="loss"/>
    <s v="Chennai"/>
  </r>
  <r>
    <s v="ORD104161"/>
    <x v="3"/>
    <s v="Electronics"/>
    <x v="4146"/>
    <s v="Good Sales"/>
    <n v="0.03"/>
    <n v="55.034100000000002"/>
    <n v="1779.4358999999999"/>
    <n v="6"/>
    <d v="2023-06-20T00:00:00"/>
    <d v="2023-06-21T00:00:00"/>
    <s v="New"/>
    <s v="Card"/>
    <n v="293.39999999999998"/>
    <s v="loss"/>
    <s v="Bangalore"/>
  </r>
  <r>
    <s v="ORD104162"/>
    <x v="2"/>
    <s v="Home Care"/>
    <x v="4147"/>
    <s v="Good Sales"/>
    <n v="0.15"/>
    <n v="132.54749999999999"/>
    <n v="751.10249999999996"/>
    <n v="2"/>
    <d v="2023-02-11T00:00:00"/>
    <d v="2023-02-12T00:00:00"/>
    <s v="Member"/>
    <s v="Card"/>
    <n v="143.63"/>
    <s v="loss"/>
    <s v="Chennai"/>
  </r>
  <r>
    <s v="ORD104163"/>
    <x v="1"/>
    <s v="Home Care"/>
    <x v="4148"/>
    <s v="Good Sales"/>
    <n v="0.04"/>
    <n v="131.07560000000001"/>
    <n v="3145.8143999999998"/>
    <n v="2"/>
    <d v="2024-12-16T00:00:00"/>
    <d v="2024-12-23T00:00:00"/>
    <s v="New"/>
    <s v="Card"/>
    <n v="713.43"/>
    <s v="loss"/>
    <s v="Chennai"/>
  </r>
  <r>
    <s v="ORD104164"/>
    <x v="3"/>
    <s v="Grocery"/>
    <x v="4149"/>
    <s v="Good Sales"/>
    <n v="0.03"/>
    <n v="106.1895"/>
    <n v="3433.4605000000001"/>
    <n v="9"/>
    <d v="2024-10-26T00:00:00"/>
    <d v="2024-10-31T00:00:00"/>
    <s v="New"/>
    <s v="Card"/>
    <n v="506.09"/>
    <s v="loss"/>
    <s v="Hyderabad"/>
  </r>
  <r>
    <s v="ORD104165"/>
    <x v="0"/>
    <s v="Home Care"/>
    <x v="4150"/>
    <s v="Good Sales"/>
    <n v="0.21"/>
    <n v="539.2127999999999"/>
    <n v="2028.4672"/>
    <n v="6"/>
    <d v="2024-08-12T00:00:00"/>
    <d v="2024-08-17T00:00:00"/>
    <s v="Member"/>
    <s v="Card"/>
    <n v="654.73"/>
    <s v="loss"/>
    <s v="Pune"/>
  </r>
  <r>
    <s v="ORD104166"/>
    <x v="1"/>
    <s v="Clothing"/>
    <x v="4151"/>
    <s v="Good Sales"/>
    <n v="0.1"/>
    <n v="81.021000000000015"/>
    <n v="729.18900000000008"/>
    <n v="6"/>
    <d v="2024-01-14T00:00:00"/>
    <d v="2024-01-15T00:00:00"/>
    <s v="New"/>
    <s v="UPI"/>
    <n v="202.75"/>
    <s v="loss"/>
    <s v="Pune"/>
  </r>
  <r>
    <s v="ORD104167"/>
    <x v="1"/>
    <s v="Personal Care"/>
    <x v="4152"/>
    <s v="Good Sales"/>
    <n v="0.4"/>
    <n v="1695.1959999999999"/>
    <n v="2542.7939999999999"/>
    <n v="1"/>
    <d v="2024-05-23T00:00:00"/>
    <d v="2024-05-24T00:00:00"/>
    <s v="New"/>
    <s v="Cash"/>
    <n v="457.16"/>
    <s v="loss"/>
    <s v="Chennai"/>
  </r>
  <r>
    <s v="ORD104168"/>
    <x v="2"/>
    <s v="Personal Care"/>
    <x v="4153"/>
    <s v="Good Sales"/>
    <n v="0.28999999999999998"/>
    <n v="945.92200000000003"/>
    <n v="2315.8780000000002"/>
    <n v="8"/>
    <d v="2023-08-04T00:00:00"/>
    <d v="2023-08-07T00:00:00"/>
    <s v="Regular"/>
    <s v="Cash"/>
    <n v="255.09"/>
    <s v="loss"/>
    <s v="Chennai"/>
  </r>
  <r>
    <s v="ORD104169"/>
    <x v="3"/>
    <s v="Electronics"/>
    <x v="4154"/>
    <s v="Good Sales"/>
    <n v="0.18"/>
    <n v="784.60199999999986"/>
    <n v="3574.2979999999998"/>
    <n v="8"/>
    <d v="2024-11-04T00:00:00"/>
    <d v="2024-11-05T00:00:00"/>
    <s v="Regular"/>
    <s v="Cash"/>
    <n v="1204"/>
    <s v="profit"/>
    <s v="Chennai"/>
  </r>
  <r>
    <s v="ORD104170"/>
    <x v="1"/>
    <s v="Home Care"/>
    <x v="4155"/>
    <s v="Good Sales"/>
    <n v="0.14000000000000001"/>
    <n v="654.01700000000005"/>
    <n v="4017.5330000000004"/>
    <n v="4"/>
    <d v="2024-08-10T00:00:00"/>
    <d v="2024-08-16T00:00:00"/>
    <s v="New"/>
    <s v="UPI"/>
    <n v="433.68"/>
    <s v="loss"/>
    <s v="Chennai"/>
  </r>
  <r>
    <s v="ORD104171"/>
    <x v="0"/>
    <s v="Grocery"/>
    <x v="4156"/>
    <s v="Good Sales"/>
    <n v="0.28000000000000003"/>
    <n v="1133.4176000000002"/>
    <n v="2914.5023999999999"/>
    <n v="7"/>
    <d v="2024-06-21T00:00:00"/>
    <d v="2024-06-28T00:00:00"/>
    <s v="New"/>
    <s v="UPI"/>
    <n v="858.64"/>
    <s v="profit"/>
    <s v="Mumbai"/>
  </r>
  <r>
    <s v="ORD104172"/>
    <x v="3"/>
    <s v="Grocery"/>
    <x v="4157"/>
    <s v="Good Sales"/>
    <n v="0.22"/>
    <n v="1055.4323999999999"/>
    <n v="3741.9876000000004"/>
    <n v="9"/>
    <d v="2024-06-30T00:00:00"/>
    <d v="2024-07-07T00:00:00"/>
    <s v="New"/>
    <s v="Card"/>
    <n v="1278.31"/>
    <s v="profit"/>
    <s v="Bangalore"/>
  </r>
  <r>
    <s v="ORD104173"/>
    <x v="0"/>
    <s v="Grocery"/>
    <x v="4158"/>
    <s v="Good Sales"/>
    <n v="0.03"/>
    <n v="143.27579999999998"/>
    <n v="4632.5841999999993"/>
    <n v="1"/>
    <d v="2023-03-18T00:00:00"/>
    <d v="2023-03-24T00:00:00"/>
    <s v="Member"/>
    <s v="Cash"/>
    <n v="244.94"/>
    <s v="loss"/>
    <s v="Mumbai"/>
  </r>
  <r>
    <s v="ORD104174"/>
    <x v="1"/>
    <s v="Clothing"/>
    <x v="4159"/>
    <s v="Good Sales"/>
    <n v="0.33"/>
    <n v="1034.4807000000001"/>
    <n v="2100.3092999999999"/>
    <n v="5"/>
    <d v="2024-12-23T00:00:00"/>
    <d v="2024-12-28T00:00:00"/>
    <s v="New"/>
    <s v="UPI"/>
    <n v="365.47"/>
    <s v="loss"/>
    <s v="Delhi"/>
  </r>
  <r>
    <s v="ORD104175"/>
    <x v="0"/>
    <s v="Home Care"/>
    <x v="4160"/>
    <s v="Good Sales"/>
    <n v="0.25"/>
    <n v="917.01250000000005"/>
    <n v="2751.0375000000004"/>
    <n v="8"/>
    <d v="2023-02-17T00:00:00"/>
    <d v="2023-02-24T00:00:00"/>
    <s v="New"/>
    <s v="Card"/>
    <n v="447.81"/>
    <s v="loss"/>
    <s v="Delhi"/>
  </r>
  <r>
    <s v="ORD104176"/>
    <x v="2"/>
    <s v="Grocery"/>
    <x v="4161"/>
    <s v="Good Sales"/>
    <n v="0.14000000000000001"/>
    <n v="493.79400000000004"/>
    <n v="3033.306"/>
    <n v="7"/>
    <d v="2023-01-23T00:00:00"/>
    <d v="2023-01-25T00:00:00"/>
    <s v="Regular"/>
    <s v="Cash"/>
    <n v="784.82"/>
    <s v="loss"/>
    <s v="Bangalore"/>
  </r>
  <r>
    <s v="ORD104177"/>
    <x v="0"/>
    <s v="Clothing"/>
    <x v="4162"/>
    <s v="Good Sales"/>
    <n v="0.15"/>
    <n v="471.53550000000001"/>
    <n v="2672.0345000000002"/>
    <n v="4"/>
    <d v="2023-03-06T00:00:00"/>
    <d v="2023-03-12T00:00:00"/>
    <s v="New"/>
    <s v="Card"/>
    <n v="664.42"/>
    <s v="loss"/>
    <s v="Bangalore"/>
  </r>
  <r>
    <s v="ORD104178"/>
    <x v="3"/>
    <s v="Personal Care"/>
    <x v="4163"/>
    <s v="concerning"/>
    <n v="0.23"/>
    <n v="44.813200000000002"/>
    <n v="150.02680000000001"/>
    <n v="3"/>
    <d v="2024-06-03T00:00:00"/>
    <d v="2024-06-09T00:00:00"/>
    <s v="New"/>
    <s v="Cash"/>
    <n v="36.68"/>
    <s v="loss"/>
    <s v="Chennai"/>
  </r>
  <r>
    <s v="ORD104179"/>
    <x v="0"/>
    <s v="Electronics"/>
    <x v="4164"/>
    <s v="Good Sales"/>
    <n v="0.41"/>
    <n v="756.0154"/>
    <n v="1087.9246000000001"/>
    <n v="1"/>
    <d v="2024-05-07T00:00:00"/>
    <d v="2024-05-14T00:00:00"/>
    <s v="Regular"/>
    <s v="Cash"/>
    <n v="513.01"/>
    <s v="loss"/>
    <s v="Bangalore"/>
  </r>
  <r>
    <s v="ORD104180"/>
    <x v="0"/>
    <s v="Home Care"/>
    <x v="4165"/>
    <s v="concerning"/>
    <n v="0.21"/>
    <n v="123.9798"/>
    <n v="466.40019999999998"/>
    <n v="3"/>
    <d v="2024-05-15T00:00:00"/>
    <d v="2024-05-17T00:00:00"/>
    <s v="New"/>
    <s v="Cash"/>
    <n v="175.2"/>
    <s v="loss"/>
    <s v="Chennai"/>
  </r>
  <r>
    <s v="ORD104181"/>
    <x v="2"/>
    <s v="Home Care"/>
    <x v="4166"/>
    <s v="Good Sales"/>
    <n v="0.42"/>
    <n v="659.93340000000001"/>
    <n v="911.33659999999998"/>
    <n v="2"/>
    <d v="2024-01-08T00:00:00"/>
    <d v="2024-01-10T00:00:00"/>
    <s v="New"/>
    <s v="UPI"/>
    <n v="105.24"/>
    <s v="loss"/>
    <s v="Hyderabad"/>
  </r>
  <r>
    <s v="ORD104182"/>
    <x v="0"/>
    <s v="Personal Care"/>
    <x v="4167"/>
    <s v="concerning"/>
    <n v="0.21"/>
    <n v="91.553700000000006"/>
    <n v="344.41630000000004"/>
    <n v="5"/>
    <d v="2023-05-21T00:00:00"/>
    <d v="2023-05-27T00:00:00"/>
    <s v="Member"/>
    <s v="Card"/>
    <n v="116.8"/>
    <s v="loss"/>
    <s v="Mumbai"/>
  </r>
  <r>
    <s v="ORD104183"/>
    <x v="0"/>
    <s v="Home Care"/>
    <x v="4168"/>
    <s v="Good Sales"/>
    <n v="0.41"/>
    <n v="1889.3414999999998"/>
    <n v="2718.8085000000001"/>
    <n v="1"/>
    <d v="2023-06-26T00:00:00"/>
    <d v="2023-06-29T00:00:00"/>
    <s v="New"/>
    <s v="Card"/>
    <n v="476.16"/>
    <s v="loss"/>
    <s v="Delhi"/>
  </r>
  <r>
    <s v="ORD104184"/>
    <x v="1"/>
    <s v="Home Care"/>
    <x v="4169"/>
    <s v="Good Sales"/>
    <n v="0.47"/>
    <n v="1086.4143999999999"/>
    <n v="1225.1056000000001"/>
    <n v="4"/>
    <d v="2023-04-15T00:00:00"/>
    <d v="2023-04-17T00:00:00"/>
    <s v="Regular"/>
    <s v="UPI"/>
    <n v="204.65"/>
    <s v="loss"/>
    <s v="Pune"/>
  </r>
  <r>
    <s v="ORD104185"/>
    <x v="1"/>
    <s v="Home Care"/>
    <x v="4170"/>
    <s v="Good Sales"/>
    <n v="0.01"/>
    <n v="10.278900000000002"/>
    <n v="1017.6111000000001"/>
    <n v="8"/>
    <d v="2024-10-11T00:00:00"/>
    <d v="2024-10-15T00:00:00"/>
    <s v="New"/>
    <s v="Cash"/>
    <n v="252.1"/>
    <s v="loss"/>
    <s v="Mumbai"/>
  </r>
  <r>
    <s v="ORD104186"/>
    <x v="3"/>
    <s v="Home Care"/>
    <x v="4171"/>
    <s v="Good Sales"/>
    <n v="0.03"/>
    <n v="88.962599999999995"/>
    <n v="2876.4574000000002"/>
    <n v="9"/>
    <d v="2023-05-11T00:00:00"/>
    <d v="2023-05-18T00:00:00"/>
    <s v="New"/>
    <s v="Cash"/>
    <n v="617.58000000000004"/>
    <s v="loss"/>
    <s v="Delhi"/>
  </r>
  <r>
    <s v="ORD104187"/>
    <x v="1"/>
    <s v="Clothing"/>
    <x v="4172"/>
    <s v="Good Sales"/>
    <n v="7.0000000000000007E-2"/>
    <n v="74.3827"/>
    <n v="988.2272999999999"/>
    <n v="1"/>
    <d v="2024-06-23T00:00:00"/>
    <d v="2024-06-27T00:00:00"/>
    <s v="New"/>
    <s v="Cash"/>
    <n v="69.02"/>
    <s v="loss"/>
    <s v="Hyderabad"/>
  </r>
  <r>
    <s v="ORD104188"/>
    <x v="1"/>
    <s v="Clothing"/>
    <x v="4173"/>
    <s v="Good Sales"/>
    <n v="0.06"/>
    <n v="242.50560000000002"/>
    <n v="3799.2544000000003"/>
    <n v="3"/>
    <d v="2023-01-27T00:00:00"/>
    <d v="2023-01-30T00:00:00"/>
    <s v="New"/>
    <s v="Card"/>
    <n v="419.63"/>
    <s v="loss"/>
    <s v="Pune"/>
  </r>
  <r>
    <s v="ORD104189"/>
    <x v="1"/>
    <s v="Electronics"/>
    <x v="4174"/>
    <s v="Good Sales"/>
    <n v="0.23"/>
    <n v="367.77000000000004"/>
    <n v="1231.23"/>
    <n v="6"/>
    <d v="2023-12-07T00:00:00"/>
    <d v="2023-12-09T00:00:00"/>
    <s v="Regular"/>
    <s v="Card"/>
    <n v="364.57"/>
    <s v="loss"/>
    <s v="Pune"/>
  </r>
  <r>
    <s v="ORD104190"/>
    <x v="1"/>
    <s v="Home Care"/>
    <x v="4175"/>
    <s v="Good Sales"/>
    <n v="0.38"/>
    <n v="624.34379999999999"/>
    <n v="1018.6662"/>
    <n v="5"/>
    <d v="2024-06-06T00:00:00"/>
    <d v="2024-06-11T00:00:00"/>
    <s v="Regular"/>
    <s v="Card"/>
    <n v="86.55"/>
    <s v="loss"/>
    <s v="Bangalore"/>
  </r>
  <r>
    <s v="ORD104191"/>
    <x v="2"/>
    <s v="Personal Care"/>
    <x v="4176"/>
    <s v="Good Sales"/>
    <n v="0.48"/>
    <n v="2094.1248000000001"/>
    <n v="2268.6352000000002"/>
    <n v="1"/>
    <d v="2023-08-04T00:00:00"/>
    <d v="2023-08-07T00:00:00"/>
    <s v="New"/>
    <s v="Cash"/>
    <n v="528.97"/>
    <s v="loss"/>
    <s v="Hyderabad"/>
  </r>
  <r>
    <s v="ORD104192"/>
    <x v="1"/>
    <s v="Grocery"/>
    <x v="4177"/>
    <s v="Good Sales"/>
    <n v="0.21"/>
    <n v="596.41890000000001"/>
    <n v="2243.6711"/>
    <n v="2"/>
    <d v="2023-01-12T00:00:00"/>
    <d v="2023-01-18T00:00:00"/>
    <s v="New"/>
    <s v="Cash"/>
    <n v="462.42"/>
    <s v="loss"/>
    <s v="Mumbai"/>
  </r>
  <r>
    <s v="ORD104193"/>
    <x v="2"/>
    <s v="Electronics"/>
    <x v="4178"/>
    <s v="Good Sales"/>
    <n v="0.34"/>
    <n v="1512.2452000000001"/>
    <n v="2935.5347999999994"/>
    <n v="2"/>
    <d v="2023-01-07T00:00:00"/>
    <d v="2023-01-14T00:00:00"/>
    <s v="Regular"/>
    <s v="Cash"/>
    <n v="1237.1500000000001"/>
    <s v="profit"/>
    <s v="Bangalore"/>
  </r>
  <r>
    <s v="ORD104194"/>
    <x v="2"/>
    <s v="Grocery"/>
    <x v="4179"/>
    <s v="Good Sales"/>
    <n v="0.32"/>
    <n v="679.40800000000002"/>
    <n v="1443.7420000000002"/>
    <n v="7"/>
    <d v="2024-11-12T00:00:00"/>
    <d v="2024-11-18T00:00:00"/>
    <s v="Member"/>
    <s v="Card"/>
    <n v="557.53"/>
    <s v="loss"/>
    <s v="Pune"/>
  </r>
  <r>
    <s v="ORD104195"/>
    <x v="1"/>
    <s v="Grocery"/>
    <x v="4180"/>
    <s v="Good Sales"/>
    <n v="0.2"/>
    <n v="357.05"/>
    <n v="1428.2"/>
    <n v="6"/>
    <d v="2024-07-29T00:00:00"/>
    <d v="2024-08-04T00:00:00"/>
    <s v="New"/>
    <s v="Cash"/>
    <n v="186.07"/>
    <s v="loss"/>
    <s v="Mumbai"/>
  </r>
  <r>
    <s v="ORD104196"/>
    <x v="0"/>
    <s v="Home Care"/>
    <x v="4181"/>
    <s v="Good Sales"/>
    <n v="0.36"/>
    <n v="928.94039999999995"/>
    <n v="1651.4495999999999"/>
    <n v="6"/>
    <d v="2023-10-11T00:00:00"/>
    <d v="2023-10-12T00:00:00"/>
    <s v="New"/>
    <s v="Cash"/>
    <n v="326.47000000000003"/>
    <s v="loss"/>
    <s v="Hyderabad"/>
  </r>
  <r>
    <s v="ORD104197"/>
    <x v="2"/>
    <s v="Personal Care"/>
    <x v="4182"/>
    <s v="concerning"/>
    <n v="0.3"/>
    <n v="120.393"/>
    <n v="280.91700000000003"/>
    <n v="1"/>
    <d v="2024-02-14T00:00:00"/>
    <d v="2024-02-21T00:00:00"/>
    <s v="Regular"/>
    <s v="UPI"/>
    <n v="72.069999999999993"/>
    <s v="loss"/>
    <s v="Pune"/>
  </r>
  <r>
    <s v="ORD104198"/>
    <x v="0"/>
    <s v="Grocery"/>
    <x v="4183"/>
    <s v="Good Sales"/>
    <n v="0.38"/>
    <n v="325.12040000000002"/>
    <n v="530.45960000000002"/>
    <n v="1"/>
    <d v="2024-11-22T00:00:00"/>
    <d v="2024-11-29T00:00:00"/>
    <s v="New"/>
    <s v="Card"/>
    <n v="136.08000000000001"/>
    <s v="loss"/>
    <s v="Delhi"/>
  </r>
  <r>
    <s v="ORD104199"/>
    <x v="0"/>
    <s v="Grocery"/>
    <x v="4184"/>
    <s v="Good Sales"/>
    <n v="0.1"/>
    <n v="117.56600000000002"/>
    <n v="1058.0940000000001"/>
    <n v="4"/>
    <d v="2024-04-02T00:00:00"/>
    <d v="2024-04-05T00:00:00"/>
    <s v="New"/>
    <s v="Card"/>
    <n v="284.89"/>
    <s v="loss"/>
    <s v="Pune"/>
  </r>
  <r>
    <s v="ORD104200"/>
    <x v="1"/>
    <s v="Electronics"/>
    <x v="4185"/>
    <s v="Good Sales"/>
    <n v="0.18"/>
    <n v="738.30960000000005"/>
    <n v="3363.4104000000002"/>
    <n v="6"/>
    <d v="2023-04-16T00:00:00"/>
    <d v="2023-04-20T00:00:00"/>
    <s v="New"/>
    <s v="Card"/>
    <n v="1180.52"/>
    <s v="profit"/>
    <s v="Pune"/>
  </r>
  <r>
    <s v="ORD104201"/>
    <x v="3"/>
    <s v="Personal Care"/>
    <x v="4186"/>
    <s v="Good Sales"/>
    <n v="0.34"/>
    <n v="1256.5074000000002"/>
    <n v="2439.1026000000002"/>
    <n v="6"/>
    <d v="2023-05-30T00:00:00"/>
    <d v="2023-06-06T00:00:00"/>
    <s v="New"/>
    <s v="Card"/>
    <n v="759.04"/>
    <s v="loss"/>
    <s v="Chennai"/>
  </r>
  <r>
    <s v="ORD104202"/>
    <x v="1"/>
    <s v="Personal Care"/>
    <x v="4187"/>
    <s v="Good Sales"/>
    <n v="0.06"/>
    <n v="62.832599999999999"/>
    <n v="984.37740000000008"/>
    <n v="5"/>
    <d v="2023-09-23T00:00:00"/>
    <d v="2023-09-29T00:00:00"/>
    <s v="Regular"/>
    <s v="UPI"/>
    <n v="81.72"/>
    <s v="loss"/>
    <s v="Delhi"/>
  </r>
  <r>
    <s v="ORD104203"/>
    <x v="3"/>
    <s v="Grocery"/>
    <x v="4188"/>
    <s v="Good Sales"/>
    <n v="0.39"/>
    <n v="567.86339999999996"/>
    <n v="888.19659999999999"/>
    <n v="4"/>
    <d v="2024-10-08T00:00:00"/>
    <d v="2024-10-15T00:00:00"/>
    <s v="New"/>
    <s v="UPI"/>
    <n v="233.56"/>
    <s v="loss"/>
    <s v="Delhi"/>
  </r>
  <r>
    <s v="ORD104204"/>
    <x v="3"/>
    <s v="Personal Care"/>
    <x v="4189"/>
    <s v="Good Sales"/>
    <n v="7.0000000000000007E-2"/>
    <n v="330.88160000000005"/>
    <n v="4395.9984000000004"/>
    <n v="2"/>
    <d v="2023-07-10T00:00:00"/>
    <d v="2023-07-15T00:00:00"/>
    <s v="Member"/>
    <s v="UPI"/>
    <n v="882.94"/>
    <s v="profit"/>
    <s v="Delhi"/>
  </r>
  <r>
    <s v="ORD104205"/>
    <x v="1"/>
    <s v="Electronics"/>
    <x v="4190"/>
    <s v="concerning"/>
    <n v="0.16"/>
    <n v="83.268799999999999"/>
    <n v="437.16119999999995"/>
    <n v="7"/>
    <d v="2023-08-30T00:00:00"/>
    <d v="2023-09-06T00:00:00"/>
    <s v="Regular"/>
    <s v="UPI"/>
    <n v="150.30000000000001"/>
    <s v="loss"/>
    <s v="Bangalore"/>
  </r>
  <r>
    <s v="ORD104206"/>
    <x v="1"/>
    <s v="Electronics"/>
    <x v="4191"/>
    <s v="Good Sales"/>
    <n v="0.12"/>
    <n v="333.90360000000004"/>
    <n v="2448.6264000000001"/>
    <n v="6"/>
    <d v="2024-08-21T00:00:00"/>
    <d v="2024-08-23T00:00:00"/>
    <s v="Regular"/>
    <s v="Cash"/>
    <n v="379.2"/>
    <s v="loss"/>
    <s v="Bangalore"/>
  </r>
  <r>
    <s v="ORD104207"/>
    <x v="3"/>
    <s v="Electronics"/>
    <x v="4192"/>
    <s v="Good Sales"/>
    <n v="0.03"/>
    <n v="79.734899999999996"/>
    <n v="2578.0951"/>
    <n v="7"/>
    <d v="2023-07-14T00:00:00"/>
    <d v="2023-07-20T00:00:00"/>
    <s v="Member"/>
    <s v="Cash"/>
    <n v="577.77"/>
    <s v="loss"/>
    <s v="Pune"/>
  </r>
  <r>
    <s v="ORD104208"/>
    <x v="1"/>
    <s v="Home Care"/>
    <x v="4193"/>
    <s v="Good Sales"/>
    <n v="0.14000000000000001"/>
    <n v="511.83580000000001"/>
    <n v="3144.1342"/>
    <n v="3"/>
    <d v="2023-03-29T00:00:00"/>
    <d v="2023-04-02T00:00:00"/>
    <s v="Member"/>
    <s v="UPI"/>
    <n v="193.1"/>
    <s v="loss"/>
    <s v="Delhi"/>
  </r>
  <r>
    <s v="ORD104209"/>
    <x v="3"/>
    <s v="Grocery"/>
    <x v="4194"/>
    <s v="Good Sales"/>
    <n v="0.46"/>
    <n v="635.27380000000005"/>
    <n v="745.75619999999992"/>
    <n v="1"/>
    <d v="2024-01-02T00:00:00"/>
    <d v="2024-01-04T00:00:00"/>
    <s v="New"/>
    <s v="Cash"/>
    <n v="219.83"/>
    <s v="loss"/>
    <s v="Chennai"/>
  </r>
  <r>
    <s v="ORD104210"/>
    <x v="0"/>
    <s v="Personal Care"/>
    <x v="4195"/>
    <s v="Good Sales"/>
    <n v="0.01"/>
    <n v="46.803900000000006"/>
    <n v="4633.5861000000004"/>
    <n v="1"/>
    <d v="2024-04-29T00:00:00"/>
    <d v="2024-05-05T00:00:00"/>
    <s v="Member"/>
    <s v="Card"/>
    <n v="281.39"/>
    <s v="loss"/>
    <s v="Pune"/>
  </r>
  <r>
    <s v="ORD104211"/>
    <x v="1"/>
    <s v="Electronics"/>
    <x v="4196"/>
    <s v="Good Sales"/>
    <n v="0.01"/>
    <n v="21.118600000000001"/>
    <n v="2090.7414000000003"/>
    <n v="4"/>
    <d v="2023-12-27T00:00:00"/>
    <d v="2023-12-29T00:00:00"/>
    <s v="New"/>
    <s v="Cash"/>
    <n v="230.73"/>
    <s v="loss"/>
    <s v="Hyderabad"/>
  </r>
  <r>
    <s v="ORD104212"/>
    <x v="0"/>
    <s v="Grocery"/>
    <x v="4197"/>
    <s v="Good Sales"/>
    <n v="0.35"/>
    <n v="525.01049999999998"/>
    <n v="975.01949999999999"/>
    <n v="4"/>
    <d v="2023-04-26T00:00:00"/>
    <d v="2023-04-29T00:00:00"/>
    <s v="New"/>
    <s v="Cash"/>
    <n v="250.99"/>
    <s v="loss"/>
    <s v="Delhi"/>
  </r>
  <r>
    <s v="ORD104213"/>
    <x v="2"/>
    <s v="Grocery"/>
    <x v="4198"/>
    <s v="Good Sales"/>
    <n v="0.18"/>
    <n v="315.11880000000002"/>
    <n v="1435.5412000000001"/>
    <n v="7"/>
    <d v="2024-03-07T00:00:00"/>
    <d v="2024-03-10T00:00:00"/>
    <s v="New"/>
    <s v="Cash"/>
    <n v="341.97"/>
    <s v="loss"/>
    <s v="Delhi"/>
  </r>
  <r>
    <s v="ORD104214"/>
    <x v="0"/>
    <s v="Home Care"/>
    <x v="4199"/>
    <s v="Good Sales"/>
    <n v="0.11"/>
    <n v="198.9614"/>
    <n v="1609.7786000000001"/>
    <n v="7"/>
    <d v="2024-05-05T00:00:00"/>
    <d v="2024-05-09T00:00:00"/>
    <s v="Regular"/>
    <s v="Cash"/>
    <n v="486.85"/>
    <s v="loss"/>
    <s v="Bangalore"/>
  </r>
  <r>
    <s v="ORD104215"/>
    <x v="0"/>
    <s v="Personal Care"/>
    <x v="4200"/>
    <s v="Good Sales"/>
    <n v="0.25"/>
    <n v="268.6875"/>
    <n v="806.0625"/>
    <n v="4"/>
    <d v="2024-04-07T00:00:00"/>
    <d v="2024-04-09T00:00:00"/>
    <s v="New"/>
    <s v="UPI"/>
    <n v="103.39"/>
    <s v="loss"/>
    <s v="Delhi"/>
  </r>
  <r>
    <s v="ORD104216"/>
    <x v="3"/>
    <s v="Personal Care"/>
    <x v="4201"/>
    <s v="Good Sales"/>
    <n v="0.13"/>
    <n v="604.16980000000001"/>
    <n v="4043.2901999999999"/>
    <n v="7"/>
    <d v="2023-12-22T00:00:00"/>
    <d v="2023-12-28T00:00:00"/>
    <s v="New"/>
    <s v="Cash"/>
    <n v="590.96"/>
    <s v="loss"/>
    <s v="Chennai"/>
  </r>
  <r>
    <s v="ORD104217"/>
    <x v="0"/>
    <s v="Electronics"/>
    <x v="4202"/>
    <s v="Good Sales"/>
    <n v="0.2"/>
    <n v="191.37800000000001"/>
    <n v="765.51199999999994"/>
    <n v="8"/>
    <d v="2024-04-24T00:00:00"/>
    <d v="2024-04-27T00:00:00"/>
    <s v="Regular"/>
    <s v="Cash"/>
    <n v="181.14"/>
    <s v="loss"/>
    <s v="Delhi"/>
  </r>
  <r>
    <s v="ORD104218"/>
    <x v="1"/>
    <s v="Electronics"/>
    <x v="4203"/>
    <s v="Good Sales"/>
    <n v="0.36"/>
    <n v="1593.3168000000001"/>
    <n v="2832.5632000000001"/>
    <n v="9"/>
    <d v="2024-06-04T00:00:00"/>
    <d v="2024-06-08T00:00:00"/>
    <s v="New"/>
    <s v="Card"/>
    <n v="456.6"/>
    <s v="loss"/>
    <s v="Chennai"/>
  </r>
  <r>
    <s v="ORD104219"/>
    <x v="3"/>
    <s v="Grocery"/>
    <x v="4204"/>
    <s v="Good Sales"/>
    <n v="0.06"/>
    <n v="125.04900000000001"/>
    <n v="1959.1010000000001"/>
    <n v="6"/>
    <d v="2024-02-28T00:00:00"/>
    <d v="2024-03-05T00:00:00"/>
    <s v="Regular"/>
    <s v="UPI"/>
    <n v="577.05999999999995"/>
    <s v="loss"/>
    <s v="Pune"/>
  </r>
  <r>
    <s v="ORD104220"/>
    <x v="2"/>
    <s v="Personal Care"/>
    <x v="4205"/>
    <s v="Good Sales"/>
    <n v="0.48"/>
    <n v="681.33600000000001"/>
    <n v="738.11400000000003"/>
    <n v="4"/>
    <d v="2024-01-19T00:00:00"/>
    <d v="2024-01-21T00:00:00"/>
    <s v="Regular"/>
    <s v="Card"/>
    <n v="381.1"/>
    <s v="loss"/>
    <s v="Bangalore"/>
  </r>
  <r>
    <s v="ORD104221"/>
    <x v="1"/>
    <s v="Personal Care"/>
    <x v="4206"/>
    <s v="Good Sales"/>
    <n v="0.02"/>
    <n v="21.453800000000001"/>
    <n v="1051.2362000000001"/>
    <n v="2"/>
    <d v="2023-08-02T00:00:00"/>
    <d v="2023-08-03T00:00:00"/>
    <s v="New"/>
    <s v="Cash"/>
    <n v="291.47000000000003"/>
    <s v="loss"/>
    <s v="Delhi"/>
  </r>
  <r>
    <s v="ORD104222"/>
    <x v="2"/>
    <s v="Electronics"/>
    <x v="4207"/>
    <s v="Good Sales"/>
    <n v="0.4"/>
    <n v="1028.5120000000002"/>
    <n v="1542.768"/>
    <n v="9"/>
    <d v="2024-11-29T00:00:00"/>
    <d v="2024-11-30T00:00:00"/>
    <s v="New"/>
    <s v="Cash"/>
    <n v="591.58000000000004"/>
    <s v="loss"/>
    <s v="Pune"/>
  </r>
  <r>
    <s v="ORD104223"/>
    <x v="0"/>
    <s v="Clothing"/>
    <x v="4208"/>
    <s v="Good Sales"/>
    <n v="0.36"/>
    <n v="1216.5731999999998"/>
    <n v="2162.7968000000001"/>
    <n v="7"/>
    <d v="2023-05-02T00:00:00"/>
    <d v="2023-05-06T00:00:00"/>
    <s v="New"/>
    <s v="Card"/>
    <n v="1010.64"/>
    <s v="profit"/>
    <s v="Delhi"/>
  </r>
  <r>
    <s v="ORD104224"/>
    <x v="1"/>
    <s v="Grocery"/>
    <x v="4209"/>
    <s v="Good Sales"/>
    <n v="0.14000000000000001"/>
    <n v="630.17920000000004"/>
    <n v="3871.1007999999997"/>
    <n v="6"/>
    <d v="2024-12-08T00:00:00"/>
    <d v="2024-12-09T00:00:00"/>
    <s v="Regular"/>
    <s v="Card"/>
    <n v="1154.8"/>
    <s v="profit"/>
    <s v="Delhi"/>
  </r>
  <r>
    <s v="ORD104225"/>
    <x v="1"/>
    <s v="Personal Care"/>
    <x v="4210"/>
    <s v="Good Sales"/>
    <n v="0.06"/>
    <n v="197.81939999999997"/>
    <n v="3099.1705999999999"/>
    <n v="4"/>
    <d v="2024-12-01T00:00:00"/>
    <d v="2024-12-06T00:00:00"/>
    <s v="Member"/>
    <s v="Cash"/>
    <n v="573.66999999999996"/>
    <s v="loss"/>
    <s v="Mumbai"/>
  </r>
  <r>
    <s v="ORD104226"/>
    <x v="2"/>
    <s v="Home Care"/>
    <x v="4211"/>
    <s v="Good Sales"/>
    <n v="0.43"/>
    <n v="1062.0784999999998"/>
    <n v="1407.8715"/>
    <n v="4"/>
    <d v="2023-09-18T00:00:00"/>
    <d v="2023-09-24T00:00:00"/>
    <s v="Regular"/>
    <s v="Card"/>
    <n v="579.66999999999996"/>
    <s v="loss"/>
    <s v="Mumbai"/>
  </r>
  <r>
    <s v="ORD104227"/>
    <x v="1"/>
    <s v="Home Care"/>
    <x v="4212"/>
    <s v="concerning"/>
    <n v="0.34"/>
    <n v="89.770200000000003"/>
    <n v="174.25979999999998"/>
    <n v="2"/>
    <d v="2023-01-07T00:00:00"/>
    <d v="2023-01-13T00:00:00"/>
    <s v="Member"/>
    <s v="Cash"/>
    <n v="19.53"/>
    <s v="loss"/>
    <s v="Bangalore"/>
  </r>
  <r>
    <s v="ORD104228"/>
    <x v="1"/>
    <s v="Clothing"/>
    <x v="4213"/>
    <s v="Good Sales"/>
    <n v="0.15"/>
    <n v="687.83849999999995"/>
    <n v="3897.7515000000003"/>
    <n v="1"/>
    <d v="2024-04-03T00:00:00"/>
    <d v="2024-04-07T00:00:00"/>
    <s v="Member"/>
    <s v="Cash"/>
    <n v="1281.73"/>
    <s v="profit"/>
    <s v="Bangalore"/>
  </r>
  <r>
    <s v="ORD104229"/>
    <x v="1"/>
    <s v="Electronics"/>
    <x v="4214"/>
    <s v="Good Sales"/>
    <n v="0.01"/>
    <n v="45.216099999999997"/>
    <n v="4476.3939"/>
    <n v="5"/>
    <d v="2024-10-30T00:00:00"/>
    <d v="2024-11-03T00:00:00"/>
    <s v="New"/>
    <s v="UPI"/>
    <n v="1338.59"/>
    <s v="profit"/>
    <s v="Hyderabad"/>
  </r>
  <r>
    <s v="ORD104230"/>
    <x v="0"/>
    <s v="Electronics"/>
    <x v="4215"/>
    <s v="Good Sales"/>
    <n v="0.47"/>
    <n v="919.18369999999993"/>
    <n v="1036.5263"/>
    <n v="6"/>
    <d v="2023-01-28T00:00:00"/>
    <d v="2023-01-30T00:00:00"/>
    <s v="Regular"/>
    <s v="Card"/>
    <n v="516.79999999999995"/>
    <s v="loss"/>
    <s v="Pune"/>
  </r>
  <r>
    <s v="ORD104231"/>
    <x v="2"/>
    <s v="Electronics"/>
    <x v="4216"/>
    <s v="concerning"/>
    <n v="0.2"/>
    <n v="48.454000000000008"/>
    <n v="193.816"/>
    <n v="9"/>
    <d v="2024-02-26T00:00:00"/>
    <d v="2024-03-03T00:00:00"/>
    <s v="Regular"/>
    <s v="UPI"/>
    <n v="14.27"/>
    <s v="loss"/>
    <s v="Pune"/>
  </r>
  <r>
    <s v="ORD104232"/>
    <x v="1"/>
    <s v="Home Care"/>
    <x v="4217"/>
    <s v="Good Sales"/>
    <n v="0.09"/>
    <n v="332.41590000000002"/>
    <n v="3361.0941000000003"/>
    <n v="1"/>
    <d v="2024-12-23T00:00:00"/>
    <d v="2024-12-28T00:00:00"/>
    <s v="Regular"/>
    <s v="Cash"/>
    <n v="337.22"/>
    <s v="loss"/>
    <s v="Mumbai"/>
  </r>
  <r>
    <s v="ORD104233"/>
    <x v="3"/>
    <s v="Electronics"/>
    <x v="4218"/>
    <s v="Good Sales"/>
    <n v="0.46"/>
    <n v="1830.4503999999999"/>
    <n v="2148.7896000000001"/>
    <n v="5"/>
    <d v="2024-07-14T00:00:00"/>
    <d v="2024-07-21T00:00:00"/>
    <s v="Regular"/>
    <s v="UPI"/>
    <n v="303.92"/>
    <s v="loss"/>
    <s v="Chennai"/>
  </r>
  <r>
    <s v="ORD104234"/>
    <x v="3"/>
    <s v="Home Care"/>
    <x v="4219"/>
    <s v="Good Sales"/>
    <n v="0.18"/>
    <n v="496.45439999999996"/>
    <n v="2261.6255999999998"/>
    <n v="5"/>
    <d v="2024-05-06T00:00:00"/>
    <d v="2024-05-12T00:00:00"/>
    <s v="Member"/>
    <s v="UPI"/>
    <n v="431.4"/>
    <s v="loss"/>
    <s v="Chennai"/>
  </r>
  <r>
    <s v="ORD104235"/>
    <x v="3"/>
    <s v="Clothing"/>
    <x v="4220"/>
    <s v="Good Sales"/>
    <n v="0.23"/>
    <n v="477.04070000000007"/>
    <n v="1597.0493000000001"/>
    <n v="9"/>
    <d v="2024-11-15T00:00:00"/>
    <d v="2024-11-19T00:00:00"/>
    <s v="New"/>
    <s v="Cash"/>
    <n v="123.47"/>
    <s v="loss"/>
    <s v="Chennai"/>
  </r>
  <r>
    <s v="ORD104236"/>
    <x v="3"/>
    <s v="Grocery"/>
    <x v="4221"/>
    <s v="Good Sales"/>
    <n v="0.35"/>
    <n v="1494.6924999999999"/>
    <n v="2775.8575000000001"/>
    <n v="4"/>
    <d v="2023-12-24T00:00:00"/>
    <d v="2023-12-30T00:00:00"/>
    <s v="Member"/>
    <s v="Cash"/>
    <n v="1220.68"/>
    <s v="profit"/>
    <s v="Mumbai"/>
  </r>
  <r>
    <s v="ORD104237"/>
    <x v="0"/>
    <s v="Personal Care"/>
    <x v="4222"/>
    <s v="Good Sales"/>
    <n v="0.41"/>
    <n v="427.76529999999997"/>
    <n v="615.5646999999999"/>
    <n v="3"/>
    <d v="2024-12-23T00:00:00"/>
    <d v="2024-12-30T00:00:00"/>
    <s v="Member"/>
    <s v="UPI"/>
    <n v="204.77"/>
    <s v="loss"/>
    <s v="Bangalore"/>
  </r>
  <r>
    <s v="ORD104238"/>
    <x v="1"/>
    <s v="Clothing"/>
    <x v="4223"/>
    <s v="Good Sales"/>
    <n v="0.05"/>
    <n v="112.69200000000001"/>
    <n v="2141.1480000000001"/>
    <n v="3"/>
    <d v="2024-04-25T00:00:00"/>
    <d v="2024-04-28T00:00:00"/>
    <s v="Member"/>
    <s v="UPI"/>
    <n v="432.47"/>
    <s v="loss"/>
    <s v="Chennai"/>
  </r>
  <r>
    <s v="ORD104239"/>
    <x v="2"/>
    <s v="Home Care"/>
    <x v="4224"/>
    <s v="concerning"/>
    <n v="0.45"/>
    <n v="98.991"/>
    <n v="120.98899999999999"/>
    <n v="6"/>
    <d v="2023-10-28T00:00:00"/>
    <d v="2023-11-01T00:00:00"/>
    <s v="Regular"/>
    <s v="Card"/>
    <n v="35.53"/>
    <s v="loss"/>
    <s v="Chennai"/>
  </r>
  <r>
    <s v="ORD104240"/>
    <x v="1"/>
    <s v="Clothing"/>
    <x v="4225"/>
    <s v="Good Sales"/>
    <n v="0.47"/>
    <n v="424.71549999999996"/>
    <n v="478.93450000000001"/>
    <n v="1"/>
    <d v="2024-01-24T00:00:00"/>
    <d v="2024-01-31T00:00:00"/>
    <s v="Member"/>
    <s v="UPI"/>
    <n v="121.51"/>
    <s v="loss"/>
    <s v="Bangalore"/>
  </r>
  <r>
    <s v="ORD104241"/>
    <x v="0"/>
    <s v="Personal Care"/>
    <x v="4226"/>
    <s v="Good Sales"/>
    <n v="0.13"/>
    <n v="612.30909999999994"/>
    <n v="4097.7608999999993"/>
    <n v="1"/>
    <d v="2023-03-06T00:00:00"/>
    <d v="2023-03-11T00:00:00"/>
    <s v="Regular"/>
    <s v="Card"/>
    <n v="805.76"/>
    <s v="profit"/>
    <s v="Hyderabad"/>
  </r>
  <r>
    <s v="ORD104242"/>
    <x v="3"/>
    <s v="Grocery"/>
    <x v="4227"/>
    <s v="Good Sales"/>
    <n v="0.25"/>
    <n v="733.15250000000003"/>
    <n v="2199.4575"/>
    <n v="1"/>
    <d v="2023-06-12T00:00:00"/>
    <d v="2023-06-18T00:00:00"/>
    <s v="Regular"/>
    <s v="UPI"/>
    <n v="526.05999999999995"/>
    <s v="loss"/>
    <s v="Pune"/>
  </r>
  <r>
    <s v="ORD104243"/>
    <x v="0"/>
    <s v="Personal Care"/>
    <x v="4228"/>
    <s v="Good Sales"/>
    <n v="0.43"/>
    <n v="1740.3820000000001"/>
    <n v="2307.018"/>
    <n v="7"/>
    <d v="2023-04-21T00:00:00"/>
    <d v="2023-04-25T00:00:00"/>
    <s v="Regular"/>
    <s v="Card"/>
    <n v="906.39"/>
    <s v="profit"/>
    <s v="Delhi"/>
  </r>
  <r>
    <s v="ORD104244"/>
    <x v="1"/>
    <s v="Home Care"/>
    <x v="4229"/>
    <s v="Good Sales"/>
    <n v="0.24"/>
    <n v="596.12399999999991"/>
    <n v="1887.7260000000001"/>
    <n v="5"/>
    <d v="2024-11-01T00:00:00"/>
    <d v="2024-11-02T00:00:00"/>
    <s v="Regular"/>
    <s v="UPI"/>
    <n v="226.81"/>
    <s v="loss"/>
    <s v="Delhi"/>
  </r>
  <r>
    <s v="ORD104245"/>
    <x v="2"/>
    <s v="Personal Care"/>
    <x v="4230"/>
    <s v="Good Sales"/>
    <n v="0.24"/>
    <n v="1005.7559999999999"/>
    <n v="3184.8939999999998"/>
    <n v="9"/>
    <d v="2023-09-03T00:00:00"/>
    <d v="2023-09-08T00:00:00"/>
    <s v="Member"/>
    <s v="Cash"/>
    <n v="812.18"/>
    <s v="profit"/>
    <s v="Bangalore"/>
  </r>
  <r>
    <s v="ORD104246"/>
    <x v="0"/>
    <s v="Clothing"/>
    <x v="4231"/>
    <s v="Good Sales"/>
    <n v="0.31"/>
    <n v="849.66660000000002"/>
    <n v="1891.1934000000001"/>
    <n v="3"/>
    <d v="2024-02-28T00:00:00"/>
    <d v="2024-03-02T00:00:00"/>
    <s v="Member"/>
    <s v="Cash"/>
    <n v="533.87"/>
    <s v="loss"/>
    <s v="Pune"/>
  </r>
  <r>
    <s v="ORD104247"/>
    <x v="2"/>
    <s v="Electronics"/>
    <x v="4232"/>
    <s v="concerning"/>
    <n v="0.38"/>
    <n v="46.447400000000002"/>
    <n v="75.782600000000002"/>
    <n v="6"/>
    <d v="2024-09-02T00:00:00"/>
    <d v="2024-09-09T00:00:00"/>
    <s v="Regular"/>
    <s v="UPI"/>
    <n v="17.329999999999998"/>
    <s v="loss"/>
    <s v="Hyderabad"/>
  </r>
  <r>
    <s v="ORD104248"/>
    <x v="0"/>
    <s v="Clothing"/>
    <x v="4233"/>
    <s v="Good Sales"/>
    <n v="0.33"/>
    <n v="1487.8149000000001"/>
    <n v="3020.7150999999994"/>
    <n v="7"/>
    <d v="2024-02-28T00:00:00"/>
    <d v="2024-03-04T00:00:00"/>
    <s v="New"/>
    <s v="UPI"/>
    <n v="1312.31"/>
    <s v="profit"/>
    <s v="Bangalore"/>
  </r>
  <r>
    <s v="ORD104249"/>
    <x v="2"/>
    <s v="Home Care"/>
    <x v="4234"/>
    <s v="Good Sales"/>
    <n v="0.31"/>
    <n v="256.67070000000001"/>
    <n v="571.29930000000002"/>
    <n v="3"/>
    <d v="2024-12-01T00:00:00"/>
    <d v="2024-12-05T00:00:00"/>
    <s v="Regular"/>
    <s v="UPI"/>
    <n v="195.63"/>
    <s v="loss"/>
    <s v="Mumbai"/>
  </r>
  <r>
    <s v="ORD104250"/>
    <x v="2"/>
    <s v="Grocery"/>
    <x v="4235"/>
    <s v="Good Sales"/>
    <n v="0.19"/>
    <n v="438.46679999999998"/>
    <n v="1869.2531999999999"/>
    <n v="9"/>
    <d v="2024-06-07T00:00:00"/>
    <d v="2024-06-10T00:00:00"/>
    <s v="Member"/>
    <s v="Cash"/>
    <n v="525.45000000000005"/>
    <s v="loss"/>
    <s v="Chennai"/>
  </r>
  <r>
    <s v="ORD104251"/>
    <x v="3"/>
    <s v="Personal Care"/>
    <x v="4236"/>
    <s v="Good Sales"/>
    <n v="0.32"/>
    <n v="779.42399999999998"/>
    <n v="1656.2759999999998"/>
    <n v="2"/>
    <d v="2023-09-04T00:00:00"/>
    <d v="2023-09-07T00:00:00"/>
    <s v="Regular"/>
    <s v="UPI"/>
    <n v="653.45000000000005"/>
    <s v="loss"/>
    <s v="Delhi"/>
  </r>
  <r>
    <s v="ORD104252"/>
    <x v="2"/>
    <s v="Grocery"/>
    <x v="4237"/>
    <s v="concerning"/>
    <n v="0.05"/>
    <n v="16.573"/>
    <n v="314.887"/>
    <n v="7"/>
    <d v="2024-12-22T00:00:00"/>
    <d v="2024-12-25T00:00:00"/>
    <s v="Member"/>
    <s v="Cash"/>
    <n v="44.66"/>
    <s v="loss"/>
    <s v="Pune"/>
  </r>
  <r>
    <s v="ORD104253"/>
    <x v="3"/>
    <s v="Home Care"/>
    <x v="4238"/>
    <s v="concerning"/>
    <n v="0.2"/>
    <n v="72.00800000000001"/>
    <n v="288.03200000000004"/>
    <n v="4"/>
    <d v="2024-02-18T00:00:00"/>
    <d v="2024-02-19T00:00:00"/>
    <s v="Member"/>
    <s v="UPI"/>
    <n v="37.14"/>
    <s v="loss"/>
    <s v="Chennai"/>
  </r>
  <r>
    <s v="ORD104254"/>
    <x v="1"/>
    <s v="Personal Care"/>
    <x v="4239"/>
    <s v="Good Sales"/>
    <n v="0.09"/>
    <n v="345.28499999999997"/>
    <n v="3491.2150000000001"/>
    <n v="9"/>
    <d v="2024-07-05T00:00:00"/>
    <d v="2024-07-10T00:00:00"/>
    <s v="New"/>
    <s v="UPI"/>
    <n v="612.20000000000005"/>
    <s v="loss"/>
    <s v="Bangalore"/>
  </r>
  <r>
    <s v="ORD104255"/>
    <x v="1"/>
    <s v="Clothing"/>
    <x v="4240"/>
    <s v="Good Sales"/>
    <n v="0.27"/>
    <n v="424.49670000000003"/>
    <n v="1147.7132999999999"/>
    <n v="7"/>
    <d v="2023-03-14T00:00:00"/>
    <d v="2023-03-20T00:00:00"/>
    <s v="Member"/>
    <s v="UPI"/>
    <n v="313.48"/>
    <s v="loss"/>
    <s v="Mumbai"/>
  </r>
  <r>
    <s v="ORD104256"/>
    <x v="3"/>
    <s v="Clothing"/>
    <x v="4241"/>
    <s v="Good Sales"/>
    <n v="0.13"/>
    <n v="273.93340000000001"/>
    <n v="1833.2465999999999"/>
    <n v="8"/>
    <d v="2023-12-25T00:00:00"/>
    <d v="2023-12-29T00:00:00"/>
    <s v="Regular"/>
    <s v="Cash"/>
    <n v="399.1"/>
    <s v="loss"/>
    <s v="Delhi"/>
  </r>
  <r>
    <s v="ORD104257"/>
    <x v="3"/>
    <s v="Home Care"/>
    <x v="4242"/>
    <s v="Good Sales"/>
    <n v="0.25"/>
    <n v="716.03750000000002"/>
    <n v="2148.1125000000002"/>
    <n v="3"/>
    <d v="2024-02-10T00:00:00"/>
    <d v="2024-02-17T00:00:00"/>
    <s v="Member"/>
    <s v="Card"/>
    <n v="301.02999999999997"/>
    <s v="loss"/>
    <s v="Bangalore"/>
  </r>
  <r>
    <s v="ORD104258"/>
    <x v="0"/>
    <s v="Personal Care"/>
    <x v="4243"/>
    <s v="Good Sales"/>
    <n v="0.39"/>
    <n v="752.54009999999994"/>
    <n v="1177.0499"/>
    <n v="6"/>
    <d v="2024-07-21T00:00:00"/>
    <d v="2024-07-22T00:00:00"/>
    <s v="Regular"/>
    <s v="UPI"/>
    <n v="226.1"/>
    <s v="loss"/>
    <s v="Pune"/>
  </r>
  <r>
    <s v="ORD104259"/>
    <x v="0"/>
    <s v="Clothing"/>
    <x v="4244"/>
    <s v="Good Sales"/>
    <n v="0.22"/>
    <n v="857.4896"/>
    <n v="3040.1904"/>
    <n v="4"/>
    <d v="2024-07-22T00:00:00"/>
    <d v="2024-07-25T00:00:00"/>
    <s v="New"/>
    <s v="Cash"/>
    <n v="1096.94"/>
    <s v="profit"/>
    <s v="Bangalore"/>
  </r>
  <r>
    <s v="ORD104260"/>
    <x v="0"/>
    <s v="Home Care"/>
    <x v="4245"/>
    <s v="Good Sales"/>
    <n v="0.11"/>
    <n v="487.72680000000003"/>
    <n v="3946.1532000000002"/>
    <n v="4"/>
    <d v="2024-10-16T00:00:00"/>
    <d v="2024-10-22T00:00:00"/>
    <s v="New"/>
    <s v="UPI"/>
    <n v="311.58999999999997"/>
    <s v="loss"/>
    <s v="Mumbai"/>
  </r>
  <r>
    <s v="ORD104261"/>
    <x v="1"/>
    <s v="Home Care"/>
    <x v="4246"/>
    <s v="concerning"/>
    <n v="0.11"/>
    <n v="43.188200000000002"/>
    <n v="349.43180000000001"/>
    <n v="2"/>
    <d v="2023-12-15T00:00:00"/>
    <d v="2023-12-19T00:00:00"/>
    <s v="Member"/>
    <s v="Cash"/>
    <n v="69.11"/>
    <s v="loss"/>
    <s v="Mumbai"/>
  </r>
  <r>
    <s v="ORD104262"/>
    <x v="0"/>
    <s v="Grocery"/>
    <x v="4247"/>
    <s v="Good Sales"/>
    <n v="0.45"/>
    <n v="1446.066"/>
    <n v="1767.414"/>
    <n v="9"/>
    <d v="2024-01-11T00:00:00"/>
    <d v="2024-01-13T00:00:00"/>
    <s v="New"/>
    <s v="Cash"/>
    <n v="542.01"/>
    <s v="loss"/>
    <s v="Mumbai"/>
  </r>
  <r>
    <s v="ORD104263"/>
    <x v="2"/>
    <s v="Clothing"/>
    <x v="4248"/>
    <s v="Good Sales"/>
    <n v="0.39"/>
    <n v="646.04669999999999"/>
    <n v="1010.4833"/>
    <n v="1"/>
    <d v="2024-07-19T00:00:00"/>
    <d v="2024-07-23T00:00:00"/>
    <s v="Member"/>
    <s v="Card"/>
    <n v="241.59"/>
    <s v="loss"/>
    <s v="Mumbai"/>
  </r>
  <r>
    <s v="ORD104264"/>
    <x v="2"/>
    <s v="Personal Care"/>
    <x v="4249"/>
    <s v="Good Sales"/>
    <n v="0.02"/>
    <n v="59.161000000000001"/>
    <n v="2898.8890000000001"/>
    <n v="1"/>
    <d v="2024-10-17T00:00:00"/>
    <d v="2024-10-19T00:00:00"/>
    <s v="New"/>
    <s v="UPI"/>
    <n v="727.39"/>
    <s v="loss"/>
    <s v="Bangalore"/>
  </r>
  <r>
    <s v="ORD104265"/>
    <x v="0"/>
    <s v="Clothing"/>
    <x v="4250"/>
    <s v="Good Sales"/>
    <n v="0.47"/>
    <n v="1161.4404999999999"/>
    <n v="1309.7095000000002"/>
    <n v="7"/>
    <d v="2024-12-24T00:00:00"/>
    <d v="2024-12-26T00:00:00"/>
    <s v="Member"/>
    <s v="UPI"/>
    <n v="693.52"/>
    <s v="loss"/>
    <s v="Chennai"/>
  </r>
  <r>
    <s v="ORD104266"/>
    <x v="2"/>
    <s v="Clothing"/>
    <x v="4251"/>
    <s v="Good Sales"/>
    <n v="0.06"/>
    <n v="104.10119999999999"/>
    <n v="1630.9187999999999"/>
    <n v="7"/>
    <d v="2024-02-12T00:00:00"/>
    <d v="2024-02-18T00:00:00"/>
    <s v="Member"/>
    <s v="Cash"/>
    <n v="519.32000000000005"/>
    <s v="loss"/>
    <s v="Delhi"/>
  </r>
  <r>
    <s v="ORD104267"/>
    <x v="1"/>
    <s v="Clothing"/>
    <x v="4252"/>
    <s v="concerning"/>
    <n v="0.33"/>
    <n v="186.31800000000001"/>
    <n v="378.28200000000004"/>
    <n v="4"/>
    <d v="2024-08-14T00:00:00"/>
    <d v="2024-08-17T00:00:00"/>
    <s v="Regular"/>
    <s v="UPI"/>
    <n v="45.55"/>
    <s v="loss"/>
    <s v="Delhi"/>
  </r>
  <r>
    <s v="ORD104268"/>
    <x v="2"/>
    <s v="Home Care"/>
    <x v="4253"/>
    <s v="Good Sales"/>
    <n v="0.28000000000000003"/>
    <n v="795.55280000000016"/>
    <n v="2045.7072000000001"/>
    <n v="8"/>
    <d v="2024-12-20T00:00:00"/>
    <d v="2024-12-22T00:00:00"/>
    <s v="Member"/>
    <s v="Card"/>
    <n v="172.5"/>
    <s v="loss"/>
    <s v="Hyderabad"/>
  </r>
  <r>
    <s v="ORD104269"/>
    <x v="1"/>
    <s v="Electronics"/>
    <x v="4254"/>
    <s v="concerning"/>
    <n v="0.02"/>
    <n v="13.053599999999999"/>
    <n v="639.62639999999999"/>
    <n v="5"/>
    <d v="2024-02-13T00:00:00"/>
    <d v="2024-02-14T00:00:00"/>
    <s v="Regular"/>
    <s v="UPI"/>
    <n v="77.55"/>
    <s v="loss"/>
    <s v="Chennai"/>
  </r>
  <r>
    <s v="ORD104270"/>
    <x v="3"/>
    <s v="Electronics"/>
    <x v="4255"/>
    <s v="Good Sales"/>
    <n v="0.15"/>
    <n v="129.74850000000001"/>
    <n v="735.24149999999997"/>
    <n v="6"/>
    <d v="2023-05-07T00:00:00"/>
    <d v="2023-05-14T00:00:00"/>
    <s v="Member"/>
    <s v="Cash"/>
    <n v="190.84"/>
    <s v="loss"/>
    <s v="Pune"/>
  </r>
  <r>
    <s v="ORD104271"/>
    <x v="3"/>
    <s v="Grocery"/>
    <x v="4256"/>
    <s v="Good Sales"/>
    <n v="0.39"/>
    <n v="1915.9374"/>
    <n v="2996.7226000000001"/>
    <n v="4"/>
    <d v="2024-11-25T00:00:00"/>
    <d v="2024-11-28T00:00:00"/>
    <s v="Member"/>
    <s v="Cash"/>
    <n v="742.46"/>
    <s v="loss"/>
    <s v="Pune"/>
  </r>
  <r>
    <s v="ORD104272"/>
    <x v="3"/>
    <s v="Clothing"/>
    <x v="4257"/>
    <s v="Good Sales"/>
    <n v="0.15"/>
    <n v="247.77899999999997"/>
    <n v="1404.0809999999999"/>
    <n v="3"/>
    <d v="2024-03-09T00:00:00"/>
    <d v="2024-03-15T00:00:00"/>
    <s v="Member"/>
    <s v="Cash"/>
    <n v="275"/>
    <s v="loss"/>
    <s v="Pune"/>
  </r>
  <r>
    <s v="ORD104273"/>
    <x v="3"/>
    <s v="Electronics"/>
    <x v="4258"/>
    <s v="Good Sales"/>
    <n v="0.24"/>
    <n v="711.29759999999987"/>
    <n v="2252.4423999999999"/>
    <n v="2"/>
    <d v="2023-05-03T00:00:00"/>
    <d v="2023-05-05T00:00:00"/>
    <s v="New"/>
    <s v="UPI"/>
    <n v="888.69"/>
    <s v="profit"/>
    <s v="Chennai"/>
  </r>
  <r>
    <s v="ORD104274"/>
    <x v="2"/>
    <s v="Grocery"/>
    <x v="4259"/>
    <s v="Good Sales"/>
    <n v="0.35"/>
    <n v="501.87899999999996"/>
    <n v="932.06100000000015"/>
    <n v="8"/>
    <d v="2023-06-27T00:00:00"/>
    <d v="2023-07-04T00:00:00"/>
    <s v="New"/>
    <s v="Cash"/>
    <n v="247.83"/>
    <s v="loss"/>
    <s v="Bangalore"/>
  </r>
  <r>
    <s v="ORD104275"/>
    <x v="0"/>
    <s v="Home Care"/>
    <x v="4260"/>
    <s v="Good Sales"/>
    <n v="0.04"/>
    <n v="173.64000000000001"/>
    <n v="4167.3599999999997"/>
    <n v="5"/>
    <d v="2023-04-26T00:00:00"/>
    <d v="2023-05-01T00:00:00"/>
    <s v="Member"/>
    <s v="Cash"/>
    <n v="1210.43"/>
    <s v="profit"/>
    <s v="Delhi"/>
  </r>
  <r>
    <s v="ORD104276"/>
    <x v="2"/>
    <s v="Clothing"/>
    <x v="4261"/>
    <s v="Good Sales"/>
    <n v="0.42"/>
    <n v="625.11539999999991"/>
    <n v="863.25459999999998"/>
    <n v="6"/>
    <d v="2024-05-07T00:00:00"/>
    <d v="2024-05-14T00:00:00"/>
    <s v="New"/>
    <s v="UPI"/>
    <n v="227.6"/>
    <s v="loss"/>
    <s v="Bangalore"/>
  </r>
  <r>
    <s v="ORD104277"/>
    <x v="1"/>
    <s v="Personal Care"/>
    <x v="4262"/>
    <s v="Good Sales"/>
    <n v="0.02"/>
    <n v="37.954799999999999"/>
    <n v="1859.7852"/>
    <n v="6"/>
    <d v="2024-10-29T00:00:00"/>
    <d v="2024-11-04T00:00:00"/>
    <s v="Member"/>
    <s v="UPI"/>
    <n v="303.70999999999998"/>
    <s v="loss"/>
    <s v="Delhi"/>
  </r>
  <r>
    <s v="ORD104278"/>
    <x v="2"/>
    <s v="Home Care"/>
    <x v="4263"/>
    <s v="Good Sales"/>
    <n v="0.13"/>
    <n v="400.54300000000001"/>
    <n v="2680.5569999999998"/>
    <n v="4"/>
    <d v="2023-06-09T00:00:00"/>
    <d v="2023-06-15T00:00:00"/>
    <s v="Regular"/>
    <s v="Cash"/>
    <n v="748.3"/>
    <s v="loss"/>
    <s v="Delhi"/>
  </r>
  <r>
    <s v="ORD104279"/>
    <x v="2"/>
    <s v="Grocery"/>
    <x v="4264"/>
    <s v="Good Sales"/>
    <n v="0.38"/>
    <n v="1657.9134000000001"/>
    <n v="2705.0165999999999"/>
    <n v="9"/>
    <d v="2024-08-22T00:00:00"/>
    <d v="2024-08-23T00:00:00"/>
    <s v="Regular"/>
    <s v="Cash"/>
    <n v="1201.3900000000001"/>
    <s v="profit"/>
    <s v="Pune"/>
  </r>
  <r>
    <s v="ORD104280"/>
    <x v="1"/>
    <s v="Home Care"/>
    <x v="4265"/>
    <s v="Good Sales"/>
    <n v="0.46"/>
    <n v="1885.7470000000001"/>
    <n v="2213.7029999999995"/>
    <n v="7"/>
    <d v="2024-06-03T00:00:00"/>
    <d v="2024-06-08T00:00:00"/>
    <s v="Member"/>
    <s v="Cash"/>
    <n v="1038.1199999999999"/>
    <s v="profit"/>
    <s v="Mumbai"/>
  </r>
  <r>
    <s v="ORD104281"/>
    <x v="3"/>
    <s v="Personal Care"/>
    <x v="4266"/>
    <s v="Good Sales"/>
    <n v="0.38"/>
    <n v="529.30580000000009"/>
    <n v="863.60419999999999"/>
    <n v="8"/>
    <d v="2023-04-06T00:00:00"/>
    <d v="2023-04-10T00:00:00"/>
    <s v="Regular"/>
    <s v="Cash"/>
    <n v="233.82"/>
    <s v="loss"/>
    <s v="Hyderabad"/>
  </r>
  <r>
    <s v="ORD104282"/>
    <x v="3"/>
    <s v="Home Care"/>
    <x v="4267"/>
    <s v="Good Sales"/>
    <n v="0.11"/>
    <n v="458.13019999999995"/>
    <n v="3706.6897999999997"/>
    <n v="7"/>
    <d v="2023-01-28T00:00:00"/>
    <d v="2023-01-29T00:00:00"/>
    <s v="Regular"/>
    <s v="Card"/>
    <n v="935.04"/>
    <s v="profit"/>
    <s v="Pune"/>
  </r>
  <r>
    <s v="ORD104283"/>
    <x v="3"/>
    <s v="Grocery"/>
    <x v="4268"/>
    <s v="Good Sales"/>
    <n v="0.49"/>
    <n v="1732.5714"/>
    <n v="1803.2886000000001"/>
    <n v="4"/>
    <d v="2023-05-04T00:00:00"/>
    <d v="2023-05-10T00:00:00"/>
    <s v="New"/>
    <s v="Card"/>
    <n v="409.96"/>
    <s v="loss"/>
    <s v="Mumbai"/>
  </r>
  <r>
    <s v="ORD104284"/>
    <x v="0"/>
    <s v="Personal Care"/>
    <x v="4269"/>
    <s v="Good Sales"/>
    <n v="0.21"/>
    <n v="1039.5336"/>
    <n v="3910.6264000000001"/>
    <n v="9"/>
    <d v="2024-12-07T00:00:00"/>
    <d v="2024-12-12T00:00:00"/>
    <s v="Regular"/>
    <s v="Cash"/>
    <n v="343.03"/>
    <s v="loss"/>
    <s v="Delhi"/>
  </r>
  <r>
    <s v="ORD104285"/>
    <x v="1"/>
    <s v="Personal Care"/>
    <x v="4270"/>
    <s v="Good Sales"/>
    <n v="0.19"/>
    <n v="889.90109999999993"/>
    <n v="3793.7888999999996"/>
    <n v="2"/>
    <d v="2024-10-08T00:00:00"/>
    <d v="2024-10-13T00:00:00"/>
    <s v="Member"/>
    <s v="UPI"/>
    <n v="419.21"/>
    <s v="loss"/>
    <s v="Hyderabad"/>
  </r>
  <r>
    <s v="ORD104286"/>
    <x v="1"/>
    <s v="Home Care"/>
    <x v="4271"/>
    <s v="Good Sales"/>
    <n v="0.43"/>
    <n v="1166.3190999999999"/>
    <n v="1546.0509"/>
    <n v="5"/>
    <d v="2023-05-14T00:00:00"/>
    <d v="2023-05-20T00:00:00"/>
    <s v="New"/>
    <s v="UPI"/>
    <n v="151.94"/>
    <s v="loss"/>
    <s v="Bangalore"/>
  </r>
  <r>
    <s v="ORD104287"/>
    <x v="2"/>
    <s v="Personal Care"/>
    <x v="4272"/>
    <s v="Good Sales"/>
    <n v="0.03"/>
    <n v="113.23949999999999"/>
    <n v="3661.4105"/>
    <n v="2"/>
    <d v="2024-04-21T00:00:00"/>
    <d v="2024-04-24T00:00:00"/>
    <s v="Member"/>
    <s v="Card"/>
    <n v="608.20000000000005"/>
    <s v="loss"/>
    <s v="Mumbai"/>
  </r>
  <r>
    <s v="ORD104288"/>
    <x v="0"/>
    <s v="Home Care"/>
    <x v="4273"/>
    <s v="Good Sales"/>
    <n v="0.28000000000000003"/>
    <n v="810.28640000000007"/>
    <n v="2083.5936000000002"/>
    <n v="8"/>
    <d v="2024-07-10T00:00:00"/>
    <d v="2024-07-14T00:00:00"/>
    <s v="Member"/>
    <s v="Card"/>
    <n v="619.04"/>
    <s v="loss"/>
    <s v="Bangalore"/>
  </r>
  <r>
    <s v="ORD104289"/>
    <x v="3"/>
    <s v="Clothing"/>
    <x v="4274"/>
    <s v="Good Sales"/>
    <n v="0.48"/>
    <n v="1447.4304"/>
    <n v="1568.0496000000001"/>
    <n v="9"/>
    <d v="2023-01-14T00:00:00"/>
    <d v="2023-01-15T00:00:00"/>
    <s v="Member"/>
    <s v="Card"/>
    <n v="175.97"/>
    <s v="loss"/>
    <s v="Bangalore"/>
  </r>
  <r>
    <s v="ORD104290"/>
    <x v="0"/>
    <s v="Personal Care"/>
    <x v="4275"/>
    <s v="concerning"/>
    <n v="0.05"/>
    <n v="29.867500000000003"/>
    <n v="567.48250000000007"/>
    <n v="3"/>
    <d v="2023-06-22T00:00:00"/>
    <d v="2023-06-23T00:00:00"/>
    <s v="Regular"/>
    <s v="UPI"/>
    <n v="37.61"/>
    <s v="loss"/>
    <s v="Bangalore"/>
  </r>
  <r>
    <s v="ORD104291"/>
    <x v="1"/>
    <s v="Home Care"/>
    <x v="4276"/>
    <s v="concerning"/>
    <n v="0.27"/>
    <n v="29.970000000000002"/>
    <n v="81.03"/>
    <n v="5"/>
    <d v="2024-11-29T00:00:00"/>
    <d v="2024-12-05T00:00:00"/>
    <s v="Regular"/>
    <s v="Card"/>
    <n v="20"/>
    <s v="loss"/>
    <s v="Delhi"/>
  </r>
  <r>
    <s v="ORD104292"/>
    <x v="1"/>
    <s v="Clothing"/>
    <x v="4277"/>
    <s v="concerning"/>
    <n v="7.0000000000000007E-2"/>
    <n v="23.527700000000003"/>
    <n v="312.58230000000003"/>
    <n v="9"/>
    <d v="2024-08-17T00:00:00"/>
    <d v="2024-08-23T00:00:00"/>
    <s v="New"/>
    <s v="UPI"/>
    <n v="95.76"/>
    <s v="loss"/>
    <s v="Hyderabad"/>
  </r>
  <r>
    <s v="ORD104293"/>
    <x v="2"/>
    <s v="Personal Care"/>
    <x v="4278"/>
    <s v="Good Sales"/>
    <n v="0.44"/>
    <n v="2128.0556000000001"/>
    <n v="2708.4343999999996"/>
    <n v="6"/>
    <d v="2024-11-16T00:00:00"/>
    <d v="2024-11-17T00:00:00"/>
    <s v="Member"/>
    <s v="UPI"/>
    <n v="412.77"/>
    <s v="loss"/>
    <s v="Bangalore"/>
  </r>
  <r>
    <s v="ORD104294"/>
    <x v="2"/>
    <s v="Clothing"/>
    <x v="4279"/>
    <s v="concerning"/>
    <n v="0.28999999999999998"/>
    <n v="208.42589999999998"/>
    <n v="510.28410000000008"/>
    <n v="3"/>
    <d v="2023-11-11T00:00:00"/>
    <d v="2023-11-13T00:00:00"/>
    <s v="Regular"/>
    <s v="Card"/>
    <n v="157.85"/>
    <s v="loss"/>
    <s v="Bangalore"/>
  </r>
  <r>
    <s v="ORD104295"/>
    <x v="1"/>
    <s v="Personal Care"/>
    <x v="4280"/>
    <s v="concerning"/>
    <n v="0.12"/>
    <n v="38.101199999999999"/>
    <n v="279.40879999999999"/>
    <n v="6"/>
    <d v="2023-03-23T00:00:00"/>
    <d v="2023-03-24T00:00:00"/>
    <s v="Member"/>
    <s v="Cash"/>
    <n v="67.819999999999993"/>
    <s v="loss"/>
    <s v="Hyderabad"/>
  </r>
  <r>
    <s v="ORD104296"/>
    <x v="3"/>
    <s v="Grocery"/>
    <x v="4281"/>
    <s v="Good Sales"/>
    <n v="0.15"/>
    <n v="242.589"/>
    <n v="1374.671"/>
    <n v="9"/>
    <d v="2024-07-30T00:00:00"/>
    <d v="2024-08-01T00:00:00"/>
    <s v="Regular"/>
    <s v="Cash"/>
    <n v="204.56"/>
    <s v="loss"/>
    <s v="Bangalore"/>
  </r>
  <r>
    <s v="ORD104297"/>
    <x v="3"/>
    <s v="Grocery"/>
    <x v="4282"/>
    <s v="Good Sales"/>
    <n v="0.26"/>
    <n v="775.34080000000006"/>
    <n v="2206.7392"/>
    <n v="7"/>
    <d v="2023-12-19T00:00:00"/>
    <d v="2023-12-22T00:00:00"/>
    <s v="Member"/>
    <s v="UPI"/>
    <n v="205.68"/>
    <s v="loss"/>
    <s v="Hyderabad"/>
  </r>
  <r>
    <s v="ORD104298"/>
    <x v="0"/>
    <s v="Home Care"/>
    <x v="4283"/>
    <s v="Good Sales"/>
    <n v="0.36"/>
    <n v="1709.0855999999999"/>
    <n v="3038.3744000000002"/>
    <n v="4"/>
    <d v="2023-02-10T00:00:00"/>
    <d v="2023-02-12T00:00:00"/>
    <s v="Member"/>
    <s v="UPI"/>
    <n v="960.39"/>
    <s v="profit"/>
    <s v="Delhi"/>
  </r>
  <r>
    <s v="ORD104299"/>
    <x v="1"/>
    <s v="Electronics"/>
    <x v="4284"/>
    <s v="Good Sales"/>
    <n v="0.24"/>
    <n v="847.06799999999987"/>
    <n v="2682.3820000000001"/>
    <n v="4"/>
    <d v="2023-04-07T00:00:00"/>
    <d v="2023-04-11T00:00:00"/>
    <s v="Member"/>
    <s v="Card"/>
    <n v="567.59"/>
    <s v="loss"/>
    <s v="Delhi"/>
  </r>
  <r>
    <s v="ORD104300"/>
    <x v="1"/>
    <s v="Grocery"/>
    <x v="4285"/>
    <s v="Good Sales"/>
    <n v="0.09"/>
    <n v="130.8717"/>
    <n v="1323.2583000000002"/>
    <n v="1"/>
    <d v="2023-08-25T00:00:00"/>
    <d v="2023-09-01T00:00:00"/>
    <s v="Regular"/>
    <s v="Cash"/>
    <n v="186.11"/>
    <s v="loss"/>
    <s v="Bangalore"/>
  </r>
  <r>
    <s v="ORD104301"/>
    <x v="3"/>
    <s v="Electronics"/>
    <x v="4286"/>
    <s v="Good Sales"/>
    <n v="0.35"/>
    <n v="1645.4829999999999"/>
    <n v="3055.8969999999999"/>
    <n v="3"/>
    <d v="2023-12-09T00:00:00"/>
    <d v="2023-12-15T00:00:00"/>
    <s v="Regular"/>
    <s v="Card"/>
    <n v="1151.97"/>
    <s v="profit"/>
    <s v="Mumbai"/>
  </r>
  <r>
    <s v="ORD104302"/>
    <x v="3"/>
    <s v="Clothing"/>
    <x v="4287"/>
    <s v="concerning"/>
    <n v="0.06"/>
    <n v="16.596"/>
    <n v="260.00400000000002"/>
    <n v="9"/>
    <d v="2024-11-09T00:00:00"/>
    <d v="2024-11-11T00:00:00"/>
    <s v="Regular"/>
    <s v="Cash"/>
    <n v="41.83"/>
    <s v="loss"/>
    <s v="Mumbai"/>
  </r>
  <r>
    <s v="ORD104303"/>
    <x v="1"/>
    <s v="Clothing"/>
    <x v="4288"/>
    <s v="Good Sales"/>
    <n v="0.4"/>
    <n v="1958.944"/>
    <n v="2938.4159999999997"/>
    <n v="1"/>
    <d v="2024-04-06T00:00:00"/>
    <d v="2024-04-12T00:00:00"/>
    <s v="Regular"/>
    <s v="UPI"/>
    <n v="1000.39"/>
    <s v="profit"/>
    <s v="Delhi"/>
  </r>
  <r>
    <s v="ORD104304"/>
    <x v="2"/>
    <s v="Electronics"/>
    <x v="4289"/>
    <s v="concerning"/>
    <n v="0.2"/>
    <n v="77.468000000000004"/>
    <n v="309.87199999999996"/>
    <n v="2"/>
    <d v="2023-07-13T00:00:00"/>
    <d v="2023-07-17T00:00:00"/>
    <s v="New"/>
    <s v="Card"/>
    <n v="44.18"/>
    <s v="loss"/>
    <s v="Mumbai"/>
  </r>
  <r>
    <s v="ORD104305"/>
    <x v="1"/>
    <s v="Home Care"/>
    <x v="4290"/>
    <s v="Good Sales"/>
    <n v="0.33"/>
    <n v="1251.9738000000002"/>
    <n v="2541.8861999999999"/>
    <n v="2"/>
    <d v="2023-11-29T00:00:00"/>
    <d v="2023-12-03T00:00:00"/>
    <s v="Member"/>
    <s v="UPI"/>
    <n v="263.95999999999998"/>
    <s v="loss"/>
    <s v="Bangalore"/>
  </r>
  <r>
    <s v="ORD104306"/>
    <x v="1"/>
    <s v="Personal Care"/>
    <x v="4291"/>
    <s v="concerning"/>
    <n v="0.17"/>
    <n v="54.733200000000004"/>
    <n v="267.22679999999997"/>
    <n v="8"/>
    <d v="2023-10-11T00:00:00"/>
    <d v="2023-10-15T00:00:00"/>
    <s v="Regular"/>
    <s v="Card"/>
    <n v="28.59"/>
    <s v="loss"/>
    <s v="Pune"/>
  </r>
  <r>
    <s v="ORD104307"/>
    <x v="3"/>
    <s v="Electronics"/>
    <x v="4292"/>
    <s v="Good Sales"/>
    <n v="0.33"/>
    <n v="1539.3344999999999"/>
    <n v="3125.3154999999997"/>
    <n v="6"/>
    <d v="2024-02-19T00:00:00"/>
    <d v="2024-02-23T00:00:00"/>
    <s v="Regular"/>
    <s v="Card"/>
    <n v="661.95"/>
    <s v="loss"/>
    <s v="Chennai"/>
  </r>
  <r>
    <s v="ORD104308"/>
    <x v="3"/>
    <s v="Electronics"/>
    <x v="4293"/>
    <s v="concerning"/>
    <n v="0.44"/>
    <n v="278.2824"/>
    <n v="354.17760000000004"/>
    <n v="7"/>
    <d v="2024-10-13T00:00:00"/>
    <d v="2024-10-20T00:00:00"/>
    <s v="Member"/>
    <s v="UPI"/>
    <n v="147.65"/>
    <s v="loss"/>
    <s v="Bangalore"/>
  </r>
  <r>
    <s v="ORD104309"/>
    <x v="2"/>
    <s v="Electronics"/>
    <x v="4294"/>
    <s v="concerning"/>
    <n v="0.35"/>
    <n v="121.57250000000001"/>
    <n v="225.77750000000003"/>
    <n v="4"/>
    <d v="2023-09-26T00:00:00"/>
    <d v="2023-10-03T00:00:00"/>
    <s v="Member"/>
    <s v="UPI"/>
    <n v="68.22"/>
    <s v="loss"/>
    <s v="Hyderabad"/>
  </r>
  <r>
    <s v="ORD104310"/>
    <x v="2"/>
    <s v="Electronics"/>
    <x v="4295"/>
    <s v="Good Sales"/>
    <n v="0.34"/>
    <n v="1515.5160000000001"/>
    <n v="2941.8839999999996"/>
    <n v="4"/>
    <d v="2024-05-29T00:00:00"/>
    <d v="2024-05-30T00:00:00"/>
    <s v="Member"/>
    <s v="Card"/>
    <n v="642.09"/>
    <s v="loss"/>
    <s v="Chennai"/>
  </r>
  <r>
    <s v="ORD104311"/>
    <x v="0"/>
    <s v="Electronics"/>
    <x v="4296"/>
    <s v="concerning"/>
    <n v="0.38"/>
    <n v="216.3682"/>
    <n v="353.02179999999998"/>
    <n v="4"/>
    <d v="2024-07-28T00:00:00"/>
    <d v="2024-08-03T00:00:00"/>
    <s v="Regular"/>
    <s v="Cash"/>
    <n v="95.98"/>
    <s v="loss"/>
    <s v="Pune"/>
  </r>
  <r>
    <s v="ORD104312"/>
    <x v="1"/>
    <s v="Home Care"/>
    <x v="4297"/>
    <s v="Good Sales"/>
    <n v="0.25"/>
    <n v="1002.465"/>
    <n v="3007.395"/>
    <n v="6"/>
    <d v="2024-06-24T00:00:00"/>
    <d v="2024-06-28T00:00:00"/>
    <s v="New"/>
    <s v="Card"/>
    <n v="783.59"/>
    <s v="loss"/>
    <s v="Bangalore"/>
  </r>
  <r>
    <s v="ORD104313"/>
    <x v="3"/>
    <s v="Grocery"/>
    <x v="4298"/>
    <s v="Good Sales"/>
    <n v="0.11"/>
    <n v="413.65170000000001"/>
    <n v="3346.8182999999999"/>
    <n v="4"/>
    <d v="2024-01-06T00:00:00"/>
    <d v="2024-01-11T00:00:00"/>
    <s v="New"/>
    <s v="UPI"/>
    <n v="347.1"/>
    <s v="loss"/>
    <s v="Chennai"/>
  </r>
  <r>
    <s v="ORD104314"/>
    <x v="2"/>
    <s v="Personal Care"/>
    <x v="4299"/>
    <s v="Good Sales"/>
    <n v="0.41"/>
    <n v="1244.145"/>
    <n v="1790.355"/>
    <n v="1"/>
    <d v="2023-03-05T00:00:00"/>
    <d v="2023-03-08T00:00:00"/>
    <s v="New"/>
    <s v="UPI"/>
    <n v="357.92"/>
    <s v="loss"/>
    <s v="Bangalore"/>
  </r>
  <r>
    <s v="ORD104315"/>
    <x v="0"/>
    <s v="Grocery"/>
    <x v="4300"/>
    <s v="Good Sales"/>
    <n v="0.32"/>
    <n v="624.64639999999997"/>
    <n v="1327.3735999999999"/>
    <n v="1"/>
    <d v="2023-04-04T00:00:00"/>
    <d v="2023-04-09T00:00:00"/>
    <s v="New"/>
    <s v="Card"/>
    <n v="232.54"/>
    <s v="loss"/>
    <s v="Chennai"/>
  </r>
  <r>
    <s v="ORD104316"/>
    <x v="0"/>
    <s v="Electronics"/>
    <x v="4301"/>
    <s v="Good Sales"/>
    <n v="0.16"/>
    <n v="733.81440000000009"/>
    <n v="3852.5255999999999"/>
    <n v="8"/>
    <d v="2023-11-28T00:00:00"/>
    <d v="2023-11-29T00:00:00"/>
    <s v="Member"/>
    <s v="UPI"/>
    <n v="347.47"/>
    <s v="loss"/>
    <s v="Pune"/>
  </r>
  <r>
    <s v="ORD104317"/>
    <x v="3"/>
    <s v="Grocery"/>
    <x v="4302"/>
    <s v="Good Sales"/>
    <n v="0.14000000000000001"/>
    <n v="611.56200000000013"/>
    <n v="3756.7380000000003"/>
    <n v="2"/>
    <d v="2023-05-06T00:00:00"/>
    <d v="2023-05-10T00:00:00"/>
    <s v="New"/>
    <s v="Card"/>
    <n v="436.59"/>
    <s v="loss"/>
    <s v="Mumbai"/>
  </r>
  <r>
    <s v="ORD104318"/>
    <x v="3"/>
    <s v="Home Care"/>
    <x v="4303"/>
    <s v="Good Sales"/>
    <n v="0.25"/>
    <n v="547.15250000000003"/>
    <n v="1641.4575"/>
    <n v="9"/>
    <d v="2024-11-20T00:00:00"/>
    <d v="2024-11-22T00:00:00"/>
    <s v="New"/>
    <s v="Card"/>
    <n v="415.45"/>
    <s v="loss"/>
    <s v="Chennai"/>
  </r>
  <r>
    <s v="ORD104319"/>
    <x v="0"/>
    <s v="Clothing"/>
    <x v="4304"/>
    <s v="Good Sales"/>
    <n v="0.1"/>
    <n v="123.54500000000002"/>
    <n v="1111.905"/>
    <n v="8"/>
    <d v="2023-07-27T00:00:00"/>
    <d v="2023-08-02T00:00:00"/>
    <s v="New"/>
    <s v="UPI"/>
    <n v="131.66999999999999"/>
    <s v="loss"/>
    <s v="Delhi"/>
  </r>
  <r>
    <s v="ORD104320"/>
    <x v="2"/>
    <s v="Grocery"/>
    <x v="4305"/>
    <s v="Good Sales"/>
    <n v="0.44"/>
    <n v="631.66399999999999"/>
    <n v="803.93599999999992"/>
    <n v="1"/>
    <d v="2023-12-18T00:00:00"/>
    <d v="2023-12-25T00:00:00"/>
    <s v="New"/>
    <s v="Card"/>
    <n v="280.66000000000003"/>
    <s v="loss"/>
    <s v="Chennai"/>
  </r>
  <r>
    <s v="ORD104321"/>
    <x v="0"/>
    <s v="Personal Care"/>
    <x v="4306"/>
    <s v="Good Sales"/>
    <n v="0.39"/>
    <n v="460.0401"/>
    <n v="719.54989999999998"/>
    <n v="8"/>
    <d v="2024-05-16T00:00:00"/>
    <d v="2024-05-17T00:00:00"/>
    <s v="Member"/>
    <s v="UPI"/>
    <n v="66.06"/>
    <s v="loss"/>
    <s v="Mumbai"/>
  </r>
  <r>
    <s v="ORD104322"/>
    <x v="1"/>
    <s v="Home Care"/>
    <x v="4307"/>
    <s v="Good Sales"/>
    <n v="0.15"/>
    <n v="412.81950000000001"/>
    <n v="2339.3105"/>
    <n v="9"/>
    <d v="2024-10-18T00:00:00"/>
    <d v="2024-10-21T00:00:00"/>
    <s v="Member"/>
    <s v="Card"/>
    <n v="257.19"/>
    <s v="loss"/>
    <s v="Hyderabad"/>
  </r>
  <r>
    <s v="ORD104323"/>
    <x v="1"/>
    <s v="Clothing"/>
    <x v="4308"/>
    <s v="Good Sales"/>
    <n v="0.02"/>
    <n v="87.116799999999998"/>
    <n v="4268.7232000000004"/>
    <n v="4"/>
    <d v="2023-05-01T00:00:00"/>
    <d v="2023-05-03T00:00:00"/>
    <s v="Regular"/>
    <s v="Cash"/>
    <n v="883.75"/>
    <s v="profit"/>
    <s v="Mumbai"/>
  </r>
  <r>
    <s v="ORD104324"/>
    <x v="3"/>
    <s v="Home Care"/>
    <x v="4309"/>
    <s v="Good Sales"/>
    <n v="0.03"/>
    <n v="116.72099999999999"/>
    <n v="3773.9789999999998"/>
    <n v="7"/>
    <d v="2023-02-25T00:00:00"/>
    <d v="2023-03-04T00:00:00"/>
    <s v="Member"/>
    <s v="Card"/>
    <n v="762.98"/>
    <s v="loss"/>
    <s v="Hyderabad"/>
  </r>
  <r>
    <s v="ORD104325"/>
    <x v="2"/>
    <s v="Electronics"/>
    <x v="4310"/>
    <s v="Good Sales"/>
    <n v="0.15"/>
    <n v="599.69999999999993"/>
    <n v="3398.3"/>
    <n v="4"/>
    <d v="2023-04-24T00:00:00"/>
    <d v="2023-04-26T00:00:00"/>
    <s v="New"/>
    <s v="UPI"/>
    <n v="475.45"/>
    <s v="loss"/>
    <s v="Chennai"/>
  </r>
  <r>
    <s v="ORD104326"/>
    <x v="2"/>
    <s v="Clothing"/>
    <x v="4311"/>
    <s v="Good Sales"/>
    <n v="7.0000000000000007E-2"/>
    <n v="160.76270000000002"/>
    <n v="2135.8472999999999"/>
    <n v="3"/>
    <d v="2024-12-23T00:00:00"/>
    <d v="2024-12-27T00:00:00"/>
    <s v="Regular"/>
    <s v="Cash"/>
    <n v="472.67"/>
    <s v="loss"/>
    <s v="Pune"/>
  </r>
  <r>
    <s v="ORD104327"/>
    <x v="1"/>
    <s v="Personal Care"/>
    <x v="4312"/>
    <s v="Good Sales"/>
    <n v="0.44"/>
    <n v="739.19119999999998"/>
    <n v="940.78880000000004"/>
    <n v="1"/>
    <d v="2024-06-02T00:00:00"/>
    <d v="2024-06-05T00:00:00"/>
    <s v="Regular"/>
    <s v="UPI"/>
    <n v="153.68"/>
    <s v="loss"/>
    <s v="Delhi"/>
  </r>
  <r>
    <s v="ORD104328"/>
    <x v="0"/>
    <s v="Clothing"/>
    <x v="4313"/>
    <s v="Good Sales"/>
    <n v="0.21"/>
    <n v="800.3184"/>
    <n v="3010.7215999999999"/>
    <n v="2"/>
    <d v="2023-10-23T00:00:00"/>
    <d v="2023-10-29T00:00:00"/>
    <s v="Member"/>
    <s v="Cash"/>
    <n v="969.46"/>
    <s v="profit"/>
    <s v="Pune"/>
  </r>
  <r>
    <s v="ORD104329"/>
    <x v="3"/>
    <s v="Personal Care"/>
    <x v="4314"/>
    <s v="Good Sales"/>
    <n v="0.17"/>
    <n v="677.81720000000007"/>
    <n v="3309.3427999999999"/>
    <n v="7"/>
    <d v="2023-09-14T00:00:00"/>
    <d v="2023-09-20T00:00:00"/>
    <s v="Regular"/>
    <s v="Card"/>
    <n v="448.88"/>
    <s v="loss"/>
    <s v="Mumbai"/>
  </r>
  <r>
    <s v="ORD104330"/>
    <x v="0"/>
    <s v="Electronics"/>
    <x v="4315"/>
    <s v="Good Sales"/>
    <n v="0.11"/>
    <n v="385.7953"/>
    <n v="3121.4346999999998"/>
    <n v="6"/>
    <d v="2023-06-19T00:00:00"/>
    <d v="2023-06-26T00:00:00"/>
    <s v="Member"/>
    <s v="Cash"/>
    <n v="585.1"/>
    <s v="loss"/>
    <s v="Pune"/>
  </r>
  <r>
    <s v="ORD104331"/>
    <x v="0"/>
    <s v="Personal Care"/>
    <x v="4316"/>
    <s v="concerning"/>
    <n v="0.42"/>
    <n v="108.0744"/>
    <n v="149.2456"/>
    <n v="8"/>
    <d v="2023-06-13T00:00:00"/>
    <d v="2023-06-16T00:00:00"/>
    <s v="Regular"/>
    <s v="UPI"/>
    <n v="73.81"/>
    <s v="loss"/>
    <s v="Bangalore"/>
  </r>
  <r>
    <s v="ORD104332"/>
    <x v="0"/>
    <s v="Home Care"/>
    <x v="4317"/>
    <s v="Good Sales"/>
    <n v="0.4"/>
    <n v="1195.78"/>
    <n v="1793.6699999999998"/>
    <n v="3"/>
    <d v="2023-05-09T00:00:00"/>
    <d v="2023-05-11T00:00:00"/>
    <s v="New"/>
    <s v="Card"/>
    <n v="581.29999999999995"/>
    <s v="loss"/>
    <s v="Hyderabad"/>
  </r>
  <r>
    <s v="ORD104333"/>
    <x v="2"/>
    <s v="Grocery"/>
    <x v="4318"/>
    <s v="Good Sales"/>
    <n v="0.19"/>
    <n v="342.09879999999998"/>
    <n v="1458.4212"/>
    <n v="6"/>
    <d v="2024-12-28T00:00:00"/>
    <d v="2024-12-31T00:00:00"/>
    <s v="New"/>
    <s v="Cash"/>
    <n v="428.65"/>
    <s v="loss"/>
    <s v="Pune"/>
  </r>
  <r>
    <s v="ORD104334"/>
    <x v="1"/>
    <s v="Home Care"/>
    <x v="4319"/>
    <s v="Good Sales"/>
    <n v="0.08"/>
    <n v="84.907199999999989"/>
    <n v="976.43279999999993"/>
    <n v="6"/>
    <d v="2023-07-10T00:00:00"/>
    <d v="2023-07-15T00:00:00"/>
    <s v="New"/>
    <s v="Cash"/>
    <n v="250.88"/>
    <s v="loss"/>
    <s v="Chennai"/>
  </r>
  <r>
    <s v="ORD104335"/>
    <x v="2"/>
    <s v="Home Care"/>
    <x v="4320"/>
    <s v="Good Sales"/>
    <n v="0.48"/>
    <n v="1681.2192"/>
    <n v="1821.3208"/>
    <n v="2"/>
    <d v="2024-08-08T00:00:00"/>
    <d v="2024-08-12T00:00:00"/>
    <s v="Regular"/>
    <s v="Card"/>
    <n v="509.08"/>
    <s v="loss"/>
    <s v="Bangalore"/>
  </r>
  <r>
    <s v="ORD104336"/>
    <x v="1"/>
    <s v="Clothing"/>
    <x v="4321"/>
    <s v="Good Sales"/>
    <n v="0.16"/>
    <n v="226.5248"/>
    <n v="1189.2552000000001"/>
    <n v="1"/>
    <d v="2024-02-19T00:00:00"/>
    <d v="2024-02-23T00:00:00"/>
    <s v="Member"/>
    <s v="UPI"/>
    <n v="106.24"/>
    <s v="loss"/>
    <s v="Chennai"/>
  </r>
  <r>
    <s v="ORD104337"/>
    <x v="3"/>
    <s v="Electronics"/>
    <x v="4322"/>
    <s v="Good Sales"/>
    <n v="0.39"/>
    <n v="1783.4388000000001"/>
    <n v="2789.4812000000002"/>
    <n v="2"/>
    <d v="2023-09-14T00:00:00"/>
    <d v="2023-09-19T00:00:00"/>
    <s v="Regular"/>
    <s v="Card"/>
    <n v="617.97"/>
    <s v="loss"/>
    <s v="Mumbai"/>
  </r>
  <r>
    <s v="ORD104338"/>
    <x v="3"/>
    <s v="Grocery"/>
    <x v="4323"/>
    <s v="Good Sales"/>
    <n v="0.23"/>
    <n v="358.9357"/>
    <n v="1201.6542999999999"/>
    <n v="9"/>
    <d v="2024-07-06T00:00:00"/>
    <d v="2024-07-11T00:00:00"/>
    <s v="New"/>
    <s v="Card"/>
    <n v="91.21"/>
    <s v="loss"/>
    <s v="Hyderabad"/>
  </r>
  <r>
    <s v="ORD104339"/>
    <x v="0"/>
    <s v="Personal Care"/>
    <x v="4324"/>
    <s v="Good Sales"/>
    <n v="0.39"/>
    <n v="1099.9482"/>
    <n v="1720.4318000000001"/>
    <n v="6"/>
    <d v="2024-10-12T00:00:00"/>
    <d v="2024-10-15T00:00:00"/>
    <s v="Regular"/>
    <s v="UPI"/>
    <n v="327.3"/>
    <s v="loss"/>
    <s v="Pune"/>
  </r>
  <r>
    <s v="ORD104340"/>
    <x v="1"/>
    <s v="Clothing"/>
    <x v="4325"/>
    <s v="Good Sales"/>
    <n v="0.24"/>
    <n v="997.44719999999995"/>
    <n v="3158.5827999999997"/>
    <n v="3"/>
    <d v="2023-09-19T00:00:00"/>
    <d v="2023-09-21T00:00:00"/>
    <s v="New"/>
    <s v="Cash"/>
    <n v="245.5"/>
    <s v="loss"/>
    <s v="Pune"/>
  </r>
  <r>
    <s v="ORD104341"/>
    <x v="1"/>
    <s v="Electronics"/>
    <x v="4326"/>
    <s v="Good Sales"/>
    <n v="0.46"/>
    <n v="952.37480000000005"/>
    <n v="1118.0052000000001"/>
    <n v="7"/>
    <d v="2023-07-11T00:00:00"/>
    <d v="2023-07-14T00:00:00"/>
    <s v="New"/>
    <s v="Cash"/>
    <n v="320.68"/>
    <s v="loss"/>
    <s v="Bangalore"/>
  </r>
  <r>
    <s v="ORD104342"/>
    <x v="1"/>
    <s v="Grocery"/>
    <x v="4327"/>
    <s v="Good Sales"/>
    <n v="0.4"/>
    <n v="1664.1680000000001"/>
    <n v="2496.252"/>
    <n v="1"/>
    <d v="2023-08-25T00:00:00"/>
    <d v="2023-08-30T00:00:00"/>
    <s v="Member"/>
    <s v="Card"/>
    <n v="217.4"/>
    <s v="loss"/>
    <s v="Bangalore"/>
  </r>
  <r>
    <s v="ORD104343"/>
    <x v="0"/>
    <s v="Home Care"/>
    <x v="4328"/>
    <s v="Good Sales"/>
    <n v="0.13"/>
    <n v="473.99430000000001"/>
    <n v="3172.1157000000003"/>
    <n v="8"/>
    <d v="2024-12-21T00:00:00"/>
    <d v="2024-12-25T00:00:00"/>
    <s v="New"/>
    <s v="UPI"/>
    <n v="875.69"/>
    <s v="profit"/>
    <s v="Delhi"/>
  </r>
  <r>
    <s v="ORD104344"/>
    <x v="0"/>
    <s v="Electronics"/>
    <x v="4329"/>
    <s v="Good Sales"/>
    <n v="0.22"/>
    <n v="1014.6927999999999"/>
    <n v="3597.5472"/>
    <n v="7"/>
    <d v="2023-03-19T00:00:00"/>
    <d v="2023-03-23T00:00:00"/>
    <s v="Member"/>
    <s v="Cash"/>
    <n v="1341.07"/>
    <s v="profit"/>
    <s v="Pune"/>
  </r>
  <r>
    <s v="ORD104345"/>
    <x v="3"/>
    <s v="Electronics"/>
    <x v="4330"/>
    <s v="Good Sales"/>
    <n v="0.05"/>
    <n v="84.829499999999996"/>
    <n v="1611.7604999999999"/>
    <n v="3"/>
    <d v="2023-12-18T00:00:00"/>
    <d v="2023-12-22T00:00:00"/>
    <s v="Regular"/>
    <s v="Cash"/>
    <n v="98.26"/>
    <s v="loss"/>
    <s v="Delhi"/>
  </r>
  <r>
    <s v="ORD104346"/>
    <x v="2"/>
    <s v="Electronics"/>
    <x v="4331"/>
    <s v="concerning"/>
    <n v="0.45"/>
    <n v="276.58800000000002"/>
    <n v="338.05199999999996"/>
    <n v="4"/>
    <d v="2024-02-08T00:00:00"/>
    <d v="2024-02-11T00:00:00"/>
    <s v="Member"/>
    <s v="Card"/>
    <n v="119.52"/>
    <s v="loss"/>
    <s v="Pune"/>
  </r>
  <r>
    <s v="ORD104347"/>
    <x v="1"/>
    <s v="Home Care"/>
    <x v="4332"/>
    <s v="Good Sales"/>
    <n v="0.03"/>
    <n v="66.261300000000006"/>
    <n v="2142.4486999999999"/>
    <n v="7"/>
    <d v="2023-02-16T00:00:00"/>
    <d v="2023-02-22T00:00:00"/>
    <s v="Member"/>
    <s v="Card"/>
    <n v="259.77"/>
    <s v="loss"/>
    <s v="Hyderabad"/>
  </r>
  <r>
    <s v="ORD104348"/>
    <x v="1"/>
    <s v="Personal Care"/>
    <x v="4333"/>
    <s v="Good Sales"/>
    <n v="0.01"/>
    <n v="39.504899999999999"/>
    <n v="3910.9850999999999"/>
    <n v="4"/>
    <d v="2023-12-15T00:00:00"/>
    <d v="2023-12-20T00:00:00"/>
    <s v="New"/>
    <s v="Cash"/>
    <n v="714.76"/>
    <s v="loss"/>
    <s v="Chennai"/>
  </r>
  <r>
    <s v="ORD104349"/>
    <x v="2"/>
    <s v="Clothing"/>
    <x v="4334"/>
    <s v="Good Sales"/>
    <n v="0.25"/>
    <n v="576.78250000000003"/>
    <n v="1730.3475000000001"/>
    <n v="5"/>
    <d v="2024-09-04T00:00:00"/>
    <d v="2024-09-11T00:00:00"/>
    <s v="New"/>
    <s v="UPI"/>
    <n v="659.33"/>
    <s v="loss"/>
    <s v="Mumbai"/>
  </r>
  <r>
    <s v="ORD104350"/>
    <x v="1"/>
    <s v="Personal Care"/>
    <x v="4335"/>
    <s v="Good Sales"/>
    <n v="0.3"/>
    <n v="415.12200000000001"/>
    <n v="968.61799999999994"/>
    <n v="1"/>
    <d v="2024-04-05T00:00:00"/>
    <d v="2024-04-07T00:00:00"/>
    <s v="Member"/>
    <s v="UPI"/>
    <n v="333.93"/>
    <s v="loss"/>
    <s v="Bangalore"/>
  </r>
  <r>
    <s v="ORD104351"/>
    <x v="0"/>
    <s v="Grocery"/>
    <x v="4336"/>
    <s v="concerning"/>
    <n v="0.11"/>
    <n v="25.878599999999999"/>
    <n v="209.38139999999999"/>
    <n v="5"/>
    <d v="2023-06-02T00:00:00"/>
    <d v="2023-06-08T00:00:00"/>
    <s v="New"/>
    <s v="Card"/>
    <n v="55.66"/>
    <s v="loss"/>
    <s v="Bangalore"/>
  </r>
  <r>
    <s v="ORD104352"/>
    <x v="0"/>
    <s v="Clothing"/>
    <x v="4337"/>
    <s v="Good Sales"/>
    <n v="0.28999999999999998"/>
    <n v="473.80779999999993"/>
    <n v="1160.0122000000001"/>
    <n v="4"/>
    <d v="2024-09-18T00:00:00"/>
    <d v="2024-09-25T00:00:00"/>
    <s v="Regular"/>
    <s v="UPI"/>
    <n v="201.53"/>
    <s v="loss"/>
    <s v="Mumbai"/>
  </r>
  <r>
    <s v="ORD104353"/>
    <x v="1"/>
    <s v="Grocery"/>
    <x v="1418"/>
    <s v="Good Sales"/>
    <n v="0.45"/>
    <n v="1618.0065000000002"/>
    <n v="1977.5635"/>
    <n v="3"/>
    <d v="2023-11-03T00:00:00"/>
    <d v="2023-11-06T00:00:00"/>
    <s v="Regular"/>
    <s v="UPI"/>
    <n v="895.72"/>
    <s v="profit"/>
    <s v="Delhi"/>
  </r>
  <r>
    <s v="ORD104354"/>
    <x v="0"/>
    <s v="Home Care"/>
    <x v="4338"/>
    <s v="Good Sales"/>
    <n v="0.31"/>
    <n v="255.22609999999997"/>
    <n v="568.08389999999997"/>
    <n v="9"/>
    <d v="2023-09-25T00:00:00"/>
    <d v="2023-10-01T00:00:00"/>
    <s v="New"/>
    <s v="Card"/>
    <n v="62.26"/>
    <s v="loss"/>
    <s v="Pune"/>
  </r>
  <r>
    <s v="ORD104355"/>
    <x v="0"/>
    <s v="Personal Care"/>
    <x v="4339"/>
    <s v="Good Sales"/>
    <n v="0.23"/>
    <n v="407.17130000000003"/>
    <n v="1363.1387"/>
    <n v="1"/>
    <d v="2024-10-15T00:00:00"/>
    <d v="2024-10-19T00:00:00"/>
    <s v="Member"/>
    <s v="Cash"/>
    <n v="401.64"/>
    <s v="loss"/>
    <s v="Bangalore"/>
  </r>
  <r>
    <s v="ORD104356"/>
    <x v="1"/>
    <s v="Electronics"/>
    <x v="4340"/>
    <s v="concerning"/>
    <n v="7.0000000000000007E-2"/>
    <n v="13.939100000000002"/>
    <n v="185.1909"/>
    <n v="5"/>
    <d v="2023-10-15T00:00:00"/>
    <d v="2023-10-21T00:00:00"/>
    <s v="Regular"/>
    <s v="Cash"/>
    <n v="30.08"/>
    <s v="loss"/>
    <s v="Pune"/>
  </r>
  <r>
    <s v="ORD104357"/>
    <x v="3"/>
    <s v="Clothing"/>
    <x v="4341"/>
    <s v="Good Sales"/>
    <n v="0.08"/>
    <n v="290.928"/>
    <n v="3345.672"/>
    <n v="2"/>
    <d v="2023-11-02T00:00:00"/>
    <d v="2023-11-07T00:00:00"/>
    <s v="Member"/>
    <s v="Card"/>
    <n v="579.34"/>
    <s v="loss"/>
    <s v="Pune"/>
  </r>
  <r>
    <s v="ORD104358"/>
    <x v="2"/>
    <s v="Electronics"/>
    <x v="4342"/>
    <s v="Good Sales"/>
    <n v="0.24"/>
    <n v="1059.684"/>
    <n v="3355.6660000000002"/>
    <n v="5"/>
    <d v="2023-03-09T00:00:00"/>
    <d v="2023-03-11T00:00:00"/>
    <s v="Regular"/>
    <s v="UPI"/>
    <n v="761.47"/>
    <s v="loss"/>
    <s v="Delhi"/>
  </r>
  <r>
    <s v="ORD104359"/>
    <x v="0"/>
    <s v="Grocery"/>
    <x v="4343"/>
    <s v="Good Sales"/>
    <n v="0.23"/>
    <n v="663.73170000000005"/>
    <n v="2222.0582999999997"/>
    <n v="5"/>
    <d v="2023-10-12T00:00:00"/>
    <d v="2023-10-19T00:00:00"/>
    <s v="Regular"/>
    <s v="Card"/>
    <n v="698.54"/>
    <s v="loss"/>
    <s v="Delhi"/>
  </r>
  <r>
    <s v="ORD104360"/>
    <x v="3"/>
    <s v="Electronics"/>
    <x v="4344"/>
    <s v="concerning"/>
    <n v="0.26"/>
    <n v="58.960200000000007"/>
    <n v="167.8098"/>
    <n v="1"/>
    <d v="2024-06-26T00:00:00"/>
    <d v="2024-06-27T00:00:00"/>
    <s v="New"/>
    <s v="Cash"/>
    <n v="29"/>
    <s v="loss"/>
    <s v="Pune"/>
  </r>
  <r>
    <s v="ORD104361"/>
    <x v="0"/>
    <s v="Electronics"/>
    <x v="4345"/>
    <s v="Good Sales"/>
    <n v="0.25"/>
    <n v="291.58999999999997"/>
    <n v="874.77"/>
    <n v="4"/>
    <d v="2024-04-24T00:00:00"/>
    <d v="2024-04-27T00:00:00"/>
    <s v="New"/>
    <s v="Card"/>
    <n v="152.65"/>
    <s v="loss"/>
    <s v="Pune"/>
  </r>
  <r>
    <s v="ORD104362"/>
    <x v="0"/>
    <s v="Home Care"/>
    <x v="4346"/>
    <s v="Good Sales"/>
    <n v="0.17"/>
    <n v="382.245"/>
    <n v="1866.2550000000001"/>
    <n v="7"/>
    <d v="2023-01-24T00:00:00"/>
    <d v="2023-01-25T00:00:00"/>
    <s v="Member"/>
    <s v="Card"/>
    <n v="404.92"/>
    <s v="loss"/>
    <s v="Mumbai"/>
  </r>
  <r>
    <s v="ORD104363"/>
    <x v="2"/>
    <s v="Home Care"/>
    <x v="4347"/>
    <s v="Good Sales"/>
    <n v="0.35"/>
    <n v="1042.7024999999999"/>
    <n v="1936.4475000000002"/>
    <n v="1"/>
    <d v="2023-01-11T00:00:00"/>
    <d v="2023-01-18T00:00:00"/>
    <s v="New"/>
    <s v="Cash"/>
    <n v="348.41"/>
    <s v="loss"/>
    <s v="Chennai"/>
  </r>
  <r>
    <s v="ORD104364"/>
    <x v="0"/>
    <s v="Personal Care"/>
    <x v="4348"/>
    <s v="Good Sales"/>
    <n v="0.11"/>
    <n v="278.49250000000001"/>
    <n v="2253.2575000000002"/>
    <n v="2"/>
    <d v="2024-09-30T00:00:00"/>
    <d v="2024-10-05T00:00:00"/>
    <s v="New"/>
    <s v="Card"/>
    <n v="408.95"/>
    <s v="loss"/>
    <s v="Delhi"/>
  </r>
  <r>
    <s v="ORD104365"/>
    <x v="2"/>
    <s v="Grocery"/>
    <x v="4349"/>
    <s v="Good Sales"/>
    <n v="0.43"/>
    <n v="1972.7281999999998"/>
    <n v="2615.0118000000002"/>
    <n v="4"/>
    <d v="2023-10-13T00:00:00"/>
    <d v="2023-10-14T00:00:00"/>
    <s v="New"/>
    <s v="Card"/>
    <n v="986.76"/>
    <s v="profit"/>
    <s v="Pune"/>
  </r>
  <r>
    <s v="ORD104366"/>
    <x v="2"/>
    <s v="Home Care"/>
    <x v="4350"/>
    <s v="Good Sales"/>
    <n v="0.1"/>
    <n v="469.93200000000002"/>
    <n v="4229.3879999999999"/>
    <n v="2"/>
    <d v="2024-11-06T00:00:00"/>
    <d v="2024-11-10T00:00:00"/>
    <s v="Regular"/>
    <s v="Cash"/>
    <n v="1397.88"/>
    <s v="profit"/>
    <s v="Bangalore"/>
  </r>
  <r>
    <s v="ORD104367"/>
    <x v="2"/>
    <s v="Home Care"/>
    <x v="4351"/>
    <s v="concerning"/>
    <n v="0.21"/>
    <n v="131.26049999999998"/>
    <n v="493.78949999999998"/>
    <n v="2"/>
    <d v="2023-05-10T00:00:00"/>
    <d v="2023-05-13T00:00:00"/>
    <s v="Member"/>
    <s v="UPI"/>
    <n v="72.19"/>
    <s v="loss"/>
    <s v="Pune"/>
  </r>
  <r>
    <s v="ORD104368"/>
    <x v="3"/>
    <s v="Personal Care"/>
    <x v="4352"/>
    <s v="concerning"/>
    <n v="0.11"/>
    <n v="85.593199999999996"/>
    <n v="692.52679999999998"/>
    <n v="1"/>
    <d v="2024-01-15T00:00:00"/>
    <d v="2024-01-17T00:00:00"/>
    <s v="Member"/>
    <s v="Card"/>
    <n v="89.9"/>
    <s v="loss"/>
    <s v="Bangalore"/>
  </r>
  <r>
    <s v="ORD104369"/>
    <x v="1"/>
    <s v="Clothing"/>
    <x v="4353"/>
    <s v="Good Sales"/>
    <n v="0.31"/>
    <n v="574.88570000000004"/>
    <n v="1279.5843"/>
    <n v="2"/>
    <d v="2024-03-05T00:00:00"/>
    <d v="2024-03-09T00:00:00"/>
    <s v="Member"/>
    <s v="UPI"/>
    <n v="275.44"/>
    <s v="loss"/>
    <s v="Delhi"/>
  </r>
  <r>
    <s v="ORD104370"/>
    <x v="3"/>
    <s v="Personal Care"/>
    <x v="4354"/>
    <s v="Good Sales"/>
    <n v="0.24"/>
    <n v="519.37200000000007"/>
    <n v="1644.6780000000001"/>
    <n v="3"/>
    <d v="2023-08-28T00:00:00"/>
    <d v="2023-09-02T00:00:00"/>
    <s v="New"/>
    <s v="UPI"/>
    <n v="464.77"/>
    <s v="loss"/>
    <s v="Bangalore"/>
  </r>
  <r>
    <s v="ORD104371"/>
    <x v="1"/>
    <s v="Electronics"/>
    <x v="4355"/>
    <s v="Good Sales"/>
    <n v="0.19"/>
    <n v="564.62869999999998"/>
    <n v="2407.1013000000003"/>
    <n v="4"/>
    <d v="2024-07-05T00:00:00"/>
    <d v="2024-07-08T00:00:00"/>
    <s v="Member"/>
    <s v="UPI"/>
    <n v="836.73"/>
    <s v="profit"/>
    <s v="Chennai"/>
  </r>
  <r>
    <s v="ORD104372"/>
    <x v="1"/>
    <s v="Electronics"/>
    <x v="4356"/>
    <s v="Good Sales"/>
    <n v="0.24"/>
    <n v="933.23519999999996"/>
    <n v="2955.2447999999999"/>
    <n v="1"/>
    <d v="2023-05-26T00:00:00"/>
    <d v="2023-05-31T00:00:00"/>
    <s v="Member"/>
    <s v="UPI"/>
    <n v="1116.99"/>
    <s v="profit"/>
    <s v="Chennai"/>
  </r>
  <r>
    <s v="ORD104373"/>
    <x v="2"/>
    <s v="Home Care"/>
    <x v="4357"/>
    <s v="concerning"/>
    <n v="0.21"/>
    <n v="160.7046"/>
    <n v="604.55539999999996"/>
    <n v="1"/>
    <d v="2023-10-19T00:00:00"/>
    <d v="2023-10-24T00:00:00"/>
    <s v="Regular"/>
    <s v="Card"/>
    <n v="102.93"/>
    <s v="loss"/>
    <s v="Mumbai"/>
  </r>
  <r>
    <s v="ORD104374"/>
    <x v="0"/>
    <s v="Home Care"/>
    <x v="4358"/>
    <s v="Good Sales"/>
    <n v="0.43"/>
    <n v="1734.1598999999999"/>
    <n v="2298.7700999999997"/>
    <n v="7"/>
    <d v="2023-11-08T00:00:00"/>
    <d v="2023-11-13T00:00:00"/>
    <s v="Member"/>
    <s v="Cash"/>
    <n v="622.36"/>
    <s v="loss"/>
    <s v="Pune"/>
  </r>
  <r>
    <s v="ORD104375"/>
    <x v="2"/>
    <s v="Personal Care"/>
    <x v="4359"/>
    <s v="Good Sales"/>
    <n v="0.06"/>
    <n v="185.3484"/>
    <n v="2903.7916"/>
    <n v="5"/>
    <d v="2023-11-04T00:00:00"/>
    <d v="2023-11-07T00:00:00"/>
    <s v="New"/>
    <s v="Card"/>
    <n v="491.43"/>
    <s v="loss"/>
    <s v="Hyderabad"/>
  </r>
  <r>
    <s v="ORD104376"/>
    <x v="0"/>
    <s v="Personal Care"/>
    <x v="4360"/>
    <s v="Good Sales"/>
    <n v="0.4"/>
    <n v="1962.5320000000002"/>
    <n v="2943.7979999999998"/>
    <n v="7"/>
    <d v="2024-09-21T00:00:00"/>
    <d v="2024-09-25T00:00:00"/>
    <s v="Regular"/>
    <s v="UPI"/>
    <n v="673.29"/>
    <s v="loss"/>
    <s v="Chennai"/>
  </r>
  <r>
    <s v="ORD104377"/>
    <x v="1"/>
    <s v="Grocery"/>
    <x v="4361"/>
    <s v="Good Sales"/>
    <n v="0.33"/>
    <n v="1085.9376"/>
    <n v="2204.7824000000001"/>
    <n v="9"/>
    <d v="2024-09-17T00:00:00"/>
    <d v="2024-09-23T00:00:00"/>
    <s v="Regular"/>
    <s v="UPI"/>
    <n v="424.02"/>
    <s v="loss"/>
    <s v="Bangalore"/>
  </r>
  <r>
    <s v="ORD104378"/>
    <x v="2"/>
    <s v="Electronics"/>
    <x v="4362"/>
    <s v="Good Sales"/>
    <n v="0.17"/>
    <n v="613.50450000000001"/>
    <n v="2995.3454999999999"/>
    <n v="1"/>
    <d v="2024-06-15T00:00:00"/>
    <d v="2024-06-20T00:00:00"/>
    <s v="Regular"/>
    <s v="Card"/>
    <n v="244.85"/>
    <s v="loss"/>
    <s v="Bangalore"/>
  </r>
  <r>
    <s v="ORD104379"/>
    <x v="0"/>
    <s v="Personal Care"/>
    <x v="4363"/>
    <s v="Good Sales"/>
    <n v="0.46"/>
    <n v="485.99920000000003"/>
    <n v="570.52080000000001"/>
    <n v="8"/>
    <d v="2023-08-17T00:00:00"/>
    <d v="2023-08-19T00:00:00"/>
    <s v="Member"/>
    <s v="UPI"/>
    <n v="196.8"/>
    <s v="loss"/>
    <s v="Delhi"/>
  </r>
  <r>
    <s v="ORD104380"/>
    <x v="3"/>
    <s v="Clothing"/>
    <x v="4364"/>
    <s v="Good Sales"/>
    <n v="0.09"/>
    <n v="348.06779999999998"/>
    <n v="3519.3522000000003"/>
    <n v="4"/>
    <d v="2024-05-27T00:00:00"/>
    <d v="2024-05-31T00:00:00"/>
    <s v="Regular"/>
    <s v="UPI"/>
    <n v="833.76"/>
    <s v="profit"/>
    <s v="Pune"/>
  </r>
  <r>
    <s v="ORD104381"/>
    <x v="0"/>
    <s v="Grocery"/>
    <x v="4365"/>
    <s v="concerning"/>
    <n v="0.16"/>
    <n v="78.143999999999991"/>
    <n v="410.25599999999997"/>
    <n v="9"/>
    <d v="2023-01-20T00:00:00"/>
    <d v="2023-01-25T00:00:00"/>
    <s v="Regular"/>
    <s v="Card"/>
    <n v="145.49"/>
    <s v="loss"/>
    <s v="Mumbai"/>
  </r>
  <r>
    <s v="ORD104382"/>
    <x v="2"/>
    <s v="Personal Care"/>
    <x v="4366"/>
    <s v="Good Sales"/>
    <n v="0.19"/>
    <n v="630.23"/>
    <n v="2686.77"/>
    <n v="2"/>
    <d v="2023-09-17T00:00:00"/>
    <d v="2023-09-20T00:00:00"/>
    <s v="Regular"/>
    <s v="Card"/>
    <n v="679.3"/>
    <s v="loss"/>
    <s v="Pune"/>
  </r>
  <r>
    <s v="ORD104383"/>
    <x v="3"/>
    <s v="Home Care"/>
    <x v="4367"/>
    <s v="concerning"/>
    <n v="0.32"/>
    <n v="119.1392"/>
    <n v="253.17079999999999"/>
    <n v="9"/>
    <d v="2024-09-05T00:00:00"/>
    <d v="2024-09-10T00:00:00"/>
    <s v="Member"/>
    <s v="Cash"/>
    <n v="75.430000000000007"/>
    <s v="loss"/>
    <s v="Mumbai"/>
  </r>
  <r>
    <s v="ORD104384"/>
    <x v="0"/>
    <s v="Personal Care"/>
    <x v="4368"/>
    <s v="concerning"/>
    <n v="0.47"/>
    <n v="312.36669999999998"/>
    <n v="352.24330000000003"/>
    <n v="8"/>
    <d v="2023-07-16T00:00:00"/>
    <d v="2023-07-21T00:00:00"/>
    <s v="Regular"/>
    <s v="UPI"/>
    <n v="94.77"/>
    <s v="loss"/>
    <s v="Delhi"/>
  </r>
  <r>
    <s v="ORD104385"/>
    <x v="0"/>
    <s v="Home Care"/>
    <x v="4369"/>
    <s v="concerning"/>
    <n v="0.3"/>
    <n v="188.56199999999998"/>
    <n v="439.97799999999995"/>
    <n v="6"/>
    <d v="2024-01-25T00:00:00"/>
    <d v="2024-01-26T00:00:00"/>
    <s v="Member"/>
    <s v="UPI"/>
    <n v="40.46"/>
    <s v="loss"/>
    <s v="Pune"/>
  </r>
  <r>
    <s v="ORD104386"/>
    <x v="0"/>
    <s v="Home Care"/>
    <x v="4370"/>
    <s v="concerning"/>
    <n v="0.43"/>
    <n v="153.5831"/>
    <n v="203.58690000000001"/>
    <n v="5"/>
    <d v="2024-12-03T00:00:00"/>
    <d v="2024-12-04T00:00:00"/>
    <s v="New"/>
    <s v="Card"/>
    <n v="72.7"/>
    <s v="loss"/>
    <s v="Bangalore"/>
  </r>
  <r>
    <s v="ORD104387"/>
    <x v="0"/>
    <s v="Electronics"/>
    <x v="4371"/>
    <s v="Good Sales"/>
    <n v="0.45"/>
    <n v="753.11099999999999"/>
    <n v="920.46899999999994"/>
    <n v="3"/>
    <d v="2023-12-12T00:00:00"/>
    <d v="2023-12-16T00:00:00"/>
    <s v="Member"/>
    <s v="Card"/>
    <n v="136.19999999999999"/>
    <s v="loss"/>
    <s v="Chennai"/>
  </r>
  <r>
    <s v="ORD104388"/>
    <x v="0"/>
    <s v="Electronics"/>
    <x v="4372"/>
    <s v="Good Sales"/>
    <n v="0.23"/>
    <n v="1143.6359"/>
    <n v="3828.6940999999997"/>
    <n v="1"/>
    <d v="2024-10-02T00:00:00"/>
    <d v="2024-10-09T00:00:00"/>
    <s v="New"/>
    <s v="UPI"/>
    <n v="1173.3599999999999"/>
    <s v="profit"/>
    <s v="Bangalore"/>
  </r>
  <r>
    <s v="ORD104389"/>
    <x v="3"/>
    <s v="Personal Care"/>
    <x v="4373"/>
    <s v="Good Sales"/>
    <n v="0.24"/>
    <n v="433.512"/>
    <n v="1372.788"/>
    <n v="6"/>
    <d v="2023-05-08T00:00:00"/>
    <d v="2023-05-09T00:00:00"/>
    <s v="New"/>
    <s v="Card"/>
    <n v="430.87"/>
    <s v="loss"/>
    <s v="Mumbai"/>
  </r>
  <r>
    <s v="ORD104390"/>
    <x v="1"/>
    <s v="Personal Care"/>
    <x v="4374"/>
    <s v="Good Sales"/>
    <n v="0.12"/>
    <n v="459.33600000000001"/>
    <n v="3368.4639999999999"/>
    <n v="5"/>
    <d v="2023-04-24T00:00:00"/>
    <d v="2023-04-27T00:00:00"/>
    <s v="New"/>
    <s v="Card"/>
    <n v="291.95999999999998"/>
    <s v="loss"/>
    <s v="Chennai"/>
  </r>
  <r>
    <s v="ORD104391"/>
    <x v="3"/>
    <s v="Clothing"/>
    <x v="4375"/>
    <s v="concerning"/>
    <n v="0.3"/>
    <n v="224.505"/>
    <n v="523.84500000000003"/>
    <n v="8"/>
    <d v="2023-07-26T00:00:00"/>
    <d v="2023-07-27T00:00:00"/>
    <s v="Regular"/>
    <s v="Card"/>
    <n v="89.36"/>
    <s v="loss"/>
    <s v="Bangalore"/>
  </r>
  <r>
    <s v="ORD104392"/>
    <x v="3"/>
    <s v="Grocery"/>
    <x v="4376"/>
    <s v="Good Sales"/>
    <n v="0.06"/>
    <n v="139.6206"/>
    <n v="2187.3894"/>
    <n v="1"/>
    <d v="2023-04-15T00:00:00"/>
    <d v="2023-04-18T00:00:00"/>
    <s v="Member"/>
    <s v="UPI"/>
    <n v="593.33000000000004"/>
    <s v="loss"/>
    <s v="Hyderabad"/>
  </r>
  <r>
    <s v="ORD104393"/>
    <x v="3"/>
    <s v="Grocery"/>
    <x v="4377"/>
    <s v="Good Sales"/>
    <n v="0.32"/>
    <n v="322.26240000000001"/>
    <n v="684.80760000000009"/>
    <n v="1"/>
    <d v="2024-12-26T00:00:00"/>
    <d v="2024-12-31T00:00:00"/>
    <s v="Member"/>
    <s v="UPI"/>
    <n v="292.60000000000002"/>
    <s v="loss"/>
    <s v="Chennai"/>
  </r>
  <r>
    <s v="ORD104394"/>
    <x v="1"/>
    <s v="Personal Care"/>
    <x v="4378"/>
    <s v="Good Sales"/>
    <n v="0.45"/>
    <n v="468.57600000000002"/>
    <n v="572.70399999999995"/>
    <n v="7"/>
    <d v="2024-12-09T00:00:00"/>
    <d v="2024-12-13T00:00:00"/>
    <s v="Regular"/>
    <s v="Cash"/>
    <n v="242.25"/>
    <s v="loss"/>
    <s v="Mumbai"/>
  </r>
  <r>
    <s v="ORD104395"/>
    <x v="2"/>
    <s v="Electronics"/>
    <x v="4379"/>
    <s v="concerning"/>
    <n v="0.38"/>
    <n v="223.6224"/>
    <n v="364.85760000000005"/>
    <n v="8"/>
    <d v="2023-06-20T00:00:00"/>
    <d v="2023-06-21T00:00:00"/>
    <s v="Member"/>
    <s v="Cash"/>
    <n v="88.47"/>
    <s v="loss"/>
    <s v="Chennai"/>
  </r>
  <r>
    <s v="ORD104396"/>
    <x v="1"/>
    <s v="Clothing"/>
    <x v="4380"/>
    <s v="Good Sales"/>
    <n v="0.32"/>
    <n v="709.44640000000004"/>
    <n v="1507.5735999999999"/>
    <n v="1"/>
    <d v="2023-09-18T00:00:00"/>
    <d v="2023-09-19T00:00:00"/>
    <s v="Regular"/>
    <s v="Cash"/>
    <n v="569.34"/>
    <s v="loss"/>
    <s v="Bangalore"/>
  </r>
  <r>
    <s v="ORD104397"/>
    <x v="3"/>
    <s v="Grocery"/>
    <x v="4381"/>
    <s v="concerning"/>
    <n v="0.42"/>
    <n v="197.4504"/>
    <n v="272.6696"/>
    <n v="9"/>
    <d v="2023-11-18T00:00:00"/>
    <d v="2023-11-22T00:00:00"/>
    <s v="Regular"/>
    <s v="Cash"/>
    <n v="57.93"/>
    <s v="loss"/>
    <s v="Hyderabad"/>
  </r>
  <r>
    <s v="ORD104398"/>
    <x v="0"/>
    <s v="Personal Care"/>
    <x v="4382"/>
    <s v="Good Sales"/>
    <n v="0.36"/>
    <n v="1640.9087999999999"/>
    <n v="2917.1711999999998"/>
    <n v="7"/>
    <d v="2023-06-13T00:00:00"/>
    <d v="2023-06-16T00:00:00"/>
    <s v="Member"/>
    <s v="UPI"/>
    <n v="1215.02"/>
    <s v="profit"/>
    <s v="Mumbai"/>
  </r>
  <r>
    <s v="ORD104399"/>
    <x v="0"/>
    <s v="Electronics"/>
    <x v="4383"/>
    <s v="Good Sales"/>
    <n v="0.26"/>
    <n v="596.62459999999999"/>
    <n v="1698.0853999999999"/>
    <n v="7"/>
    <d v="2023-08-26T00:00:00"/>
    <d v="2023-09-01T00:00:00"/>
    <s v="New"/>
    <s v="Card"/>
    <n v="139.31"/>
    <s v="loss"/>
    <s v="Mumbai"/>
  </r>
  <r>
    <s v="ORD104400"/>
    <x v="3"/>
    <s v="Electronics"/>
    <x v="4384"/>
    <s v="Good Sales"/>
    <n v="0.26"/>
    <n v="1094.3322000000001"/>
    <n v="3114.6378000000004"/>
    <n v="8"/>
    <d v="2024-11-05T00:00:00"/>
    <d v="2024-11-08T00:00:00"/>
    <s v="New"/>
    <s v="UPI"/>
    <n v="1255.25"/>
    <s v="profit"/>
    <s v="Delhi"/>
  </r>
  <r>
    <s v="ORD104401"/>
    <x v="0"/>
    <s v="Electronics"/>
    <x v="4385"/>
    <s v="Good Sales"/>
    <n v="0.05"/>
    <n v="244.96900000000002"/>
    <n v="4654.4110000000001"/>
    <n v="8"/>
    <d v="2024-06-18T00:00:00"/>
    <d v="2024-06-19T00:00:00"/>
    <s v="New"/>
    <s v="UPI"/>
    <n v="380.36"/>
    <s v="loss"/>
    <s v="Pune"/>
  </r>
  <r>
    <s v="ORD104402"/>
    <x v="3"/>
    <s v="Home Care"/>
    <x v="4386"/>
    <s v="Good Sales"/>
    <n v="0.22"/>
    <n v="752.64639999999997"/>
    <n v="2668.4735999999998"/>
    <n v="1"/>
    <d v="2024-12-02T00:00:00"/>
    <d v="2024-12-08T00:00:00"/>
    <s v="Regular"/>
    <s v="UPI"/>
    <n v="953.78"/>
    <s v="profit"/>
    <s v="Hyderabad"/>
  </r>
  <r>
    <s v="ORD104403"/>
    <x v="0"/>
    <s v="Electronics"/>
    <x v="4387"/>
    <s v="Good Sales"/>
    <n v="0.26"/>
    <n v="1174.5239999999999"/>
    <n v="3342.8759999999997"/>
    <n v="4"/>
    <d v="2023-10-30T00:00:00"/>
    <d v="2023-11-02T00:00:00"/>
    <s v="New"/>
    <s v="Cash"/>
    <n v="1188.69"/>
    <s v="profit"/>
    <s v="Mumbai"/>
  </r>
  <r>
    <s v="ORD104404"/>
    <x v="1"/>
    <s v="Personal Care"/>
    <x v="4388"/>
    <s v="concerning"/>
    <n v="0.23"/>
    <n v="175.559"/>
    <n v="587.74099999999999"/>
    <n v="9"/>
    <d v="2023-06-14T00:00:00"/>
    <d v="2023-06-17T00:00:00"/>
    <s v="Regular"/>
    <s v="Card"/>
    <n v="94.12"/>
    <s v="loss"/>
    <s v="Chennai"/>
  </r>
  <r>
    <s v="ORD104405"/>
    <x v="2"/>
    <s v="Clothing"/>
    <x v="4389"/>
    <s v="Good Sales"/>
    <n v="0.39"/>
    <n v="1625.1183000000001"/>
    <n v="2541.8517000000002"/>
    <n v="3"/>
    <d v="2024-02-23T00:00:00"/>
    <d v="2024-02-24T00:00:00"/>
    <s v="Regular"/>
    <s v="Card"/>
    <n v="690"/>
    <s v="loss"/>
    <s v="Bangalore"/>
  </r>
  <r>
    <s v="ORD104406"/>
    <x v="2"/>
    <s v="Personal Care"/>
    <x v="4390"/>
    <s v="Good Sales"/>
    <n v="0.08"/>
    <n v="114.3168"/>
    <n v="1314.6432"/>
    <n v="6"/>
    <d v="2023-08-28T00:00:00"/>
    <d v="2023-08-29T00:00:00"/>
    <s v="New"/>
    <s v="UPI"/>
    <n v="148.07"/>
    <s v="loss"/>
    <s v="Pune"/>
  </r>
  <r>
    <s v="ORD104407"/>
    <x v="1"/>
    <s v="Electronics"/>
    <x v="4391"/>
    <s v="Good Sales"/>
    <n v="0.4"/>
    <n v="966.29200000000003"/>
    <n v="1449.4380000000001"/>
    <n v="4"/>
    <d v="2024-07-05T00:00:00"/>
    <d v="2024-07-12T00:00:00"/>
    <s v="New"/>
    <s v="Cash"/>
    <n v="411.32"/>
    <s v="loss"/>
    <s v="Bangalore"/>
  </r>
  <r>
    <s v="ORD104408"/>
    <x v="1"/>
    <s v="Clothing"/>
    <x v="4392"/>
    <s v="Good Sales"/>
    <n v="0.37"/>
    <n v="1209.2525000000001"/>
    <n v="2058.9974999999999"/>
    <n v="1"/>
    <d v="2024-06-11T00:00:00"/>
    <d v="2024-06-12T00:00:00"/>
    <s v="Regular"/>
    <s v="UPI"/>
    <n v="311.14"/>
    <s v="loss"/>
    <s v="Pune"/>
  </r>
  <r>
    <s v="ORD104409"/>
    <x v="3"/>
    <s v="Grocery"/>
    <x v="4393"/>
    <s v="Good Sales"/>
    <n v="0.45"/>
    <n v="2037.3119999999999"/>
    <n v="2490.0479999999998"/>
    <n v="3"/>
    <d v="2023-07-16T00:00:00"/>
    <d v="2023-07-18T00:00:00"/>
    <s v="Regular"/>
    <s v="Card"/>
    <n v="557.55999999999995"/>
    <s v="loss"/>
    <s v="Pune"/>
  </r>
  <r>
    <s v="ORD104410"/>
    <x v="3"/>
    <s v="Grocery"/>
    <x v="4394"/>
    <s v="Good Sales"/>
    <n v="0.19"/>
    <n v="867.13530000000003"/>
    <n v="3696.7347"/>
    <n v="3"/>
    <d v="2023-09-24T00:00:00"/>
    <d v="2023-09-25T00:00:00"/>
    <s v="New"/>
    <s v="Card"/>
    <n v="272.87"/>
    <s v="loss"/>
    <s v="Delhi"/>
  </r>
  <r>
    <s v="ORD104411"/>
    <x v="3"/>
    <s v="Personal Care"/>
    <x v="4395"/>
    <s v="concerning"/>
    <n v="0.09"/>
    <n v="49.616999999999997"/>
    <n v="501.68299999999994"/>
    <n v="3"/>
    <d v="2023-02-20T00:00:00"/>
    <d v="2023-02-26T00:00:00"/>
    <s v="Member"/>
    <s v="UPI"/>
    <n v="103.63"/>
    <s v="loss"/>
    <s v="Pune"/>
  </r>
  <r>
    <s v="ORD104412"/>
    <x v="0"/>
    <s v="Clothing"/>
    <x v="4396"/>
    <s v="Good Sales"/>
    <n v="0.38"/>
    <n v="716.80160000000001"/>
    <n v="1169.5183999999999"/>
    <n v="6"/>
    <d v="2024-01-03T00:00:00"/>
    <d v="2024-01-05T00:00:00"/>
    <s v="Regular"/>
    <s v="Card"/>
    <n v="435.52"/>
    <s v="loss"/>
    <s v="Pune"/>
  </r>
  <r>
    <s v="ORD104413"/>
    <x v="3"/>
    <s v="Personal Care"/>
    <x v="4397"/>
    <s v="Good Sales"/>
    <n v="0.28999999999999998"/>
    <n v="1156.1024"/>
    <n v="2830.4575999999997"/>
    <n v="9"/>
    <d v="2024-01-01T00:00:00"/>
    <d v="2024-01-06T00:00:00"/>
    <s v="Regular"/>
    <s v="Cash"/>
    <n v="400.95"/>
    <s v="loss"/>
    <s v="Mumbai"/>
  </r>
  <r>
    <s v="ORD104414"/>
    <x v="1"/>
    <s v="Clothing"/>
    <x v="4398"/>
    <s v="Good Sales"/>
    <n v="0.36"/>
    <n v="1276.3691999999999"/>
    <n v="2269.1008000000002"/>
    <n v="7"/>
    <d v="2024-04-03T00:00:00"/>
    <d v="2024-04-06T00:00:00"/>
    <s v="New"/>
    <s v="Card"/>
    <n v="719.85"/>
    <s v="loss"/>
    <s v="Pune"/>
  </r>
  <r>
    <s v="ORD104415"/>
    <x v="2"/>
    <s v="Clothing"/>
    <x v="4399"/>
    <s v="concerning"/>
    <n v="0.5"/>
    <n v="114.565"/>
    <n v="114.565"/>
    <n v="7"/>
    <d v="2023-08-26T00:00:00"/>
    <d v="2023-08-28T00:00:00"/>
    <s v="New"/>
    <s v="UPI"/>
    <n v="14.21"/>
    <s v="loss"/>
    <s v="Pune"/>
  </r>
  <r>
    <s v="ORD104416"/>
    <x v="0"/>
    <s v="Personal Care"/>
    <x v="4400"/>
    <s v="Good Sales"/>
    <n v="0.1"/>
    <n v="230.44600000000003"/>
    <n v="2074.0140000000001"/>
    <n v="1"/>
    <d v="2023-12-02T00:00:00"/>
    <d v="2023-12-07T00:00:00"/>
    <s v="New"/>
    <s v="Card"/>
    <n v="163.31"/>
    <s v="loss"/>
    <s v="Delhi"/>
  </r>
  <r>
    <s v="ORD104417"/>
    <x v="3"/>
    <s v="Clothing"/>
    <x v="317"/>
    <s v="Good Sales"/>
    <n v="0.21"/>
    <n v="874.30139999999994"/>
    <n v="3289.0386000000003"/>
    <n v="9"/>
    <d v="2023-12-11T00:00:00"/>
    <d v="2023-12-17T00:00:00"/>
    <s v="Regular"/>
    <s v="UPI"/>
    <n v="774.86"/>
    <s v="loss"/>
    <s v="Hyderabad"/>
  </r>
  <r>
    <s v="ORD104418"/>
    <x v="0"/>
    <s v="Electronics"/>
    <x v="4401"/>
    <s v="Good Sales"/>
    <n v="0.1"/>
    <n v="371.46500000000003"/>
    <n v="3343.1849999999999"/>
    <n v="4"/>
    <d v="2023-11-19T00:00:00"/>
    <d v="2023-11-22T00:00:00"/>
    <s v="New"/>
    <s v="UPI"/>
    <n v="240.79"/>
    <s v="loss"/>
    <s v="Chennai"/>
  </r>
  <r>
    <s v="ORD104419"/>
    <x v="0"/>
    <s v="Clothing"/>
    <x v="4402"/>
    <s v="Good Sales"/>
    <n v="0.43"/>
    <n v="910.76580000000001"/>
    <n v="1207.2941999999998"/>
    <n v="8"/>
    <d v="2024-12-07T00:00:00"/>
    <d v="2024-12-10T00:00:00"/>
    <s v="Member"/>
    <s v="Cash"/>
    <n v="348"/>
    <s v="loss"/>
    <s v="Hyderabad"/>
  </r>
  <r>
    <s v="ORD104420"/>
    <x v="3"/>
    <s v="Clothing"/>
    <x v="4403"/>
    <s v="Good Sales"/>
    <n v="0.01"/>
    <n v="37.0229"/>
    <n v="3665.2671"/>
    <n v="1"/>
    <d v="2023-03-06T00:00:00"/>
    <d v="2023-03-09T00:00:00"/>
    <s v="Member"/>
    <s v="UPI"/>
    <n v="244.42"/>
    <s v="loss"/>
    <s v="Delhi"/>
  </r>
  <r>
    <s v="ORD104421"/>
    <x v="0"/>
    <s v="Personal Care"/>
    <x v="4404"/>
    <s v="Good Sales"/>
    <n v="7.0000000000000007E-2"/>
    <n v="196.0651"/>
    <n v="2604.8649"/>
    <n v="8"/>
    <d v="2023-01-12T00:00:00"/>
    <d v="2023-01-18T00:00:00"/>
    <s v="New"/>
    <s v="UPI"/>
    <n v="384.62"/>
    <s v="loss"/>
    <s v="Mumbai"/>
  </r>
  <r>
    <s v="ORD104422"/>
    <x v="2"/>
    <s v="Grocery"/>
    <x v="4405"/>
    <s v="Good Sales"/>
    <n v="0.12"/>
    <n v="548.62559999999996"/>
    <n v="4023.2544000000003"/>
    <n v="9"/>
    <d v="2023-12-18T00:00:00"/>
    <d v="2023-12-22T00:00:00"/>
    <s v="Regular"/>
    <s v="Card"/>
    <n v="1235.17"/>
    <s v="profit"/>
    <s v="Pune"/>
  </r>
  <r>
    <s v="ORD104423"/>
    <x v="1"/>
    <s v="Home Care"/>
    <x v="4406"/>
    <s v="Good Sales"/>
    <n v="0.39"/>
    <n v="1160.9988000000001"/>
    <n v="1815.9212"/>
    <n v="5"/>
    <d v="2023-11-28T00:00:00"/>
    <d v="2023-12-02T00:00:00"/>
    <s v="New"/>
    <s v="Card"/>
    <n v="704.34"/>
    <s v="loss"/>
    <s v="Bangalore"/>
  </r>
  <r>
    <s v="ORD104424"/>
    <x v="1"/>
    <s v="Clothing"/>
    <x v="4407"/>
    <s v="Good Sales"/>
    <n v="0.31"/>
    <n v="639.71600000000001"/>
    <n v="1423.884"/>
    <n v="7"/>
    <d v="2024-07-03T00:00:00"/>
    <d v="2024-07-05T00:00:00"/>
    <s v="New"/>
    <s v="Card"/>
    <n v="316.52999999999997"/>
    <s v="loss"/>
    <s v="Chennai"/>
  </r>
  <r>
    <s v="ORD104425"/>
    <x v="2"/>
    <s v="Home Care"/>
    <x v="4408"/>
    <s v="Good Sales"/>
    <n v="0.19"/>
    <n v="822.37890000000004"/>
    <n v="3505.9311000000002"/>
    <n v="2"/>
    <d v="2023-06-16T00:00:00"/>
    <d v="2023-06-18T00:00:00"/>
    <s v="Regular"/>
    <s v="Cash"/>
    <n v="595.45000000000005"/>
    <s v="loss"/>
    <s v="Delhi"/>
  </r>
  <r>
    <s v="ORD104426"/>
    <x v="0"/>
    <s v="Clothing"/>
    <x v="4409"/>
    <s v="concerning"/>
    <n v="0.08"/>
    <n v="27.5488"/>
    <n v="316.81119999999999"/>
    <n v="1"/>
    <d v="2024-03-19T00:00:00"/>
    <d v="2024-03-22T00:00:00"/>
    <s v="Member"/>
    <s v="Cash"/>
    <n v="48.62"/>
    <s v="loss"/>
    <s v="Mumbai"/>
  </r>
  <r>
    <s v="ORD104427"/>
    <x v="3"/>
    <s v="Personal Care"/>
    <x v="4410"/>
    <s v="Good Sales"/>
    <n v="0.16"/>
    <n v="722"/>
    <n v="3790.5"/>
    <n v="6"/>
    <d v="2024-09-08T00:00:00"/>
    <d v="2024-09-13T00:00:00"/>
    <s v="Member"/>
    <s v="Card"/>
    <n v="374.28"/>
    <s v="loss"/>
    <s v="Hyderabad"/>
  </r>
  <r>
    <s v="ORD104428"/>
    <x v="0"/>
    <s v="Personal Care"/>
    <x v="4411"/>
    <s v="Good Sales"/>
    <n v="0.37"/>
    <n v="1299.4769999999999"/>
    <n v="2212.623"/>
    <n v="9"/>
    <d v="2024-08-19T00:00:00"/>
    <d v="2024-08-21T00:00:00"/>
    <s v="Regular"/>
    <s v="Cash"/>
    <n v="518.61"/>
    <s v="loss"/>
    <s v="Chennai"/>
  </r>
  <r>
    <s v="ORD104429"/>
    <x v="2"/>
    <s v="Clothing"/>
    <x v="4412"/>
    <s v="Good Sales"/>
    <n v="0.19"/>
    <n v="894.7043000000001"/>
    <n v="3814.2656999999999"/>
    <n v="1"/>
    <d v="2023-07-09T00:00:00"/>
    <d v="2023-07-10T00:00:00"/>
    <s v="New"/>
    <s v="Card"/>
    <n v="927.06"/>
    <s v="profit"/>
    <s v="Mumbai"/>
  </r>
  <r>
    <s v="ORD104430"/>
    <x v="0"/>
    <s v="Personal Care"/>
    <x v="4413"/>
    <s v="Good Sales"/>
    <n v="0.23"/>
    <n v="305.31810000000002"/>
    <n v="1022.1519000000001"/>
    <n v="1"/>
    <d v="2023-04-02T00:00:00"/>
    <d v="2023-04-08T00:00:00"/>
    <s v="New"/>
    <s v="Cash"/>
    <n v="347.78"/>
    <s v="loss"/>
    <s v="Bangalore"/>
  </r>
  <r>
    <s v="ORD104431"/>
    <x v="1"/>
    <s v="Personal Care"/>
    <x v="4414"/>
    <s v="Good Sales"/>
    <n v="0.3"/>
    <n v="1051.5329999999999"/>
    <n v="2453.5770000000002"/>
    <n v="4"/>
    <d v="2024-10-28T00:00:00"/>
    <d v="2024-10-29T00:00:00"/>
    <s v="Regular"/>
    <s v="UPI"/>
    <n v="773.35"/>
    <s v="loss"/>
    <s v="Chennai"/>
  </r>
  <r>
    <s v="ORD104432"/>
    <x v="0"/>
    <s v="Clothing"/>
    <x v="4415"/>
    <s v="Good Sales"/>
    <n v="0.46"/>
    <n v="1870.5301999999999"/>
    <n v="2195.8397999999997"/>
    <n v="6"/>
    <d v="2024-06-10T00:00:00"/>
    <d v="2024-06-12T00:00:00"/>
    <s v="Member"/>
    <s v="Card"/>
    <n v="851.86"/>
    <s v="profit"/>
    <s v="Mumbai"/>
  </r>
  <r>
    <s v="ORD104433"/>
    <x v="2"/>
    <s v="Grocery"/>
    <x v="4416"/>
    <s v="Good Sales"/>
    <n v="0.13"/>
    <n v="460.23900000000003"/>
    <n v="3080.0610000000001"/>
    <n v="9"/>
    <d v="2023-04-06T00:00:00"/>
    <d v="2023-04-11T00:00:00"/>
    <s v="Regular"/>
    <s v="Card"/>
    <n v="236.49"/>
    <s v="loss"/>
    <s v="Delhi"/>
  </r>
  <r>
    <s v="ORD104434"/>
    <x v="1"/>
    <s v="Clothing"/>
    <x v="4417"/>
    <s v="Good Sales"/>
    <n v="0.22"/>
    <n v="248.74080000000004"/>
    <n v="881.89920000000006"/>
    <n v="2"/>
    <d v="2023-08-14T00:00:00"/>
    <d v="2023-08-15T00:00:00"/>
    <s v="Regular"/>
    <s v="Cash"/>
    <n v="96.88"/>
    <s v="loss"/>
    <s v="Chennai"/>
  </r>
  <r>
    <s v="ORD104435"/>
    <x v="0"/>
    <s v="Grocery"/>
    <x v="4418"/>
    <s v="Good Sales"/>
    <n v="0.16"/>
    <n v="232.06240000000003"/>
    <n v="1218.3276000000001"/>
    <n v="5"/>
    <d v="2024-05-14T00:00:00"/>
    <d v="2024-05-17T00:00:00"/>
    <s v="Member"/>
    <s v="Cash"/>
    <n v="106.76"/>
    <s v="loss"/>
    <s v="Bangalore"/>
  </r>
  <r>
    <s v="ORD104436"/>
    <x v="0"/>
    <s v="Personal Care"/>
    <x v="4419"/>
    <s v="Good Sales"/>
    <n v="0.23"/>
    <n v="661.7192"/>
    <n v="2215.3208"/>
    <n v="7"/>
    <d v="2024-09-21T00:00:00"/>
    <d v="2024-09-24T00:00:00"/>
    <s v="Regular"/>
    <s v="UPI"/>
    <n v="281.14"/>
    <s v="loss"/>
    <s v="Delhi"/>
  </r>
  <r>
    <s v="ORD104437"/>
    <x v="1"/>
    <s v="Grocery"/>
    <x v="4420"/>
    <s v="Good Sales"/>
    <n v="0.35"/>
    <n v="801.17799999999988"/>
    <n v="1487.902"/>
    <n v="4"/>
    <d v="2023-07-18T00:00:00"/>
    <d v="2023-07-22T00:00:00"/>
    <s v="New"/>
    <s v="Cash"/>
    <n v="557.38"/>
    <s v="loss"/>
    <s v="Pune"/>
  </r>
  <r>
    <s v="ORD104438"/>
    <x v="3"/>
    <s v="Personal Care"/>
    <x v="4421"/>
    <s v="Good Sales"/>
    <n v="0.24"/>
    <n v="888.49680000000001"/>
    <n v="2813.5732000000003"/>
    <n v="6"/>
    <d v="2024-10-14T00:00:00"/>
    <d v="2024-10-18T00:00:00"/>
    <s v="New"/>
    <s v="Card"/>
    <n v="759.26"/>
    <s v="loss"/>
    <s v="Pune"/>
  </r>
  <r>
    <s v="ORD104439"/>
    <x v="1"/>
    <s v="Grocery"/>
    <x v="4422"/>
    <s v="Good Sales"/>
    <n v="0.42"/>
    <n v="821.3184"/>
    <n v="1134.2015999999999"/>
    <n v="6"/>
    <d v="2024-11-23T00:00:00"/>
    <d v="2024-11-27T00:00:00"/>
    <s v="Regular"/>
    <s v="UPI"/>
    <n v="314.02999999999997"/>
    <s v="loss"/>
    <s v="Chennai"/>
  </r>
  <r>
    <s v="ORD104440"/>
    <x v="3"/>
    <s v="Grocery"/>
    <x v="4423"/>
    <s v="Good Sales"/>
    <n v="0.28000000000000003"/>
    <n v="1207.2060000000001"/>
    <n v="3104.2439999999997"/>
    <n v="4"/>
    <d v="2023-06-16T00:00:00"/>
    <d v="2023-06-22T00:00:00"/>
    <s v="Regular"/>
    <s v="Card"/>
    <n v="228.07"/>
    <s v="loss"/>
    <s v="Mumbai"/>
  </r>
  <r>
    <s v="ORD104441"/>
    <x v="2"/>
    <s v="Clothing"/>
    <x v="4424"/>
    <s v="Good Sales"/>
    <n v="0.19"/>
    <n v="421.11789999999996"/>
    <n v="1795.2920999999999"/>
    <n v="4"/>
    <d v="2023-04-25T00:00:00"/>
    <d v="2023-04-30T00:00:00"/>
    <s v="Member"/>
    <s v="Cash"/>
    <n v="481.02"/>
    <s v="loss"/>
    <s v="Pune"/>
  </r>
  <r>
    <s v="ORD104442"/>
    <x v="2"/>
    <s v="Grocery"/>
    <x v="4425"/>
    <s v="concerning"/>
    <n v="0.39"/>
    <n v="115.518"/>
    <n v="180.68199999999999"/>
    <n v="9"/>
    <d v="2023-04-16T00:00:00"/>
    <d v="2023-04-19T00:00:00"/>
    <s v="Regular"/>
    <s v="Card"/>
    <n v="54.75"/>
    <s v="loss"/>
    <s v="Pune"/>
  </r>
  <r>
    <s v="ORD104443"/>
    <x v="1"/>
    <s v="Personal Care"/>
    <x v="4426"/>
    <s v="concerning"/>
    <n v="0.22"/>
    <n v="40.717600000000004"/>
    <n v="144.36240000000001"/>
    <n v="1"/>
    <d v="2023-01-04T00:00:00"/>
    <d v="2023-01-09T00:00:00"/>
    <s v="New"/>
    <s v="UPI"/>
    <n v="13.09"/>
    <s v="loss"/>
    <s v="Delhi"/>
  </r>
  <r>
    <s v="ORD104444"/>
    <x v="1"/>
    <s v="Clothing"/>
    <x v="4427"/>
    <s v="Good Sales"/>
    <n v="0.26"/>
    <n v="849.95040000000006"/>
    <n v="2419.0895999999998"/>
    <n v="5"/>
    <d v="2023-09-02T00:00:00"/>
    <d v="2023-09-03T00:00:00"/>
    <s v="Member"/>
    <s v="Card"/>
    <n v="736.15"/>
    <s v="loss"/>
    <s v="Pune"/>
  </r>
  <r>
    <s v="ORD104445"/>
    <x v="2"/>
    <s v="Grocery"/>
    <x v="4428"/>
    <s v="Good Sales"/>
    <n v="0.5"/>
    <n v="1374.355"/>
    <n v="1374.355"/>
    <n v="9"/>
    <d v="2023-05-20T00:00:00"/>
    <d v="2023-05-27T00:00:00"/>
    <s v="Regular"/>
    <s v="Cash"/>
    <n v="322.85000000000002"/>
    <s v="loss"/>
    <s v="Mumbai"/>
  </r>
  <r>
    <s v="ORD104446"/>
    <x v="3"/>
    <s v="Clothing"/>
    <x v="3281"/>
    <s v="Good Sales"/>
    <n v="0.39"/>
    <n v="1076.1855"/>
    <n v="1683.2644999999998"/>
    <n v="9"/>
    <d v="2023-03-18T00:00:00"/>
    <d v="2023-03-21T00:00:00"/>
    <s v="New"/>
    <s v="Card"/>
    <n v="471.87"/>
    <s v="loss"/>
    <s v="Delhi"/>
  </r>
  <r>
    <s v="ORD104447"/>
    <x v="2"/>
    <s v="Home Care"/>
    <x v="4429"/>
    <s v="Good Sales"/>
    <n v="0.43"/>
    <n v="1707.5472"/>
    <n v="2263.4928"/>
    <n v="9"/>
    <d v="2023-02-19T00:00:00"/>
    <d v="2023-02-23T00:00:00"/>
    <s v="Regular"/>
    <s v="Card"/>
    <n v="515.02"/>
    <s v="loss"/>
    <s v="Bangalore"/>
  </r>
  <r>
    <s v="ORD104448"/>
    <x v="1"/>
    <s v="Clothing"/>
    <x v="4430"/>
    <s v="Good Sales"/>
    <n v="0.3"/>
    <n v="582.30899999999997"/>
    <n v="1358.721"/>
    <n v="2"/>
    <d v="2024-10-14T00:00:00"/>
    <d v="2024-10-20T00:00:00"/>
    <s v="Regular"/>
    <s v="UPI"/>
    <n v="253.58"/>
    <s v="loss"/>
    <s v="Pune"/>
  </r>
  <r>
    <s v="ORD104449"/>
    <x v="2"/>
    <s v="Home Care"/>
    <x v="4431"/>
    <s v="Good Sales"/>
    <n v="0.17"/>
    <n v="846.20730000000003"/>
    <n v="4131.4826999999996"/>
    <n v="7"/>
    <d v="2024-11-22T00:00:00"/>
    <d v="2024-11-26T00:00:00"/>
    <s v="Member"/>
    <s v="Cash"/>
    <n v="322.33999999999997"/>
    <s v="loss"/>
    <s v="Mumbai"/>
  </r>
  <r>
    <s v="ORD104450"/>
    <x v="1"/>
    <s v="Home Care"/>
    <x v="4432"/>
    <s v="Good Sales"/>
    <n v="0.5"/>
    <n v="2366.5500000000002"/>
    <n v="2366.5500000000002"/>
    <n v="8"/>
    <d v="2024-04-19T00:00:00"/>
    <d v="2024-04-25T00:00:00"/>
    <s v="Regular"/>
    <s v="UPI"/>
    <n v="293.16000000000003"/>
    <s v="loss"/>
    <s v="Mumbai"/>
  </r>
  <r>
    <s v="ORD104451"/>
    <x v="1"/>
    <s v="Clothing"/>
    <x v="4433"/>
    <s v="concerning"/>
    <n v="0.12"/>
    <n v="19.621199999999998"/>
    <n v="143.8888"/>
    <n v="1"/>
    <d v="2023-12-14T00:00:00"/>
    <d v="2023-12-15T00:00:00"/>
    <s v="Member"/>
    <s v="UPI"/>
    <n v="39.97"/>
    <s v="loss"/>
    <s v="Chennai"/>
  </r>
  <r>
    <s v="ORD104452"/>
    <x v="2"/>
    <s v="Personal Care"/>
    <x v="4434"/>
    <s v="Good Sales"/>
    <n v="0.44"/>
    <n v="1975.2216000000001"/>
    <n v="2513.9184000000005"/>
    <n v="2"/>
    <d v="2024-04-29T00:00:00"/>
    <d v="2024-05-02T00:00:00"/>
    <s v="Member"/>
    <s v="UPI"/>
    <n v="228.14"/>
    <s v="loss"/>
    <s v="Hyderabad"/>
  </r>
  <r>
    <s v="ORD104453"/>
    <x v="3"/>
    <s v="Personal Care"/>
    <x v="4435"/>
    <s v="Good Sales"/>
    <n v="0.46"/>
    <n v="1579.9574"/>
    <n v="1854.7326"/>
    <n v="1"/>
    <d v="2023-07-27T00:00:00"/>
    <d v="2023-08-01T00:00:00"/>
    <s v="Regular"/>
    <s v="Cash"/>
    <n v="418.7"/>
    <s v="loss"/>
    <s v="Bangalore"/>
  </r>
  <r>
    <s v="ORD104454"/>
    <x v="0"/>
    <s v="Personal Care"/>
    <x v="4436"/>
    <s v="Good Sales"/>
    <n v="0.41"/>
    <n v="1049.6983999999998"/>
    <n v="1510.5416"/>
    <n v="9"/>
    <d v="2024-09-20T00:00:00"/>
    <d v="2024-09-25T00:00:00"/>
    <s v="Member"/>
    <s v="Card"/>
    <n v="736.88"/>
    <s v="loss"/>
    <s v="Bangalore"/>
  </r>
  <r>
    <s v="ORD104455"/>
    <x v="2"/>
    <s v="Electronics"/>
    <x v="4437"/>
    <s v="Good Sales"/>
    <n v="0.06"/>
    <n v="177.32759999999999"/>
    <n v="2778.1324"/>
    <n v="5"/>
    <d v="2024-10-22T00:00:00"/>
    <d v="2024-10-23T00:00:00"/>
    <s v="Member"/>
    <s v="Cash"/>
    <n v="737.96"/>
    <s v="loss"/>
    <s v="Mumbai"/>
  </r>
  <r>
    <s v="ORD104456"/>
    <x v="0"/>
    <s v="Home Care"/>
    <x v="4438"/>
    <s v="Good Sales"/>
    <n v="0.43"/>
    <n v="1816.7930000000001"/>
    <n v="2408.3070000000002"/>
    <n v="4"/>
    <d v="2023-07-02T00:00:00"/>
    <d v="2023-07-08T00:00:00"/>
    <s v="Member"/>
    <s v="Card"/>
    <n v="758.82"/>
    <s v="loss"/>
    <s v="Bangalore"/>
  </r>
  <r>
    <s v="ORD104457"/>
    <x v="2"/>
    <s v="Clothing"/>
    <x v="4439"/>
    <s v="Good Sales"/>
    <n v="0.33"/>
    <n v="1570.8264000000001"/>
    <n v="3189.2536"/>
    <n v="8"/>
    <d v="2024-06-05T00:00:00"/>
    <d v="2024-06-08T00:00:00"/>
    <s v="Member"/>
    <s v="UPI"/>
    <n v="1121.22"/>
    <s v="profit"/>
    <s v="Hyderabad"/>
  </r>
  <r>
    <s v="ORD104458"/>
    <x v="0"/>
    <s v="Personal Care"/>
    <x v="4440"/>
    <s v="Good Sales"/>
    <n v="0.34"/>
    <n v="967.51420000000007"/>
    <n v="1878.1158"/>
    <n v="3"/>
    <d v="2024-09-22T00:00:00"/>
    <d v="2024-09-27T00:00:00"/>
    <s v="Regular"/>
    <s v="Card"/>
    <n v="813.7"/>
    <s v="profit"/>
    <s v="Hyderabad"/>
  </r>
  <r>
    <s v="ORD104459"/>
    <x v="3"/>
    <s v="Personal Care"/>
    <x v="4441"/>
    <s v="Good Sales"/>
    <n v="0.39"/>
    <n v="385.44870000000003"/>
    <n v="602.88130000000001"/>
    <n v="8"/>
    <d v="2023-04-02T00:00:00"/>
    <d v="2023-04-09T00:00:00"/>
    <s v="Member"/>
    <s v="Cash"/>
    <n v="281.64"/>
    <s v="loss"/>
    <s v="Chennai"/>
  </r>
  <r>
    <s v="ORD104460"/>
    <x v="3"/>
    <s v="Clothing"/>
    <x v="4442"/>
    <s v="Good Sales"/>
    <n v="0.25"/>
    <n v="808.69749999999999"/>
    <n v="2426.0924999999997"/>
    <n v="3"/>
    <d v="2024-10-30T00:00:00"/>
    <d v="2024-11-03T00:00:00"/>
    <s v="Regular"/>
    <s v="Cash"/>
    <n v="522.28"/>
    <s v="loss"/>
    <s v="Hyderabad"/>
  </r>
  <r>
    <s v="ORD104461"/>
    <x v="2"/>
    <s v="Home Care"/>
    <x v="4443"/>
    <s v="concerning"/>
    <n v="0.13"/>
    <n v="61.551100000000005"/>
    <n v="411.91890000000001"/>
    <n v="6"/>
    <d v="2023-04-21T00:00:00"/>
    <d v="2023-04-25T00:00:00"/>
    <s v="New"/>
    <s v="Cash"/>
    <n v="61.84"/>
    <s v="loss"/>
    <s v="Chennai"/>
  </r>
  <r>
    <s v="ORD104462"/>
    <x v="1"/>
    <s v="Clothing"/>
    <x v="4444"/>
    <s v="Good Sales"/>
    <n v="0.28999999999999998"/>
    <n v="931.53219999999988"/>
    <n v="2280.6477999999997"/>
    <n v="4"/>
    <d v="2024-01-30T00:00:00"/>
    <d v="2024-02-04T00:00:00"/>
    <s v="Regular"/>
    <s v="Card"/>
    <n v="761.39"/>
    <s v="loss"/>
    <s v="Bangalore"/>
  </r>
  <r>
    <s v="ORD104463"/>
    <x v="0"/>
    <s v="Electronics"/>
    <x v="4445"/>
    <s v="Good Sales"/>
    <n v="0.05"/>
    <n v="203.11"/>
    <n v="3859.0899999999997"/>
    <n v="8"/>
    <d v="2023-01-30T00:00:00"/>
    <d v="2023-02-05T00:00:00"/>
    <s v="Member"/>
    <s v="Card"/>
    <n v="619.66999999999996"/>
    <s v="loss"/>
    <s v="Chennai"/>
  </r>
  <r>
    <s v="ORD104464"/>
    <x v="1"/>
    <s v="Electronics"/>
    <x v="4446"/>
    <s v="Good Sales"/>
    <n v="0.34"/>
    <n v="622.64880000000005"/>
    <n v="1208.6711999999998"/>
    <n v="7"/>
    <d v="2024-11-10T00:00:00"/>
    <d v="2024-11-13T00:00:00"/>
    <s v="Member"/>
    <s v="Cash"/>
    <n v="162.44"/>
    <s v="loss"/>
    <s v="Hyderabad"/>
  </r>
  <r>
    <s v="ORD104465"/>
    <x v="1"/>
    <s v="Clothing"/>
    <x v="4447"/>
    <s v="concerning"/>
    <n v="0.24"/>
    <n v="107.712"/>
    <n v="341.08800000000002"/>
    <n v="5"/>
    <d v="2024-04-19T00:00:00"/>
    <d v="2024-04-24T00:00:00"/>
    <s v="New"/>
    <s v="Cash"/>
    <n v="44.18"/>
    <s v="loss"/>
    <s v="Bangalore"/>
  </r>
  <r>
    <s v="ORD104466"/>
    <x v="1"/>
    <s v="Home Care"/>
    <x v="4448"/>
    <s v="Good Sales"/>
    <n v="0.25"/>
    <n v="872.97749999999996"/>
    <n v="2618.9324999999999"/>
    <n v="3"/>
    <d v="2023-06-26T00:00:00"/>
    <d v="2023-06-27T00:00:00"/>
    <s v="New"/>
    <s v="Card"/>
    <n v="648.72"/>
    <s v="loss"/>
    <s v="Hyderabad"/>
  </r>
  <r>
    <s v="ORD104467"/>
    <x v="3"/>
    <s v="Personal Care"/>
    <x v="4449"/>
    <s v="Good Sales"/>
    <n v="0.09"/>
    <n v="158.6439"/>
    <n v="1604.0661"/>
    <n v="5"/>
    <d v="2024-10-04T00:00:00"/>
    <d v="2024-10-07T00:00:00"/>
    <s v="Regular"/>
    <s v="UPI"/>
    <n v="312.52"/>
    <s v="loss"/>
    <s v="Bangalore"/>
  </r>
  <r>
    <s v="ORD104468"/>
    <x v="2"/>
    <s v="Electronics"/>
    <x v="4450"/>
    <s v="Good Sales"/>
    <n v="0.02"/>
    <n v="26.4114"/>
    <n v="1294.1586"/>
    <n v="4"/>
    <d v="2024-05-27T00:00:00"/>
    <d v="2024-06-01T00:00:00"/>
    <s v="New"/>
    <s v="Cash"/>
    <n v="219"/>
    <s v="loss"/>
    <s v="Delhi"/>
  </r>
  <r>
    <s v="ORD104469"/>
    <x v="2"/>
    <s v="Electronics"/>
    <x v="4451"/>
    <s v="Good Sales"/>
    <n v="0.31"/>
    <n v="1077.8669"/>
    <n v="2399.1230999999998"/>
    <n v="8"/>
    <d v="2023-10-15T00:00:00"/>
    <d v="2023-10-22T00:00:00"/>
    <s v="Member"/>
    <s v="Card"/>
    <n v="495.52"/>
    <s v="loss"/>
    <s v="Mumbai"/>
  </r>
  <r>
    <s v="ORD104470"/>
    <x v="3"/>
    <s v="Home Care"/>
    <x v="4452"/>
    <s v="Good Sales"/>
    <n v="0.33"/>
    <n v="1600.8201000000001"/>
    <n v="3250.1499000000003"/>
    <n v="5"/>
    <d v="2023-10-22T00:00:00"/>
    <d v="2023-10-26T00:00:00"/>
    <s v="Regular"/>
    <s v="Cash"/>
    <n v="636.80999999999995"/>
    <s v="loss"/>
    <s v="Pune"/>
  </r>
  <r>
    <s v="ORD104471"/>
    <x v="3"/>
    <s v="Electronics"/>
    <x v="4453"/>
    <s v="Good Sales"/>
    <n v="0.25"/>
    <n v="938.02"/>
    <n v="2814.06"/>
    <n v="5"/>
    <d v="2024-08-19T00:00:00"/>
    <d v="2024-08-22T00:00:00"/>
    <s v="Member"/>
    <s v="UPI"/>
    <n v="364.17"/>
    <s v="loss"/>
    <s v="Chennai"/>
  </r>
  <r>
    <s v="ORD104472"/>
    <x v="2"/>
    <s v="Electronics"/>
    <x v="4454"/>
    <s v="Good Sales"/>
    <n v="0.38"/>
    <n v="952.89559999999994"/>
    <n v="1554.7244000000001"/>
    <n v="2"/>
    <d v="2023-05-10T00:00:00"/>
    <d v="2023-05-12T00:00:00"/>
    <s v="Member"/>
    <s v="UPI"/>
    <n v="552.83000000000004"/>
    <s v="loss"/>
    <s v="Mumbai"/>
  </r>
  <r>
    <s v="ORD104473"/>
    <x v="1"/>
    <s v="Home Care"/>
    <x v="4455"/>
    <s v="Good Sales"/>
    <n v="0.28000000000000003"/>
    <n v="851.90000000000009"/>
    <n v="2190.6"/>
    <n v="9"/>
    <d v="2024-12-14T00:00:00"/>
    <d v="2024-12-17T00:00:00"/>
    <s v="Member"/>
    <s v="UPI"/>
    <n v="534.79999999999995"/>
    <s v="loss"/>
    <s v="Chennai"/>
  </r>
  <r>
    <s v="ORD104474"/>
    <x v="0"/>
    <s v="Clothing"/>
    <x v="4456"/>
    <s v="concerning"/>
    <n v="0.42"/>
    <n v="334.81139999999999"/>
    <n v="462.35859999999997"/>
    <n v="6"/>
    <d v="2024-11-01T00:00:00"/>
    <d v="2024-11-05T00:00:00"/>
    <s v="Member"/>
    <s v="Card"/>
    <n v="113.47"/>
    <s v="loss"/>
    <s v="Pune"/>
  </r>
  <r>
    <s v="ORD104475"/>
    <x v="0"/>
    <s v="Personal Care"/>
    <x v="4457"/>
    <s v="Good Sales"/>
    <n v="0.14000000000000001"/>
    <n v="571.86500000000001"/>
    <n v="3512.8850000000002"/>
    <n v="1"/>
    <d v="2024-10-19T00:00:00"/>
    <d v="2024-10-26T00:00:00"/>
    <s v="New"/>
    <s v="UPI"/>
    <n v="998.1"/>
    <s v="profit"/>
    <s v="Bangalore"/>
  </r>
  <r>
    <s v="ORD104476"/>
    <x v="0"/>
    <s v="Personal Care"/>
    <x v="4458"/>
    <s v="Good Sales"/>
    <n v="0.12"/>
    <n v="367.32600000000002"/>
    <n v="2693.7240000000002"/>
    <n v="3"/>
    <d v="2023-05-15T00:00:00"/>
    <d v="2023-05-18T00:00:00"/>
    <s v="Regular"/>
    <s v="Cash"/>
    <n v="637.01"/>
    <s v="loss"/>
    <s v="Mumbai"/>
  </r>
  <r>
    <s v="ORD104477"/>
    <x v="1"/>
    <s v="Electronics"/>
    <x v="4459"/>
    <s v="Good Sales"/>
    <n v="0.13"/>
    <n v="628.23410000000001"/>
    <n v="4204.3359"/>
    <n v="4"/>
    <d v="2024-02-17T00:00:00"/>
    <d v="2024-02-18T00:00:00"/>
    <s v="Member"/>
    <s v="UPI"/>
    <n v="1154.53"/>
    <s v="profit"/>
    <s v="Pune"/>
  </r>
  <r>
    <s v="ORD104478"/>
    <x v="2"/>
    <s v="Personal Care"/>
    <x v="4460"/>
    <s v="Good Sales"/>
    <n v="0.02"/>
    <n v="97.989400000000003"/>
    <n v="4801.4805999999999"/>
    <n v="2"/>
    <d v="2024-07-11T00:00:00"/>
    <d v="2024-07-18T00:00:00"/>
    <s v="Member"/>
    <s v="Cash"/>
    <n v="1034.33"/>
    <s v="profit"/>
    <s v="Chennai"/>
  </r>
  <r>
    <s v="ORD104479"/>
    <x v="3"/>
    <s v="Clothing"/>
    <x v="4461"/>
    <s v="Good Sales"/>
    <n v="0.45"/>
    <n v="826.86149999999998"/>
    <n v="1010.6085"/>
    <n v="4"/>
    <d v="2023-07-03T00:00:00"/>
    <d v="2023-07-07T00:00:00"/>
    <s v="Regular"/>
    <s v="Cash"/>
    <n v="378.98"/>
    <s v="loss"/>
    <s v="Pune"/>
  </r>
  <r>
    <s v="ORD104480"/>
    <x v="2"/>
    <s v="Electronics"/>
    <x v="4462"/>
    <s v="Good Sales"/>
    <n v="0.5"/>
    <n v="2471.94"/>
    <n v="2471.94"/>
    <n v="2"/>
    <d v="2023-01-03T00:00:00"/>
    <d v="2023-01-07T00:00:00"/>
    <s v="Member"/>
    <s v="Cash"/>
    <n v="756.18"/>
    <s v="loss"/>
    <s v="Chennai"/>
  </r>
  <r>
    <s v="ORD104481"/>
    <x v="1"/>
    <s v="Personal Care"/>
    <x v="4463"/>
    <s v="Good Sales"/>
    <n v="0.41"/>
    <n v="1963.2767999999996"/>
    <n v="2825.2031999999999"/>
    <n v="6"/>
    <d v="2023-05-21T00:00:00"/>
    <d v="2023-05-27T00:00:00"/>
    <s v="Regular"/>
    <s v="Cash"/>
    <n v="575.86"/>
    <s v="loss"/>
    <s v="Hyderabad"/>
  </r>
  <r>
    <s v="ORD104482"/>
    <x v="3"/>
    <s v="Grocery"/>
    <x v="4464"/>
    <s v="Good Sales"/>
    <n v="0.21"/>
    <n v="679.38779999999997"/>
    <n v="2555.7921999999999"/>
    <n v="9"/>
    <d v="2023-03-08T00:00:00"/>
    <d v="2023-03-15T00:00:00"/>
    <s v="Regular"/>
    <s v="Cash"/>
    <n v="348.66"/>
    <s v="loss"/>
    <s v="Chennai"/>
  </r>
  <r>
    <s v="ORD104483"/>
    <x v="1"/>
    <s v="Grocery"/>
    <x v="4465"/>
    <s v="Good Sales"/>
    <n v="0.18"/>
    <n v="312.1164"/>
    <n v="1421.8636000000001"/>
    <n v="1"/>
    <d v="2023-03-13T00:00:00"/>
    <d v="2023-03-14T00:00:00"/>
    <s v="New"/>
    <s v="UPI"/>
    <n v="476.27"/>
    <s v="loss"/>
    <s v="Mumbai"/>
  </r>
  <r>
    <s v="ORD104484"/>
    <x v="0"/>
    <s v="Grocery"/>
    <x v="4466"/>
    <s v="Good Sales"/>
    <n v="0.39"/>
    <n v="1478.6342999999999"/>
    <n v="2312.7357000000002"/>
    <n v="5"/>
    <d v="2024-11-20T00:00:00"/>
    <d v="2024-11-22T00:00:00"/>
    <s v="Regular"/>
    <s v="Card"/>
    <n v="379.95"/>
    <s v="loss"/>
    <s v="Pune"/>
  </r>
  <r>
    <s v="ORD104485"/>
    <x v="0"/>
    <s v="Grocery"/>
    <x v="4467"/>
    <s v="Good Sales"/>
    <n v="0.25"/>
    <n v="357.26499999999999"/>
    <n v="1071.7950000000001"/>
    <n v="9"/>
    <d v="2023-04-25T00:00:00"/>
    <d v="2023-04-28T00:00:00"/>
    <s v="Regular"/>
    <s v="UPI"/>
    <n v="311.83"/>
    <s v="loss"/>
    <s v="Mumbai"/>
  </r>
  <r>
    <s v="ORD104486"/>
    <x v="1"/>
    <s v="Grocery"/>
    <x v="4468"/>
    <s v="Good Sales"/>
    <n v="0.47"/>
    <n v="1497.5327999999997"/>
    <n v="1688.7072000000001"/>
    <n v="7"/>
    <d v="2024-03-01T00:00:00"/>
    <d v="2024-03-02T00:00:00"/>
    <s v="Regular"/>
    <s v="UPI"/>
    <n v="310.18"/>
    <s v="loss"/>
    <s v="Pune"/>
  </r>
  <r>
    <s v="ORD104487"/>
    <x v="3"/>
    <s v="Electronics"/>
    <x v="4469"/>
    <s v="concerning"/>
    <n v="0.14000000000000001"/>
    <n v="30.863000000000003"/>
    <n v="189.58699999999999"/>
    <n v="6"/>
    <d v="2024-09-02T00:00:00"/>
    <d v="2024-09-05T00:00:00"/>
    <s v="Member"/>
    <s v="Card"/>
    <n v="62.77"/>
    <s v="loss"/>
    <s v="Hyderabad"/>
  </r>
  <r>
    <s v="ORD104488"/>
    <x v="3"/>
    <s v="Home Care"/>
    <x v="4470"/>
    <s v="Good Sales"/>
    <n v="0.16"/>
    <n v="508.80959999999999"/>
    <n v="2671.2503999999999"/>
    <n v="7"/>
    <d v="2024-08-10T00:00:00"/>
    <d v="2024-08-13T00:00:00"/>
    <s v="Regular"/>
    <s v="UPI"/>
    <n v="314.85000000000002"/>
    <s v="loss"/>
    <s v="Chennai"/>
  </r>
  <r>
    <s v="ORD104489"/>
    <x v="2"/>
    <s v="Home Care"/>
    <x v="4471"/>
    <s v="Good Sales"/>
    <n v="0.5"/>
    <n v="2381.44"/>
    <n v="2381.44"/>
    <n v="9"/>
    <d v="2023-10-07T00:00:00"/>
    <d v="2023-10-09T00:00:00"/>
    <s v="Regular"/>
    <s v="Card"/>
    <n v="1256.04"/>
    <s v="profit"/>
    <s v="Hyderabad"/>
  </r>
  <r>
    <s v="ORD104490"/>
    <x v="0"/>
    <s v="Electronics"/>
    <x v="4472"/>
    <s v="Good Sales"/>
    <n v="0.49"/>
    <n v="613.57799999999997"/>
    <n v="638.62200000000007"/>
    <n v="3"/>
    <d v="2023-12-24T00:00:00"/>
    <d v="2023-12-27T00:00:00"/>
    <s v="New"/>
    <s v="Cash"/>
    <n v="355.35"/>
    <s v="loss"/>
    <s v="Bangalore"/>
  </r>
  <r>
    <s v="ORD104491"/>
    <x v="2"/>
    <s v="Electronics"/>
    <x v="4473"/>
    <s v="Good Sales"/>
    <n v="0.44"/>
    <n v="1721.7552000000001"/>
    <n v="2191.3247999999999"/>
    <n v="8"/>
    <d v="2023-10-02T00:00:00"/>
    <d v="2023-10-09T00:00:00"/>
    <s v="New"/>
    <s v="UPI"/>
    <n v="398.05"/>
    <s v="loss"/>
    <s v="Delhi"/>
  </r>
  <r>
    <s v="ORD104492"/>
    <x v="2"/>
    <s v="Clothing"/>
    <x v="4474"/>
    <s v="Good Sales"/>
    <n v="0.2"/>
    <n v="307.55600000000004"/>
    <n v="1230.2239999999999"/>
    <n v="1"/>
    <d v="2023-04-10T00:00:00"/>
    <d v="2023-04-16T00:00:00"/>
    <s v="New"/>
    <s v="Cash"/>
    <n v="417.91"/>
    <s v="loss"/>
    <s v="Bangalore"/>
  </r>
  <r>
    <s v="ORD104493"/>
    <x v="1"/>
    <s v="Home Care"/>
    <x v="4475"/>
    <s v="Good Sales"/>
    <n v="0.42"/>
    <n v="1498.7531999999999"/>
    <n v="2069.7067999999999"/>
    <n v="6"/>
    <d v="2023-03-23T00:00:00"/>
    <d v="2023-03-24T00:00:00"/>
    <s v="New"/>
    <s v="Cash"/>
    <n v="276.07"/>
    <s v="loss"/>
    <s v="Mumbai"/>
  </r>
  <r>
    <s v="ORD104494"/>
    <x v="1"/>
    <s v="Grocery"/>
    <x v="4476"/>
    <s v="Good Sales"/>
    <n v="0.14000000000000001"/>
    <n v="494.18040000000008"/>
    <n v="3035.6795999999999"/>
    <n v="9"/>
    <d v="2024-09-30T00:00:00"/>
    <d v="2024-10-07T00:00:00"/>
    <s v="Regular"/>
    <s v="Card"/>
    <n v="794.21"/>
    <s v="loss"/>
    <s v="Pune"/>
  </r>
  <r>
    <s v="ORD104495"/>
    <x v="2"/>
    <s v="Electronics"/>
    <x v="4477"/>
    <s v="Good Sales"/>
    <n v="0.13"/>
    <n v="130.6773"/>
    <n v="874.53269999999998"/>
    <n v="1"/>
    <d v="2023-09-13T00:00:00"/>
    <d v="2023-09-16T00:00:00"/>
    <s v="Member"/>
    <s v="UPI"/>
    <n v="177.64"/>
    <s v="loss"/>
    <s v="Mumbai"/>
  </r>
  <r>
    <s v="ORD104496"/>
    <x v="0"/>
    <s v="Grocery"/>
    <x v="4478"/>
    <s v="Good Sales"/>
    <n v="0.27"/>
    <n v="817.00110000000006"/>
    <n v="2208.9288999999999"/>
    <n v="5"/>
    <d v="2024-12-29T00:00:00"/>
    <d v="2025-01-01T00:00:00"/>
    <s v="Member"/>
    <s v="Cash"/>
    <n v="878.36"/>
    <s v="profit"/>
    <s v="Hyderabad"/>
  </r>
  <r>
    <s v="ORD104497"/>
    <x v="1"/>
    <s v="Home Care"/>
    <x v="4479"/>
    <s v="Good Sales"/>
    <n v="0.43"/>
    <n v="1853.2699"/>
    <n v="2456.6601000000001"/>
    <n v="8"/>
    <d v="2024-09-27T00:00:00"/>
    <d v="2024-09-29T00:00:00"/>
    <s v="Member"/>
    <s v="Cash"/>
    <n v="733.71"/>
    <s v="loss"/>
    <s v="Bangalore"/>
  </r>
  <r>
    <s v="ORD104498"/>
    <x v="2"/>
    <s v="Personal Care"/>
    <x v="4480"/>
    <s v="Good Sales"/>
    <n v="0.05"/>
    <n v="98.720500000000015"/>
    <n v="1875.6895"/>
    <n v="6"/>
    <d v="2023-01-07T00:00:00"/>
    <d v="2023-01-10T00:00:00"/>
    <s v="New"/>
    <s v="Cash"/>
    <n v="132.5"/>
    <s v="loss"/>
    <s v="Delhi"/>
  </r>
  <r>
    <s v="ORD104499"/>
    <x v="2"/>
    <s v="Personal Care"/>
    <x v="4481"/>
    <s v="Good Sales"/>
    <n v="0.28000000000000003"/>
    <n v="1002.5008000000001"/>
    <n v="2577.8591999999999"/>
    <n v="6"/>
    <d v="2023-03-16T00:00:00"/>
    <d v="2023-03-20T00:00:00"/>
    <s v="New"/>
    <s v="Card"/>
    <n v="292.01"/>
    <s v="loss"/>
    <s v="Delhi"/>
  </r>
  <r>
    <s v="ORD104500"/>
    <x v="2"/>
    <s v="Electronics"/>
    <x v="4482"/>
    <s v="Good Sales"/>
    <n v="0.3"/>
    <n v="1021.413"/>
    <n v="2383.297"/>
    <n v="3"/>
    <d v="2024-07-03T00:00:00"/>
    <d v="2024-07-08T00:00:00"/>
    <s v="Regular"/>
    <s v="Card"/>
    <n v="443.84"/>
    <s v="loss"/>
    <s v="Hyderabad"/>
  </r>
  <r>
    <s v="ORD104501"/>
    <x v="2"/>
    <s v="Clothing"/>
    <x v="4483"/>
    <s v="Good Sales"/>
    <n v="0.28999999999999998"/>
    <n v="394.92779999999993"/>
    <n v="966.8922"/>
    <n v="8"/>
    <d v="2024-10-21T00:00:00"/>
    <d v="2024-10-27T00:00:00"/>
    <s v="New"/>
    <s v="Cash"/>
    <n v="227.76"/>
    <s v="loss"/>
    <s v="Bangalore"/>
  </r>
  <r>
    <s v="ORD104502"/>
    <x v="2"/>
    <s v="Grocery"/>
    <x v="4484"/>
    <s v="Good Sales"/>
    <n v="0.11"/>
    <n v="506.14850000000007"/>
    <n v="4095.2015000000001"/>
    <n v="1"/>
    <d v="2024-04-19T00:00:00"/>
    <d v="2024-04-23T00:00:00"/>
    <s v="Regular"/>
    <s v="UPI"/>
    <n v="1332.01"/>
    <s v="profit"/>
    <s v="Hyderabad"/>
  </r>
  <r>
    <s v="ORD104503"/>
    <x v="2"/>
    <s v="Electronics"/>
    <x v="4485"/>
    <s v="Good Sales"/>
    <n v="0.03"/>
    <n v="85.836299999999994"/>
    <n v="2775.3737000000001"/>
    <n v="4"/>
    <d v="2023-08-11T00:00:00"/>
    <d v="2023-08-18T00:00:00"/>
    <s v="Regular"/>
    <s v="Card"/>
    <n v="489.48"/>
    <s v="loss"/>
    <s v="Bangalore"/>
  </r>
  <r>
    <s v="ORD104504"/>
    <x v="1"/>
    <s v="Clothing"/>
    <x v="4486"/>
    <s v="Good Sales"/>
    <n v="0.45"/>
    <n v="828.41849999999999"/>
    <n v="1012.5115000000001"/>
    <n v="8"/>
    <d v="2024-12-29T00:00:00"/>
    <d v="2024-12-31T00:00:00"/>
    <s v="Member"/>
    <s v="Cash"/>
    <n v="520.07000000000005"/>
    <s v="loss"/>
    <s v="Pune"/>
  </r>
  <r>
    <s v="ORD104505"/>
    <x v="0"/>
    <s v="Grocery"/>
    <x v="4487"/>
    <s v="Good Sales"/>
    <n v="0.28999999999999998"/>
    <n v="262.55439999999999"/>
    <n v="642.80560000000003"/>
    <n v="6"/>
    <d v="2023-05-10T00:00:00"/>
    <d v="2023-05-16T00:00:00"/>
    <s v="New"/>
    <s v="Cash"/>
    <n v="251.99"/>
    <s v="loss"/>
    <s v="Hyderabad"/>
  </r>
  <r>
    <s v="ORD104506"/>
    <x v="2"/>
    <s v="Home Care"/>
    <x v="4488"/>
    <s v="Good Sales"/>
    <n v="0.38"/>
    <n v="919.5809999999999"/>
    <n v="1500.3689999999999"/>
    <n v="9"/>
    <d v="2024-07-02T00:00:00"/>
    <d v="2024-07-05T00:00:00"/>
    <s v="New"/>
    <s v="Card"/>
    <n v="223.07"/>
    <s v="loss"/>
    <s v="Pune"/>
  </r>
  <r>
    <s v="ORD104507"/>
    <x v="3"/>
    <s v="Personal Care"/>
    <x v="4489"/>
    <s v="Good Sales"/>
    <n v="0.18"/>
    <n v="661.96079999999995"/>
    <n v="3015.5992000000001"/>
    <n v="1"/>
    <d v="2023-01-31T00:00:00"/>
    <d v="2023-02-01T00:00:00"/>
    <s v="Regular"/>
    <s v="Cash"/>
    <n v="1029.06"/>
    <s v="profit"/>
    <s v="Hyderabad"/>
  </r>
  <r>
    <s v="ORD104508"/>
    <x v="1"/>
    <s v="Clothing"/>
    <x v="4490"/>
    <s v="Good Sales"/>
    <n v="0.02"/>
    <n v="63.116800000000005"/>
    <n v="3092.7232000000004"/>
    <n v="2"/>
    <d v="2023-08-27T00:00:00"/>
    <d v="2023-08-30T00:00:00"/>
    <s v="Member"/>
    <s v="UPI"/>
    <n v="359.12"/>
    <s v="loss"/>
    <s v="Pune"/>
  </r>
  <r>
    <s v="ORD104509"/>
    <x v="1"/>
    <s v="Grocery"/>
    <x v="4491"/>
    <s v="Good Sales"/>
    <n v="0.13"/>
    <n v="476.13280000000003"/>
    <n v="3186.4272000000001"/>
    <n v="1"/>
    <d v="2024-07-07T00:00:00"/>
    <d v="2024-07-13T00:00:00"/>
    <s v="Regular"/>
    <s v="Card"/>
    <n v="949.34"/>
    <s v="profit"/>
    <s v="Mumbai"/>
  </r>
  <r>
    <s v="ORD104510"/>
    <x v="2"/>
    <s v="Electronics"/>
    <x v="4492"/>
    <s v="Good Sales"/>
    <n v="0.04"/>
    <n v="159.18520000000001"/>
    <n v="3820.4448000000002"/>
    <n v="4"/>
    <d v="2023-09-19T00:00:00"/>
    <d v="2023-09-22T00:00:00"/>
    <s v="Regular"/>
    <s v="Card"/>
    <n v="1169.3"/>
    <s v="profit"/>
    <s v="Mumbai"/>
  </r>
  <r>
    <s v="ORD104511"/>
    <x v="1"/>
    <s v="Grocery"/>
    <x v="4493"/>
    <s v="Good Sales"/>
    <n v="0.04"/>
    <n v="90.436800000000005"/>
    <n v="2170.4832000000001"/>
    <n v="9"/>
    <d v="2024-09-13T00:00:00"/>
    <d v="2024-09-15T00:00:00"/>
    <s v="Regular"/>
    <s v="UPI"/>
    <n v="153.72999999999999"/>
    <s v="loss"/>
    <s v="Bangalore"/>
  </r>
  <r>
    <s v="ORD104512"/>
    <x v="2"/>
    <s v="Electronics"/>
    <x v="4494"/>
    <s v="Good Sales"/>
    <n v="0.11"/>
    <n v="291.3691"/>
    <n v="2357.4409000000001"/>
    <n v="4"/>
    <d v="2024-10-10T00:00:00"/>
    <d v="2024-10-17T00:00:00"/>
    <s v="New"/>
    <s v="Cash"/>
    <n v="583.66999999999996"/>
    <s v="loss"/>
    <s v="Mumbai"/>
  </r>
  <r>
    <s v="ORD104513"/>
    <x v="0"/>
    <s v="Personal Care"/>
    <x v="4495"/>
    <s v="Good Sales"/>
    <n v="0.32"/>
    <n v="1578.7104000000002"/>
    <n v="3354.7596000000003"/>
    <n v="9"/>
    <d v="2024-12-14T00:00:00"/>
    <d v="2024-12-17T00:00:00"/>
    <s v="New"/>
    <s v="Card"/>
    <n v="772.4"/>
    <s v="loss"/>
    <s v="Bangalore"/>
  </r>
  <r>
    <s v="ORD104514"/>
    <x v="0"/>
    <s v="Personal Care"/>
    <x v="4496"/>
    <s v="Good Sales"/>
    <n v="0.41"/>
    <n v="1985.8144999999997"/>
    <n v="2857.6355000000003"/>
    <n v="6"/>
    <d v="2024-08-20T00:00:00"/>
    <d v="2024-08-27T00:00:00"/>
    <s v="New"/>
    <s v="UPI"/>
    <n v="793.28"/>
    <s v="loss"/>
    <s v="Chennai"/>
  </r>
  <r>
    <s v="ORD104515"/>
    <x v="1"/>
    <s v="Grocery"/>
    <x v="4497"/>
    <s v="Good Sales"/>
    <n v="0.41"/>
    <n v="874.36599999999987"/>
    <n v="1258.2339999999999"/>
    <n v="5"/>
    <d v="2024-04-23T00:00:00"/>
    <d v="2024-04-24T00:00:00"/>
    <s v="Member"/>
    <s v="UPI"/>
    <n v="404.54"/>
    <s v="loss"/>
    <s v="Delhi"/>
  </r>
  <r>
    <s v="ORD104516"/>
    <x v="1"/>
    <s v="Grocery"/>
    <x v="4498"/>
    <s v="Good Sales"/>
    <n v="0.47"/>
    <n v="1624.9685999999999"/>
    <n v="1832.4114000000002"/>
    <n v="4"/>
    <d v="2023-06-30T00:00:00"/>
    <d v="2023-07-01T00:00:00"/>
    <s v="New"/>
    <s v="Cash"/>
    <n v="990.05"/>
    <s v="profit"/>
    <s v="Mumbai"/>
  </r>
  <r>
    <s v="ORD104517"/>
    <x v="3"/>
    <s v="Electronics"/>
    <x v="4499"/>
    <s v="Good Sales"/>
    <n v="0.33"/>
    <n v="465.69270000000006"/>
    <n v="945.4973"/>
    <n v="2"/>
    <d v="2024-01-09T00:00:00"/>
    <d v="2024-01-14T00:00:00"/>
    <s v="Member"/>
    <s v="Card"/>
    <n v="293.57"/>
    <s v="loss"/>
    <s v="Hyderabad"/>
  </r>
  <r>
    <s v="ORD104518"/>
    <x v="1"/>
    <s v="Electronics"/>
    <x v="4500"/>
    <s v="Good Sales"/>
    <n v="0.01"/>
    <n v="8.4822000000000006"/>
    <n v="839.73779999999999"/>
    <n v="8"/>
    <d v="2024-08-17T00:00:00"/>
    <d v="2024-08-22T00:00:00"/>
    <s v="Member"/>
    <s v="Card"/>
    <n v="252.73"/>
    <s v="loss"/>
    <s v="Mumbai"/>
  </r>
  <r>
    <s v="ORD104519"/>
    <x v="3"/>
    <s v="Clothing"/>
    <x v="4501"/>
    <s v="Good Sales"/>
    <n v="0.19"/>
    <n v="734.38229999999999"/>
    <n v="3130.7876999999999"/>
    <n v="3"/>
    <d v="2023-12-27T00:00:00"/>
    <d v="2023-12-30T00:00:00"/>
    <s v="New"/>
    <s v="UPI"/>
    <n v="1125.97"/>
    <s v="profit"/>
    <s v="Hyderabad"/>
  </r>
  <r>
    <s v="ORD104520"/>
    <x v="0"/>
    <s v="Clothing"/>
    <x v="4502"/>
    <s v="Good Sales"/>
    <n v="0.06"/>
    <n v="134.23680000000002"/>
    <n v="2103.0432000000001"/>
    <n v="1"/>
    <d v="2024-05-14T00:00:00"/>
    <d v="2024-05-15T00:00:00"/>
    <s v="New"/>
    <s v="UPI"/>
    <n v="590.80999999999995"/>
    <s v="loss"/>
    <s v="Bangalore"/>
  </r>
  <r>
    <s v="ORD104521"/>
    <x v="0"/>
    <s v="Clothing"/>
    <x v="4503"/>
    <s v="Good Sales"/>
    <n v="0.39"/>
    <n v="377.34839999999997"/>
    <n v="590.21159999999998"/>
    <n v="7"/>
    <d v="2023-08-18T00:00:00"/>
    <d v="2023-08-21T00:00:00"/>
    <s v="Member"/>
    <s v="Card"/>
    <n v="217.49"/>
    <s v="loss"/>
    <s v="Chennai"/>
  </r>
  <r>
    <s v="ORD104522"/>
    <x v="2"/>
    <s v="Grocery"/>
    <x v="4504"/>
    <s v="Good Sales"/>
    <n v="0.06"/>
    <n v="229.101"/>
    <n v="3589.2489999999998"/>
    <n v="8"/>
    <d v="2023-09-29T00:00:00"/>
    <d v="2023-10-03T00:00:00"/>
    <s v="New"/>
    <s v="Cash"/>
    <n v="412.21"/>
    <s v="loss"/>
    <s v="Chennai"/>
  </r>
  <r>
    <s v="ORD104523"/>
    <x v="0"/>
    <s v="Clothing"/>
    <x v="4505"/>
    <s v="Good Sales"/>
    <n v="0.05"/>
    <n v="229.2165"/>
    <n v="4355.1134999999995"/>
    <n v="7"/>
    <d v="2023-01-13T00:00:00"/>
    <d v="2023-01-15T00:00:00"/>
    <s v="Regular"/>
    <s v="Cash"/>
    <n v="885.89"/>
    <s v="profit"/>
    <s v="Bangalore"/>
  </r>
  <r>
    <s v="ORD104524"/>
    <x v="3"/>
    <s v="Grocery"/>
    <x v="4506"/>
    <s v="Good Sales"/>
    <n v="0.01"/>
    <n v="46.730400000000003"/>
    <n v="4626.3095999999996"/>
    <n v="4"/>
    <d v="2024-02-26T00:00:00"/>
    <d v="2024-02-28T00:00:00"/>
    <s v="Member"/>
    <s v="Cash"/>
    <n v="506.8"/>
    <s v="loss"/>
    <s v="Hyderabad"/>
  </r>
  <r>
    <s v="ORD104525"/>
    <x v="1"/>
    <s v="Personal Care"/>
    <x v="4507"/>
    <s v="Good Sales"/>
    <n v="0.48"/>
    <n v="1450.5791999999999"/>
    <n v="1571.4608000000001"/>
    <n v="8"/>
    <d v="2024-02-03T00:00:00"/>
    <d v="2024-02-04T00:00:00"/>
    <s v="New"/>
    <s v="UPI"/>
    <n v="872.04"/>
    <s v="profit"/>
    <s v="Hyderabad"/>
  </r>
  <r>
    <s v="ORD104526"/>
    <x v="2"/>
    <s v="Home Care"/>
    <x v="4508"/>
    <s v="Good Sales"/>
    <n v="0.39"/>
    <n v="955.59359999999992"/>
    <n v="1494.6463999999999"/>
    <n v="4"/>
    <d v="2023-01-18T00:00:00"/>
    <d v="2023-01-22T00:00:00"/>
    <s v="Member"/>
    <s v="UPI"/>
    <n v="709.83"/>
    <s v="loss"/>
    <s v="Chennai"/>
  </r>
  <r>
    <s v="ORD104527"/>
    <x v="3"/>
    <s v="Personal Care"/>
    <x v="4509"/>
    <s v="concerning"/>
    <n v="0.17"/>
    <n v="135.1755"/>
    <n v="659.97450000000003"/>
    <n v="5"/>
    <d v="2024-02-04T00:00:00"/>
    <d v="2024-02-05T00:00:00"/>
    <s v="Member"/>
    <s v="Cash"/>
    <n v="105.87"/>
    <s v="loss"/>
    <s v="Chennai"/>
  </r>
  <r>
    <s v="ORD104528"/>
    <x v="1"/>
    <s v="Grocery"/>
    <x v="4510"/>
    <s v="Good Sales"/>
    <n v="0.19"/>
    <n v="757.08730000000003"/>
    <n v="3227.5826999999999"/>
    <n v="8"/>
    <d v="2023-06-18T00:00:00"/>
    <d v="2023-06-22T00:00:00"/>
    <s v="New"/>
    <s v="Card"/>
    <n v="247.16"/>
    <s v="loss"/>
    <s v="Mumbai"/>
  </r>
  <r>
    <s v="ORD104529"/>
    <x v="2"/>
    <s v="Grocery"/>
    <x v="4511"/>
    <s v="Good Sales"/>
    <n v="0.03"/>
    <n v="141.9624"/>
    <n v="4590.1175999999996"/>
    <n v="2"/>
    <d v="2023-02-19T00:00:00"/>
    <d v="2023-02-26T00:00:00"/>
    <s v="New"/>
    <s v="UPI"/>
    <n v="1215.8900000000001"/>
    <s v="profit"/>
    <s v="Chennai"/>
  </r>
  <r>
    <s v="ORD104530"/>
    <x v="0"/>
    <s v="Home Care"/>
    <x v="4512"/>
    <s v="Good Sales"/>
    <n v="0.08"/>
    <n v="356.66879999999998"/>
    <n v="4101.6911999999993"/>
    <n v="8"/>
    <d v="2023-04-16T00:00:00"/>
    <d v="2023-04-23T00:00:00"/>
    <s v="Member"/>
    <s v="UPI"/>
    <n v="615.36"/>
    <s v="loss"/>
    <s v="Mumbai"/>
  </r>
  <r>
    <s v="ORD104531"/>
    <x v="3"/>
    <s v="Electronics"/>
    <x v="4513"/>
    <s v="Good Sales"/>
    <n v="0.16"/>
    <n v="605.39839999999992"/>
    <n v="3178.3415999999997"/>
    <n v="5"/>
    <d v="2023-04-18T00:00:00"/>
    <d v="2023-04-24T00:00:00"/>
    <s v="New"/>
    <s v="Card"/>
    <n v="491.43"/>
    <s v="loss"/>
    <s v="Mumbai"/>
  </r>
  <r>
    <s v="ORD104532"/>
    <x v="1"/>
    <s v="Electronics"/>
    <x v="4514"/>
    <s v="concerning"/>
    <n v="0.19"/>
    <n v="23.254100000000001"/>
    <n v="99.135899999999992"/>
    <n v="5"/>
    <d v="2023-07-16T00:00:00"/>
    <d v="2023-07-23T00:00:00"/>
    <s v="New"/>
    <s v="UPI"/>
    <n v="23.86"/>
    <s v="loss"/>
    <s v="Hyderabad"/>
  </r>
  <r>
    <s v="ORD104533"/>
    <x v="2"/>
    <s v="Electronics"/>
    <x v="4515"/>
    <s v="Good Sales"/>
    <n v="0.31"/>
    <n v="650.37379999999996"/>
    <n v="1447.6062000000002"/>
    <n v="7"/>
    <d v="2023-08-07T00:00:00"/>
    <d v="2023-08-08T00:00:00"/>
    <s v="Member"/>
    <s v="UPI"/>
    <n v="105.15"/>
    <s v="loss"/>
    <s v="Pune"/>
  </r>
  <r>
    <s v="ORD104534"/>
    <x v="2"/>
    <s v="Clothing"/>
    <x v="4516"/>
    <s v="Good Sales"/>
    <n v="0.18"/>
    <n v="380.25"/>
    <n v="1732.25"/>
    <n v="4"/>
    <d v="2023-05-08T00:00:00"/>
    <d v="2023-05-13T00:00:00"/>
    <s v="Regular"/>
    <s v="Cash"/>
    <n v="303.66000000000003"/>
    <s v="loss"/>
    <s v="Delhi"/>
  </r>
  <r>
    <s v="ORD104535"/>
    <x v="0"/>
    <s v="Electronics"/>
    <x v="4517"/>
    <s v="Good Sales"/>
    <n v="0.48"/>
    <n v="2151.5519999999997"/>
    <n v="2330.848"/>
    <n v="3"/>
    <d v="2024-12-06T00:00:00"/>
    <d v="2024-12-09T00:00:00"/>
    <s v="New"/>
    <s v="Cash"/>
    <n v="690.7"/>
    <s v="loss"/>
    <s v="Mumbai"/>
  </r>
  <r>
    <s v="ORD104536"/>
    <x v="1"/>
    <s v="Clothing"/>
    <x v="4518"/>
    <s v="concerning"/>
    <n v="0.17"/>
    <n v="71.687300000000008"/>
    <n v="350.0027"/>
    <n v="6"/>
    <d v="2023-02-10T00:00:00"/>
    <d v="2023-02-12T00:00:00"/>
    <s v="Regular"/>
    <s v="Card"/>
    <n v="123.43"/>
    <s v="loss"/>
    <s v="Mumbai"/>
  </r>
  <r>
    <s v="ORD104537"/>
    <x v="0"/>
    <s v="Clothing"/>
    <x v="4519"/>
    <s v="Good Sales"/>
    <n v="0.47"/>
    <n v="1270.4052999999999"/>
    <n v="1432.5846999999999"/>
    <n v="6"/>
    <d v="2024-01-05T00:00:00"/>
    <d v="2024-01-07T00:00:00"/>
    <s v="Regular"/>
    <s v="Cash"/>
    <n v="242.18"/>
    <s v="loss"/>
    <s v="Bangalore"/>
  </r>
  <r>
    <s v="ORD104538"/>
    <x v="0"/>
    <s v="Electronics"/>
    <x v="4520"/>
    <s v="concerning"/>
    <n v="0.36"/>
    <n v="276.14159999999998"/>
    <n v="490.91839999999996"/>
    <n v="6"/>
    <d v="2024-09-23T00:00:00"/>
    <d v="2024-09-29T00:00:00"/>
    <s v="Regular"/>
    <s v="UPI"/>
    <n v="67.239999999999995"/>
    <s v="loss"/>
    <s v="Delhi"/>
  </r>
  <r>
    <s v="ORD104539"/>
    <x v="1"/>
    <s v="Electronics"/>
    <x v="4521"/>
    <s v="Good Sales"/>
    <n v="0.45"/>
    <n v="1505.3579999999999"/>
    <n v="1839.8819999999998"/>
    <n v="7"/>
    <d v="2024-06-22T00:00:00"/>
    <d v="2024-06-26T00:00:00"/>
    <s v="Regular"/>
    <s v="Cash"/>
    <n v="685.24"/>
    <s v="loss"/>
    <s v="Pune"/>
  </r>
  <r>
    <s v="ORD104540"/>
    <x v="1"/>
    <s v="Home Care"/>
    <x v="4522"/>
    <s v="Good Sales"/>
    <n v="0.35"/>
    <n v="1393.7175"/>
    <n v="2588.3325000000004"/>
    <n v="4"/>
    <d v="2024-11-29T00:00:00"/>
    <d v="2024-12-04T00:00:00"/>
    <s v="New"/>
    <s v="Cash"/>
    <n v="276.94"/>
    <s v="loss"/>
    <s v="Chennai"/>
  </r>
  <r>
    <s v="ORD104541"/>
    <x v="1"/>
    <s v="Home Care"/>
    <x v="4523"/>
    <s v="Good Sales"/>
    <n v="0.28000000000000003"/>
    <n v="908.76800000000003"/>
    <n v="2336.8319999999999"/>
    <n v="3"/>
    <d v="2023-11-17T00:00:00"/>
    <d v="2023-11-21T00:00:00"/>
    <s v="Regular"/>
    <s v="UPI"/>
    <n v="666.22"/>
    <s v="loss"/>
    <s v="Hyderabad"/>
  </r>
  <r>
    <s v="ORD104542"/>
    <x v="3"/>
    <s v="Clothing"/>
    <x v="4524"/>
    <s v="Good Sales"/>
    <n v="0.25"/>
    <n v="998.36749999999995"/>
    <n v="2995.1025"/>
    <n v="3"/>
    <d v="2024-01-18T00:00:00"/>
    <d v="2024-01-23T00:00:00"/>
    <s v="Member"/>
    <s v="UPI"/>
    <n v="606.45000000000005"/>
    <s v="loss"/>
    <s v="Mumbai"/>
  </r>
  <r>
    <s v="ORD104543"/>
    <x v="1"/>
    <s v="Home Care"/>
    <x v="4525"/>
    <s v="Good Sales"/>
    <n v="0.15"/>
    <n v="461.5095"/>
    <n v="2615.2204999999999"/>
    <n v="3"/>
    <d v="2023-05-22T00:00:00"/>
    <d v="2023-05-26T00:00:00"/>
    <s v="New"/>
    <s v="UPI"/>
    <n v="155.86000000000001"/>
    <s v="loss"/>
    <s v="Delhi"/>
  </r>
  <r>
    <s v="ORD104544"/>
    <x v="2"/>
    <s v="Clothing"/>
    <x v="4526"/>
    <s v="Good Sales"/>
    <n v="0.15"/>
    <n v="154.53149999999999"/>
    <n v="875.67849999999999"/>
    <n v="2"/>
    <d v="2023-10-06T00:00:00"/>
    <d v="2023-10-07T00:00:00"/>
    <s v="New"/>
    <s v="Cash"/>
    <n v="165"/>
    <s v="loss"/>
    <s v="Delhi"/>
  </r>
  <r>
    <s v="ORD104545"/>
    <x v="0"/>
    <s v="Grocery"/>
    <x v="4527"/>
    <s v="Good Sales"/>
    <n v="0.11"/>
    <n v="217.25549999999998"/>
    <n v="1757.7945"/>
    <n v="6"/>
    <d v="2024-05-05T00:00:00"/>
    <d v="2024-05-11T00:00:00"/>
    <s v="Regular"/>
    <s v="Cash"/>
    <n v="463.52"/>
    <s v="loss"/>
    <s v="Delhi"/>
  </r>
  <r>
    <s v="ORD104546"/>
    <x v="3"/>
    <s v="Clothing"/>
    <x v="4528"/>
    <s v="Good Sales"/>
    <n v="0.19"/>
    <n v="909.84539999999993"/>
    <n v="3878.8145999999997"/>
    <n v="1"/>
    <d v="2023-01-22T00:00:00"/>
    <d v="2023-01-23T00:00:00"/>
    <s v="New"/>
    <s v="Cash"/>
    <n v="398.18"/>
    <s v="loss"/>
    <s v="Mumbai"/>
  </r>
  <r>
    <s v="ORD104547"/>
    <x v="1"/>
    <s v="Clothing"/>
    <x v="4529"/>
    <s v="Good Sales"/>
    <n v="0.06"/>
    <n v="90.72359999999999"/>
    <n v="1421.3363999999999"/>
    <n v="6"/>
    <d v="2024-06-22T00:00:00"/>
    <d v="2024-06-29T00:00:00"/>
    <s v="Regular"/>
    <s v="Card"/>
    <n v="144.99"/>
    <s v="loss"/>
    <s v="Chennai"/>
  </r>
  <r>
    <s v="ORD104548"/>
    <x v="3"/>
    <s v="Home Care"/>
    <x v="4530"/>
    <s v="concerning"/>
    <n v="0.19"/>
    <n v="77.525700000000001"/>
    <n v="330.50429999999994"/>
    <n v="8"/>
    <d v="2024-03-09T00:00:00"/>
    <d v="2024-03-16T00:00:00"/>
    <s v="Regular"/>
    <s v="Cash"/>
    <n v="44.32"/>
    <s v="loss"/>
    <s v="Delhi"/>
  </r>
  <r>
    <s v="ORD104549"/>
    <x v="1"/>
    <s v="Grocery"/>
    <x v="4531"/>
    <s v="Good Sales"/>
    <n v="0.42"/>
    <n v="833.98140000000001"/>
    <n v="1151.6886"/>
    <n v="6"/>
    <d v="2023-01-25T00:00:00"/>
    <d v="2023-01-27T00:00:00"/>
    <s v="New"/>
    <s v="Card"/>
    <n v="292.83"/>
    <s v="loss"/>
    <s v="Delhi"/>
  </r>
  <r>
    <s v="ORD104550"/>
    <x v="3"/>
    <s v="Personal Care"/>
    <x v="4532"/>
    <s v="Good Sales"/>
    <n v="0.44"/>
    <n v="833.75600000000009"/>
    <n v="1061.144"/>
    <n v="2"/>
    <d v="2023-07-01T00:00:00"/>
    <d v="2023-07-07T00:00:00"/>
    <s v="Member"/>
    <s v="UPI"/>
    <n v="544.39"/>
    <s v="loss"/>
    <s v="Hyderabad"/>
  </r>
  <r>
    <s v="ORD104551"/>
    <x v="0"/>
    <s v="Personal Care"/>
    <x v="4533"/>
    <s v="Good Sales"/>
    <n v="0.32"/>
    <n v="769.44320000000005"/>
    <n v="1635.0668000000001"/>
    <n v="7"/>
    <d v="2024-11-19T00:00:00"/>
    <d v="2024-11-23T00:00:00"/>
    <s v="New"/>
    <s v="UPI"/>
    <n v="162.63999999999999"/>
    <s v="loss"/>
    <s v="Delhi"/>
  </r>
  <r>
    <s v="ORD104552"/>
    <x v="0"/>
    <s v="Personal Care"/>
    <x v="4534"/>
    <s v="Good Sales"/>
    <n v="0.13"/>
    <n v="369.91370000000001"/>
    <n v="2475.5762999999997"/>
    <n v="3"/>
    <d v="2023-12-07T00:00:00"/>
    <d v="2023-12-14T00:00:00"/>
    <s v="New"/>
    <s v="Card"/>
    <n v="726.79"/>
    <s v="loss"/>
    <s v="Bangalore"/>
  </r>
  <r>
    <s v="ORD104553"/>
    <x v="2"/>
    <s v="Grocery"/>
    <x v="4535"/>
    <s v="Good Sales"/>
    <n v="0.12"/>
    <n v="595.5444"/>
    <n v="4367.3256000000001"/>
    <n v="9"/>
    <d v="2023-04-13T00:00:00"/>
    <d v="2023-04-19T00:00:00"/>
    <s v="New"/>
    <s v="UPI"/>
    <n v="1241.6300000000001"/>
    <s v="profit"/>
    <s v="Pune"/>
  </r>
  <r>
    <s v="ORD104554"/>
    <x v="2"/>
    <s v="Electronics"/>
    <x v="4536"/>
    <s v="Good Sales"/>
    <n v="0.14000000000000001"/>
    <n v="532.77700000000004"/>
    <n v="3272.7730000000001"/>
    <n v="8"/>
    <d v="2024-10-26T00:00:00"/>
    <d v="2024-10-30T00:00:00"/>
    <s v="Member"/>
    <s v="UPI"/>
    <n v="633.33000000000004"/>
    <s v="loss"/>
    <s v="Chennai"/>
  </r>
  <r>
    <s v="ORD104555"/>
    <x v="1"/>
    <s v="Grocery"/>
    <x v="4537"/>
    <s v="concerning"/>
    <n v="0.25"/>
    <n v="68.965000000000003"/>
    <n v="206.89500000000001"/>
    <n v="6"/>
    <d v="2024-05-09T00:00:00"/>
    <d v="2024-05-16T00:00:00"/>
    <s v="New"/>
    <s v="Card"/>
    <n v="23.17"/>
    <s v="loss"/>
    <s v="Bangalore"/>
  </r>
  <r>
    <s v="ORD104556"/>
    <x v="0"/>
    <s v="Home Care"/>
    <x v="4538"/>
    <s v="Good Sales"/>
    <n v="0.49"/>
    <n v="1760.2221"/>
    <n v="1832.0679"/>
    <n v="1"/>
    <d v="2023-11-20T00:00:00"/>
    <d v="2023-11-21T00:00:00"/>
    <s v="New"/>
    <s v="Card"/>
    <n v="729.37"/>
    <s v="loss"/>
    <s v="Chennai"/>
  </r>
  <r>
    <s v="ORD104557"/>
    <x v="3"/>
    <s v="Clothing"/>
    <x v="4539"/>
    <s v="Good Sales"/>
    <n v="0.05"/>
    <n v="206.93700000000001"/>
    <n v="3931.8029999999999"/>
    <n v="2"/>
    <d v="2024-12-07T00:00:00"/>
    <d v="2024-12-14T00:00:00"/>
    <s v="New"/>
    <s v="Cash"/>
    <n v="955.36"/>
    <s v="profit"/>
    <s v="Bangalore"/>
  </r>
  <r>
    <s v="ORD104558"/>
    <x v="3"/>
    <s v="Clothing"/>
    <x v="4540"/>
    <s v="Good Sales"/>
    <n v="0.25"/>
    <n v="1122.1475"/>
    <n v="3366.4425000000001"/>
    <n v="8"/>
    <d v="2024-10-12T00:00:00"/>
    <d v="2024-10-16T00:00:00"/>
    <s v="New"/>
    <s v="Cash"/>
    <n v="398.64"/>
    <s v="loss"/>
    <s v="Delhi"/>
  </r>
  <r>
    <s v="ORD104559"/>
    <x v="3"/>
    <s v="Home Care"/>
    <x v="4541"/>
    <s v="Good Sales"/>
    <n v="0.34"/>
    <n v="740.39420000000007"/>
    <n v="1437.2357999999999"/>
    <n v="6"/>
    <d v="2023-04-02T00:00:00"/>
    <d v="2023-04-04T00:00:00"/>
    <s v="New"/>
    <s v="Card"/>
    <n v="489.39"/>
    <s v="loss"/>
    <s v="Pune"/>
  </r>
  <r>
    <s v="ORD104560"/>
    <x v="2"/>
    <s v="Home Care"/>
    <x v="4542"/>
    <s v="Good Sales"/>
    <n v="0.12"/>
    <n v="196.41239999999999"/>
    <n v="1440.3576"/>
    <n v="1"/>
    <d v="2024-05-29T00:00:00"/>
    <d v="2024-06-04T00:00:00"/>
    <s v="Member"/>
    <s v="Card"/>
    <n v="458.51"/>
    <s v="loss"/>
    <s v="Mumbai"/>
  </r>
  <r>
    <s v="ORD104561"/>
    <x v="3"/>
    <s v="Clothing"/>
    <x v="4543"/>
    <s v="Good Sales"/>
    <n v="0.48"/>
    <n v="2022.0911999999998"/>
    <n v="2190.5987999999998"/>
    <n v="9"/>
    <d v="2023-05-05T00:00:00"/>
    <d v="2023-05-07T00:00:00"/>
    <s v="New"/>
    <s v="Card"/>
    <n v="410.2"/>
    <s v="loss"/>
    <s v="Chennai"/>
  </r>
  <r>
    <s v="ORD104562"/>
    <x v="2"/>
    <s v="Electronics"/>
    <x v="4544"/>
    <s v="Good Sales"/>
    <n v="0.17"/>
    <n v="664.75440000000003"/>
    <n v="3245.5655999999999"/>
    <n v="8"/>
    <d v="2024-06-13T00:00:00"/>
    <d v="2024-06-20T00:00:00"/>
    <s v="New"/>
    <s v="Card"/>
    <n v="318.37"/>
    <s v="loss"/>
    <s v="Chennai"/>
  </r>
  <r>
    <s v="ORD104563"/>
    <x v="2"/>
    <s v="Electronics"/>
    <x v="4545"/>
    <s v="Good Sales"/>
    <n v="0.47"/>
    <n v="1281.5066999999999"/>
    <n v="1445.1033000000002"/>
    <n v="2"/>
    <d v="2024-11-23T00:00:00"/>
    <d v="2024-11-27T00:00:00"/>
    <s v="Regular"/>
    <s v="Card"/>
    <n v="590.91"/>
    <s v="loss"/>
    <s v="Pune"/>
  </r>
  <r>
    <s v="ORD104564"/>
    <x v="1"/>
    <s v="Electronics"/>
    <x v="4546"/>
    <s v="concerning"/>
    <n v="0.3"/>
    <n v="203.28899999999999"/>
    <n v="474.34100000000001"/>
    <n v="5"/>
    <d v="2023-09-22T00:00:00"/>
    <d v="2023-09-29T00:00:00"/>
    <s v="New"/>
    <s v="Cash"/>
    <n v="115.39"/>
    <s v="loss"/>
    <s v="Bangalore"/>
  </r>
  <r>
    <s v="ORD104565"/>
    <x v="3"/>
    <s v="Home Care"/>
    <x v="4547"/>
    <s v="Good Sales"/>
    <n v="0"/>
    <n v="0"/>
    <n v="3293.63"/>
    <n v="3"/>
    <d v="2024-09-30T00:00:00"/>
    <d v="2024-10-02T00:00:00"/>
    <s v="Regular"/>
    <s v="Card"/>
    <n v="867.82"/>
    <s v="profit"/>
    <s v="Chennai"/>
  </r>
  <r>
    <s v="ORD104566"/>
    <x v="3"/>
    <s v="Clothing"/>
    <x v="4548"/>
    <s v="concerning"/>
    <n v="0.16"/>
    <n v="67.483199999999997"/>
    <n v="354.28679999999997"/>
    <n v="1"/>
    <d v="2023-12-01T00:00:00"/>
    <d v="2023-12-03T00:00:00"/>
    <s v="New"/>
    <s v="UPI"/>
    <n v="75.489999999999995"/>
    <s v="loss"/>
    <s v="Pune"/>
  </r>
  <r>
    <s v="ORD104567"/>
    <x v="0"/>
    <s v="Clothing"/>
    <x v="4549"/>
    <s v="concerning"/>
    <n v="0.01"/>
    <n v="5.9179999999999993"/>
    <n v="585.88199999999995"/>
    <n v="7"/>
    <d v="2023-04-14T00:00:00"/>
    <d v="2023-04-18T00:00:00"/>
    <s v="New"/>
    <s v="Cash"/>
    <n v="151.04"/>
    <s v="loss"/>
    <s v="Hyderabad"/>
  </r>
  <r>
    <s v="ORD104568"/>
    <x v="1"/>
    <s v="Clothing"/>
    <x v="4550"/>
    <s v="Good Sales"/>
    <n v="0.19"/>
    <n v="327.2921"/>
    <n v="1395.2979"/>
    <n v="9"/>
    <d v="2024-03-15T00:00:00"/>
    <d v="2024-03-19T00:00:00"/>
    <s v="New"/>
    <s v="UPI"/>
    <n v="256.27999999999997"/>
    <s v="loss"/>
    <s v="Delhi"/>
  </r>
  <r>
    <s v="ORD104569"/>
    <x v="0"/>
    <s v="Grocery"/>
    <x v="4551"/>
    <s v="Good Sales"/>
    <n v="0.47"/>
    <n v="901.81719999999996"/>
    <n v="1016.9428"/>
    <n v="7"/>
    <d v="2023-12-24T00:00:00"/>
    <d v="2023-12-25T00:00:00"/>
    <s v="Regular"/>
    <s v="Cash"/>
    <n v="190.02"/>
    <s v="loss"/>
    <s v="Mumbai"/>
  </r>
  <r>
    <s v="ORD104570"/>
    <x v="1"/>
    <s v="Grocery"/>
    <x v="4552"/>
    <s v="Good Sales"/>
    <n v="0.39"/>
    <n v="921.83130000000006"/>
    <n v="1441.8387"/>
    <n v="3"/>
    <d v="2024-12-01T00:00:00"/>
    <d v="2024-12-02T00:00:00"/>
    <s v="Member"/>
    <s v="UPI"/>
    <n v="340.05"/>
    <s v="loss"/>
    <s v="Pune"/>
  </r>
  <r>
    <s v="ORD104571"/>
    <x v="3"/>
    <s v="Personal Care"/>
    <x v="4553"/>
    <s v="Good Sales"/>
    <n v="0.31"/>
    <n v="546.15800000000002"/>
    <n v="1215.6419999999998"/>
    <n v="6"/>
    <d v="2023-11-26T00:00:00"/>
    <d v="2023-12-03T00:00:00"/>
    <s v="Member"/>
    <s v="UPI"/>
    <n v="246.45"/>
    <s v="loss"/>
    <s v="Mumbai"/>
  </r>
  <r>
    <s v="ORD104572"/>
    <x v="2"/>
    <s v="Grocery"/>
    <x v="4554"/>
    <s v="concerning"/>
    <n v="0.27"/>
    <n v="71.7012"/>
    <n v="193.8588"/>
    <n v="3"/>
    <d v="2024-09-11T00:00:00"/>
    <d v="2024-09-16T00:00:00"/>
    <s v="Member"/>
    <s v="Card"/>
    <n v="33.159999999999997"/>
    <s v="loss"/>
    <s v="Pune"/>
  </r>
  <r>
    <s v="ORD104573"/>
    <x v="2"/>
    <s v="Electronics"/>
    <x v="4555"/>
    <s v="Good Sales"/>
    <n v="0.19"/>
    <n v="165.55460000000002"/>
    <n v="705.78539999999998"/>
    <n v="4"/>
    <d v="2024-01-24T00:00:00"/>
    <d v="2024-01-28T00:00:00"/>
    <s v="New"/>
    <s v="Card"/>
    <n v="94.58"/>
    <s v="loss"/>
    <s v="Chennai"/>
  </r>
  <r>
    <s v="ORD104574"/>
    <x v="2"/>
    <s v="Electronics"/>
    <x v="4556"/>
    <s v="concerning"/>
    <n v="0.11"/>
    <n v="73.04549999999999"/>
    <n v="591.00450000000001"/>
    <n v="1"/>
    <d v="2023-12-08T00:00:00"/>
    <d v="2023-12-13T00:00:00"/>
    <s v="Member"/>
    <s v="Cash"/>
    <n v="97.38"/>
    <s v="loss"/>
    <s v="Pune"/>
  </r>
  <r>
    <s v="ORD104575"/>
    <x v="2"/>
    <s v="Electronics"/>
    <x v="4557"/>
    <s v="Good Sales"/>
    <n v="0.03"/>
    <n v="66.384"/>
    <n v="2146.4160000000002"/>
    <n v="2"/>
    <d v="2023-09-18T00:00:00"/>
    <d v="2023-09-22T00:00:00"/>
    <s v="Member"/>
    <s v="Cash"/>
    <n v="648.15"/>
    <s v="loss"/>
    <s v="Mumbai"/>
  </r>
  <r>
    <s v="ORD104576"/>
    <x v="2"/>
    <s v="Electronics"/>
    <x v="4558"/>
    <s v="Good Sales"/>
    <n v="0.1"/>
    <n v="113.94300000000001"/>
    <n v="1025.4870000000001"/>
    <n v="1"/>
    <d v="2024-01-31T00:00:00"/>
    <d v="2024-02-07T00:00:00"/>
    <s v="Regular"/>
    <s v="Card"/>
    <n v="197.03"/>
    <s v="loss"/>
    <s v="Pune"/>
  </r>
  <r>
    <s v="ORD104577"/>
    <x v="0"/>
    <s v="Personal Care"/>
    <x v="4559"/>
    <s v="Good Sales"/>
    <n v="0.18"/>
    <n v="276.90659999999997"/>
    <n v="1261.4633999999999"/>
    <n v="2"/>
    <d v="2024-08-19T00:00:00"/>
    <d v="2024-08-24T00:00:00"/>
    <s v="Member"/>
    <s v="UPI"/>
    <n v="130.31"/>
    <s v="loss"/>
    <s v="Delhi"/>
  </r>
  <r>
    <s v="ORD104578"/>
    <x v="1"/>
    <s v="Electronics"/>
    <x v="4560"/>
    <s v="Good Sales"/>
    <n v="0.26"/>
    <n v="626.77679999999998"/>
    <n v="1783.9031999999997"/>
    <n v="4"/>
    <d v="2024-02-14T00:00:00"/>
    <d v="2024-02-17T00:00:00"/>
    <s v="New"/>
    <s v="Cash"/>
    <n v="262.26"/>
    <s v="loss"/>
    <s v="Bangalore"/>
  </r>
  <r>
    <s v="ORD104579"/>
    <x v="3"/>
    <s v="Home Care"/>
    <x v="4561"/>
    <s v="Good Sales"/>
    <n v="0.1"/>
    <n v="125.42500000000001"/>
    <n v="1128.825"/>
    <n v="6"/>
    <d v="2024-01-20T00:00:00"/>
    <d v="2024-01-24T00:00:00"/>
    <s v="New"/>
    <s v="Cash"/>
    <n v="173.39"/>
    <s v="loss"/>
    <s v="Bangalore"/>
  </r>
  <r>
    <s v="ORD104580"/>
    <x v="0"/>
    <s v="Home Care"/>
    <x v="4562"/>
    <s v="Good Sales"/>
    <n v="0.49"/>
    <n v="639.47449999999992"/>
    <n v="665.57550000000003"/>
    <n v="8"/>
    <d v="2023-05-18T00:00:00"/>
    <d v="2023-05-20T00:00:00"/>
    <s v="New"/>
    <s v="Card"/>
    <n v="126.73"/>
    <s v="loss"/>
    <s v="Chennai"/>
  </r>
  <r>
    <s v="ORD104581"/>
    <x v="1"/>
    <s v="Home Care"/>
    <x v="4563"/>
    <s v="Good Sales"/>
    <n v="0.04"/>
    <n v="167.29640000000001"/>
    <n v="4015.1135999999997"/>
    <n v="9"/>
    <d v="2023-09-12T00:00:00"/>
    <d v="2023-09-17T00:00:00"/>
    <s v="Regular"/>
    <s v="Card"/>
    <n v="984.7"/>
    <s v="profit"/>
    <s v="Delhi"/>
  </r>
  <r>
    <s v="ORD104582"/>
    <x v="2"/>
    <s v="Grocery"/>
    <x v="3272"/>
    <s v="Good Sales"/>
    <n v="0.05"/>
    <n v="139.28150000000002"/>
    <n v="2646.3485000000001"/>
    <n v="7"/>
    <d v="2024-02-26T00:00:00"/>
    <d v="2024-02-29T00:00:00"/>
    <s v="New"/>
    <s v="Cash"/>
    <n v="689.9"/>
    <s v="loss"/>
    <s v="Delhi"/>
  </r>
  <r>
    <s v="ORD104583"/>
    <x v="1"/>
    <s v="Clothing"/>
    <x v="4564"/>
    <s v="Good Sales"/>
    <n v="0.34"/>
    <n v="1461.3608000000002"/>
    <n v="2836.7591999999995"/>
    <n v="4"/>
    <d v="2023-06-01T00:00:00"/>
    <d v="2023-06-04T00:00:00"/>
    <s v="Regular"/>
    <s v="UPI"/>
    <n v="1077.31"/>
    <s v="profit"/>
    <s v="Bangalore"/>
  </r>
  <r>
    <s v="ORD104584"/>
    <x v="1"/>
    <s v="Personal Care"/>
    <x v="4565"/>
    <s v="Good Sales"/>
    <n v="0.38"/>
    <n v="996.0483999999999"/>
    <n v="1625.1315999999999"/>
    <n v="7"/>
    <d v="2023-04-26T00:00:00"/>
    <d v="2023-05-03T00:00:00"/>
    <s v="New"/>
    <s v="Cash"/>
    <n v="731.15"/>
    <s v="loss"/>
    <s v="Pune"/>
  </r>
  <r>
    <s v="ORD104585"/>
    <x v="2"/>
    <s v="Home Care"/>
    <x v="4566"/>
    <s v="Good Sales"/>
    <n v="0.49"/>
    <n v="2232.1411000000003"/>
    <n v="2323.2489"/>
    <n v="1"/>
    <d v="2023-02-16T00:00:00"/>
    <d v="2023-02-17T00:00:00"/>
    <s v="New"/>
    <s v="Card"/>
    <n v="1205.75"/>
    <s v="profit"/>
    <s v="Chennai"/>
  </r>
  <r>
    <s v="ORD104586"/>
    <x v="2"/>
    <s v="Home Care"/>
    <x v="4567"/>
    <s v="Good Sales"/>
    <n v="0.27"/>
    <n v="364.02480000000003"/>
    <n v="984.21519999999998"/>
    <n v="6"/>
    <d v="2023-09-15T00:00:00"/>
    <d v="2023-09-18T00:00:00"/>
    <s v="Regular"/>
    <s v="Cash"/>
    <n v="263.16000000000003"/>
    <s v="loss"/>
    <s v="Pune"/>
  </r>
  <r>
    <s v="ORD104587"/>
    <x v="2"/>
    <s v="Electronics"/>
    <x v="4568"/>
    <s v="Good Sales"/>
    <n v="0.08"/>
    <n v="249.73439999999999"/>
    <n v="2871.9456"/>
    <n v="1"/>
    <d v="2024-01-08T00:00:00"/>
    <d v="2024-01-15T00:00:00"/>
    <s v="Member"/>
    <s v="Cash"/>
    <n v="545.77"/>
    <s v="loss"/>
    <s v="Bangalore"/>
  </r>
  <r>
    <s v="ORD104588"/>
    <x v="3"/>
    <s v="Home Care"/>
    <x v="4569"/>
    <s v="Good Sales"/>
    <n v="0.47"/>
    <n v="1205.9448"/>
    <n v="1359.8952000000002"/>
    <n v="8"/>
    <d v="2024-08-29T00:00:00"/>
    <d v="2024-09-03T00:00:00"/>
    <s v="Regular"/>
    <s v="UPI"/>
    <n v="641.87"/>
    <s v="loss"/>
    <s v="Pune"/>
  </r>
  <r>
    <s v="ORD104589"/>
    <x v="2"/>
    <s v="Electronics"/>
    <x v="4570"/>
    <s v="Good Sales"/>
    <n v="0.49"/>
    <n v="2254.7791000000002"/>
    <n v="2346.8108999999999"/>
    <n v="4"/>
    <d v="2024-01-15T00:00:00"/>
    <d v="2024-01-18T00:00:00"/>
    <s v="Regular"/>
    <s v="Cash"/>
    <n v="1340.79"/>
    <s v="profit"/>
    <s v="Delhi"/>
  </r>
  <r>
    <s v="ORD104590"/>
    <x v="3"/>
    <s v="Electronics"/>
    <x v="4571"/>
    <s v="Good Sales"/>
    <n v="0.46"/>
    <n v="989.25300000000016"/>
    <n v="1161.297"/>
    <n v="8"/>
    <d v="2024-10-03T00:00:00"/>
    <d v="2024-10-06T00:00:00"/>
    <s v="New"/>
    <s v="UPI"/>
    <n v="123.94"/>
    <s v="loss"/>
    <s v="Chennai"/>
  </r>
  <r>
    <s v="ORD104591"/>
    <x v="2"/>
    <s v="Clothing"/>
    <x v="4572"/>
    <s v="Good Sales"/>
    <n v="0.44"/>
    <n v="1887.0016000000001"/>
    <n v="2401.6384000000003"/>
    <n v="8"/>
    <d v="2023-06-07T00:00:00"/>
    <d v="2023-06-08T00:00:00"/>
    <s v="Regular"/>
    <s v="Card"/>
    <n v="600.77"/>
    <s v="loss"/>
    <s v="Bangalore"/>
  </r>
  <r>
    <s v="ORD104592"/>
    <x v="3"/>
    <s v="Grocery"/>
    <x v="4573"/>
    <s v="Good Sales"/>
    <n v="0.04"/>
    <n v="114.52520000000001"/>
    <n v="2748.6048000000001"/>
    <n v="2"/>
    <d v="2023-06-02T00:00:00"/>
    <d v="2023-06-03T00:00:00"/>
    <s v="Regular"/>
    <s v="Card"/>
    <n v="621.30999999999995"/>
    <s v="loss"/>
    <s v="Bangalore"/>
  </r>
  <r>
    <s v="ORD104593"/>
    <x v="1"/>
    <s v="Electronics"/>
    <x v="4574"/>
    <s v="Good Sales"/>
    <n v="0.43"/>
    <n v="1535.8998000000001"/>
    <n v="2035.9602"/>
    <n v="6"/>
    <d v="2024-01-04T00:00:00"/>
    <d v="2024-01-08T00:00:00"/>
    <s v="New"/>
    <s v="Cash"/>
    <n v="497.79"/>
    <s v="loss"/>
    <s v="Mumbai"/>
  </r>
  <r>
    <s v="ORD104594"/>
    <x v="0"/>
    <s v="Electronics"/>
    <x v="4575"/>
    <s v="Good Sales"/>
    <n v="0.48"/>
    <n v="2133.9743999999996"/>
    <n v="2311.8056000000001"/>
    <n v="4"/>
    <d v="2024-08-17T00:00:00"/>
    <d v="2024-08-23T00:00:00"/>
    <s v="New"/>
    <s v="Card"/>
    <n v="1070.1400000000001"/>
    <s v="profit"/>
    <s v="Mumbai"/>
  </r>
  <r>
    <s v="ORD104595"/>
    <x v="1"/>
    <s v="Clothing"/>
    <x v="4576"/>
    <s v="Good Sales"/>
    <n v="0.28000000000000003"/>
    <n v="1395.7552000000003"/>
    <n v="3589.0847999999996"/>
    <n v="3"/>
    <d v="2023-07-09T00:00:00"/>
    <d v="2023-07-11T00:00:00"/>
    <s v="Member"/>
    <s v="Card"/>
    <n v="1235.99"/>
    <s v="profit"/>
    <s v="Bangalore"/>
  </r>
  <r>
    <s v="ORD104596"/>
    <x v="1"/>
    <s v="Electronics"/>
    <x v="4577"/>
    <s v="Good Sales"/>
    <n v="0.39"/>
    <n v="1436.2062000000001"/>
    <n v="2246.3737999999998"/>
    <n v="9"/>
    <d v="2023-09-14T00:00:00"/>
    <d v="2023-09-17T00:00:00"/>
    <s v="Regular"/>
    <s v="Cash"/>
    <n v="812.81"/>
    <s v="profit"/>
    <s v="Hyderabad"/>
  </r>
  <r>
    <s v="ORD104597"/>
    <x v="2"/>
    <s v="Personal Care"/>
    <x v="4578"/>
    <s v="Good Sales"/>
    <n v="0.33"/>
    <n v="541.58280000000002"/>
    <n v="1099.5772000000002"/>
    <n v="9"/>
    <d v="2024-04-20T00:00:00"/>
    <d v="2024-04-22T00:00:00"/>
    <s v="Member"/>
    <s v="Cash"/>
    <n v="147.05000000000001"/>
    <s v="loss"/>
    <s v="Pune"/>
  </r>
  <r>
    <s v="ORD104598"/>
    <x v="3"/>
    <s v="Grocery"/>
    <x v="4579"/>
    <s v="Good Sales"/>
    <n v="0.14000000000000001"/>
    <n v="219.12240000000003"/>
    <n v="1346.0376000000001"/>
    <n v="2"/>
    <d v="2023-07-10T00:00:00"/>
    <d v="2023-07-17T00:00:00"/>
    <s v="Member"/>
    <s v="Cash"/>
    <n v="443.13"/>
    <s v="loss"/>
    <s v="Mumbai"/>
  </r>
  <r>
    <s v="ORD104599"/>
    <x v="0"/>
    <s v="Personal Care"/>
    <x v="4580"/>
    <s v="Good Sales"/>
    <n v="0.28999999999999998"/>
    <n v="468.23689999999993"/>
    <n v="1146.3731"/>
    <n v="5"/>
    <d v="2023-07-06T00:00:00"/>
    <d v="2023-07-09T00:00:00"/>
    <s v="Member"/>
    <s v="Card"/>
    <n v="213.19"/>
    <s v="loss"/>
    <s v="Bangalore"/>
  </r>
  <r>
    <s v="ORD104600"/>
    <x v="2"/>
    <s v="Home Care"/>
    <x v="4581"/>
    <s v="concerning"/>
    <n v="0.44"/>
    <n v="255.09"/>
    <n v="324.65999999999997"/>
    <n v="7"/>
    <d v="2024-09-15T00:00:00"/>
    <d v="2024-09-21T00:00:00"/>
    <s v="New"/>
    <s v="UPI"/>
    <n v="170.67"/>
    <s v="loss"/>
    <s v="Delhi"/>
  </r>
  <r>
    <s v="ORD104601"/>
    <x v="2"/>
    <s v="Grocery"/>
    <x v="4582"/>
    <s v="concerning"/>
    <n v="0.25"/>
    <n v="90.657499999999999"/>
    <n v="271.97249999999997"/>
    <n v="9"/>
    <d v="2023-11-06T00:00:00"/>
    <d v="2023-11-07T00:00:00"/>
    <s v="Regular"/>
    <s v="Card"/>
    <n v="50.04"/>
    <s v="loss"/>
    <s v="Mumbai"/>
  </r>
  <r>
    <s v="ORD104602"/>
    <x v="2"/>
    <s v="Home Care"/>
    <x v="4583"/>
    <s v="Good Sales"/>
    <n v="0.3"/>
    <n v="883.83900000000006"/>
    <n v="2062.2910000000002"/>
    <n v="8"/>
    <d v="2024-03-14T00:00:00"/>
    <d v="2024-03-19T00:00:00"/>
    <s v="Member"/>
    <s v="Card"/>
    <n v="265.72000000000003"/>
    <s v="loss"/>
    <s v="Hyderabad"/>
  </r>
  <r>
    <s v="ORD104603"/>
    <x v="1"/>
    <s v="Electronics"/>
    <x v="4584"/>
    <s v="Good Sales"/>
    <n v="0.27"/>
    <n v="1099.4076"/>
    <n v="2972.4724000000001"/>
    <n v="4"/>
    <d v="2024-08-28T00:00:00"/>
    <d v="2024-09-03T00:00:00"/>
    <s v="New"/>
    <s v="UPI"/>
    <n v="497.12"/>
    <s v="loss"/>
    <s v="Mumbai"/>
  </r>
  <r>
    <s v="ORD104604"/>
    <x v="3"/>
    <s v="Clothing"/>
    <x v="4585"/>
    <s v="concerning"/>
    <n v="0.14000000000000001"/>
    <n v="38.788400000000003"/>
    <n v="238.27160000000001"/>
    <n v="3"/>
    <d v="2023-10-25T00:00:00"/>
    <d v="2023-10-29T00:00:00"/>
    <s v="New"/>
    <s v="UPI"/>
    <n v="70.27"/>
    <s v="loss"/>
    <s v="Chennai"/>
  </r>
  <r>
    <s v="ORD104605"/>
    <x v="3"/>
    <s v="Personal Care"/>
    <x v="4586"/>
    <s v="Good Sales"/>
    <n v="0.32"/>
    <n v="920.48320000000012"/>
    <n v="1956.0268000000001"/>
    <n v="1"/>
    <d v="2023-08-22T00:00:00"/>
    <d v="2023-08-25T00:00:00"/>
    <s v="Regular"/>
    <s v="UPI"/>
    <n v="365.43"/>
    <s v="loss"/>
    <s v="Mumbai"/>
  </r>
  <r>
    <s v="ORD104606"/>
    <x v="0"/>
    <s v="Home Care"/>
    <x v="4587"/>
    <s v="Good Sales"/>
    <n v="0.25"/>
    <n v="480.40750000000003"/>
    <n v="1441.2225000000001"/>
    <n v="1"/>
    <d v="2023-03-06T00:00:00"/>
    <d v="2023-03-11T00:00:00"/>
    <s v="Member"/>
    <s v="UPI"/>
    <n v="383.34"/>
    <s v="loss"/>
    <s v="Delhi"/>
  </r>
  <r>
    <s v="ORD104607"/>
    <x v="3"/>
    <s v="Electronics"/>
    <x v="4588"/>
    <s v="Good Sales"/>
    <n v="0.12"/>
    <n v="536.78160000000003"/>
    <n v="3936.3984"/>
    <n v="9"/>
    <d v="2024-10-10T00:00:00"/>
    <d v="2024-10-17T00:00:00"/>
    <s v="New"/>
    <s v="Card"/>
    <n v="1001.85"/>
    <s v="profit"/>
    <s v="Hyderabad"/>
  </r>
  <r>
    <s v="ORD104608"/>
    <x v="3"/>
    <s v="Personal Care"/>
    <x v="4589"/>
    <s v="Good Sales"/>
    <n v="0.45"/>
    <n v="365.58"/>
    <n v="446.82"/>
    <n v="4"/>
    <d v="2023-04-24T00:00:00"/>
    <d v="2023-04-25T00:00:00"/>
    <s v="Member"/>
    <s v="UPI"/>
    <n v="102.44"/>
    <s v="loss"/>
    <s v="Pune"/>
  </r>
  <r>
    <s v="ORD104609"/>
    <x v="2"/>
    <s v="Personal Care"/>
    <x v="4590"/>
    <s v="Good Sales"/>
    <n v="0.48"/>
    <n v="1373.1936000000001"/>
    <n v="1487.6264000000001"/>
    <n v="8"/>
    <d v="2023-07-18T00:00:00"/>
    <d v="2023-07-24T00:00:00"/>
    <s v="Regular"/>
    <s v="Card"/>
    <n v="617.79"/>
    <s v="loss"/>
    <s v="Mumbai"/>
  </r>
  <r>
    <s v="ORD104610"/>
    <x v="2"/>
    <s v="Home Care"/>
    <x v="4591"/>
    <s v="Good Sales"/>
    <n v="0.03"/>
    <n v="145.7253"/>
    <n v="4711.7847000000002"/>
    <n v="4"/>
    <d v="2023-02-20T00:00:00"/>
    <d v="2023-02-24T00:00:00"/>
    <s v="Member"/>
    <s v="Card"/>
    <n v="430.46"/>
    <s v="loss"/>
    <s v="Delhi"/>
  </r>
  <r>
    <s v="ORD104611"/>
    <x v="1"/>
    <s v="Electronics"/>
    <x v="4592"/>
    <s v="Good Sales"/>
    <n v="0.31"/>
    <n v="555.1046"/>
    <n v="1235.5554000000002"/>
    <n v="6"/>
    <d v="2023-08-06T00:00:00"/>
    <d v="2023-08-08T00:00:00"/>
    <s v="New"/>
    <s v="Cash"/>
    <n v="371.7"/>
    <s v="loss"/>
    <s v="Chennai"/>
  </r>
  <r>
    <s v="ORD104612"/>
    <x v="2"/>
    <s v="Clothing"/>
    <x v="4593"/>
    <s v="Good Sales"/>
    <n v="0.21"/>
    <n v="784.28909999999996"/>
    <n v="2950.4209000000001"/>
    <n v="4"/>
    <d v="2024-01-09T00:00:00"/>
    <d v="2024-01-13T00:00:00"/>
    <s v="Member"/>
    <s v="Cash"/>
    <n v="798.16"/>
    <s v="loss"/>
    <s v="Mumbai"/>
  </r>
  <r>
    <s v="ORD104613"/>
    <x v="2"/>
    <s v="Home Care"/>
    <x v="4594"/>
    <s v="Good Sales"/>
    <n v="0.26"/>
    <n v="1150.2426"/>
    <n v="3273.7674000000002"/>
    <n v="2"/>
    <d v="2023-01-16T00:00:00"/>
    <d v="2023-01-18T00:00:00"/>
    <s v="New"/>
    <s v="UPI"/>
    <n v="257.38"/>
    <s v="loss"/>
    <s v="Mumbai"/>
  </r>
  <r>
    <s v="ORD104614"/>
    <x v="2"/>
    <s v="Personal Care"/>
    <x v="4595"/>
    <s v="Good Sales"/>
    <n v="0.19"/>
    <n v="192.36169999999998"/>
    <n v="820.06829999999991"/>
    <n v="1"/>
    <d v="2024-03-12T00:00:00"/>
    <d v="2024-03-15T00:00:00"/>
    <s v="Member"/>
    <s v="Card"/>
    <n v="125.06"/>
    <s v="loss"/>
    <s v="Hyderabad"/>
  </r>
  <r>
    <s v="ORD104615"/>
    <x v="2"/>
    <s v="Personal Care"/>
    <x v="4596"/>
    <s v="Good Sales"/>
    <n v="0.24"/>
    <n v="1191.2112"/>
    <n v="3772.1688000000004"/>
    <n v="8"/>
    <d v="2023-07-09T00:00:00"/>
    <d v="2023-07-15T00:00:00"/>
    <s v="Regular"/>
    <s v="Cash"/>
    <n v="255.71"/>
    <s v="loss"/>
    <s v="Pune"/>
  </r>
  <r>
    <s v="ORD104616"/>
    <x v="1"/>
    <s v="Grocery"/>
    <x v="4597"/>
    <s v="Good Sales"/>
    <n v="0.16"/>
    <n v="650.55840000000001"/>
    <n v="3415.4315999999999"/>
    <n v="6"/>
    <d v="2023-02-06T00:00:00"/>
    <d v="2023-02-08T00:00:00"/>
    <s v="Regular"/>
    <s v="UPI"/>
    <n v="1008.81"/>
    <s v="profit"/>
    <s v="Hyderabad"/>
  </r>
  <r>
    <s v="ORD104617"/>
    <x v="2"/>
    <s v="Electronics"/>
    <x v="4598"/>
    <s v="concerning"/>
    <n v="0.06"/>
    <n v="46.443599999999996"/>
    <n v="727.6164"/>
    <n v="1"/>
    <d v="2024-03-20T00:00:00"/>
    <d v="2024-03-22T00:00:00"/>
    <s v="New"/>
    <s v="UPI"/>
    <n v="125.13"/>
    <s v="loss"/>
    <s v="Mumbai"/>
  </r>
  <r>
    <s v="ORD104618"/>
    <x v="0"/>
    <s v="Grocery"/>
    <x v="4599"/>
    <s v="Good Sales"/>
    <n v="0.15"/>
    <n v="243.50099999999998"/>
    <n v="1379.8389999999999"/>
    <n v="5"/>
    <d v="2024-11-27T00:00:00"/>
    <d v="2024-12-04T00:00:00"/>
    <s v="Regular"/>
    <s v="Cash"/>
    <n v="254.38"/>
    <s v="loss"/>
    <s v="Pune"/>
  </r>
  <r>
    <s v="ORD104619"/>
    <x v="0"/>
    <s v="Clothing"/>
    <x v="4600"/>
    <s v="Good Sales"/>
    <n v="0.34"/>
    <n v="1075.1990000000001"/>
    <n v="2087.1509999999998"/>
    <n v="3"/>
    <d v="2023-06-22T00:00:00"/>
    <d v="2023-06-26T00:00:00"/>
    <s v="Regular"/>
    <s v="Card"/>
    <n v="519.32000000000005"/>
    <s v="loss"/>
    <s v="Delhi"/>
  </r>
  <r>
    <s v="ORD104620"/>
    <x v="0"/>
    <s v="Home Care"/>
    <x v="4601"/>
    <s v="Good Sales"/>
    <n v="0.03"/>
    <n v="133.083"/>
    <n v="4303.0170000000007"/>
    <n v="2"/>
    <d v="2023-11-28T00:00:00"/>
    <d v="2023-12-01T00:00:00"/>
    <s v="Member"/>
    <s v="Cash"/>
    <n v="670.17"/>
    <s v="loss"/>
    <s v="Chennai"/>
  </r>
  <r>
    <s v="ORD104621"/>
    <x v="0"/>
    <s v="Personal Care"/>
    <x v="4602"/>
    <s v="Good Sales"/>
    <n v="0.19"/>
    <n v="200.39110000000002"/>
    <n v="854.2989"/>
    <n v="3"/>
    <d v="2023-03-29T00:00:00"/>
    <d v="2023-04-05T00:00:00"/>
    <s v="Member"/>
    <s v="UPI"/>
    <n v="96.15"/>
    <s v="loss"/>
    <s v="Pune"/>
  </r>
  <r>
    <s v="ORD104622"/>
    <x v="2"/>
    <s v="Electronics"/>
    <x v="4603"/>
    <s v="Good Sales"/>
    <n v="0.02"/>
    <n v="73.658199999999994"/>
    <n v="3609.2518"/>
    <n v="2"/>
    <d v="2024-09-29T00:00:00"/>
    <d v="2024-09-30T00:00:00"/>
    <s v="Member"/>
    <s v="UPI"/>
    <n v="793.64"/>
    <s v="loss"/>
    <s v="Mumbai"/>
  </r>
  <r>
    <s v="ORD104623"/>
    <x v="0"/>
    <s v="Personal Care"/>
    <x v="4604"/>
    <s v="Good Sales"/>
    <n v="0.18"/>
    <n v="256.7124"/>
    <n v="1169.4675999999999"/>
    <n v="2"/>
    <d v="2023-09-11T00:00:00"/>
    <d v="2023-09-15T00:00:00"/>
    <s v="Member"/>
    <s v="Cash"/>
    <n v="398.38"/>
    <s v="loss"/>
    <s v="Pune"/>
  </r>
  <r>
    <s v="ORD104624"/>
    <x v="2"/>
    <s v="Grocery"/>
    <x v="4605"/>
    <s v="Good Sales"/>
    <n v="0.04"/>
    <n v="161.86160000000001"/>
    <n v="3884.6783999999998"/>
    <n v="1"/>
    <d v="2024-01-21T00:00:00"/>
    <d v="2024-01-24T00:00:00"/>
    <s v="Member"/>
    <s v="Cash"/>
    <n v="1200.5"/>
    <s v="profit"/>
    <s v="Pune"/>
  </r>
  <r>
    <s v="ORD104625"/>
    <x v="1"/>
    <s v="Grocery"/>
    <x v="4606"/>
    <s v="Good Sales"/>
    <n v="0.17"/>
    <n v="586.30790000000002"/>
    <n v="2862.5621000000001"/>
    <n v="3"/>
    <d v="2024-04-23T00:00:00"/>
    <d v="2024-04-29T00:00:00"/>
    <s v="Regular"/>
    <s v="UPI"/>
    <n v="859.51"/>
    <s v="profit"/>
    <s v="Mumbai"/>
  </r>
  <r>
    <s v="ORD104626"/>
    <x v="0"/>
    <s v="Home Care"/>
    <x v="4607"/>
    <s v="Good Sales"/>
    <n v="0.42"/>
    <n v="1118.145"/>
    <n v="1544.105"/>
    <n v="3"/>
    <d v="2023-10-12T00:00:00"/>
    <d v="2023-10-17T00:00:00"/>
    <s v="Regular"/>
    <s v="UPI"/>
    <n v="391.83"/>
    <s v="loss"/>
    <s v="Bangalore"/>
  </r>
  <r>
    <s v="ORD104627"/>
    <x v="3"/>
    <s v="Electronics"/>
    <x v="4608"/>
    <s v="Good Sales"/>
    <n v="0.31"/>
    <n v="1018.1454"/>
    <n v="2266.1946000000003"/>
    <n v="4"/>
    <d v="2023-07-25T00:00:00"/>
    <d v="2023-08-01T00:00:00"/>
    <s v="New"/>
    <s v="Cash"/>
    <n v="626.27"/>
    <s v="loss"/>
    <s v="Bangalore"/>
  </r>
  <r>
    <s v="ORD104628"/>
    <x v="0"/>
    <s v="Electronics"/>
    <x v="4609"/>
    <s v="Good Sales"/>
    <n v="0.34"/>
    <n v="1494.1572000000001"/>
    <n v="2900.4227999999998"/>
    <n v="3"/>
    <d v="2024-01-10T00:00:00"/>
    <d v="2024-01-17T00:00:00"/>
    <s v="Member"/>
    <s v="UPI"/>
    <n v="233.68"/>
    <s v="loss"/>
    <s v="Chennai"/>
  </r>
  <r>
    <s v="ORD104629"/>
    <x v="0"/>
    <s v="Home Care"/>
    <x v="4610"/>
    <s v="Good Sales"/>
    <n v="0.25"/>
    <n v="498.3725"/>
    <n v="1495.1175000000001"/>
    <n v="8"/>
    <d v="2023-04-23T00:00:00"/>
    <d v="2023-04-30T00:00:00"/>
    <s v="New"/>
    <s v="UPI"/>
    <n v="277.08999999999997"/>
    <s v="loss"/>
    <s v="Bangalore"/>
  </r>
  <r>
    <s v="ORD104630"/>
    <x v="2"/>
    <s v="Grocery"/>
    <x v="4611"/>
    <s v="Good Sales"/>
    <n v="0.46"/>
    <n v="1779.8918000000001"/>
    <n v="2089.4381999999996"/>
    <n v="4"/>
    <d v="2023-08-12T00:00:00"/>
    <d v="2023-08-13T00:00:00"/>
    <s v="Member"/>
    <s v="Cash"/>
    <n v="842.86"/>
    <s v="profit"/>
    <s v="Hyderabad"/>
  </r>
  <r>
    <s v="ORD104631"/>
    <x v="0"/>
    <s v="Grocery"/>
    <x v="4612"/>
    <s v="Good Sales"/>
    <n v="0.27"/>
    <n v="237.23280000000003"/>
    <n v="641.40719999999999"/>
    <n v="1"/>
    <d v="2023-10-03T00:00:00"/>
    <d v="2023-10-09T00:00:00"/>
    <s v="Member"/>
    <s v="Cash"/>
    <n v="240.42"/>
    <s v="loss"/>
    <s v="Pune"/>
  </r>
  <r>
    <s v="ORD104632"/>
    <x v="3"/>
    <s v="Grocery"/>
    <x v="4613"/>
    <s v="Good Sales"/>
    <n v="0.05"/>
    <n v="176.79050000000001"/>
    <n v="3359.0194999999999"/>
    <n v="2"/>
    <d v="2024-12-06T00:00:00"/>
    <d v="2024-12-08T00:00:00"/>
    <s v="Regular"/>
    <s v="UPI"/>
    <n v="274.48"/>
    <s v="loss"/>
    <s v="Delhi"/>
  </r>
  <r>
    <s v="ORD104633"/>
    <x v="2"/>
    <s v="Personal Care"/>
    <x v="4614"/>
    <s v="Good Sales"/>
    <n v="0.47"/>
    <n v="1775.7633999999998"/>
    <n v="2002.4566"/>
    <n v="7"/>
    <d v="2024-02-19T00:00:00"/>
    <d v="2024-02-24T00:00:00"/>
    <s v="Member"/>
    <s v="UPI"/>
    <n v="275.54000000000002"/>
    <s v="loss"/>
    <s v="Chennai"/>
  </r>
  <r>
    <s v="ORD104634"/>
    <x v="2"/>
    <s v="Clothing"/>
    <x v="4615"/>
    <s v="Good Sales"/>
    <n v="7.0000000000000007E-2"/>
    <n v="158.94830000000002"/>
    <n v="2111.7417"/>
    <n v="6"/>
    <d v="2024-01-24T00:00:00"/>
    <d v="2024-01-26T00:00:00"/>
    <s v="Member"/>
    <s v="Card"/>
    <n v="201.13"/>
    <s v="loss"/>
    <s v="Bangalore"/>
  </r>
  <r>
    <s v="ORD104635"/>
    <x v="1"/>
    <s v="Grocery"/>
    <x v="4616"/>
    <s v="Good Sales"/>
    <n v="0.5"/>
    <n v="1994.375"/>
    <n v="1994.375"/>
    <n v="9"/>
    <d v="2023-12-18T00:00:00"/>
    <d v="2023-12-21T00:00:00"/>
    <s v="Regular"/>
    <s v="Card"/>
    <n v="343.66"/>
    <s v="loss"/>
    <s v="Mumbai"/>
  </r>
  <r>
    <s v="ORD104636"/>
    <x v="1"/>
    <s v="Clothing"/>
    <x v="4617"/>
    <s v="Good Sales"/>
    <n v="0.22"/>
    <n v="622.55819999999994"/>
    <n v="2207.2518"/>
    <n v="6"/>
    <d v="2023-02-19T00:00:00"/>
    <d v="2023-02-20T00:00:00"/>
    <s v="Member"/>
    <s v="Card"/>
    <n v="696.5"/>
    <s v="loss"/>
    <s v="Bangalore"/>
  </r>
  <r>
    <s v="ORD104637"/>
    <x v="0"/>
    <s v="Clothing"/>
    <x v="4618"/>
    <s v="Good Sales"/>
    <n v="0.04"/>
    <n v="187.50960000000001"/>
    <n v="4500.2303999999995"/>
    <n v="2"/>
    <d v="2023-02-10T00:00:00"/>
    <d v="2023-02-16T00:00:00"/>
    <s v="Regular"/>
    <s v="Cash"/>
    <n v="1068.4000000000001"/>
    <s v="profit"/>
    <s v="Hyderabad"/>
  </r>
  <r>
    <s v="ORD104638"/>
    <x v="1"/>
    <s v="Electronics"/>
    <x v="4619"/>
    <s v="concerning"/>
    <n v="0.43"/>
    <n v="279.96870000000001"/>
    <n v="371.12130000000002"/>
    <n v="8"/>
    <d v="2024-05-25T00:00:00"/>
    <d v="2024-05-26T00:00:00"/>
    <s v="Member"/>
    <s v="UPI"/>
    <n v="179.78"/>
    <s v="loss"/>
    <s v="Pune"/>
  </r>
  <r>
    <s v="ORD104639"/>
    <x v="1"/>
    <s v="Home Care"/>
    <x v="4620"/>
    <s v="concerning"/>
    <n v="0.05"/>
    <n v="37.051000000000002"/>
    <n v="703.96899999999994"/>
    <n v="9"/>
    <d v="2024-06-05T00:00:00"/>
    <d v="2024-06-09T00:00:00"/>
    <s v="Regular"/>
    <s v="Cash"/>
    <n v="91.51"/>
    <s v="loss"/>
    <s v="Delhi"/>
  </r>
  <r>
    <s v="ORD104640"/>
    <x v="1"/>
    <s v="Personal Care"/>
    <x v="4621"/>
    <s v="Good Sales"/>
    <n v="0.09"/>
    <n v="380.51010000000002"/>
    <n v="3847.3799000000004"/>
    <n v="5"/>
    <d v="2024-11-23T00:00:00"/>
    <d v="2024-11-26T00:00:00"/>
    <s v="New"/>
    <s v="Card"/>
    <n v="929.71"/>
    <s v="profit"/>
    <s v="Hyderabad"/>
  </r>
  <r>
    <s v="ORD104641"/>
    <x v="2"/>
    <s v="Clothing"/>
    <x v="4622"/>
    <s v="Good Sales"/>
    <n v="0.21"/>
    <n v="887.78969999999993"/>
    <n v="3339.7802999999999"/>
    <n v="6"/>
    <d v="2023-06-26T00:00:00"/>
    <d v="2023-06-28T00:00:00"/>
    <s v="Member"/>
    <s v="Card"/>
    <n v="596.69000000000005"/>
    <s v="loss"/>
    <s v="Bangalore"/>
  </r>
  <r>
    <s v="ORD104642"/>
    <x v="2"/>
    <s v="Personal Care"/>
    <x v="4623"/>
    <s v="Good Sales"/>
    <n v="0.34"/>
    <n v="819.06000000000006"/>
    <n v="1589.94"/>
    <n v="4"/>
    <d v="2024-02-14T00:00:00"/>
    <d v="2024-02-16T00:00:00"/>
    <s v="New"/>
    <s v="Cash"/>
    <n v="203.26"/>
    <s v="loss"/>
    <s v="Delhi"/>
  </r>
  <r>
    <s v="ORD104643"/>
    <x v="2"/>
    <s v="Electronics"/>
    <x v="4624"/>
    <s v="Good Sales"/>
    <n v="0.06"/>
    <n v="289.40459999999996"/>
    <n v="4534.0054"/>
    <n v="2"/>
    <d v="2023-04-18T00:00:00"/>
    <d v="2023-04-25T00:00:00"/>
    <s v="Member"/>
    <s v="UPI"/>
    <n v="1189.02"/>
    <s v="profit"/>
    <s v="Mumbai"/>
  </r>
  <r>
    <s v="ORD104644"/>
    <x v="1"/>
    <s v="Grocery"/>
    <x v="4625"/>
    <s v="Good Sales"/>
    <n v="0.31"/>
    <n v="1062.9931000000001"/>
    <n v="2366.0169000000001"/>
    <n v="5"/>
    <d v="2024-08-01T00:00:00"/>
    <d v="2024-08-07T00:00:00"/>
    <s v="Member"/>
    <s v="Card"/>
    <n v="707.36"/>
    <s v="loss"/>
    <s v="Pune"/>
  </r>
  <r>
    <s v="ORD104645"/>
    <x v="2"/>
    <s v="Clothing"/>
    <x v="4626"/>
    <s v="Good Sales"/>
    <n v="0.39"/>
    <n v="1917.2321999999999"/>
    <n v="2998.7477999999996"/>
    <n v="5"/>
    <d v="2023-02-05T00:00:00"/>
    <d v="2023-02-07T00:00:00"/>
    <s v="New"/>
    <s v="Cash"/>
    <n v="1110.04"/>
    <s v="profit"/>
    <s v="Pune"/>
  </r>
  <r>
    <s v="ORD104646"/>
    <x v="1"/>
    <s v="Home Care"/>
    <x v="4627"/>
    <s v="Good Sales"/>
    <n v="0.06"/>
    <n v="162.52439999999999"/>
    <n v="2546.2156"/>
    <n v="1"/>
    <d v="2024-02-11T00:00:00"/>
    <d v="2024-02-13T00:00:00"/>
    <s v="New"/>
    <s v="UPI"/>
    <n v="245.77"/>
    <s v="loss"/>
    <s v="Mumbai"/>
  </r>
  <r>
    <s v="ORD104647"/>
    <x v="2"/>
    <s v="Electronics"/>
    <x v="4628"/>
    <s v="Good Sales"/>
    <n v="0.32"/>
    <n v="348.13120000000004"/>
    <n v="739.77880000000005"/>
    <n v="5"/>
    <d v="2023-12-16T00:00:00"/>
    <d v="2023-12-23T00:00:00"/>
    <s v="Regular"/>
    <s v="UPI"/>
    <n v="229.84"/>
    <s v="loss"/>
    <s v="Bangalore"/>
  </r>
  <r>
    <s v="ORD104648"/>
    <x v="2"/>
    <s v="Personal Care"/>
    <x v="4629"/>
    <s v="Good Sales"/>
    <n v="0.48"/>
    <n v="1093.2144000000001"/>
    <n v="1184.3156000000001"/>
    <n v="1"/>
    <d v="2023-06-16T00:00:00"/>
    <d v="2023-06-17T00:00:00"/>
    <s v="Member"/>
    <s v="Card"/>
    <n v="289.99"/>
    <s v="loss"/>
    <s v="Pune"/>
  </r>
  <r>
    <s v="ORD104649"/>
    <x v="3"/>
    <s v="Grocery"/>
    <x v="4630"/>
    <s v="Good Sales"/>
    <n v="0.48"/>
    <n v="2354.1071999999999"/>
    <n v="2550.2828000000004"/>
    <n v="3"/>
    <d v="2023-11-11T00:00:00"/>
    <d v="2023-11-12T00:00:00"/>
    <s v="New"/>
    <s v="UPI"/>
    <n v="553.65"/>
    <s v="loss"/>
    <s v="Delhi"/>
  </r>
  <r>
    <s v="ORD104650"/>
    <x v="0"/>
    <s v="Personal Care"/>
    <x v="4631"/>
    <s v="Good Sales"/>
    <n v="0.08"/>
    <n v="153.20240000000001"/>
    <n v="1761.8276000000001"/>
    <n v="9"/>
    <d v="2023-10-06T00:00:00"/>
    <d v="2023-10-08T00:00:00"/>
    <s v="Member"/>
    <s v="UPI"/>
    <n v="406.8"/>
    <s v="loss"/>
    <s v="Mumbai"/>
  </r>
  <r>
    <s v="ORD104651"/>
    <x v="1"/>
    <s v="Home Care"/>
    <x v="4632"/>
    <s v="Good Sales"/>
    <n v="0.38"/>
    <n v="1819.9644000000001"/>
    <n v="2969.4156000000003"/>
    <n v="4"/>
    <d v="2024-09-03T00:00:00"/>
    <d v="2024-09-07T00:00:00"/>
    <s v="Regular"/>
    <s v="Card"/>
    <n v="268.58"/>
    <s v="loss"/>
    <s v="Chennai"/>
  </r>
  <r>
    <s v="ORD104652"/>
    <x v="3"/>
    <s v="Clothing"/>
    <x v="4633"/>
    <s v="Good Sales"/>
    <n v="0.42"/>
    <n v="1682.268"/>
    <n v="2323.1320000000001"/>
    <n v="9"/>
    <d v="2023-12-06T00:00:00"/>
    <d v="2023-12-11T00:00:00"/>
    <s v="New"/>
    <s v="Cash"/>
    <n v="1105.75"/>
    <s v="profit"/>
    <s v="Chennai"/>
  </r>
  <r>
    <s v="ORD104653"/>
    <x v="2"/>
    <s v="Home Care"/>
    <x v="4634"/>
    <s v="Good Sales"/>
    <n v="0.44"/>
    <n v="997.18080000000009"/>
    <n v="1269.1392000000001"/>
    <n v="6"/>
    <d v="2023-03-01T00:00:00"/>
    <d v="2023-03-04T00:00:00"/>
    <s v="Regular"/>
    <s v="Cash"/>
    <n v="205.42"/>
    <s v="loss"/>
    <s v="Bangalore"/>
  </r>
  <r>
    <s v="ORD104654"/>
    <x v="1"/>
    <s v="Personal Care"/>
    <x v="4635"/>
    <s v="Good Sales"/>
    <n v="0.16"/>
    <n v="440.8272"/>
    <n v="2314.3427999999999"/>
    <n v="1"/>
    <d v="2023-04-12T00:00:00"/>
    <d v="2023-04-14T00:00:00"/>
    <s v="Member"/>
    <s v="Card"/>
    <n v="426.54"/>
    <s v="loss"/>
    <s v="Delhi"/>
  </r>
  <r>
    <s v="ORD104655"/>
    <x v="2"/>
    <s v="Personal Care"/>
    <x v="4636"/>
    <s v="Good Sales"/>
    <n v="0.14000000000000001"/>
    <n v="430.70300000000003"/>
    <n v="2645.7469999999998"/>
    <n v="3"/>
    <d v="2024-11-03T00:00:00"/>
    <d v="2024-11-06T00:00:00"/>
    <s v="Regular"/>
    <s v="UPI"/>
    <n v="572.11"/>
    <s v="loss"/>
    <s v="Mumbai"/>
  </r>
  <r>
    <s v="ORD104656"/>
    <x v="0"/>
    <s v="Home Care"/>
    <x v="4637"/>
    <s v="Good Sales"/>
    <n v="0.02"/>
    <n v="67.245000000000005"/>
    <n v="3295.0050000000001"/>
    <n v="3"/>
    <d v="2023-06-10T00:00:00"/>
    <d v="2023-06-12T00:00:00"/>
    <s v="Regular"/>
    <s v="Card"/>
    <n v="869.88"/>
    <s v="profit"/>
    <s v="Bangalore"/>
  </r>
  <r>
    <s v="ORD104657"/>
    <x v="3"/>
    <s v="Home Care"/>
    <x v="4638"/>
    <s v="concerning"/>
    <n v="0.2"/>
    <n v="95.165999999999997"/>
    <n v="380.66399999999999"/>
    <n v="4"/>
    <d v="2024-12-05T00:00:00"/>
    <d v="2024-12-11T00:00:00"/>
    <s v="Regular"/>
    <s v="UPI"/>
    <n v="50.34"/>
    <s v="loss"/>
    <s v="Bangalore"/>
  </r>
  <r>
    <s v="ORD104658"/>
    <x v="0"/>
    <s v="Home Care"/>
    <x v="4639"/>
    <s v="Good Sales"/>
    <n v="0.06"/>
    <n v="280.47479999999996"/>
    <n v="4394.1052"/>
    <n v="4"/>
    <d v="2024-06-28T00:00:00"/>
    <d v="2024-07-04T00:00:00"/>
    <s v="Regular"/>
    <s v="Card"/>
    <n v="1312.25"/>
    <s v="profit"/>
    <s v="Mumbai"/>
  </r>
  <r>
    <s v="ORD104659"/>
    <x v="3"/>
    <s v="Grocery"/>
    <x v="4640"/>
    <s v="Good Sales"/>
    <n v="0.39"/>
    <n v="1179.8670000000002"/>
    <n v="1845.433"/>
    <n v="8"/>
    <d v="2023-10-21T00:00:00"/>
    <d v="2023-10-25T00:00:00"/>
    <s v="Member"/>
    <s v="Card"/>
    <n v="375.53"/>
    <s v="loss"/>
    <s v="Hyderabad"/>
  </r>
  <r>
    <s v="ORD104660"/>
    <x v="2"/>
    <s v="Personal Care"/>
    <x v="4641"/>
    <s v="Good Sales"/>
    <n v="7.0000000000000007E-2"/>
    <n v="326.38410000000005"/>
    <n v="4336.2458999999999"/>
    <n v="3"/>
    <d v="2023-06-01T00:00:00"/>
    <d v="2023-06-06T00:00:00"/>
    <s v="Regular"/>
    <s v="Cash"/>
    <n v="860.13"/>
    <s v="profit"/>
    <s v="Bangalore"/>
  </r>
  <r>
    <s v="ORD104661"/>
    <x v="0"/>
    <s v="Electronics"/>
    <x v="4642"/>
    <s v="Good Sales"/>
    <n v="0.41"/>
    <n v="1310.4829999999999"/>
    <n v="1885.8170000000002"/>
    <n v="4"/>
    <d v="2024-04-01T00:00:00"/>
    <d v="2024-04-03T00:00:00"/>
    <s v="Regular"/>
    <s v="Card"/>
    <n v="294.95999999999998"/>
    <s v="loss"/>
    <s v="Hyderabad"/>
  </r>
  <r>
    <s v="ORD104662"/>
    <x v="0"/>
    <s v="Grocery"/>
    <x v="4643"/>
    <s v="Good Sales"/>
    <n v="0.05"/>
    <n v="110.599"/>
    <n v="2101.3809999999999"/>
    <n v="3"/>
    <d v="2023-12-17T00:00:00"/>
    <d v="2023-12-24T00:00:00"/>
    <s v="Regular"/>
    <s v="Cash"/>
    <n v="454.77"/>
    <s v="loss"/>
    <s v="Bangalore"/>
  </r>
  <r>
    <s v="ORD104663"/>
    <x v="2"/>
    <s v="Grocery"/>
    <x v="4644"/>
    <s v="Good Sales"/>
    <n v="0.24"/>
    <n v="690.70799999999997"/>
    <n v="2187.2419999999997"/>
    <n v="7"/>
    <d v="2024-12-27T00:00:00"/>
    <d v="2024-12-29T00:00:00"/>
    <s v="Regular"/>
    <s v="Card"/>
    <n v="256.66000000000003"/>
    <s v="loss"/>
    <s v="Pune"/>
  </r>
  <r>
    <s v="ORD104664"/>
    <x v="0"/>
    <s v="Grocery"/>
    <x v="4645"/>
    <s v="Good Sales"/>
    <n v="0.19"/>
    <n v="791.26829999999995"/>
    <n v="3373.3017"/>
    <n v="6"/>
    <d v="2024-04-10T00:00:00"/>
    <d v="2024-04-15T00:00:00"/>
    <s v="Regular"/>
    <s v="Cash"/>
    <n v="295.83999999999997"/>
    <s v="loss"/>
    <s v="Chennai"/>
  </r>
  <r>
    <s v="ORD104665"/>
    <x v="1"/>
    <s v="Electronics"/>
    <x v="4646"/>
    <s v="Good Sales"/>
    <n v="0.3"/>
    <n v="509.40599999999995"/>
    <n v="1188.614"/>
    <n v="1"/>
    <d v="2024-05-17T00:00:00"/>
    <d v="2024-05-19T00:00:00"/>
    <s v="Regular"/>
    <s v="UPI"/>
    <n v="293.61"/>
    <s v="loss"/>
    <s v="Hyderabad"/>
  </r>
  <r>
    <s v="ORD104666"/>
    <x v="3"/>
    <s v="Home Care"/>
    <x v="4647"/>
    <s v="Good Sales"/>
    <n v="0.26"/>
    <n v="1244.529"/>
    <n v="3542.1209999999996"/>
    <n v="1"/>
    <d v="2023-02-27T00:00:00"/>
    <d v="2023-02-28T00:00:00"/>
    <s v="Member"/>
    <s v="UPI"/>
    <n v="1074.1099999999999"/>
    <s v="profit"/>
    <s v="Delhi"/>
  </r>
  <r>
    <s v="ORD104667"/>
    <x v="3"/>
    <s v="Personal Care"/>
    <x v="4648"/>
    <s v="Good Sales"/>
    <n v="0.3"/>
    <n v="714.95399999999995"/>
    <n v="1668.2259999999999"/>
    <n v="6"/>
    <d v="2024-12-30T00:00:00"/>
    <d v="2025-01-03T00:00:00"/>
    <s v="Regular"/>
    <s v="UPI"/>
    <n v="230.37"/>
    <s v="loss"/>
    <s v="Hyderabad"/>
  </r>
  <r>
    <s v="ORD104668"/>
    <x v="3"/>
    <s v="Clothing"/>
    <x v="4649"/>
    <s v="Good Sales"/>
    <n v="0"/>
    <n v="0"/>
    <n v="4785.5600000000004"/>
    <n v="3"/>
    <d v="2023-12-19T00:00:00"/>
    <d v="2023-12-20T00:00:00"/>
    <s v="Member"/>
    <s v="Card"/>
    <n v="304.76"/>
    <s v="loss"/>
    <s v="Chennai"/>
  </r>
  <r>
    <s v="ORD104669"/>
    <x v="1"/>
    <s v="Clothing"/>
    <x v="4650"/>
    <s v="Good Sales"/>
    <n v="0.06"/>
    <n v="264.94259999999997"/>
    <n v="4150.7673999999997"/>
    <n v="9"/>
    <d v="2024-09-24T00:00:00"/>
    <d v="2024-09-30T00:00:00"/>
    <s v="Regular"/>
    <s v="Cash"/>
    <n v="267.69"/>
    <s v="loss"/>
    <s v="Mumbai"/>
  </r>
  <r>
    <s v="ORD104670"/>
    <x v="3"/>
    <s v="Personal Care"/>
    <x v="4651"/>
    <s v="Good Sales"/>
    <n v="0.26"/>
    <n v="1004.0004"/>
    <n v="2857.5396000000001"/>
    <n v="2"/>
    <d v="2023-05-24T00:00:00"/>
    <d v="2023-05-28T00:00:00"/>
    <s v="Member"/>
    <s v="Cash"/>
    <n v="194.49"/>
    <s v="loss"/>
    <s v="Hyderabad"/>
  </r>
  <r>
    <s v="ORD104671"/>
    <x v="2"/>
    <s v="Electronics"/>
    <x v="4652"/>
    <s v="Good Sales"/>
    <n v="0.11"/>
    <n v="262.9495"/>
    <n v="2127.5004999999996"/>
    <n v="3"/>
    <d v="2024-10-17T00:00:00"/>
    <d v="2024-10-18T00:00:00"/>
    <s v="New"/>
    <s v="Card"/>
    <n v="259.2"/>
    <s v="loss"/>
    <s v="Chennai"/>
  </r>
  <r>
    <s v="ORD104672"/>
    <x v="0"/>
    <s v="Clothing"/>
    <x v="4653"/>
    <s v="Good Sales"/>
    <n v="0.04"/>
    <n v="119.0412"/>
    <n v="2856.9888000000001"/>
    <n v="9"/>
    <d v="2024-02-21T00:00:00"/>
    <d v="2024-02-27T00:00:00"/>
    <s v="Member"/>
    <s v="Cash"/>
    <n v="793.5"/>
    <s v="loss"/>
    <s v="Hyderabad"/>
  </r>
  <r>
    <s v="ORD104673"/>
    <x v="1"/>
    <s v="Grocery"/>
    <x v="4654"/>
    <s v="Good Sales"/>
    <n v="0.11"/>
    <n v="462.69740000000002"/>
    <n v="3743.6426000000001"/>
    <n v="6"/>
    <d v="2023-10-22T00:00:00"/>
    <d v="2023-10-23T00:00:00"/>
    <s v="New"/>
    <s v="Card"/>
    <n v="685.74"/>
    <s v="loss"/>
    <s v="Hyderabad"/>
  </r>
  <r>
    <s v="ORD104674"/>
    <x v="3"/>
    <s v="Clothing"/>
    <x v="4655"/>
    <s v="Good Sales"/>
    <n v="0.39"/>
    <n v="1078.6893"/>
    <n v="1687.1806999999999"/>
    <n v="1"/>
    <d v="2024-07-11T00:00:00"/>
    <d v="2024-07-17T00:00:00"/>
    <s v="New"/>
    <s v="Cash"/>
    <n v="776.64"/>
    <s v="loss"/>
    <s v="Chennai"/>
  </r>
  <r>
    <s v="ORD104675"/>
    <x v="2"/>
    <s v="Personal Care"/>
    <x v="4656"/>
    <s v="Good Sales"/>
    <n v="0.27"/>
    <n v="1003.6251000000001"/>
    <n v="2713.5048999999999"/>
    <n v="2"/>
    <d v="2024-05-09T00:00:00"/>
    <d v="2024-05-11T00:00:00"/>
    <s v="Member"/>
    <s v="Card"/>
    <n v="417.61"/>
    <s v="loss"/>
    <s v="Chennai"/>
  </r>
  <r>
    <s v="ORD104676"/>
    <x v="0"/>
    <s v="Grocery"/>
    <x v="4657"/>
    <s v="Good Sales"/>
    <n v="0.1"/>
    <n v="397.423"/>
    <n v="3576.8069999999998"/>
    <n v="7"/>
    <d v="2024-02-26T00:00:00"/>
    <d v="2024-03-01T00:00:00"/>
    <s v="New"/>
    <s v="Cash"/>
    <n v="1175.75"/>
    <s v="profit"/>
    <s v="Pune"/>
  </r>
  <r>
    <s v="ORD104677"/>
    <x v="0"/>
    <s v="Clothing"/>
    <x v="4658"/>
    <s v="Good Sales"/>
    <n v="0.01"/>
    <n v="26.1417"/>
    <n v="2588.0282999999999"/>
    <n v="6"/>
    <d v="2023-05-31T00:00:00"/>
    <d v="2023-06-04T00:00:00"/>
    <s v="New"/>
    <s v="UPI"/>
    <n v="669.79"/>
    <s v="loss"/>
    <s v="Chennai"/>
  </r>
  <r>
    <s v="ORD104678"/>
    <x v="1"/>
    <s v="Personal Care"/>
    <x v="4659"/>
    <s v="Good Sales"/>
    <n v="0.18"/>
    <n v="490.96980000000002"/>
    <n v="2236.6402000000003"/>
    <n v="1"/>
    <d v="2023-01-26T00:00:00"/>
    <d v="2023-01-28T00:00:00"/>
    <s v="New"/>
    <s v="Cash"/>
    <n v="670.88"/>
    <s v="loss"/>
    <s v="Chennai"/>
  </r>
  <r>
    <s v="ORD104679"/>
    <x v="1"/>
    <s v="Electronics"/>
    <x v="4660"/>
    <s v="Good Sales"/>
    <n v="0.18"/>
    <n v="192.49020000000002"/>
    <n v="876.89980000000014"/>
    <n v="2"/>
    <d v="2024-08-15T00:00:00"/>
    <d v="2024-08-21T00:00:00"/>
    <s v="Regular"/>
    <s v="Card"/>
    <n v="212.7"/>
    <s v="loss"/>
    <s v="Chennai"/>
  </r>
  <r>
    <s v="ORD104680"/>
    <x v="1"/>
    <s v="Personal Care"/>
    <x v="4661"/>
    <s v="Good Sales"/>
    <n v="0.37"/>
    <n v="480.71140000000003"/>
    <n v="818.5086"/>
    <n v="6"/>
    <d v="2024-09-05T00:00:00"/>
    <d v="2024-09-09T00:00:00"/>
    <s v="Regular"/>
    <s v="Cash"/>
    <n v="128.59"/>
    <s v="loss"/>
    <s v="Mumbai"/>
  </r>
  <r>
    <s v="ORD104681"/>
    <x v="2"/>
    <s v="Electronics"/>
    <x v="4662"/>
    <s v="Good Sales"/>
    <n v="0.46"/>
    <n v="2085.7412000000004"/>
    <n v="2448.4787999999999"/>
    <n v="6"/>
    <d v="2024-09-12T00:00:00"/>
    <d v="2024-09-16T00:00:00"/>
    <s v="Member"/>
    <s v="Cash"/>
    <n v="1305.48"/>
    <s v="profit"/>
    <s v="Delhi"/>
  </r>
  <r>
    <s v="ORD104682"/>
    <x v="2"/>
    <s v="Grocery"/>
    <x v="4663"/>
    <s v="Good Sales"/>
    <n v="0.19"/>
    <n v="801.34780000000001"/>
    <n v="3416.2721999999999"/>
    <n v="6"/>
    <d v="2023-10-07T00:00:00"/>
    <d v="2023-10-09T00:00:00"/>
    <s v="Member"/>
    <s v="Cash"/>
    <n v="1065.33"/>
    <s v="profit"/>
    <s v="Hyderabad"/>
  </r>
  <r>
    <s v="ORD104683"/>
    <x v="1"/>
    <s v="Personal Care"/>
    <x v="4664"/>
    <s v="concerning"/>
    <n v="0.34"/>
    <n v="50.864000000000004"/>
    <n v="98.73599999999999"/>
    <n v="9"/>
    <d v="2024-09-30T00:00:00"/>
    <d v="2024-10-03T00:00:00"/>
    <s v="Regular"/>
    <s v="Card"/>
    <n v="38.61"/>
    <s v="loss"/>
    <s v="Hyderabad"/>
  </r>
  <r>
    <s v="ORD104684"/>
    <x v="3"/>
    <s v="Home Care"/>
    <x v="4665"/>
    <s v="Good Sales"/>
    <n v="0.32"/>
    <n v="1395.2"/>
    <n v="2964.8"/>
    <n v="2"/>
    <d v="2024-09-10T00:00:00"/>
    <d v="2024-09-15T00:00:00"/>
    <s v="Member"/>
    <s v="Card"/>
    <n v="1183.8800000000001"/>
    <s v="profit"/>
    <s v="Chennai"/>
  </r>
  <r>
    <s v="ORD104685"/>
    <x v="0"/>
    <s v="Home Care"/>
    <x v="4666"/>
    <s v="concerning"/>
    <n v="0.21"/>
    <n v="46.966499999999996"/>
    <n v="176.68350000000001"/>
    <n v="9"/>
    <d v="2023-06-19T00:00:00"/>
    <d v="2023-06-25T00:00:00"/>
    <s v="Member"/>
    <s v="Cash"/>
    <n v="25.6"/>
    <s v="loss"/>
    <s v="Pune"/>
  </r>
  <r>
    <s v="ORD104686"/>
    <x v="0"/>
    <s v="Home Care"/>
    <x v="4667"/>
    <s v="Good Sales"/>
    <n v="0.03"/>
    <n v="70.367100000000008"/>
    <n v="2275.2029000000002"/>
    <n v="9"/>
    <d v="2023-05-06T00:00:00"/>
    <d v="2023-05-13T00:00:00"/>
    <s v="Regular"/>
    <s v="Card"/>
    <n v="627.15"/>
    <s v="loss"/>
    <s v="Mumbai"/>
  </r>
  <r>
    <s v="ORD104687"/>
    <x v="2"/>
    <s v="Home Care"/>
    <x v="4668"/>
    <s v="concerning"/>
    <n v="0.24"/>
    <n v="103.3008"/>
    <n v="327.11920000000003"/>
    <n v="9"/>
    <d v="2024-06-22T00:00:00"/>
    <d v="2024-06-28T00:00:00"/>
    <s v="Regular"/>
    <s v="Card"/>
    <n v="74.28"/>
    <s v="loss"/>
    <s v="Bangalore"/>
  </r>
  <r>
    <s v="ORD104688"/>
    <x v="0"/>
    <s v="Home Care"/>
    <x v="4669"/>
    <s v="Good Sales"/>
    <n v="0.18"/>
    <n v="872.50139999999988"/>
    <n v="3974.7285999999995"/>
    <n v="9"/>
    <d v="2023-05-10T00:00:00"/>
    <d v="2023-05-11T00:00:00"/>
    <s v="Regular"/>
    <s v="UPI"/>
    <n v="1034.08"/>
    <s v="profit"/>
    <s v="Bangalore"/>
  </r>
  <r>
    <s v="ORD104689"/>
    <x v="3"/>
    <s v="Electronics"/>
    <x v="4670"/>
    <s v="Good Sales"/>
    <n v="0.28000000000000003"/>
    <n v="1362.0208"/>
    <n v="3502.3391999999994"/>
    <n v="3"/>
    <d v="2024-09-19T00:00:00"/>
    <d v="2024-09-23T00:00:00"/>
    <s v="Regular"/>
    <s v="Cash"/>
    <n v="1411.6"/>
    <s v="profit"/>
    <s v="Pune"/>
  </r>
  <r>
    <s v="ORD104690"/>
    <x v="0"/>
    <s v="Personal Care"/>
    <x v="4671"/>
    <s v="Good Sales"/>
    <n v="0.06"/>
    <n v="185.59619999999998"/>
    <n v="2907.6738"/>
    <n v="9"/>
    <d v="2023-05-16T00:00:00"/>
    <d v="2023-05-23T00:00:00"/>
    <s v="New"/>
    <s v="UPI"/>
    <n v="849.61"/>
    <s v="profit"/>
    <s v="Mumbai"/>
  </r>
  <r>
    <s v="ORD104691"/>
    <x v="2"/>
    <s v="Grocery"/>
    <x v="4672"/>
    <s v="Good Sales"/>
    <n v="0.36"/>
    <n v="727.84799999999996"/>
    <n v="1293.952"/>
    <n v="9"/>
    <d v="2024-01-16T00:00:00"/>
    <d v="2024-01-23T00:00:00"/>
    <s v="Regular"/>
    <s v="Card"/>
    <n v="227.29"/>
    <s v="loss"/>
    <s v="Bangalore"/>
  </r>
  <r>
    <s v="ORD104692"/>
    <x v="2"/>
    <s v="Home Care"/>
    <x v="4673"/>
    <s v="Good Sales"/>
    <n v="0.39"/>
    <n v="1017.4164000000001"/>
    <n v="1591.3436000000002"/>
    <n v="3"/>
    <d v="2024-11-11T00:00:00"/>
    <d v="2024-11-16T00:00:00"/>
    <s v="Regular"/>
    <s v="Cash"/>
    <n v="609"/>
    <s v="loss"/>
    <s v="Delhi"/>
  </r>
  <r>
    <s v="ORD104693"/>
    <x v="3"/>
    <s v="Home Care"/>
    <x v="4674"/>
    <s v="Good Sales"/>
    <n v="0.19"/>
    <n v="728.70130000000006"/>
    <n v="3106.5686999999998"/>
    <n v="4"/>
    <d v="2023-05-21T00:00:00"/>
    <d v="2023-05-23T00:00:00"/>
    <s v="Regular"/>
    <s v="Card"/>
    <n v="987.01"/>
    <s v="profit"/>
    <s v="Mumbai"/>
  </r>
  <r>
    <s v="ORD104694"/>
    <x v="3"/>
    <s v="Grocery"/>
    <x v="4675"/>
    <s v="Good Sales"/>
    <n v="0.09"/>
    <n v="107.4285"/>
    <n v="1086.2215000000001"/>
    <n v="4"/>
    <d v="2023-04-01T00:00:00"/>
    <d v="2023-04-05T00:00:00"/>
    <s v="Regular"/>
    <s v="UPI"/>
    <n v="191.39"/>
    <s v="loss"/>
    <s v="Hyderabad"/>
  </r>
  <r>
    <s v="ORD104695"/>
    <x v="0"/>
    <s v="Grocery"/>
    <x v="4676"/>
    <s v="Good Sales"/>
    <n v="0.31"/>
    <n v="701.97640000000001"/>
    <n v="1562.4636"/>
    <n v="4"/>
    <d v="2024-10-23T00:00:00"/>
    <d v="2024-10-30T00:00:00"/>
    <s v="Regular"/>
    <s v="UPI"/>
    <n v="173.77"/>
    <s v="loss"/>
    <s v="Chennai"/>
  </r>
  <r>
    <s v="ORD104696"/>
    <x v="0"/>
    <s v="Home Care"/>
    <x v="4677"/>
    <s v="Good Sales"/>
    <n v="0.48"/>
    <n v="1782.0575999999999"/>
    <n v="1930.5624"/>
    <n v="7"/>
    <d v="2023-02-16T00:00:00"/>
    <d v="2023-02-23T00:00:00"/>
    <s v="New"/>
    <s v="UPI"/>
    <n v="477.22"/>
    <s v="loss"/>
    <s v="Delhi"/>
  </r>
  <r>
    <s v="ORD104697"/>
    <x v="2"/>
    <s v="Electronics"/>
    <x v="4678"/>
    <s v="Good Sales"/>
    <n v="0.35"/>
    <n v="713.09699999999998"/>
    <n v="1324.3230000000001"/>
    <n v="5"/>
    <d v="2023-10-30T00:00:00"/>
    <d v="2023-11-06T00:00:00"/>
    <s v="Regular"/>
    <s v="Card"/>
    <n v="475.83"/>
    <s v="loss"/>
    <s v="Hyderabad"/>
  </r>
  <r>
    <s v="ORD104698"/>
    <x v="3"/>
    <s v="Grocery"/>
    <x v="4679"/>
    <s v="concerning"/>
    <n v="0.06"/>
    <n v="15.406799999999997"/>
    <n v="241.37319999999997"/>
    <n v="7"/>
    <d v="2024-07-30T00:00:00"/>
    <d v="2024-08-04T00:00:00"/>
    <s v="New"/>
    <s v="Cash"/>
    <n v="50.53"/>
    <s v="loss"/>
    <s v="Delhi"/>
  </r>
  <r>
    <s v="ORD104699"/>
    <x v="3"/>
    <s v="Personal Care"/>
    <x v="4680"/>
    <s v="Good Sales"/>
    <n v="0.2"/>
    <n v="517.24599999999998"/>
    <n v="2068.9839999999999"/>
    <n v="6"/>
    <d v="2023-07-16T00:00:00"/>
    <d v="2023-07-22T00:00:00"/>
    <s v="New"/>
    <s v="Cash"/>
    <n v="628.19000000000005"/>
    <s v="loss"/>
    <s v="Delhi"/>
  </r>
  <r>
    <s v="ORD104700"/>
    <x v="3"/>
    <s v="Personal Care"/>
    <x v="4681"/>
    <s v="Good Sales"/>
    <n v="0.46"/>
    <n v="1708.1226000000001"/>
    <n v="2005.1873999999998"/>
    <n v="7"/>
    <d v="2024-02-17T00:00:00"/>
    <d v="2024-02-23T00:00:00"/>
    <s v="New"/>
    <s v="UPI"/>
    <n v="1017.95"/>
    <s v="profit"/>
    <s v="Pune"/>
  </r>
  <r>
    <s v="ORD104701"/>
    <x v="0"/>
    <s v="Electronics"/>
    <x v="4682"/>
    <s v="Good Sales"/>
    <n v="0.32"/>
    <n v="1563.6479999999999"/>
    <n v="3322.7519999999995"/>
    <n v="8"/>
    <d v="2023-12-01T00:00:00"/>
    <d v="2023-12-02T00:00:00"/>
    <s v="Member"/>
    <s v="Cash"/>
    <n v="642.54999999999995"/>
    <s v="loss"/>
    <s v="Pune"/>
  </r>
  <r>
    <s v="ORD104702"/>
    <x v="3"/>
    <s v="Clothing"/>
    <x v="4683"/>
    <s v="concerning"/>
    <n v="7.0000000000000007E-2"/>
    <n v="19.707100000000001"/>
    <n v="261.82289999999995"/>
    <n v="6"/>
    <d v="2024-01-09T00:00:00"/>
    <d v="2024-01-15T00:00:00"/>
    <s v="New"/>
    <s v="Cash"/>
    <n v="62.5"/>
    <s v="loss"/>
    <s v="Bangalore"/>
  </r>
  <r>
    <s v="ORD104703"/>
    <x v="2"/>
    <s v="Electronics"/>
    <x v="4684"/>
    <s v="Good Sales"/>
    <n v="0.36"/>
    <n v="988.41960000000006"/>
    <n v="1757.1904"/>
    <n v="9"/>
    <d v="2023-10-29T00:00:00"/>
    <d v="2023-11-03T00:00:00"/>
    <s v="Regular"/>
    <s v="UPI"/>
    <n v="203.8"/>
    <s v="loss"/>
    <s v="Hyderabad"/>
  </r>
  <r>
    <s v="ORD104704"/>
    <x v="2"/>
    <s v="Home Care"/>
    <x v="1111"/>
    <s v="Good Sales"/>
    <n v="0.18"/>
    <n v="414.84599999999995"/>
    <n v="1889.8539999999998"/>
    <n v="4"/>
    <d v="2023-09-19T00:00:00"/>
    <d v="2023-09-26T00:00:00"/>
    <s v="Regular"/>
    <s v="Cash"/>
    <n v="498.11"/>
    <s v="loss"/>
    <s v="Bangalore"/>
  </r>
  <r>
    <s v="ORD104705"/>
    <x v="0"/>
    <s v="Clothing"/>
    <x v="4685"/>
    <s v="Good Sales"/>
    <n v="0.24"/>
    <n v="309.12"/>
    <n v="978.88"/>
    <n v="5"/>
    <d v="2024-08-21T00:00:00"/>
    <d v="2024-08-24T00:00:00"/>
    <s v="Member"/>
    <s v="UPI"/>
    <n v="75.91"/>
    <s v="loss"/>
    <s v="Bangalore"/>
  </r>
  <r>
    <s v="ORD104706"/>
    <x v="1"/>
    <s v="Home Care"/>
    <x v="4686"/>
    <s v="Good Sales"/>
    <n v="0.21"/>
    <n v="677.25839999999994"/>
    <n v="2547.7816000000003"/>
    <n v="9"/>
    <d v="2024-07-17T00:00:00"/>
    <d v="2024-07-21T00:00:00"/>
    <s v="Regular"/>
    <s v="Card"/>
    <n v="364.43"/>
    <s v="loss"/>
    <s v="Pune"/>
  </r>
  <r>
    <s v="ORD104707"/>
    <x v="0"/>
    <s v="Personal Care"/>
    <x v="4687"/>
    <s v="Good Sales"/>
    <n v="0.36"/>
    <n v="324.63"/>
    <n v="577.12"/>
    <n v="9"/>
    <d v="2023-01-05T00:00:00"/>
    <d v="2023-01-12T00:00:00"/>
    <s v="New"/>
    <s v="Card"/>
    <n v="146.12"/>
    <s v="loss"/>
    <s v="Mumbai"/>
  </r>
  <r>
    <s v="ORD104708"/>
    <x v="1"/>
    <s v="Grocery"/>
    <x v="4688"/>
    <s v="Good Sales"/>
    <n v="0.11"/>
    <n v="164.0034"/>
    <n v="1326.9366"/>
    <n v="2"/>
    <d v="2024-12-26T00:00:00"/>
    <d v="2024-12-27T00:00:00"/>
    <s v="New"/>
    <s v="Card"/>
    <n v="389.58"/>
    <s v="loss"/>
    <s v="Chennai"/>
  </r>
  <r>
    <s v="ORD104709"/>
    <x v="3"/>
    <s v="Home Care"/>
    <x v="4689"/>
    <s v="Good Sales"/>
    <n v="0.19"/>
    <n v="746.81590000000006"/>
    <n v="3183.7941000000001"/>
    <n v="2"/>
    <d v="2024-07-06T00:00:00"/>
    <d v="2024-07-07T00:00:00"/>
    <s v="New"/>
    <s v="UPI"/>
    <n v="342.55"/>
    <s v="loss"/>
    <s v="Chennai"/>
  </r>
  <r>
    <s v="ORD104710"/>
    <x v="0"/>
    <s v="Personal Care"/>
    <x v="4690"/>
    <s v="Good Sales"/>
    <n v="0.37"/>
    <n v="871.72739999999999"/>
    <n v="1484.2926"/>
    <n v="9"/>
    <d v="2024-02-08T00:00:00"/>
    <d v="2024-02-15T00:00:00"/>
    <s v="New"/>
    <s v="Cash"/>
    <n v="577.16"/>
    <s v="loss"/>
    <s v="Mumbai"/>
  </r>
  <r>
    <s v="ORD104711"/>
    <x v="2"/>
    <s v="Electronics"/>
    <x v="4691"/>
    <s v="Good Sales"/>
    <n v="0.35"/>
    <n v="1739.1464999999998"/>
    <n v="3229.8434999999999"/>
    <n v="6"/>
    <d v="2024-11-09T00:00:00"/>
    <d v="2024-11-10T00:00:00"/>
    <s v="Member"/>
    <s v="UPI"/>
    <n v="949.8"/>
    <s v="profit"/>
    <s v="Pune"/>
  </r>
  <r>
    <s v="ORD104712"/>
    <x v="3"/>
    <s v="Home Care"/>
    <x v="4692"/>
    <s v="Good Sales"/>
    <n v="0.1"/>
    <n v="199.36600000000001"/>
    <n v="1794.2940000000001"/>
    <n v="8"/>
    <d v="2023-01-30T00:00:00"/>
    <d v="2023-02-06T00:00:00"/>
    <s v="New"/>
    <s v="Card"/>
    <n v="327.51"/>
    <s v="loss"/>
    <s v="Chennai"/>
  </r>
  <r>
    <s v="ORD104713"/>
    <x v="2"/>
    <s v="Personal Care"/>
    <x v="4693"/>
    <s v="Good Sales"/>
    <n v="0.18"/>
    <n v="426.59639999999996"/>
    <n v="1943.3836000000001"/>
    <n v="8"/>
    <d v="2024-07-13T00:00:00"/>
    <d v="2024-07-16T00:00:00"/>
    <s v="Regular"/>
    <s v="Cash"/>
    <n v="499.02"/>
    <s v="loss"/>
    <s v="Delhi"/>
  </r>
  <r>
    <s v="ORD104714"/>
    <x v="3"/>
    <s v="Grocery"/>
    <x v="4694"/>
    <s v="Good Sales"/>
    <n v="0.01"/>
    <n v="15.7126"/>
    <n v="1555.5473999999999"/>
    <n v="8"/>
    <d v="2024-12-21T00:00:00"/>
    <d v="2024-12-26T00:00:00"/>
    <s v="Regular"/>
    <s v="Cash"/>
    <n v="213.93"/>
    <s v="loss"/>
    <s v="Delhi"/>
  </r>
  <r>
    <s v="ORD104715"/>
    <x v="0"/>
    <s v="Home Care"/>
    <x v="4695"/>
    <s v="Good Sales"/>
    <n v="0.27"/>
    <n v="339.61680000000001"/>
    <n v="918.22319999999991"/>
    <n v="5"/>
    <d v="2024-11-30T00:00:00"/>
    <d v="2024-12-01T00:00:00"/>
    <s v="New"/>
    <s v="Cash"/>
    <n v="375.65"/>
    <s v="loss"/>
    <s v="Bangalore"/>
  </r>
  <r>
    <s v="ORD104716"/>
    <x v="1"/>
    <s v="Personal Care"/>
    <x v="4696"/>
    <s v="Good Sales"/>
    <n v="0.14000000000000001"/>
    <n v="646.68520000000012"/>
    <n v="3972.4948000000004"/>
    <n v="4"/>
    <d v="2024-09-26T00:00:00"/>
    <d v="2024-09-29T00:00:00"/>
    <s v="Member"/>
    <s v="Cash"/>
    <n v="358.57"/>
    <s v="loss"/>
    <s v="Bangalore"/>
  </r>
  <r>
    <s v="ORD104717"/>
    <x v="3"/>
    <s v="Home Care"/>
    <x v="4697"/>
    <s v="Good Sales"/>
    <n v="0.01"/>
    <n v="37.692500000000003"/>
    <n v="3731.5574999999999"/>
    <n v="3"/>
    <d v="2023-05-31T00:00:00"/>
    <d v="2023-06-04T00:00:00"/>
    <s v="Member"/>
    <s v="Card"/>
    <n v="319.05"/>
    <s v="loss"/>
    <s v="Hyderabad"/>
  </r>
  <r>
    <s v="ORD104718"/>
    <x v="1"/>
    <s v="Grocery"/>
    <x v="4698"/>
    <s v="Good Sales"/>
    <n v="0.21"/>
    <n v="364.07069999999999"/>
    <n v="1369.5993000000001"/>
    <n v="4"/>
    <d v="2023-12-26T00:00:00"/>
    <d v="2023-12-30T00:00:00"/>
    <s v="New"/>
    <s v="UPI"/>
    <n v="469.84"/>
    <s v="loss"/>
    <s v="Delhi"/>
  </r>
  <r>
    <s v="ORD104719"/>
    <x v="3"/>
    <s v="Home Care"/>
    <x v="4699"/>
    <s v="Good Sales"/>
    <n v="0.46"/>
    <n v="1624.1496000000002"/>
    <n v="1906.6104"/>
    <n v="8"/>
    <d v="2024-11-20T00:00:00"/>
    <d v="2024-11-27T00:00:00"/>
    <s v="New"/>
    <s v="Cash"/>
    <n v="369.96"/>
    <s v="loss"/>
    <s v="Mumbai"/>
  </r>
  <r>
    <s v="ORD104720"/>
    <x v="2"/>
    <s v="Home Care"/>
    <x v="4700"/>
    <s v="Good Sales"/>
    <n v="0.46"/>
    <n v="2222.8764000000001"/>
    <n v="2609.4636"/>
    <n v="4"/>
    <d v="2023-01-13T00:00:00"/>
    <d v="2023-01-15T00:00:00"/>
    <s v="New"/>
    <s v="Cash"/>
    <n v="315.42"/>
    <s v="loss"/>
    <s v="Delhi"/>
  </r>
  <r>
    <s v="ORD104721"/>
    <x v="2"/>
    <s v="Personal Care"/>
    <x v="4701"/>
    <s v="concerning"/>
    <n v="0.19"/>
    <n v="87.939599999999999"/>
    <n v="374.90039999999999"/>
    <n v="8"/>
    <d v="2023-04-20T00:00:00"/>
    <d v="2023-04-23T00:00:00"/>
    <s v="Regular"/>
    <s v="Cash"/>
    <n v="126.24"/>
    <s v="loss"/>
    <s v="Hyderabad"/>
  </r>
  <r>
    <s v="ORD104722"/>
    <x v="3"/>
    <s v="Clothing"/>
    <x v="4702"/>
    <s v="Good Sales"/>
    <n v="0.22"/>
    <n v="307.1354"/>
    <n v="1088.9346"/>
    <n v="8"/>
    <d v="2023-02-07T00:00:00"/>
    <d v="2023-02-08T00:00:00"/>
    <s v="Regular"/>
    <s v="Card"/>
    <n v="91.59"/>
    <s v="loss"/>
    <s v="Mumbai"/>
  </r>
  <r>
    <s v="ORD104723"/>
    <x v="1"/>
    <s v="Home Care"/>
    <x v="4703"/>
    <s v="Good Sales"/>
    <n v="0.12"/>
    <n v="129.93959999999998"/>
    <n v="952.8904"/>
    <n v="1"/>
    <d v="2023-12-25T00:00:00"/>
    <d v="2023-12-31T00:00:00"/>
    <s v="Member"/>
    <s v="Card"/>
    <n v="286.88"/>
    <s v="loss"/>
    <s v="Delhi"/>
  </r>
  <r>
    <s v="ORD104724"/>
    <x v="0"/>
    <s v="Clothing"/>
    <x v="4704"/>
    <s v="Good Sales"/>
    <n v="0.03"/>
    <n v="130.85819999999998"/>
    <n v="4231.0817999999999"/>
    <n v="9"/>
    <d v="2024-03-27T00:00:00"/>
    <d v="2024-03-30T00:00:00"/>
    <s v="Regular"/>
    <s v="UPI"/>
    <n v="796.66"/>
    <s v="loss"/>
    <s v="Mumbai"/>
  </r>
  <r>
    <s v="ORD104725"/>
    <x v="0"/>
    <s v="Electronics"/>
    <x v="4705"/>
    <s v="Good Sales"/>
    <n v="0.35"/>
    <n v="342.31049999999999"/>
    <n v="635.71949999999993"/>
    <n v="3"/>
    <d v="2024-02-07T00:00:00"/>
    <d v="2024-02-10T00:00:00"/>
    <s v="Member"/>
    <s v="UPI"/>
    <n v="179.55"/>
    <s v="loss"/>
    <s v="Pune"/>
  </r>
  <r>
    <s v="ORD104726"/>
    <x v="2"/>
    <s v="Home Care"/>
    <x v="4706"/>
    <s v="Good Sales"/>
    <n v="0.4"/>
    <n v="643.82799999999997"/>
    <n v="965.74199999999996"/>
    <n v="6"/>
    <d v="2024-11-22T00:00:00"/>
    <d v="2024-11-29T00:00:00"/>
    <s v="Member"/>
    <s v="Cash"/>
    <n v="133.13999999999999"/>
    <s v="loss"/>
    <s v="Pune"/>
  </r>
  <r>
    <s v="ORD104727"/>
    <x v="0"/>
    <s v="Clothing"/>
    <x v="4707"/>
    <s v="Good Sales"/>
    <n v="0.44"/>
    <n v="1216.5648000000001"/>
    <n v="1548.3552"/>
    <n v="3"/>
    <d v="2024-02-29T00:00:00"/>
    <d v="2024-03-05T00:00:00"/>
    <s v="Member"/>
    <s v="Card"/>
    <n v="573.97"/>
    <s v="loss"/>
    <s v="Pune"/>
  </r>
  <r>
    <s v="ORD104728"/>
    <x v="2"/>
    <s v="Electronics"/>
    <x v="4708"/>
    <s v="Good Sales"/>
    <n v="0.47"/>
    <n v="1477.3792000000001"/>
    <n v="1665.9808"/>
    <n v="9"/>
    <d v="2023-05-02T00:00:00"/>
    <d v="2023-05-04T00:00:00"/>
    <s v="Regular"/>
    <s v="Cash"/>
    <n v="448.17"/>
    <s v="loss"/>
    <s v="Pune"/>
  </r>
  <r>
    <s v="ORD104729"/>
    <x v="0"/>
    <s v="Personal Care"/>
    <x v="4709"/>
    <s v="Good Sales"/>
    <n v="0.46"/>
    <n v="1867.646"/>
    <n v="2192.4539999999997"/>
    <n v="1"/>
    <d v="2023-04-02T00:00:00"/>
    <d v="2023-04-05T00:00:00"/>
    <s v="Regular"/>
    <s v="Card"/>
    <n v="571.03"/>
    <s v="loss"/>
    <s v="Mumbai"/>
  </r>
  <r>
    <s v="ORD104730"/>
    <x v="3"/>
    <s v="Home Care"/>
    <x v="4710"/>
    <s v="Good Sales"/>
    <n v="0.01"/>
    <n v="20.9588"/>
    <n v="2074.9212000000002"/>
    <n v="7"/>
    <d v="2023-01-27T00:00:00"/>
    <d v="2023-01-28T00:00:00"/>
    <s v="Member"/>
    <s v="Card"/>
    <n v="470.04"/>
    <s v="loss"/>
    <s v="Delhi"/>
  </r>
  <r>
    <s v="ORD104731"/>
    <x v="2"/>
    <s v="Personal Care"/>
    <x v="4711"/>
    <s v="Good Sales"/>
    <n v="0.49"/>
    <n v="1331.722"/>
    <n v="1386.0780000000002"/>
    <n v="5"/>
    <d v="2024-01-18T00:00:00"/>
    <d v="2024-01-24T00:00:00"/>
    <s v="Member"/>
    <s v="UPI"/>
    <n v="725.51"/>
    <s v="loss"/>
    <s v="Mumbai"/>
  </r>
  <r>
    <s v="ORD104732"/>
    <x v="2"/>
    <s v="Electronics"/>
    <x v="4712"/>
    <s v="Good Sales"/>
    <n v="0.19"/>
    <n v="917.84440000000006"/>
    <n v="3912.9156000000003"/>
    <n v="3"/>
    <d v="2023-01-19T00:00:00"/>
    <d v="2023-01-26T00:00:00"/>
    <s v="New"/>
    <s v="UPI"/>
    <n v="1124.81"/>
    <s v="profit"/>
    <s v="Pune"/>
  </r>
  <r>
    <s v="ORD104733"/>
    <x v="3"/>
    <s v="Personal Care"/>
    <x v="4713"/>
    <s v="Good Sales"/>
    <n v="0.44"/>
    <n v="685.11079999999993"/>
    <n v="871.95920000000001"/>
    <n v="7"/>
    <d v="2023-12-02T00:00:00"/>
    <d v="2023-12-04T00:00:00"/>
    <s v="Member"/>
    <s v="Card"/>
    <n v="343.3"/>
    <s v="loss"/>
    <s v="Chennai"/>
  </r>
  <r>
    <s v="ORD104734"/>
    <x v="2"/>
    <s v="Personal Care"/>
    <x v="4714"/>
    <s v="Good Sales"/>
    <n v="0.22"/>
    <n v="289.4452"/>
    <n v="1026.2148000000002"/>
    <n v="1"/>
    <d v="2024-02-23T00:00:00"/>
    <d v="2024-02-27T00:00:00"/>
    <s v="Member"/>
    <s v="Cash"/>
    <n v="357.24"/>
    <s v="loss"/>
    <s v="Bangalore"/>
  </r>
  <r>
    <s v="ORD104735"/>
    <x v="0"/>
    <s v="Grocery"/>
    <x v="4715"/>
    <s v="Good Sales"/>
    <n v="0.21"/>
    <n v="752.20740000000001"/>
    <n v="2829.7326000000003"/>
    <n v="6"/>
    <d v="2024-01-24T00:00:00"/>
    <d v="2024-01-27T00:00:00"/>
    <s v="New"/>
    <s v="Card"/>
    <n v="985.26"/>
    <s v="profit"/>
    <s v="Mumbai"/>
  </r>
  <r>
    <s v="ORD104736"/>
    <x v="0"/>
    <s v="Electronics"/>
    <x v="4716"/>
    <s v="Good Sales"/>
    <n v="0.01"/>
    <n v="38.785700000000006"/>
    <n v="3839.7843000000003"/>
    <n v="7"/>
    <d v="2024-08-22T00:00:00"/>
    <d v="2024-08-28T00:00:00"/>
    <s v="Member"/>
    <s v="Card"/>
    <n v="907.93"/>
    <s v="profit"/>
    <s v="Hyderabad"/>
  </r>
  <r>
    <s v="ORD104737"/>
    <x v="2"/>
    <s v="Personal Care"/>
    <x v="4717"/>
    <s v="Good Sales"/>
    <n v="0.03"/>
    <n v="63.9726"/>
    <n v="2068.4474"/>
    <n v="9"/>
    <d v="2023-04-03T00:00:00"/>
    <d v="2023-04-08T00:00:00"/>
    <s v="Regular"/>
    <s v="Card"/>
    <n v="543.92999999999995"/>
    <s v="loss"/>
    <s v="Hyderabad"/>
  </r>
  <r>
    <s v="ORD104738"/>
    <x v="0"/>
    <s v="Clothing"/>
    <x v="4718"/>
    <s v="Good Sales"/>
    <n v="0.34"/>
    <n v="388.82400000000001"/>
    <n v="754.77599999999984"/>
    <n v="9"/>
    <d v="2023-09-19T00:00:00"/>
    <d v="2023-09-26T00:00:00"/>
    <s v="Regular"/>
    <s v="UPI"/>
    <n v="126.17"/>
    <s v="loss"/>
    <s v="Pune"/>
  </r>
  <r>
    <s v="ORD104739"/>
    <x v="1"/>
    <s v="Electronics"/>
    <x v="4719"/>
    <s v="Good Sales"/>
    <n v="0.47"/>
    <n v="1840.8583999999998"/>
    <n v="2075.8616000000002"/>
    <n v="7"/>
    <d v="2023-02-10T00:00:00"/>
    <d v="2023-02-11T00:00:00"/>
    <s v="Member"/>
    <s v="Card"/>
    <n v="862.89"/>
    <s v="profit"/>
    <s v="Chennai"/>
  </r>
  <r>
    <s v="ORD104740"/>
    <x v="2"/>
    <s v="Grocery"/>
    <x v="4720"/>
    <s v="Good Sales"/>
    <n v="0.11"/>
    <n v="372.39620000000002"/>
    <n v="3013.0237999999999"/>
    <n v="5"/>
    <d v="2024-11-24T00:00:00"/>
    <d v="2024-11-30T00:00:00"/>
    <s v="New"/>
    <s v="Card"/>
    <n v="583.30999999999995"/>
    <s v="loss"/>
    <s v="Bangalore"/>
  </r>
  <r>
    <s v="ORD104741"/>
    <x v="3"/>
    <s v="Home Care"/>
    <x v="4721"/>
    <s v="Good Sales"/>
    <n v="0.05"/>
    <n v="219.67600000000004"/>
    <n v="4173.8440000000001"/>
    <n v="7"/>
    <d v="2024-03-03T00:00:00"/>
    <d v="2024-03-06T00:00:00"/>
    <s v="New"/>
    <s v="UPI"/>
    <n v="1152.28"/>
    <s v="profit"/>
    <s v="Mumbai"/>
  </r>
  <r>
    <s v="ORD104742"/>
    <x v="1"/>
    <s v="Personal Care"/>
    <x v="4722"/>
    <s v="Good Sales"/>
    <n v="0.11"/>
    <n v="466.09199999999998"/>
    <n v="3771.1079999999997"/>
    <n v="1"/>
    <d v="2023-02-17T00:00:00"/>
    <d v="2023-02-24T00:00:00"/>
    <s v="Regular"/>
    <s v="UPI"/>
    <n v="1229.83"/>
    <s v="profit"/>
    <s v="Hyderabad"/>
  </r>
  <r>
    <s v="ORD104743"/>
    <x v="2"/>
    <s v="Clothing"/>
    <x v="4723"/>
    <s v="Good Sales"/>
    <n v="0.11"/>
    <n v="121.6006"/>
    <n v="983.85940000000005"/>
    <n v="7"/>
    <d v="2024-02-25T00:00:00"/>
    <d v="2024-03-01T00:00:00"/>
    <s v="Regular"/>
    <s v="Card"/>
    <n v="129.15"/>
    <s v="loss"/>
    <s v="Hyderabad"/>
  </r>
  <r>
    <s v="ORD104744"/>
    <x v="3"/>
    <s v="Grocery"/>
    <x v="4724"/>
    <s v="Good Sales"/>
    <n v="0.15"/>
    <n v="626.76900000000001"/>
    <n v="3551.6909999999998"/>
    <n v="4"/>
    <d v="2024-08-27T00:00:00"/>
    <d v="2024-09-03T00:00:00"/>
    <s v="New"/>
    <s v="Card"/>
    <n v="910.24"/>
    <s v="profit"/>
    <s v="Hyderabad"/>
  </r>
  <r>
    <s v="ORD104745"/>
    <x v="0"/>
    <s v="Electronics"/>
    <x v="4725"/>
    <s v="Good Sales"/>
    <n v="0.05"/>
    <n v="47.917500000000004"/>
    <n v="910.4325"/>
    <n v="2"/>
    <d v="2023-07-03T00:00:00"/>
    <d v="2023-07-07T00:00:00"/>
    <s v="Member"/>
    <s v="Cash"/>
    <n v="252.73"/>
    <s v="loss"/>
    <s v="Bangalore"/>
  </r>
  <r>
    <s v="ORD104746"/>
    <x v="3"/>
    <s v="Personal Care"/>
    <x v="4726"/>
    <s v="Good Sales"/>
    <n v="0.12"/>
    <n v="519.85799999999995"/>
    <n v="3812.2919999999995"/>
    <n v="6"/>
    <d v="2023-09-13T00:00:00"/>
    <d v="2023-09-16T00:00:00"/>
    <s v="Member"/>
    <s v="UPI"/>
    <n v="954.84"/>
    <s v="profit"/>
    <s v="Delhi"/>
  </r>
  <r>
    <s v="ORD104747"/>
    <x v="1"/>
    <s v="Grocery"/>
    <x v="4727"/>
    <s v="Good Sales"/>
    <n v="0.46"/>
    <n v="1782.3022000000001"/>
    <n v="2092.2678000000001"/>
    <n v="7"/>
    <d v="2024-06-28T00:00:00"/>
    <d v="2024-07-03T00:00:00"/>
    <s v="Member"/>
    <s v="Card"/>
    <n v="860.26"/>
    <s v="profit"/>
    <s v="Bangalore"/>
  </r>
  <r>
    <s v="ORD104748"/>
    <x v="0"/>
    <s v="Grocery"/>
    <x v="4728"/>
    <s v="Good Sales"/>
    <n v="0.45"/>
    <n v="1301.5440000000001"/>
    <n v="1590.7760000000001"/>
    <n v="7"/>
    <d v="2023-08-07T00:00:00"/>
    <d v="2023-08-13T00:00:00"/>
    <s v="Member"/>
    <s v="UPI"/>
    <n v="735.74"/>
    <s v="loss"/>
    <s v="Mumbai"/>
  </r>
  <r>
    <s v="ORD104749"/>
    <x v="2"/>
    <s v="Clothing"/>
    <x v="4729"/>
    <s v="Good Sales"/>
    <n v="0.16"/>
    <n v="519.50239999999997"/>
    <n v="2727.3876"/>
    <n v="8"/>
    <d v="2024-02-23T00:00:00"/>
    <d v="2024-02-24T00:00:00"/>
    <s v="New"/>
    <s v="UPI"/>
    <n v="732.63"/>
    <s v="loss"/>
    <s v="Chennai"/>
  </r>
  <r>
    <s v="ORD104750"/>
    <x v="0"/>
    <s v="Home Care"/>
    <x v="4730"/>
    <s v="concerning"/>
    <n v="0.5"/>
    <n v="304.995"/>
    <n v="304.995"/>
    <n v="5"/>
    <d v="2023-04-12T00:00:00"/>
    <d v="2023-04-13T00:00:00"/>
    <s v="New"/>
    <s v="UPI"/>
    <n v="156.62"/>
    <s v="loss"/>
    <s v="Bangalore"/>
  </r>
  <r>
    <s v="ORD104751"/>
    <x v="2"/>
    <s v="Home Care"/>
    <x v="4731"/>
    <s v="concerning"/>
    <n v="0.15"/>
    <n v="44.315999999999995"/>
    <n v="251.124"/>
    <n v="8"/>
    <d v="2024-01-03T00:00:00"/>
    <d v="2024-01-07T00:00:00"/>
    <s v="New"/>
    <s v="Card"/>
    <n v="87.98"/>
    <s v="loss"/>
    <s v="Bangalore"/>
  </r>
  <r>
    <s v="ORD104752"/>
    <x v="2"/>
    <s v="Home Care"/>
    <x v="4732"/>
    <s v="Good Sales"/>
    <n v="0.36"/>
    <n v="619.26120000000003"/>
    <n v="1100.9088000000002"/>
    <n v="4"/>
    <d v="2023-10-29T00:00:00"/>
    <d v="2023-10-31T00:00:00"/>
    <s v="Member"/>
    <s v="Cash"/>
    <n v="319.95999999999998"/>
    <s v="loss"/>
    <s v="Mumbai"/>
  </r>
  <r>
    <s v="ORD104753"/>
    <x v="3"/>
    <s v="Electronics"/>
    <x v="4733"/>
    <s v="Good Sales"/>
    <n v="0.32"/>
    <n v="1319.9648000000002"/>
    <n v="2804.9252000000001"/>
    <n v="1"/>
    <d v="2024-08-08T00:00:00"/>
    <d v="2024-08-15T00:00:00"/>
    <s v="Member"/>
    <s v="UPI"/>
    <n v="892.97"/>
    <s v="profit"/>
    <s v="Delhi"/>
  </r>
  <r>
    <s v="ORD104754"/>
    <x v="3"/>
    <s v="Grocery"/>
    <x v="4734"/>
    <s v="Good Sales"/>
    <n v="0.03"/>
    <n v="71.470500000000001"/>
    <n v="2310.8795"/>
    <n v="8"/>
    <d v="2023-02-05T00:00:00"/>
    <d v="2023-02-12T00:00:00"/>
    <s v="Regular"/>
    <s v="Card"/>
    <n v="485.54"/>
    <s v="loss"/>
    <s v="Bangalore"/>
  </r>
  <r>
    <s v="ORD104755"/>
    <x v="3"/>
    <s v="Electronics"/>
    <x v="4735"/>
    <s v="Good Sales"/>
    <n v="0.17"/>
    <n v="203.08710000000002"/>
    <n v="991.54290000000015"/>
    <n v="4"/>
    <d v="2024-03-03T00:00:00"/>
    <d v="2024-03-09T00:00:00"/>
    <s v="New"/>
    <s v="Card"/>
    <n v="143.93"/>
    <s v="loss"/>
    <s v="Delhi"/>
  </r>
  <r>
    <s v="ORD104756"/>
    <x v="1"/>
    <s v="Grocery"/>
    <x v="4736"/>
    <s v="Good Sales"/>
    <n v="0.48"/>
    <n v="2010.8591999999999"/>
    <n v="2178.4308000000001"/>
    <n v="5"/>
    <d v="2023-05-15T00:00:00"/>
    <d v="2023-05-18T00:00:00"/>
    <s v="New"/>
    <s v="Cash"/>
    <n v="1082.1099999999999"/>
    <s v="profit"/>
    <s v="Chennai"/>
  </r>
  <r>
    <s v="ORD104757"/>
    <x v="1"/>
    <s v="Clothing"/>
    <x v="4737"/>
    <s v="Good Sales"/>
    <n v="0.03"/>
    <n v="36.6081"/>
    <n v="1183.6619000000001"/>
    <n v="4"/>
    <d v="2023-10-12T00:00:00"/>
    <d v="2023-10-18T00:00:00"/>
    <s v="Member"/>
    <s v="UPI"/>
    <n v="178.86"/>
    <s v="loss"/>
    <s v="Chennai"/>
  </r>
  <r>
    <s v="ORD104758"/>
    <x v="3"/>
    <s v="Clothing"/>
    <x v="4738"/>
    <s v="Good Sales"/>
    <n v="0.09"/>
    <n v="368.63279999999997"/>
    <n v="3727.2872000000002"/>
    <n v="7"/>
    <d v="2024-12-20T00:00:00"/>
    <d v="2024-12-25T00:00:00"/>
    <s v="Member"/>
    <s v="UPI"/>
    <n v="1182.44"/>
    <s v="profit"/>
    <s v="Pune"/>
  </r>
  <r>
    <s v="ORD104759"/>
    <x v="1"/>
    <s v="Electronics"/>
    <x v="4739"/>
    <s v="Good Sales"/>
    <n v="0.49"/>
    <n v="1136.604"/>
    <n v="1182.9959999999999"/>
    <n v="3"/>
    <d v="2024-07-30T00:00:00"/>
    <d v="2024-08-06T00:00:00"/>
    <s v="Member"/>
    <s v="Cash"/>
    <n v="595.55999999999995"/>
    <s v="loss"/>
    <s v="Delhi"/>
  </r>
  <r>
    <s v="ORD104760"/>
    <x v="0"/>
    <s v="Electronics"/>
    <x v="4740"/>
    <s v="Good Sales"/>
    <n v="0.02"/>
    <n v="47.422399999999996"/>
    <n v="2323.6976"/>
    <n v="2"/>
    <d v="2023-11-12T00:00:00"/>
    <d v="2023-11-19T00:00:00"/>
    <s v="Member"/>
    <s v="UPI"/>
    <n v="210.45"/>
    <s v="loss"/>
    <s v="Delhi"/>
  </r>
  <r>
    <s v="ORD104761"/>
    <x v="0"/>
    <s v="Clothing"/>
    <x v="4741"/>
    <s v="Good Sales"/>
    <n v="0.22"/>
    <n v="315.99259999999998"/>
    <n v="1120.3373999999999"/>
    <n v="2"/>
    <d v="2024-01-03T00:00:00"/>
    <d v="2024-01-07T00:00:00"/>
    <s v="New"/>
    <s v="UPI"/>
    <n v="93.3"/>
    <s v="loss"/>
    <s v="Bangalore"/>
  </r>
  <r>
    <s v="ORD104762"/>
    <x v="1"/>
    <s v="Personal Care"/>
    <x v="4742"/>
    <s v="Good Sales"/>
    <n v="0.46"/>
    <n v="2074.9910000000004"/>
    <n v="2435.8589999999999"/>
    <n v="7"/>
    <d v="2023-10-18T00:00:00"/>
    <d v="2023-10-22T00:00:00"/>
    <s v="Member"/>
    <s v="Card"/>
    <n v="383.61"/>
    <s v="loss"/>
    <s v="Hyderabad"/>
  </r>
  <r>
    <s v="ORD104763"/>
    <x v="1"/>
    <s v="Home Care"/>
    <x v="4743"/>
    <s v="concerning"/>
    <n v="0.47"/>
    <n v="251.47349999999997"/>
    <n v="283.57650000000001"/>
    <n v="6"/>
    <d v="2023-08-27T00:00:00"/>
    <d v="2023-09-02T00:00:00"/>
    <s v="Regular"/>
    <s v="Card"/>
    <n v="130.91"/>
    <s v="loss"/>
    <s v="Hyderabad"/>
  </r>
  <r>
    <s v="ORD104764"/>
    <x v="0"/>
    <s v="Home Care"/>
    <x v="4744"/>
    <s v="Good Sales"/>
    <n v="0.49"/>
    <n v="395.71910000000003"/>
    <n v="411.87090000000001"/>
    <n v="2"/>
    <d v="2024-11-27T00:00:00"/>
    <d v="2024-12-03T00:00:00"/>
    <s v="Member"/>
    <s v="Card"/>
    <n v="187.6"/>
    <s v="loss"/>
    <s v="Hyderabad"/>
  </r>
  <r>
    <s v="ORD104765"/>
    <x v="2"/>
    <s v="Clothing"/>
    <x v="4745"/>
    <s v="Good Sales"/>
    <n v="0.24"/>
    <n v="771.80160000000001"/>
    <n v="2444.0384000000004"/>
    <n v="8"/>
    <d v="2023-01-29T00:00:00"/>
    <d v="2023-02-03T00:00:00"/>
    <s v="Regular"/>
    <s v="Card"/>
    <n v="645"/>
    <s v="loss"/>
    <s v="Hyderabad"/>
  </r>
  <r>
    <s v="ORD104766"/>
    <x v="0"/>
    <s v="Home Care"/>
    <x v="4746"/>
    <s v="Good Sales"/>
    <n v="0.04"/>
    <n v="170.62240000000003"/>
    <n v="4094.9376000000002"/>
    <n v="6"/>
    <d v="2023-07-24T00:00:00"/>
    <d v="2023-07-26T00:00:00"/>
    <s v="Regular"/>
    <s v="Card"/>
    <n v="406.66"/>
    <s v="loss"/>
    <s v="Mumbai"/>
  </r>
  <r>
    <s v="ORD104767"/>
    <x v="0"/>
    <s v="Personal Care"/>
    <x v="4747"/>
    <s v="concerning"/>
    <n v="0.39"/>
    <n v="221.40690000000004"/>
    <n v="346.30309999999997"/>
    <n v="8"/>
    <d v="2024-05-14T00:00:00"/>
    <d v="2024-05-20T00:00:00"/>
    <s v="Member"/>
    <s v="Cash"/>
    <n v="92.22"/>
    <s v="loss"/>
    <s v="Mumbai"/>
  </r>
  <r>
    <s v="ORD104768"/>
    <x v="1"/>
    <s v="Personal Care"/>
    <x v="4748"/>
    <s v="Good Sales"/>
    <n v="0.35"/>
    <n v="1293.3864999999998"/>
    <n v="2402.0034999999998"/>
    <n v="6"/>
    <d v="2023-08-20T00:00:00"/>
    <d v="2023-08-22T00:00:00"/>
    <s v="Member"/>
    <s v="Card"/>
    <n v="679.22"/>
    <s v="loss"/>
    <s v="Chennai"/>
  </r>
  <r>
    <s v="ORD104769"/>
    <x v="0"/>
    <s v="Grocery"/>
    <x v="4749"/>
    <s v="Good Sales"/>
    <n v="0.28999999999999998"/>
    <n v="1084.1098999999999"/>
    <n v="2654.2001"/>
    <n v="4"/>
    <d v="2024-09-13T00:00:00"/>
    <d v="2024-09-17T00:00:00"/>
    <s v="Regular"/>
    <s v="Card"/>
    <n v="1093.93"/>
    <s v="profit"/>
    <s v="Hyderabad"/>
  </r>
  <r>
    <s v="ORD104770"/>
    <x v="1"/>
    <s v="Electronics"/>
    <x v="4750"/>
    <s v="Good Sales"/>
    <n v="0.44"/>
    <n v="1297.7624000000001"/>
    <n v="1651.6976"/>
    <n v="8"/>
    <d v="2024-08-14T00:00:00"/>
    <d v="2024-08-18T00:00:00"/>
    <s v="Member"/>
    <s v="Cash"/>
    <n v="308.67"/>
    <s v="loss"/>
    <s v="Delhi"/>
  </r>
  <r>
    <s v="ORD104771"/>
    <x v="1"/>
    <s v="Home Care"/>
    <x v="4751"/>
    <s v="Good Sales"/>
    <n v="0.46"/>
    <n v="1143.0862"/>
    <n v="1341.8837999999998"/>
    <n v="4"/>
    <d v="2024-11-28T00:00:00"/>
    <d v="2024-12-02T00:00:00"/>
    <s v="Regular"/>
    <s v="Cash"/>
    <n v="342.6"/>
    <s v="loss"/>
    <s v="Chennai"/>
  </r>
  <r>
    <s v="ORD104772"/>
    <x v="3"/>
    <s v="Personal Care"/>
    <x v="4752"/>
    <s v="Good Sales"/>
    <n v="0.34"/>
    <n v="568.93219999999997"/>
    <n v="1104.3978"/>
    <n v="6"/>
    <d v="2023-12-02T00:00:00"/>
    <d v="2023-12-09T00:00:00"/>
    <s v="Regular"/>
    <s v="Cash"/>
    <n v="352.52"/>
    <s v="loss"/>
    <s v="Delhi"/>
  </r>
  <r>
    <s v="ORD104773"/>
    <x v="0"/>
    <s v="Electronics"/>
    <x v="4753"/>
    <s v="Good Sales"/>
    <n v="0.06"/>
    <n v="109.3296"/>
    <n v="1712.8304000000001"/>
    <n v="5"/>
    <d v="2024-01-25T00:00:00"/>
    <d v="2024-01-29T00:00:00"/>
    <s v="Member"/>
    <s v="UPI"/>
    <n v="187"/>
    <s v="loss"/>
    <s v="Delhi"/>
  </r>
  <r>
    <s v="ORD104774"/>
    <x v="2"/>
    <s v="Electronics"/>
    <x v="4754"/>
    <s v="Good Sales"/>
    <n v="0.05"/>
    <n v="170.23599999999999"/>
    <n v="3234.4839999999999"/>
    <n v="4"/>
    <d v="2024-07-01T00:00:00"/>
    <d v="2024-07-05T00:00:00"/>
    <s v="Regular"/>
    <s v="UPI"/>
    <n v="322.68"/>
    <s v="loss"/>
    <s v="Chennai"/>
  </r>
  <r>
    <s v="ORD104775"/>
    <x v="3"/>
    <s v="Grocery"/>
    <x v="4755"/>
    <s v="concerning"/>
    <n v="0.2"/>
    <n v="83.982000000000014"/>
    <n v="335.928"/>
    <n v="7"/>
    <d v="2023-02-21T00:00:00"/>
    <d v="2023-02-24T00:00:00"/>
    <s v="Regular"/>
    <s v="Cash"/>
    <n v="67.42"/>
    <s v="loss"/>
    <s v="Delhi"/>
  </r>
  <r>
    <s v="ORD104776"/>
    <x v="1"/>
    <s v="Electronics"/>
    <x v="4756"/>
    <s v="Good Sales"/>
    <n v="0.15"/>
    <n v="444.92699999999996"/>
    <n v="2521.2529999999997"/>
    <n v="8"/>
    <d v="2024-01-06T00:00:00"/>
    <d v="2024-01-13T00:00:00"/>
    <s v="Regular"/>
    <s v="Card"/>
    <n v="534.54"/>
    <s v="loss"/>
    <s v="Bangalore"/>
  </r>
  <r>
    <s v="ORD104777"/>
    <x v="1"/>
    <s v="Electronics"/>
    <x v="4757"/>
    <s v="Good Sales"/>
    <n v="7.0000000000000007E-2"/>
    <n v="102.60530000000001"/>
    <n v="1363.1847"/>
    <n v="6"/>
    <d v="2024-06-20T00:00:00"/>
    <d v="2024-06-27T00:00:00"/>
    <s v="New"/>
    <s v="Card"/>
    <n v="325.51"/>
    <s v="loss"/>
    <s v="Hyderabad"/>
  </r>
  <r>
    <s v="ORD104778"/>
    <x v="2"/>
    <s v="Clothing"/>
    <x v="4758"/>
    <s v="Good Sales"/>
    <n v="0.31"/>
    <n v="739.77469999999994"/>
    <n v="1646.5953"/>
    <n v="1"/>
    <d v="2023-06-17T00:00:00"/>
    <d v="2023-06-20T00:00:00"/>
    <s v="Member"/>
    <s v="Cash"/>
    <n v="572.9"/>
    <s v="loss"/>
    <s v="Delhi"/>
  </r>
  <r>
    <s v="ORD104779"/>
    <x v="1"/>
    <s v="Grocery"/>
    <x v="4759"/>
    <s v="Good Sales"/>
    <n v="0.34"/>
    <n v="965.2600000000001"/>
    <n v="1873.7399999999998"/>
    <n v="7"/>
    <d v="2023-12-17T00:00:00"/>
    <d v="2023-12-20T00:00:00"/>
    <s v="Member"/>
    <s v="UPI"/>
    <n v="758.64"/>
    <s v="loss"/>
    <s v="Pune"/>
  </r>
  <r>
    <s v="ORD104780"/>
    <x v="0"/>
    <s v="Grocery"/>
    <x v="4760"/>
    <s v="Good Sales"/>
    <n v="0.35"/>
    <n v="1553.9054999999998"/>
    <n v="2885.8244999999997"/>
    <n v="4"/>
    <d v="2024-05-29T00:00:00"/>
    <d v="2024-05-30T00:00:00"/>
    <s v="New"/>
    <s v="Card"/>
    <n v="598.15"/>
    <s v="loss"/>
    <s v="Delhi"/>
  </r>
  <r>
    <s v="ORD104781"/>
    <x v="3"/>
    <s v="Home Care"/>
    <x v="4761"/>
    <s v="Good Sales"/>
    <n v="0.09"/>
    <n v="264.3723"/>
    <n v="2673.0976999999998"/>
    <n v="2"/>
    <d v="2024-10-14T00:00:00"/>
    <d v="2024-10-17T00:00:00"/>
    <s v="Regular"/>
    <s v="Card"/>
    <n v="517.07000000000005"/>
    <s v="loss"/>
    <s v="Mumbai"/>
  </r>
  <r>
    <s v="ORD104782"/>
    <x v="1"/>
    <s v="Electronics"/>
    <x v="4762"/>
    <s v="Good Sales"/>
    <n v="0.15"/>
    <n v="181.96199999999999"/>
    <n v="1031.1179999999999"/>
    <n v="3"/>
    <d v="2023-11-20T00:00:00"/>
    <d v="2023-11-26T00:00:00"/>
    <s v="New"/>
    <s v="Cash"/>
    <n v="322.48"/>
    <s v="loss"/>
    <s v="Pune"/>
  </r>
  <r>
    <s v="ORD104783"/>
    <x v="1"/>
    <s v="Home Care"/>
    <x v="4763"/>
    <s v="concerning"/>
    <n v="0.1"/>
    <n v="48.935000000000002"/>
    <n v="440.41500000000002"/>
    <n v="4"/>
    <d v="2023-05-19T00:00:00"/>
    <d v="2023-05-22T00:00:00"/>
    <s v="Regular"/>
    <s v="UPI"/>
    <n v="81.150000000000006"/>
    <s v="loss"/>
    <s v="Bangalore"/>
  </r>
  <r>
    <s v="ORD104784"/>
    <x v="2"/>
    <s v="Personal Care"/>
    <x v="4764"/>
    <s v="Good Sales"/>
    <n v="0.3"/>
    <n v="951.67199999999991"/>
    <n v="2220.5679999999998"/>
    <n v="7"/>
    <d v="2024-03-07T00:00:00"/>
    <d v="2024-03-13T00:00:00"/>
    <s v="Member"/>
    <s v="UPI"/>
    <n v="268.23"/>
    <s v="loss"/>
    <s v="Delhi"/>
  </r>
  <r>
    <s v="ORD104785"/>
    <x v="0"/>
    <s v="Electronics"/>
    <x v="4765"/>
    <s v="Good Sales"/>
    <n v="0.28000000000000003"/>
    <n v="775.80719999999997"/>
    <n v="1994.9327999999998"/>
    <n v="9"/>
    <d v="2023-01-02T00:00:00"/>
    <d v="2023-01-04T00:00:00"/>
    <s v="Member"/>
    <s v="Card"/>
    <n v="440.15"/>
    <s v="loss"/>
    <s v="Chennai"/>
  </r>
  <r>
    <s v="ORD104786"/>
    <x v="1"/>
    <s v="Personal Care"/>
    <x v="4766"/>
    <s v="Good Sales"/>
    <n v="0.25"/>
    <n v="847.95249999999999"/>
    <n v="2543.8575000000001"/>
    <n v="6"/>
    <d v="2023-12-01T00:00:00"/>
    <d v="2023-12-05T00:00:00"/>
    <s v="Member"/>
    <s v="Cash"/>
    <n v="822.4"/>
    <s v="profit"/>
    <s v="Chennai"/>
  </r>
  <r>
    <s v="ORD104787"/>
    <x v="2"/>
    <s v="Clothing"/>
    <x v="4767"/>
    <s v="Good Sales"/>
    <n v="0.15"/>
    <n v="352.65600000000001"/>
    <n v="1998.384"/>
    <n v="5"/>
    <d v="2024-06-30T00:00:00"/>
    <d v="2024-07-05T00:00:00"/>
    <s v="Regular"/>
    <s v="Card"/>
    <n v="393.45"/>
    <s v="loss"/>
    <s v="Pune"/>
  </r>
  <r>
    <s v="ORD104788"/>
    <x v="1"/>
    <s v="Electronics"/>
    <x v="4768"/>
    <s v="Good Sales"/>
    <n v="0.12"/>
    <n v="497.17439999999999"/>
    <n v="3645.9456"/>
    <n v="9"/>
    <d v="2023-04-18T00:00:00"/>
    <d v="2023-04-24T00:00:00"/>
    <s v="New"/>
    <s v="Card"/>
    <n v="461.01"/>
    <s v="loss"/>
    <s v="Bangalore"/>
  </r>
  <r>
    <s v="ORD104789"/>
    <x v="2"/>
    <s v="Home Care"/>
    <x v="4769"/>
    <s v="Good Sales"/>
    <n v="0.45"/>
    <n v="2073.9960000000001"/>
    <n v="2534.884"/>
    <n v="8"/>
    <d v="2024-09-16T00:00:00"/>
    <d v="2024-09-18T00:00:00"/>
    <s v="New"/>
    <s v="Cash"/>
    <n v="1315.18"/>
    <s v="profit"/>
    <s v="Delhi"/>
  </r>
  <r>
    <s v="ORD104790"/>
    <x v="2"/>
    <s v="Home Care"/>
    <x v="4770"/>
    <s v="concerning"/>
    <n v="0.02"/>
    <n v="5.9203999999999999"/>
    <n v="290.09960000000001"/>
    <n v="8"/>
    <d v="2023-02-25T00:00:00"/>
    <d v="2023-02-26T00:00:00"/>
    <s v="New"/>
    <s v="UPI"/>
    <n v="37.35"/>
    <s v="loss"/>
    <s v="Bangalore"/>
  </r>
  <r>
    <s v="ORD104791"/>
    <x v="0"/>
    <s v="Electronics"/>
    <x v="4771"/>
    <s v="Good Sales"/>
    <n v="0.33"/>
    <n v="1236.1866"/>
    <n v="2509.8334"/>
    <n v="8"/>
    <d v="2023-02-09T00:00:00"/>
    <d v="2023-02-11T00:00:00"/>
    <s v="Regular"/>
    <s v="Cash"/>
    <n v="673.63"/>
    <s v="loss"/>
    <s v="Mumbai"/>
  </r>
  <r>
    <s v="ORD104792"/>
    <x v="1"/>
    <s v="Home Care"/>
    <x v="4772"/>
    <s v="concerning"/>
    <n v="0.01"/>
    <n v="2.7229000000000001"/>
    <n v="269.56710000000004"/>
    <n v="8"/>
    <d v="2024-05-19T00:00:00"/>
    <d v="2024-05-24T00:00:00"/>
    <s v="Member"/>
    <s v="UPI"/>
    <n v="37.65"/>
    <s v="loss"/>
    <s v="Pune"/>
  </r>
  <r>
    <s v="ORD104793"/>
    <x v="0"/>
    <s v="Electronics"/>
    <x v="4773"/>
    <s v="Good Sales"/>
    <n v="0.1"/>
    <n v="228.09699999999998"/>
    <n v="2052.8729999999996"/>
    <n v="8"/>
    <d v="2024-11-29T00:00:00"/>
    <d v="2024-12-01T00:00:00"/>
    <s v="Member"/>
    <s v="Cash"/>
    <n v="351.81"/>
    <s v="loss"/>
    <s v="Mumbai"/>
  </r>
  <r>
    <s v="ORD104794"/>
    <x v="2"/>
    <s v="Grocery"/>
    <x v="4774"/>
    <s v="Good Sales"/>
    <n v="0.14000000000000001"/>
    <n v="330.66040000000004"/>
    <n v="2031.1996000000001"/>
    <n v="7"/>
    <d v="2023-01-12T00:00:00"/>
    <d v="2023-01-19T00:00:00"/>
    <s v="Member"/>
    <s v="Cash"/>
    <n v="497.95"/>
    <s v="loss"/>
    <s v="Pune"/>
  </r>
  <r>
    <s v="ORD104795"/>
    <x v="3"/>
    <s v="Home Care"/>
    <x v="4775"/>
    <s v="Good Sales"/>
    <n v="0.44"/>
    <n v="1545.0467999999998"/>
    <n v="1966.4232"/>
    <n v="2"/>
    <d v="2023-08-23T00:00:00"/>
    <d v="2023-08-25T00:00:00"/>
    <s v="Member"/>
    <s v="UPI"/>
    <n v="598.01"/>
    <s v="loss"/>
    <s v="Chennai"/>
  </r>
  <r>
    <s v="ORD104796"/>
    <x v="1"/>
    <s v="Electronics"/>
    <x v="4776"/>
    <s v="Good Sales"/>
    <n v="7.0000000000000007E-2"/>
    <n v="127.87460000000002"/>
    <n v="1698.9053999999999"/>
    <n v="2"/>
    <d v="2024-09-19T00:00:00"/>
    <d v="2024-09-22T00:00:00"/>
    <s v="New"/>
    <s v="Cash"/>
    <n v="137.99"/>
    <s v="loss"/>
    <s v="Hyderabad"/>
  </r>
  <r>
    <s v="ORD104797"/>
    <x v="3"/>
    <s v="Electronics"/>
    <x v="4777"/>
    <s v="Good Sales"/>
    <n v="0.47"/>
    <n v="1937.5373999999999"/>
    <n v="2184.8825999999999"/>
    <n v="5"/>
    <d v="2023-10-24T00:00:00"/>
    <d v="2023-10-25T00:00:00"/>
    <s v="Member"/>
    <s v="Cash"/>
    <n v="730.31"/>
    <s v="loss"/>
    <s v="Bangalore"/>
  </r>
  <r>
    <s v="ORD104798"/>
    <x v="1"/>
    <s v="Home Care"/>
    <x v="4778"/>
    <s v="Good Sales"/>
    <n v="0.41"/>
    <n v="729.81229999999994"/>
    <n v="1050.2177000000001"/>
    <n v="6"/>
    <d v="2024-02-28T00:00:00"/>
    <d v="2024-03-06T00:00:00"/>
    <s v="Member"/>
    <s v="UPI"/>
    <n v="221.65"/>
    <s v="loss"/>
    <s v="Bangalore"/>
  </r>
  <r>
    <s v="ORD104799"/>
    <x v="0"/>
    <s v="Grocery"/>
    <x v="4779"/>
    <s v="Good Sales"/>
    <n v="0.34"/>
    <n v="604.63560000000007"/>
    <n v="1173.7043999999999"/>
    <n v="9"/>
    <d v="2024-07-26T00:00:00"/>
    <d v="2024-08-02T00:00:00"/>
    <s v="Member"/>
    <s v="Cash"/>
    <n v="369.45"/>
    <s v="loss"/>
    <s v="Bangalore"/>
  </r>
  <r>
    <s v="ORD104800"/>
    <x v="0"/>
    <s v="Home Care"/>
    <x v="4780"/>
    <s v="Good Sales"/>
    <n v="0.21"/>
    <n v="250.22129999999999"/>
    <n v="941.30870000000004"/>
    <n v="1"/>
    <d v="2024-06-29T00:00:00"/>
    <d v="2024-07-05T00:00:00"/>
    <s v="Member"/>
    <s v="Cash"/>
    <n v="113.69"/>
    <s v="loss"/>
    <s v="Mumbai"/>
  </r>
  <r>
    <s v="ORD104801"/>
    <x v="0"/>
    <s v="Electronics"/>
    <x v="4781"/>
    <s v="Good Sales"/>
    <n v="0.45"/>
    <n v="1552.932"/>
    <n v="1898.028"/>
    <n v="7"/>
    <d v="2023-10-02T00:00:00"/>
    <d v="2023-10-05T00:00:00"/>
    <s v="Regular"/>
    <s v="UPI"/>
    <n v="674.65"/>
    <s v="loss"/>
    <s v="Delhi"/>
  </r>
  <r>
    <s v="ORD104802"/>
    <x v="0"/>
    <s v="Grocery"/>
    <x v="4782"/>
    <s v="concerning"/>
    <n v="0.26"/>
    <n v="123.5728"/>
    <n v="351.70719999999994"/>
    <n v="7"/>
    <d v="2023-06-22T00:00:00"/>
    <d v="2023-06-27T00:00:00"/>
    <s v="Regular"/>
    <s v="UPI"/>
    <n v="77.239999999999995"/>
    <s v="loss"/>
    <s v="Delhi"/>
  </r>
  <r>
    <s v="ORD104803"/>
    <x v="0"/>
    <s v="Personal Care"/>
    <x v="4783"/>
    <s v="Good Sales"/>
    <n v="0.19"/>
    <n v="357.0043"/>
    <n v="1521.9657"/>
    <n v="8"/>
    <d v="2024-08-25T00:00:00"/>
    <d v="2024-08-26T00:00:00"/>
    <s v="New"/>
    <s v="Card"/>
    <n v="473.58"/>
    <s v="loss"/>
    <s v="Mumbai"/>
  </r>
  <r>
    <s v="ORD104804"/>
    <x v="3"/>
    <s v="Clothing"/>
    <x v="4784"/>
    <s v="Good Sales"/>
    <n v="0.28999999999999998"/>
    <n v="408.25039999999996"/>
    <n v="999.50960000000009"/>
    <n v="1"/>
    <d v="2023-01-29T00:00:00"/>
    <d v="2023-02-04T00:00:00"/>
    <s v="Member"/>
    <s v="UPI"/>
    <n v="189.71"/>
    <s v="loss"/>
    <s v="Chennai"/>
  </r>
  <r>
    <s v="ORD104805"/>
    <x v="0"/>
    <s v="Home Care"/>
    <x v="4785"/>
    <s v="Good Sales"/>
    <n v="0.12"/>
    <n v="146.84879999999998"/>
    <n v="1076.8912"/>
    <n v="4"/>
    <d v="2024-06-14T00:00:00"/>
    <d v="2024-06-20T00:00:00"/>
    <s v="Regular"/>
    <s v="Cash"/>
    <n v="91.8"/>
    <s v="loss"/>
    <s v="Hyderabad"/>
  </r>
  <r>
    <s v="ORD104806"/>
    <x v="2"/>
    <s v="Electronics"/>
    <x v="4786"/>
    <s v="concerning"/>
    <n v="0.14000000000000001"/>
    <n v="55.834800000000001"/>
    <n v="342.98519999999996"/>
    <n v="5"/>
    <d v="2023-07-03T00:00:00"/>
    <d v="2023-07-08T00:00:00"/>
    <s v="New"/>
    <s v="UPI"/>
    <n v="28.44"/>
    <s v="loss"/>
    <s v="Delhi"/>
  </r>
  <r>
    <s v="ORD104807"/>
    <x v="2"/>
    <s v="Grocery"/>
    <x v="4787"/>
    <s v="Good Sales"/>
    <n v="0.46"/>
    <n v="475.12480000000005"/>
    <n v="557.75520000000006"/>
    <n v="2"/>
    <d v="2024-06-22T00:00:00"/>
    <d v="2024-06-27T00:00:00"/>
    <s v="Regular"/>
    <s v="UPI"/>
    <n v="167.95"/>
    <s v="loss"/>
    <s v="Chennai"/>
  </r>
  <r>
    <s v="ORD104808"/>
    <x v="3"/>
    <s v="Grocery"/>
    <x v="4788"/>
    <s v="Good Sales"/>
    <n v="0.4"/>
    <n v="914.64"/>
    <n v="1371.96"/>
    <n v="2"/>
    <d v="2024-10-03T00:00:00"/>
    <d v="2024-10-09T00:00:00"/>
    <s v="New"/>
    <s v="Cash"/>
    <n v="410.35"/>
    <s v="loss"/>
    <s v="Bangalore"/>
  </r>
  <r>
    <s v="ORD104809"/>
    <x v="1"/>
    <s v="Personal Care"/>
    <x v="4789"/>
    <s v="Good Sales"/>
    <n v="0.26"/>
    <n v="667.76580000000001"/>
    <n v="1900.5641999999998"/>
    <n v="4"/>
    <d v="2024-02-28T00:00:00"/>
    <d v="2024-03-01T00:00:00"/>
    <s v="New"/>
    <s v="UPI"/>
    <n v="369.29"/>
    <s v="loss"/>
    <s v="Mumbai"/>
  </r>
  <r>
    <s v="ORD104810"/>
    <x v="2"/>
    <s v="Home Care"/>
    <x v="4790"/>
    <s v="Good Sales"/>
    <n v="0.21"/>
    <n v="298.31969999999995"/>
    <n v="1122.2502999999999"/>
    <n v="3"/>
    <d v="2024-09-06T00:00:00"/>
    <d v="2024-09-08T00:00:00"/>
    <s v="Member"/>
    <s v="Cash"/>
    <n v="350.71"/>
    <s v="loss"/>
    <s v="Bangalore"/>
  </r>
  <r>
    <s v="ORD104811"/>
    <x v="1"/>
    <s v="Grocery"/>
    <x v="4791"/>
    <s v="Good Sales"/>
    <n v="0.4"/>
    <n v="1314.4760000000001"/>
    <n v="1971.7139999999999"/>
    <n v="7"/>
    <d v="2024-03-24T00:00:00"/>
    <d v="2024-03-26T00:00:00"/>
    <s v="New"/>
    <s v="Card"/>
    <n v="710.87"/>
    <s v="loss"/>
    <s v="Bangalore"/>
  </r>
  <r>
    <s v="ORD104812"/>
    <x v="3"/>
    <s v="Personal Care"/>
    <x v="4792"/>
    <s v="Good Sales"/>
    <n v="0.28999999999999998"/>
    <n v="506.16309999999999"/>
    <n v="1239.2269000000001"/>
    <n v="7"/>
    <d v="2023-03-19T00:00:00"/>
    <d v="2023-03-21T00:00:00"/>
    <s v="Member"/>
    <s v="Card"/>
    <n v="333.99"/>
    <s v="loss"/>
    <s v="Chennai"/>
  </r>
  <r>
    <s v="ORD104813"/>
    <x v="1"/>
    <s v="Electronics"/>
    <x v="4793"/>
    <s v="Good Sales"/>
    <n v="0.21"/>
    <n v="398.89499999999998"/>
    <n v="1500.605"/>
    <n v="2"/>
    <d v="2024-06-03T00:00:00"/>
    <d v="2024-06-04T00:00:00"/>
    <s v="Member"/>
    <s v="Cash"/>
    <n v="385.19"/>
    <s v="loss"/>
    <s v="Delhi"/>
  </r>
  <r>
    <s v="ORD104814"/>
    <x v="1"/>
    <s v="Personal Care"/>
    <x v="4794"/>
    <s v="Good Sales"/>
    <n v="0.26"/>
    <n v="1023.0636000000001"/>
    <n v="2911.7964000000002"/>
    <n v="5"/>
    <d v="2023-01-27T00:00:00"/>
    <d v="2023-02-02T00:00:00"/>
    <s v="Member"/>
    <s v="Card"/>
    <n v="947.71"/>
    <s v="profit"/>
    <s v="Mumbai"/>
  </r>
  <r>
    <s v="ORD104815"/>
    <x v="1"/>
    <s v="Home Care"/>
    <x v="4795"/>
    <s v="Good Sales"/>
    <n v="0.12"/>
    <n v="336.55679999999995"/>
    <n v="2468.0832"/>
    <n v="5"/>
    <d v="2024-10-26T00:00:00"/>
    <d v="2024-10-29T00:00:00"/>
    <s v="New"/>
    <s v="UPI"/>
    <n v="566.5"/>
    <s v="loss"/>
    <s v="Mumbai"/>
  </r>
  <r>
    <s v="ORD104816"/>
    <x v="1"/>
    <s v="Personal Care"/>
    <x v="4796"/>
    <s v="Good Sales"/>
    <n v="0.1"/>
    <n v="477.05600000000004"/>
    <n v="4293.5040000000008"/>
    <n v="8"/>
    <d v="2024-07-14T00:00:00"/>
    <d v="2024-07-15T00:00:00"/>
    <s v="New"/>
    <s v="Cash"/>
    <n v="504.18"/>
    <s v="loss"/>
    <s v="Pune"/>
  </r>
  <r>
    <s v="ORD104817"/>
    <x v="3"/>
    <s v="Grocery"/>
    <x v="4797"/>
    <s v="Good Sales"/>
    <n v="0.49"/>
    <n v="911.68419999999992"/>
    <n v="948.89580000000001"/>
    <n v="8"/>
    <d v="2024-07-21T00:00:00"/>
    <d v="2024-07-28T00:00:00"/>
    <s v="New"/>
    <s v="Card"/>
    <n v="281.94"/>
    <s v="loss"/>
    <s v="Hyderabad"/>
  </r>
  <r>
    <s v="ORD104818"/>
    <x v="2"/>
    <s v="Grocery"/>
    <x v="4798"/>
    <s v="Good Sales"/>
    <n v="0.48"/>
    <n v="1995.0816"/>
    <n v="2161.3384000000001"/>
    <n v="4"/>
    <d v="2024-09-05T00:00:00"/>
    <d v="2024-09-07T00:00:00"/>
    <s v="Member"/>
    <s v="UPI"/>
    <n v="349.3"/>
    <s v="loss"/>
    <s v="Delhi"/>
  </r>
  <r>
    <s v="ORD104819"/>
    <x v="0"/>
    <s v="Clothing"/>
    <x v="4799"/>
    <s v="Good Sales"/>
    <n v="0.21"/>
    <n v="780.74849999999992"/>
    <n v="2937.1014999999998"/>
    <n v="1"/>
    <d v="2023-11-17T00:00:00"/>
    <d v="2023-11-21T00:00:00"/>
    <s v="New"/>
    <s v="UPI"/>
    <n v="995.72"/>
    <s v="profit"/>
    <s v="Bangalore"/>
  </r>
  <r>
    <s v="ORD104820"/>
    <x v="1"/>
    <s v="Personal Care"/>
    <x v="4800"/>
    <s v="Good Sales"/>
    <n v="0.26"/>
    <n v="1160.1018000000001"/>
    <n v="3301.8281999999999"/>
    <n v="6"/>
    <d v="2023-10-14T00:00:00"/>
    <d v="2023-10-19T00:00:00"/>
    <s v="Regular"/>
    <s v="Card"/>
    <n v="466.94"/>
    <s v="loss"/>
    <s v="Delhi"/>
  </r>
  <r>
    <s v="ORD104821"/>
    <x v="2"/>
    <s v="Electronics"/>
    <x v="4801"/>
    <s v="Good Sales"/>
    <n v="0.41"/>
    <n v="1963.1947999999998"/>
    <n v="2825.0852"/>
    <n v="7"/>
    <d v="2023-08-15T00:00:00"/>
    <d v="2023-08-21T00:00:00"/>
    <s v="Member"/>
    <s v="UPI"/>
    <n v="957.96"/>
    <s v="profit"/>
    <s v="Chennai"/>
  </r>
  <r>
    <s v="ORD104822"/>
    <x v="2"/>
    <s v="Home Care"/>
    <x v="4802"/>
    <s v="concerning"/>
    <n v="0.36"/>
    <n v="49.5396"/>
    <n v="88.070400000000006"/>
    <n v="1"/>
    <d v="2023-11-12T00:00:00"/>
    <d v="2023-11-14T00:00:00"/>
    <s v="Regular"/>
    <s v="Card"/>
    <n v="8.7200000000000006"/>
    <s v="loss"/>
    <s v="Mumbai"/>
  </r>
  <r>
    <s v="ORD104823"/>
    <x v="3"/>
    <s v="Clothing"/>
    <x v="927"/>
    <s v="concerning"/>
    <n v="0.05"/>
    <n v="26.632999999999999"/>
    <n v="506.02699999999999"/>
    <n v="8"/>
    <d v="2023-08-01T00:00:00"/>
    <d v="2023-08-03T00:00:00"/>
    <s v="New"/>
    <s v="UPI"/>
    <n v="68.95"/>
    <s v="loss"/>
    <s v="Bangalore"/>
  </r>
  <r>
    <s v="ORD104824"/>
    <x v="2"/>
    <s v="Personal Care"/>
    <x v="4803"/>
    <s v="Good Sales"/>
    <n v="0.19"/>
    <n v="646.8094000000001"/>
    <n v="2757.4506000000001"/>
    <n v="9"/>
    <d v="2024-11-04T00:00:00"/>
    <d v="2024-11-09T00:00:00"/>
    <s v="Regular"/>
    <s v="UPI"/>
    <n v="931.92"/>
    <s v="profit"/>
    <s v="Delhi"/>
  </r>
  <r>
    <s v="ORD104825"/>
    <x v="3"/>
    <s v="Electronics"/>
    <x v="4804"/>
    <s v="Good Sales"/>
    <n v="0.13"/>
    <n v="261.55740000000003"/>
    <n v="1750.4225999999999"/>
    <n v="8"/>
    <d v="2024-10-18T00:00:00"/>
    <d v="2024-10-23T00:00:00"/>
    <s v="Regular"/>
    <s v="UPI"/>
    <n v="500.08"/>
    <s v="loss"/>
    <s v="Delhi"/>
  </r>
  <r>
    <s v="ORD104826"/>
    <x v="1"/>
    <s v="Clothing"/>
    <x v="4805"/>
    <s v="Good Sales"/>
    <n v="0.5"/>
    <n v="2056.855"/>
    <n v="2056.855"/>
    <n v="3"/>
    <d v="2023-03-14T00:00:00"/>
    <d v="2023-03-17T00:00:00"/>
    <s v="Regular"/>
    <s v="Cash"/>
    <n v="301.36"/>
    <s v="loss"/>
    <s v="Hyderabad"/>
  </r>
  <r>
    <s v="ORD104827"/>
    <x v="1"/>
    <s v="Grocery"/>
    <x v="4806"/>
    <s v="concerning"/>
    <n v="0.37"/>
    <n v="58.718999999999994"/>
    <n v="99.980999999999995"/>
    <n v="9"/>
    <d v="2023-01-29T00:00:00"/>
    <d v="2023-01-30T00:00:00"/>
    <s v="Member"/>
    <s v="UPI"/>
    <n v="30.08"/>
    <s v="loss"/>
    <s v="Chennai"/>
  </r>
  <r>
    <s v="ORD104828"/>
    <x v="0"/>
    <s v="Home Care"/>
    <x v="4807"/>
    <s v="Good Sales"/>
    <n v="0.02"/>
    <n v="81.083799999999997"/>
    <n v="3973.1062000000002"/>
    <n v="3"/>
    <d v="2023-07-19T00:00:00"/>
    <d v="2023-07-25T00:00:00"/>
    <s v="New"/>
    <s v="Cash"/>
    <n v="591.96"/>
    <s v="loss"/>
    <s v="Chennai"/>
  </r>
  <r>
    <s v="ORD104829"/>
    <x v="0"/>
    <s v="Personal Care"/>
    <x v="4808"/>
    <s v="concerning"/>
    <n v="0.45"/>
    <n v="343.21050000000002"/>
    <n v="419.47950000000003"/>
    <n v="4"/>
    <d v="2024-12-23T00:00:00"/>
    <d v="2024-12-30T00:00:00"/>
    <s v="Member"/>
    <s v="Card"/>
    <n v="63.9"/>
    <s v="loss"/>
    <s v="Bangalore"/>
  </r>
  <r>
    <s v="ORD104830"/>
    <x v="0"/>
    <s v="Electronics"/>
    <x v="4809"/>
    <s v="Good Sales"/>
    <n v="0.46"/>
    <n v="700.22120000000007"/>
    <n v="821.99879999999996"/>
    <n v="6"/>
    <d v="2024-05-09T00:00:00"/>
    <d v="2024-05-14T00:00:00"/>
    <s v="New"/>
    <s v="Card"/>
    <n v="387.52"/>
    <s v="loss"/>
    <s v="Bangalore"/>
  </r>
  <r>
    <s v="ORD104831"/>
    <x v="2"/>
    <s v="Grocery"/>
    <x v="4810"/>
    <s v="Good Sales"/>
    <n v="0.17"/>
    <n v="824.24159999999995"/>
    <n v="4024.2383999999997"/>
    <n v="7"/>
    <d v="2024-10-07T00:00:00"/>
    <d v="2024-10-14T00:00:00"/>
    <s v="Member"/>
    <s v="Cash"/>
    <n v="1296.8599999999999"/>
    <s v="profit"/>
    <s v="Pune"/>
  </r>
  <r>
    <s v="ORD104832"/>
    <x v="1"/>
    <s v="Clothing"/>
    <x v="4811"/>
    <s v="concerning"/>
    <n v="0.32"/>
    <n v="112.90559999999999"/>
    <n v="239.92439999999999"/>
    <n v="8"/>
    <d v="2023-12-10T00:00:00"/>
    <d v="2023-12-16T00:00:00"/>
    <s v="Regular"/>
    <s v="Card"/>
    <n v="62.15"/>
    <s v="loss"/>
    <s v="Mumbai"/>
  </r>
  <r>
    <s v="ORD104833"/>
    <x v="3"/>
    <s v="Home Care"/>
    <x v="3795"/>
    <s v="Good Sales"/>
    <n v="0.34"/>
    <n v="615.50200000000007"/>
    <n v="1194.7979999999998"/>
    <n v="7"/>
    <d v="2023-05-06T00:00:00"/>
    <d v="2023-05-07T00:00:00"/>
    <s v="Regular"/>
    <s v="Cash"/>
    <n v="176.48"/>
    <s v="loss"/>
    <s v="Pune"/>
  </r>
  <r>
    <s v="ORD104834"/>
    <x v="0"/>
    <s v="Clothing"/>
    <x v="4812"/>
    <s v="concerning"/>
    <n v="0.36"/>
    <n v="185.10840000000002"/>
    <n v="329.08160000000004"/>
    <n v="3"/>
    <d v="2024-06-01T00:00:00"/>
    <d v="2024-06-07T00:00:00"/>
    <s v="Member"/>
    <s v="Cash"/>
    <n v="79.64"/>
    <s v="loss"/>
    <s v="Pune"/>
  </r>
  <r>
    <s v="ORD104835"/>
    <x v="3"/>
    <s v="Clothing"/>
    <x v="4813"/>
    <s v="Good Sales"/>
    <n v="0.35"/>
    <n v="1498.9309999999998"/>
    <n v="2783.7290000000003"/>
    <n v="2"/>
    <d v="2023-04-14T00:00:00"/>
    <d v="2023-04-16T00:00:00"/>
    <s v="Regular"/>
    <s v="UPI"/>
    <n v="248.94"/>
    <s v="loss"/>
    <s v="Delhi"/>
  </r>
  <r>
    <s v="ORD104836"/>
    <x v="3"/>
    <s v="Electronics"/>
    <x v="4814"/>
    <s v="Good Sales"/>
    <n v="0.28000000000000003"/>
    <n v="992.53840000000014"/>
    <n v="2552.2416000000003"/>
    <n v="2"/>
    <d v="2024-10-04T00:00:00"/>
    <d v="2024-10-08T00:00:00"/>
    <s v="Regular"/>
    <s v="Cash"/>
    <n v="799.91"/>
    <s v="loss"/>
    <s v="Delhi"/>
  </r>
  <r>
    <s v="ORD104837"/>
    <x v="0"/>
    <s v="Grocery"/>
    <x v="4815"/>
    <s v="Good Sales"/>
    <n v="0.48"/>
    <n v="1930.3920000000001"/>
    <n v="2091.2579999999998"/>
    <n v="9"/>
    <d v="2023-04-05T00:00:00"/>
    <d v="2023-04-12T00:00:00"/>
    <s v="New"/>
    <s v="Cash"/>
    <n v="1109.23"/>
    <s v="profit"/>
    <s v="Bangalore"/>
  </r>
  <r>
    <s v="ORD104838"/>
    <x v="1"/>
    <s v="Personal Care"/>
    <x v="4816"/>
    <s v="Good Sales"/>
    <n v="0.26"/>
    <n v="697.75420000000008"/>
    <n v="1985.9158"/>
    <n v="7"/>
    <d v="2023-06-08T00:00:00"/>
    <d v="2023-06-12T00:00:00"/>
    <s v="New"/>
    <s v="Card"/>
    <n v="144.71"/>
    <s v="loss"/>
    <s v="Delhi"/>
  </r>
  <r>
    <s v="ORD104839"/>
    <x v="0"/>
    <s v="Electronics"/>
    <x v="4817"/>
    <s v="Good Sales"/>
    <n v="0.06"/>
    <n v="111.1698"/>
    <n v="1741.6602"/>
    <n v="7"/>
    <d v="2024-08-10T00:00:00"/>
    <d v="2024-08-13T00:00:00"/>
    <s v="Member"/>
    <s v="Card"/>
    <n v="395.95"/>
    <s v="loss"/>
    <s v="Delhi"/>
  </r>
  <r>
    <s v="ORD104840"/>
    <x v="3"/>
    <s v="Home Care"/>
    <x v="4818"/>
    <s v="concerning"/>
    <n v="0.04"/>
    <n v="4.4455999999999998"/>
    <n v="106.6944"/>
    <n v="5"/>
    <d v="2024-11-22T00:00:00"/>
    <d v="2024-11-25T00:00:00"/>
    <s v="New"/>
    <s v="UPI"/>
    <n v="8.0299999999999994"/>
    <s v="loss"/>
    <s v="Hyderabad"/>
  </r>
  <r>
    <s v="ORD104841"/>
    <x v="0"/>
    <s v="Clothing"/>
    <x v="4819"/>
    <s v="Good Sales"/>
    <n v="0.01"/>
    <n v="14.618399999999999"/>
    <n v="1447.2215999999999"/>
    <n v="6"/>
    <d v="2023-05-16T00:00:00"/>
    <d v="2023-05-19T00:00:00"/>
    <s v="Member"/>
    <s v="UPI"/>
    <n v="157.66999999999999"/>
    <s v="loss"/>
    <s v="Mumbai"/>
  </r>
  <r>
    <s v="ORD104842"/>
    <x v="3"/>
    <s v="Home Care"/>
    <x v="4820"/>
    <s v="Good Sales"/>
    <n v="0.21"/>
    <n v="550.4751"/>
    <n v="2070.8348999999998"/>
    <n v="7"/>
    <d v="2023-08-23T00:00:00"/>
    <d v="2023-08-30T00:00:00"/>
    <s v="Member"/>
    <s v="Card"/>
    <n v="481.87"/>
    <s v="loss"/>
    <s v="Delhi"/>
  </r>
  <r>
    <s v="ORD104843"/>
    <x v="3"/>
    <s v="Electronics"/>
    <x v="4821"/>
    <s v="Good Sales"/>
    <n v="0.14000000000000001"/>
    <n v="469.7518"/>
    <n v="2885.6181999999999"/>
    <n v="9"/>
    <d v="2024-08-24T00:00:00"/>
    <d v="2024-08-28T00:00:00"/>
    <s v="New"/>
    <s v="UPI"/>
    <n v="436.12"/>
    <s v="loss"/>
    <s v="Chennai"/>
  </r>
  <r>
    <s v="ORD104844"/>
    <x v="0"/>
    <s v="Electronics"/>
    <x v="4822"/>
    <s v="Good Sales"/>
    <n v="0.45"/>
    <n v="549.80550000000005"/>
    <n v="671.98449999999991"/>
    <n v="4"/>
    <d v="2023-10-09T00:00:00"/>
    <d v="2023-10-14T00:00:00"/>
    <s v="Member"/>
    <s v="UPI"/>
    <n v="62.89"/>
    <s v="loss"/>
    <s v="Bangalore"/>
  </r>
  <r>
    <s v="ORD104845"/>
    <x v="2"/>
    <s v="Personal Care"/>
    <x v="4823"/>
    <s v="concerning"/>
    <n v="0.43"/>
    <n v="335.66230000000002"/>
    <n v="444.9477"/>
    <n v="6"/>
    <d v="2024-02-03T00:00:00"/>
    <d v="2024-02-10T00:00:00"/>
    <s v="Regular"/>
    <s v="UPI"/>
    <n v="230.82"/>
    <s v="loss"/>
    <s v="Mumbai"/>
  </r>
  <r>
    <s v="ORD104846"/>
    <x v="0"/>
    <s v="Clothing"/>
    <x v="4628"/>
    <s v="Good Sales"/>
    <n v="0.42"/>
    <n v="456.92220000000003"/>
    <n v="630.98780000000011"/>
    <n v="1"/>
    <d v="2024-04-05T00:00:00"/>
    <d v="2024-04-10T00:00:00"/>
    <s v="Regular"/>
    <s v="Card"/>
    <n v="100.95"/>
    <s v="loss"/>
    <s v="Hyderabad"/>
  </r>
  <r>
    <s v="ORD104847"/>
    <x v="2"/>
    <s v="Electronics"/>
    <x v="4824"/>
    <s v="Good Sales"/>
    <n v="0.43"/>
    <n v="789.03710000000001"/>
    <n v="1045.9329"/>
    <n v="7"/>
    <d v="2023-07-03T00:00:00"/>
    <d v="2023-07-08T00:00:00"/>
    <s v="Regular"/>
    <s v="UPI"/>
    <n v="333.66"/>
    <s v="loss"/>
    <s v="Pune"/>
  </r>
  <r>
    <s v="ORD104848"/>
    <x v="3"/>
    <s v="Home Care"/>
    <x v="4825"/>
    <s v="Good Sales"/>
    <n v="0.15"/>
    <n v="124.05749999999999"/>
    <n v="702.99249999999995"/>
    <n v="4"/>
    <d v="2024-08-20T00:00:00"/>
    <d v="2024-08-22T00:00:00"/>
    <s v="Member"/>
    <s v="Cash"/>
    <n v="147.97"/>
    <s v="loss"/>
    <s v="Chennai"/>
  </r>
  <r>
    <s v="ORD104849"/>
    <x v="3"/>
    <s v="Personal Care"/>
    <x v="4826"/>
    <s v="Good Sales"/>
    <n v="0.21"/>
    <n v="182.36399999999998"/>
    <n v="686.03600000000006"/>
    <n v="2"/>
    <d v="2023-05-02T00:00:00"/>
    <d v="2023-05-03T00:00:00"/>
    <s v="New"/>
    <s v="Card"/>
    <n v="249.56"/>
    <s v="loss"/>
    <s v="Chennai"/>
  </r>
  <r>
    <s v="ORD104850"/>
    <x v="2"/>
    <s v="Home Care"/>
    <x v="4827"/>
    <s v="concerning"/>
    <n v="0.16"/>
    <n v="50.300800000000002"/>
    <n v="264.07920000000001"/>
    <n v="4"/>
    <d v="2023-11-14T00:00:00"/>
    <d v="2023-11-16T00:00:00"/>
    <s v="Member"/>
    <s v="Cash"/>
    <n v="76.28"/>
    <s v="loss"/>
    <s v="Pune"/>
  </r>
  <r>
    <s v="ORD104851"/>
    <x v="3"/>
    <s v="Clothing"/>
    <x v="4828"/>
    <s v="Good Sales"/>
    <n v="0.04"/>
    <n v="171.91800000000001"/>
    <n v="4126.0320000000002"/>
    <n v="8"/>
    <d v="2023-05-21T00:00:00"/>
    <d v="2023-05-27T00:00:00"/>
    <s v="Regular"/>
    <s v="Card"/>
    <n v="812.06"/>
    <s v="profit"/>
    <s v="Chennai"/>
  </r>
  <r>
    <s v="ORD104852"/>
    <x v="2"/>
    <s v="Personal Care"/>
    <x v="4829"/>
    <s v="Good Sales"/>
    <n v="0.46"/>
    <n v="541.33719999999994"/>
    <n v="635.4828"/>
    <n v="2"/>
    <d v="2024-07-11T00:00:00"/>
    <d v="2024-07-14T00:00:00"/>
    <s v="Regular"/>
    <s v="UPI"/>
    <n v="275.49"/>
    <s v="loss"/>
    <s v="Delhi"/>
  </r>
  <r>
    <s v="ORD104853"/>
    <x v="2"/>
    <s v="Personal Care"/>
    <x v="4830"/>
    <s v="Good Sales"/>
    <n v="0.31"/>
    <n v="1279.4692"/>
    <n v="2847.8507999999997"/>
    <n v="1"/>
    <d v="2023-07-01T00:00:00"/>
    <d v="2023-07-04T00:00:00"/>
    <s v="Regular"/>
    <s v="Cash"/>
    <n v="1079.8499999999999"/>
    <s v="profit"/>
    <s v="Bangalore"/>
  </r>
  <r>
    <s v="ORD104854"/>
    <x v="3"/>
    <s v="Personal Care"/>
    <x v="4831"/>
    <s v="Good Sales"/>
    <n v="7.0000000000000007E-2"/>
    <n v="157.34039999999999"/>
    <n v="2090.3795999999998"/>
    <n v="1"/>
    <d v="2023-12-10T00:00:00"/>
    <d v="2023-12-17T00:00:00"/>
    <s v="New"/>
    <s v="Card"/>
    <n v="294.13"/>
    <s v="loss"/>
    <s v="Chennai"/>
  </r>
  <r>
    <s v="ORD104855"/>
    <x v="1"/>
    <s v="Grocery"/>
    <x v="4832"/>
    <s v="Good Sales"/>
    <n v="0.1"/>
    <n v="319.89499999999998"/>
    <n v="2879.0549999999998"/>
    <n v="7"/>
    <d v="2023-09-16T00:00:00"/>
    <d v="2023-09-21T00:00:00"/>
    <s v="Regular"/>
    <s v="Card"/>
    <n v="256.85000000000002"/>
    <s v="loss"/>
    <s v="Pune"/>
  </r>
  <r>
    <s v="ORD104856"/>
    <x v="2"/>
    <s v="Personal Care"/>
    <x v="4833"/>
    <s v="concerning"/>
    <n v="0.23"/>
    <n v="108.31620000000001"/>
    <n v="362.62379999999996"/>
    <n v="7"/>
    <d v="2023-01-12T00:00:00"/>
    <d v="2023-01-19T00:00:00"/>
    <s v="Member"/>
    <s v="Cash"/>
    <n v="119.05"/>
    <s v="loss"/>
    <s v="Mumbai"/>
  </r>
  <r>
    <s v="ORD104857"/>
    <x v="0"/>
    <s v="Home Care"/>
    <x v="4834"/>
    <s v="Good Sales"/>
    <n v="0.03"/>
    <n v="88.786199999999994"/>
    <n v="2870.7538"/>
    <n v="4"/>
    <d v="2024-07-06T00:00:00"/>
    <d v="2024-07-08T00:00:00"/>
    <s v="Regular"/>
    <s v="Card"/>
    <n v="289.56"/>
    <s v="loss"/>
    <s v="Hyderabad"/>
  </r>
  <r>
    <s v="ORD104858"/>
    <x v="0"/>
    <s v="Home Care"/>
    <x v="4835"/>
    <s v="Good Sales"/>
    <n v="0.14000000000000001"/>
    <n v="212.93720000000002"/>
    <n v="1308.0427999999999"/>
    <n v="5"/>
    <d v="2024-03-03T00:00:00"/>
    <d v="2024-03-10T00:00:00"/>
    <s v="New"/>
    <s v="Cash"/>
    <n v="205.78"/>
    <s v="loss"/>
    <s v="Hyderabad"/>
  </r>
  <r>
    <s v="ORD104859"/>
    <x v="3"/>
    <s v="Clothing"/>
    <x v="4836"/>
    <s v="concerning"/>
    <n v="0.35"/>
    <n v="198.28549999999998"/>
    <n v="368.24450000000002"/>
    <n v="5"/>
    <d v="2024-11-28T00:00:00"/>
    <d v="2024-12-05T00:00:00"/>
    <s v="Member"/>
    <s v="Card"/>
    <n v="153.16"/>
    <s v="loss"/>
    <s v="Delhi"/>
  </r>
  <r>
    <s v="ORD104860"/>
    <x v="1"/>
    <s v="Electronics"/>
    <x v="4837"/>
    <s v="Good Sales"/>
    <n v="0.46"/>
    <n v="2093.1564000000003"/>
    <n v="2457.1835999999998"/>
    <n v="7"/>
    <d v="2024-06-06T00:00:00"/>
    <d v="2024-06-08T00:00:00"/>
    <s v="Regular"/>
    <s v="Cash"/>
    <n v="984.14"/>
    <s v="profit"/>
    <s v="Delhi"/>
  </r>
  <r>
    <s v="ORD104861"/>
    <x v="3"/>
    <s v="Electronics"/>
    <x v="4838"/>
    <s v="Good Sales"/>
    <n v="0.46"/>
    <n v="1406.5788000000002"/>
    <n v="1651.2012"/>
    <n v="3"/>
    <d v="2024-10-20T00:00:00"/>
    <d v="2024-10-25T00:00:00"/>
    <s v="New"/>
    <s v="UPI"/>
    <n v="219.35"/>
    <s v="loss"/>
    <s v="Delhi"/>
  </r>
  <r>
    <s v="ORD104862"/>
    <x v="1"/>
    <s v="Grocery"/>
    <x v="4839"/>
    <s v="Good Sales"/>
    <n v="0.26"/>
    <n v="333.93619999999999"/>
    <n v="950.43379999999991"/>
    <n v="5"/>
    <d v="2024-03-18T00:00:00"/>
    <d v="2024-03-19T00:00:00"/>
    <s v="New"/>
    <s v="Cash"/>
    <n v="142.35"/>
    <s v="loss"/>
    <s v="Chennai"/>
  </r>
  <r>
    <s v="ORD104863"/>
    <x v="2"/>
    <s v="Personal Care"/>
    <x v="4840"/>
    <s v="Good Sales"/>
    <n v="0.16"/>
    <n v="345.00480000000005"/>
    <n v="1811.2752"/>
    <n v="7"/>
    <d v="2023-03-14T00:00:00"/>
    <d v="2023-03-15T00:00:00"/>
    <s v="Regular"/>
    <s v="UPI"/>
    <n v="191.54"/>
    <s v="loss"/>
    <s v="Pune"/>
  </r>
  <r>
    <s v="ORD104864"/>
    <x v="2"/>
    <s v="Grocery"/>
    <x v="4841"/>
    <s v="Good Sales"/>
    <n v="0.46"/>
    <n v="850.45259999999996"/>
    <n v="998.35739999999998"/>
    <n v="7"/>
    <d v="2023-06-14T00:00:00"/>
    <d v="2023-06-16T00:00:00"/>
    <s v="New"/>
    <s v="UPI"/>
    <n v="107.14"/>
    <s v="loss"/>
    <s v="Mumbai"/>
  </r>
  <r>
    <s v="ORD104865"/>
    <x v="2"/>
    <s v="Clothing"/>
    <x v="4842"/>
    <s v="Good Sales"/>
    <n v="0.39"/>
    <n v="1377.8076000000001"/>
    <n v="2155.0324000000001"/>
    <n v="9"/>
    <d v="2023-05-18T00:00:00"/>
    <d v="2023-05-20T00:00:00"/>
    <s v="Regular"/>
    <s v="UPI"/>
    <n v="368.2"/>
    <s v="loss"/>
    <s v="Mumbai"/>
  </r>
  <r>
    <s v="ORD104866"/>
    <x v="2"/>
    <s v="Clothing"/>
    <x v="4843"/>
    <s v="Good Sales"/>
    <n v="0.28999999999999998"/>
    <n v="892.16179999999997"/>
    <n v="2184.2582000000002"/>
    <n v="4"/>
    <d v="2023-11-25T00:00:00"/>
    <d v="2023-11-26T00:00:00"/>
    <s v="Member"/>
    <s v="Cash"/>
    <n v="651.89"/>
    <s v="loss"/>
    <s v="Delhi"/>
  </r>
  <r>
    <s v="ORD104867"/>
    <x v="0"/>
    <s v="Electronics"/>
    <x v="4844"/>
    <s v="concerning"/>
    <n v="0.42"/>
    <n v="82.710599999999999"/>
    <n v="114.21940000000001"/>
    <n v="1"/>
    <d v="2023-02-02T00:00:00"/>
    <d v="2023-02-06T00:00:00"/>
    <s v="Member"/>
    <s v="UPI"/>
    <n v="10.53"/>
    <s v="loss"/>
    <s v="Delhi"/>
  </r>
  <r>
    <s v="ORD104868"/>
    <x v="0"/>
    <s v="Clothing"/>
    <x v="4845"/>
    <s v="Good Sales"/>
    <n v="0.23"/>
    <n v="245.95049999999998"/>
    <n v="823.39949999999999"/>
    <n v="5"/>
    <d v="2024-12-17T00:00:00"/>
    <d v="2024-12-21T00:00:00"/>
    <s v="New"/>
    <s v="Card"/>
    <n v="310.76"/>
    <s v="loss"/>
    <s v="Chennai"/>
  </r>
  <r>
    <s v="ORD104869"/>
    <x v="3"/>
    <s v="Personal Care"/>
    <x v="4846"/>
    <s v="Good Sales"/>
    <n v="0.06"/>
    <n v="146.56979999999999"/>
    <n v="2296.2601999999997"/>
    <n v="4"/>
    <d v="2023-05-28T00:00:00"/>
    <d v="2023-05-31T00:00:00"/>
    <s v="Member"/>
    <s v="Cash"/>
    <n v="264.8"/>
    <s v="loss"/>
    <s v="Mumbai"/>
  </r>
  <r>
    <s v="ORD104870"/>
    <x v="1"/>
    <s v="Home Care"/>
    <x v="4847"/>
    <s v="Good Sales"/>
    <n v="0.47"/>
    <n v="1072.9536000000001"/>
    <n v="1209.9264000000001"/>
    <n v="3"/>
    <d v="2023-11-27T00:00:00"/>
    <d v="2023-11-29T00:00:00"/>
    <s v="Regular"/>
    <s v="Cash"/>
    <n v="280.69"/>
    <s v="loss"/>
    <s v="Bangalore"/>
  </r>
  <r>
    <s v="ORD104871"/>
    <x v="2"/>
    <s v="Clothing"/>
    <x v="4848"/>
    <s v="Good Sales"/>
    <n v="0.27"/>
    <n v="710.56170000000009"/>
    <n v="1921.1482999999998"/>
    <n v="7"/>
    <d v="2023-12-15T00:00:00"/>
    <d v="2023-12-16T00:00:00"/>
    <s v="Member"/>
    <s v="Cash"/>
    <n v="154.49"/>
    <s v="loss"/>
    <s v="Pune"/>
  </r>
  <r>
    <s v="ORD104872"/>
    <x v="2"/>
    <s v="Grocery"/>
    <x v="4849"/>
    <s v="Good Sales"/>
    <n v="0.35"/>
    <n v="1260.8995"/>
    <n v="2341.6705000000002"/>
    <n v="9"/>
    <d v="2024-09-14T00:00:00"/>
    <d v="2024-09-19T00:00:00"/>
    <s v="Member"/>
    <s v="Card"/>
    <n v="242.83"/>
    <s v="loss"/>
    <s v="Mumbai"/>
  </r>
  <r>
    <s v="ORD104873"/>
    <x v="1"/>
    <s v="Personal Care"/>
    <x v="4850"/>
    <s v="Good Sales"/>
    <n v="0.2"/>
    <n v="688.36800000000005"/>
    <n v="2753.4720000000002"/>
    <n v="4"/>
    <d v="2024-09-28T00:00:00"/>
    <d v="2024-10-03T00:00:00"/>
    <s v="Regular"/>
    <s v="Cash"/>
    <n v="1031.46"/>
    <s v="profit"/>
    <s v="Pune"/>
  </r>
  <r>
    <s v="ORD104874"/>
    <x v="1"/>
    <s v="Clothing"/>
    <x v="4851"/>
    <s v="Good Sales"/>
    <n v="7.0000000000000007E-2"/>
    <n v="134.87530000000001"/>
    <n v="1791.9147"/>
    <n v="6"/>
    <d v="2024-09-27T00:00:00"/>
    <d v="2024-10-01T00:00:00"/>
    <s v="Regular"/>
    <s v="UPI"/>
    <n v="257.33"/>
    <s v="loss"/>
    <s v="Hyderabad"/>
  </r>
  <r>
    <s v="ORD104875"/>
    <x v="3"/>
    <s v="Clothing"/>
    <x v="4852"/>
    <s v="Good Sales"/>
    <n v="0.14000000000000001"/>
    <n v="616.02099999999996"/>
    <n v="3784.1289999999999"/>
    <n v="1"/>
    <d v="2023-09-26T00:00:00"/>
    <d v="2023-09-27T00:00:00"/>
    <s v="New"/>
    <s v="Card"/>
    <n v="967.72"/>
    <s v="profit"/>
    <s v="Hyderabad"/>
  </r>
  <r>
    <s v="ORD104876"/>
    <x v="1"/>
    <s v="Personal Care"/>
    <x v="4853"/>
    <s v="concerning"/>
    <n v="0.02"/>
    <n v="8.1674000000000007"/>
    <n v="400.20260000000002"/>
    <n v="1"/>
    <d v="2023-05-04T00:00:00"/>
    <d v="2023-05-08T00:00:00"/>
    <s v="Regular"/>
    <s v="UPI"/>
    <n v="97.09"/>
    <s v="loss"/>
    <s v="Bangalore"/>
  </r>
  <r>
    <s v="ORD104877"/>
    <x v="2"/>
    <s v="Clothing"/>
    <x v="4854"/>
    <s v="Good Sales"/>
    <n v="0.04"/>
    <n v="118.56399999999999"/>
    <n v="2845.5360000000001"/>
    <n v="3"/>
    <d v="2024-10-15T00:00:00"/>
    <d v="2024-10-22T00:00:00"/>
    <s v="Regular"/>
    <s v="Cash"/>
    <n v="513.95000000000005"/>
    <s v="loss"/>
    <s v="Mumbai"/>
  </r>
  <r>
    <s v="ORD104878"/>
    <x v="2"/>
    <s v="Home Care"/>
    <x v="4855"/>
    <s v="Good Sales"/>
    <n v="0.1"/>
    <n v="475.346"/>
    <n v="4278.1139999999996"/>
    <n v="5"/>
    <d v="2024-12-13T00:00:00"/>
    <d v="2024-12-17T00:00:00"/>
    <s v="Member"/>
    <s v="UPI"/>
    <n v="787.48"/>
    <s v="loss"/>
    <s v="Pune"/>
  </r>
  <r>
    <s v="ORD104879"/>
    <x v="2"/>
    <s v="Electronics"/>
    <x v="4856"/>
    <s v="Good Sales"/>
    <n v="0.28000000000000003"/>
    <n v="781.34"/>
    <n v="2009.1599999999999"/>
    <n v="6"/>
    <d v="2023-02-23T00:00:00"/>
    <d v="2023-03-02T00:00:00"/>
    <s v="Regular"/>
    <s v="UPI"/>
    <n v="373.88"/>
    <s v="loss"/>
    <s v="Delhi"/>
  </r>
  <r>
    <s v="ORD104880"/>
    <x v="2"/>
    <s v="Personal Care"/>
    <x v="4857"/>
    <s v="Good Sales"/>
    <n v="0.5"/>
    <n v="1165.01"/>
    <n v="1165.01"/>
    <n v="9"/>
    <d v="2024-03-01T00:00:00"/>
    <d v="2024-03-03T00:00:00"/>
    <s v="Regular"/>
    <s v="Card"/>
    <n v="525.37"/>
    <s v="loss"/>
    <s v="Mumbai"/>
  </r>
  <r>
    <s v="ORD104881"/>
    <x v="2"/>
    <s v="Grocery"/>
    <x v="4858"/>
    <s v="concerning"/>
    <n v="0.42"/>
    <n v="317.60399999999998"/>
    <n v="438.59600000000006"/>
    <n v="9"/>
    <d v="2023-03-24T00:00:00"/>
    <d v="2023-03-26T00:00:00"/>
    <s v="Member"/>
    <s v="Card"/>
    <n v="137.15"/>
    <s v="loss"/>
    <s v="Bangalore"/>
  </r>
  <r>
    <s v="ORD104882"/>
    <x v="3"/>
    <s v="Clothing"/>
    <x v="4859"/>
    <s v="Good Sales"/>
    <n v="0.04"/>
    <n v="162.7972"/>
    <n v="3907.1327999999999"/>
    <n v="1"/>
    <d v="2024-09-09T00:00:00"/>
    <d v="2024-09-10T00:00:00"/>
    <s v="New"/>
    <s v="Card"/>
    <n v="637.86"/>
    <s v="loss"/>
    <s v="Pune"/>
  </r>
  <r>
    <s v="ORD104883"/>
    <x v="2"/>
    <s v="Electronics"/>
    <x v="4860"/>
    <s v="Good Sales"/>
    <n v="0.42"/>
    <n v="811.26779999999997"/>
    <n v="1120.3222000000001"/>
    <n v="2"/>
    <d v="2024-09-14T00:00:00"/>
    <d v="2024-09-17T00:00:00"/>
    <s v="Regular"/>
    <s v="Cash"/>
    <n v="169.82"/>
    <s v="loss"/>
    <s v="Mumbai"/>
  </r>
  <r>
    <s v="ORD104884"/>
    <x v="3"/>
    <s v="Grocery"/>
    <x v="4861"/>
    <s v="Good Sales"/>
    <n v="0.27"/>
    <n v="954.74700000000007"/>
    <n v="2581.3530000000001"/>
    <n v="8"/>
    <d v="2024-01-08T00:00:00"/>
    <d v="2024-01-10T00:00:00"/>
    <s v="Member"/>
    <s v="Card"/>
    <n v="767.02"/>
    <s v="loss"/>
    <s v="Bangalore"/>
  </r>
  <r>
    <s v="ORD104885"/>
    <x v="2"/>
    <s v="Grocery"/>
    <x v="4862"/>
    <s v="Good Sales"/>
    <n v="0.33"/>
    <n v="352.43340000000001"/>
    <n v="715.54660000000001"/>
    <n v="5"/>
    <d v="2024-05-24T00:00:00"/>
    <d v="2024-05-27T00:00:00"/>
    <s v="New"/>
    <s v="Card"/>
    <n v="170.06"/>
    <s v="loss"/>
    <s v="Delhi"/>
  </r>
  <r>
    <s v="ORD104886"/>
    <x v="0"/>
    <s v="Home Care"/>
    <x v="4863"/>
    <s v="concerning"/>
    <n v="0.06"/>
    <n v="18.3078"/>
    <n v="286.82220000000001"/>
    <n v="3"/>
    <d v="2023-08-14T00:00:00"/>
    <d v="2023-08-18T00:00:00"/>
    <s v="New"/>
    <s v="Card"/>
    <n v="23.21"/>
    <s v="loss"/>
    <s v="Chennai"/>
  </r>
  <r>
    <s v="ORD104887"/>
    <x v="0"/>
    <s v="Electronics"/>
    <x v="4864"/>
    <s v="Good Sales"/>
    <n v="0.2"/>
    <n v="319.358"/>
    <n v="1277.432"/>
    <n v="9"/>
    <d v="2023-10-19T00:00:00"/>
    <d v="2023-10-25T00:00:00"/>
    <s v="New"/>
    <s v="UPI"/>
    <n v="216.74"/>
    <s v="loss"/>
    <s v="Delhi"/>
  </r>
  <r>
    <s v="ORD104888"/>
    <x v="0"/>
    <s v="Personal Care"/>
    <x v="4865"/>
    <s v="Good Sales"/>
    <n v="0.44"/>
    <n v="650.72919999999999"/>
    <n v="828.20080000000007"/>
    <n v="2"/>
    <d v="2023-01-09T00:00:00"/>
    <d v="2023-01-13T00:00:00"/>
    <s v="New"/>
    <s v="Cash"/>
    <n v="90.83"/>
    <s v="loss"/>
    <s v="Mumbai"/>
  </r>
  <r>
    <s v="ORD104889"/>
    <x v="0"/>
    <s v="Electronics"/>
    <x v="4866"/>
    <s v="Good Sales"/>
    <n v="0.21"/>
    <n v="919.80629999999996"/>
    <n v="3460.2236999999996"/>
    <n v="7"/>
    <d v="2024-12-20T00:00:00"/>
    <d v="2024-12-21T00:00:00"/>
    <s v="Member"/>
    <s v="Card"/>
    <n v="353.96"/>
    <s v="loss"/>
    <s v="Mumbai"/>
  </r>
  <r>
    <s v="ORD104890"/>
    <x v="3"/>
    <s v="Electronics"/>
    <x v="4867"/>
    <s v="Good Sales"/>
    <n v="0.06"/>
    <n v="260.21399999999994"/>
    <n v="4076.6859999999997"/>
    <n v="8"/>
    <d v="2024-10-16T00:00:00"/>
    <d v="2024-10-17T00:00:00"/>
    <s v="New"/>
    <s v="Card"/>
    <n v="1294.0999999999999"/>
    <s v="profit"/>
    <s v="Chennai"/>
  </r>
  <r>
    <s v="ORD104891"/>
    <x v="3"/>
    <s v="Grocery"/>
    <x v="4868"/>
    <s v="Good Sales"/>
    <n v="0.16"/>
    <n v="434.57279999999997"/>
    <n v="2281.5072"/>
    <n v="2"/>
    <d v="2024-05-25T00:00:00"/>
    <d v="2024-05-31T00:00:00"/>
    <s v="Member"/>
    <s v="Cash"/>
    <n v="673.16"/>
    <s v="loss"/>
    <s v="Chennai"/>
  </r>
  <r>
    <s v="ORD104892"/>
    <x v="1"/>
    <s v="Home Care"/>
    <x v="4869"/>
    <s v="concerning"/>
    <n v="0.11"/>
    <n v="21.239900000000002"/>
    <n v="171.8501"/>
    <n v="1"/>
    <d v="2023-03-05T00:00:00"/>
    <d v="2023-03-09T00:00:00"/>
    <s v="New"/>
    <s v="UPI"/>
    <n v="57.34"/>
    <s v="loss"/>
    <s v="Pune"/>
  </r>
  <r>
    <s v="ORD104893"/>
    <x v="2"/>
    <s v="Home Care"/>
    <x v="4870"/>
    <s v="Good Sales"/>
    <n v="0.34"/>
    <n v="414.3886"/>
    <n v="804.40139999999997"/>
    <n v="3"/>
    <d v="2024-05-09T00:00:00"/>
    <d v="2024-05-12T00:00:00"/>
    <s v="Member"/>
    <s v="Card"/>
    <n v="347.51"/>
    <s v="loss"/>
    <s v="Chennai"/>
  </r>
  <r>
    <s v="ORD104894"/>
    <x v="0"/>
    <s v="Electronics"/>
    <x v="4871"/>
    <s v="Good Sales"/>
    <n v="0.46"/>
    <n v="1486.3335999999999"/>
    <n v="1744.8263999999999"/>
    <n v="8"/>
    <d v="2023-02-17T00:00:00"/>
    <d v="2023-02-20T00:00:00"/>
    <s v="New"/>
    <s v="Card"/>
    <n v="935.21"/>
    <s v="profit"/>
    <s v="Chennai"/>
  </r>
  <r>
    <s v="ORD104895"/>
    <x v="3"/>
    <s v="Electronics"/>
    <x v="4872"/>
    <s v="concerning"/>
    <n v="0.37"/>
    <n v="220.85299999999998"/>
    <n v="376.04700000000003"/>
    <n v="4"/>
    <d v="2023-06-16T00:00:00"/>
    <d v="2023-06-20T00:00:00"/>
    <s v="Member"/>
    <s v="UPI"/>
    <n v="101.29"/>
    <s v="loss"/>
    <s v="Chennai"/>
  </r>
  <r>
    <s v="ORD104896"/>
    <x v="2"/>
    <s v="Clothing"/>
    <x v="4873"/>
    <s v="Good Sales"/>
    <n v="0.42"/>
    <n v="1483.8810000000001"/>
    <n v="2049.1689999999999"/>
    <n v="5"/>
    <d v="2024-10-26T00:00:00"/>
    <d v="2024-10-31T00:00:00"/>
    <s v="Regular"/>
    <s v="UPI"/>
    <n v="774.71"/>
    <s v="loss"/>
    <s v="Delhi"/>
  </r>
  <r>
    <s v="ORD104897"/>
    <x v="2"/>
    <s v="Grocery"/>
    <x v="4874"/>
    <s v="concerning"/>
    <n v="0.4"/>
    <n v="63.448000000000008"/>
    <n v="95.171999999999997"/>
    <n v="9"/>
    <d v="2024-12-20T00:00:00"/>
    <d v="2024-12-25T00:00:00"/>
    <s v="Regular"/>
    <s v="UPI"/>
    <n v="8.42"/>
    <s v="loss"/>
    <s v="Hyderabad"/>
  </r>
  <r>
    <s v="ORD104898"/>
    <x v="3"/>
    <s v="Personal Care"/>
    <x v="4875"/>
    <s v="Good Sales"/>
    <n v="0.01"/>
    <n v="34.444299999999998"/>
    <n v="3409.9856999999997"/>
    <n v="4"/>
    <d v="2023-12-08T00:00:00"/>
    <d v="2023-12-11T00:00:00"/>
    <s v="Member"/>
    <s v="UPI"/>
    <n v="499.31"/>
    <s v="loss"/>
    <s v="Pune"/>
  </r>
  <r>
    <s v="ORD104899"/>
    <x v="0"/>
    <s v="Personal Care"/>
    <x v="4876"/>
    <s v="Good Sales"/>
    <n v="0.06"/>
    <n v="254.29439999999997"/>
    <n v="3983.9456"/>
    <n v="9"/>
    <d v="2024-01-05T00:00:00"/>
    <d v="2024-01-12T00:00:00"/>
    <s v="New"/>
    <s v="Card"/>
    <n v="927.51"/>
    <s v="profit"/>
    <s v="Chennai"/>
  </r>
  <r>
    <s v="ORD104900"/>
    <x v="1"/>
    <s v="Home Care"/>
    <x v="4877"/>
    <s v="Good Sales"/>
    <n v="0.21"/>
    <n v="503.82569999999998"/>
    <n v="1895.3443000000002"/>
    <n v="6"/>
    <d v="2024-12-20T00:00:00"/>
    <d v="2024-12-25T00:00:00"/>
    <s v="Regular"/>
    <s v="Card"/>
    <n v="212.27"/>
    <s v="loss"/>
    <s v="Pune"/>
  </r>
  <r>
    <s v="ORD104901"/>
    <x v="2"/>
    <s v="Grocery"/>
    <x v="4878"/>
    <s v="Good Sales"/>
    <n v="0.06"/>
    <n v="249.75"/>
    <n v="3912.75"/>
    <n v="7"/>
    <d v="2023-08-13T00:00:00"/>
    <d v="2023-08-19T00:00:00"/>
    <s v="Regular"/>
    <s v="UPI"/>
    <n v="1139.6199999999999"/>
    <s v="profit"/>
    <s v="Hyderabad"/>
  </r>
  <r>
    <s v="ORD104902"/>
    <x v="1"/>
    <s v="Home Care"/>
    <x v="4879"/>
    <s v="Good Sales"/>
    <n v="0.37"/>
    <n v="1453.9113"/>
    <n v="2475.5787"/>
    <n v="8"/>
    <d v="2024-03-19T00:00:00"/>
    <d v="2024-03-25T00:00:00"/>
    <s v="Member"/>
    <s v="UPI"/>
    <n v="301.75"/>
    <s v="loss"/>
    <s v="Chennai"/>
  </r>
  <r>
    <s v="ORD104903"/>
    <x v="0"/>
    <s v="Personal Care"/>
    <x v="4880"/>
    <s v="Good Sales"/>
    <n v="0.04"/>
    <n v="135.59799999999998"/>
    <n v="3254.3519999999999"/>
    <n v="1"/>
    <d v="2024-01-10T00:00:00"/>
    <d v="2024-01-17T00:00:00"/>
    <s v="Member"/>
    <s v="UPI"/>
    <n v="879.62"/>
    <s v="profit"/>
    <s v="Pune"/>
  </r>
  <r>
    <s v="ORD104904"/>
    <x v="0"/>
    <s v="Electronics"/>
    <x v="4881"/>
    <s v="Good Sales"/>
    <n v="0.21"/>
    <n v="479.05829999999997"/>
    <n v="1802.1717000000001"/>
    <n v="9"/>
    <d v="2023-09-20T00:00:00"/>
    <d v="2023-09-27T00:00:00"/>
    <s v="Member"/>
    <s v="Card"/>
    <n v="464.94"/>
    <s v="loss"/>
    <s v="Pune"/>
  </r>
  <r>
    <s v="ORD104905"/>
    <x v="1"/>
    <s v="Grocery"/>
    <x v="4882"/>
    <s v="Good Sales"/>
    <n v="0.2"/>
    <n v="286.46600000000001"/>
    <n v="1145.864"/>
    <n v="2"/>
    <d v="2023-05-26T00:00:00"/>
    <d v="2023-05-28T00:00:00"/>
    <s v="Member"/>
    <s v="Cash"/>
    <n v="379.49"/>
    <s v="loss"/>
    <s v="Chennai"/>
  </r>
  <r>
    <s v="ORD104906"/>
    <x v="0"/>
    <s v="Grocery"/>
    <x v="4883"/>
    <s v="Good Sales"/>
    <n v="0.27"/>
    <n v="1165.9221"/>
    <n v="3152.3078999999998"/>
    <n v="3"/>
    <d v="2023-05-08T00:00:00"/>
    <d v="2023-05-09T00:00:00"/>
    <s v="Member"/>
    <s v="Card"/>
    <n v="457.67"/>
    <s v="loss"/>
    <s v="Chennai"/>
  </r>
  <r>
    <s v="ORD104907"/>
    <x v="2"/>
    <s v="Clothing"/>
    <x v="4884"/>
    <s v="Good Sales"/>
    <n v="0.31"/>
    <n v="1016.2079"/>
    <n v="2261.8821000000003"/>
    <n v="1"/>
    <d v="2024-09-16T00:00:00"/>
    <d v="2024-09-17T00:00:00"/>
    <s v="Regular"/>
    <s v="UPI"/>
    <n v="686.22"/>
    <s v="loss"/>
    <s v="Pune"/>
  </r>
  <r>
    <s v="ORD104908"/>
    <x v="1"/>
    <s v="Electronics"/>
    <x v="4885"/>
    <s v="Good Sales"/>
    <n v="0.47"/>
    <n v="1884.8316"/>
    <n v="2125.4484000000002"/>
    <n v="3"/>
    <d v="2023-09-25T00:00:00"/>
    <d v="2023-09-30T00:00:00"/>
    <s v="Member"/>
    <s v="Cash"/>
    <n v="423.97"/>
    <s v="loss"/>
    <s v="Mumbai"/>
  </r>
  <r>
    <s v="ORD104909"/>
    <x v="0"/>
    <s v="Electronics"/>
    <x v="4795"/>
    <s v="Good Sales"/>
    <n v="0.14000000000000001"/>
    <n v="392.64960000000002"/>
    <n v="2411.9903999999997"/>
    <n v="2"/>
    <d v="2023-12-30T00:00:00"/>
    <d v="2024-01-03T00:00:00"/>
    <s v="New"/>
    <s v="Cash"/>
    <n v="323.54000000000002"/>
    <s v="loss"/>
    <s v="Pune"/>
  </r>
  <r>
    <s v="ORD104910"/>
    <x v="1"/>
    <s v="Home Care"/>
    <x v="4886"/>
    <s v="Good Sales"/>
    <n v="0.33"/>
    <n v="310.90949999999998"/>
    <n v="631.2405"/>
    <n v="7"/>
    <d v="2024-11-03T00:00:00"/>
    <d v="2024-11-05T00:00:00"/>
    <s v="Member"/>
    <s v="UPI"/>
    <n v="73.86"/>
    <s v="loss"/>
    <s v="Delhi"/>
  </r>
  <r>
    <s v="ORD104911"/>
    <x v="2"/>
    <s v="Grocery"/>
    <x v="4887"/>
    <s v="Good Sales"/>
    <n v="0.02"/>
    <n v="97.984999999999999"/>
    <n v="4801.2650000000003"/>
    <n v="7"/>
    <d v="2024-04-26T00:00:00"/>
    <d v="2024-05-01T00:00:00"/>
    <s v="New"/>
    <s v="Cash"/>
    <n v="1291.29"/>
    <s v="profit"/>
    <s v="Bangalore"/>
  </r>
  <r>
    <s v="ORD104912"/>
    <x v="0"/>
    <s v="Home Care"/>
    <x v="4888"/>
    <s v="Good Sales"/>
    <n v="0"/>
    <n v="0"/>
    <n v="995.42"/>
    <n v="6"/>
    <d v="2024-11-28T00:00:00"/>
    <d v="2024-12-04T00:00:00"/>
    <s v="Regular"/>
    <s v="Cash"/>
    <n v="249.39"/>
    <s v="loss"/>
    <s v="Pune"/>
  </r>
  <r>
    <s v="ORD104913"/>
    <x v="2"/>
    <s v="Electronics"/>
    <x v="4889"/>
    <s v="Good Sales"/>
    <n v="0.01"/>
    <n v="45.650799999999997"/>
    <n v="4519.4291999999996"/>
    <n v="4"/>
    <d v="2023-07-29T00:00:00"/>
    <d v="2023-08-02T00:00:00"/>
    <s v="Regular"/>
    <s v="UPI"/>
    <n v="549.62"/>
    <s v="loss"/>
    <s v="Pune"/>
  </r>
  <r>
    <s v="ORD104914"/>
    <x v="0"/>
    <s v="Clothing"/>
    <x v="4890"/>
    <s v="Good Sales"/>
    <n v="0.22"/>
    <n v="246.37360000000004"/>
    <n v="873.5064000000001"/>
    <n v="3"/>
    <d v="2024-07-07T00:00:00"/>
    <d v="2024-07-13T00:00:00"/>
    <s v="Member"/>
    <s v="Card"/>
    <n v="106.31"/>
    <s v="loss"/>
    <s v="Mumbai"/>
  </r>
  <r>
    <s v="ORD104915"/>
    <x v="3"/>
    <s v="Grocery"/>
    <x v="4891"/>
    <s v="Good Sales"/>
    <n v="0.28000000000000003"/>
    <n v="540.78359999999998"/>
    <n v="1390.5863999999999"/>
    <n v="7"/>
    <d v="2023-08-10T00:00:00"/>
    <d v="2023-08-14T00:00:00"/>
    <s v="Regular"/>
    <s v="Cash"/>
    <n v="482.05"/>
    <s v="loss"/>
    <s v="Chennai"/>
  </r>
  <r>
    <s v="ORD104916"/>
    <x v="0"/>
    <s v="Electronics"/>
    <x v="4892"/>
    <s v="Good Sales"/>
    <n v="0"/>
    <n v="0"/>
    <n v="2256.41"/>
    <n v="3"/>
    <d v="2023-10-29T00:00:00"/>
    <d v="2023-11-01T00:00:00"/>
    <s v="Regular"/>
    <s v="UPI"/>
    <n v="374.26"/>
    <s v="loss"/>
    <s v="Mumbai"/>
  </r>
  <r>
    <s v="ORD104917"/>
    <x v="1"/>
    <s v="Clothing"/>
    <x v="4893"/>
    <s v="Good Sales"/>
    <n v="0.2"/>
    <n v="922.94799999999998"/>
    <n v="3691.7919999999999"/>
    <n v="9"/>
    <d v="2023-09-16T00:00:00"/>
    <d v="2023-09-18T00:00:00"/>
    <s v="New"/>
    <s v="Card"/>
    <n v="609.04"/>
    <s v="loss"/>
    <s v="Mumbai"/>
  </r>
  <r>
    <s v="ORD104918"/>
    <x v="0"/>
    <s v="Personal Care"/>
    <x v="4894"/>
    <s v="Good Sales"/>
    <n v="0.02"/>
    <n v="89.043400000000005"/>
    <n v="4363.1266000000005"/>
    <n v="8"/>
    <d v="2023-02-22T00:00:00"/>
    <d v="2023-02-24T00:00:00"/>
    <s v="Regular"/>
    <s v="Card"/>
    <n v="981.08"/>
    <s v="profit"/>
    <s v="Hyderabad"/>
  </r>
  <r>
    <s v="ORD104919"/>
    <x v="2"/>
    <s v="Electronics"/>
    <x v="4895"/>
    <s v="Good Sales"/>
    <n v="0.33"/>
    <n v="1364.1474000000001"/>
    <n v="2769.6325999999999"/>
    <n v="7"/>
    <d v="2023-03-03T00:00:00"/>
    <d v="2023-03-06T00:00:00"/>
    <s v="Member"/>
    <s v="Cash"/>
    <n v="604.51"/>
    <s v="loss"/>
    <s v="Mumbai"/>
  </r>
  <r>
    <s v="ORD104920"/>
    <x v="2"/>
    <s v="Personal Care"/>
    <x v="4896"/>
    <s v="Good Sales"/>
    <n v="0.32"/>
    <n v="622.62720000000002"/>
    <n v="1323.0828000000001"/>
    <n v="2"/>
    <d v="2024-04-29T00:00:00"/>
    <d v="2024-05-03T00:00:00"/>
    <s v="Regular"/>
    <s v="UPI"/>
    <n v="451.43"/>
    <s v="loss"/>
    <s v="Mumbai"/>
  </r>
  <r>
    <s v="ORD104921"/>
    <x v="0"/>
    <s v="Home Care"/>
    <x v="4897"/>
    <s v="concerning"/>
    <n v="0.39"/>
    <n v="47.587800000000001"/>
    <n v="74.432199999999995"/>
    <n v="3"/>
    <d v="2024-02-07T00:00:00"/>
    <d v="2024-02-11T00:00:00"/>
    <s v="Regular"/>
    <s v="Card"/>
    <n v="12.49"/>
    <s v="loss"/>
    <s v="Mumbai"/>
  </r>
  <r>
    <s v="ORD104922"/>
    <x v="1"/>
    <s v="Personal Care"/>
    <x v="4898"/>
    <s v="Good Sales"/>
    <n v="0.27"/>
    <n v="928.73520000000008"/>
    <n v="2511.0248000000001"/>
    <n v="8"/>
    <d v="2024-03-18T00:00:00"/>
    <d v="2024-03-25T00:00:00"/>
    <s v="New"/>
    <s v="Card"/>
    <n v="660.41"/>
    <s v="loss"/>
    <s v="Pune"/>
  </r>
  <r>
    <s v="ORD104923"/>
    <x v="3"/>
    <s v="Electronics"/>
    <x v="4899"/>
    <s v="Good Sales"/>
    <n v="0.31"/>
    <n v="655.23770000000002"/>
    <n v="1458.4322999999999"/>
    <n v="3"/>
    <d v="2023-11-14T00:00:00"/>
    <d v="2023-11-20T00:00:00"/>
    <s v="New"/>
    <s v="Card"/>
    <n v="567.98"/>
    <s v="loss"/>
    <s v="Bangalore"/>
  </r>
  <r>
    <s v="ORD104924"/>
    <x v="1"/>
    <s v="Personal Care"/>
    <x v="4900"/>
    <s v="Good Sales"/>
    <n v="0.14000000000000001"/>
    <n v="533.34260000000006"/>
    <n v="3276.2474000000002"/>
    <n v="8"/>
    <d v="2024-02-25T00:00:00"/>
    <d v="2024-03-03T00:00:00"/>
    <s v="Member"/>
    <s v="Card"/>
    <n v="963.26"/>
    <s v="profit"/>
    <s v="Hyderabad"/>
  </r>
  <r>
    <s v="ORD104925"/>
    <x v="3"/>
    <s v="Grocery"/>
    <x v="4901"/>
    <s v="Good Sales"/>
    <n v="0.04"/>
    <n v="159.7912"/>
    <n v="3834.9888000000001"/>
    <n v="4"/>
    <d v="2024-12-17T00:00:00"/>
    <d v="2024-12-22T00:00:00"/>
    <s v="Regular"/>
    <s v="UPI"/>
    <n v="1142.05"/>
    <s v="profit"/>
    <s v="Mumbai"/>
  </r>
  <r>
    <s v="ORD104926"/>
    <x v="2"/>
    <s v="Electronics"/>
    <x v="4902"/>
    <s v="Good Sales"/>
    <n v="0.37"/>
    <n v="834.21679999999992"/>
    <n v="1420.4232"/>
    <n v="5"/>
    <d v="2024-02-03T00:00:00"/>
    <d v="2024-02-04T00:00:00"/>
    <s v="Regular"/>
    <s v="UPI"/>
    <n v="124.62"/>
    <s v="loss"/>
    <s v="Mumbai"/>
  </r>
  <r>
    <s v="ORD104927"/>
    <x v="1"/>
    <s v="Clothing"/>
    <x v="4903"/>
    <s v="Good Sales"/>
    <n v="0.31"/>
    <n v="1167.367"/>
    <n v="2598.3329999999996"/>
    <n v="9"/>
    <d v="2023-03-31T00:00:00"/>
    <d v="2023-04-06T00:00:00"/>
    <s v="New"/>
    <s v="Card"/>
    <n v="1062.4000000000001"/>
    <s v="profit"/>
    <s v="Mumbai"/>
  </r>
  <r>
    <s v="ORD104928"/>
    <x v="3"/>
    <s v="Personal Care"/>
    <x v="4904"/>
    <s v="Good Sales"/>
    <n v="0.47"/>
    <n v="1981.3742999999997"/>
    <n v="2234.3157000000001"/>
    <n v="2"/>
    <d v="2024-08-04T00:00:00"/>
    <d v="2024-08-07T00:00:00"/>
    <s v="Regular"/>
    <s v="Card"/>
    <n v="464.19"/>
    <s v="loss"/>
    <s v="Chennai"/>
  </r>
  <r>
    <s v="ORD104929"/>
    <x v="0"/>
    <s v="Grocery"/>
    <x v="4905"/>
    <s v="Good Sales"/>
    <n v="0.49"/>
    <n v="2278.2696999999998"/>
    <n v="2371.2602999999999"/>
    <n v="3"/>
    <d v="2024-08-25T00:00:00"/>
    <d v="2024-09-01T00:00:00"/>
    <s v="New"/>
    <s v="Cash"/>
    <n v="1330.27"/>
    <s v="profit"/>
    <s v="Chennai"/>
  </r>
  <r>
    <s v="ORD104930"/>
    <x v="2"/>
    <s v="Home Care"/>
    <x v="4906"/>
    <s v="Good Sales"/>
    <n v="0.42"/>
    <n v="1240.6926000000001"/>
    <n v="1713.3374000000001"/>
    <n v="1"/>
    <d v="2024-05-10T00:00:00"/>
    <d v="2024-05-15T00:00:00"/>
    <s v="Member"/>
    <s v="UPI"/>
    <n v="336.18"/>
    <s v="loss"/>
    <s v="Pune"/>
  </r>
  <r>
    <s v="ORD104931"/>
    <x v="0"/>
    <s v="Home Care"/>
    <x v="4907"/>
    <s v="Good Sales"/>
    <n v="0.49"/>
    <n v="1918.1295"/>
    <n v="1996.4205000000002"/>
    <n v="8"/>
    <d v="2023-12-11T00:00:00"/>
    <d v="2023-12-13T00:00:00"/>
    <s v="New"/>
    <s v="UPI"/>
    <n v="378.93"/>
    <s v="loss"/>
    <s v="Delhi"/>
  </r>
  <r>
    <s v="ORD104932"/>
    <x v="2"/>
    <s v="Personal Care"/>
    <x v="4908"/>
    <s v="Good Sales"/>
    <n v="0.32"/>
    <n v="807.47839999999997"/>
    <n v="1715.8915999999999"/>
    <n v="9"/>
    <d v="2024-03-09T00:00:00"/>
    <d v="2024-03-11T00:00:00"/>
    <s v="Member"/>
    <s v="Card"/>
    <n v="522.16999999999996"/>
    <s v="loss"/>
    <s v="Pune"/>
  </r>
  <r>
    <s v="ORD104933"/>
    <x v="1"/>
    <s v="Home Care"/>
    <x v="4909"/>
    <s v="concerning"/>
    <n v="0.05"/>
    <n v="15.2075"/>
    <n v="288.9425"/>
    <n v="9"/>
    <d v="2024-07-12T00:00:00"/>
    <d v="2024-07-14T00:00:00"/>
    <s v="Regular"/>
    <s v="Cash"/>
    <n v="70.459999999999994"/>
    <s v="loss"/>
    <s v="Mumbai"/>
  </r>
  <r>
    <s v="ORD104934"/>
    <x v="1"/>
    <s v="Clothing"/>
    <x v="4910"/>
    <s v="Good Sales"/>
    <n v="0.04"/>
    <n v="34.423200000000001"/>
    <n v="826.15680000000009"/>
    <n v="3"/>
    <d v="2024-06-11T00:00:00"/>
    <d v="2024-06-12T00:00:00"/>
    <s v="Regular"/>
    <s v="UPI"/>
    <n v="250.02"/>
    <s v="loss"/>
    <s v="Hyderabad"/>
  </r>
  <r>
    <s v="ORD104935"/>
    <x v="2"/>
    <s v="Electronics"/>
    <x v="4911"/>
    <s v="concerning"/>
    <n v="0.4"/>
    <n v="291.32"/>
    <n v="436.97999999999996"/>
    <n v="5"/>
    <d v="2024-01-01T00:00:00"/>
    <d v="2024-01-04T00:00:00"/>
    <s v="New"/>
    <s v="Cash"/>
    <n v="91.25"/>
    <s v="loss"/>
    <s v="Chennai"/>
  </r>
  <r>
    <s v="ORD104936"/>
    <x v="2"/>
    <s v="Grocery"/>
    <x v="4912"/>
    <s v="Good Sales"/>
    <n v="0.12"/>
    <n v="112.99799999999999"/>
    <n v="828.65200000000004"/>
    <n v="9"/>
    <d v="2024-02-04T00:00:00"/>
    <d v="2024-02-10T00:00:00"/>
    <s v="Member"/>
    <s v="Card"/>
    <n v="153.5"/>
    <s v="loss"/>
    <s v="Chennai"/>
  </r>
  <r>
    <s v="ORD104937"/>
    <x v="2"/>
    <s v="Personal Care"/>
    <x v="4913"/>
    <s v="concerning"/>
    <n v="0.03"/>
    <n v="4.5011999999999999"/>
    <n v="145.53879999999998"/>
    <n v="5"/>
    <d v="2023-07-14T00:00:00"/>
    <d v="2023-07-21T00:00:00"/>
    <s v="New"/>
    <s v="UPI"/>
    <n v="30.19"/>
    <s v="loss"/>
    <s v="Delhi"/>
  </r>
  <r>
    <s v="ORD104938"/>
    <x v="1"/>
    <s v="Home Care"/>
    <x v="4914"/>
    <s v="Good Sales"/>
    <n v="0.24"/>
    <n v="1033.8383999999999"/>
    <n v="3273.8216000000002"/>
    <n v="1"/>
    <d v="2023-08-22T00:00:00"/>
    <d v="2023-08-23T00:00:00"/>
    <s v="Regular"/>
    <s v="Cash"/>
    <n v="1102.56"/>
    <s v="profit"/>
    <s v="Delhi"/>
  </r>
  <r>
    <s v="ORD104939"/>
    <x v="3"/>
    <s v="Electronics"/>
    <x v="4915"/>
    <s v="Good Sales"/>
    <n v="0.16"/>
    <n v="455.15680000000003"/>
    <n v="2389.5731999999998"/>
    <n v="1"/>
    <d v="2024-08-21T00:00:00"/>
    <d v="2024-08-25T00:00:00"/>
    <s v="New"/>
    <s v="UPI"/>
    <n v="698.07"/>
    <s v="loss"/>
    <s v="Delhi"/>
  </r>
  <r>
    <s v="ORD104940"/>
    <x v="0"/>
    <s v="Clothing"/>
    <x v="4916"/>
    <s v="Good Sales"/>
    <n v="0.28999999999999998"/>
    <n v="573.45759999999996"/>
    <n v="1403.9824000000001"/>
    <n v="4"/>
    <d v="2023-03-05T00:00:00"/>
    <d v="2023-03-09T00:00:00"/>
    <s v="Regular"/>
    <s v="Card"/>
    <n v="565.45000000000005"/>
    <s v="loss"/>
    <s v="Hyderabad"/>
  </r>
  <r>
    <s v="ORD104941"/>
    <x v="0"/>
    <s v="Home Care"/>
    <x v="4917"/>
    <s v="Good Sales"/>
    <n v="0.3"/>
    <n v="632.37599999999998"/>
    <n v="1475.5440000000001"/>
    <n v="7"/>
    <d v="2024-04-22T00:00:00"/>
    <d v="2024-04-24T00:00:00"/>
    <s v="New"/>
    <s v="UPI"/>
    <n v="391.01"/>
    <s v="loss"/>
    <s v="Mumbai"/>
  </r>
  <r>
    <s v="ORD104942"/>
    <x v="1"/>
    <s v="Home Care"/>
    <x v="4918"/>
    <s v="Good Sales"/>
    <n v="0.34"/>
    <n v="805.94280000000003"/>
    <n v="1564.4772"/>
    <n v="7"/>
    <d v="2024-02-09T00:00:00"/>
    <d v="2024-02-12T00:00:00"/>
    <s v="Member"/>
    <s v="Card"/>
    <n v="605.46"/>
    <s v="loss"/>
    <s v="Hyderabad"/>
  </r>
  <r>
    <s v="ORD104943"/>
    <x v="0"/>
    <s v="Grocery"/>
    <x v="4919"/>
    <s v="concerning"/>
    <n v="0.28999999999999998"/>
    <n v="133.98869999999999"/>
    <n v="328.04129999999998"/>
    <n v="7"/>
    <d v="2024-12-02T00:00:00"/>
    <d v="2024-12-09T00:00:00"/>
    <s v="Member"/>
    <s v="Cash"/>
    <n v="115.9"/>
    <s v="loss"/>
    <s v="Hyderabad"/>
  </r>
  <r>
    <s v="ORD104944"/>
    <x v="2"/>
    <s v="Clothing"/>
    <x v="4920"/>
    <s v="Good Sales"/>
    <n v="0.19"/>
    <n v="274.71339999999998"/>
    <n v="1171.1466"/>
    <n v="6"/>
    <d v="2024-11-24T00:00:00"/>
    <d v="2024-11-29T00:00:00"/>
    <s v="Member"/>
    <s v="Cash"/>
    <n v="147.1"/>
    <s v="loss"/>
    <s v="Chennai"/>
  </r>
  <r>
    <s v="ORD104945"/>
    <x v="3"/>
    <s v="Clothing"/>
    <x v="4921"/>
    <s v="Good Sales"/>
    <n v="0.01"/>
    <n v="42.729700000000001"/>
    <n v="4230.2403000000004"/>
    <n v="1"/>
    <d v="2024-08-16T00:00:00"/>
    <d v="2024-08-20T00:00:00"/>
    <s v="New"/>
    <s v="Cash"/>
    <n v="581.45000000000005"/>
    <s v="loss"/>
    <s v="Bangalore"/>
  </r>
  <r>
    <s v="ORD104946"/>
    <x v="0"/>
    <s v="Personal Care"/>
    <x v="4922"/>
    <s v="Good Sales"/>
    <n v="0.45"/>
    <n v="1684.8045000000002"/>
    <n v="2059.2055"/>
    <n v="3"/>
    <d v="2023-05-11T00:00:00"/>
    <d v="2023-05-16T00:00:00"/>
    <s v="Regular"/>
    <s v="Card"/>
    <n v="374.25"/>
    <s v="loss"/>
    <s v="Hyderabad"/>
  </r>
  <r>
    <s v="ORD104947"/>
    <x v="3"/>
    <s v="Grocery"/>
    <x v="4923"/>
    <s v="Good Sales"/>
    <n v="0.16"/>
    <n v="457.71039999999999"/>
    <n v="2402.9796000000001"/>
    <n v="5"/>
    <d v="2024-03-12T00:00:00"/>
    <d v="2024-03-18T00:00:00"/>
    <s v="New"/>
    <s v="Cash"/>
    <n v="173.21"/>
    <s v="loss"/>
    <s v="Bangalore"/>
  </r>
  <r>
    <s v="ORD104948"/>
    <x v="2"/>
    <s v="Personal Care"/>
    <x v="4924"/>
    <s v="Good Sales"/>
    <n v="0.25"/>
    <n v="613.86249999999995"/>
    <n v="1841.5874999999999"/>
    <n v="4"/>
    <d v="2023-08-27T00:00:00"/>
    <d v="2023-09-01T00:00:00"/>
    <s v="Regular"/>
    <s v="Card"/>
    <n v="644.67999999999995"/>
    <s v="loss"/>
    <s v="Delhi"/>
  </r>
  <r>
    <s v="ORD104949"/>
    <x v="0"/>
    <s v="Grocery"/>
    <x v="4925"/>
    <s v="Good Sales"/>
    <n v="0.28000000000000003"/>
    <n v="383.31160000000006"/>
    <n v="985.65840000000003"/>
    <n v="4"/>
    <d v="2023-05-20T00:00:00"/>
    <d v="2023-05-27T00:00:00"/>
    <s v="Member"/>
    <s v="Cash"/>
    <n v="377.12"/>
    <s v="loss"/>
    <s v="Mumbai"/>
  </r>
  <r>
    <s v="ORD104950"/>
    <x v="1"/>
    <s v="Clothing"/>
    <x v="4926"/>
    <s v="Good Sales"/>
    <n v="0.16"/>
    <n v="385.464"/>
    <n v="2023.6860000000001"/>
    <n v="9"/>
    <d v="2024-07-03T00:00:00"/>
    <d v="2024-07-09T00:00:00"/>
    <s v="Member"/>
    <s v="Card"/>
    <n v="373.99"/>
    <s v="loss"/>
    <s v="Chennai"/>
  </r>
  <r>
    <s v="ORD104951"/>
    <x v="3"/>
    <s v="Grocery"/>
    <x v="4927"/>
    <s v="Good Sales"/>
    <n v="0.15"/>
    <n v="454.42349999999993"/>
    <n v="2575.0664999999999"/>
    <n v="7"/>
    <d v="2023-11-30T00:00:00"/>
    <d v="2023-12-06T00:00:00"/>
    <s v="New"/>
    <s v="UPI"/>
    <n v="427.83"/>
    <s v="loss"/>
    <s v="Chennai"/>
  </r>
  <r>
    <s v="ORD104952"/>
    <x v="2"/>
    <s v="Grocery"/>
    <x v="4928"/>
    <s v="Good Sales"/>
    <n v="0.13"/>
    <n v="466.95089999999999"/>
    <n v="3124.9791"/>
    <n v="9"/>
    <d v="2023-04-01T00:00:00"/>
    <d v="2023-04-05T00:00:00"/>
    <s v="Regular"/>
    <s v="Cash"/>
    <n v="602.29"/>
    <s v="loss"/>
    <s v="Chennai"/>
  </r>
  <r>
    <s v="ORD104953"/>
    <x v="3"/>
    <s v="Grocery"/>
    <x v="4929"/>
    <s v="Good Sales"/>
    <n v="0.12"/>
    <n v="109.98479999999999"/>
    <n v="806.55520000000001"/>
    <n v="7"/>
    <d v="2023-05-26T00:00:00"/>
    <d v="2023-05-31T00:00:00"/>
    <s v="Regular"/>
    <s v="UPI"/>
    <n v="189.82"/>
    <s v="loss"/>
    <s v="Delhi"/>
  </r>
  <r>
    <s v="ORD104954"/>
    <x v="0"/>
    <s v="Electronics"/>
    <x v="4930"/>
    <s v="Good Sales"/>
    <n v="0.02"/>
    <n v="81.684799999999996"/>
    <n v="4002.5551999999998"/>
    <n v="3"/>
    <d v="2024-08-18T00:00:00"/>
    <d v="2024-08-23T00:00:00"/>
    <s v="Regular"/>
    <s v="Card"/>
    <n v="1212.25"/>
    <s v="profit"/>
    <s v="Bangalore"/>
  </r>
  <r>
    <s v="ORD104955"/>
    <x v="0"/>
    <s v="Electronics"/>
    <x v="4931"/>
    <s v="Good Sales"/>
    <n v="0.48"/>
    <n v="861.35039999999992"/>
    <n v="933.1296000000001"/>
    <n v="4"/>
    <d v="2024-11-05T00:00:00"/>
    <d v="2024-11-11T00:00:00"/>
    <s v="New"/>
    <s v="Card"/>
    <n v="480.74"/>
    <s v="loss"/>
    <s v="Bangalore"/>
  </r>
  <r>
    <s v="ORD104956"/>
    <x v="1"/>
    <s v="Clothing"/>
    <x v="4932"/>
    <s v="Good Sales"/>
    <n v="0.3"/>
    <n v="769.78800000000001"/>
    <n v="1796.172"/>
    <n v="9"/>
    <d v="2023-12-06T00:00:00"/>
    <d v="2023-12-12T00:00:00"/>
    <s v="Regular"/>
    <s v="Cash"/>
    <n v="232.56"/>
    <s v="loss"/>
    <s v="Mumbai"/>
  </r>
  <r>
    <s v="ORD104957"/>
    <x v="2"/>
    <s v="Grocery"/>
    <x v="4933"/>
    <s v="Good Sales"/>
    <n v="0.05"/>
    <n v="153.93650000000002"/>
    <n v="2924.7934999999998"/>
    <n v="1"/>
    <d v="2023-07-17T00:00:00"/>
    <d v="2023-07-22T00:00:00"/>
    <s v="New"/>
    <s v="UPI"/>
    <n v="829.06"/>
    <s v="profit"/>
    <s v="Pune"/>
  </r>
  <r>
    <s v="ORD104958"/>
    <x v="2"/>
    <s v="Clothing"/>
    <x v="4934"/>
    <s v="Good Sales"/>
    <n v="0.3"/>
    <n v="747.50099999999998"/>
    <n v="1744.1690000000001"/>
    <n v="3"/>
    <d v="2024-04-18T00:00:00"/>
    <d v="2024-04-19T00:00:00"/>
    <s v="Member"/>
    <s v="Card"/>
    <n v="426.57"/>
    <s v="loss"/>
    <s v="Mumbai"/>
  </r>
  <r>
    <s v="ORD104959"/>
    <x v="1"/>
    <s v="Electronics"/>
    <x v="4935"/>
    <s v="Good Sales"/>
    <n v="0.12"/>
    <n v="348.31080000000003"/>
    <n v="2554.2791999999999"/>
    <n v="4"/>
    <d v="2024-03-30T00:00:00"/>
    <d v="2024-04-06T00:00:00"/>
    <s v="Member"/>
    <s v="Cash"/>
    <n v="729.36"/>
    <s v="loss"/>
    <s v="Bangalore"/>
  </r>
  <r>
    <s v="ORD104960"/>
    <x v="1"/>
    <s v="Grocery"/>
    <x v="4936"/>
    <s v="concerning"/>
    <n v="0.16"/>
    <n v="103.43360000000001"/>
    <n v="543.02639999999997"/>
    <n v="4"/>
    <d v="2023-12-24T00:00:00"/>
    <d v="2023-12-30T00:00:00"/>
    <s v="Member"/>
    <s v="UPI"/>
    <n v="168.9"/>
    <s v="loss"/>
    <s v="Bangalore"/>
  </r>
  <r>
    <s v="ORD104961"/>
    <x v="2"/>
    <s v="Personal Care"/>
    <x v="4937"/>
    <s v="Good Sales"/>
    <n v="0.4"/>
    <n v="887.024"/>
    <n v="1330.5360000000001"/>
    <n v="7"/>
    <d v="2023-09-30T00:00:00"/>
    <d v="2023-10-03T00:00:00"/>
    <s v="Member"/>
    <s v="Cash"/>
    <n v="320.55"/>
    <s v="loss"/>
    <s v="Chennai"/>
  </r>
  <r>
    <s v="ORD104962"/>
    <x v="3"/>
    <s v="Electronics"/>
    <x v="4938"/>
    <s v="Good Sales"/>
    <n v="0.44"/>
    <n v="648.68759999999997"/>
    <n v="825.60239999999999"/>
    <n v="4"/>
    <d v="2024-05-15T00:00:00"/>
    <d v="2024-05-17T00:00:00"/>
    <s v="New"/>
    <s v="UPI"/>
    <n v="84.07"/>
    <s v="loss"/>
    <s v="Hyderabad"/>
  </r>
  <r>
    <s v="ORD104963"/>
    <x v="3"/>
    <s v="Electronics"/>
    <x v="4939"/>
    <s v="concerning"/>
    <n v="0.35"/>
    <n v="182.53549999999998"/>
    <n v="338.99450000000002"/>
    <n v="8"/>
    <d v="2023-03-11T00:00:00"/>
    <d v="2023-03-12T00:00:00"/>
    <s v="New"/>
    <s v="Card"/>
    <n v="73.64"/>
    <s v="loss"/>
    <s v="Hyderabad"/>
  </r>
  <r>
    <s v="ORD104964"/>
    <x v="1"/>
    <s v="Electronics"/>
    <x v="4940"/>
    <s v="Good Sales"/>
    <n v="0.47"/>
    <n v="488.36759999999992"/>
    <n v="550.7124"/>
    <n v="1"/>
    <d v="2023-01-09T00:00:00"/>
    <d v="2023-01-14T00:00:00"/>
    <s v="New"/>
    <s v="Card"/>
    <n v="59.74"/>
    <s v="loss"/>
    <s v="Hyderabad"/>
  </r>
  <r>
    <s v="ORD104965"/>
    <x v="3"/>
    <s v="Grocery"/>
    <x v="4941"/>
    <s v="Good Sales"/>
    <n v="0.45"/>
    <n v="1373.3910000000001"/>
    <n v="1678.5889999999999"/>
    <n v="3"/>
    <d v="2024-12-08T00:00:00"/>
    <d v="2024-12-09T00:00:00"/>
    <s v="Member"/>
    <s v="Card"/>
    <n v="544.79"/>
    <s v="loss"/>
    <s v="Hyderabad"/>
  </r>
  <r>
    <s v="ORD104966"/>
    <x v="2"/>
    <s v="Home Care"/>
    <x v="4942"/>
    <s v="Good Sales"/>
    <n v="0.28000000000000003"/>
    <n v="297.8528"/>
    <n v="765.90719999999999"/>
    <n v="6"/>
    <d v="2023-01-03T00:00:00"/>
    <d v="2023-01-10T00:00:00"/>
    <s v="Member"/>
    <s v="UPI"/>
    <n v="305.61"/>
    <s v="loss"/>
    <s v="Pune"/>
  </r>
  <r>
    <s v="ORD104967"/>
    <x v="0"/>
    <s v="Personal Care"/>
    <x v="4943"/>
    <s v="Good Sales"/>
    <n v="0.45"/>
    <n v="444.24450000000002"/>
    <n v="542.96550000000002"/>
    <n v="3"/>
    <d v="2023-09-26T00:00:00"/>
    <d v="2023-10-03T00:00:00"/>
    <s v="Regular"/>
    <s v="UPI"/>
    <n v="267.81"/>
    <s v="loss"/>
    <s v="Chennai"/>
  </r>
  <r>
    <s v="ORD104968"/>
    <x v="0"/>
    <s v="Personal Care"/>
    <x v="4944"/>
    <s v="Good Sales"/>
    <n v="0.27"/>
    <n v="758.39490000000001"/>
    <n v="2050.4750999999997"/>
    <n v="8"/>
    <d v="2023-12-18T00:00:00"/>
    <d v="2023-12-25T00:00:00"/>
    <s v="New"/>
    <s v="Cash"/>
    <n v="409.73"/>
    <s v="loss"/>
    <s v="Pune"/>
  </r>
  <r>
    <s v="ORD104969"/>
    <x v="3"/>
    <s v="Clothing"/>
    <x v="4945"/>
    <s v="Good Sales"/>
    <n v="0.05"/>
    <n v="226.65200000000002"/>
    <n v="4306.3879999999999"/>
    <n v="7"/>
    <d v="2023-01-06T00:00:00"/>
    <d v="2023-01-13T00:00:00"/>
    <s v="Regular"/>
    <s v="Card"/>
    <n v="1084.03"/>
    <s v="profit"/>
    <s v="Delhi"/>
  </r>
  <r>
    <s v="ORD104970"/>
    <x v="1"/>
    <s v="Grocery"/>
    <x v="4946"/>
    <s v="Good Sales"/>
    <n v="0.41"/>
    <n v="1625.4819"/>
    <n v="2339.1081000000004"/>
    <n v="5"/>
    <d v="2024-01-20T00:00:00"/>
    <d v="2024-01-21T00:00:00"/>
    <s v="Member"/>
    <s v="UPI"/>
    <n v="922.71"/>
    <s v="profit"/>
    <s v="Chennai"/>
  </r>
  <r>
    <s v="ORD104971"/>
    <x v="1"/>
    <s v="Electronics"/>
    <x v="4947"/>
    <s v="Good Sales"/>
    <n v="7.0000000000000007E-2"/>
    <n v="317.44580000000002"/>
    <n v="4217.4941999999992"/>
    <n v="2"/>
    <d v="2023-08-22T00:00:00"/>
    <d v="2023-08-25T00:00:00"/>
    <s v="Regular"/>
    <s v="Card"/>
    <n v="881.69"/>
    <s v="profit"/>
    <s v="Mumbai"/>
  </r>
  <r>
    <s v="ORD104972"/>
    <x v="1"/>
    <s v="Home Care"/>
    <x v="4948"/>
    <s v="Good Sales"/>
    <n v="0.16"/>
    <n v="473.05599999999998"/>
    <n v="2483.5439999999999"/>
    <n v="5"/>
    <d v="2024-07-31T00:00:00"/>
    <d v="2024-08-03T00:00:00"/>
    <s v="Member"/>
    <s v="UPI"/>
    <n v="668.6"/>
    <s v="loss"/>
    <s v="Mumbai"/>
  </r>
  <r>
    <s v="ORD104973"/>
    <x v="1"/>
    <s v="Grocery"/>
    <x v="4949"/>
    <s v="Good Sales"/>
    <n v="0.19"/>
    <n v="400.64350000000002"/>
    <n v="1708.0065"/>
    <n v="9"/>
    <d v="2023-04-06T00:00:00"/>
    <d v="2023-04-11T00:00:00"/>
    <s v="Regular"/>
    <s v="UPI"/>
    <n v="581.65"/>
    <s v="loss"/>
    <s v="Delhi"/>
  </r>
  <r>
    <s v="ORD104974"/>
    <x v="1"/>
    <s v="Grocery"/>
    <x v="4950"/>
    <s v="Good Sales"/>
    <n v="0.4"/>
    <n v="1470.096"/>
    <n v="2205.1439999999998"/>
    <n v="5"/>
    <d v="2024-05-13T00:00:00"/>
    <d v="2024-05-20T00:00:00"/>
    <s v="New"/>
    <s v="UPI"/>
    <n v="442.18"/>
    <s v="loss"/>
    <s v="Pune"/>
  </r>
  <r>
    <s v="ORD104975"/>
    <x v="3"/>
    <s v="Home Care"/>
    <x v="4951"/>
    <s v="Good Sales"/>
    <n v="0.04"/>
    <n v="55.227200000000003"/>
    <n v="1325.4528"/>
    <n v="3"/>
    <d v="2024-09-15T00:00:00"/>
    <d v="2024-09-21T00:00:00"/>
    <s v="Member"/>
    <s v="Cash"/>
    <n v="129.68"/>
    <s v="loss"/>
    <s v="Pune"/>
  </r>
  <r>
    <s v="ORD104976"/>
    <x v="0"/>
    <s v="Electronics"/>
    <x v="4952"/>
    <s v="concerning"/>
    <n v="0.22"/>
    <n v="106.1412"/>
    <n v="376.31880000000001"/>
    <n v="7"/>
    <d v="2023-05-05T00:00:00"/>
    <d v="2023-05-06T00:00:00"/>
    <s v="New"/>
    <s v="Card"/>
    <n v="62.93"/>
    <s v="loss"/>
    <s v="Hyderabad"/>
  </r>
  <r>
    <s v="ORD104977"/>
    <x v="0"/>
    <s v="Grocery"/>
    <x v="4953"/>
    <s v="Good Sales"/>
    <n v="0.22"/>
    <n v="393.49419999999998"/>
    <n v="1395.1158"/>
    <n v="3"/>
    <d v="2024-05-24T00:00:00"/>
    <d v="2024-05-27T00:00:00"/>
    <s v="New"/>
    <s v="UPI"/>
    <n v="362.64"/>
    <s v="loss"/>
    <s v="Chennai"/>
  </r>
  <r>
    <s v="ORD104978"/>
    <x v="3"/>
    <s v="Personal Care"/>
    <x v="4954"/>
    <s v="Good Sales"/>
    <n v="0.28999999999999998"/>
    <n v="454.21539999999999"/>
    <n v="1112.0445999999999"/>
    <n v="8"/>
    <d v="2024-07-06T00:00:00"/>
    <d v="2024-07-13T00:00:00"/>
    <s v="Regular"/>
    <s v="UPI"/>
    <n v="267.26"/>
    <s v="loss"/>
    <s v="Mumbai"/>
  </r>
  <r>
    <s v="ORD104979"/>
    <x v="1"/>
    <s v="Personal Care"/>
    <x v="4955"/>
    <s v="Good Sales"/>
    <n v="0.18"/>
    <n v="613.8252"/>
    <n v="2796.3148000000001"/>
    <n v="5"/>
    <d v="2024-01-04T00:00:00"/>
    <d v="2024-01-07T00:00:00"/>
    <s v="Member"/>
    <s v="Cash"/>
    <n v="743.65"/>
    <s v="loss"/>
    <s v="Delhi"/>
  </r>
  <r>
    <s v="ORD104980"/>
    <x v="3"/>
    <s v="Home Care"/>
    <x v="4956"/>
    <s v="Good Sales"/>
    <n v="0.28999999999999998"/>
    <n v="812.48719999999992"/>
    <n v="1989.1927999999998"/>
    <n v="5"/>
    <d v="2023-01-07T00:00:00"/>
    <d v="2023-01-08T00:00:00"/>
    <s v="Regular"/>
    <s v="Card"/>
    <n v="452.24"/>
    <s v="loss"/>
    <s v="Bangalore"/>
  </r>
  <r>
    <s v="ORD104981"/>
    <x v="0"/>
    <s v="Electronics"/>
    <x v="4957"/>
    <s v="concerning"/>
    <n v="0.49"/>
    <n v="380.9701"/>
    <n v="396.51990000000001"/>
    <n v="6"/>
    <d v="2023-10-04T00:00:00"/>
    <d v="2023-10-07T00:00:00"/>
    <s v="New"/>
    <s v="UPI"/>
    <n v="165.45"/>
    <s v="loss"/>
    <s v="Delhi"/>
  </r>
  <r>
    <s v="ORD104982"/>
    <x v="2"/>
    <s v="Home Care"/>
    <x v="4958"/>
    <s v="Good Sales"/>
    <n v="0.04"/>
    <n v="182.0668"/>
    <n v="4369.6032000000005"/>
    <n v="6"/>
    <d v="2023-07-28T00:00:00"/>
    <d v="2023-08-01T00:00:00"/>
    <s v="Member"/>
    <s v="Card"/>
    <n v="328.51"/>
    <s v="loss"/>
    <s v="Chennai"/>
  </r>
  <r>
    <s v="ORD104983"/>
    <x v="3"/>
    <s v="Grocery"/>
    <x v="4959"/>
    <s v="Good Sales"/>
    <n v="0.44"/>
    <n v="1323.2384"/>
    <n v="1684.1216000000002"/>
    <n v="3"/>
    <d v="2023-07-12T00:00:00"/>
    <d v="2023-07-19T00:00:00"/>
    <s v="Regular"/>
    <s v="Cash"/>
    <n v="476.69"/>
    <s v="loss"/>
    <s v="Pune"/>
  </r>
  <r>
    <s v="ORD104984"/>
    <x v="1"/>
    <s v="Personal Care"/>
    <x v="4960"/>
    <s v="Good Sales"/>
    <n v="0.15"/>
    <n v="351.39749999999998"/>
    <n v="1991.2525000000001"/>
    <n v="7"/>
    <d v="2023-06-09T00:00:00"/>
    <d v="2023-06-12T00:00:00"/>
    <s v="New"/>
    <s v="Cash"/>
    <n v="495.27"/>
    <s v="loss"/>
    <s v="Mumbai"/>
  </r>
  <r>
    <s v="ORD104985"/>
    <x v="0"/>
    <s v="Clothing"/>
    <x v="4961"/>
    <s v="Good Sales"/>
    <n v="0.23"/>
    <n v="1079.2198000000001"/>
    <n v="3613.0402000000004"/>
    <n v="9"/>
    <d v="2024-05-02T00:00:00"/>
    <d v="2024-05-07T00:00:00"/>
    <s v="New"/>
    <s v="Card"/>
    <n v="576.29999999999995"/>
    <s v="loss"/>
    <s v="Chennai"/>
  </r>
  <r>
    <s v="ORD104986"/>
    <x v="0"/>
    <s v="Home Care"/>
    <x v="4962"/>
    <s v="concerning"/>
    <n v="0.37"/>
    <n v="213.40859999999998"/>
    <n v="363.37139999999999"/>
    <n v="1"/>
    <d v="2024-08-30T00:00:00"/>
    <d v="2024-09-04T00:00:00"/>
    <s v="Regular"/>
    <s v="Card"/>
    <n v="75.42"/>
    <s v="loss"/>
    <s v="Mumbai"/>
  </r>
  <r>
    <s v="ORD104987"/>
    <x v="0"/>
    <s v="Clothing"/>
    <x v="4963"/>
    <s v="Good Sales"/>
    <n v="0.46"/>
    <n v="1825.7446000000002"/>
    <n v="2143.2654000000002"/>
    <n v="4"/>
    <d v="2024-04-02T00:00:00"/>
    <d v="2024-04-04T00:00:00"/>
    <s v="New"/>
    <s v="Card"/>
    <n v="218.57"/>
    <s v="loss"/>
    <s v="Hyderabad"/>
  </r>
  <r>
    <s v="ORD104988"/>
    <x v="0"/>
    <s v="Clothing"/>
    <x v="4964"/>
    <s v="Good Sales"/>
    <n v="0"/>
    <n v="0"/>
    <n v="1886.86"/>
    <n v="4"/>
    <d v="2023-09-04T00:00:00"/>
    <d v="2023-09-11T00:00:00"/>
    <s v="New"/>
    <s v="Card"/>
    <n v="465.44"/>
    <s v="loss"/>
    <s v="Mumbai"/>
  </r>
  <r>
    <s v="ORD104989"/>
    <x v="1"/>
    <s v="Personal Care"/>
    <x v="4965"/>
    <s v="Good Sales"/>
    <n v="0.33"/>
    <n v="1157.4453000000001"/>
    <n v="2349.9646999999995"/>
    <n v="1"/>
    <d v="2023-01-06T00:00:00"/>
    <d v="2023-01-08T00:00:00"/>
    <s v="Regular"/>
    <s v="UPI"/>
    <n v="601.15"/>
    <s v="loss"/>
    <s v="Pune"/>
  </r>
  <r>
    <s v="ORD104990"/>
    <x v="2"/>
    <s v="Home Care"/>
    <x v="4966"/>
    <s v="Good Sales"/>
    <n v="0.03"/>
    <n v="139.81649999999999"/>
    <n v="4520.7335000000003"/>
    <n v="6"/>
    <d v="2024-07-06T00:00:00"/>
    <d v="2024-07-07T00:00:00"/>
    <s v="Regular"/>
    <s v="Cash"/>
    <n v="427.1"/>
    <s v="loss"/>
    <s v="Hyderabad"/>
  </r>
  <r>
    <s v="ORD104991"/>
    <x v="0"/>
    <s v="Clothing"/>
    <x v="4967"/>
    <s v="Good Sales"/>
    <n v="0.26"/>
    <n v="685.56540000000007"/>
    <n v="1951.2246"/>
    <n v="2"/>
    <d v="2023-02-02T00:00:00"/>
    <d v="2023-02-08T00:00:00"/>
    <s v="New"/>
    <s v="UPI"/>
    <n v="547.33000000000004"/>
    <s v="loss"/>
    <s v="Bangalore"/>
  </r>
  <r>
    <s v="ORD104992"/>
    <x v="3"/>
    <s v="Grocery"/>
    <x v="4968"/>
    <s v="concerning"/>
    <n v="0.37"/>
    <n v="78.0441"/>
    <n v="132.88589999999999"/>
    <n v="6"/>
    <d v="2024-10-26T00:00:00"/>
    <d v="2024-10-31T00:00:00"/>
    <s v="Regular"/>
    <s v="UPI"/>
    <n v="16.850000000000001"/>
    <s v="loss"/>
    <s v="Pune"/>
  </r>
  <r>
    <s v="ORD104993"/>
    <x v="2"/>
    <s v="Electronics"/>
    <x v="4969"/>
    <s v="concerning"/>
    <n v="0.08"/>
    <n v="19.308800000000002"/>
    <n v="222.05120000000002"/>
    <n v="1"/>
    <d v="2023-10-07T00:00:00"/>
    <d v="2023-10-09T00:00:00"/>
    <s v="New"/>
    <s v="UPI"/>
    <n v="40.119999999999997"/>
    <s v="loss"/>
    <s v="Hyderabad"/>
  </r>
  <r>
    <s v="ORD104994"/>
    <x v="0"/>
    <s v="Electronics"/>
    <x v="4970"/>
    <s v="Good Sales"/>
    <n v="0.38"/>
    <n v="653.505"/>
    <n v="1066.2449999999999"/>
    <n v="5"/>
    <d v="2024-08-29T00:00:00"/>
    <d v="2024-08-30T00:00:00"/>
    <s v="Member"/>
    <s v="UPI"/>
    <n v="143.9"/>
    <s v="loss"/>
    <s v="Pune"/>
  </r>
  <r>
    <s v="ORD104995"/>
    <x v="2"/>
    <s v="Personal Care"/>
    <x v="4971"/>
    <s v="Good Sales"/>
    <n v="0.15"/>
    <n v="589.51949999999999"/>
    <n v="3340.6105000000002"/>
    <n v="6"/>
    <d v="2023-04-16T00:00:00"/>
    <d v="2023-04-18T00:00:00"/>
    <s v="New"/>
    <s v="Cash"/>
    <n v="861.32"/>
    <s v="profit"/>
    <s v="Hyderabad"/>
  </r>
  <r>
    <s v="ORD104996"/>
    <x v="3"/>
    <s v="Home Care"/>
    <x v="4972"/>
    <s v="Good Sales"/>
    <n v="0.31"/>
    <n v="468.86880000000002"/>
    <n v="1043.6112000000001"/>
    <n v="2"/>
    <d v="2024-06-04T00:00:00"/>
    <d v="2024-06-07T00:00:00"/>
    <s v="Regular"/>
    <s v="Cash"/>
    <n v="147.13999999999999"/>
    <s v="loss"/>
    <s v="Chennai"/>
  </r>
  <r>
    <s v="ORD104997"/>
    <x v="0"/>
    <s v="Home Care"/>
    <x v="4973"/>
    <s v="Good Sales"/>
    <n v="0.33"/>
    <n v="573.8370000000001"/>
    <n v="1165.0630000000001"/>
    <n v="1"/>
    <d v="2024-08-27T00:00:00"/>
    <d v="2024-08-31T00:00:00"/>
    <s v="Regular"/>
    <s v="UPI"/>
    <n v="501.59"/>
    <s v="loss"/>
    <s v="Pune"/>
  </r>
  <r>
    <s v="ORD104998"/>
    <x v="3"/>
    <s v="Electronics"/>
    <x v="4974"/>
    <s v="Good Sales"/>
    <n v="0.32"/>
    <n v="1262.0352"/>
    <n v="2681.8248000000003"/>
    <n v="7"/>
    <d v="2024-09-29T00:00:00"/>
    <d v="2024-10-01T00:00:00"/>
    <s v="New"/>
    <s v="UPI"/>
    <n v="790.39"/>
    <s v="loss"/>
    <s v="Hyderabad"/>
  </r>
  <r>
    <s v="ORD104999"/>
    <x v="1"/>
    <s v="Grocery"/>
    <x v="4975"/>
    <s v="concerning"/>
    <n v="0.01"/>
    <n v="6.6933000000000007"/>
    <n v="662.63670000000002"/>
    <n v="1"/>
    <d v="2023-03-08T00:00:00"/>
    <d v="2023-03-11T00:00:00"/>
    <s v="New"/>
    <s v="Cash"/>
    <n v="37.17"/>
    <s v="loss"/>
    <s v="Mumbai"/>
  </r>
  <r>
    <s v="ORD105000"/>
    <x v="0"/>
    <s v="Electronics"/>
    <x v="4976"/>
    <s v="Good Sales"/>
    <n v="0.08"/>
    <n v="339.9504"/>
    <n v="3909.4295999999999"/>
    <n v="7"/>
    <d v="2023-01-04T00:00:00"/>
    <d v="2023-01-11T00:00:00"/>
    <s v="New"/>
    <s v="Cash"/>
    <n v="658.44"/>
    <s v="loss"/>
    <s v="Delhi"/>
  </r>
  <r>
    <s v="ORD105001"/>
    <x v="0"/>
    <s v="Electronics"/>
    <x v="4977"/>
    <s v="Good Sales"/>
    <n v="0.43"/>
    <n v="603.02340000000004"/>
    <n v="799.35660000000007"/>
    <n v="1"/>
    <d v="2023-02-23T00:00:00"/>
    <d v="2023-02-27T00:00:00"/>
    <s v="Member"/>
    <s v="Cash"/>
    <n v="126.38"/>
    <s v="loss"/>
    <s v="Pune"/>
  </r>
  <r>
    <s v="ORD105002"/>
    <x v="0"/>
    <s v="Home Care"/>
    <x v="4978"/>
    <s v="concerning"/>
    <n v="0.47"/>
    <n v="164.96529999999998"/>
    <n v="186.02470000000002"/>
    <n v="9"/>
    <d v="2023-12-07T00:00:00"/>
    <d v="2023-12-09T00:00:00"/>
    <s v="Regular"/>
    <s v="Cash"/>
    <n v="70.650000000000006"/>
    <s v="loss"/>
    <s v="Hyderabad"/>
  </r>
  <r>
    <s v="ORD105003"/>
    <x v="0"/>
    <s v="Clothing"/>
    <x v="4979"/>
    <s v="concerning"/>
    <n v="0.28000000000000003"/>
    <n v="188.99440000000001"/>
    <n v="485.98559999999998"/>
    <n v="5"/>
    <d v="2023-05-14T00:00:00"/>
    <d v="2023-05-19T00:00:00"/>
    <s v="Member"/>
    <s v="UPI"/>
    <n v="162.87"/>
    <s v="loss"/>
    <s v="Bangalore"/>
  </r>
  <r>
    <s v="ORD105004"/>
    <x v="1"/>
    <s v="Grocery"/>
    <x v="4980"/>
    <s v="Good Sales"/>
    <n v="0.3"/>
    <n v="1430.2560000000001"/>
    <n v="3337.2640000000001"/>
    <n v="6"/>
    <d v="2024-03-25T00:00:00"/>
    <d v="2024-03-29T00:00:00"/>
    <s v="Regular"/>
    <s v="Cash"/>
    <n v="606.01"/>
    <s v="loss"/>
    <s v="Mumbai"/>
  </r>
  <r>
    <s v="ORD105005"/>
    <x v="0"/>
    <s v="Home Care"/>
    <x v="4981"/>
    <s v="Good Sales"/>
    <n v="0.38"/>
    <n v="878.36619999999994"/>
    <n v="1433.1237999999998"/>
    <n v="7"/>
    <d v="2023-02-14T00:00:00"/>
    <d v="2023-02-21T00:00:00"/>
    <s v="Member"/>
    <s v="UPI"/>
    <n v="505.96"/>
    <s v="loss"/>
    <s v="Mumbai"/>
  </r>
  <r>
    <s v="ORD105006"/>
    <x v="2"/>
    <s v="Electronics"/>
    <x v="4982"/>
    <s v="Good Sales"/>
    <n v="0.2"/>
    <n v="271.31"/>
    <n v="1085.24"/>
    <n v="1"/>
    <d v="2023-08-13T00:00:00"/>
    <d v="2023-08-19T00:00:00"/>
    <s v="New"/>
    <s v="Card"/>
    <n v="363.3"/>
    <s v="loss"/>
    <s v="Delhi"/>
  </r>
  <r>
    <s v="ORD105007"/>
    <x v="0"/>
    <s v="Clothing"/>
    <x v="4983"/>
    <s v="Good Sales"/>
    <n v="0.16"/>
    <n v="424.67680000000001"/>
    <n v="2229.5531999999998"/>
    <n v="8"/>
    <d v="2024-10-15T00:00:00"/>
    <d v="2024-10-21T00:00:00"/>
    <s v="Member"/>
    <s v="UPI"/>
    <n v="733.43"/>
    <s v="loss"/>
    <s v="Pune"/>
  </r>
  <r>
    <s v="ORD105008"/>
    <x v="1"/>
    <s v="Grocery"/>
    <x v="4984"/>
    <s v="Good Sales"/>
    <n v="0.38"/>
    <n v="1308.53"/>
    <n v="2134.9700000000003"/>
    <n v="6"/>
    <d v="2023-06-20T00:00:00"/>
    <d v="2023-06-23T00:00:00"/>
    <s v="New"/>
    <s v="Cash"/>
    <n v="277.98"/>
    <s v="loss"/>
    <s v="Mumbai"/>
  </r>
  <r>
    <s v="ORD105009"/>
    <x v="0"/>
    <s v="Personal Care"/>
    <x v="4985"/>
    <s v="Good Sales"/>
    <n v="0.01"/>
    <n v="16.621099999999998"/>
    <n v="1645.4888999999998"/>
    <n v="2"/>
    <d v="2024-03-25T00:00:00"/>
    <d v="2024-03-30T00:00:00"/>
    <s v="Regular"/>
    <s v="UPI"/>
    <n v="230.64"/>
    <s v="loss"/>
    <s v="Bangalore"/>
  </r>
  <r>
    <s v="ORD105010"/>
    <x v="2"/>
    <s v="Grocery"/>
    <x v="4986"/>
    <s v="Good Sales"/>
    <n v="0.44"/>
    <n v="1607.6851999999999"/>
    <n v="2046.1448"/>
    <n v="1"/>
    <d v="2024-01-02T00:00:00"/>
    <d v="2024-01-05T00:00:00"/>
    <s v="New"/>
    <s v="Cash"/>
    <n v="432.07"/>
    <s v="loss"/>
    <s v="Mumbai"/>
  </r>
  <r>
    <s v="ORD105011"/>
    <x v="1"/>
    <s v="Grocery"/>
    <x v="4987"/>
    <s v="Good Sales"/>
    <n v="0.22"/>
    <n v="293.92879999999997"/>
    <n v="1042.1112000000001"/>
    <n v="1"/>
    <d v="2023-11-07T00:00:00"/>
    <d v="2023-11-13T00:00:00"/>
    <s v="Regular"/>
    <s v="Card"/>
    <n v="257.38"/>
    <s v="loss"/>
    <s v="Chennai"/>
  </r>
  <r>
    <s v="ORD105012"/>
    <x v="1"/>
    <s v="Electronics"/>
    <x v="4988"/>
    <s v="concerning"/>
    <n v="0.25"/>
    <n v="162.61250000000001"/>
    <n v="487.83750000000003"/>
    <n v="4"/>
    <d v="2024-11-07T00:00:00"/>
    <d v="2024-11-09T00:00:00"/>
    <s v="Regular"/>
    <s v="Cash"/>
    <n v="165.23"/>
    <s v="loss"/>
    <s v="Delhi"/>
  </r>
  <r>
    <s v="ORD105013"/>
    <x v="2"/>
    <s v="Electronics"/>
    <x v="4989"/>
    <s v="Good Sales"/>
    <n v="0.32"/>
    <n v="893.94240000000002"/>
    <n v="1899.6276000000003"/>
    <n v="3"/>
    <d v="2023-07-23T00:00:00"/>
    <d v="2023-07-26T00:00:00"/>
    <s v="New"/>
    <s v="Cash"/>
    <n v="589.38"/>
    <s v="loss"/>
    <s v="Mumbai"/>
  </r>
  <r>
    <s v="ORD105014"/>
    <x v="2"/>
    <s v="Personal Care"/>
    <x v="4990"/>
    <s v="Good Sales"/>
    <n v="0.14000000000000001"/>
    <n v="117.66720000000001"/>
    <n v="722.81280000000004"/>
    <n v="6"/>
    <d v="2024-05-11T00:00:00"/>
    <d v="2024-05-12T00:00:00"/>
    <s v="Regular"/>
    <s v="Cash"/>
    <n v="248.58"/>
    <s v="loss"/>
    <s v="Delhi"/>
  </r>
  <r>
    <s v="ORD105015"/>
    <x v="2"/>
    <s v="Personal Care"/>
    <x v="4991"/>
    <s v="Good Sales"/>
    <n v="0.3"/>
    <n v="1412.5139999999999"/>
    <n v="3295.866"/>
    <n v="8"/>
    <d v="2023-09-29T00:00:00"/>
    <d v="2023-10-02T00:00:00"/>
    <s v="Regular"/>
    <s v="Cash"/>
    <n v="281.92"/>
    <s v="loss"/>
    <s v="Chennai"/>
  </r>
  <r>
    <s v="ORD105016"/>
    <x v="2"/>
    <s v="Personal Care"/>
    <x v="4992"/>
    <s v="concerning"/>
    <n v="0.35"/>
    <n v="35.769999999999996"/>
    <n v="66.430000000000007"/>
    <n v="1"/>
    <d v="2024-04-23T00:00:00"/>
    <d v="2024-04-26T00:00:00"/>
    <s v="Regular"/>
    <s v="UPI"/>
    <n v="10.199999999999999"/>
    <s v="loss"/>
    <s v="Mumbai"/>
  </r>
  <r>
    <s v="ORD105017"/>
    <x v="2"/>
    <s v="Home Care"/>
    <x v="4993"/>
    <s v="Good Sales"/>
    <n v="0.06"/>
    <n v="228.17459999999997"/>
    <n v="3574.7354"/>
    <n v="7"/>
    <d v="2023-09-08T00:00:00"/>
    <d v="2023-09-15T00:00:00"/>
    <s v="Member"/>
    <s v="Cash"/>
    <n v="999.56"/>
    <s v="profit"/>
    <s v="Hyderabad"/>
  </r>
  <r>
    <s v="ORD105018"/>
    <x v="1"/>
    <s v="Home Care"/>
    <x v="4994"/>
    <s v="Good Sales"/>
    <n v="0.26"/>
    <n v="382.04920000000004"/>
    <n v="1087.3708000000001"/>
    <n v="8"/>
    <d v="2023-03-12T00:00:00"/>
    <d v="2023-03-17T00:00:00"/>
    <s v="Member"/>
    <s v="Card"/>
    <n v="217.72"/>
    <s v="loss"/>
    <s v="Bangalore"/>
  </r>
  <r>
    <s v="ORD105019"/>
    <x v="1"/>
    <s v="Electronics"/>
    <x v="4995"/>
    <s v="Good Sales"/>
    <n v="0.16"/>
    <n v="679.33280000000002"/>
    <n v="3566.4971999999998"/>
    <n v="5"/>
    <d v="2023-12-12T00:00:00"/>
    <d v="2023-12-15T00:00:00"/>
    <s v="Regular"/>
    <s v="UPI"/>
    <n v="1038.93"/>
    <s v="profit"/>
    <s v="Mumbai"/>
  </r>
  <r>
    <s v="ORD105020"/>
    <x v="0"/>
    <s v="Electronics"/>
    <x v="4996"/>
    <s v="concerning"/>
    <n v="0.28000000000000003"/>
    <n v="110.52720000000001"/>
    <n v="284.21280000000002"/>
    <n v="8"/>
    <d v="2023-09-12T00:00:00"/>
    <d v="2023-09-16T00:00:00"/>
    <s v="Member"/>
    <s v="Cash"/>
    <n v="115.63"/>
    <s v="loss"/>
    <s v="Mumbai"/>
  </r>
  <r>
    <s v="ORD105021"/>
    <x v="0"/>
    <s v="Personal Care"/>
    <x v="4997"/>
    <s v="Good Sales"/>
    <n v="0.01"/>
    <n v="47.696999999999996"/>
    <n v="4722.0029999999997"/>
    <n v="1"/>
    <d v="2023-05-09T00:00:00"/>
    <d v="2023-05-12T00:00:00"/>
    <s v="Member"/>
    <s v="Card"/>
    <n v="942.29"/>
    <s v="profit"/>
    <s v="Bangalore"/>
  </r>
  <r>
    <s v="ORD105022"/>
    <x v="3"/>
    <s v="Home Care"/>
    <x v="4998"/>
    <s v="concerning"/>
    <n v="0.37"/>
    <n v="220.8271"/>
    <n v="376.00290000000007"/>
    <n v="2"/>
    <d v="2024-05-28T00:00:00"/>
    <d v="2024-06-03T00:00:00"/>
    <s v="New"/>
    <s v="UPI"/>
    <n v="129.21"/>
    <s v="loss"/>
    <s v="Hyderabad"/>
  </r>
  <r>
    <s v="ORD105023"/>
    <x v="0"/>
    <s v="Clothing"/>
    <x v="4999"/>
    <s v="Good Sales"/>
    <n v="0.08"/>
    <n v="316.85040000000004"/>
    <n v="3643.7795999999998"/>
    <n v="4"/>
    <d v="2023-12-17T00:00:00"/>
    <d v="2023-12-19T00:00:00"/>
    <s v="New"/>
    <s v="UPI"/>
    <n v="578.73"/>
    <s v="loss"/>
    <s v="Pune"/>
  </r>
  <r>
    <s v="ORD105024"/>
    <x v="0"/>
    <s v="Home Care"/>
    <x v="5000"/>
    <s v="Good Sales"/>
    <n v="0.34"/>
    <n v="895.89320000000009"/>
    <n v="1739.0868"/>
    <n v="1"/>
    <d v="2023-03-25T00:00:00"/>
    <d v="2023-03-26T00:00:00"/>
    <s v="Regular"/>
    <s v="Cash"/>
    <n v="724.1"/>
    <s v="loss"/>
    <s v="Hyderabad"/>
  </r>
  <r>
    <s v="ORD105025"/>
    <x v="2"/>
    <s v="Electronics"/>
    <x v="5001"/>
    <s v="Good Sales"/>
    <n v="0.38"/>
    <n v="839.39339999999993"/>
    <n v="1369.5365999999999"/>
    <n v="5"/>
    <d v="2023-12-23T00:00:00"/>
    <d v="2023-12-24T00:00:00"/>
    <s v="New"/>
    <s v="Card"/>
    <n v="480.62"/>
    <s v="loss"/>
    <s v="Chennai"/>
  </r>
  <r>
    <s v="ORD105026"/>
    <x v="2"/>
    <s v="Home Care"/>
    <x v="5002"/>
    <s v="Good Sales"/>
    <n v="0.38"/>
    <n v="559.64880000000005"/>
    <n v="913.11119999999994"/>
    <n v="3"/>
    <d v="2023-05-03T00:00:00"/>
    <d v="2023-05-09T00:00:00"/>
    <s v="Regular"/>
    <s v="UPI"/>
    <n v="296.01"/>
    <s v="loss"/>
    <s v="Pune"/>
  </r>
  <r>
    <s v="ORD105027"/>
    <x v="0"/>
    <s v="Electronics"/>
    <x v="5003"/>
    <s v="Good Sales"/>
    <n v="0.41"/>
    <n v="1731.3110999999999"/>
    <n v="2491.3989000000001"/>
    <n v="2"/>
    <d v="2024-11-03T00:00:00"/>
    <d v="2024-11-06T00:00:00"/>
    <s v="Regular"/>
    <s v="Cash"/>
    <n v="240.31"/>
    <s v="loss"/>
    <s v="Bangalore"/>
  </r>
  <r>
    <s v="ORD105028"/>
    <x v="3"/>
    <s v="Personal Care"/>
    <x v="5004"/>
    <s v="Good Sales"/>
    <n v="0.15"/>
    <n v="161.81699999999998"/>
    <n v="916.96299999999997"/>
    <n v="7"/>
    <d v="2023-11-03T00:00:00"/>
    <d v="2023-11-04T00:00:00"/>
    <s v="New"/>
    <s v="Cash"/>
    <n v="187.33"/>
    <s v="loss"/>
    <s v="Chennai"/>
  </r>
  <r>
    <s v="ORD105029"/>
    <x v="2"/>
    <s v="Personal Care"/>
    <x v="5005"/>
    <s v="Good Sales"/>
    <n v="0.48"/>
    <n v="1744.3583999999998"/>
    <n v="1889.7216000000001"/>
    <n v="2"/>
    <d v="2023-06-10T00:00:00"/>
    <d v="2023-06-15T00:00:00"/>
    <s v="New"/>
    <s v="Card"/>
    <n v="1085.77"/>
    <s v="profit"/>
    <s v="Hyderabad"/>
  </r>
  <r>
    <s v="ORD105030"/>
    <x v="0"/>
    <s v="Personal Care"/>
    <x v="5006"/>
    <s v="Good Sales"/>
    <n v="0.01"/>
    <n v="22.843800000000002"/>
    <n v="2261.5362"/>
    <n v="9"/>
    <d v="2024-05-29T00:00:00"/>
    <d v="2024-05-30T00:00:00"/>
    <s v="New"/>
    <s v="Cash"/>
    <n v="370.77"/>
    <s v="loss"/>
    <s v="Delhi"/>
  </r>
  <r>
    <s v="ORD105031"/>
    <x v="0"/>
    <s v="Clothing"/>
    <x v="5007"/>
    <s v="Good Sales"/>
    <n v="0.24"/>
    <n v="1198.2311999999999"/>
    <n v="3794.3987999999999"/>
    <n v="6"/>
    <d v="2024-07-25T00:00:00"/>
    <d v="2024-07-27T00:00:00"/>
    <s v="Regular"/>
    <s v="Card"/>
    <n v="1444.15"/>
    <s v="profit"/>
    <s v="Mumbai"/>
  </r>
  <r>
    <s v="ORD105032"/>
    <x v="1"/>
    <s v="Clothing"/>
    <x v="5008"/>
    <s v="Good Sales"/>
    <n v="0.14000000000000001"/>
    <n v="433.42040000000009"/>
    <n v="2662.4396000000002"/>
    <n v="8"/>
    <d v="2024-04-11T00:00:00"/>
    <d v="2024-04-14T00:00:00"/>
    <s v="Regular"/>
    <s v="UPI"/>
    <n v="914.39"/>
    <s v="profit"/>
    <s v="Mumbai"/>
  </r>
  <r>
    <s v="ORD105033"/>
    <x v="3"/>
    <s v="Electronics"/>
    <x v="5009"/>
    <s v="concerning"/>
    <n v="0.37"/>
    <n v="225.89609999999999"/>
    <n v="384.63389999999998"/>
    <n v="3"/>
    <d v="2024-11-14T00:00:00"/>
    <d v="2024-11-15T00:00:00"/>
    <s v="Member"/>
    <s v="UPI"/>
    <n v="129.19"/>
    <s v="loss"/>
    <s v="Delhi"/>
  </r>
  <r>
    <s v="ORD105034"/>
    <x v="1"/>
    <s v="Grocery"/>
    <x v="5010"/>
    <s v="Good Sales"/>
    <n v="0.4"/>
    <n v="862.2600000000001"/>
    <n v="1293.3899999999999"/>
    <n v="5"/>
    <d v="2024-01-13T00:00:00"/>
    <d v="2024-01-19T00:00:00"/>
    <s v="Regular"/>
    <s v="Cash"/>
    <n v="269.51"/>
    <s v="loss"/>
    <s v="Hyderabad"/>
  </r>
  <r>
    <s v="ORD105035"/>
    <x v="3"/>
    <s v="Clothing"/>
    <x v="5011"/>
    <s v="concerning"/>
    <n v="0.41"/>
    <n v="174.19669999999999"/>
    <n v="250.67330000000001"/>
    <n v="3"/>
    <d v="2023-04-14T00:00:00"/>
    <d v="2023-04-16T00:00:00"/>
    <s v="New"/>
    <s v="Card"/>
    <n v="42.01"/>
    <s v="loss"/>
    <s v="Pune"/>
  </r>
  <r>
    <s v="ORD105036"/>
    <x v="2"/>
    <s v="Electronics"/>
    <x v="5012"/>
    <s v="Good Sales"/>
    <n v="0.15"/>
    <n v="224.95650000000001"/>
    <n v="1274.7535"/>
    <n v="9"/>
    <d v="2024-04-24T00:00:00"/>
    <d v="2024-04-30T00:00:00"/>
    <s v="Regular"/>
    <s v="UPI"/>
    <n v="279.74"/>
    <s v="loss"/>
    <s v="Bangalore"/>
  </r>
  <r>
    <s v="ORD105037"/>
    <x v="3"/>
    <s v="Home Care"/>
    <x v="5013"/>
    <s v="Good Sales"/>
    <n v="0.14000000000000001"/>
    <n v="249.51500000000001"/>
    <n v="1532.7349999999999"/>
    <n v="1"/>
    <d v="2023-05-13T00:00:00"/>
    <d v="2023-05-14T00:00:00"/>
    <s v="New"/>
    <s v="Card"/>
    <n v="135.88"/>
    <s v="loss"/>
    <s v="Delhi"/>
  </r>
  <r>
    <s v="ORD105038"/>
    <x v="0"/>
    <s v="Personal Care"/>
    <x v="5014"/>
    <s v="Good Sales"/>
    <n v="0.34"/>
    <n v="1455.3938000000001"/>
    <n v="2825.1761999999999"/>
    <n v="8"/>
    <d v="2024-07-08T00:00:00"/>
    <d v="2024-07-10T00:00:00"/>
    <s v="New"/>
    <s v="UPI"/>
    <n v="755.56"/>
    <s v="loss"/>
    <s v="Delhi"/>
  </r>
  <r>
    <s v="ORD105039"/>
    <x v="0"/>
    <s v="Personal Care"/>
    <x v="5015"/>
    <s v="Good Sales"/>
    <n v="0.46"/>
    <n v="1934.8244000000002"/>
    <n v="2271.3155999999999"/>
    <n v="6"/>
    <d v="2023-08-17T00:00:00"/>
    <d v="2023-08-23T00:00:00"/>
    <s v="Regular"/>
    <s v="Card"/>
    <n v="901.92"/>
    <s v="profit"/>
    <s v="Pune"/>
  </r>
  <r>
    <s v="ORD105040"/>
    <x v="3"/>
    <s v="Personal Care"/>
    <x v="5016"/>
    <s v="concerning"/>
    <n v="0.13"/>
    <n v="20.361899999999999"/>
    <n v="136.2681"/>
    <n v="7"/>
    <d v="2024-06-01T00:00:00"/>
    <d v="2024-06-04T00:00:00"/>
    <s v="New"/>
    <s v="UPI"/>
    <n v="25.02"/>
    <s v="loss"/>
    <s v="Hyderabad"/>
  </r>
  <r>
    <s v="ORD105041"/>
    <x v="3"/>
    <s v="Electronics"/>
    <x v="5017"/>
    <s v="Good Sales"/>
    <n v="0.46"/>
    <n v="1245.7582"/>
    <n v="1462.4118000000001"/>
    <n v="2"/>
    <d v="2023-07-07T00:00:00"/>
    <d v="2023-07-09T00:00:00"/>
    <s v="Regular"/>
    <s v="Card"/>
    <n v="237.27"/>
    <s v="loss"/>
    <s v="Chennai"/>
  </r>
  <r>
    <s v="ORD105042"/>
    <x v="3"/>
    <s v="Personal Care"/>
    <x v="5018"/>
    <s v="Good Sales"/>
    <n v="0.3"/>
    <n v="358.60799999999995"/>
    <n v="836.75199999999995"/>
    <n v="7"/>
    <d v="2024-02-24T00:00:00"/>
    <d v="2024-02-25T00:00:00"/>
    <s v="New"/>
    <s v="UPI"/>
    <n v="300.49"/>
    <s v="loss"/>
    <s v="Chennai"/>
  </r>
  <r>
    <s v="ORD105043"/>
    <x v="1"/>
    <s v="Clothing"/>
    <x v="5019"/>
    <s v="Good Sales"/>
    <n v="0.37"/>
    <n v="617.33019999999999"/>
    <n v="1051.1298000000002"/>
    <n v="1"/>
    <d v="2024-01-09T00:00:00"/>
    <d v="2024-01-11T00:00:00"/>
    <s v="Regular"/>
    <s v="Cash"/>
    <n v="309.13"/>
    <s v="loss"/>
    <s v="Mumbai"/>
  </r>
  <r>
    <s v="ORD105044"/>
    <x v="3"/>
    <s v="Home Care"/>
    <x v="5020"/>
    <s v="concerning"/>
    <n v="0.22"/>
    <n v="45.339800000000004"/>
    <n v="160.75020000000001"/>
    <n v="7"/>
    <d v="2024-04-04T00:00:00"/>
    <d v="2024-04-07T00:00:00"/>
    <s v="Member"/>
    <s v="Card"/>
    <n v="24.23"/>
    <s v="loss"/>
    <s v="Mumbai"/>
  </r>
  <r>
    <s v="ORD105045"/>
    <x v="2"/>
    <s v="Personal Care"/>
    <x v="5021"/>
    <s v="Good Sales"/>
    <n v="0.4"/>
    <n v="1509.5"/>
    <n v="2264.25"/>
    <n v="8"/>
    <d v="2024-06-01T00:00:00"/>
    <d v="2024-06-03T00:00:00"/>
    <s v="Regular"/>
    <s v="Cash"/>
    <n v="203.49"/>
    <s v="loss"/>
    <s v="Mumbai"/>
  </r>
  <r>
    <s v="ORD105046"/>
    <x v="1"/>
    <s v="Electronics"/>
    <x v="5022"/>
    <s v="Good Sales"/>
    <n v="0.49"/>
    <n v="2331.3661000000002"/>
    <n v="2426.5239000000001"/>
    <n v="2"/>
    <d v="2023-04-11T00:00:00"/>
    <d v="2023-04-16T00:00:00"/>
    <s v="New"/>
    <s v="UPI"/>
    <n v="885.2"/>
    <s v="profit"/>
    <s v="Mumbai"/>
  </r>
  <r>
    <s v="ORD105047"/>
    <x v="1"/>
    <s v="Home Care"/>
    <x v="5023"/>
    <s v="Good Sales"/>
    <n v="0.09"/>
    <n v="105.6969"/>
    <n v="1068.7131000000002"/>
    <n v="2"/>
    <d v="2023-08-08T00:00:00"/>
    <d v="2023-08-14T00:00:00"/>
    <s v="New"/>
    <s v="Card"/>
    <n v="283.98"/>
    <s v="loss"/>
    <s v="Mumbai"/>
  </r>
  <r>
    <s v="ORD105048"/>
    <x v="3"/>
    <s v="Personal Care"/>
    <x v="5024"/>
    <s v="Good Sales"/>
    <n v="0.19"/>
    <n v="337.19110000000001"/>
    <n v="1437.4989"/>
    <n v="3"/>
    <d v="2023-05-18T00:00:00"/>
    <d v="2023-05-19T00:00:00"/>
    <s v="Regular"/>
    <s v="UPI"/>
    <n v="250.2"/>
    <s v="loss"/>
    <s v="Delhi"/>
  </r>
  <r>
    <s v="ORD105049"/>
    <x v="2"/>
    <s v="Grocery"/>
    <x v="5025"/>
    <s v="Good Sales"/>
    <n v="0.43"/>
    <n v="477.9579"/>
    <n v="633.57209999999998"/>
    <n v="4"/>
    <d v="2024-10-29T00:00:00"/>
    <d v="2024-11-04T00:00:00"/>
    <s v="New"/>
    <s v="UPI"/>
    <n v="239.26"/>
    <s v="loss"/>
    <s v="Pune"/>
  </r>
  <r>
    <s v="ORD105050"/>
    <x v="1"/>
    <s v="Personal Care"/>
    <x v="5026"/>
    <s v="Good Sales"/>
    <n v="0.09"/>
    <n v="419.15159999999997"/>
    <n v="4238.0883999999996"/>
    <n v="8"/>
    <d v="2023-09-19T00:00:00"/>
    <d v="2023-09-21T00:00:00"/>
    <s v="Member"/>
    <s v="Cash"/>
    <n v="1159.28"/>
    <s v="profit"/>
    <s v="Mumbai"/>
  </r>
  <r>
    <s v="ORD105051"/>
    <x v="0"/>
    <s v="Clothing"/>
    <x v="5027"/>
    <s v="concerning"/>
    <n v="0.21"/>
    <n v="30.6264"/>
    <n v="115.2136"/>
    <n v="3"/>
    <d v="2024-08-07T00:00:00"/>
    <d v="2024-08-12T00:00:00"/>
    <s v="Regular"/>
    <s v="Cash"/>
    <n v="24.42"/>
    <s v="loss"/>
    <s v="Hyderabad"/>
  </r>
  <r>
    <s v="ORD105052"/>
    <x v="1"/>
    <s v="Home Care"/>
    <x v="5028"/>
    <s v="Good Sales"/>
    <n v="0.08"/>
    <n v="236.87439999999998"/>
    <n v="2724.0555999999997"/>
    <n v="6"/>
    <d v="2023-10-07T00:00:00"/>
    <d v="2023-10-13T00:00:00"/>
    <s v="Member"/>
    <s v="Cash"/>
    <n v="348.02"/>
    <s v="loss"/>
    <s v="Mumbai"/>
  </r>
  <r>
    <s v="ORD105053"/>
    <x v="3"/>
    <s v="Clothing"/>
    <x v="5029"/>
    <s v="Good Sales"/>
    <n v="0.32"/>
    <n v="1397.3568"/>
    <n v="2969.3831999999998"/>
    <n v="8"/>
    <d v="2024-07-17T00:00:00"/>
    <d v="2024-07-22T00:00:00"/>
    <s v="Member"/>
    <s v="UPI"/>
    <n v="670.08"/>
    <s v="loss"/>
    <s v="Pune"/>
  </r>
  <r>
    <s v="ORD105054"/>
    <x v="2"/>
    <s v="Grocery"/>
    <x v="5030"/>
    <s v="Good Sales"/>
    <n v="0.12"/>
    <n v="121.54919999999998"/>
    <n v="891.36079999999993"/>
    <n v="2"/>
    <d v="2023-03-23T00:00:00"/>
    <d v="2023-03-27T00:00:00"/>
    <s v="Regular"/>
    <s v="Cash"/>
    <n v="243.41"/>
    <s v="loss"/>
    <s v="Pune"/>
  </r>
  <r>
    <s v="ORD105055"/>
    <x v="3"/>
    <s v="Grocery"/>
    <x v="5031"/>
    <s v="Good Sales"/>
    <n v="0.19"/>
    <n v="568.28620000000001"/>
    <n v="2422.6938"/>
    <n v="4"/>
    <d v="2023-11-20T00:00:00"/>
    <d v="2023-11-22T00:00:00"/>
    <s v="Member"/>
    <s v="Cash"/>
    <n v="312.86"/>
    <s v="loss"/>
    <s v="Chennai"/>
  </r>
  <r>
    <s v="ORD105056"/>
    <x v="0"/>
    <s v="Clothing"/>
    <x v="5032"/>
    <s v="concerning"/>
    <n v="0.25"/>
    <n v="87.045000000000002"/>
    <n v="261.13499999999999"/>
    <n v="1"/>
    <d v="2024-03-04T00:00:00"/>
    <d v="2024-03-08T00:00:00"/>
    <s v="New"/>
    <s v="Card"/>
    <n v="39.619999999999997"/>
    <s v="loss"/>
    <s v="Hyderabad"/>
  </r>
  <r>
    <s v="ORD105057"/>
    <x v="0"/>
    <s v="Home Care"/>
    <x v="5033"/>
    <s v="Good Sales"/>
    <n v="0.15"/>
    <n v="613.7204999999999"/>
    <n v="3477.7494999999999"/>
    <n v="8"/>
    <d v="2024-01-09T00:00:00"/>
    <d v="2024-01-14T00:00:00"/>
    <s v="Member"/>
    <s v="Card"/>
    <n v="572.53"/>
    <s v="loss"/>
    <s v="Chennai"/>
  </r>
  <r>
    <s v="ORD105058"/>
    <x v="0"/>
    <s v="Grocery"/>
    <x v="5034"/>
    <s v="Good Sales"/>
    <n v="0.34"/>
    <n v="491.19800000000004"/>
    <n v="953.50199999999995"/>
    <n v="1"/>
    <d v="2024-05-20T00:00:00"/>
    <d v="2024-05-26T00:00:00"/>
    <s v="New"/>
    <s v="Cash"/>
    <n v="298.88"/>
    <s v="loss"/>
    <s v="Chennai"/>
  </r>
  <r>
    <s v="ORD105059"/>
    <x v="3"/>
    <s v="Grocery"/>
    <x v="5035"/>
    <s v="Good Sales"/>
    <n v="0.06"/>
    <n v="296.6934"/>
    <n v="4648.1966000000002"/>
    <n v="9"/>
    <d v="2024-04-15T00:00:00"/>
    <d v="2024-04-21T00:00:00"/>
    <s v="Member"/>
    <s v="Cash"/>
    <n v="544.9"/>
    <s v="loss"/>
    <s v="Chennai"/>
  </r>
  <r>
    <s v="ORD105060"/>
    <x v="1"/>
    <s v="Personal Care"/>
    <x v="5036"/>
    <s v="Good Sales"/>
    <n v="0.44"/>
    <n v="2031.8540000000003"/>
    <n v="2585.9960000000001"/>
    <n v="6"/>
    <d v="2023-10-10T00:00:00"/>
    <d v="2023-10-16T00:00:00"/>
    <s v="Regular"/>
    <s v="Cash"/>
    <n v="802.36"/>
    <s v="profit"/>
    <s v="Hyderabad"/>
  </r>
  <r>
    <s v="ORD105061"/>
    <x v="3"/>
    <s v="Electronics"/>
    <x v="5037"/>
    <s v="Good Sales"/>
    <n v="0.24"/>
    <n v="885.43919999999991"/>
    <n v="2803.8908000000001"/>
    <n v="3"/>
    <d v="2024-08-09T00:00:00"/>
    <d v="2024-08-12T00:00:00"/>
    <s v="New"/>
    <s v="Cash"/>
    <n v="770.18"/>
    <s v="loss"/>
    <s v="Chennai"/>
  </r>
  <r>
    <s v="ORD105062"/>
    <x v="2"/>
    <s v="Grocery"/>
    <x v="5038"/>
    <s v="Good Sales"/>
    <n v="0.28999999999999998"/>
    <n v="735.01369999999997"/>
    <n v="1799.5163000000002"/>
    <n v="8"/>
    <d v="2023-05-27T00:00:00"/>
    <d v="2023-05-29T00:00:00"/>
    <s v="Member"/>
    <s v="UPI"/>
    <n v="457.32"/>
    <s v="loss"/>
    <s v="Delhi"/>
  </r>
  <r>
    <s v="ORD105063"/>
    <x v="1"/>
    <s v="Home Care"/>
    <x v="5039"/>
    <s v="Good Sales"/>
    <n v="0.31"/>
    <n v="1195.4499000000001"/>
    <n v="2660.8400999999999"/>
    <n v="2"/>
    <d v="2023-06-10T00:00:00"/>
    <d v="2023-06-17T00:00:00"/>
    <s v="New"/>
    <s v="UPI"/>
    <n v="199.3"/>
    <s v="loss"/>
    <s v="Pune"/>
  </r>
  <r>
    <s v="ORD105064"/>
    <x v="0"/>
    <s v="Home Care"/>
    <x v="5040"/>
    <s v="concerning"/>
    <n v="0.03"/>
    <n v="22.199400000000001"/>
    <n v="717.78060000000005"/>
    <n v="3"/>
    <d v="2024-12-18T00:00:00"/>
    <d v="2024-12-22T00:00:00"/>
    <s v="Regular"/>
    <s v="Card"/>
    <n v="129.54"/>
    <s v="loss"/>
    <s v="Hyderabad"/>
  </r>
  <r>
    <s v="ORD105065"/>
    <x v="3"/>
    <s v="Personal Care"/>
    <x v="5041"/>
    <s v="Good Sales"/>
    <n v="0.38"/>
    <n v="615.5924"/>
    <n v="1004.3876"/>
    <n v="7"/>
    <d v="2023-09-26T00:00:00"/>
    <d v="2023-09-27T00:00:00"/>
    <s v="New"/>
    <s v="Cash"/>
    <n v="225.07"/>
    <s v="loss"/>
    <s v="Pune"/>
  </r>
  <r>
    <s v="ORD105066"/>
    <x v="0"/>
    <s v="Home Care"/>
    <x v="5042"/>
    <s v="concerning"/>
    <n v="0.47"/>
    <n v="108.94129999999998"/>
    <n v="122.84870000000001"/>
    <n v="1"/>
    <d v="2023-09-20T00:00:00"/>
    <d v="2023-09-27T00:00:00"/>
    <s v="New"/>
    <s v="Card"/>
    <n v="14.25"/>
    <s v="loss"/>
    <s v="Mumbai"/>
  </r>
  <r>
    <s v="ORD105067"/>
    <x v="0"/>
    <s v="Personal Care"/>
    <x v="5043"/>
    <s v="Good Sales"/>
    <n v="0.26"/>
    <n v="847.76120000000003"/>
    <n v="2412.8588"/>
    <n v="9"/>
    <d v="2023-06-09T00:00:00"/>
    <d v="2023-06-15T00:00:00"/>
    <s v="New"/>
    <s v="UPI"/>
    <n v="909.05"/>
    <s v="profit"/>
    <s v="Pune"/>
  </r>
  <r>
    <s v="ORD105068"/>
    <x v="2"/>
    <s v="Grocery"/>
    <x v="5044"/>
    <s v="Good Sales"/>
    <n v="0.2"/>
    <n v="809.42600000000004"/>
    <n v="3237.7040000000002"/>
    <n v="9"/>
    <d v="2024-07-10T00:00:00"/>
    <d v="2024-07-16T00:00:00"/>
    <s v="Member"/>
    <s v="Cash"/>
    <n v="859.43"/>
    <s v="profit"/>
    <s v="Bangalore"/>
  </r>
  <r>
    <s v="ORD105069"/>
    <x v="1"/>
    <s v="Grocery"/>
    <x v="5045"/>
    <s v="Good Sales"/>
    <n v="0.39"/>
    <n v="1847.3520000000001"/>
    <n v="2889.4480000000003"/>
    <n v="3"/>
    <d v="2023-11-08T00:00:00"/>
    <d v="2023-11-15T00:00:00"/>
    <s v="Member"/>
    <s v="Cash"/>
    <n v="1318.46"/>
    <s v="profit"/>
    <s v="Chennai"/>
  </r>
  <r>
    <s v="ORD105070"/>
    <x v="2"/>
    <s v="Grocery"/>
    <x v="5046"/>
    <s v="Good Sales"/>
    <n v="0.36"/>
    <n v="1247.0003999999999"/>
    <n v="2216.8896"/>
    <n v="4"/>
    <d v="2023-08-17T00:00:00"/>
    <d v="2023-08-24T00:00:00"/>
    <s v="New"/>
    <s v="UPI"/>
    <n v="437.74"/>
    <s v="loss"/>
    <s v="Bangalore"/>
  </r>
  <r>
    <s v="ORD105071"/>
    <x v="2"/>
    <s v="Grocery"/>
    <x v="5047"/>
    <s v="Good Sales"/>
    <n v="0.33"/>
    <n v="1216.7925"/>
    <n v="2470.4575"/>
    <n v="2"/>
    <d v="2023-10-29T00:00:00"/>
    <d v="2023-11-01T00:00:00"/>
    <s v="Regular"/>
    <s v="Card"/>
    <n v="1036.23"/>
    <s v="profit"/>
    <s v="Bangalore"/>
  </r>
  <r>
    <s v="ORD105072"/>
    <x v="2"/>
    <s v="Electronics"/>
    <x v="5048"/>
    <s v="Good Sales"/>
    <n v="0.48"/>
    <n v="2154.1103999999996"/>
    <n v="2333.6196"/>
    <n v="1"/>
    <d v="2023-04-10T00:00:00"/>
    <d v="2023-04-14T00:00:00"/>
    <s v="New"/>
    <s v="UPI"/>
    <n v="719.66"/>
    <s v="loss"/>
    <s v="Mumbai"/>
  </r>
  <r>
    <s v="ORD105073"/>
    <x v="0"/>
    <s v="Electronics"/>
    <x v="5049"/>
    <s v="Good Sales"/>
    <n v="0.28999999999999998"/>
    <n v="1359.5925"/>
    <n v="3328.6575000000003"/>
    <n v="8"/>
    <d v="2024-02-22T00:00:00"/>
    <d v="2024-02-24T00:00:00"/>
    <s v="New"/>
    <s v="Card"/>
    <n v="613.38"/>
    <s v="loss"/>
    <s v="Bangalore"/>
  </r>
  <r>
    <s v="ORD105074"/>
    <x v="2"/>
    <s v="Grocery"/>
    <x v="5050"/>
    <s v="Good Sales"/>
    <n v="0.12"/>
    <n v="300.88319999999999"/>
    <n v="2206.4768000000004"/>
    <n v="9"/>
    <d v="2023-08-16T00:00:00"/>
    <d v="2023-08-17T00:00:00"/>
    <s v="Member"/>
    <s v="Cash"/>
    <n v="652.92999999999995"/>
    <s v="loss"/>
    <s v="Delhi"/>
  </r>
  <r>
    <s v="ORD105075"/>
    <x v="2"/>
    <s v="Home Care"/>
    <x v="5051"/>
    <s v="concerning"/>
    <n v="0.01"/>
    <n v="6.3796000000000008"/>
    <n v="631.58040000000005"/>
    <n v="9"/>
    <d v="2023-07-10T00:00:00"/>
    <d v="2023-07-13T00:00:00"/>
    <s v="New"/>
    <s v="UPI"/>
    <n v="38.880000000000003"/>
    <s v="loss"/>
    <s v="Hyderabad"/>
  </r>
  <r>
    <s v="ORD105076"/>
    <x v="1"/>
    <s v="Personal Care"/>
    <x v="5052"/>
    <s v="Good Sales"/>
    <n v="0.23"/>
    <n v="548.65120000000002"/>
    <n v="1836.7888"/>
    <n v="5"/>
    <d v="2023-03-11T00:00:00"/>
    <d v="2023-03-16T00:00:00"/>
    <s v="New"/>
    <s v="UPI"/>
    <n v="555.6"/>
    <s v="loss"/>
    <s v="Bangalore"/>
  </r>
  <r>
    <s v="ORD105077"/>
    <x v="1"/>
    <s v="Clothing"/>
    <x v="5053"/>
    <s v="Good Sales"/>
    <n v="0.33"/>
    <n v="932.1708000000001"/>
    <n v="1892.5892000000001"/>
    <n v="5"/>
    <d v="2024-05-26T00:00:00"/>
    <d v="2024-06-02T00:00:00"/>
    <s v="Regular"/>
    <s v="UPI"/>
    <n v="751.69"/>
    <s v="loss"/>
    <s v="Chennai"/>
  </r>
  <r>
    <s v="ORD105078"/>
    <x v="2"/>
    <s v="Personal Care"/>
    <x v="5054"/>
    <s v="Good Sales"/>
    <n v="0.09"/>
    <n v="287.51130000000001"/>
    <n v="2907.0587"/>
    <n v="5"/>
    <d v="2023-11-06T00:00:00"/>
    <d v="2023-11-13T00:00:00"/>
    <s v="Regular"/>
    <s v="Cash"/>
    <n v="855.61"/>
    <s v="profit"/>
    <s v="Hyderabad"/>
  </r>
  <r>
    <s v="ORD105079"/>
    <x v="1"/>
    <s v="Clothing"/>
    <x v="5055"/>
    <s v="Good Sales"/>
    <n v="0.01"/>
    <n v="49.474899999999998"/>
    <n v="4898.0150999999996"/>
    <n v="6"/>
    <d v="2023-10-28T00:00:00"/>
    <d v="2023-11-01T00:00:00"/>
    <s v="New"/>
    <s v="Cash"/>
    <n v="286.66000000000003"/>
    <s v="loss"/>
    <s v="Mumbai"/>
  </r>
  <r>
    <s v="ORD105080"/>
    <x v="1"/>
    <s v="Clothing"/>
    <x v="5056"/>
    <s v="Good Sales"/>
    <n v="0.45"/>
    <n v="2068.2270000000003"/>
    <n v="2527.8330000000001"/>
    <n v="4"/>
    <d v="2023-01-30T00:00:00"/>
    <d v="2023-02-02T00:00:00"/>
    <s v="New"/>
    <s v="Card"/>
    <n v="1242.81"/>
    <s v="profit"/>
    <s v="Delhi"/>
  </r>
  <r>
    <s v="ORD105081"/>
    <x v="2"/>
    <s v="Grocery"/>
    <x v="5057"/>
    <s v="Good Sales"/>
    <n v="0.15"/>
    <n v="306.327"/>
    <n v="1735.8530000000001"/>
    <n v="2"/>
    <d v="2023-03-20T00:00:00"/>
    <d v="2023-03-25T00:00:00"/>
    <s v="Regular"/>
    <s v="Cash"/>
    <n v="467.29"/>
    <s v="loss"/>
    <s v="Delhi"/>
  </r>
  <r>
    <s v="ORD105082"/>
    <x v="0"/>
    <s v="Clothing"/>
    <x v="5058"/>
    <s v="concerning"/>
    <n v="0.23"/>
    <n v="150.86160000000001"/>
    <n v="505.05839999999995"/>
    <n v="2"/>
    <d v="2023-09-04T00:00:00"/>
    <d v="2023-09-10T00:00:00"/>
    <s v="Regular"/>
    <s v="Cash"/>
    <n v="171.44"/>
    <s v="loss"/>
    <s v="Hyderabad"/>
  </r>
  <r>
    <s v="ORD105083"/>
    <x v="2"/>
    <s v="Grocery"/>
    <x v="5059"/>
    <s v="Good Sales"/>
    <n v="0.05"/>
    <n v="57.624000000000002"/>
    <n v="1094.856"/>
    <n v="6"/>
    <d v="2023-11-13T00:00:00"/>
    <d v="2023-11-15T00:00:00"/>
    <s v="New"/>
    <s v="Card"/>
    <n v="249.91"/>
    <s v="loss"/>
    <s v="Mumbai"/>
  </r>
  <r>
    <s v="ORD105084"/>
    <x v="1"/>
    <s v="Electronics"/>
    <x v="5060"/>
    <s v="Good Sales"/>
    <n v="0.19"/>
    <n v="180.80780000000001"/>
    <n v="770.81219999999996"/>
    <n v="5"/>
    <d v="2023-08-09T00:00:00"/>
    <d v="2023-08-15T00:00:00"/>
    <s v="New"/>
    <s v="UPI"/>
    <n v="225.78"/>
    <s v="loss"/>
    <s v="Bangalore"/>
  </r>
  <r>
    <s v="ORD105085"/>
    <x v="0"/>
    <s v="Home Care"/>
    <x v="5061"/>
    <s v="Good Sales"/>
    <n v="0.21"/>
    <n v="387.33659999999998"/>
    <n v="1457.1233999999999"/>
    <n v="4"/>
    <d v="2024-03-18T00:00:00"/>
    <d v="2024-03-20T00:00:00"/>
    <s v="New"/>
    <s v="UPI"/>
    <n v="376.97"/>
    <s v="loss"/>
    <s v="Pune"/>
  </r>
  <r>
    <s v="ORD105086"/>
    <x v="3"/>
    <s v="Clothing"/>
    <x v="5062"/>
    <s v="Good Sales"/>
    <n v="0.45"/>
    <n v="1977.66"/>
    <n v="2417.1400000000003"/>
    <n v="6"/>
    <d v="2023-05-10T00:00:00"/>
    <d v="2023-05-17T00:00:00"/>
    <s v="Member"/>
    <s v="Cash"/>
    <n v="736.95"/>
    <s v="loss"/>
    <s v="Chennai"/>
  </r>
  <r>
    <s v="ORD105087"/>
    <x v="0"/>
    <s v="Home Care"/>
    <x v="5063"/>
    <s v="Good Sales"/>
    <n v="0.43"/>
    <n v="965.80150000000003"/>
    <n v="1280.2485000000001"/>
    <n v="4"/>
    <d v="2023-06-07T00:00:00"/>
    <d v="2023-06-12T00:00:00"/>
    <s v="Regular"/>
    <s v="UPI"/>
    <n v="633.75"/>
    <s v="loss"/>
    <s v="Bangalore"/>
  </r>
  <r>
    <s v="ORD105088"/>
    <x v="1"/>
    <s v="Grocery"/>
    <x v="5064"/>
    <s v="Good Sales"/>
    <n v="0.09"/>
    <n v="259.1694"/>
    <n v="2620.4906000000001"/>
    <n v="4"/>
    <d v="2023-06-23T00:00:00"/>
    <d v="2023-06-26T00:00:00"/>
    <s v="Regular"/>
    <s v="Card"/>
    <n v="223.52"/>
    <s v="loss"/>
    <s v="Chennai"/>
  </r>
  <r>
    <s v="ORD105089"/>
    <x v="0"/>
    <s v="Clothing"/>
    <x v="5065"/>
    <s v="Good Sales"/>
    <n v="0.28000000000000003"/>
    <n v="273.81760000000003"/>
    <n v="704.10239999999999"/>
    <n v="6"/>
    <d v="2023-03-09T00:00:00"/>
    <d v="2023-03-13T00:00:00"/>
    <s v="Member"/>
    <s v="UPI"/>
    <n v="64.48"/>
    <s v="loss"/>
    <s v="Chennai"/>
  </r>
  <r>
    <s v="ORD105090"/>
    <x v="2"/>
    <s v="Personal Care"/>
    <x v="5066"/>
    <s v="Good Sales"/>
    <n v="0.37"/>
    <n v="930.53520000000003"/>
    <n v="1584.4248"/>
    <n v="4"/>
    <d v="2023-05-27T00:00:00"/>
    <d v="2023-05-29T00:00:00"/>
    <s v="Regular"/>
    <s v="Cash"/>
    <n v="544.13"/>
    <s v="loss"/>
    <s v="Bangalore"/>
  </r>
  <r>
    <s v="ORD105091"/>
    <x v="3"/>
    <s v="Electronics"/>
    <x v="5067"/>
    <s v="Good Sales"/>
    <n v="0.15"/>
    <n v="657.11699999999996"/>
    <n v="3723.6629999999996"/>
    <n v="9"/>
    <d v="2024-04-12T00:00:00"/>
    <d v="2024-04-14T00:00:00"/>
    <s v="Member"/>
    <s v="Card"/>
    <n v="956.76"/>
    <s v="profit"/>
    <s v="Bangalore"/>
  </r>
  <r>
    <s v="ORD105092"/>
    <x v="3"/>
    <s v="Electronics"/>
    <x v="5068"/>
    <s v="Good Sales"/>
    <n v="0.2"/>
    <n v="777.99400000000003"/>
    <n v="3111.9759999999997"/>
    <n v="7"/>
    <d v="2023-01-05T00:00:00"/>
    <d v="2023-01-12T00:00:00"/>
    <s v="Regular"/>
    <s v="UPI"/>
    <n v="1013.24"/>
    <s v="profit"/>
    <s v="Delhi"/>
  </r>
  <r>
    <s v="ORD105093"/>
    <x v="3"/>
    <s v="Clothing"/>
    <x v="5069"/>
    <s v="concerning"/>
    <n v="0.49"/>
    <n v="243.9367"/>
    <n v="253.89329999999998"/>
    <n v="6"/>
    <d v="2024-08-07T00:00:00"/>
    <d v="2024-08-10T00:00:00"/>
    <s v="New"/>
    <s v="UPI"/>
    <n v="105.61"/>
    <s v="loss"/>
    <s v="Mumbai"/>
  </r>
  <r>
    <s v="ORD105094"/>
    <x v="1"/>
    <s v="Electronics"/>
    <x v="5070"/>
    <s v="Good Sales"/>
    <n v="0.38"/>
    <n v="1643.1769999999999"/>
    <n v="2680.973"/>
    <n v="3"/>
    <d v="2023-07-31T00:00:00"/>
    <d v="2023-08-06T00:00:00"/>
    <s v="Member"/>
    <s v="UPI"/>
    <n v="310.89"/>
    <s v="loss"/>
    <s v="Chennai"/>
  </r>
  <r>
    <s v="ORD105095"/>
    <x v="1"/>
    <s v="Personal Care"/>
    <x v="5071"/>
    <s v="Good Sales"/>
    <n v="0.22"/>
    <n v="317.18720000000002"/>
    <n v="1124.5727999999999"/>
    <n v="4"/>
    <d v="2024-07-22T00:00:00"/>
    <d v="2024-07-29T00:00:00"/>
    <s v="Member"/>
    <s v="Card"/>
    <n v="389.05"/>
    <s v="loss"/>
    <s v="Bangalore"/>
  </r>
  <r>
    <s v="ORD105096"/>
    <x v="3"/>
    <s v="Home Care"/>
    <x v="5072"/>
    <s v="Good Sales"/>
    <n v="0.27"/>
    <n v="907.74270000000013"/>
    <n v="2454.2673"/>
    <n v="2"/>
    <d v="2024-03-22T00:00:00"/>
    <d v="2024-03-24T00:00:00"/>
    <s v="New"/>
    <s v="Card"/>
    <n v="251.42"/>
    <s v="loss"/>
    <s v="Delhi"/>
  </r>
  <r>
    <s v="ORD105097"/>
    <x v="0"/>
    <s v="Personal Care"/>
    <x v="5073"/>
    <s v="Good Sales"/>
    <n v="0.31"/>
    <n v="253.35679999999999"/>
    <n v="563.92319999999995"/>
    <n v="3"/>
    <d v="2024-07-17T00:00:00"/>
    <d v="2024-07-18T00:00:00"/>
    <s v="Member"/>
    <s v="Card"/>
    <n v="132.69"/>
    <s v="loss"/>
    <s v="Hyderabad"/>
  </r>
  <r>
    <s v="ORD105098"/>
    <x v="3"/>
    <s v="Electronics"/>
    <x v="5074"/>
    <s v="Good Sales"/>
    <n v="0.25"/>
    <n v="851.44"/>
    <n v="2554.3200000000002"/>
    <n v="1"/>
    <d v="2024-01-04T00:00:00"/>
    <d v="2024-01-09T00:00:00"/>
    <s v="Regular"/>
    <s v="Card"/>
    <n v="706.15"/>
    <s v="loss"/>
    <s v="Mumbai"/>
  </r>
  <r>
    <s v="ORD105099"/>
    <x v="0"/>
    <s v="Home Care"/>
    <x v="5075"/>
    <s v="concerning"/>
    <n v="0.21"/>
    <n v="57.737399999999994"/>
    <n v="217.20260000000002"/>
    <n v="9"/>
    <d v="2023-02-28T00:00:00"/>
    <d v="2023-03-04T00:00:00"/>
    <s v="Member"/>
    <s v="UPI"/>
    <n v="57.21"/>
    <s v="loss"/>
    <s v="Bangalore"/>
  </r>
  <r>
    <s v="ORD105100"/>
    <x v="0"/>
    <s v="Personal Care"/>
    <x v="5076"/>
    <s v="Good Sales"/>
    <n v="0.18"/>
    <n v="547.76879999999994"/>
    <n v="2495.3912"/>
    <n v="3"/>
    <d v="2023-11-12T00:00:00"/>
    <d v="2023-11-15T00:00:00"/>
    <s v="New"/>
    <s v="Cash"/>
    <n v="493.07"/>
    <s v="loss"/>
    <s v="Hyderabad"/>
  </r>
  <r>
    <s v="ORD105101"/>
    <x v="1"/>
    <s v="Grocery"/>
    <x v="5077"/>
    <s v="Good Sales"/>
    <n v="0.08"/>
    <n v="261.2088"/>
    <n v="3003.9012000000002"/>
    <n v="8"/>
    <d v="2023-05-03T00:00:00"/>
    <d v="2023-05-04T00:00:00"/>
    <s v="Member"/>
    <s v="Cash"/>
    <n v="433.04"/>
    <s v="loss"/>
    <s v="Pune"/>
  </r>
  <r>
    <s v="ORD105102"/>
    <x v="0"/>
    <s v="Grocery"/>
    <x v="5078"/>
    <s v="Good Sales"/>
    <n v="0.49"/>
    <n v="636.03469999999993"/>
    <n v="661.99530000000004"/>
    <n v="4"/>
    <d v="2024-08-14T00:00:00"/>
    <d v="2024-08-16T00:00:00"/>
    <s v="Regular"/>
    <s v="UPI"/>
    <n v="162.62"/>
    <s v="loss"/>
    <s v="Delhi"/>
  </r>
  <r>
    <s v="ORD105103"/>
    <x v="3"/>
    <s v="Home Care"/>
    <x v="5079"/>
    <s v="Good Sales"/>
    <n v="0.05"/>
    <n v="234.55900000000003"/>
    <n v="4456.6210000000001"/>
    <n v="8"/>
    <d v="2024-01-14T00:00:00"/>
    <d v="2024-01-16T00:00:00"/>
    <s v="New"/>
    <s v="UPI"/>
    <n v="1376.24"/>
    <s v="profit"/>
    <s v="Delhi"/>
  </r>
  <r>
    <s v="ORD105104"/>
    <x v="1"/>
    <s v="Home Care"/>
    <x v="5080"/>
    <s v="concerning"/>
    <n v="0.3"/>
    <n v="97.577999999999989"/>
    <n v="227.68200000000002"/>
    <n v="7"/>
    <d v="2024-08-18T00:00:00"/>
    <d v="2024-08-19T00:00:00"/>
    <s v="Member"/>
    <s v="Card"/>
    <n v="43.91"/>
    <s v="loss"/>
    <s v="Chennai"/>
  </r>
  <r>
    <s v="ORD105105"/>
    <x v="2"/>
    <s v="Home Care"/>
    <x v="5081"/>
    <s v="Good Sales"/>
    <n v="0.48"/>
    <n v="2145.3024"/>
    <n v="2324.0776000000001"/>
    <n v="4"/>
    <d v="2023-04-13T00:00:00"/>
    <d v="2023-04-15T00:00:00"/>
    <s v="Member"/>
    <s v="Cash"/>
    <n v="872.95"/>
    <s v="profit"/>
    <s v="Chennai"/>
  </r>
  <r>
    <s v="ORD105106"/>
    <x v="2"/>
    <s v="Grocery"/>
    <x v="5082"/>
    <s v="Good Sales"/>
    <n v="0.19"/>
    <n v="374.54699999999997"/>
    <n v="1596.7529999999999"/>
    <n v="7"/>
    <d v="2024-11-03T00:00:00"/>
    <d v="2024-11-08T00:00:00"/>
    <s v="New"/>
    <s v="Card"/>
    <n v="383.79"/>
    <s v="loss"/>
    <s v="Delhi"/>
  </r>
  <r>
    <s v="ORD105107"/>
    <x v="1"/>
    <s v="Personal Care"/>
    <x v="5083"/>
    <s v="Good Sales"/>
    <n v="0.13"/>
    <n v="467.76339999999999"/>
    <n v="3130.4166"/>
    <n v="8"/>
    <d v="2024-10-13T00:00:00"/>
    <d v="2024-10-20T00:00:00"/>
    <s v="New"/>
    <s v="Card"/>
    <n v="693.41"/>
    <s v="loss"/>
    <s v="Hyderabad"/>
  </r>
  <r>
    <s v="ORD105108"/>
    <x v="3"/>
    <s v="Home Care"/>
    <x v="2825"/>
    <s v="Good Sales"/>
    <n v="0.48"/>
    <n v="1580.4431999999999"/>
    <n v="1712.1468000000002"/>
    <n v="3"/>
    <d v="2024-05-20T00:00:00"/>
    <d v="2024-05-22T00:00:00"/>
    <s v="Regular"/>
    <s v="UPI"/>
    <n v="675.98"/>
    <s v="loss"/>
    <s v="Bangalore"/>
  </r>
  <r>
    <s v="ORD105109"/>
    <x v="2"/>
    <s v="Grocery"/>
    <x v="5084"/>
    <s v="Good Sales"/>
    <n v="0.4"/>
    <n v="369.76400000000001"/>
    <n v="554.64599999999996"/>
    <n v="5"/>
    <d v="2023-11-08T00:00:00"/>
    <d v="2023-11-12T00:00:00"/>
    <s v="Member"/>
    <s v="Card"/>
    <n v="106.87"/>
    <s v="loss"/>
    <s v="Mumbai"/>
  </r>
  <r>
    <s v="ORD105110"/>
    <x v="2"/>
    <s v="Home Care"/>
    <x v="5085"/>
    <s v="Good Sales"/>
    <n v="0.33"/>
    <n v="548.82299999999998"/>
    <n v="1114.277"/>
    <n v="3"/>
    <d v="2024-10-24T00:00:00"/>
    <d v="2024-10-29T00:00:00"/>
    <s v="New"/>
    <s v="UPI"/>
    <n v="223.93"/>
    <s v="loss"/>
    <s v="Hyderabad"/>
  </r>
  <r>
    <s v="ORD105111"/>
    <x v="0"/>
    <s v="Home Care"/>
    <x v="5086"/>
    <s v="Good Sales"/>
    <n v="0.31"/>
    <n v="835.57400000000007"/>
    <n v="1859.826"/>
    <n v="7"/>
    <d v="2024-02-08T00:00:00"/>
    <d v="2024-02-11T00:00:00"/>
    <s v="Regular"/>
    <s v="Cash"/>
    <n v="182.25"/>
    <s v="loss"/>
    <s v="Pune"/>
  </r>
  <r>
    <s v="ORD105112"/>
    <x v="0"/>
    <s v="Home Care"/>
    <x v="5087"/>
    <s v="Good Sales"/>
    <n v="0.18"/>
    <n v="764.62199999999996"/>
    <n v="3483.2779999999998"/>
    <n v="6"/>
    <d v="2024-07-14T00:00:00"/>
    <d v="2024-07-21T00:00:00"/>
    <s v="New"/>
    <s v="Cash"/>
    <n v="818.8"/>
    <s v="profit"/>
    <s v="Bangalore"/>
  </r>
  <r>
    <s v="ORD105113"/>
    <x v="3"/>
    <s v="Grocery"/>
    <x v="5088"/>
    <s v="Good Sales"/>
    <n v="0.32"/>
    <n v="1529.2192000000002"/>
    <n v="3249.5907999999999"/>
    <n v="1"/>
    <d v="2024-11-17T00:00:00"/>
    <d v="2024-11-22T00:00:00"/>
    <s v="Member"/>
    <s v="Card"/>
    <n v="524.34"/>
    <s v="loss"/>
    <s v="Pune"/>
  </r>
  <r>
    <s v="ORD105114"/>
    <x v="1"/>
    <s v="Personal Care"/>
    <x v="5089"/>
    <s v="concerning"/>
    <n v="0.36"/>
    <n v="72.313199999999995"/>
    <n v="128.55680000000001"/>
    <n v="5"/>
    <d v="2023-03-11T00:00:00"/>
    <d v="2023-03-14T00:00:00"/>
    <s v="Member"/>
    <s v="Card"/>
    <n v="18.649999999999999"/>
    <s v="loss"/>
    <s v="Delhi"/>
  </r>
  <r>
    <s v="ORD105115"/>
    <x v="3"/>
    <s v="Grocery"/>
    <x v="5090"/>
    <s v="Good Sales"/>
    <n v="0.02"/>
    <n v="36.550800000000002"/>
    <n v="1790.9892"/>
    <n v="4"/>
    <d v="2023-09-12T00:00:00"/>
    <d v="2023-09-15T00:00:00"/>
    <s v="Regular"/>
    <s v="Cash"/>
    <n v="472.14"/>
    <s v="loss"/>
    <s v="Chennai"/>
  </r>
  <r>
    <s v="ORD105116"/>
    <x v="1"/>
    <s v="Grocery"/>
    <x v="5091"/>
    <s v="Good Sales"/>
    <n v="0.06"/>
    <n v="202.43459999999999"/>
    <n v="3171.4753999999998"/>
    <n v="2"/>
    <d v="2023-10-28T00:00:00"/>
    <d v="2023-11-02T00:00:00"/>
    <s v="Regular"/>
    <s v="Cash"/>
    <n v="659.51"/>
    <s v="loss"/>
    <s v="Bangalore"/>
  </r>
  <r>
    <s v="ORD105117"/>
    <x v="2"/>
    <s v="Home Care"/>
    <x v="5092"/>
    <s v="Good Sales"/>
    <n v="0.16"/>
    <n v="429.73919999999998"/>
    <n v="2256.1307999999999"/>
    <n v="1"/>
    <d v="2024-05-17T00:00:00"/>
    <d v="2024-05-21T00:00:00"/>
    <s v="New"/>
    <s v="Cash"/>
    <n v="509.17"/>
    <s v="loss"/>
    <s v="Pune"/>
  </r>
  <r>
    <s v="ORD105118"/>
    <x v="0"/>
    <s v="Clothing"/>
    <x v="5093"/>
    <s v="Good Sales"/>
    <n v="0.16"/>
    <n v="755.32960000000003"/>
    <n v="3965.4804000000004"/>
    <n v="7"/>
    <d v="2023-07-23T00:00:00"/>
    <d v="2023-07-30T00:00:00"/>
    <s v="Member"/>
    <s v="UPI"/>
    <n v="420.15"/>
    <s v="loss"/>
    <s v="Chennai"/>
  </r>
  <r>
    <s v="ORD105119"/>
    <x v="3"/>
    <s v="Clothing"/>
    <x v="5094"/>
    <s v="concerning"/>
    <n v="0.45"/>
    <n v="82.417500000000004"/>
    <n v="100.7325"/>
    <n v="7"/>
    <d v="2023-06-12T00:00:00"/>
    <d v="2023-06-14T00:00:00"/>
    <s v="Member"/>
    <s v="UPI"/>
    <n v="29.52"/>
    <s v="loss"/>
    <s v="Bangalore"/>
  </r>
  <r>
    <s v="ORD105120"/>
    <x v="3"/>
    <s v="Clothing"/>
    <x v="5095"/>
    <s v="Good Sales"/>
    <n v="0.34"/>
    <n v="763.27280000000007"/>
    <n v="1481.6471999999999"/>
    <n v="6"/>
    <d v="2024-01-11T00:00:00"/>
    <d v="2024-01-17T00:00:00"/>
    <s v="Member"/>
    <s v="Card"/>
    <n v="423.83"/>
    <s v="loss"/>
    <s v="Mumbai"/>
  </r>
  <r>
    <s v="ORD105121"/>
    <x v="1"/>
    <s v="Grocery"/>
    <x v="5096"/>
    <s v="Good Sales"/>
    <n v="0.19"/>
    <n v="641.65660000000003"/>
    <n v="2735.4834000000001"/>
    <n v="5"/>
    <d v="2023-06-04T00:00:00"/>
    <d v="2023-06-09T00:00:00"/>
    <s v="Regular"/>
    <s v="Card"/>
    <n v="538.66"/>
    <s v="loss"/>
    <s v="Pune"/>
  </r>
  <r>
    <s v="ORD105122"/>
    <x v="1"/>
    <s v="Home Care"/>
    <x v="5097"/>
    <s v="Good Sales"/>
    <n v="0.4"/>
    <n v="466.46400000000006"/>
    <n v="699.69600000000003"/>
    <n v="9"/>
    <d v="2024-04-08T00:00:00"/>
    <d v="2024-04-11T00:00:00"/>
    <s v="Regular"/>
    <s v="Card"/>
    <n v="213.95"/>
    <s v="loss"/>
    <s v="Bangalore"/>
  </r>
  <r>
    <s v="ORD105123"/>
    <x v="3"/>
    <s v="Clothing"/>
    <x v="5098"/>
    <s v="Good Sales"/>
    <n v="0.16"/>
    <n v="585.08320000000003"/>
    <n v="3071.6867999999999"/>
    <n v="2"/>
    <d v="2023-10-30T00:00:00"/>
    <d v="2023-11-04T00:00:00"/>
    <s v="Member"/>
    <s v="Card"/>
    <n v="196.44"/>
    <s v="loss"/>
    <s v="Chennai"/>
  </r>
  <r>
    <s v="ORD105124"/>
    <x v="1"/>
    <s v="Electronics"/>
    <x v="5099"/>
    <s v="concerning"/>
    <n v="0.5"/>
    <n v="249.01"/>
    <n v="249.01"/>
    <n v="3"/>
    <d v="2023-09-02T00:00:00"/>
    <d v="2023-09-05T00:00:00"/>
    <s v="Member"/>
    <s v="Cash"/>
    <n v="49.74"/>
    <s v="loss"/>
    <s v="Delhi"/>
  </r>
  <r>
    <s v="ORD105125"/>
    <x v="3"/>
    <s v="Electronics"/>
    <x v="5100"/>
    <s v="Good Sales"/>
    <n v="0.39"/>
    <n v="900.93510000000003"/>
    <n v="1409.1549"/>
    <n v="9"/>
    <d v="2023-10-15T00:00:00"/>
    <d v="2023-10-18T00:00:00"/>
    <s v="New"/>
    <s v="Card"/>
    <n v="240.74"/>
    <s v="loss"/>
    <s v="Mumbai"/>
  </r>
  <r>
    <s v="ORD105126"/>
    <x v="3"/>
    <s v="Electronics"/>
    <x v="5101"/>
    <s v="Good Sales"/>
    <n v="0.4"/>
    <n v="1365.42"/>
    <n v="2048.13"/>
    <n v="2"/>
    <d v="2023-01-29T00:00:00"/>
    <d v="2023-01-30T00:00:00"/>
    <s v="Regular"/>
    <s v="Card"/>
    <n v="493.37"/>
    <s v="loss"/>
    <s v="Hyderabad"/>
  </r>
  <r>
    <s v="ORD105127"/>
    <x v="3"/>
    <s v="Personal Care"/>
    <x v="5102"/>
    <s v="Good Sales"/>
    <n v="0.13"/>
    <n v="182.92429999999999"/>
    <n v="1224.1857"/>
    <n v="3"/>
    <d v="2023-07-18T00:00:00"/>
    <d v="2023-07-24T00:00:00"/>
    <s v="New"/>
    <s v="Card"/>
    <n v="401.29"/>
    <s v="loss"/>
    <s v="Chennai"/>
  </r>
  <r>
    <s v="ORD105128"/>
    <x v="2"/>
    <s v="Home Care"/>
    <x v="5103"/>
    <s v="concerning"/>
    <n v="7.0000000000000007E-2"/>
    <n v="32.329500000000003"/>
    <n v="429.52050000000003"/>
    <n v="6"/>
    <d v="2023-02-22T00:00:00"/>
    <d v="2023-03-01T00:00:00"/>
    <s v="Regular"/>
    <s v="Cash"/>
    <n v="85.58"/>
    <s v="loss"/>
    <s v="Hyderabad"/>
  </r>
  <r>
    <s v="ORD105129"/>
    <x v="1"/>
    <s v="Grocery"/>
    <x v="5104"/>
    <s v="Good Sales"/>
    <n v="0.19"/>
    <n v="909.98789999999997"/>
    <n v="3879.4220999999998"/>
    <n v="7"/>
    <d v="2023-04-03T00:00:00"/>
    <d v="2023-04-07T00:00:00"/>
    <s v="New"/>
    <s v="Card"/>
    <n v="546.41999999999996"/>
    <s v="loss"/>
    <s v="Pune"/>
  </r>
  <r>
    <s v="ORD105130"/>
    <x v="0"/>
    <s v="Grocery"/>
    <x v="5105"/>
    <s v="Good Sales"/>
    <n v="0.17"/>
    <n v="778.21410000000003"/>
    <n v="3799.5158999999994"/>
    <n v="2"/>
    <d v="2024-03-15T00:00:00"/>
    <d v="2024-03-22T00:00:00"/>
    <s v="New"/>
    <s v="Card"/>
    <n v="1049.0899999999999"/>
    <s v="profit"/>
    <s v="Hyderabad"/>
  </r>
  <r>
    <s v="ORD105131"/>
    <x v="0"/>
    <s v="Home Care"/>
    <x v="5106"/>
    <s v="Good Sales"/>
    <n v="0.38"/>
    <n v="1762.8998000000001"/>
    <n v="2876.3101999999999"/>
    <n v="8"/>
    <d v="2023-08-05T00:00:00"/>
    <d v="2023-08-11T00:00:00"/>
    <s v="New"/>
    <s v="Cash"/>
    <n v="485.74"/>
    <s v="loss"/>
    <s v="Pune"/>
  </r>
  <r>
    <s v="ORD105132"/>
    <x v="1"/>
    <s v="Personal Care"/>
    <x v="5107"/>
    <s v="Good Sales"/>
    <n v="0.09"/>
    <n v="440.51939999999996"/>
    <n v="4454.1405999999997"/>
    <n v="9"/>
    <d v="2023-10-26T00:00:00"/>
    <d v="2023-10-30T00:00:00"/>
    <s v="Member"/>
    <s v="UPI"/>
    <n v="437.6"/>
    <s v="loss"/>
    <s v="Bangalore"/>
  </r>
  <r>
    <s v="ORD105133"/>
    <x v="3"/>
    <s v="Home Care"/>
    <x v="5108"/>
    <s v="Good Sales"/>
    <n v="0.26"/>
    <n v="261.30520000000001"/>
    <n v="743.71479999999997"/>
    <n v="1"/>
    <d v="2024-09-03T00:00:00"/>
    <d v="2024-09-09T00:00:00"/>
    <s v="New"/>
    <s v="Card"/>
    <n v="125.1"/>
    <s v="loss"/>
    <s v="Hyderabad"/>
  </r>
  <r>
    <s v="ORD105134"/>
    <x v="0"/>
    <s v="Personal Care"/>
    <x v="5109"/>
    <s v="Good Sales"/>
    <n v="0.31"/>
    <n v="270.661"/>
    <n v="602.43900000000008"/>
    <n v="6"/>
    <d v="2023-04-22T00:00:00"/>
    <d v="2023-04-25T00:00:00"/>
    <s v="Regular"/>
    <s v="Card"/>
    <n v="107.56"/>
    <s v="loss"/>
    <s v="Pune"/>
  </r>
  <r>
    <s v="ORD105135"/>
    <x v="0"/>
    <s v="Clothing"/>
    <x v="5110"/>
    <s v="concerning"/>
    <n v="0.19"/>
    <n v="50.853499999999997"/>
    <n v="216.79649999999998"/>
    <n v="4"/>
    <d v="2024-10-05T00:00:00"/>
    <d v="2024-10-12T00:00:00"/>
    <s v="New"/>
    <s v="UPI"/>
    <n v="41.58"/>
    <s v="loss"/>
    <s v="Mumbai"/>
  </r>
  <r>
    <s v="ORD105136"/>
    <x v="1"/>
    <s v="Clothing"/>
    <x v="5111"/>
    <s v="Good Sales"/>
    <n v="0.1"/>
    <n v="446.99300000000005"/>
    <n v="4022.9370000000004"/>
    <n v="5"/>
    <d v="2024-03-23T00:00:00"/>
    <d v="2024-03-26T00:00:00"/>
    <s v="Member"/>
    <s v="UPI"/>
    <n v="1021.74"/>
    <s v="profit"/>
    <s v="Hyderabad"/>
  </r>
  <r>
    <s v="ORD105137"/>
    <x v="0"/>
    <s v="Personal Care"/>
    <x v="5112"/>
    <s v="Good Sales"/>
    <n v="0.45"/>
    <n v="1704.8430000000001"/>
    <n v="2083.6970000000001"/>
    <n v="6"/>
    <d v="2023-04-01T00:00:00"/>
    <d v="2023-04-03T00:00:00"/>
    <s v="Member"/>
    <s v="Card"/>
    <n v="737.76"/>
    <s v="loss"/>
    <s v="Bangalore"/>
  </r>
  <r>
    <s v="ORD105138"/>
    <x v="3"/>
    <s v="Home Care"/>
    <x v="5113"/>
    <s v="Good Sales"/>
    <n v="7.0000000000000007E-2"/>
    <n v="224.20930000000001"/>
    <n v="2978.7806999999998"/>
    <n v="6"/>
    <d v="2024-10-24T00:00:00"/>
    <d v="2024-10-27T00:00:00"/>
    <s v="Member"/>
    <s v="Card"/>
    <n v="554.53"/>
    <s v="loss"/>
    <s v="Bangalore"/>
  </r>
  <r>
    <s v="ORD105139"/>
    <x v="1"/>
    <s v="Clothing"/>
    <x v="5114"/>
    <s v="Good Sales"/>
    <n v="0.15"/>
    <n v="696.84149999999988"/>
    <n v="3948.7684999999997"/>
    <n v="7"/>
    <d v="2023-11-12T00:00:00"/>
    <d v="2023-11-15T00:00:00"/>
    <s v="Member"/>
    <s v="UPI"/>
    <n v="1333.86"/>
    <s v="profit"/>
    <s v="Chennai"/>
  </r>
  <r>
    <s v="ORD105140"/>
    <x v="3"/>
    <s v="Home Care"/>
    <x v="5115"/>
    <s v="Good Sales"/>
    <n v="0.38"/>
    <n v="1108.7944"/>
    <n v="1809.0856000000001"/>
    <n v="9"/>
    <d v="2023-10-13T00:00:00"/>
    <d v="2023-10-20T00:00:00"/>
    <s v="New"/>
    <s v="Card"/>
    <n v="169.42"/>
    <s v="loss"/>
    <s v="Pune"/>
  </r>
  <r>
    <s v="ORD105141"/>
    <x v="0"/>
    <s v="Clothing"/>
    <x v="5116"/>
    <s v="concerning"/>
    <n v="0.3"/>
    <n v="220.70399999999998"/>
    <n v="514.976"/>
    <n v="4"/>
    <d v="2023-02-12T00:00:00"/>
    <d v="2023-02-18T00:00:00"/>
    <s v="New"/>
    <s v="Card"/>
    <n v="111.09"/>
    <s v="loss"/>
    <s v="Chennai"/>
  </r>
  <r>
    <s v="ORD105142"/>
    <x v="0"/>
    <s v="Home Care"/>
    <x v="5117"/>
    <s v="Good Sales"/>
    <n v="0.37"/>
    <n v="357.65679999999998"/>
    <n v="608.98320000000001"/>
    <n v="9"/>
    <d v="2023-08-04T00:00:00"/>
    <d v="2023-08-08T00:00:00"/>
    <s v="Regular"/>
    <s v="UPI"/>
    <n v="213.84"/>
    <s v="loss"/>
    <s v="Mumbai"/>
  </r>
  <r>
    <s v="ORD105143"/>
    <x v="3"/>
    <s v="Home Care"/>
    <x v="5118"/>
    <s v="concerning"/>
    <n v="0.4"/>
    <n v="299.08000000000004"/>
    <n v="448.62"/>
    <n v="1"/>
    <d v="2023-09-20T00:00:00"/>
    <d v="2023-09-23T00:00:00"/>
    <s v="Regular"/>
    <s v="Cash"/>
    <n v="97.28"/>
    <s v="loss"/>
    <s v="Pune"/>
  </r>
  <r>
    <s v="ORD105144"/>
    <x v="2"/>
    <s v="Electronics"/>
    <x v="5119"/>
    <s v="Good Sales"/>
    <n v="0.45"/>
    <n v="723.38400000000001"/>
    <n v="884.13599999999997"/>
    <n v="9"/>
    <d v="2023-03-28T00:00:00"/>
    <d v="2023-03-30T00:00:00"/>
    <s v="New"/>
    <s v="UPI"/>
    <n v="271.44"/>
    <s v="loss"/>
    <s v="Hyderabad"/>
  </r>
  <r>
    <s v="ORD105145"/>
    <x v="0"/>
    <s v="Personal Care"/>
    <x v="5120"/>
    <s v="Good Sales"/>
    <n v="0.15"/>
    <n v="293.92949999999996"/>
    <n v="1665.6005"/>
    <n v="8"/>
    <d v="2023-04-28T00:00:00"/>
    <d v="2023-04-29T00:00:00"/>
    <s v="Regular"/>
    <s v="UPI"/>
    <n v="112.72"/>
    <s v="loss"/>
    <s v="Hyderabad"/>
  </r>
  <r>
    <s v="ORD105146"/>
    <x v="2"/>
    <s v="Grocery"/>
    <x v="5121"/>
    <s v="Good Sales"/>
    <n v="0.24"/>
    <n v="961.08240000000001"/>
    <n v="3043.4276"/>
    <n v="2"/>
    <d v="2023-01-19T00:00:00"/>
    <d v="2023-01-26T00:00:00"/>
    <s v="Regular"/>
    <s v="Cash"/>
    <n v="403.69"/>
    <s v="loss"/>
    <s v="Pune"/>
  </r>
  <r>
    <s v="ORD105147"/>
    <x v="0"/>
    <s v="Personal Care"/>
    <x v="5122"/>
    <s v="Good Sales"/>
    <n v="0.34"/>
    <n v="352.62760000000009"/>
    <n v="684.51240000000007"/>
    <n v="7"/>
    <d v="2023-02-21T00:00:00"/>
    <d v="2023-02-22T00:00:00"/>
    <s v="Regular"/>
    <s v="Card"/>
    <n v="73.010000000000005"/>
    <s v="loss"/>
    <s v="Hyderabad"/>
  </r>
  <r>
    <s v="ORD105148"/>
    <x v="2"/>
    <s v="Home Care"/>
    <x v="5123"/>
    <s v="Good Sales"/>
    <n v="0.4"/>
    <n v="1461.7160000000001"/>
    <n v="2192.5739999999996"/>
    <n v="7"/>
    <d v="2024-05-20T00:00:00"/>
    <d v="2024-05-26T00:00:00"/>
    <s v="Regular"/>
    <s v="Card"/>
    <n v="1069.45"/>
    <s v="profit"/>
    <s v="Hyderabad"/>
  </r>
  <r>
    <s v="ORD105149"/>
    <x v="2"/>
    <s v="Home Care"/>
    <x v="5124"/>
    <s v="Good Sales"/>
    <n v="0.28999999999999998"/>
    <n v="727.03579999999999"/>
    <n v="1779.9841999999999"/>
    <n v="2"/>
    <d v="2024-05-19T00:00:00"/>
    <d v="2024-05-26T00:00:00"/>
    <s v="Member"/>
    <s v="Card"/>
    <n v="591.89"/>
    <s v="loss"/>
    <s v="Pune"/>
  </r>
  <r>
    <s v="ORD105150"/>
    <x v="2"/>
    <s v="Personal Care"/>
    <x v="5125"/>
    <s v="Good Sales"/>
    <n v="0.26"/>
    <n v="1299.5658000000001"/>
    <n v="3698.7641999999996"/>
    <n v="8"/>
    <d v="2023-05-14T00:00:00"/>
    <d v="2023-05-16T00:00:00"/>
    <s v="Regular"/>
    <s v="Cash"/>
    <n v="1066.33"/>
    <s v="profit"/>
    <s v="Bangalore"/>
  </r>
  <r>
    <s v="ORD105151"/>
    <x v="3"/>
    <s v="Home Care"/>
    <x v="5126"/>
    <s v="Good Sales"/>
    <n v="0.35"/>
    <n v="1366.8374999999999"/>
    <n v="2538.4125000000004"/>
    <n v="6"/>
    <d v="2023-07-30T00:00:00"/>
    <d v="2023-08-05T00:00:00"/>
    <s v="New"/>
    <s v="UPI"/>
    <n v="197.33"/>
    <s v="loss"/>
    <s v="Hyderabad"/>
  </r>
  <r>
    <s v="ORD105152"/>
    <x v="2"/>
    <s v="Clothing"/>
    <x v="5127"/>
    <s v="Good Sales"/>
    <n v="0.19"/>
    <n v="921.09529999999995"/>
    <n v="3926.7746999999999"/>
    <n v="6"/>
    <d v="2023-11-12T00:00:00"/>
    <d v="2023-11-19T00:00:00"/>
    <s v="New"/>
    <s v="Cash"/>
    <n v="807.78"/>
    <s v="profit"/>
    <s v="Delhi"/>
  </r>
  <r>
    <s v="ORD105153"/>
    <x v="2"/>
    <s v="Home Care"/>
    <x v="5128"/>
    <s v="Good Sales"/>
    <n v="0.45"/>
    <n v="799.88400000000001"/>
    <n v="977.63599999999997"/>
    <n v="5"/>
    <d v="2024-04-19T00:00:00"/>
    <d v="2024-04-22T00:00:00"/>
    <s v="Regular"/>
    <s v="Cash"/>
    <n v="403.53"/>
    <s v="loss"/>
    <s v="Delhi"/>
  </r>
  <r>
    <s v="ORD105154"/>
    <x v="2"/>
    <s v="Personal Care"/>
    <x v="5129"/>
    <s v="concerning"/>
    <n v="0.11"/>
    <n v="77.3245"/>
    <n v="625.6255000000001"/>
    <n v="8"/>
    <d v="2024-05-14T00:00:00"/>
    <d v="2024-05-16T00:00:00"/>
    <s v="Member"/>
    <s v="UPI"/>
    <n v="142.05000000000001"/>
    <s v="loss"/>
    <s v="Pune"/>
  </r>
  <r>
    <s v="ORD105155"/>
    <x v="0"/>
    <s v="Personal Care"/>
    <x v="5130"/>
    <s v="Good Sales"/>
    <n v="0.44"/>
    <n v="1134.7115999999999"/>
    <n v="1444.1784"/>
    <n v="9"/>
    <d v="2023-12-15T00:00:00"/>
    <d v="2023-12-16T00:00:00"/>
    <s v="Member"/>
    <s v="UPI"/>
    <n v="460.6"/>
    <s v="loss"/>
    <s v="Mumbai"/>
  </r>
  <r>
    <s v="ORD105156"/>
    <x v="2"/>
    <s v="Personal Care"/>
    <x v="5131"/>
    <s v="concerning"/>
    <n v="0.32"/>
    <n v="226.8064"/>
    <n v="481.96359999999999"/>
    <n v="5"/>
    <d v="2023-04-28T00:00:00"/>
    <d v="2023-05-05T00:00:00"/>
    <s v="Member"/>
    <s v="UPI"/>
    <n v="182.39"/>
    <s v="loss"/>
    <s v="Chennai"/>
  </r>
  <r>
    <s v="ORD105157"/>
    <x v="0"/>
    <s v="Electronics"/>
    <x v="5132"/>
    <s v="Good Sales"/>
    <n v="0.3"/>
    <n v="753.90300000000002"/>
    <n v="1759.1070000000002"/>
    <n v="1"/>
    <d v="2024-10-13T00:00:00"/>
    <d v="2024-10-19T00:00:00"/>
    <s v="Regular"/>
    <s v="Cash"/>
    <n v="336.25"/>
    <s v="loss"/>
    <s v="Bangalore"/>
  </r>
  <r>
    <s v="ORD105158"/>
    <x v="2"/>
    <s v="Electronics"/>
    <x v="5133"/>
    <s v="Good Sales"/>
    <n v="0.23"/>
    <n v="327.22329999999999"/>
    <n v="1095.4866999999999"/>
    <n v="6"/>
    <d v="2023-06-15T00:00:00"/>
    <d v="2023-06-19T00:00:00"/>
    <s v="New"/>
    <s v="UPI"/>
    <n v="369.51"/>
    <s v="loss"/>
    <s v="Hyderabad"/>
  </r>
  <r>
    <s v="ORD105159"/>
    <x v="2"/>
    <s v="Electronics"/>
    <x v="5134"/>
    <s v="Good Sales"/>
    <n v="0.08"/>
    <n v="200.49040000000002"/>
    <n v="2305.6396"/>
    <n v="1"/>
    <d v="2023-05-21T00:00:00"/>
    <d v="2023-05-24T00:00:00"/>
    <s v="Regular"/>
    <s v="Card"/>
    <n v="368.58"/>
    <s v="loss"/>
    <s v="Delhi"/>
  </r>
  <r>
    <s v="ORD105160"/>
    <x v="3"/>
    <s v="Electronics"/>
    <x v="5135"/>
    <s v="Good Sales"/>
    <n v="0.43"/>
    <n v="2043.8846000000001"/>
    <n v="2709.3353999999999"/>
    <n v="5"/>
    <d v="2024-05-22T00:00:00"/>
    <d v="2024-05-25T00:00:00"/>
    <s v="New"/>
    <s v="UPI"/>
    <n v="927.62"/>
    <s v="profit"/>
    <s v="Hyderabad"/>
  </r>
  <r>
    <s v="ORD105161"/>
    <x v="0"/>
    <s v="Electronics"/>
    <x v="5136"/>
    <s v="Good Sales"/>
    <n v="0.03"/>
    <n v="45.488099999999996"/>
    <n v="1470.7819"/>
    <n v="6"/>
    <d v="2023-01-28T00:00:00"/>
    <d v="2023-02-03T00:00:00"/>
    <s v="New"/>
    <s v="Cash"/>
    <n v="272.87"/>
    <s v="loss"/>
    <s v="Chennai"/>
  </r>
  <r>
    <s v="ORD105162"/>
    <x v="2"/>
    <s v="Electronics"/>
    <x v="5137"/>
    <s v="Good Sales"/>
    <n v="0.13"/>
    <n v="645.81790000000001"/>
    <n v="4322.0120999999999"/>
    <n v="3"/>
    <d v="2023-01-05T00:00:00"/>
    <d v="2023-01-11T00:00:00"/>
    <s v="Member"/>
    <s v="UPI"/>
    <n v="758.23"/>
    <s v="loss"/>
    <s v="Mumbai"/>
  </r>
  <r>
    <s v="ORD105163"/>
    <x v="0"/>
    <s v="Electronics"/>
    <x v="5138"/>
    <s v="Good Sales"/>
    <n v="0.05"/>
    <n v="61.185500000000005"/>
    <n v="1162.5245"/>
    <n v="1"/>
    <d v="2023-06-23T00:00:00"/>
    <d v="2023-06-28T00:00:00"/>
    <s v="Regular"/>
    <s v="Card"/>
    <n v="142.69999999999999"/>
    <s v="loss"/>
    <s v="Pune"/>
  </r>
  <r>
    <s v="ORD105164"/>
    <x v="0"/>
    <s v="Personal Care"/>
    <x v="5139"/>
    <s v="Good Sales"/>
    <n v="0.05"/>
    <n v="55.986500000000007"/>
    <n v="1063.7435"/>
    <n v="2"/>
    <d v="2023-06-04T00:00:00"/>
    <d v="2023-06-07T00:00:00"/>
    <s v="New"/>
    <s v="Cash"/>
    <n v="181.48"/>
    <s v="loss"/>
    <s v="Bangalore"/>
  </r>
  <r>
    <s v="ORD105165"/>
    <x v="1"/>
    <s v="Grocery"/>
    <x v="5140"/>
    <s v="Good Sales"/>
    <n v="0.2"/>
    <n v="553.89200000000005"/>
    <n v="2215.5680000000002"/>
    <n v="3"/>
    <d v="2024-02-14T00:00:00"/>
    <d v="2024-02-19T00:00:00"/>
    <s v="New"/>
    <s v="UPI"/>
    <n v="222.46"/>
    <s v="loss"/>
    <s v="Mumbai"/>
  </r>
  <r>
    <s v="ORD105166"/>
    <x v="3"/>
    <s v="Electronics"/>
    <x v="5141"/>
    <s v="Good Sales"/>
    <n v="0.08"/>
    <n v="338.08160000000004"/>
    <n v="3887.9384000000005"/>
    <n v="3"/>
    <d v="2023-03-03T00:00:00"/>
    <d v="2023-03-08T00:00:00"/>
    <s v="New"/>
    <s v="UPI"/>
    <n v="574.88"/>
    <s v="loss"/>
    <s v="Delhi"/>
  </r>
  <r>
    <s v="ORD105167"/>
    <x v="3"/>
    <s v="Personal Care"/>
    <x v="5142"/>
    <s v="Good Sales"/>
    <n v="0.28999999999999998"/>
    <n v="1094.0453"/>
    <n v="2678.5246999999999"/>
    <n v="2"/>
    <d v="2023-07-15T00:00:00"/>
    <d v="2023-07-19T00:00:00"/>
    <s v="New"/>
    <s v="UPI"/>
    <n v="735.42"/>
    <s v="loss"/>
    <s v="Pune"/>
  </r>
  <r>
    <s v="ORD105168"/>
    <x v="3"/>
    <s v="Grocery"/>
    <x v="5143"/>
    <s v="Good Sales"/>
    <n v="0.31"/>
    <n v="1130.0523000000001"/>
    <n v="2515.2776999999996"/>
    <n v="6"/>
    <d v="2024-08-06T00:00:00"/>
    <d v="2024-08-11T00:00:00"/>
    <s v="New"/>
    <s v="Card"/>
    <n v="238.5"/>
    <s v="loss"/>
    <s v="Chennai"/>
  </r>
  <r>
    <s v="ORD105169"/>
    <x v="1"/>
    <s v="Electronics"/>
    <x v="5144"/>
    <s v="Good Sales"/>
    <n v="0.44"/>
    <n v="653.35599999999999"/>
    <n v="831.5440000000001"/>
    <n v="7"/>
    <d v="2023-03-31T00:00:00"/>
    <d v="2023-04-05T00:00:00"/>
    <s v="Member"/>
    <s v="UPI"/>
    <n v="350.27"/>
    <s v="loss"/>
    <s v="Hyderabad"/>
  </r>
  <r>
    <s v="ORD105170"/>
    <x v="1"/>
    <s v="Grocery"/>
    <x v="5145"/>
    <s v="concerning"/>
    <n v="0.15"/>
    <n v="31.549500000000002"/>
    <n v="178.78050000000002"/>
    <n v="5"/>
    <d v="2024-08-31T00:00:00"/>
    <d v="2024-09-05T00:00:00"/>
    <s v="Member"/>
    <s v="UPI"/>
    <n v="40.35"/>
    <s v="loss"/>
    <s v="Pune"/>
  </r>
  <r>
    <s v="ORD105171"/>
    <x v="3"/>
    <s v="Grocery"/>
    <x v="5146"/>
    <s v="Good Sales"/>
    <n v="0.15"/>
    <n v="133.88550000000001"/>
    <n v="758.68450000000007"/>
    <n v="7"/>
    <d v="2024-10-01T00:00:00"/>
    <d v="2024-10-06T00:00:00"/>
    <s v="New"/>
    <s v="Cash"/>
    <n v="259.95999999999998"/>
    <s v="loss"/>
    <s v="Delhi"/>
  </r>
  <r>
    <s v="ORD105172"/>
    <x v="1"/>
    <s v="Clothing"/>
    <x v="5147"/>
    <s v="Good Sales"/>
    <n v="0.12"/>
    <n v="217.49039999999999"/>
    <n v="1594.9296000000002"/>
    <n v="3"/>
    <d v="2024-01-31T00:00:00"/>
    <d v="2024-02-05T00:00:00"/>
    <s v="Regular"/>
    <s v="Card"/>
    <n v="131.81"/>
    <s v="loss"/>
    <s v="Bangalore"/>
  </r>
  <r>
    <s v="ORD105173"/>
    <x v="1"/>
    <s v="Home Care"/>
    <x v="5148"/>
    <s v="Good Sales"/>
    <n v="0.39"/>
    <n v="1895.8875"/>
    <n v="2965.3625000000002"/>
    <n v="5"/>
    <d v="2024-04-05T00:00:00"/>
    <d v="2024-04-07T00:00:00"/>
    <s v="New"/>
    <s v="UPI"/>
    <n v="518.58000000000004"/>
    <s v="loss"/>
    <s v="Chennai"/>
  </r>
  <r>
    <s v="ORD105174"/>
    <x v="1"/>
    <s v="Clothing"/>
    <x v="5149"/>
    <s v="Good Sales"/>
    <n v="0.21"/>
    <n v="967.45109999999988"/>
    <n v="3639.4589000000001"/>
    <n v="3"/>
    <d v="2024-04-13T00:00:00"/>
    <d v="2024-04-18T00:00:00"/>
    <s v="Regular"/>
    <s v="Cash"/>
    <n v="850.12"/>
    <s v="profit"/>
    <s v="Mumbai"/>
  </r>
  <r>
    <s v="ORD105175"/>
    <x v="3"/>
    <s v="Grocery"/>
    <x v="5150"/>
    <s v="Good Sales"/>
    <n v="0.28000000000000003"/>
    <n v="303.28480000000008"/>
    <n v="779.87519999999995"/>
    <n v="4"/>
    <d v="2023-06-29T00:00:00"/>
    <d v="2023-07-05T00:00:00"/>
    <s v="New"/>
    <s v="Card"/>
    <n v="185.5"/>
    <s v="loss"/>
    <s v="Hyderabad"/>
  </r>
  <r>
    <s v="ORD105176"/>
    <x v="3"/>
    <s v="Personal Care"/>
    <x v="5151"/>
    <s v="Good Sales"/>
    <n v="0.19"/>
    <n v="694.55450000000008"/>
    <n v="2960.9955"/>
    <n v="6"/>
    <d v="2024-10-26T00:00:00"/>
    <d v="2024-10-28T00:00:00"/>
    <s v="Member"/>
    <s v="Cash"/>
    <n v="638.25"/>
    <s v="loss"/>
    <s v="Delhi"/>
  </r>
  <r>
    <s v="ORD105177"/>
    <x v="3"/>
    <s v="Electronics"/>
    <x v="5152"/>
    <s v="Good Sales"/>
    <n v="0.08"/>
    <n v="234.9744"/>
    <n v="2702.2055999999998"/>
    <n v="4"/>
    <d v="2023-02-08T00:00:00"/>
    <d v="2023-02-10T00:00:00"/>
    <s v="Member"/>
    <s v="Card"/>
    <n v="397.86"/>
    <s v="loss"/>
    <s v="Delhi"/>
  </r>
  <r>
    <s v="ORD105178"/>
    <x v="1"/>
    <s v="Home Care"/>
    <x v="5153"/>
    <s v="concerning"/>
    <n v="0.05"/>
    <n v="17.211500000000001"/>
    <n v="327.01850000000002"/>
    <n v="4"/>
    <d v="2024-12-07T00:00:00"/>
    <d v="2024-12-09T00:00:00"/>
    <s v="Regular"/>
    <s v="Cash"/>
    <n v="91.75"/>
    <s v="loss"/>
    <s v="Chennai"/>
  </r>
  <r>
    <s v="ORD105179"/>
    <x v="3"/>
    <s v="Electronics"/>
    <x v="5154"/>
    <s v="Good Sales"/>
    <n v="0.43"/>
    <n v="826.1848"/>
    <n v="1095.1751999999999"/>
    <n v="7"/>
    <d v="2023-05-27T00:00:00"/>
    <d v="2023-06-02T00:00:00"/>
    <s v="New"/>
    <s v="Cash"/>
    <n v="120.72"/>
    <s v="loss"/>
    <s v="Pune"/>
  </r>
  <r>
    <s v="ORD105180"/>
    <x v="1"/>
    <s v="Personal Care"/>
    <x v="5155"/>
    <s v="Good Sales"/>
    <n v="0.13"/>
    <n v="322.62880000000001"/>
    <n v="2159.1312000000003"/>
    <n v="6"/>
    <d v="2024-08-05T00:00:00"/>
    <d v="2024-08-08T00:00:00"/>
    <s v="New"/>
    <s v="UPI"/>
    <n v="665.31"/>
    <s v="loss"/>
    <s v="Bangalore"/>
  </r>
  <r>
    <s v="ORD105181"/>
    <x v="2"/>
    <s v="Home Care"/>
    <x v="5156"/>
    <s v="Good Sales"/>
    <n v="0.47"/>
    <n v="1584.4216999999999"/>
    <n v="1786.6883000000003"/>
    <n v="1"/>
    <d v="2024-04-09T00:00:00"/>
    <d v="2024-04-11T00:00:00"/>
    <s v="Member"/>
    <s v="Cash"/>
    <n v="822.78"/>
    <s v="profit"/>
    <s v="Pune"/>
  </r>
  <r>
    <s v="ORD105182"/>
    <x v="1"/>
    <s v="Clothing"/>
    <x v="5157"/>
    <s v="Good Sales"/>
    <n v="0.47"/>
    <n v="726.16879999999992"/>
    <n v="818.87120000000004"/>
    <n v="8"/>
    <d v="2023-03-18T00:00:00"/>
    <d v="2023-03-25T00:00:00"/>
    <s v="Regular"/>
    <s v="Card"/>
    <n v="381.81"/>
    <s v="loss"/>
    <s v="Chennai"/>
  </r>
  <r>
    <s v="ORD105183"/>
    <x v="0"/>
    <s v="Grocery"/>
    <x v="5158"/>
    <s v="Good Sales"/>
    <n v="0.24"/>
    <n v="1122.1704"/>
    <n v="3553.5396000000001"/>
    <n v="1"/>
    <d v="2024-03-31T00:00:00"/>
    <d v="2024-04-03T00:00:00"/>
    <s v="New"/>
    <s v="Card"/>
    <n v="1297.8599999999999"/>
    <s v="profit"/>
    <s v="Chennai"/>
  </r>
  <r>
    <s v="ORD105184"/>
    <x v="3"/>
    <s v="Personal Care"/>
    <x v="5159"/>
    <s v="Good Sales"/>
    <n v="0.48"/>
    <n v="1110.8208"/>
    <n v="1203.3892000000001"/>
    <n v="9"/>
    <d v="2024-03-04T00:00:00"/>
    <d v="2024-03-06T00:00:00"/>
    <s v="Regular"/>
    <s v="Card"/>
    <n v="443.56"/>
    <s v="loss"/>
    <s v="Delhi"/>
  </r>
  <r>
    <s v="ORD105185"/>
    <x v="3"/>
    <s v="Grocery"/>
    <x v="5160"/>
    <s v="Good Sales"/>
    <n v="0.01"/>
    <n v="13.177999999999999"/>
    <n v="1304.6219999999998"/>
    <n v="4"/>
    <d v="2023-05-10T00:00:00"/>
    <d v="2023-05-12T00:00:00"/>
    <s v="Member"/>
    <s v="UPI"/>
    <n v="351.14"/>
    <s v="loss"/>
    <s v="Bangalore"/>
  </r>
  <r>
    <s v="ORD105186"/>
    <x v="0"/>
    <s v="Grocery"/>
    <x v="5161"/>
    <s v="Good Sales"/>
    <n v="0.05"/>
    <n v="82.525000000000006"/>
    <n v="1567.9749999999999"/>
    <n v="7"/>
    <d v="2023-11-19T00:00:00"/>
    <d v="2023-11-21T00:00:00"/>
    <s v="New"/>
    <s v="UPI"/>
    <n v="249.68"/>
    <s v="loss"/>
    <s v="Delhi"/>
  </r>
  <r>
    <s v="ORD105187"/>
    <x v="1"/>
    <s v="Electronics"/>
    <x v="5162"/>
    <s v="Good Sales"/>
    <n v="0.12"/>
    <n v="454.10879999999997"/>
    <n v="3330.1311999999998"/>
    <n v="5"/>
    <d v="2024-03-04T00:00:00"/>
    <d v="2024-03-08T00:00:00"/>
    <s v="New"/>
    <s v="Card"/>
    <n v="836.58"/>
    <s v="profit"/>
    <s v="Delhi"/>
  </r>
  <r>
    <s v="ORD105188"/>
    <x v="2"/>
    <s v="Personal Care"/>
    <x v="5163"/>
    <s v="Good Sales"/>
    <n v="0.1"/>
    <n v="323.74"/>
    <n v="2913.66"/>
    <n v="3"/>
    <d v="2024-10-27T00:00:00"/>
    <d v="2024-10-30T00:00:00"/>
    <s v="Regular"/>
    <s v="Cash"/>
    <n v="408.56"/>
    <s v="loss"/>
    <s v="Delhi"/>
  </r>
  <r>
    <s v="ORD105189"/>
    <x v="0"/>
    <s v="Grocery"/>
    <x v="5164"/>
    <s v="Good Sales"/>
    <n v="0.13"/>
    <n v="485.76710000000003"/>
    <n v="3250.9029"/>
    <n v="8"/>
    <d v="2024-06-12T00:00:00"/>
    <d v="2024-06-15T00:00:00"/>
    <s v="Member"/>
    <s v="Card"/>
    <n v="940.14"/>
    <s v="profit"/>
    <s v="Hyderabad"/>
  </r>
  <r>
    <s v="ORD105190"/>
    <x v="0"/>
    <s v="Clothing"/>
    <x v="5165"/>
    <s v="Good Sales"/>
    <n v="0.23"/>
    <n v="352.46810000000005"/>
    <n v="1180.0019"/>
    <n v="2"/>
    <d v="2024-07-03T00:00:00"/>
    <d v="2024-07-07T00:00:00"/>
    <s v="Member"/>
    <s v="Cash"/>
    <n v="89.91"/>
    <s v="loss"/>
    <s v="Mumbai"/>
  </r>
  <r>
    <s v="ORD105191"/>
    <x v="1"/>
    <s v="Home Care"/>
    <x v="5166"/>
    <s v="Good Sales"/>
    <n v="0.03"/>
    <n v="51.046799999999998"/>
    <n v="1650.5131999999999"/>
    <n v="3"/>
    <d v="2023-02-26T00:00:00"/>
    <d v="2023-03-03T00:00:00"/>
    <s v="Regular"/>
    <s v="Cash"/>
    <n v="444.67"/>
    <s v="loss"/>
    <s v="Hyderabad"/>
  </r>
  <r>
    <s v="ORD105192"/>
    <x v="3"/>
    <s v="Personal Care"/>
    <x v="5167"/>
    <s v="Good Sales"/>
    <n v="0.28000000000000003"/>
    <n v="572.2976000000001"/>
    <n v="1471.6224"/>
    <n v="5"/>
    <d v="2023-06-10T00:00:00"/>
    <d v="2023-06-12T00:00:00"/>
    <s v="Member"/>
    <s v="Cash"/>
    <n v="162.25"/>
    <s v="loss"/>
    <s v="Delhi"/>
  </r>
  <r>
    <s v="ORD105193"/>
    <x v="1"/>
    <s v="Electronics"/>
    <x v="5168"/>
    <s v="Good Sales"/>
    <n v="0.15"/>
    <n v="153.61649999999997"/>
    <n v="870.49349999999993"/>
    <n v="5"/>
    <d v="2024-04-07T00:00:00"/>
    <d v="2024-04-08T00:00:00"/>
    <s v="Member"/>
    <s v="Cash"/>
    <n v="91.12"/>
    <s v="loss"/>
    <s v="Bangalore"/>
  </r>
  <r>
    <s v="ORD105194"/>
    <x v="0"/>
    <s v="Personal Care"/>
    <x v="5169"/>
    <s v="Good Sales"/>
    <n v="0.04"/>
    <n v="139.44479999999999"/>
    <n v="3346.6751999999997"/>
    <n v="5"/>
    <d v="2023-03-13T00:00:00"/>
    <d v="2023-03-16T00:00:00"/>
    <s v="Regular"/>
    <s v="Cash"/>
    <n v="833.71"/>
    <s v="profit"/>
    <s v="Pune"/>
  </r>
  <r>
    <s v="ORD105195"/>
    <x v="0"/>
    <s v="Electronics"/>
    <x v="5170"/>
    <s v="Good Sales"/>
    <n v="0.38"/>
    <n v="651.24779999999998"/>
    <n v="1062.5621999999998"/>
    <n v="7"/>
    <d v="2023-12-16T00:00:00"/>
    <d v="2023-12-19T00:00:00"/>
    <s v="Regular"/>
    <s v="Card"/>
    <n v="187.14"/>
    <s v="loss"/>
    <s v="Chennai"/>
  </r>
  <r>
    <s v="ORD105196"/>
    <x v="3"/>
    <s v="Home Care"/>
    <x v="5171"/>
    <s v="Good Sales"/>
    <n v="0.33"/>
    <n v="560.52480000000003"/>
    <n v="1138.0351999999998"/>
    <n v="8"/>
    <d v="2023-11-16T00:00:00"/>
    <d v="2023-11-23T00:00:00"/>
    <s v="New"/>
    <s v="Card"/>
    <n v="293.56"/>
    <s v="loss"/>
    <s v="Hyderabad"/>
  </r>
  <r>
    <s v="ORD105197"/>
    <x v="3"/>
    <s v="Clothing"/>
    <x v="5172"/>
    <s v="Good Sales"/>
    <n v="0.4"/>
    <n v="567.95600000000002"/>
    <n v="851.93400000000008"/>
    <n v="8"/>
    <d v="2023-10-06T00:00:00"/>
    <d v="2023-10-07T00:00:00"/>
    <s v="Member"/>
    <s v="UPI"/>
    <n v="247.99"/>
    <s v="loss"/>
    <s v="Delhi"/>
  </r>
  <r>
    <s v="ORD105198"/>
    <x v="3"/>
    <s v="Grocery"/>
    <x v="5173"/>
    <s v="Good Sales"/>
    <n v="0.47"/>
    <n v="1089.8642"/>
    <n v="1228.9958000000001"/>
    <n v="3"/>
    <d v="2023-01-12T00:00:00"/>
    <d v="2023-01-13T00:00:00"/>
    <s v="Member"/>
    <s v="Card"/>
    <n v="333.48"/>
    <s v="loss"/>
    <s v="Chennai"/>
  </r>
  <r>
    <s v="ORD105199"/>
    <x v="1"/>
    <s v="Personal Care"/>
    <x v="5174"/>
    <s v="Good Sales"/>
    <n v="0.28999999999999998"/>
    <n v="1125.9771999999998"/>
    <n v="2756.7028"/>
    <n v="8"/>
    <d v="2023-12-25T00:00:00"/>
    <d v="2023-12-31T00:00:00"/>
    <s v="New"/>
    <s v="Cash"/>
    <n v="1099.32"/>
    <s v="profit"/>
    <s v="Delhi"/>
  </r>
  <r>
    <s v="ORD105200"/>
    <x v="3"/>
    <s v="Electronics"/>
    <x v="5175"/>
    <s v="Good Sales"/>
    <n v="0.39"/>
    <n v="1635.8471999999999"/>
    <n v="2558.6327999999994"/>
    <n v="2"/>
    <d v="2024-06-03T00:00:00"/>
    <d v="2024-06-04T00:00:00"/>
    <s v="Regular"/>
    <s v="Card"/>
    <n v="801.01"/>
    <s v="profit"/>
    <s v="Mumbai"/>
  </r>
  <r>
    <s v="ORD105201"/>
    <x v="0"/>
    <s v="Home Care"/>
    <x v="5176"/>
    <s v="Good Sales"/>
    <n v="0.1"/>
    <n v="404.20900000000006"/>
    <n v="3637.8810000000003"/>
    <n v="4"/>
    <d v="2024-04-01T00:00:00"/>
    <d v="2024-04-05T00:00:00"/>
    <s v="Member"/>
    <s v="Cash"/>
    <n v="926.69"/>
    <s v="profit"/>
    <s v="Mumbai"/>
  </r>
  <r>
    <s v="ORD105202"/>
    <x v="0"/>
    <s v="Grocery"/>
    <x v="5177"/>
    <s v="Good Sales"/>
    <n v="0.21"/>
    <n v="660.20849999999996"/>
    <n v="2483.6414999999997"/>
    <n v="2"/>
    <d v="2023-02-02T00:00:00"/>
    <d v="2023-02-04T00:00:00"/>
    <s v="Regular"/>
    <s v="UPI"/>
    <n v="856.93"/>
    <s v="profit"/>
    <s v="Delhi"/>
  </r>
  <r>
    <s v="ORD105203"/>
    <x v="2"/>
    <s v="Home Care"/>
    <x v="5178"/>
    <s v="Good Sales"/>
    <n v="0.27"/>
    <n v="398.0043"/>
    <n v="1076.0856999999999"/>
    <n v="5"/>
    <d v="2024-03-07T00:00:00"/>
    <d v="2024-03-09T00:00:00"/>
    <s v="Member"/>
    <s v="Card"/>
    <n v="300.25"/>
    <s v="loss"/>
    <s v="Chennai"/>
  </r>
  <r>
    <s v="ORD105204"/>
    <x v="1"/>
    <s v="Clothing"/>
    <x v="5179"/>
    <s v="Good Sales"/>
    <n v="0.27"/>
    <n v="999.2133"/>
    <n v="2701.5767000000001"/>
    <n v="3"/>
    <d v="2023-12-19T00:00:00"/>
    <d v="2023-12-20T00:00:00"/>
    <s v="Regular"/>
    <s v="Card"/>
    <n v="827.91"/>
    <s v="profit"/>
    <s v="Delhi"/>
  </r>
  <r>
    <s v="ORD105205"/>
    <x v="2"/>
    <s v="Grocery"/>
    <x v="5180"/>
    <s v="concerning"/>
    <n v="0.36"/>
    <n v="105.4332"/>
    <n v="187.43680000000001"/>
    <n v="3"/>
    <d v="2023-10-28T00:00:00"/>
    <d v="2023-11-02T00:00:00"/>
    <s v="New"/>
    <s v="Card"/>
    <n v="47.03"/>
    <s v="loss"/>
    <s v="Pune"/>
  </r>
  <r>
    <s v="ORD105206"/>
    <x v="0"/>
    <s v="Grocery"/>
    <x v="2483"/>
    <s v="Good Sales"/>
    <n v="0.4"/>
    <n v="1604.38"/>
    <n v="2406.5699999999997"/>
    <n v="5"/>
    <d v="2023-03-16T00:00:00"/>
    <d v="2023-03-18T00:00:00"/>
    <s v="Member"/>
    <s v="Cash"/>
    <n v="1198.72"/>
    <s v="profit"/>
    <s v="Delhi"/>
  </r>
  <r>
    <s v="ORD105207"/>
    <x v="2"/>
    <s v="Grocery"/>
    <x v="5181"/>
    <s v="Good Sales"/>
    <n v="0.33"/>
    <n v="1294.6296"/>
    <n v="2628.4903999999997"/>
    <n v="4"/>
    <d v="2023-08-31T00:00:00"/>
    <d v="2023-09-05T00:00:00"/>
    <s v="New"/>
    <s v="UPI"/>
    <n v="957.15"/>
    <s v="profit"/>
    <s v="Chennai"/>
  </r>
  <r>
    <s v="ORD105208"/>
    <x v="0"/>
    <s v="Electronics"/>
    <x v="5182"/>
    <s v="Good Sales"/>
    <n v="0.02"/>
    <n v="67.660200000000003"/>
    <n v="3315.3498000000004"/>
    <n v="6"/>
    <d v="2024-01-06T00:00:00"/>
    <d v="2024-01-08T00:00:00"/>
    <s v="Regular"/>
    <s v="Cash"/>
    <n v="985.4"/>
    <s v="profit"/>
    <s v="Delhi"/>
  </r>
  <r>
    <s v="ORD105209"/>
    <x v="2"/>
    <s v="Grocery"/>
    <x v="5183"/>
    <s v="concerning"/>
    <n v="0.18"/>
    <n v="104.3694"/>
    <n v="475.46060000000006"/>
    <n v="5"/>
    <d v="2023-10-26T00:00:00"/>
    <d v="2023-11-02T00:00:00"/>
    <s v="Member"/>
    <s v="Card"/>
    <n v="47.44"/>
    <s v="loss"/>
    <s v="Chennai"/>
  </r>
  <r>
    <s v="ORD105210"/>
    <x v="3"/>
    <s v="Home Care"/>
    <x v="5184"/>
    <s v="Good Sales"/>
    <n v="0.28999999999999998"/>
    <n v="1446.2212999999999"/>
    <n v="3540.7487000000001"/>
    <n v="5"/>
    <d v="2023-10-08T00:00:00"/>
    <d v="2023-10-15T00:00:00"/>
    <s v="New"/>
    <s v="UPI"/>
    <n v="277.89999999999998"/>
    <s v="loss"/>
    <s v="Delhi"/>
  </r>
  <r>
    <s v="ORD105211"/>
    <x v="2"/>
    <s v="Electronics"/>
    <x v="5185"/>
    <s v="Good Sales"/>
    <n v="0.25"/>
    <n v="951.60249999999996"/>
    <n v="2854.8074999999999"/>
    <n v="3"/>
    <d v="2024-06-10T00:00:00"/>
    <d v="2024-06-16T00:00:00"/>
    <s v="Regular"/>
    <s v="Cash"/>
    <n v="688.47"/>
    <s v="loss"/>
    <s v="Delhi"/>
  </r>
  <r>
    <s v="ORD105212"/>
    <x v="3"/>
    <s v="Grocery"/>
    <x v="5186"/>
    <s v="Good Sales"/>
    <n v="0.02"/>
    <n v="74.01100000000001"/>
    <n v="3626.5390000000002"/>
    <n v="4"/>
    <d v="2024-06-05T00:00:00"/>
    <d v="2024-06-12T00:00:00"/>
    <s v="New"/>
    <s v="UPI"/>
    <n v="861.78"/>
    <s v="profit"/>
    <s v="Mumbai"/>
  </r>
  <r>
    <s v="ORD105213"/>
    <x v="3"/>
    <s v="Home Care"/>
    <x v="5187"/>
    <s v="concerning"/>
    <n v="0.49"/>
    <n v="202.68359999999998"/>
    <n v="210.9564"/>
    <n v="3"/>
    <d v="2024-02-08T00:00:00"/>
    <d v="2024-02-13T00:00:00"/>
    <s v="Regular"/>
    <s v="Cash"/>
    <n v="106.82"/>
    <s v="loss"/>
    <s v="Bangalore"/>
  </r>
  <r>
    <s v="ORD105214"/>
    <x v="1"/>
    <s v="Home Care"/>
    <x v="5188"/>
    <s v="Good Sales"/>
    <n v="0.48"/>
    <n v="985.75679999999988"/>
    <n v="1067.9032"/>
    <n v="3"/>
    <d v="2023-09-29T00:00:00"/>
    <d v="2023-10-03T00:00:00"/>
    <s v="New"/>
    <s v="UPI"/>
    <n v="538.48"/>
    <s v="loss"/>
    <s v="Delhi"/>
  </r>
  <r>
    <s v="ORD105215"/>
    <x v="3"/>
    <s v="Personal Care"/>
    <x v="5189"/>
    <s v="concerning"/>
    <n v="0.39"/>
    <n v="203.67750000000001"/>
    <n v="318.57249999999999"/>
    <n v="9"/>
    <d v="2024-01-16T00:00:00"/>
    <d v="2024-01-18T00:00:00"/>
    <s v="Regular"/>
    <s v="Cash"/>
    <n v="63.58"/>
    <s v="loss"/>
    <s v="Chennai"/>
  </r>
  <r>
    <s v="ORD105216"/>
    <x v="3"/>
    <s v="Home Care"/>
    <x v="5190"/>
    <s v="Good Sales"/>
    <n v="0.03"/>
    <n v="56.072399999999995"/>
    <n v="1813.0075999999999"/>
    <n v="6"/>
    <d v="2023-04-08T00:00:00"/>
    <d v="2023-04-10T00:00:00"/>
    <s v="Regular"/>
    <s v="UPI"/>
    <n v="448.18"/>
    <s v="loss"/>
    <s v="Bangalore"/>
  </r>
  <r>
    <s v="ORD105217"/>
    <x v="2"/>
    <s v="Clothing"/>
    <x v="5191"/>
    <s v="Good Sales"/>
    <n v="0.22"/>
    <n v="636.98360000000002"/>
    <n v="2258.3964000000001"/>
    <n v="2"/>
    <d v="2023-08-01T00:00:00"/>
    <d v="2023-08-04T00:00:00"/>
    <s v="Member"/>
    <s v="Card"/>
    <n v="258.68"/>
    <s v="loss"/>
    <s v="Bangalore"/>
  </r>
  <r>
    <s v="ORD105218"/>
    <x v="0"/>
    <s v="Grocery"/>
    <x v="5192"/>
    <s v="Good Sales"/>
    <n v="0.2"/>
    <n v="881.2940000000001"/>
    <n v="3525.1760000000004"/>
    <n v="1"/>
    <d v="2023-02-15T00:00:00"/>
    <d v="2023-02-17T00:00:00"/>
    <s v="New"/>
    <s v="Card"/>
    <n v="792.39"/>
    <s v="loss"/>
    <s v="Pune"/>
  </r>
  <r>
    <s v="ORD105219"/>
    <x v="1"/>
    <s v="Grocery"/>
    <x v="5193"/>
    <s v="Good Sales"/>
    <n v="0.28000000000000003"/>
    <n v="416.18920000000008"/>
    <n v="1070.2008000000001"/>
    <n v="3"/>
    <d v="2024-09-27T00:00:00"/>
    <d v="2024-09-30T00:00:00"/>
    <s v="Member"/>
    <s v="Card"/>
    <n v="161.79"/>
    <s v="loss"/>
    <s v="Pune"/>
  </r>
  <r>
    <s v="ORD105220"/>
    <x v="3"/>
    <s v="Grocery"/>
    <x v="5194"/>
    <s v="Good Sales"/>
    <n v="0.03"/>
    <n v="94.641899999999993"/>
    <n v="3060.0880999999999"/>
    <n v="3"/>
    <d v="2024-05-18T00:00:00"/>
    <d v="2024-05-24T00:00:00"/>
    <s v="New"/>
    <s v="Cash"/>
    <n v="340.46"/>
    <s v="loss"/>
    <s v="Delhi"/>
  </r>
  <r>
    <s v="ORD105221"/>
    <x v="1"/>
    <s v="Home Care"/>
    <x v="5195"/>
    <s v="Good Sales"/>
    <n v="0.21"/>
    <n v="190.42589999999998"/>
    <n v="716.36410000000001"/>
    <n v="4"/>
    <d v="2023-08-20T00:00:00"/>
    <d v="2023-08-21T00:00:00"/>
    <s v="Member"/>
    <s v="UPI"/>
    <n v="113.28"/>
    <s v="loss"/>
    <s v="Chennai"/>
  </r>
  <r>
    <s v="ORD105222"/>
    <x v="2"/>
    <s v="Home Care"/>
    <x v="5196"/>
    <s v="Good Sales"/>
    <n v="0.38"/>
    <n v="697.07960000000003"/>
    <n v="1137.3404"/>
    <n v="4"/>
    <d v="2023-05-09T00:00:00"/>
    <d v="2023-05-12T00:00:00"/>
    <s v="New"/>
    <s v="Card"/>
    <n v="232.7"/>
    <s v="loss"/>
    <s v="Delhi"/>
  </r>
  <r>
    <s v="ORD105223"/>
    <x v="3"/>
    <s v="Grocery"/>
    <x v="5197"/>
    <s v="Good Sales"/>
    <n v="0.5"/>
    <n v="2370.73"/>
    <n v="2370.73"/>
    <n v="5"/>
    <d v="2023-11-08T00:00:00"/>
    <d v="2023-11-09T00:00:00"/>
    <s v="Regular"/>
    <s v="Cash"/>
    <n v="633.96"/>
    <s v="loss"/>
    <s v="Chennai"/>
  </r>
  <r>
    <s v="ORD105224"/>
    <x v="2"/>
    <s v="Electronics"/>
    <x v="5198"/>
    <s v="Good Sales"/>
    <n v="0.3"/>
    <n v="1129.0319999999999"/>
    <n v="2634.4080000000004"/>
    <n v="4"/>
    <d v="2023-02-15T00:00:00"/>
    <d v="2023-02-17T00:00:00"/>
    <s v="Member"/>
    <s v="Cash"/>
    <n v="1047.53"/>
    <s v="profit"/>
    <s v="Hyderabad"/>
  </r>
  <r>
    <s v="ORD105225"/>
    <x v="1"/>
    <s v="Electronics"/>
    <x v="5199"/>
    <s v="Good Sales"/>
    <n v="0.47"/>
    <n v="1303.9914999999999"/>
    <n v="1470.4585"/>
    <n v="2"/>
    <d v="2024-03-21T00:00:00"/>
    <d v="2024-03-24T00:00:00"/>
    <s v="New"/>
    <s v="Cash"/>
    <n v="615.14"/>
    <s v="loss"/>
    <s v="Bangalore"/>
  </r>
  <r>
    <s v="ORD105226"/>
    <x v="2"/>
    <s v="Clothing"/>
    <x v="5200"/>
    <s v="Good Sales"/>
    <n v="0.5"/>
    <n v="666.65499999999997"/>
    <n v="666.65499999999997"/>
    <n v="1"/>
    <d v="2024-04-06T00:00:00"/>
    <d v="2024-04-07T00:00:00"/>
    <s v="New"/>
    <s v="UPI"/>
    <n v="68.13"/>
    <s v="loss"/>
    <s v="Mumbai"/>
  </r>
  <r>
    <s v="ORD105227"/>
    <x v="1"/>
    <s v="Personal Care"/>
    <x v="5201"/>
    <s v="Good Sales"/>
    <n v="0.22"/>
    <n v="431.32319999999999"/>
    <n v="1529.2367999999999"/>
    <n v="7"/>
    <d v="2024-03-20T00:00:00"/>
    <d v="2024-03-26T00:00:00"/>
    <s v="Member"/>
    <s v="UPI"/>
    <n v="294.77999999999997"/>
    <s v="loss"/>
    <s v="Delhi"/>
  </r>
  <r>
    <s v="ORD105228"/>
    <x v="2"/>
    <s v="Clothing"/>
    <x v="5202"/>
    <s v="Good Sales"/>
    <n v="0.33"/>
    <n v="286.37400000000002"/>
    <n v="581.42599999999993"/>
    <n v="9"/>
    <d v="2024-07-06T00:00:00"/>
    <d v="2024-07-09T00:00:00"/>
    <s v="Regular"/>
    <s v="UPI"/>
    <n v="79.19"/>
    <s v="loss"/>
    <s v="Bangalore"/>
  </r>
  <r>
    <s v="ORD105229"/>
    <x v="1"/>
    <s v="Grocery"/>
    <x v="5203"/>
    <s v="Good Sales"/>
    <n v="0.11"/>
    <n v="201.5189"/>
    <n v="1630.4711"/>
    <n v="9"/>
    <d v="2023-05-23T00:00:00"/>
    <d v="2023-05-24T00:00:00"/>
    <s v="New"/>
    <s v="UPI"/>
    <n v="421.91"/>
    <s v="loss"/>
    <s v="Delhi"/>
  </r>
  <r>
    <s v="ORD105230"/>
    <x v="0"/>
    <s v="Grocery"/>
    <x v="5204"/>
    <s v="Good Sales"/>
    <n v="0.24"/>
    <n v="201.14400000000001"/>
    <n v="636.95600000000002"/>
    <n v="1"/>
    <d v="2024-07-09T00:00:00"/>
    <d v="2024-07-12T00:00:00"/>
    <s v="New"/>
    <s v="UPI"/>
    <n v="247.77"/>
    <s v="loss"/>
    <s v="Chennai"/>
  </r>
  <r>
    <s v="ORD105231"/>
    <x v="2"/>
    <s v="Grocery"/>
    <x v="5205"/>
    <s v="Good Sales"/>
    <n v="0.04"/>
    <n v="159.88"/>
    <n v="3837.12"/>
    <n v="9"/>
    <d v="2023-09-12T00:00:00"/>
    <d v="2023-09-18T00:00:00"/>
    <s v="Regular"/>
    <s v="Cash"/>
    <n v="698.27"/>
    <s v="loss"/>
    <s v="Delhi"/>
  </r>
  <r>
    <s v="ORD105232"/>
    <x v="2"/>
    <s v="Personal Care"/>
    <x v="5206"/>
    <s v="concerning"/>
    <n v="0.01"/>
    <n v="4.9572000000000003"/>
    <n v="490.76280000000003"/>
    <n v="1"/>
    <d v="2024-10-02T00:00:00"/>
    <d v="2024-10-03T00:00:00"/>
    <s v="Regular"/>
    <s v="Cash"/>
    <n v="146.36000000000001"/>
    <s v="loss"/>
    <s v="Mumbai"/>
  </r>
  <r>
    <s v="ORD105233"/>
    <x v="0"/>
    <s v="Home Care"/>
    <x v="5207"/>
    <s v="Good Sales"/>
    <n v="0.45"/>
    <n v="462.64049999999997"/>
    <n v="565.44949999999994"/>
    <n v="1"/>
    <d v="2023-04-21T00:00:00"/>
    <d v="2023-04-27T00:00:00"/>
    <s v="Member"/>
    <s v="Cash"/>
    <n v="122.32"/>
    <s v="loss"/>
    <s v="Delhi"/>
  </r>
  <r>
    <s v="ORD105234"/>
    <x v="0"/>
    <s v="Personal Care"/>
    <x v="5208"/>
    <s v="Good Sales"/>
    <n v="0.43"/>
    <n v="1499.2895999999998"/>
    <n v="1987.4304"/>
    <n v="2"/>
    <d v="2023-08-13T00:00:00"/>
    <d v="2023-08-18T00:00:00"/>
    <s v="Regular"/>
    <s v="Card"/>
    <n v="680.82"/>
    <s v="loss"/>
    <s v="Bangalore"/>
  </r>
  <r>
    <s v="ORD105235"/>
    <x v="2"/>
    <s v="Clothing"/>
    <x v="5209"/>
    <s v="Good Sales"/>
    <n v="0.16"/>
    <n v="723.57280000000003"/>
    <n v="3798.7572"/>
    <n v="6"/>
    <d v="2023-07-12T00:00:00"/>
    <d v="2023-07-14T00:00:00"/>
    <s v="Member"/>
    <s v="UPI"/>
    <n v="842.46"/>
    <s v="profit"/>
    <s v="Hyderabad"/>
  </r>
  <r>
    <s v="ORD105236"/>
    <x v="0"/>
    <s v="Home Care"/>
    <x v="5210"/>
    <s v="Good Sales"/>
    <n v="0.23"/>
    <n v="1110.095"/>
    <n v="3716.4049999999997"/>
    <n v="9"/>
    <d v="2023-04-27T00:00:00"/>
    <d v="2023-04-29T00:00:00"/>
    <s v="Regular"/>
    <s v="Cash"/>
    <n v="1201.72"/>
    <s v="profit"/>
    <s v="Bangalore"/>
  </r>
  <r>
    <s v="ORD105237"/>
    <x v="3"/>
    <s v="Home Care"/>
    <x v="5211"/>
    <s v="Good Sales"/>
    <n v="0.25"/>
    <n v="1049.1275000000001"/>
    <n v="3147.3825000000002"/>
    <n v="5"/>
    <d v="2024-02-22T00:00:00"/>
    <d v="2024-02-25T00:00:00"/>
    <s v="New"/>
    <s v="UPI"/>
    <n v="484.07"/>
    <s v="loss"/>
    <s v="Bangalore"/>
  </r>
  <r>
    <s v="ORD105238"/>
    <x v="1"/>
    <s v="Clothing"/>
    <x v="5212"/>
    <s v="Good Sales"/>
    <n v="0.26"/>
    <n v="295.41460000000001"/>
    <n v="840.79539999999997"/>
    <n v="9"/>
    <d v="2024-01-23T00:00:00"/>
    <d v="2024-01-30T00:00:00"/>
    <s v="Regular"/>
    <s v="Card"/>
    <n v="130.43"/>
    <s v="loss"/>
    <s v="Mumbai"/>
  </r>
  <r>
    <s v="ORD105239"/>
    <x v="1"/>
    <s v="Home Care"/>
    <x v="5213"/>
    <s v="Good Sales"/>
    <n v="7.0000000000000007E-2"/>
    <n v="104.99930000000001"/>
    <n v="1394.9907000000001"/>
    <n v="9"/>
    <d v="2024-01-21T00:00:00"/>
    <d v="2024-01-22T00:00:00"/>
    <s v="Regular"/>
    <s v="Card"/>
    <n v="208.05"/>
    <s v="loss"/>
    <s v="Mumbai"/>
  </r>
  <r>
    <s v="ORD105240"/>
    <x v="1"/>
    <s v="Electronics"/>
    <x v="5214"/>
    <s v="Good Sales"/>
    <n v="0.39"/>
    <n v="1703.0091"/>
    <n v="2663.6808999999994"/>
    <n v="8"/>
    <d v="2024-02-27T00:00:00"/>
    <d v="2024-03-03T00:00:00"/>
    <s v="Regular"/>
    <s v="Cash"/>
    <n v="855.98"/>
    <s v="profit"/>
    <s v="Hyderabad"/>
  </r>
  <r>
    <s v="ORD105241"/>
    <x v="3"/>
    <s v="Clothing"/>
    <x v="5215"/>
    <s v="Good Sales"/>
    <n v="0.17"/>
    <n v="757.81409999999994"/>
    <n v="3699.9158999999995"/>
    <n v="7"/>
    <d v="2023-09-12T00:00:00"/>
    <d v="2023-09-14T00:00:00"/>
    <s v="Regular"/>
    <s v="Card"/>
    <n v="373.78"/>
    <s v="loss"/>
    <s v="Mumbai"/>
  </r>
  <r>
    <s v="ORD105242"/>
    <x v="0"/>
    <s v="Clothing"/>
    <x v="5216"/>
    <s v="Good Sales"/>
    <n v="0.02"/>
    <n v="64.783999999999992"/>
    <n v="3174.4159999999997"/>
    <n v="3"/>
    <d v="2024-10-11T00:00:00"/>
    <d v="2024-10-14T00:00:00"/>
    <s v="Regular"/>
    <s v="UPI"/>
    <n v="935.26"/>
    <s v="profit"/>
    <s v="Pune"/>
  </r>
  <r>
    <s v="ORD105243"/>
    <x v="0"/>
    <s v="Electronics"/>
    <x v="5217"/>
    <s v="Good Sales"/>
    <n v="0.34"/>
    <n v="556.52560000000005"/>
    <n v="1080.3143999999998"/>
    <n v="3"/>
    <d v="2023-10-25T00:00:00"/>
    <d v="2023-10-27T00:00:00"/>
    <s v="Member"/>
    <s v="UPI"/>
    <n v="270.33"/>
    <s v="loss"/>
    <s v="Hyderabad"/>
  </r>
  <r>
    <s v="ORD105244"/>
    <x v="2"/>
    <s v="Personal Care"/>
    <x v="5218"/>
    <s v="Good Sales"/>
    <n v="0.41"/>
    <n v="491.13080000000002"/>
    <n v="706.74920000000009"/>
    <n v="4"/>
    <d v="2024-07-10T00:00:00"/>
    <d v="2024-07-16T00:00:00"/>
    <s v="Member"/>
    <s v="Cash"/>
    <n v="210.63"/>
    <s v="loss"/>
    <s v="Bangalore"/>
  </r>
  <r>
    <s v="ORD105245"/>
    <x v="0"/>
    <s v="Personal Care"/>
    <x v="4094"/>
    <s v="Good Sales"/>
    <n v="0.46"/>
    <n v="1967.0473999999999"/>
    <n v="2309.1425999999997"/>
    <n v="9"/>
    <d v="2024-09-04T00:00:00"/>
    <d v="2024-09-09T00:00:00"/>
    <s v="Member"/>
    <s v="Card"/>
    <n v="652.91"/>
    <s v="loss"/>
    <s v="Bangalore"/>
  </r>
  <r>
    <s v="ORD105246"/>
    <x v="2"/>
    <s v="Personal Care"/>
    <x v="5219"/>
    <s v="Good Sales"/>
    <n v="0.34"/>
    <n v="375.95500000000004"/>
    <n v="729.79499999999996"/>
    <n v="3"/>
    <d v="2024-02-14T00:00:00"/>
    <d v="2024-02-16T00:00:00"/>
    <s v="New"/>
    <s v="Cash"/>
    <n v="162.35"/>
    <s v="loss"/>
    <s v="Mumbai"/>
  </r>
  <r>
    <s v="ORD105247"/>
    <x v="3"/>
    <s v="Home Care"/>
    <x v="5220"/>
    <s v="Good Sales"/>
    <n v="0.1"/>
    <n v="334.28400000000005"/>
    <n v="3008.556"/>
    <n v="8"/>
    <d v="2024-11-09T00:00:00"/>
    <d v="2024-11-15T00:00:00"/>
    <s v="Member"/>
    <s v="Cash"/>
    <n v="548.53"/>
    <s v="loss"/>
    <s v="Pune"/>
  </r>
  <r>
    <s v="ORD105248"/>
    <x v="1"/>
    <s v="Electronics"/>
    <x v="5221"/>
    <s v="Good Sales"/>
    <n v="0.28999999999999998"/>
    <n v="1404.4612999999999"/>
    <n v="3438.5087000000003"/>
    <n v="8"/>
    <d v="2024-01-01T00:00:00"/>
    <d v="2024-01-08T00:00:00"/>
    <s v="New"/>
    <s v="UPI"/>
    <n v="535.62"/>
    <s v="loss"/>
    <s v="Hyderabad"/>
  </r>
  <r>
    <s v="ORD105249"/>
    <x v="1"/>
    <s v="Clothing"/>
    <x v="3100"/>
    <s v="Good Sales"/>
    <n v="0.46"/>
    <n v="1635.7277999999999"/>
    <n v="1920.2021999999999"/>
    <n v="6"/>
    <d v="2024-04-10T00:00:00"/>
    <d v="2024-04-16T00:00:00"/>
    <s v="New"/>
    <s v="Cash"/>
    <n v="309.26"/>
    <s v="loss"/>
    <s v="Hyderabad"/>
  </r>
  <r>
    <s v="ORD105250"/>
    <x v="1"/>
    <s v="Clothing"/>
    <x v="5222"/>
    <s v="Good Sales"/>
    <n v="0.18"/>
    <n v="245.26439999999997"/>
    <n v="1117.3155999999999"/>
    <n v="2"/>
    <d v="2024-06-17T00:00:00"/>
    <d v="2024-06-23T00:00:00"/>
    <s v="New"/>
    <s v="UPI"/>
    <n v="216.76"/>
    <s v="loss"/>
    <s v="Pune"/>
  </r>
  <r>
    <s v="ORD105251"/>
    <x v="0"/>
    <s v="Clothing"/>
    <x v="5223"/>
    <s v="Good Sales"/>
    <n v="0.48"/>
    <n v="712.45439999999996"/>
    <n v="771.82560000000001"/>
    <n v="6"/>
    <d v="2024-01-06T00:00:00"/>
    <d v="2024-01-10T00:00:00"/>
    <s v="Member"/>
    <s v="Cash"/>
    <n v="325.23"/>
    <s v="loss"/>
    <s v="Mumbai"/>
  </r>
  <r>
    <s v="ORD105252"/>
    <x v="2"/>
    <s v="Home Care"/>
    <x v="5224"/>
    <s v="concerning"/>
    <n v="0.05"/>
    <n v="27.759"/>
    <n v="527.42099999999994"/>
    <n v="4"/>
    <d v="2024-03-19T00:00:00"/>
    <d v="2024-03-25T00:00:00"/>
    <s v="Regular"/>
    <s v="UPI"/>
    <n v="77.23"/>
    <s v="loss"/>
    <s v="Pune"/>
  </r>
  <r>
    <s v="ORD105253"/>
    <x v="2"/>
    <s v="Home Care"/>
    <x v="5225"/>
    <s v="Good Sales"/>
    <n v="0.36"/>
    <n v="1246.5216"/>
    <n v="2216.0383999999999"/>
    <n v="7"/>
    <d v="2023-12-12T00:00:00"/>
    <d v="2023-12-17T00:00:00"/>
    <s v="Member"/>
    <s v="UPI"/>
    <n v="266.61"/>
    <s v="loss"/>
    <s v="Mumbai"/>
  </r>
  <r>
    <s v="ORD105254"/>
    <x v="3"/>
    <s v="Personal Care"/>
    <x v="5226"/>
    <s v="Good Sales"/>
    <n v="0.06"/>
    <n v="158.41979999999998"/>
    <n v="2481.9101999999998"/>
    <n v="1"/>
    <d v="2024-11-22T00:00:00"/>
    <d v="2024-11-29T00:00:00"/>
    <s v="Member"/>
    <s v="Cash"/>
    <n v="477.87"/>
    <s v="loss"/>
    <s v="Bangalore"/>
  </r>
  <r>
    <s v="ORD105255"/>
    <x v="0"/>
    <s v="Home Care"/>
    <x v="5227"/>
    <s v="Good Sales"/>
    <n v="0.4"/>
    <n v="444.68400000000003"/>
    <n v="667.02600000000007"/>
    <n v="3"/>
    <d v="2024-08-19T00:00:00"/>
    <d v="2024-08-20T00:00:00"/>
    <s v="Member"/>
    <s v="Cash"/>
    <n v="201.24"/>
    <s v="loss"/>
    <s v="Delhi"/>
  </r>
  <r>
    <s v="ORD105256"/>
    <x v="3"/>
    <s v="Personal Care"/>
    <x v="5228"/>
    <s v="Good Sales"/>
    <n v="0.05"/>
    <n v="60.778500000000001"/>
    <n v="1154.7915"/>
    <n v="8"/>
    <d v="2024-02-09T00:00:00"/>
    <d v="2024-02-14T00:00:00"/>
    <s v="Member"/>
    <s v="Cash"/>
    <n v="112.11"/>
    <s v="loss"/>
    <s v="Bangalore"/>
  </r>
  <r>
    <s v="ORD105257"/>
    <x v="2"/>
    <s v="Personal Care"/>
    <x v="5229"/>
    <s v="concerning"/>
    <n v="0.16"/>
    <n v="23.075199999999999"/>
    <n v="121.1448"/>
    <n v="1"/>
    <d v="2024-09-09T00:00:00"/>
    <d v="2024-09-12T00:00:00"/>
    <s v="Member"/>
    <s v="Card"/>
    <n v="19.579999999999998"/>
    <s v="loss"/>
    <s v="Bangalore"/>
  </r>
  <r>
    <s v="ORD105258"/>
    <x v="2"/>
    <s v="Clothing"/>
    <x v="5230"/>
    <s v="Good Sales"/>
    <n v="0.39"/>
    <n v="1908.7614000000001"/>
    <n v="2985.4985999999999"/>
    <n v="3"/>
    <d v="2023-05-16T00:00:00"/>
    <d v="2023-05-17T00:00:00"/>
    <s v="Member"/>
    <s v="Cash"/>
    <n v="1210.49"/>
    <s v="profit"/>
    <s v="Chennai"/>
  </r>
  <r>
    <s v="ORD105259"/>
    <x v="1"/>
    <s v="Home Care"/>
    <x v="5231"/>
    <s v="Good Sales"/>
    <n v="0.23"/>
    <n v="956.17669999999998"/>
    <n v="3201.1133"/>
    <n v="3"/>
    <d v="2024-01-08T00:00:00"/>
    <d v="2024-01-10T00:00:00"/>
    <s v="Regular"/>
    <s v="UPI"/>
    <n v="241.29"/>
    <s v="loss"/>
    <s v="Bangalore"/>
  </r>
  <r>
    <s v="ORD105260"/>
    <x v="0"/>
    <s v="Personal Care"/>
    <x v="5232"/>
    <s v="Good Sales"/>
    <n v="0.44"/>
    <n v="893.82920000000001"/>
    <n v="1137.6008000000002"/>
    <n v="8"/>
    <d v="2023-11-18T00:00:00"/>
    <d v="2023-11-23T00:00:00"/>
    <s v="Member"/>
    <s v="UPI"/>
    <n v="149.84"/>
    <s v="loss"/>
    <s v="Chennai"/>
  </r>
  <r>
    <s v="ORD105261"/>
    <x v="2"/>
    <s v="Electronics"/>
    <x v="5233"/>
    <s v="Good Sales"/>
    <n v="0.2"/>
    <n v="947.16800000000012"/>
    <n v="3788.672"/>
    <n v="1"/>
    <d v="2023-08-14T00:00:00"/>
    <d v="2023-08-15T00:00:00"/>
    <s v="Regular"/>
    <s v="UPI"/>
    <n v="1066.3599999999999"/>
    <s v="profit"/>
    <s v="Pune"/>
  </r>
  <r>
    <s v="ORD105262"/>
    <x v="1"/>
    <s v="Electronics"/>
    <x v="5234"/>
    <s v="Good Sales"/>
    <n v="0.5"/>
    <n v="1708.9449999999999"/>
    <n v="1708.9449999999999"/>
    <n v="5"/>
    <d v="2024-12-16T00:00:00"/>
    <d v="2024-12-18T00:00:00"/>
    <s v="New"/>
    <s v="Cash"/>
    <n v="660.06"/>
    <s v="loss"/>
    <s v="Mumbai"/>
  </r>
  <r>
    <s v="ORD105263"/>
    <x v="0"/>
    <s v="Home Care"/>
    <x v="5235"/>
    <s v="Good Sales"/>
    <n v="0.01"/>
    <n v="37.8217"/>
    <n v="3744.3483000000001"/>
    <n v="7"/>
    <d v="2023-04-23T00:00:00"/>
    <d v="2023-04-29T00:00:00"/>
    <s v="New"/>
    <s v="Card"/>
    <n v="736.41"/>
    <s v="loss"/>
    <s v="Pune"/>
  </r>
  <r>
    <s v="ORD105264"/>
    <x v="3"/>
    <s v="Clothing"/>
    <x v="5236"/>
    <s v="Good Sales"/>
    <n v="0.35"/>
    <n v="1201.123"/>
    <n v="2230.6570000000002"/>
    <n v="4"/>
    <d v="2023-01-18T00:00:00"/>
    <d v="2023-01-23T00:00:00"/>
    <s v="Regular"/>
    <s v="Card"/>
    <n v="564.26"/>
    <s v="loss"/>
    <s v="Hyderabad"/>
  </r>
  <r>
    <s v="ORD105265"/>
    <x v="0"/>
    <s v="Clothing"/>
    <x v="5237"/>
    <s v="Good Sales"/>
    <n v="0.46"/>
    <n v="1751.9376"/>
    <n v="2056.6224000000002"/>
    <n v="3"/>
    <d v="2024-10-16T00:00:00"/>
    <d v="2024-10-17T00:00:00"/>
    <s v="Regular"/>
    <s v="UPI"/>
    <n v="272.22000000000003"/>
    <s v="loss"/>
    <s v="Pune"/>
  </r>
  <r>
    <s v="ORD105266"/>
    <x v="0"/>
    <s v="Personal Care"/>
    <x v="5238"/>
    <s v="Good Sales"/>
    <n v="0.27"/>
    <n v="253.15200000000002"/>
    <n v="684.44799999999998"/>
    <n v="6"/>
    <d v="2024-08-17T00:00:00"/>
    <d v="2024-08-23T00:00:00"/>
    <s v="New"/>
    <s v="Card"/>
    <n v="59.28"/>
    <s v="loss"/>
    <s v="Delhi"/>
  </r>
  <r>
    <s v="ORD105267"/>
    <x v="2"/>
    <s v="Home Care"/>
    <x v="5239"/>
    <s v="Good Sales"/>
    <n v="0.49"/>
    <n v="1399.3174999999999"/>
    <n v="1456.4325000000001"/>
    <n v="5"/>
    <d v="2023-11-11T00:00:00"/>
    <d v="2023-11-14T00:00:00"/>
    <s v="Member"/>
    <s v="Card"/>
    <n v="374.22"/>
    <s v="loss"/>
    <s v="Mumbai"/>
  </r>
  <r>
    <s v="ORD105268"/>
    <x v="2"/>
    <s v="Electronics"/>
    <x v="5240"/>
    <s v="Good Sales"/>
    <n v="0.35"/>
    <n v="1491.6789999999999"/>
    <n v="2770.2609999999995"/>
    <n v="2"/>
    <d v="2024-11-25T00:00:00"/>
    <d v="2024-12-01T00:00:00"/>
    <s v="Member"/>
    <s v="Cash"/>
    <n v="273.45999999999998"/>
    <s v="loss"/>
    <s v="Hyderabad"/>
  </r>
  <r>
    <s v="ORD105269"/>
    <x v="0"/>
    <s v="Personal Care"/>
    <x v="5241"/>
    <s v="concerning"/>
    <n v="0.21"/>
    <n v="41.109599999999993"/>
    <n v="154.65039999999999"/>
    <n v="6"/>
    <d v="2023-05-02T00:00:00"/>
    <d v="2023-05-09T00:00:00"/>
    <s v="Regular"/>
    <s v="UPI"/>
    <n v="37.450000000000003"/>
    <s v="loss"/>
    <s v="Delhi"/>
  </r>
  <r>
    <s v="ORD105270"/>
    <x v="2"/>
    <s v="Personal Care"/>
    <x v="5242"/>
    <s v="concerning"/>
    <n v="0.26"/>
    <n v="183.2662"/>
    <n v="521.60379999999998"/>
    <n v="3"/>
    <d v="2024-02-20T00:00:00"/>
    <d v="2024-02-22T00:00:00"/>
    <s v="New"/>
    <s v="UPI"/>
    <n v="154.9"/>
    <s v="loss"/>
    <s v="Hyderabad"/>
  </r>
  <r>
    <s v="ORD105271"/>
    <x v="2"/>
    <s v="Grocery"/>
    <x v="5243"/>
    <s v="Good Sales"/>
    <n v="0.44"/>
    <n v="573.60160000000008"/>
    <n v="730.03840000000002"/>
    <n v="9"/>
    <d v="2023-01-11T00:00:00"/>
    <d v="2023-01-13T00:00:00"/>
    <s v="Member"/>
    <s v="Card"/>
    <n v="266.68"/>
    <s v="loss"/>
    <s v="Delhi"/>
  </r>
  <r>
    <s v="ORD105272"/>
    <x v="2"/>
    <s v="Home Care"/>
    <x v="5244"/>
    <s v="Good Sales"/>
    <n v="0.48"/>
    <n v="741.19680000000005"/>
    <n v="802.96320000000003"/>
    <n v="3"/>
    <d v="2023-06-30T00:00:00"/>
    <d v="2023-07-03T00:00:00"/>
    <s v="Regular"/>
    <s v="UPI"/>
    <n v="358.76"/>
    <s v="loss"/>
    <s v="Delhi"/>
  </r>
  <r>
    <s v="ORD105273"/>
    <x v="1"/>
    <s v="Personal Care"/>
    <x v="5245"/>
    <s v="Good Sales"/>
    <n v="0.28000000000000003"/>
    <n v="278.67"/>
    <n v="716.57999999999993"/>
    <n v="9"/>
    <d v="2024-02-17T00:00:00"/>
    <d v="2024-02-20T00:00:00"/>
    <s v="New"/>
    <s v="Cash"/>
    <n v="286.64999999999998"/>
    <s v="loss"/>
    <s v="Bangalore"/>
  </r>
  <r>
    <s v="ORD105274"/>
    <x v="1"/>
    <s v="Electronics"/>
    <x v="5246"/>
    <s v="Good Sales"/>
    <n v="0.15"/>
    <n v="473.88299999999992"/>
    <n v="2685.337"/>
    <n v="6"/>
    <d v="2024-05-12T00:00:00"/>
    <d v="2024-05-15T00:00:00"/>
    <s v="New"/>
    <s v="Card"/>
    <n v="922.06"/>
    <s v="profit"/>
    <s v="Pune"/>
  </r>
  <r>
    <s v="ORD105275"/>
    <x v="0"/>
    <s v="Grocery"/>
    <x v="5247"/>
    <s v="Good Sales"/>
    <n v="0.12"/>
    <n v="184.8828"/>
    <n v="1355.8072"/>
    <n v="8"/>
    <d v="2024-01-23T00:00:00"/>
    <d v="2024-01-24T00:00:00"/>
    <s v="Regular"/>
    <s v="Card"/>
    <n v="186.99"/>
    <s v="loss"/>
    <s v="Mumbai"/>
  </r>
  <r>
    <s v="ORD105276"/>
    <x v="2"/>
    <s v="Electronics"/>
    <x v="5248"/>
    <s v="Good Sales"/>
    <n v="0.24"/>
    <n v="209.9256"/>
    <n v="664.76440000000002"/>
    <n v="9"/>
    <d v="2023-08-08T00:00:00"/>
    <d v="2023-08-11T00:00:00"/>
    <s v="Regular"/>
    <s v="Cash"/>
    <n v="107.5"/>
    <s v="loss"/>
    <s v="Bangalore"/>
  </r>
  <r>
    <s v="ORD105277"/>
    <x v="1"/>
    <s v="Clothing"/>
    <x v="5249"/>
    <s v="Good Sales"/>
    <n v="0.15"/>
    <n v="680.78250000000003"/>
    <n v="3857.7674999999999"/>
    <n v="8"/>
    <d v="2023-05-17T00:00:00"/>
    <d v="2023-05-23T00:00:00"/>
    <s v="New"/>
    <s v="Cash"/>
    <n v="1070.3900000000001"/>
    <s v="profit"/>
    <s v="Delhi"/>
  </r>
  <r>
    <s v="ORD105278"/>
    <x v="0"/>
    <s v="Grocery"/>
    <x v="5250"/>
    <s v="Good Sales"/>
    <n v="0.21"/>
    <n v="736.19069999999999"/>
    <n v="2769.4793"/>
    <n v="2"/>
    <d v="2023-11-09T00:00:00"/>
    <d v="2023-11-15T00:00:00"/>
    <s v="Member"/>
    <s v="Cash"/>
    <n v="1042.94"/>
    <s v="profit"/>
    <s v="Delhi"/>
  </r>
  <r>
    <s v="ORD105279"/>
    <x v="2"/>
    <s v="Grocery"/>
    <x v="5251"/>
    <s v="Good Sales"/>
    <n v="0.42"/>
    <n v="548.38980000000004"/>
    <n v="757.30020000000002"/>
    <n v="3"/>
    <d v="2023-06-15T00:00:00"/>
    <d v="2023-06-19T00:00:00"/>
    <s v="New"/>
    <s v="Cash"/>
    <n v="200.05"/>
    <s v="loss"/>
    <s v="Hyderabad"/>
  </r>
  <r>
    <s v="ORD105280"/>
    <x v="3"/>
    <s v="Personal Care"/>
    <x v="5252"/>
    <s v="Good Sales"/>
    <n v="0.24"/>
    <n v="448.48079999999999"/>
    <n v="1420.1892"/>
    <n v="8"/>
    <d v="2024-02-23T00:00:00"/>
    <d v="2024-02-29T00:00:00"/>
    <s v="Member"/>
    <s v="Card"/>
    <n v="180"/>
    <s v="loss"/>
    <s v="Delhi"/>
  </r>
  <r>
    <s v="ORD105281"/>
    <x v="2"/>
    <s v="Clothing"/>
    <x v="5253"/>
    <s v="Good Sales"/>
    <n v="0.32"/>
    <n v="1193.5519999999999"/>
    <n v="2536.2979999999998"/>
    <n v="5"/>
    <d v="2024-03-06T00:00:00"/>
    <d v="2024-03-07T00:00:00"/>
    <s v="New"/>
    <s v="UPI"/>
    <n v="866.05"/>
    <s v="profit"/>
    <s v="Delhi"/>
  </r>
  <r>
    <s v="ORD105282"/>
    <x v="2"/>
    <s v="Personal Care"/>
    <x v="5254"/>
    <s v="Good Sales"/>
    <n v="0.05"/>
    <n v="198.77300000000002"/>
    <n v="3776.6869999999999"/>
    <n v="4"/>
    <d v="2023-02-03T00:00:00"/>
    <d v="2023-02-06T00:00:00"/>
    <s v="Member"/>
    <s v="Cash"/>
    <n v="581.70000000000005"/>
    <s v="loss"/>
    <s v="Chennai"/>
  </r>
  <r>
    <s v="ORD105283"/>
    <x v="1"/>
    <s v="Home Care"/>
    <x v="5255"/>
    <s v="Good Sales"/>
    <n v="0.38"/>
    <n v="366.52519999999998"/>
    <n v="598.01479999999992"/>
    <n v="6"/>
    <d v="2023-11-15T00:00:00"/>
    <d v="2023-11-18T00:00:00"/>
    <s v="New"/>
    <s v="UPI"/>
    <n v="67.52"/>
    <s v="loss"/>
    <s v="Chennai"/>
  </r>
  <r>
    <s v="ORD105284"/>
    <x v="0"/>
    <s v="Electronics"/>
    <x v="5256"/>
    <s v="Good Sales"/>
    <n v="0.24"/>
    <n v="1125.4128000000001"/>
    <n v="3563.8072000000002"/>
    <n v="6"/>
    <d v="2023-09-22T00:00:00"/>
    <d v="2023-09-26T00:00:00"/>
    <s v="Regular"/>
    <s v="UPI"/>
    <n v="1112.1099999999999"/>
    <s v="profit"/>
    <s v="Hyderabad"/>
  </r>
  <r>
    <s v="ORD105285"/>
    <x v="0"/>
    <s v="Electronics"/>
    <x v="5257"/>
    <s v="Good Sales"/>
    <n v="0.18"/>
    <n v="710.60939999999994"/>
    <n v="3237.2206000000001"/>
    <n v="7"/>
    <d v="2024-12-12T00:00:00"/>
    <d v="2024-12-17T00:00:00"/>
    <s v="New"/>
    <s v="Cash"/>
    <n v="600.20000000000005"/>
    <s v="loss"/>
    <s v="Delhi"/>
  </r>
  <r>
    <s v="ORD105286"/>
    <x v="1"/>
    <s v="Personal Care"/>
    <x v="5258"/>
    <s v="Good Sales"/>
    <n v="0.31"/>
    <n v="1332.5009"/>
    <n v="2965.8891000000003"/>
    <n v="5"/>
    <d v="2023-10-02T00:00:00"/>
    <d v="2023-10-05T00:00:00"/>
    <s v="Regular"/>
    <s v="UPI"/>
    <n v="850.38"/>
    <s v="profit"/>
    <s v="Chennai"/>
  </r>
  <r>
    <s v="ORD105287"/>
    <x v="2"/>
    <s v="Electronics"/>
    <x v="5259"/>
    <s v="Good Sales"/>
    <n v="0.05"/>
    <n v="40.2455"/>
    <n v="764.66449999999998"/>
    <n v="1"/>
    <d v="2024-02-14T00:00:00"/>
    <d v="2024-02-16T00:00:00"/>
    <s v="Member"/>
    <s v="UPI"/>
    <n v="179.48"/>
    <s v="loss"/>
    <s v="Mumbai"/>
  </r>
  <r>
    <s v="ORD105288"/>
    <x v="3"/>
    <s v="Electronics"/>
    <x v="5260"/>
    <s v="Good Sales"/>
    <n v="0.21"/>
    <n v="168.52500000000001"/>
    <n v="633.97500000000002"/>
    <n v="8"/>
    <d v="2023-06-23T00:00:00"/>
    <d v="2023-06-26T00:00:00"/>
    <s v="Member"/>
    <s v="UPI"/>
    <n v="204.81"/>
    <s v="loss"/>
    <s v="Delhi"/>
  </r>
  <r>
    <s v="ORD105289"/>
    <x v="2"/>
    <s v="Home Care"/>
    <x v="5261"/>
    <s v="Good Sales"/>
    <n v="0.41"/>
    <n v="654.48709999999994"/>
    <n v="941.8229"/>
    <n v="1"/>
    <d v="2023-11-08T00:00:00"/>
    <d v="2023-11-09T00:00:00"/>
    <s v="New"/>
    <s v="UPI"/>
    <n v="327.82"/>
    <s v="loss"/>
    <s v="Chennai"/>
  </r>
  <r>
    <s v="ORD105290"/>
    <x v="2"/>
    <s v="Clothing"/>
    <x v="5262"/>
    <s v="concerning"/>
    <n v="0.13"/>
    <n v="54.180100000000003"/>
    <n v="362.5899"/>
    <n v="4"/>
    <d v="2023-09-23T00:00:00"/>
    <d v="2023-09-24T00:00:00"/>
    <s v="Regular"/>
    <s v="Card"/>
    <n v="118.35"/>
    <s v="loss"/>
    <s v="Chennai"/>
  </r>
  <r>
    <s v="ORD105291"/>
    <x v="3"/>
    <s v="Grocery"/>
    <x v="5263"/>
    <s v="concerning"/>
    <n v="0.46"/>
    <n v="251.26580000000001"/>
    <n v="294.96420000000001"/>
    <n v="3"/>
    <d v="2024-09-23T00:00:00"/>
    <d v="2024-09-26T00:00:00"/>
    <s v="Regular"/>
    <s v="Card"/>
    <n v="93.51"/>
    <s v="loss"/>
    <s v="Pune"/>
  </r>
  <r>
    <s v="ORD105292"/>
    <x v="1"/>
    <s v="Personal Care"/>
    <x v="5264"/>
    <s v="Good Sales"/>
    <n v="0.3"/>
    <n v="240.51599999999999"/>
    <n v="561.20400000000006"/>
    <n v="3"/>
    <d v="2024-11-13T00:00:00"/>
    <d v="2024-11-14T00:00:00"/>
    <s v="Member"/>
    <s v="Cash"/>
    <n v="146.37"/>
    <s v="loss"/>
    <s v="Pune"/>
  </r>
  <r>
    <s v="ORD105293"/>
    <x v="0"/>
    <s v="Personal Care"/>
    <x v="5265"/>
    <s v="Good Sales"/>
    <n v="0.27"/>
    <n v="969.54570000000001"/>
    <n v="2621.3642999999997"/>
    <n v="6"/>
    <d v="2024-02-18T00:00:00"/>
    <d v="2024-02-25T00:00:00"/>
    <s v="New"/>
    <s v="UPI"/>
    <n v="452.54"/>
    <s v="loss"/>
    <s v="Mumbai"/>
  </r>
  <r>
    <s v="ORD105294"/>
    <x v="1"/>
    <s v="Home Care"/>
    <x v="5266"/>
    <s v="concerning"/>
    <n v="0.2"/>
    <n v="49.626000000000005"/>
    <n v="198.50399999999999"/>
    <n v="8"/>
    <d v="2024-07-05T00:00:00"/>
    <d v="2024-07-12T00:00:00"/>
    <s v="Regular"/>
    <s v="Card"/>
    <n v="20.59"/>
    <s v="loss"/>
    <s v="Hyderabad"/>
  </r>
  <r>
    <s v="ORD105295"/>
    <x v="1"/>
    <s v="Home Care"/>
    <x v="5267"/>
    <s v="concerning"/>
    <n v="0.37"/>
    <n v="187.923"/>
    <n v="319.97699999999998"/>
    <n v="5"/>
    <d v="2024-04-28T00:00:00"/>
    <d v="2024-05-04T00:00:00"/>
    <s v="Regular"/>
    <s v="Cash"/>
    <n v="105.2"/>
    <s v="loss"/>
    <s v="Delhi"/>
  </r>
  <r>
    <s v="ORD105296"/>
    <x v="2"/>
    <s v="Grocery"/>
    <x v="5268"/>
    <s v="Good Sales"/>
    <n v="0.28000000000000003"/>
    <n v="1323.42"/>
    <n v="3403.08"/>
    <n v="6"/>
    <d v="2023-07-02T00:00:00"/>
    <d v="2023-07-09T00:00:00"/>
    <s v="New"/>
    <s v="UPI"/>
    <n v="582.05999999999995"/>
    <s v="loss"/>
    <s v="Pune"/>
  </r>
  <r>
    <s v="ORD105297"/>
    <x v="0"/>
    <s v="Clothing"/>
    <x v="5269"/>
    <s v="concerning"/>
    <n v="0.4"/>
    <n v="203.96800000000002"/>
    <n v="305.952"/>
    <n v="6"/>
    <d v="2024-03-17T00:00:00"/>
    <d v="2024-03-24T00:00:00"/>
    <s v="Regular"/>
    <s v="UPI"/>
    <n v="116.54"/>
    <s v="loss"/>
    <s v="Delhi"/>
  </r>
  <r>
    <s v="ORD105298"/>
    <x v="0"/>
    <s v="Personal Care"/>
    <x v="5270"/>
    <s v="Good Sales"/>
    <n v="0.17"/>
    <n v="464.70690000000008"/>
    <n v="2268.8631"/>
    <n v="1"/>
    <d v="2024-03-31T00:00:00"/>
    <d v="2024-04-02T00:00:00"/>
    <s v="Member"/>
    <s v="Card"/>
    <n v="560.84"/>
    <s v="loss"/>
    <s v="Pune"/>
  </r>
  <r>
    <s v="ORD105299"/>
    <x v="1"/>
    <s v="Home Care"/>
    <x v="5271"/>
    <s v="Good Sales"/>
    <n v="0.35"/>
    <n v="1137.0135"/>
    <n v="2111.5965000000001"/>
    <n v="7"/>
    <d v="2024-05-04T00:00:00"/>
    <d v="2024-05-10T00:00:00"/>
    <s v="Member"/>
    <s v="Cash"/>
    <n v="390.9"/>
    <s v="loss"/>
    <s v="Hyderabad"/>
  </r>
  <r>
    <s v="ORD105300"/>
    <x v="3"/>
    <s v="Personal Care"/>
    <x v="5272"/>
    <s v="Good Sales"/>
    <n v="0.47"/>
    <n v="2254.6416999999997"/>
    <n v="2542.4683"/>
    <n v="1"/>
    <d v="2023-02-16T00:00:00"/>
    <d v="2023-02-19T00:00:00"/>
    <s v="New"/>
    <s v="UPI"/>
    <n v="908.33"/>
    <s v="profit"/>
    <s v="Delhi"/>
  </r>
  <r>
    <s v="ORD105301"/>
    <x v="1"/>
    <s v="Electronics"/>
    <x v="5273"/>
    <s v="Good Sales"/>
    <n v="0.14000000000000001"/>
    <n v="631.26420000000007"/>
    <n v="3877.7657999999997"/>
    <n v="7"/>
    <d v="2023-10-20T00:00:00"/>
    <d v="2023-10-22T00:00:00"/>
    <s v="Regular"/>
    <s v="Card"/>
    <n v="1339.58"/>
    <s v="profit"/>
    <s v="Chennai"/>
  </r>
  <r>
    <s v="ORD105302"/>
    <x v="3"/>
    <s v="Personal Care"/>
    <x v="5274"/>
    <s v="Good Sales"/>
    <n v="0.49"/>
    <n v="1107.0815"/>
    <n v="1152.2684999999999"/>
    <n v="8"/>
    <d v="2024-11-27T00:00:00"/>
    <d v="2024-12-01T00:00:00"/>
    <s v="Member"/>
    <s v="Card"/>
    <n v="611.34"/>
    <s v="loss"/>
    <s v="Chennai"/>
  </r>
  <r>
    <s v="ORD105303"/>
    <x v="0"/>
    <s v="Clothing"/>
    <x v="5275"/>
    <s v="Good Sales"/>
    <n v="0.21"/>
    <n v="990.48599999999999"/>
    <n v="3726.1140000000005"/>
    <n v="4"/>
    <d v="2023-03-20T00:00:00"/>
    <d v="2023-03-25T00:00:00"/>
    <s v="Regular"/>
    <s v="Cash"/>
    <n v="727.3"/>
    <s v="loss"/>
    <s v="Hyderabad"/>
  </r>
  <r>
    <s v="ORD105304"/>
    <x v="1"/>
    <s v="Clothing"/>
    <x v="5276"/>
    <s v="Good Sales"/>
    <n v="0.02"/>
    <n v="44.362000000000002"/>
    <n v="2173.7379999999998"/>
    <n v="8"/>
    <d v="2023-07-04T00:00:00"/>
    <d v="2023-07-08T00:00:00"/>
    <s v="Member"/>
    <s v="Card"/>
    <n v="492.09"/>
    <s v="loss"/>
    <s v="Mumbai"/>
  </r>
  <r>
    <s v="ORD105305"/>
    <x v="2"/>
    <s v="Personal Care"/>
    <x v="5277"/>
    <s v="Good Sales"/>
    <n v="0.18"/>
    <n v="608.86799999999994"/>
    <n v="2773.732"/>
    <n v="6"/>
    <d v="2024-09-02T00:00:00"/>
    <d v="2024-09-05T00:00:00"/>
    <s v="Member"/>
    <s v="Cash"/>
    <n v="324.14"/>
    <s v="loss"/>
    <s v="Bangalore"/>
  </r>
  <r>
    <s v="ORD105306"/>
    <x v="1"/>
    <s v="Electronics"/>
    <x v="5278"/>
    <s v="Good Sales"/>
    <n v="7.0000000000000007E-2"/>
    <n v="96.045600000000007"/>
    <n v="1276.0344"/>
    <n v="6"/>
    <d v="2024-10-30T00:00:00"/>
    <d v="2024-11-04T00:00:00"/>
    <s v="Member"/>
    <s v="Cash"/>
    <n v="72.08"/>
    <s v="loss"/>
    <s v="Chennai"/>
  </r>
  <r>
    <s v="ORD105307"/>
    <x v="0"/>
    <s v="Clothing"/>
    <x v="5279"/>
    <s v="Good Sales"/>
    <n v="0.15"/>
    <n v="482.93399999999997"/>
    <n v="2736.6260000000002"/>
    <n v="9"/>
    <d v="2024-04-16T00:00:00"/>
    <d v="2024-04-19T00:00:00"/>
    <s v="Regular"/>
    <s v="Cash"/>
    <n v="836.71"/>
    <s v="profit"/>
    <s v="Pune"/>
  </r>
  <r>
    <s v="ORD105308"/>
    <x v="2"/>
    <s v="Home Care"/>
    <x v="5280"/>
    <s v="Good Sales"/>
    <n v="0.05"/>
    <n v="136.85650000000001"/>
    <n v="2600.2735000000002"/>
    <n v="6"/>
    <d v="2024-07-10T00:00:00"/>
    <d v="2024-07-16T00:00:00"/>
    <s v="Member"/>
    <s v="Cash"/>
    <n v="420.26"/>
    <s v="loss"/>
    <s v="Hyderabad"/>
  </r>
  <r>
    <s v="ORD105309"/>
    <x v="2"/>
    <s v="Personal Care"/>
    <x v="5281"/>
    <s v="Good Sales"/>
    <n v="0.09"/>
    <n v="276.61229999999995"/>
    <n v="2796.8577"/>
    <n v="5"/>
    <d v="2024-08-21T00:00:00"/>
    <d v="2024-08-27T00:00:00"/>
    <s v="New"/>
    <s v="UPI"/>
    <n v="293.14"/>
    <s v="loss"/>
    <s v="Delhi"/>
  </r>
  <r>
    <s v="ORD105310"/>
    <x v="3"/>
    <s v="Electronics"/>
    <x v="5282"/>
    <s v="Good Sales"/>
    <n v="0.06"/>
    <n v="206.69939999999997"/>
    <n v="3238.2905999999998"/>
    <n v="6"/>
    <d v="2023-11-25T00:00:00"/>
    <d v="2023-12-01T00:00:00"/>
    <s v="New"/>
    <s v="UPI"/>
    <n v="443.8"/>
    <s v="loss"/>
    <s v="Delhi"/>
  </r>
  <r>
    <s v="ORD105311"/>
    <x v="2"/>
    <s v="Home Care"/>
    <x v="5283"/>
    <s v="Good Sales"/>
    <n v="0.02"/>
    <n v="18.9986"/>
    <n v="930.93139999999994"/>
    <n v="8"/>
    <d v="2024-05-28T00:00:00"/>
    <d v="2024-06-04T00:00:00"/>
    <s v="Regular"/>
    <s v="Card"/>
    <n v="266.60000000000002"/>
    <s v="loss"/>
    <s v="Mumbai"/>
  </r>
  <r>
    <s v="ORD105312"/>
    <x v="2"/>
    <s v="Personal Care"/>
    <x v="5284"/>
    <s v="Good Sales"/>
    <n v="0.15"/>
    <n v="236.42849999999999"/>
    <n v="1339.7615000000001"/>
    <n v="9"/>
    <d v="2024-02-03T00:00:00"/>
    <d v="2024-02-08T00:00:00"/>
    <s v="Member"/>
    <s v="Card"/>
    <n v="430.45"/>
    <s v="loss"/>
    <s v="Chennai"/>
  </r>
  <r>
    <s v="ORD105313"/>
    <x v="1"/>
    <s v="Electronics"/>
    <x v="5285"/>
    <s v="Good Sales"/>
    <n v="0.47"/>
    <n v="1742.5626"/>
    <n v="1965.0174"/>
    <n v="8"/>
    <d v="2024-10-19T00:00:00"/>
    <d v="2024-10-22T00:00:00"/>
    <s v="New"/>
    <s v="Cash"/>
    <n v="788.72"/>
    <s v="loss"/>
    <s v="Bangalore"/>
  </r>
  <r>
    <s v="ORD105314"/>
    <x v="0"/>
    <s v="Home Care"/>
    <x v="5286"/>
    <s v="Good Sales"/>
    <n v="0.47"/>
    <n v="424.2878"/>
    <n v="478.4522"/>
    <n v="8"/>
    <d v="2024-10-30T00:00:00"/>
    <d v="2024-11-04T00:00:00"/>
    <s v="New"/>
    <s v="UPI"/>
    <n v="65.91"/>
    <s v="loss"/>
    <s v="Bangalore"/>
  </r>
  <r>
    <s v="ORD105315"/>
    <x v="3"/>
    <s v="Clothing"/>
    <x v="5287"/>
    <s v="Good Sales"/>
    <n v="0.42"/>
    <n v="750.44759999999997"/>
    <n v="1036.3324"/>
    <n v="7"/>
    <d v="2023-10-23T00:00:00"/>
    <d v="2023-10-25T00:00:00"/>
    <s v="Member"/>
    <s v="Card"/>
    <n v="410.06"/>
    <s v="loss"/>
    <s v="Bangalore"/>
  </r>
  <r>
    <s v="ORD105316"/>
    <x v="1"/>
    <s v="Personal Care"/>
    <x v="5288"/>
    <s v="Good Sales"/>
    <n v="0.01"/>
    <n v="33.657499999999999"/>
    <n v="3332.0925000000002"/>
    <n v="1"/>
    <d v="2023-01-03T00:00:00"/>
    <d v="2023-01-04T00:00:00"/>
    <s v="Regular"/>
    <s v="Cash"/>
    <n v="917.28"/>
    <s v="profit"/>
    <s v="Bangalore"/>
  </r>
  <r>
    <s v="ORD105317"/>
    <x v="2"/>
    <s v="Personal Care"/>
    <x v="5289"/>
    <s v="Good Sales"/>
    <n v="0.01"/>
    <n v="46.944899999999997"/>
    <n v="4647.5450999999994"/>
    <n v="4"/>
    <d v="2023-11-10T00:00:00"/>
    <d v="2023-11-13T00:00:00"/>
    <s v="Regular"/>
    <s v="Card"/>
    <n v="1313.26"/>
    <s v="profit"/>
    <s v="Hyderabad"/>
  </r>
  <r>
    <s v="ORD105318"/>
    <x v="2"/>
    <s v="Clothing"/>
    <x v="5290"/>
    <s v="concerning"/>
    <n v="0.01"/>
    <n v="4.6897000000000002"/>
    <n v="464.28030000000001"/>
    <n v="4"/>
    <d v="2023-11-23T00:00:00"/>
    <d v="2023-11-27T00:00:00"/>
    <s v="Regular"/>
    <s v="UPI"/>
    <n v="68.75"/>
    <s v="loss"/>
    <s v="Chennai"/>
  </r>
  <r>
    <s v="ORD105319"/>
    <x v="3"/>
    <s v="Grocery"/>
    <x v="5291"/>
    <s v="Good Sales"/>
    <n v="0.18"/>
    <n v="473.60699999999997"/>
    <n v="2157.5430000000001"/>
    <n v="3"/>
    <d v="2023-12-16T00:00:00"/>
    <d v="2023-12-20T00:00:00"/>
    <s v="Regular"/>
    <s v="Cash"/>
    <n v="242.98"/>
    <s v="loss"/>
    <s v="Chennai"/>
  </r>
  <r>
    <s v="ORD105320"/>
    <x v="0"/>
    <s v="Home Care"/>
    <x v="5292"/>
    <s v="concerning"/>
    <n v="0.49"/>
    <n v="245.6566"/>
    <n v="255.68339999999998"/>
    <n v="4"/>
    <d v="2023-08-07T00:00:00"/>
    <d v="2023-08-10T00:00:00"/>
    <s v="Member"/>
    <s v="Card"/>
    <n v="145.5"/>
    <s v="loss"/>
    <s v="Bangalore"/>
  </r>
  <r>
    <s v="ORD105321"/>
    <x v="3"/>
    <s v="Clothing"/>
    <x v="5293"/>
    <s v="Good Sales"/>
    <n v="0.45"/>
    <n v="880.98750000000007"/>
    <n v="1076.7624999999998"/>
    <n v="2"/>
    <d v="2024-11-08T00:00:00"/>
    <d v="2024-11-10T00:00:00"/>
    <s v="Regular"/>
    <s v="UPI"/>
    <n v="494.55"/>
    <s v="loss"/>
    <s v="Delhi"/>
  </r>
  <r>
    <s v="ORD105322"/>
    <x v="1"/>
    <s v="Personal Care"/>
    <x v="5294"/>
    <s v="Good Sales"/>
    <n v="0.13"/>
    <n v="124.72070000000001"/>
    <n v="834.66930000000002"/>
    <n v="3"/>
    <d v="2024-10-30T00:00:00"/>
    <d v="2024-11-02T00:00:00"/>
    <s v="Member"/>
    <s v="UPI"/>
    <n v="151.75"/>
    <s v="loss"/>
    <s v="Delhi"/>
  </r>
  <r>
    <s v="ORD105323"/>
    <x v="3"/>
    <s v="Home Care"/>
    <x v="5295"/>
    <s v="Good Sales"/>
    <n v="0.21"/>
    <n v="689.27249999999992"/>
    <n v="2592.9775"/>
    <n v="3"/>
    <d v="2024-11-01T00:00:00"/>
    <d v="2024-11-06T00:00:00"/>
    <s v="Member"/>
    <s v="UPI"/>
    <n v="682.77"/>
    <s v="loss"/>
    <s v="Hyderabad"/>
  </r>
  <r>
    <s v="ORD105324"/>
    <x v="2"/>
    <s v="Home Care"/>
    <x v="5296"/>
    <s v="Good Sales"/>
    <n v="0.41"/>
    <n v="1563.4857999999999"/>
    <n v="2249.8942000000002"/>
    <n v="1"/>
    <d v="2024-09-29T00:00:00"/>
    <d v="2024-09-30T00:00:00"/>
    <s v="Member"/>
    <s v="UPI"/>
    <n v="569.65"/>
    <s v="loss"/>
    <s v="Delhi"/>
  </r>
  <r>
    <s v="ORD105325"/>
    <x v="1"/>
    <s v="Grocery"/>
    <x v="5297"/>
    <s v="Good Sales"/>
    <n v="0.38"/>
    <n v="498.55240000000003"/>
    <n v="813.42759999999998"/>
    <n v="7"/>
    <d v="2024-12-05T00:00:00"/>
    <d v="2024-12-07T00:00:00"/>
    <s v="Regular"/>
    <s v="Cash"/>
    <n v="215.57"/>
    <s v="loss"/>
    <s v="Pune"/>
  </r>
  <r>
    <s v="ORD105326"/>
    <x v="2"/>
    <s v="Personal Care"/>
    <x v="5298"/>
    <s v="Good Sales"/>
    <n v="7.0000000000000007E-2"/>
    <n v="251.52050000000003"/>
    <n v="3341.6295"/>
    <n v="4"/>
    <d v="2023-10-26T00:00:00"/>
    <d v="2023-11-01T00:00:00"/>
    <s v="Regular"/>
    <s v="UPI"/>
    <n v="474.11"/>
    <s v="loss"/>
    <s v="Chennai"/>
  </r>
  <r>
    <s v="ORD105327"/>
    <x v="0"/>
    <s v="Electronics"/>
    <x v="5299"/>
    <s v="Good Sales"/>
    <n v="0.05"/>
    <n v="114.4705"/>
    <n v="2174.9395"/>
    <n v="8"/>
    <d v="2024-10-28T00:00:00"/>
    <d v="2024-10-29T00:00:00"/>
    <s v="Member"/>
    <s v="Cash"/>
    <n v="146.31"/>
    <s v="loss"/>
    <s v="Delhi"/>
  </r>
  <r>
    <s v="ORD105328"/>
    <x v="2"/>
    <s v="Grocery"/>
    <x v="5300"/>
    <s v="Good Sales"/>
    <n v="0.27"/>
    <n v="402.17580000000004"/>
    <n v="1087.3642"/>
    <n v="9"/>
    <d v="2023-06-04T00:00:00"/>
    <d v="2023-06-08T00:00:00"/>
    <s v="Member"/>
    <s v="UPI"/>
    <n v="445.79"/>
    <s v="loss"/>
    <s v="Chennai"/>
  </r>
  <r>
    <s v="ORD105329"/>
    <x v="2"/>
    <s v="Grocery"/>
    <x v="5301"/>
    <s v="Good Sales"/>
    <n v="0.05"/>
    <n v="133.23350000000002"/>
    <n v="2531.4365000000003"/>
    <n v="2"/>
    <d v="2024-09-21T00:00:00"/>
    <d v="2024-09-22T00:00:00"/>
    <s v="Member"/>
    <s v="UPI"/>
    <n v="292.81"/>
    <s v="loss"/>
    <s v="Bangalore"/>
  </r>
  <r>
    <s v="ORD105330"/>
    <x v="3"/>
    <s v="Electronics"/>
    <x v="5302"/>
    <s v="Good Sales"/>
    <n v="0.41"/>
    <n v="803.71889999999996"/>
    <n v="1156.5711000000001"/>
    <n v="2"/>
    <d v="2023-11-21T00:00:00"/>
    <d v="2023-11-28T00:00:00"/>
    <s v="Member"/>
    <s v="UPI"/>
    <n v="240.18"/>
    <s v="loss"/>
    <s v="Chennai"/>
  </r>
  <r>
    <s v="ORD105331"/>
    <x v="2"/>
    <s v="Electronics"/>
    <x v="5303"/>
    <s v="Good Sales"/>
    <n v="0.13"/>
    <n v="159.50740000000002"/>
    <n v="1067.4726000000001"/>
    <n v="2"/>
    <d v="2023-01-03T00:00:00"/>
    <d v="2023-01-04T00:00:00"/>
    <s v="Member"/>
    <s v="UPI"/>
    <n v="161.02000000000001"/>
    <s v="loss"/>
    <s v="Bangalore"/>
  </r>
  <r>
    <s v="ORD105332"/>
    <x v="1"/>
    <s v="Grocery"/>
    <x v="5304"/>
    <s v="Good Sales"/>
    <n v="0.09"/>
    <n v="342.76859999999999"/>
    <n v="3465.7714000000001"/>
    <n v="8"/>
    <d v="2024-10-30T00:00:00"/>
    <d v="2024-11-02T00:00:00"/>
    <s v="New"/>
    <s v="Card"/>
    <n v="423.01"/>
    <s v="loss"/>
    <s v="Hyderabad"/>
  </r>
  <r>
    <s v="ORD105333"/>
    <x v="1"/>
    <s v="Home Care"/>
    <x v="5305"/>
    <s v="Good Sales"/>
    <n v="0.09"/>
    <n v="360.70829999999995"/>
    <n v="3647.1617000000001"/>
    <n v="2"/>
    <d v="2024-10-14T00:00:00"/>
    <d v="2024-10-21T00:00:00"/>
    <s v="Member"/>
    <s v="UPI"/>
    <n v="526.84"/>
    <s v="loss"/>
    <s v="Mumbai"/>
  </r>
  <r>
    <s v="ORD105334"/>
    <x v="0"/>
    <s v="Clothing"/>
    <x v="5306"/>
    <s v="Good Sales"/>
    <n v="0.02"/>
    <n v="80.430600000000013"/>
    <n v="3941.0994000000001"/>
    <n v="6"/>
    <d v="2023-03-01T00:00:00"/>
    <d v="2023-03-08T00:00:00"/>
    <s v="Member"/>
    <s v="Cash"/>
    <n v="770.78"/>
    <s v="loss"/>
    <s v="Chennai"/>
  </r>
  <r>
    <s v="ORD105335"/>
    <x v="1"/>
    <s v="Clothing"/>
    <x v="5307"/>
    <s v="Good Sales"/>
    <n v="0.32"/>
    <n v="631.20000000000005"/>
    <n v="1341.3"/>
    <n v="5"/>
    <d v="2024-08-18T00:00:00"/>
    <d v="2024-08-25T00:00:00"/>
    <s v="New"/>
    <s v="UPI"/>
    <n v="137.65"/>
    <s v="loss"/>
    <s v="Pune"/>
  </r>
  <r>
    <s v="ORD105336"/>
    <x v="3"/>
    <s v="Grocery"/>
    <x v="5308"/>
    <s v="Good Sales"/>
    <n v="0.08"/>
    <n v="74.455200000000005"/>
    <n v="856.23480000000006"/>
    <n v="9"/>
    <d v="2023-07-17T00:00:00"/>
    <d v="2023-07-23T00:00:00"/>
    <s v="New"/>
    <s v="Card"/>
    <n v="63.18"/>
    <s v="loss"/>
    <s v="Chennai"/>
  </r>
  <r>
    <s v="ORD105337"/>
    <x v="0"/>
    <s v="Home Care"/>
    <x v="5309"/>
    <s v="Good Sales"/>
    <n v="0.12"/>
    <n v="506.16240000000005"/>
    <n v="3711.8576000000003"/>
    <n v="2"/>
    <d v="2023-12-29T00:00:00"/>
    <d v="2024-01-05T00:00:00"/>
    <s v="Member"/>
    <s v="Cash"/>
    <n v="698.13"/>
    <s v="loss"/>
    <s v="Chennai"/>
  </r>
  <r>
    <s v="ORD105338"/>
    <x v="1"/>
    <s v="Electronics"/>
    <x v="5310"/>
    <s v="Good Sales"/>
    <n v="0.38"/>
    <n v="651.08820000000003"/>
    <n v="1062.3018000000002"/>
    <n v="1"/>
    <d v="2024-08-31T00:00:00"/>
    <d v="2024-09-07T00:00:00"/>
    <s v="Member"/>
    <s v="Cash"/>
    <n v="384.07"/>
    <s v="loss"/>
    <s v="Delhi"/>
  </r>
  <r>
    <s v="ORD105339"/>
    <x v="3"/>
    <s v="Grocery"/>
    <x v="5311"/>
    <s v="Good Sales"/>
    <n v="0.03"/>
    <n v="112.9659"/>
    <n v="3652.5641000000001"/>
    <n v="2"/>
    <d v="2023-06-10T00:00:00"/>
    <d v="2023-06-17T00:00:00"/>
    <s v="Regular"/>
    <s v="Card"/>
    <n v="392.88"/>
    <s v="loss"/>
    <s v="Mumbai"/>
  </r>
  <r>
    <s v="ORD105340"/>
    <x v="1"/>
    <s v="Personal Care"/>
    <x v="5312"/>
    <s v="Good Sales"/>
    <n v="0.1"/>
    <n v="410.55100000000004"/>
    <n v="3694.9590000000003"/>
    <n v="5"/>
    <d v="2024-06-01T00:00:00"/>
    <d v="2024-06-08T00:00:00"/>
    <s v="New"/>
    <s v="UPI"/>
    <n v="739.17"/>
    <s v="loss"/>
    <s v="Delhi"/>
  </r>
  <r>
    <s v="ORD105341"/>
    <x v="1"/>
    <s v="Home Care"/>
    <x v="5313"/>
    <s v="Good Sales"/>
    <n v="7.0000000000000007E-2"/>
    <n v="270.47649999999999"/>
    <n v="3593.4735000000001"/>
    <n v="8"/>
    <d v="2024-03-23T00:00:00"/>
    <d v="2024-03-27T00:00:00"/>
    <s v="Member"/>
    <s v="UPI"/>
    <n v="618.69000000000005"/>
    <s v="loss"/>
    <s v="Bangalore"/>
  </r>
  <r>
    <s v="ORD105342"/>
    <x v="2"/>
    <s v="Personal Care"/>
    <x v="5314"/>
    <s v="Good Sales"/>
    <n v="0"/>
    <n v="0"/>
    <n v="2010.05"/>
    <n v="8"/>
    <d v="2024-05-03T00:00:00"/>
    <d v="2024-05-04T00:00:00"/>
    <s v="New"/>
    <s v="Cash"/>
    <n v="327.76"/>
    <s v="loss"/>
    <s v="Mumbai"/>
  </r>
  <r>
    <s v="ORD105343"/>
    <x v="1"/>
    <s v="Personal Care"/>
    <x v="5315"/>
    <s v="Good Sales"/>
    <n v="0.27"/>
    <n v="1267.9956"/>
    <n v="3428.2843999999996"/>
    <n v="2"/>
    <d v="2024-03-30T00:00:00"/>
    <d v="2024-04-04T00:00:00"/>
    <s v="Member"/>
    <s v="Cash"/>
    <n v="1058.54"/>
    <s v="profit"/>
    <s v="Mumbai"/>
  </r>
  <r>
    <s v="ORD105344"/>
    <x v="1"/>
    <s v="Grocery"/>
    <x v="5316"/>
    <s v="Good Sales"/>
    <n v="0.1"/>
    <n v="333.48"/>
    <n v="3001.32"/>
    <n v="5"/>
    <d v="2023-11-19T00:00:00"/>
    <d v="2023-11-20T00:00:00"/>
    <s v="Regular"/>
    <s v="Cash"/>
    <n v="664.57"/>
    <s v="loss"/>
    <s v="Hyderabad"/>
  </r>
  <r>
    <s v="ORD105345"/>
    <x v="3"/>
    <s v="Home Care"/>
    <x v="5317"/>
    <s v="Good Sales"/>
    <n v="0.32"/>
    <n v="934.77120000000002"/>
    <n v="1986.3887999999997"/>
    <n v="2"/>
    <d v="2024-02-10T00:00:00"/>
    <d v="2024-02-13T00:00:00"/>
    <s v="New"/>
    <s v="Cash"/>
    <n v="489"/>
    <s v="loss"/>
    <s v="Mumbai"/>
  </r>
  <r>
    <s v="ORD105346"/>
    <x v="3"/>
    <s v="Personal Care"/>
    <x v="5318"/>
    <s v="Good Sales"/>
    <n v="0.25"/>
    <n v="879.9375"/>
    <n v="2639.8125"/>
    <n v="7"/>
    <d v="2024-03-31T00:00:00"/>
    <d v="2024-04-02T00:00:00"/>
    <s v="Regular"/>
    <s v="Card"/>
    <n v="413.88"/>
    <s v="loss"/>
    <s v="Chennai"/>
  </r>
  <r>
    <s v="ORD105347"/>
    <x v="2"/>
    <s v="Home Care"/>
    <x v="5319"/>
    <s v="concerning"/>
    <n v="0.33"/>
    <n v="105.32280000000002"/>
    <n v="213.8372"/>
    <n v="8"/>
    <d v="2023-07-24T00:00:00"/>
    <d v="2023-07-26T00:00:00"/>
    <s v="Member"/>
    <s v="Cash"/>
    <n v="62.66"/>
    <s v="loss"/>
    <s v="Delhi"/>
  </r>
  <r>
    <s v="ORD105348"/>
    <x v="1"/>
    <s v="Clothing"/>
    <x v="5320"/>
    <s v="Good Sales"/>
    <n v="0.49"/>
    <n v="986.62479999999994"/>
    <n v="1026.8951999999999"/>
    <n v="5"/>
    <d v="2023-11-17T00:00:00"/>
    <d v="2023-11-24T00:00:00"/>
    <s v="New"/>
    <s v="Cash"/>
    <n v="169.83"/>
    <s v="loss"/>
    <s v="Bangalore"/>
  </r>
  <r>
    <s v="ORD105349"/>
    <x v="2"/>
    <s v="Personal Care"/>
    <x v="5321"/>
    <s v="Good Sales"/>
    <n v="0.11"/>
    <n v="485.97559999999999"/>
    <n v="3931.9844000000003"/>
    <n v="1"/>
    <d v="2023-06-30T00:00:00"/>
    <d v="2023-07-02T00:00:00"/>
    <s v="Regular"/>
    <s v="Cash"/>
    <n v="680.27"/>
    <s v="loss"/>
    <s v="Chennai"/>
  </r>
  <r>
    <s v="ORD105350"/>
    <x v="1"/>
    <s v="Personal Care"/>
    <x v="5322"/>
    <s v="Good Sales"/>
    <n v="0.33"/>
    <n v="293.46570000000003"/>
    <n v="595.82429999999999"/>
    <n v="7"/>
    <d v="2023-05-08T00:00:00"/>
    <d v="2023-05-13T00:00:00"/>
    <s v="Member"/>
    <s v="UPI"/>
    <n v="74.42"/>
    <s v="loss"/>
    <s v="Pune"/>
  </r>
  <r>
    <s v="ORD105351"/>
    <x v="0"/>
    <s v="Home Care"/>
    <x v="5323"/>
    <s v="Good Sales"/>
    <n v="0.42"/>
    <n v="894.83519999999999"/>
    <n v="1235.7248"/>
    <n v="3"/>
    <d v="2023-04-10T00:00:00"/>
    <d v="2023-04-11T00:00:00"/>
    <s v="Regular"/>
    <s v="Card"/>
    <n v="275.98"/>
    <s v="loss"/>
    <s v="Pune"/>
  </r>
  <r>
    <s v="ORD105352"/>
    <x v="0"/>
    <s v="Clothing"/>
    <x v="5324"/>
    <s v="Good Sales"/>
    <n v="0.48"/>
    <n v="1001.1455999999998"/>
    <n v="1084.5744"/>
    <n v="2"/>
    <d v="2024-08-03T00:00:00"/>
    <d v="2024-08-09T00:00:00"/>
    <s v="Regular"/>
    <s v="UPI"/>
    <n v="436.31"/>
    <s v="loss"/>
    <s v="Pune"/>
  </r>
  <r>
    <s v="ORD105353"/>
    <x v="2"/>
    <s v="Personal Care"/>
    <x v="5325"/>
    <s v="Good Sales"/>
    <n v="0.31"/>
    <n v="571.82600000000002"/>
    <n v="1272.7739999999999"/>
    <n v="6"/>
    <d v="2023-11-23T00:00:00"/>
    <d v="2023-11-29T00:00:00"/>
    <s v="Member"/>
    <s v="UPI"/>
    <n v="455.05"/>
    <s v="loss"/>
    <s v="Delhi"/>
  </r>
  <r>
    <s v="ORD105354"/>
    <x v="2"/>
    <s v="Grocery"/>
    <x v="5326"/>
    <s v="Good Sales"/>
    <n v="7.0000000000000007E-2"/>
    <n v="199.88640000000001"/>
    <n v="2655.6336000000001"/>
    <n v="2"/>
    <d v="2023-08-30T00:00:00"/>
    <d v="2023-09-06T00:00:00"/>
    <s v="Member"/>
    <s v="Card"/>
    <n v="310.95999999999998"/>
    <s v="loss"/>
    <s v="Chennai"/>
  </r>
  <r>
    <s v="ORD105355"/>
    <x v="2"/>
    <s v="Home Care"/>
    <x v="5327"/>
    <s v="Good Sales"/>
    <n v="0.03"/>
    <n v="149.44109999999998"/>
    <n v="4831.9288999999999"/>
    <n v="8"/>
    <d v="2023-02-14T00:00:00"/>
    <d v="2023-02-18T00:00:00"/>
    <s v="New"/>
    <s v="UPI"/>
    <n v="1048.3699999999999"/>
    <s v="profit"/>
    <s v="Mumbai"/>
  </r>
  <r>
    <s v="ORD105356"/>
    <x v="3"/>
    <s v="Home Care"/>
    <x v="5328"/>
    <s v="Good Sales"/>
    <n v="0.14000000000000001"/>
    <n v="189.51240000000004"/>
    <n v="1164.1476"/>
    <n v="3"/>
    <d v="2023-02-01T00:00:00"/>
    <d v="2023-02-02T00:00:00"/>
    <s v="Regular"/>
    <s v="Cash"/>
    <n v="160.19"/>
    <s v="loss"/>
    <s v="Chennai"/>
  </r>
  <r>
    <s v="ORD105357"/>
    <x v="3"/>
    <s v="Personal Care"/>
    <x v="5329"/>
    <s v="Good Sales"/>
    <n v="0.46"/>
    <n v="1634.9734000000001"/>
    <n v="1919.3165999999999"/>
    <n v="2"/>
    <d v="2024-06-23T00:00:00"/>
    <d v="2024-06-25T00:00:00"/>
    <s v="New"/>
    <s v="Cash"/>
    <n v="546.9"/>
    <s v="loss"/>
    <s v="Chennai"/>
  </r>
  <r>
    <s v="ORD105358"/>
    <x v="3"/>
    <s v="Clothing"/>
    <x v="5330"/>
    <s v="Good Sales"/>
    <n v="0.27"/>
    <n v="1029.8286000000001"/>
    <n v="2784.3513999999996"/>
    <n v="8"/>
    <d v="2023-12-19T00:00:00"/>
    <d v="2023-12-21T00:00:00"/>
    <s v="Member"/>
    <s v="Cash"/>
    <n v="1062.58"/>
    <s v="profit"/>
    <s v="Mumbai"/>
  </r>
  <r>
    <s v="ORD105359"/>
    <x v="2"/>
    <s v="Personal Care"/>
    <x v="5331"/>
    <s v="Good Sales"/>
    <n v="0.28999999999999998"/>
    <n v="859.57159999999988"/>
    <n v="2104.4684000000002"/>
    <n v="6"/>
    <d v="2024-10-14T00:00:00"/>
    <d v="2024-10-21T00:00:00"/>
    <s v="Member"/>
    <s v="Card"/>
    <n v="223.14"/>
    <s v="loss"/>
    <s v="Pune"/>
  </r>
  <r>
    <s v="ORD105360"/>
    <x v="1"/>
    <s v="Electronics"/>
    <x v="5332"/>
    <s v="concerning"/>
    <n v="0.31"/>
    <n v="179.06530000000001"/>
    <n v="398.56470000000002"/>
    <n v="4"/>
    <d v="2024-03-09T00:00:00"/>
    <d v="2024-03-13T00:00:00"/>
    <s v="Regular"/>
    <s v="Cash"/>
    <n v="170.97"/>
    <s v="loss"/>
    <s v="Hyderabad"/>
  </r>
  <r>
    <s v="ORD105361"/>
    <x v="0"/>
    <s v="Personal Care"/>
    <x v="5333"/>
    <s v="Good Sales"/>
    <n v="0.17"/>
    <n v="493.78710000000007"/>
    <n v="2410.8429000000001"/>
    <n v="5"/>
    <d v="2023-06-17T00:00:00"/>
    <d v="2023-06-18T00:00:00"/>
    <s v="Member"/>
    <s v="Cash"/>
    <n v="611.72"/>
    <s v="loss"/>
    <s v="Mumbai"/>
  </r>
  <r>
    <s v="ORD105362"/>
    <x v="2"/>
    <s v="Electronics"/>
    <x v="5334"/>
    <s v="Good Sales"/>
    <n v="0.09"/>
    <n v="429.47819999999996"/>
    <n v="4342.5018"/>
    <n v="7"/>
    <d v="2024-03-06T00:00:00"/>
    <d v="2024-03-08T00:00:00"/>
    <s v="Regular"/>
    <s v="UPI"/>
    <n v="965.07"/>
    <s v="profit"/>
    <s v="Pune"/>
  </r>
  <r>
    <s v="ORD105363"/>
    <x v="3"/>
    <s v="Grocery"/>
    <x v="5335"/>
    <s v="Good Sales"/>
    <n v="0.48"/>
    <n v="852.52319999999997"/>
    <n v="923.56679999999994"/>
    <n v="4"/>
    <d v="2023-04-23T00:00:00"/>
    <d v="2023-04-27T00:00:00"/>
    <s v="New"/>
    <s v="Cash"/>
    <n v="184.05"/>
    <s v="loss"/>
    <s v="Chennai"/>
  </r>
  <r>
    <s v="ORD105364"/>
    <x v="3"/>
    <s v="Home Care"/>
    <x v="5336"/>
    <s v="Good Sales"/>
    <n v="0.38"/>
    <n v="1229.0986"/>
    <n v="2005.3713999999998"/>
    <n v="7"/>
    <d v="2024-09-16T00:00:00"/>
    <d v="2024-09-19T00:00:00"/>
    <s v="Regular"/>
    <s v="Card"/>
    <n v="319.07"/>
    <s v="loss"/>
    <s v="Hyderabad"/>
  </r>
  <r>
    <s v="ORD105365"/>
    <x v="2"/>
    <s v="Home Care"/>
    <x v="5337"/>
    <s v="Good Sales"/>
    <n v="0.26"/>
    <n v="1248.2730000000001"/>
    <n v="3552.777"/>
    <n v="6"/>
    <d v="2024-04-19T00:00:00"/>
    <d v="2024-04-26T00:00:00"/>
    <s v="Member"/>
    <s v="UPI"/>
    <n v="1347.79"/>
    <s v="profit"/>
    <s v="Hyderabad"/>
  </r>
  <r>
    <s v="ORD105366"/>
    <x v="2"/>
    <s v="Clothing"/>
    <x v="5338"/>
    <s v="Good Sales"/>
    <n v="0.19"/>
    <n v="761.92849999999999"/>
    <n v="3248.2215000000001"/>
    <n v="5"/>
    <d v="2023-10-13T00:00:00"/>
    <d v="2023-10-15T00:00:00"/>
    <s v="New"/>
    <s v="Card"/>
    <n v="361.18"/>
    <s v="loss"/>
    <s v="Pune"/>
  </r>
  <r>
    <s v="ORD105367"/>
    <x v="3"/>
    <s v="Personal Care"/>
    <x v="5339"/>
    <s v="Good Sales"/>
    <n v="0.24"/>
    <n v="833.45039999999995"/>
    <n v="2639.2596000000003"/>
    <n v="3"/>
    <d v="2024-06-29T00:00:00"/>
    <d v="2024-07-02T00:00:00"/>
    <s v="New"/>
    <s v="Card"/>
    <n v="322.70999999999998"/>
    <s v="loss"/>
    <s v="Mumbai"/>
  </r>
  <r>
    <s v="ORD105368"/>
    <x v="1"/>
    <s v="Grocery"/>
    <x v="5340"/>
    <s v="Good Sales"/>
    <n v="0.02"/>
    <n v="97.172600000000003"/>
    <n v="4761.4574000000002"/>
    <n v="1"/>
    <d v="2024-07-11T00:00:00"/>
    <d v="2024-07-12T00:00:00"/>
    <s v="Regular"/>
    <s v="UPI"/>
    <n v="1093.56"/>
    <s v="profit"/>
    <s v="Bangalore"/>
  </r>
  <r>
    <s v="ORD105369"/>
    <x v="3"/>
    <s v="Electronics"/>
    <x v="5341"/>
    <s v="Good Sales"/>
    <n v="0.12"/>
    <n v="112.3032"/>
    <n v="823.55680000000007"/>
    <n v="8"/>
    <d v="2023-01-01T00:00:00"/>
    <d v="2023-01-06T00:00:00"/>
    <s v="New"/>
    <s v="Card"/>
    <n v="211.6"/>
    <s v="loss"/>
    <s v="Pune"/>
  </r>
  <r>
    <s v="ORD105370"/>
    <x v="3"/>
    <s v="Clothing"/>
    <x v="5342"/>
    <s v="Good Sales"/>
    <n v="0.13"/>
    <n v="505.24110000000002"/>
    <n v="3381.2288999999996"/>
    <n v="7"/>
    <d v="2024-02-22T00:00:00"/>
    <d v="2024-02-28T00:00:00"/>
    <s v="Regular"/>
    <s v="Cash"/>
    <n v="581.4"/>
    <s v="loss"/>
    <s v="Delhi"/>
  </r>
  <r>
    <s v="ORD105371"/>
    <x v="2"/>
    <s v="Grocery"/>
    <x v="5343"/>
    <s v="Good Sales"/>
    <n v="0.22"/>
    <n v="460.57"/>
    <n v="1632.93"/>
    <n v="6"/>
    <d v="2023-07-06T00:00:00"/>
    <d v="2023-07-07T00:00:00"/>
    <s v="New"/>
    <s v="Card"/>
    <n v="579.66"/>
    <s v="loss"/>
    <s v="Chennai"/>
  </r>
  <r>
    <s v="ORD105372"/>
    <x v="1"/>
    <s v="Grocery"/>
    <x v="5344"/>
    <s v="Good Sales"/>
    <n v="0.12"/>
    <n v="223.93439999999998"/>
    <n v="1642.1855999999998"/>
    <n v="4"/>
    <d v="2024-03-24T00:00:00"/>
    <d v="2024-03-29T00:00:00"/>
    <s v="Member"/>
    <s v="UPI"/>
    <n v="522.15"/>
    <s v="loss"/>
    <s v="Mumbai"/>
  </r>
  <r>
    <s v="ORD105373"/>
    <x v="3"/>
    <s v="Electronics"/>
    <x v="5345"/>
    <s v="Good Sales"/>
    <n v="0.09"/>
    <n v="238.61700000000002"/>
    <n v="2412.683"/>
    <n v="5"/>
    <d v="2024-11-12T00:00:00"/>
    <d v="2024-11-16T00:00:00"/>
    <s v="Member"/>
    <s v="UPI"/>
    <n v="690.25"/>
    <s v="loss"/>
    <s v="Mumbai"/>
  </r>
  <r>
    <s v="ORD105374"/>
    <x v="3"/>
    <s v="Electronics"/>
    <x v="5346"/>
    <s v="concerning"/>
    <n v="0.38"/>
    <n v="100.84439999999999"/>
    <n v="164.53559999999999"/>
    <n v="5"/>
    <d v="2023-10-02T00:00:00"/>
    <d v="2023-10-07T00:00:00"/>
    <s v="Member"/>
    <s v="Cash"/>
    <n v="14.33"/>
    <s v="loss"/>
    <s v="Bangalore"/>
  </r>
  <r>
    <s v="ORD105375"/>
    <x v="0"/>
    <s v="Home Care"/>
    <x v="5347"/>
    <s v="Good Sales"/>
    <n v="0.45"/>
    <n v="734.13000000000011"/>
    <n v="897.27"/>
    <n v="2"/>
    <d v="2023-01-23T00:00:00"/>
    <d v="2023-01-27T00:00:00"/>
    <s v="New"/>
    <s v="Cash"/>
    <n v="204.79"/>
    <s v="loss"/>
    <s v="Pune"/>
  </r>
  <r>
    <s v="ORD105376"/>
    <x v="2"/>
    <s v="Personal Care"/>
    <x v="5348"/>
    <s v="Good Sales"/>
    <n v="0.03"/>
    <n v="27.433800000000002"/>
    <n v="887.02620000000002"/>
    <n v="6"/>
    <d v="2023-03-07T00:00:00"/>
    <d v="2023-03-09T00:00:00"/>
    <s v="Member"/>
    <s v="Card"/>
    <n v="112.1"/>
    <s v="loss"/>
    <s v="Chennai"/>
  </r>
  <r>
    <s v="ORD105377"/>
    <x v="0"/>
    <s v="Clothing"/>
    <x v="5349"/>
    <s v="concerning"/>
    <n v="0.1"/>
    <n v="77.959000000000003"/>
    <n v="701.63100000000009"/>
    <n v="5"/>
    <d v="2024-01-22T00:00:00"/>
    <d v="2024-01-23T00:00:00"/>
    <s v="Member"/>
    <s v="UPI"/>
    <n v="51.77"/>
    <s v="loss"/>
    <s v="Chennai"/>
  </r>
  <r>
    <s v="ORD105378"/>
    <x v="0"/>
    <s v="Personal Care"/>
    <x v="5350"/>
    <s v="Good Sales"/>
    <n v="0.39"/>
    <n v="683.65830000000005"/>
    <n v="1069.3117"/>
    <n v="1"/>
    <d v="2023-03-27T00:00:00"/>
    <d v="2023-03-31T00:00:00"/>
    <s v="Member"/>
    <s v="UPI"/>
    <n v="479.04"/>
    <s v="loss"/>
    <s v="Pune"/>
  </r>
  <r>
    <s v="ORD105379"/>
    <x v="3"/>
    <s v="Clothing"/>
    <x v="5351"/>
    <s v="Good Sales"/>
    <n v="0.41"/>
    <n v="1652.751"/>
    <n v="2378.3490000000002"/>
    <n v="9"/>
    <d v="2024-12-12T00:00:00"/>
    <d v="2024-12-19T00:00:00"/>
    <s v="New"/>
    <s v="Cash"/>
    <n v="1201.8699999999999"/>
    <s v="profit"/>
    <s v="Chennai"/>
  </r>
  <r>
    <s v="ORD105380"/>
    <x v="2"/>
    <s v="Grocery"/>
    <x v="5352"/>
    <s v="Good Sales"/>
    <n v="0.25"/>
    <n v="271.36"/>
    <n v="814.08"/>
    <n v="7"/>
    <d v="2023-03-28T00:00:00"/>
    <d v="2023-03-29T00:00:00"/>
    <s v="New"/>
    <s v="Card"/>
    <n v="93.17"/>
    <s v="loss"/>
    <s v="Delhi"/>
  </r>
  <r>
    <s v="ORD105381"/>
    <x v="1"/>
    <s v="Electronics"/>
    <x v="5353"/>
    <s v="Good Sales"/>
    <n v="0.35"/>
    <n v="946.37899999999991"/>
    <n v="1757.5610000000001"/>
    <n v="2"/>
    <d v="2023-11-24T00:00:00"/>
    <d v="2023-11-25T00:00:00"/>
    <s v="Member"/>
    <s v="Cash"/>
    <n v="328.04"/>
    <s v="loss"/>
    <s v="Pune"/>
  </r>
  <r>
    <s v="ORD105382"/>
    <x v="3"/>
    <s v="Electronics"/>
    <x v="5354"/>
    <s v="Good Sales"/>
    <n v="0.04"/>
    <n v="150.73680000000002"/>
    <n v="3617.6831999999999"/>
    <n v="6"/>
    <d v="2024-09-14T00:00:00"/>
    <d v="2024-09-18T00:00:00"/>
    <s v="Member"/>
    <s v="Cash"/>
    <n v="213.59"/>
    <s v="loss"/>
    <s v="Delhi"/>
  </r>
  <r>
    <s v="ORD105383"/>
    <x v="1"/>
    <s v="Grocery"/>
    <x v="5355"/>
    <s v="Good Sales"/>
    <n v="0.42"/>
    <n v="537.91919999999993"/>
    <n v="742.84080000000006"/>
    <n v="1"/>
    <d v="2023-05-19T00:00:00"/>
    <d v="2023-05-23T00:00:00"/>
    <s v="Member"/>
    <s v="Cash"/>
    <n v="101"/>
    <s v="loss"/>
    <s v="Hyderabad"/>
  </r>
  <r>
    <s v="ORD105384"/>
    <x v="1"/>
    <s v="Grocery"/>
    <x v="5356"/>
    <s v="Good Sales"/>
    <n v="0.42"/>
    <n v="1944.0120000000002"/>
    <n v="2684.5880000000002"/>
    <n v="2"/>
    <d v="2023-08-23T00:00:00"/>
    <d v="2023-08-28T00:00:00"/>
    <s v="New"/>
    <s v="UPI"/>
    <n v="809.47"/>
    <s v="profit"/>
    <s v="Delhi"/>
  </r>
  <r>
    <s v="ORD105385"/>
    <x v="2"/>
    <s v="Clothing"/>
    <x v="5357"/>
    <s v="Good Sales"/>
    <n v="0.35"/>
    <n v="1521.0439999999999"/>
    <n v="2824.7960000000003"/>
    <n v="7"/>
    <d v="2024-12-21T00:00:00"/>
    <d v="2024-12-23T00:00:00"/>
    <s v="Member"/>
    <s v="UPI"/>
    <n v="617.02"/>
    <s v="loss"/>
    <s v="Mumbai"/>
  </r>
  <r>
    <s v="ORD105386"/>
    <x v="0"/>
    <s v="Grocery"/>
    <x v="5358"/>
    <s v="Good Sales"/>
    <n v="0.46"/>
    <n v="612.15420000000006"/>
    <n v="718.61579999999992"/>
    <n v="3"/>
    <d v="2023-08-16T00:00:00"/>
    <d v="2023-08-18T00:00:00"/>
    <s v="Regular"/>
    <s v="UPI"/>
    <n v="207.51"/>
    <s v="loss"/>
    <s v="Chennai"/>
  </r>
  <r>
    <s v="ORD105387"/>
    <x v="2"/>
    <s v="Clothing"/>
    <x v="5359"/>
    <s v="Good Sales"/>
    <n v="0.02"/>
    <n v="98.9846"/>
    <n v="4850.2453999999998"/>
    <n v="7"/>
    <d v="2024-11-27T00:00:00"/>
    <d v="2024-11-30T00:00:00"/>
    <s v="Member"/>
    <s v="UPI"/>
    <n v="1071.71"/>
    <s v="profit"/>
    <s v="Chennai"/>
  </r>
  <r>
    <s v="ORD105388"/>
    <x v="1"/>
    <s v="Personal Care"/>
    <x v="5360"/>
    <s v="Good Sales"/>
    <n v="0.12"/>
    <n v="405.47280000000001"/>
    <n v="2973.4672"/>
    <n v="6"/>
    <d v="2023-03-23T00:00:00"/>
    <d v="2023-03-28T00:00:00"/>
    <s v="Regular"/>
    <s v="Card"/>
    <n v="251.47"/>
    <s v="loss"/>
    <s v="Hyderabad"/>
  </r>
  <r>
    <s v="ORD105389"/>
    <x v="3"/>
    <s v="Electronics"/>
    <x v="5361"/>
    <s v="Good Sales"/>
    <n v="0.18"/>
    <n v="270.34019999999998"/>
    <n v="1231.5498000000002"/>
    <n v="5"/>
    <d v="2024-11-03T00:00:00"/>
    <d v="2024-11-08T00:00:00"/>
    <s v="New"/>
    <s v="UPI"/>
    <n v="393.41"/>
    <s v="loss"/>
    <s v="Bangalore"/>
  </r>
  <r>
    <s v="ORD105390"/>
    <x v="1"/>
    <s v="Electronics"/>
    <x v="5362"/>
    <s v="Good Sales"/>
    <n v="0.08"/>
    <n v="274.96640000000002"/>
    <n v="3162.1135999999997"/>
    <n v="9"/>
    <d v="2023-07-08T00:00:00"/>
    <d v="2023-07-09T00:00:00"/>
    <s v="New"/>
    <s v="Card"/>
    <n v="915.64"/>
    <s v="profit"/>
    <s v="Chennai"/>
  </r>
  <r>
    <s v="ORD105391"/>
    <x v="3"/>
    <s v="Electronics"/>
    <x v="5363"/>
    <s v="Good Sales"/>
    <n v="0.41"/>
    <n v="1379.4941999999999"/>
    <n v="1985.1258"/>
    <n v="5"/>
    <d v="2023-01-18T00:00:00"/>
    <d v="2023-01-19T00:00:00"/>
    <s v="Regular"/>
    <s v="UPI"/>
    <n v="305.32"/>
    <s v="loss"/>
    <s v="Hyderabad"/>
  </r>
  <r>
    <s v="ORD105392"/>
    <x v="3"/>
    <s v="Personal Care"/>
    <x v="5364"/>
    <s v="Good Sales"/>
    <n v="0.38"/>
    <n v="1166.7329999999999"/>
    <n v="1903.617"/>
    <n v="5"/>
    <d v="2023-01-07T00:00:00"/>
    <d v="2023-01-11T00:00:00"/>
    <s v="New"/>
    <s v="UPI"/>
    <n v="640.79999999999995"/>
    <s v="loss"/>
    <s v="Pune"/>
  </r>
  <r>
    <s v="ORD105393"/>
    <x v="2"/>
    <s v="Personal Care"/>
    <x v="5365"/>
    <s v="Good Sales"/>
    <n v="0.39"/>
    <n v="1399.0509"/>
    <n v="2188.2591000000002"/>
    <n v="8"/>
    <d v="2023-10-12T00:00:00"/>
    <d v="2023-10-19T00:00:00"/>
    <s v="Regular"/>
    <s v="UPI"/>
    <n v="798.5"/>
    <s v="loss"/>
    <s v="Delhi"/>
  </r>
  <r>
    <s v="ORD105394"/>
    <x v="1"/>
    <s v="Home Care"/>
    <x v="5366"/>
    <s v="Good Sales"/>
    <n v="0.15"/>
    <n v="212.21250000000001"/>
    <n v="1202.5374999999999"/>
    <n v="7"/>
    <d v="2023-07-16T00:00:00"/>
    <d v="2023-07-19T00:00:00"/>
    <s v="Regular"/>
    <s v="UPI"/>
    <n v="132.19999999999999"/>
    <s v="loss"/>
    <s v="Pune"/>
  </r>
  <r>
    <s v="ORD105395"/>
    <x v="0"/>
    <s v="Clothing"/>
    <x v="5367"/>
    <s v="Good Sales"/>
    <n v="0.38"/>
    <n v="1860.8714"/>
    <n v="3036.1585999999998"/>
    <n v="1"/>
    <d v="2024-02-04T00:00:00"/>
    <d v="2024-02-05T00:00:00"/>
    <s v="Member"/>
    <s v="Card"/>
    <n v="703.69"/>
    <s v="loss"/>
    <s v="Chennai"/>
  </r>
  <r>
    <s v="ORD105396"/>
    <x v="1"/>
    <s v="Clothing"/>
    <x v="5368"/>
    <s v="Good Sales"/>
    <n v="0.06"/>
    <n v="258.22139999999996"/>
    <n v="4045.4685999999997"/>
    <n v="2"/>
    <d v="2023-03-15T00:00:00"/>
    <d v="2023-03-20T00:00:00"/>
    <s v="Member"/>
    <s v="Cash"/>
    <n v="960.01"/>
    <s v="profit"/>
    <s v="Pune"/>
  </r>
  <r>
    <s v="ORD105397"/>
    <x v="1"/>
    <s v="Home Care"/>
    <x v="5369"/>
    <s v="Good Sales"/>
    <n v="0.05"/>
    <n v="187.70650000000001"/>
    <n v="3566.4234999999999"/>
    <n v="4"/>
    <d v="2024-02-17T00:00:00"/>
    <d v="2024-02-20T00:00:00"/>
    <s v="New"/>
    <s v="Cash"/>
    <n v="819.39"/>
    <s v="profit"/>
    <s v="Chennai"/>
  </r>
  <r>
    <s v="ORD105398"/>
    <x v="0"/>
    <s v="Electronics"/>
    <x v="5370"/>
    <s v="concerning"/>
    <n v="0.28999999999999998"/>
    <n v="66.378099999999989"/>
    <n v="162.5119"/>
    <n v="9"/>
    <d v="2024-02-17T00:00:00"/>
    <d v="2024-02-22T00:00:00"/>
    <s v="Member"/>
    <s v="Cash"/>
    <n v="59.44"/>
    <s v="loss"/>
    <s v="Bangalore"/>
  </r>
  <r>
    <s v="ORD105399"/>
    <x v="2"/>
    <s v="Clothing"/>
    <x v="5371"/>
    <s v="Good Sales"/>
    <n v="0.02"/>
    <n v="59.857799999999997"/>
    <n v="2933.0321999999996"/>
    <n v="7"/>
    <d v="2023-01-16T00:00:00"/>
    <d v="2023-01-21T00:00:00"/>
    <s v="New"/>
    <s v="UPI"/>
    <n v="248.8"/>
    <s v="loss"/>
    <s v="Hyderabad"/>
  </r>
  <r>
    <s v="ORD105400"/>
    <x v="1"/>
    <s v="Clothing"/>
    <x v="5372"/>
    <s v="Good Sales"/>
    <n v="0.47"/>
    <n v="1674.0319"/>
    <n v="1887.7381"/>
    <n v="2"/>
    <d v="2023-09-17T00:00:00"/>
    <d v="2023-09-22T00:00:00"/>
    <s v="New"/>
    <s v="Cash"/>
    <n v="465.57"/>
    <s v="loss"/>
    <s v="Bangalore"/>
  </r>
  <r>
    <s v="ORD105401"/>
    <x v="1"/>
    <s v="Electronics"/>
    <x v="5373"/>
    <s v="Good Sales"/>
    <n v="0.16"/>
    <n v="685.61440000000005"/>
    <n v="3599.4756000000002"/>
    <n v="8"/>
    <d v="2023-03-06T00:00:00"/>
    <d v="2023-03-08T00:00:00"/>
    <s v="New"/>
    <s v="Card"/>
    <n v="1020.76"/>
    <s v="profit"/>
    <s v="Hyderabad"/>
  </r>
  <r>
    <s v="ORD105402"/>
    <x v="3"/>
    <s v="Grocery"/>
    <x v="5374"/>
    <s v="Good Sales"/>
    <n v="0.24"/>
    <n v="1136.6807999999999"/>
    <n v="3599.4892"/>
    <n v="1"/>
    <d v="2023-03-13T00:00:00"/>
    <d v="2023-03-18T00:00:00"/>
    <s v="New"/>
    <s v="Card"/>
    <n v="531.33000000000004"/>
    <s v="loss"/>
    <s v="Hyderabad"/>
  </r>
  <r>
    <s v="ORD105403"/>
    <x v="1"/>
    <s v="Grocery"/>
    <x v="5375"/>
    <s v="Good Sales"/>
    <n v="0.41"/>
    <n v="1880.9488000000001"/>
    <n v="2706.7312000000002"/>
    <n v="8"/>
    <d v="2024-10-02T00:00:00"/>
    <d v="2024-10-04T00:00:00"/>
    <s v="Regular"/>
    <s v="Card"/>
    <n v="845.38"/>
    <s v="profit"/>
    <s v="Hyderabad"/>
  </r>
  <r>
    <s v="ORD105404"/>
    <x v="0"/>
    <s v="Home Care"/>
    <x v="5376"/>
    <s v="Good Sales"/>
    <n v="0.2"/>
    <n v="417.92399999999998"/>
    <n v="1671.6959999999999"/>
    <n v="5"/>
    <d v="2024-05-20T00:00:00"/>
    <d v="2024-05-21T00:00:00"/>
    <s v="Regular"/>
    <s v="Cash"/>
    <n v="176.2"/>
    <s v="loss"/>
    <s v="Chennai"/>
  </r>
  <r>
    <s v="ORD105405"/>
    <x v="3"/>
    <s v="Personal Care"/>
    <x v="5377"/>
    <s v="Good Sales"/>
    <n v="0.22"/>
    <n v="988.42919999999992"/>
    <n v="3504.4307999999996"/>
    <n v="1"/>
    <d v="2023-05-11T00:00:00"/>
    <d v="2023-05-16T00:00:00"/>
    <s v="Member"/>
    <s v="Card"/>
    <n v="401.03"/>
    <s v="loss"/>
    <s v="Pune"/>
  </r>
  <r>
    <s v="ORD105406"/>
    <x v="2"/>
    <s v="Clothing"/>
    <x v="5378"/>
    <s v="concerning"/>
    <n v="0.17"/>
    <n v="17.623900000000003"/>
    <n v="86.046099999999996"/>
    <n v="3"/>
    <d v="2024-07-29T00:00:00"/>
    <d v="2024-08-04T00:00:00"/>
    <s v="New"/>
    <s v="UPI"/>
    <n v="11.82"/>
    <s v="loss"/>
    <s v="Delhi"/>
  </r>
  <r>
    <s v="ORD105407"/>
    <x v="3"/>
    <s v="Clothing"/>
    <x v="5379"/>
    <s v="Good Sales"/>
    <n v="0.18"/>
    <n v="328.00139999999999"/>
    <n v="1494.2285999999999"/>
    <n v="7"/>
    <d v="2023-03-07T00:00:00"/>
    <d v="2023-03-11T00:00:00"/>
    <s v="Regular"/>
    <s v="Card"/>
    <n v="225.03"/>
    <s v="loss"/>
    <s v="Chennai"/>
  </r>
  <r>
    <s v="ORD105408"/>
    <x v="0"/>
    <s v="Home Care"/>
    <x v="5380"/>
    <s v="concerning"/>
    <n v="0.23"/>
    <n v="151.34460000000001"/>
    <n v="506.67539999999997"/>
    <n v="7"/>
    <d v="2024-08-23T00:00:00"/>
    <d v="2024-08-29T00:00:00"/>
    <s v="Regular"/>
    <s v="Cash"/>
    <n v="39.770000000000003"/>
    <s v="loss"/>
    <s v="Bangalore"/>
  </r>
  <r>
    <s v="ORD105409"/>
    <x v="0"/>
    <s v="Home Care"/>
    <x v="5381"/>
    <s v="Good Sales"/>
    <n v="0.47"/>
    <n v="2080.7040999999999"/>
    <n v="2346.3258999999998"/>
    <n v="8"/>
    <d v="2023-12-23T00:00:00"/>
    <d v="2023-12-27T00:00:00"/>
    <s v="Regular"/>
    <s v="Cash"/>
    <n v="1168.57"/>
    <s v="profit"/>
    <s v="Hyderabad"/>
  </r>
  <r>
    <s v="ORD105410"/>
    <x v="3"/>
    <s v="Clothing"/>
    <x v="5382"/>
    <s v="Good Sales"/>
    <n v="0.47"/>
    <n v="2184.1416999999997"/>
    <n v="2462.9683"/>
    <n v="4"/>
    <d v="2024-04-03T00:00:00"/>
    <d v="2024-04-09T00:00:00"/>
    <s v="New"/>
    <s v="Cash"/>
    <n v="283.39"/>
    <s v="loss"/>
    <s v="Hyderabad"/>
  </r>
  <r>
    <s v="ORD105411"/>
    <x v="2"/>
    <s v="Electronics"/>
    <x v="5383"/>
    <s v="Good Sales"/>
    <n v="0.27"/>
    <n v="365.69880000000006"/>
    <n v="988.74119999999994"/>
    <n v="6"/>
    <d v="2023-10-01T00:00:00"/>
    <d v="2023-10-03T00:00:00"/>
    <s v="Regular"/>
    <s v="Cash"/>
    <n v="326.01"/>
    <s v="loss"/>
    <s v="Mumbai"/>
  </r>
  <r>
    <s v="ORD105412"/>
    <x v="3"/>
    <s v="Electronics"/>
    <x v="2183"/>
    <s v="Good Sales"/>
    <n v="0.23"/>
    <n v="436.95859999999999"/>
    <n v="1462.8614"/>
    <n v="7"/>
    <d v="2023-04-16T00:00:00"/>
    <d v="2023-04-23T00:00:00"/>
    <s v="Member"/>
    <s v="Card"/>
    <n v="231.3"/>
    <s v="loss"/>
    <s v="Chennai"/>
  </r>
  <r>
    <s v="ORD105413"/>
    <x v="2"/>
    <s v="Personal Care"/>
    <x v="5384"/>
    <s v="Good Sales"/>
    <n v="0.4"/>
    <n v="1968.4"/>
    <n v="2952.6"/>
    <n v="8"/>
    <d v="2023-02-08T00:00:00"/>
    <d v="2023-02-10T00:00:00"/>
    <s v="New"/>
    <s v="Card"/>
    <n v="736.2"/>
    <s v="loss"/>
    <s v="Mumbai"/>
  </r>
  <r>
    <s v="ORD105414"/>
    <x v="3"/>
    <s v="Clothing"/>
    <x v="5385"/>
    <s v="Good Sales"/>
    <n v="0.34"/>
    <n v="977.06140000000005"/>
    <n v="1896.6486"/>
    <n v="3"/>
    <d v="2024-05-02T00:00:00"/>
    <d v="2024-05-05T00:00:00"/>
    <s v="Member"/>
    <s v="UPI"/>
    <n v="558.91"/>
    <s v="loss"/>
    <s v="Mumbai"/>
  </r>
  <r>
    <s v="ORD105415"/>
    <x v="0"/>
    <s v="Clothing"/>
    <x v="5386"/>
    <s v="Good Sales"/>
    <n v="0.44"/>
    <n v="1115.6508000000001"/>
    <n v="1419.9192"/>
    <n v="5"/>
    <d v="2024-09-27T00:00:00"/>
    <d v="2024-10-02T00:00:00"/>
    <s v="Regular"/>
    <s v="Card"/>
    <n v="269.23"/>
    <s v="loss"/>
    <s v="Delhi"/>
  </r>
  <r>
    <s v="ORD105416"/>
    <x v="1"/>
    <s v="Clothing"/>
    <x v="5387"/>
    <s v="Good Sales"/>
    <n v="0.37"/>
    <n v="944.28809999999999"/>
    <n v="1607.8419000000001"/>
    <n v="8"/>
    <d v="2023-05-01T00:00:00"/>
    <d v="2023-05-06T00:00:00"/>
    <s v="New"/>
    <s v="UPI"/>
    <n v="176.56"/>
    <s v="loss"/>
    <s v="Bangalore"/>
  </r>
  <r>
    <s v="ORD105417"/>
    <x v="1"/>
    <s v="Clothing"/>
    <x v="5388"/>
    <s v="Good Sales"/>
    <n v="0.48"/>
    <n v="1685.4336000000001"/>
    <n v="1825.8864000000001"/>
    <n v="6"/>
    <d v="2024-08-18T00:00:00"/>
    <d v="2024-08-25T00:00:00"/>
    <s v="Regular"/>
    <s v="Cash"/>
    <n v="1015.75"/>
    <s v="profit"/>
    <s v="Hyderabad"/>
  </r>
  <r>
    <s v="ORD105418"/>
    <x v="2"/>
    <s v="Home Care"/>
    <x v="5389"/>
    <s v="Good Sales"/>
    <n v="0.44"/>
    <n v="2101.9944"/>
    <n v="2675.2656000000002"/>
    <n v="1"/>
    <d v="2023-07-28T00:00:00"/>
    <d v="2023-08-02T00:00:00"/>
    <s v="Regular"/>
    <s v="UPI"/>
    <n v="1228.08"/>
    <s v="profit"/>
    <s v="Chennai"/>
  </r>
  <r>
    <s v="ORD105419"/>
    <x v="2"/>
    <s v="Grocery"/>
    <x v="5390"/>
    <s v="Good Sales"/>
    <n v="0.43"/>
    <n v="815.47350000000006"/>
    <n v="1080.9765"/>
    <n v="2"/>
    <d v="2023-04-22T00:00:00"/>
    <d v="2023-04-27T00:00:00"/>
    <s v="Regular"/>
    <s v="Card"/>
    <n v="454.85"/>
    <s v="loss"/>
    <s v="Mumbai"/>
  </r>
  <r>
    <s v="ORD105420"/>
    <x v="2"/>
    <s v="Clothing"/>
    <x v="5391"/>
    <s v="Good Sales"/>
    <n v="0.2"/>
    <n v="189.20400000000001"/>
    <n v="756.81600000000003"/>
    <n v="3"/>
    <d v="2024-02-05T00:00:00"/>
    <d v="2024-02-08T00:00:00"/>
    <s v="Member"/>
    <s v="Cash"/>
    <n v="173.71"/>
    <s v="loss"/>
    <s v="Bangalore"/>
  </r>
  <r>
    <s v="ORD105421"/>
    <x v="0"/>
    <s v="Grocery"/>
    <x v="5392"/>
    <s v="Good Sales"/>
    <n v="0.19"/>
    <n v="191.24639999999999"/>
    <n v="815.31359999999995"/>
    <n v="7"/>
    <d v="2024-08-02T00:00:00"/>
    <d v="2024-08-03T00:00:00"/>
    <s v="New"/>
    <s v="Card"/>
    <n v="210.78"/>
    <s v="loss"/>
    <s v="Hyderabad"/>
  </r>
  <r>
    <s v="ORD105422"/>
    <x v="3"/>
    <s v="Electronics"/>
    <x v="5393"/>
    <s v="concerning"/>
    <n v="0.37"/>
    <n v="73.911199999999994"/>
    <n v="125.8488"/>
    <n v="3"/>
    <d v="2023-01-01T00:00:00"/>
    <d v="2023-01-03T00:00:00"/>
    <s v="New"/>
    <s v="Cash"/>
    <n v="53.15"/>
    <s v="loss"/>
    <s v="Bangalore"/>
  </r>
  <r>
    <s v="ORD105423"/>
    <x v="0"/>
    <s v="Personal Care"/>
    <x v="5394"/>
    <s v="Good Sales"/>
    <n v="0.04"/>
    <n v="112.86040000000001"/>
    <n v="2708.6496000000002"/>
    <n v="9"/>
    <d v="2023-10-18T00:00:00"/>
    <d v="2023-10-20T00:00:00"/>
    <s v="New"/>
    <s v="UPI"/>
    <n v="415.38"/>
    <s v="loss"/>
    <s v="Bangalore"/>
  </r>
  <r>
    <s v="ORD105424"/>
    <x v="1"/>
    <s v="Electronics"/>
    <x v="5395"/>
    <s v="Good Sales"/>
    <n v="0.16"/>
    <n v="744.42719999999997"/>
    <n v="3908.2428"/>
    <n v="9"/>
    <d v="2023-03-17T00:00:00"/>
    <d v="2023-03-21T00:00:00"/>
    <s v="New"/>
    <s v="Card"/>
    <n v="354.28"/>
    <s v="loss"/>
    <s v="Bangalore"/>
  </r>
  <r>
    <s v="ORD105425"/>
    <x v="2"/>
    <s v="Clothing"/>
    <x v="5396"/>
    <s v="Good Sales"/>
    <n v="0.47"/>
    <n v="1689.2175999999999"/>
    <n v="1904.8624"/>
    <n v="8"/>
    <d v="2024-02-05T00:00:00"/>
    <d v="2024-02-11T00:00:00"/>
    <s v="Member"/>
    <s v="Cash"/>
    <n v="935.33"/>
    <s v="profit"/>
    <s v="Bangalore"/>
  </r>
  <r>
    <s v="ORD105426"/>
    <x v="3"/>
    <s v="Electronics"/>
    <x v="5397"/>
    <s v="Good Sales"/>
    <n v="0.23"/>
    <n v="1142.0718999999999"/>
    <n v="3823.4580999999998"/>
    <n v="9"/>
    <d v="2024-08-14T00:00:00"/>
    <d v="2024-08-21T00:00:00"/>
    <s v="New"/>
    <s v="Card"/>
    <n v="326.16000000000003"/>
    <s v="loss"/>
    <s v="Bangalore"/>
  </r>
  <r>
    <s v="ORD105427"/>
    <x v="1"/>
    <s v="Home Care"/>
    <x v="5398"/>
    <s v="Good Sales"/>
    <n v="0.13"/>
    <n v="592.36840000000007"/>
    <n v="3964.3116"/>
    <n v="8"/>
    <d v="2024-10-29T00:00:00"/>
    <d v="2024-11-03T00:00:00"/>
    <s v="Member"/>
    <s v="Cash"/>
    <n v="1274.24"/>
    <s v="profit"/>
    <s v="Pune"/>
  </r>
  <r>
    <s v="ORD105428"/>
    <x v="1"/>
    <s v="Grocery"/>
    <x v="5399"/>
    <s v="Good Sales"/>
    <n v="0.24"/>
    <n v="602.42399999999998"/>
    <n v="1907.6759999999999"/>
    <n v="9"/>
    <d v="2024-06-14T00:00:00"/>
    <d v="2024-06-16T00:00:00"/>
    <s v="New"/>
    <s v="Card"/>
    <n v="578.53"/>
    <s v="loss"/>
    <s v="Pune"/>
  </r>
  <r>
    <s v="ORD105429"/>
    <x v="1"/>
    <s v="Clothing"/>
    <x v="5400"/>
    <s v="Good Sales"/>
    <n v="0.14000000000000001"/>
    <n v="347.77260000000007"/>
    <n v="2136.3173999999999"/>
    <n v="4"/>
    <d v="2023-04-03T00:00:00"/>
    <d v="2023-04-07T00:00:00"/>
    <s v="Member"/>
    <s v="UPI"/>
    <n v="400.83"/>
    <s v="loss"/>
    <s v="Bangalore"/>
  </r>
  <r>
    <s v="ORD105430"/>
    <x v="0"/>
    <s v="Home Care"/>
    <x v="5401"/>
    <s v="Good Sales"/>
    <n v="0.38"/>
    <n v="1208.001"/>
    <n v="1970.9489999999998"/>
    <n v="4"/>
    <d v="2024-08-27T00:00:00"/>
    <d v="2024-09-03T00:00:00"/>
    <s v="Regular"/>
    <s v="Card"/>
    <n v="648"/>
    <s v="loss"/>
    <s v="Pune"/>
  </r>
  <r>
    <s v="ORD105431"/>
    <x v="2"/>
    <s v="Grocery"/>
    <x v="5402"/>
    <s v="concerning"/>
    <n v="0.43"/>
    <n v="276.73939999999999"/>
    <n v="366.84060000000005"/>
    <n v="5"/>
    <d v="2024-05-13T00:00:00"/>
    <d v="2024-05-16T00:00:00"/>
    <s v="Regular"/>
    <s v="Card"/>
    <n v="118.26"/>
    <s v="loss"/>
    <s v="Chennai"/>
  </r>
  <r>
    <s v="ORD105432"/>
    <x v="1"/>
    <s v="Home Care"/>
    <x v="5403"/>
    <s v="Good Sales"/>
    <n v="0.39"/>
    <n v="1200.2835"/>
    <n v="1877.3665000000001"/>
    <n v="7"/>
    <d v="2024-08-14T00:00:00"/>
    <d v="2024-08-18T00:00:00"/>
    <s v="Member"/>
    <s v="Cash"/>
    <n v="462.85"/>
    <s v="loss"/>
    <s v="Delhi"/>
  </r>
  <r>
    <s v="ORD105433"/>
    <x v="2"/>
    <s v="Electronics"/>
    <x v="5404"/>
    <s v="Good Sales"/>
    <n v="7.0000000000000007E-2"/>
    <n v="166.17720000000003"/>
    <n v="2207.7828"/>
    <n v="9"/>
    <d v="2024-02-09T00:00:00"/>
    <d v="2024-02-15T00:00:00"/>
    <s v="Member"/>
    <s v="Card"/>
    <n v="194.99"/>
    <s v="loss"/>
    <s v="Hyderabad"/>
  </r>
  <r>
    <s v="ORD105434"/>
    <x v="0"/>
    <s v="Clothing"/>
    <x v="5405"/>
    <s v="Good Sales"/>
    <n v="0.17"/>
    <n v="552.40309999999999"/>
    <n v="2697.0268999999998"/>
    <n v="4"/>
    <d v="2024-05-24T00:00:00"/>
    <d v="2024-05-29T00:00:00"/>
    <s v="Member"/>
    <s v="UPI"/>
    <n v="819.13"/>
    <s v="profit"/>
    <s v="Pune"/>
  </r>
  <r>
    <s v="ORD105435"/>
    <x v="1"/>
    <s v="Electronics"/>
    <x v="5406"/>
    <s v="Good Sales"/>
    <n v="0.11"/>
    <n v="315.64830000000001"/>
    <n v="2553.8817000000004"/>
    <n v="7"/>
    <d v="2024-09-16T00:00:00"/>
    <d v="2024-09-20T00:00:00"/>
    <s v="Member"/>
    <s v="Card"/>
    <n v="565.12"/>
    <s v="loss"/>
    <s v="Pune"/>
  </r>
  <r>
    <s v="ORD105436"/>
    <x v="0"/>
    <s v="Personal Care"/>
    <x v="5407"/>
    <s v="Good Sales"/>
    <n v="0.02"/>
    <n v="32.418800000000005"/>
    <n v="1588.5212000000001"/>
    <n v="6"/>
    <d v="2023-04-25T00:00:00"/>
    <d v="2023-04-30T00:00:00"/>
    <s v="New"/>
    <s v="Cash"/>
    <n v="365.74"/>
    <s v="loss"/>
    <s v="Mumbai"/>
  </r>
  <r>
    <s v="ORD105437"/>
    <x v="0"/>
    <s v="Clothing"/>
    <x v="5408"/>
    <s v="Good Sales"/>
    <n v="0.37"/>
    <n v="1138.8711000000001"/>
    <n v="1939.1589000000001"/>
    <n v="9"/>
    <d v="2024-11-14T00:00:00"/>
    <d v="2024-11-17T00:00:00"/>
    <s v="New"/>
    <s v="Card"/>
    <n v="314.27999999999997"/>
    <s v="loss"/>
    <s v="Delhi"/>
  </r>
  <r>
    <s v="ORD105438"/>
    <x v="2"/>
    <s v="Electronics"/>
    <x v="5409"/>
    <s v="Good Sales"/>
    <n v="0.21"/>
    <n v="397.62869999999998"/>
    <n v="1495.8413"/>
    <n v="9"/>
    <d v="2024-07-27T00:00:00"/>
    <d v="2024-07-30T00:00:00"/>
    <s v="Regular"/>
    <s v="UPI"/>
    <n v="189.96"/>
    <s v="loss"/>
    <s v="Bangalore"/>
  </r>
  <r>
    <s v="ORD105439"/>
    <x v="1"/>
    <s v="Clothing"/>
    <x v="5410"/>
    <s v="Good Sales"/>
    <n v="0.14000000000000001"/>
    <n v="147.50960000000003"/>
    <n v="906.13040000000001"/>
    <n v="9"/>
    <d v="2024-10-02T00:00:00"/>
    <d v="2024-10-05T00:00:00"/>
    <s v="Regular"/>
    <s v="Card"/>
    <n v="273.68"/>
    <s v="loss"/>
    <s v="Bangalore"/>
  </r>
  <r>
    <s v="ORD105440"/>
    <x v="0"/>
    <s v="Grocery"/>
    <x v="5411"/>
    <s v="Good Sales"/>
    <n v="0.15"/>
    <n v="511.17749999999995"/>
    <n v="2896.6725000000001"/>
    <n v="5"/>
    <d v="2023-11-03T00:00:00"/>
    <d v="2023-11-09T00:00:00"/>
    <s v="New"/>
    <s v="Cash"/>
    <n v="636.72"/>
    <s v="loss"/>
    <s v="Bangalore"/>
  </r>
  <r>
    <s v="ORD105441"/>
    <x v="1"/>
    <s v="Clothing"/>
    <x v="5412"/>
    <s v="Good Sales"/>
    <n v="7.0000000000000007E-2"/>
    <n v="112.077"/>
    <n v="1489.0229999999999"/>
    <n v="3"/>
    <d v="2023-04-26T00:00:00"/>
    <d v="2023-04-30T00:00:00"/>
    <s v="Member"/>
    <s v="Card"/>
    <n v="261.32"/>
    <s v="loss"/>
    <s v="Chennai"/>
  </r>
  <r>
    <s v="ORD105442"/>
    <x v="2"/>
    <s v="Clothing"/>
    <x v="5413"/>
    <s v="Good Sales"/>
    <n v="0.41"/>
    <n v="1827.0501999999999"/>
    <n v="2629.1698000000006"/>
    <n v="6"/>
    <d v="2023-04-18T00:00:00"/>
    <d v="2023-04-23T00:00:00"/>
    <s v="Member"/>
    <s v="UPI"/>
    <n v="326.70999999999998"/>
    <s v="loss"/>
    <s v="Mumbai"/>
  </r>
  <r>
    <s v="ORD105443"/>
    <x v="0"/>
    <s v="Grocery"/>
    <x v="5414"/>
    <s v="Good Sales"/>
    <n v="7.0000000000000007E-2"/>
    <n v="75.371100000000013"/>
    <n v="1001.3588999999999"/>
    <n v="2"/>
    <d v="2023-08-06T00:00:00"/>
    <d v="2023-08-08T00:00:00"/>
    <s v="Member"/>
    <s v="Card"/>
    <n v="168.56"/>
    <s v="loss"/>
    <s v="Hyderabad"/>
  </r>
  <r>
    <s v="ORD105444"/>
    <x v="2"/>
    <s v="Electronics"/>
    <x v="5415"/>
    <s v="Good Sales"/>
    <n v="0.17"/>
    <n v="516.92070000000001"/>
    <n v="2523.7892999999999"/>
    <n v="7"/>
    <d v="2024-12-16T00:00:00"/>
    <d v="2024-12-21T00:00:00"/>
    <s v="New"/>
    <s v="Cash"/>
    <n v="686.88"/>
    <s v="loss"/>
    <s v="Delhi"/>
  </r>
  <r>
    <s v="ORD105445"/>
    <x v="1"/>
    <s v="Clothing"/>
    <x v="5416"/>
    <s v="Good Sales"/>
    <n v="0"/>
    <n v="0"/>
    <n v="2900.59"/>
    <n v="7"/>
    <d v="2024-10-18T00:00:00"/>
    <d v="2024-10-22T00:00:00"/>
    <s v="New"/>
    <s v="UPI"/>
    <n v="220.18"/>
    <s v="loss"/>
    <s v="Pune"/>
  </r>
  <r>
    <s v="ORD105446"/>
    <x v="1"/>
    <s v="Home Care"/>
    <x v="5417"/>
    <s v="Good Sales"/>
    <n v="0.22"/>
    <n v="235.16460000000001"/>
    <n v="833.7654"/>
    <n v="2"/>
    <d v="2023-02-06T00:00:00"/>
    <d v="2023-02-09T00:00:00"/>
    <s v="Regular"/>
    <s v="Card"/>
    <n v="61.24"/>
    <s v="loss"/>
    <s v="Mumbai"/>
  </r>
  <r>
    <s v="ORD105447"/>
    <x v="2"/>
    <s v="Clothing"/>
    <x v="5418"/>
    <s v="Good Sales"/>
    <n v="0.18"/>
    <n v="405.98099999999994"/>
    <n v="1849.4689999999998"/>
    <n v="6"/>
    <d v="2023-02-05T00:00:00"/>
    <d v="2023-02-06T00:00:00"/>
    <s v="Regular"/>
    <s v="UPI"/>
    <n v="424.68"/>
    <s v="loss"/>
    <s v="Hyderabad"/>
  </r>
  <r>
    <s v="ORD105448"/>
    <x v="3"/>
    <s v="Electronics"/>
    <x v="4955"/>
    <s v="Good Sales"/>
    <n v="0.36"/>
    <n v="1227.6504"/>
    <n v="2182.4895999999999"/>
    <n v="4"/>
    <d v="2023-11-21T00:00:00"/>
    <d v="2023-11-23T00:00:00"/>
    <s v="Regular"/>
    <s v="Cash"/>
    <n v="440.04"/>
    <s v="loss"/>
    <s v="Pune"/>
  </r>
  <r>
    <s v="ORD105449"/>
    <x v="0"/>
    <s v="Grocery"/>
    <x v="5419"/>
    <s v="Good Sales"/>
    <n v="0.36"/>
    <n v="597.88080000000002"/>
    <n v="1062.8991999999998"/>
    <n v="7"/>
    <d v="2024-09-05T00:00:00"/>
    <d v="2024-09-12T00:00:00"/>
    <s v="New"/>
    <s v="UPI"/>
    <n v="459.2"/>
    <s v="loss"/>
    <s v="Chennai"/>
  </r>
  <r>
    <s v="ORD105450"/>
    <x v="1"/>
    <s v="Electronics"/>
    <x v="5420"/>
    <s v="concerning"/>
    <n v="0.02"/>
    <n v="13.1554"/>
    <n v="644.6146"/>
    <n v="8"/>
    <d v="2024-10-04T00:00:00"/>
    <d v="2024-10-09T00:00:00"/>
    <s v="New"/>
    <s v="UPI"/>
    <n v="130.33000000000001"/>
    <s v="loss"/>
    <s v="Mumbai"/>
  </r>
  <r>
    <s v="ORD105451"/>
    <x v="1"/>
    <s v="Personal Care"/>
    <x v="5421"/>
    <s v="Good Sales"/>
    <n v="0.06"/>
    <n v="186.88079999999999"/>
    <n v="2927.7991999999999"/>
    <n v="1"/>
    <d v="2024-02-03T00:00:00"/>
    <d v="2024-02-09T00:00:00"/>
    <s v="New"/>
    <s v="UPI"/>
    <n v="389.68"/>
    <s v="loss"/>
    <s v="Mumbai"/>
  </r>
  <r>
    <s v="ORD105452"/>
    <x v="0"/>
    <s v="Clothing"/>
    <x v="5422"/>
    <s v="Good Sales"/>
    <n v="0.45"/>
    <n v="539.19000000000005"/>
    <n v="659.01"/>
    <n v="5"/>
    <d v="2023-11-29T00:00:00"/>
    <d v="2023-12-06T00:00:00"/>
    <s v="Member"/>
    <s v="Cash"/>
    <n v="153.94"/>
    <s v="loss"/>
    <s v="Pune"/>
  </r>
  <r>
    <s v="ORD105453"/>
    <x v="2"/>
    <s v="Clothing"/>
    <x v="5423"/>
    <s v="Good Sales"/>
    <n v="0.4"/>
    <n v="1375.692"/>
    <n v="2063.538"/>
    <n v="9"/>
    <d v="2024-12-09T00:00:00"/>
    <d v="2024-12-14T00:00:00"/>
    <s v="Regular"/>
    <s v="UPI"/>
    <n v="282.94"/>
    <s v="loss"/>
    <s v="Hyderabad"/>
  </r>
  <r>
    <s v="ORD105454"/>
    <x v="2"/>
    <s v="Grocery"/>
    <x v="5424"/>
    <s v="Good Sales"/>
    <n v="0.19"/>
    <n v="800.54410000000007"/>
    <n v="3412.8459000000003"/>
    <n v="2"/>
    <d v="2023-12-27T00:00:00"/>
    <d v="2023-12-28T00:00:00"/>
    <s v="Regular"/>
    <s v="Card"/>
    <n v="671.65"/>
    <s v="loss"/>
    <s v="Mumbai"/>
  </r>
  <r>
    <s v="ORD105455"/>
    <x v="2"/>
    <s v="Clothing"/>
    <x v="5425"/>
    <s v="concerning"/>
    <n v="0.08"/>
    <n v="56.355200000000004"/>
    <n v="648.08480000000009"/>
    <n v="4"/>
    <d v="2023-10-06T00:00:00"/>
    <d v="2023-10-12T00:00:00"/>
    <s v="Regular"/>
    <s v="UPI"/>
    <n v="47.27"/>
    <s v="loss"/>
    <s v="Delhi"/>
  </r>
  <r>
    <s v="ORD105456"/>
    <x v="3"/>
    <s v="Home Care"/>
    <x v="5426"/>
    <s v="Good Sales"/>
    <n v="0.13"/>
    <n v="291.75640000000004"/>
    <n v="1952.5236000000002"/>
    <n v="8"/>
    <d v="2023-02-16T00:00:00"/>
    <d v="2023-02-19T00:00:00"/>
    <s v="Member"/>
    <s v="Card"/>
    <n v="359.45"/>
    <s v="loss"/>
    <s v="Pune"/>
  </r>
  <r>
    <s v="ORD105457"/>
    <x v="3"/>
    <s v="Home Care"/>
    <x v="5427"/>
    <s v="Good Sales"/>
    <n v="0.33"/>
    <n v="752.43960000000004"/>
    <n v="1527.6803999999997"/>
    <n v="5"/>
    <d v="2023-08-02T00:00:00"/>
    <d v="2023-08-03T00:00:00"/>
    <s v="New"/>
    <s v="UPI"/>
    <n v="182.7"/>
    <s v="loss"/>
    <s v="Bangalore"/>
  </r>
  <r>
    <s v="ORD105458"/>
    <x v="1"/>
    <s v="Electronics"/>
    <x v="5428"/>
    <s v="Good Sales"/>
    <n v="0.47"/>
    <n v="1503.7320999999999"/>
    <n v="1695.6978999999999"/>
    <n v="8"/>
    <d v="2024-06-29T00:00:00"/>
    <d v="2024-07-02T00:00:00"/>
    <s v="Regular"/>
    <s v="Card"/>
    <n v="701.61"/>
    <s v="loss"/>
    <s v="Chennai"/>
  </r>
  <r>
    <s v="ORD105459"/>
    <x v="2"/>
    <s v="Grocery"/>
    <x v="5429"/>
    <s v="Good Sales"/>
    <n v="0.31"/>
    <n v="538.96600000000001"/>
    <n v="1199.634"/>
    <n v="1"/>
    <d v="2024-12-30T00:00:00"/>
    <d v="2025-01-06T00:00:00"/>
    <s v="Regular"/>
    <s v="Cash"/>
    <n v="369.92"/>
    <s v="loss"/>
    <s v="Pune"/>
  </r>
  <r>
    <s v="ORD105460"/>
    <x v="0"/>
    <s v="Personal Care"/>
    <x v="5430"/>
    <s v="Good Sales"/>
    <n v="0.01"/>
    <n v="21.509899999999998"/>
    <n v="2129.4800999999998"/>
    <n v="7"/>
    <d v="2023-06-08T00:00:00"/>
    <d v="2023-06-14T00:00:00"/>
    <s v="Member"/>
    <s v="Cash"/>
    <n v="558.37"/>
    <s v="loss"/>
    <s v="Bangalore"/>
  </r>
  <r>
    <s v="ORD105461"/>
    <x v="1"/>
    <s v="Electronics"/>
    <x v="5431"/>
    <s v="concerning"/>
    <n v="0.33"/>
    <n v="52.390799999999999"/>
    <n v="106.36919999999999"/>
    <n v="6"/>
    <d v="2023-02-04T00:00:00"/>
    <d v="2023-02-11T00:00:00"/>
    <s v="Regular"/>
    <s v="UPI"/>
    <n v="44.55"/>
    <s v="loss"/>
    <s v="Pune"/>
  </r>
  <r>
    <s v="ORD105462"/>
    <x v="0"/>
    <s v="Grocery"/>
    <x v="5432"/>
    <s v="concerning"/>
    <n v="0.47"/>
    <n v="328.94829999999996"/>
    <n v="370.94170000000003"/>
    <n v="2"/>
    <d v="2024-05-02T00:00:00"/>
    <d v="2024-05-09T00:00:00"/>
    <s v="Member"/>
    <s v="Card"/>
    <n v="149.41"/>
    <s v="loss"/>
    <s v="Hyderabad"/>
  </r>
  <r>
    <s v="ORD105463"/>
    <x v="1"/>
    <s v="Grocery"/>
    <x v="4728"/>
    <s v="Good Sales"/>
    <n v="0.18"/>
    <n v="520.61760000000004"/>
    <n v="2371.7024000000001"/>
    <n v="7"/>
    <d v="2024-05-24T00:00:00"/>
    <d v="2024-05-29T00:00:00"/>
    <s v="Regular"/>
    <s v="UPI"/>
    <n v="256.18"/>
    <s v="loss"/>
    <s v="Chennai"/>
  </r>
  <r>
    <s v="ORD105464"/>
    <x v="3"/>
    <s v="Electronics"/>
    <x v="5433"/>
    <s v="Good Sales"/>
    <n v="0.47"/>
    <n v="544.20830000000001"/>
    <n v="613.68170000000009"/>
    <n v="3"/>
    <d v="2024-09-20T00:00:00"/>
    <d v="2024-09-26T00:00:00"/>
    <s v="Member"/>
    <s v="UPI"/>
    <n v="205.03"/>
    <s v="loss"/>
    <s v="Bangalore"/>
  </r>
  <r>
    <s v="ORD105465"/>
    <x v="1"/>
    <s v="Electronics"/>
    <x v="5434"/>
    <s v="Good Sales"/>
    <n v="0.34"/>
    <n v="274.86619999999999"/>
    <n v="533.5637999999999"/>
    <n v="4"/>
    <d v="2024-09-14T00:00:00"/>
    <d v="2024-09-17T00:00:00"/>
    <s v="New"/>
    <s v="UPI"/>
    <n v="230.64"/>
    <s v="loss"/>
    <s v="Pune"/>
  </r>
  <r>
    <s v="ORD105466"/>
    <x v="3"/>
    <s v="Clothing"/>
    <x v="5435"/>
    <s v="Good Sales"/>
    <n v="0.09"/>
    <n v="152.0658"/>
    <n v="1537.5541999999998"/>
    <n v="6"/>
    <d v="2024-10-22T00:00:00"/>
    <d v="2024-10-24T00:00:00"/>
    <s v="Member"/>
    <s v="Card"/>
    <n v="168.66"/>
    <s v="loss"/>
    <s v="Pune"/>
  </r>
  <r>
    <s v="ORD105467"/>
    <x v="1"/>
    <s v="Personal Care"/>
    <x v="5436"/>
    <s v="Good Sales"/>
    <n v="7.0000000000000007E-2"/>
    <n v="63.092400000000012"/>
    <n v="838.22760000000005"/>
    <n v="3"/>
    <d v="2023-08-25T00:00:00"/>
    <d v="2023-08-29T00:00:00"/>
    <s v="New"/>
    <s v="Card"/>
    <n v="132.80000000000001"/>
    <s v="loss"/>
    <s v="Delhi"/>
  </r>
  <r>
    <s v="ORD105468"/>
    <x v="2"/>
    <s v="Home Care"/>
    <x v="5437"/>
    <s v="concerning"/>
    <n v="0.09"/>
    <n v="35.293499999999995"/>
    <n v="356.85649999999998"/>
    <n v="1"/>
    <d v="2023-12-25T00:00:00"/>
    <d v="2023-12-29T00:00:00"/>
    <s v="Regular"/>
    <s v="UPI"/>
    <n v="92.94"/>
    <s v="loss"/>
    <s v="Chennai"/>
  </r>
  <r>
    <s v="ORD105469"/>
    <x v="0"/>
    <s v="Clothing"/>
    <x v="5438"/>
    <s v="Good Sales"/>
    <n v="0.35"/>
    <n v="521.81849999999997"/>
    <n v="969.09150000000011"/>
    <n v="1"/>
    <d v="2024-07-14T00:00:00"/>
    <d v="2024-07-17T00:00:00"/>
    <s v="New"/>
    <s v="Cash"/>
    <n v="359.04"/>
    <s v="loss"/>
    <s v="Delhi"/>
  </r>
  <r>
    <s v="ORD105470"/>
    <x v="2"/>
    <s v="Grocery"/>
    <x v="4487"/>
    <s v="Good Sales"/>
    <n v="0.28999999999999998"/>
    <n v="262.55439999999999"/>
    <n v="642.80560000000003"/>
    <n v="6"/>
    <d v="2023-02-16T00:00:00"/>
    <d v="2023-02-21T00:00:00"/>
    <s v="Regular"/>
    <s v="Cash"/>
    <n v="260.14999999999998"/>
    <s v="loss"/>
    <s v="Delhi"/>
  </r>
  <r>
    <s v="ORD105471"/>
    <x v="1"/>
    <s v="Personal Care"/>
    <x v="5439"/>
    <s v="Good Sales"/>
    <n v="0.23"/>
    <n v="923.91920000000005"/>
    <n v="3093.1207999999997"/>
    <n v="4"/>
    <d v="2023-04-11T00:00:00"/>
    <d v="2023-04-16T00:00:00"/>
    <s v="Regular"/>
    <s v="Cash"/>
    <n v="449.07"/>
    <s v="loss"/>
    <s v="Bangalore"/>
  </r>
  <r>
    <s v="ORD105472"/>
    <x v="1"/>
    <s v="Personal Care"/>
    <x v="5440"/>
    <s v="concerning"/>
    <n v="0.13"/>
    <n v="52.912599999999998"/>
    <n v="354.10739999999998"/>
    <n v="7"/>
    <d v="2024-08-20T00:00:00"/>
    <d v="2024-08-26T00:00:00"/>
    <s v="New"/>
    <s v="Card"/>
    <n v="107.69"/>
    <s v="loss"/>
    <s v="Chennai"/>
  </r>
  <r>
    <s v="ORD105473"/>
    <x v="1"/>
    <s v="Electronics"/>
    <x v="5441"/>
    <s v="Good Sales"/>
    <n v="0.45"/>
    <n v="1693.1115"/>
    <n v="2069.3584999999998"/>
    <n v="9"/>
    <d v="2024-03-03T00:00:00"/>
    <d v="2024-03-09T00:00:00"/>
    <s v="Regular"/>
    <s v="Card"/>
    <n v="237.51"/>
    <s v="loss"/>
    <s v="Chennai"/>
  </r>
  <r>
    <s v="ORD105474"/>
    <x v="3"/>
    <s v="Personal Care"/>
    <x v="5442"/>
    <s v="Good Sales"/>
    <n v="0.11"/>
    <n v="217.327"/>
    <n v="1758.373"/>
    <n v="8"/>
    <d v="2024-02-06T00:00:00"/>
    <d v="2024-02-09T00:00:00"/>
    <s v="Regular"/>
    <s v="UPI"/>
    <n v="170.8"/>
    <s v="loss"/>
    <s v="Delhi"/>
  </r>
  <r>
    <s v="ORD105475"/>
    <x v="0"/>
    <s v="Personal Care"/>
    <x v="5443"/>
    <s v="Good Sales"/>
    <n v="0.14000000000000001"/>
    <n v="477.26980000000009"/>
    <n v="2931.8002000000001"/>
    <n v="3"/>
    <d v="2023-10-21T00:00:00"/>
    <d v="2023-10-28T00:00:00"/>
    <s v="New"/>
    <s v="Card"/>
    <n v="974.17"/>
    <s v="profit"/>
    <s v="Mumbai"/>
  </r>
  <r>
    <s v="ORD105476"/>
    <x v="0"/>
    <s v="Grocery"/>
    <x v="5444"/>
    <s v="concerning"/>
    <n v="0.03"/>
    <n v="10.7454"/>
    <n v="347.43459999999999"/>
    <n v="7"/>
    <d v="2024-07-01T00:00:00"/>
    <d v="2024-07-02T00:00:00"/>
    <s v="Regular"/>
    <s v="UPI"/>
    <n v="96.78"/>
    <s v="loss"/>
    <s v="Bangalore"/>
  </r>
  <r>
    <s v="ORD105477"/>
    <x v="1"/>
    <s v="Clothing"/>
    <x v="5445"/>
    <s v="Good Sales"/>
    <n v="0.14000000000000001"/>
    <n v="645.60300000000007"/>
    <n v="3965.8469999999998"/>
    <n v="1"/>
    <d v="2023-11-12T00:00:00"/>
    <d v="2023-11-13T00:00:00"/>
    <s v="New"/>
    <s v="Cash"/>
    <n v="300.82"/>
    <s v="loss"/>
    <s v="Delhi"/>
  </r>
  <r>
    <s v="ORD105478"/>
    <x v="1"/>
    <s v="Personal Care"/>
    <x v="5446"/>
    <s v="Good Sales"/>
    <n v="0.46"/>
    <n v="1775.6644000000001"/>
    <n v="2084.4755999999998"/>
    <n v="2"/>
    <d v="2024-12-08T00:00:00"/>
    <d v="2024-12-09T00:00:00"/>
    <s v="New"/>
    <s v="UPI"/>
    <n v="258.27"/>
    <s v="loss"/>
    <s v="Chennai"/>
  </r>
  <r>
    <s v="ORD105479"/>
    <x v="3"/>
    <s v="Electronics"/>
    <x v="5447"/>
    <s v="concerning"/>
    <n v="0.09"/>
    <n v="70.802999999999997"/>
    <n v="715.89700000000005"/>
    <n v="9"/>
    <d v="2023-08-25T00:00:00"/>
    <d v="2023-08-30T00:00:00"/>
    <s v="Regular"/>
    <s v="Card"/>
    <n v="108.55"/>
    <s v="loss"/>
    <s v="Delhi"/>
  </r>
  <r>
    <s v="ORD105480"/>
    <x v="2"/>
    <s v="Clothing"/>
    <x v="5448"/>
    <s v="Good Sales"/>
    <n v="0.1"/>
    <n v="117.20400000000001"/>
    <n v="1054.836"/>
    <n v="8"/>
    <d v="2024-08-08T00:00:00"/>
    <d v="2024-08-11T00:00:00"/>
    <s v="Member"/>
    <s v="Cash"/>
    <n v="175.8"/>
    <s v="loss"/>
    <s v="Hyderabad"/>
  </r>
  <r>
    <s v="ORD105481"/>
    <x v="2"/>
    <s v="Electronics"/>
    <x v="5449"/>
    <s v="Good Sales"/>
    <n v="0.3"/>
    <n v="976.67399999999998"/>
    <n v="2278.9059999999999"/>
    <n v="7"/>
    <d v="2024-03-04T00:00:00"/>
    <d v="2024-03-11T00:00:00"/>
    <s v="New"/>
    <s v="Card"/>
    <n v="543.54"/>
    <s v="loss"/>
    <s v="Hyderabad"/>
  </r>
  <r>
    <s v="ORD105482"/>
    <x v="0"/>
    <s v="Personal Care"/>
    <x v="5450"/>
    <s v="Good Sales"/>
    <n v="0.28000000000000003"/>
    <n v="1292.3848"/>
    <n v="3323.2752"/>
    <n v="2"/>
    <d v="2023-11-26T00:00:00"/>
    <d v="2023-11-29T00:00:00"/>
    <s v="Regular"/>
    <s v="Cash"/>
    <n v="863.7"/>
    <s v="profit"/>
    <s v="Pune"/>
  </r>
  <r>
    <s v="ORD105483"/>
    <x v="3"/>
    <s v="Clothing"/>
    <x v="5451"/>
    <s v="Good Sales"/>
    <n v="0.09"/>
    <n v="205.61219999999997"/>
    <n v="2078.9677999999999"/>
    <n v="2"/>
    <d v="2024-04-03T00:00:00"/>
    <d v="2024-04-08T00:00:00"/>
    <s v="Regular"/>
    <s v="Card"/>
    <n v="188.84"/>
    <s v="loss"/>
    <s v="Chennai"/>
  </r>
  <r>
    <s v="ORD105484"/>
    <x v="1"/>
    <s v="Personal Care"/>
    <x v="5452"/>
    <s v="Good Sales"/>
    <n v="0.08"/>
    <n v="198.36799999999999"/>
    <n v="2281.232"/>
    <n v="7"/>
    <d v="2024-09-17T00:00:00"/>
    <d v="2024-09-20T00:00:00"/>
    <s v="Member"/>
    <s v="Card"/>
    <n v="735.46"/>
    <s v="loss"/>
    <s v="Delhi"/>
  </r>
  <r>
    <s v="ORD105485"/>
    <x v="0"/>
    <s v="Grocery"/>
    <x v="5453"/>
    <s v="Good Sales"/>
    <n v="0.06"/>
    <n v="75.913200000000003"/>
    <n v="1189.3068000000001"/>
    <n v="7"/>
    <d v="2024-10-10T00:00:00"/>
    <d v="2024-10-12T00:00:00"/>
    <s v="New"/>
    <s v="Cash"/>
    <n v="366.23"/>
    <s v="loss"/>
    <s v="Bangalore"/>
  </r>
  <r>
    <s v="ORD105486"/>
    <x v="3"/>
    <s v="Clothing"/>
    <x v="5454"/>
    <s v="Good Sales"/>
    <n v="0.43"/>
    <n v="850.00249999999994"/>
    <n v="1126.7474999999999"/>
    <n v="6"/>
    <d v="2023-01-13T00:00:00"/>
    <d v="2023-01-14T00:00:00"/>
    <s v="Member"/>
    <s v="Cash"/>
    <n v="300.88"/>
    <s v="loss"/>
    <s v="Delhi"/>
  </r>
  <r>
    <s v="ORD105487"/>
    <x v="2"/>
    <s v="Electronics"/>
    <x v="5455"/>
    <s v="Good Sales"/>
    <n v="0.33"/>
    <n v="495.49170000000004"/>
    <n v="1005.9983"/>
    <n v="5"/>
    <d v="2023-07-04T00:00:00"/>
    <d v="2023-07-11T00:00:00"/>
    <s v="New"/>
    <s v="Cash"/>
    <n v="258.16000000000003"/>
    <s v="loss"/>
    <s v="Mumbai"/>
  </r>
  <r>
    <s v="ORD105488"/>
    <x v="3"/>
    <s v="Grocery"/>
    <x v="5456"/>
    <s v="Good Sales"/>
    <n v="0.48"/>
    <n v="872.54399999999998"/>
    <n v="945.25599999999997"/>
    <n v="6"/>
    <d v="2023-03-23T00:00:00"/>
    <d v="2023-03-26T00:00:00"/>
    <s v="Regular"/>
    <s v="UPI"/>
    <n v="255.92"/>
    <s v="loss"/>
    <s v="Delhi"/>
  </r>
  <r>
    <s v="ORD105489"/>
    <x v="2"/>
    <s v="Home Care"/>
    <x v="5457"/>
    <s v="concerning"/>
    <n v="0.08"/>
    <n v="16.074400000000001"/>
    <n v="184.85560000000001"/>
    <n v="9"/>
    <d v="2024-01-02T00:00:00"/>
    <d v="2024-01-07T00:00:00"/>
    <s v="New"/>
    <s v="UPI"/>
    <n v="42.73"/>
    <s v="loss"/>
    <s v="Bangalore"/>
  </r>
  <r>
    <s v="ORD105490"/>
    <x v="3"/>
    <s v="Electronics"/>
    <x v="5458"/>
    <s v="concerning"/>
    <n v="0.23"/>
    <n v="69.275999999999996"/>
    <n v="231.92399999999998"/>
    <n v="4"/>
    <d v="2023-11-09T00:00:00"/>
    <d v="2023-11-12T00:00:00"/>
    <s v="Regular"/>
    <s v="Card"/>
    <n v="67.72"/>
    <s v="loss"/>
    <s v="Hyderabad"/>
  </r>
  <r>
    <s v="ORD105491"/>
    <x v="0"/>
    <s v="Personal Care"/>
    <x v="5459"/>
    <s v="Good Sales"/>
    <n v="0.37"/>
    <n v="1271.0832"/>
    <n v="2164.2768000000001"/>
    <n v="1"/>
    <d v="2023-06-14T00:00:00"/>
    <d v="2023-06-20T00:00:00"/>
    <s v="Regular"/>
    <s v="Card"/>
    <n v="631.58000000000004"/>
    <s v="loss"/>
    <s v="Chennai"/>
  </r>
  <r>
    <s v="ORD105492"/>
    <x v="2"/>
    <s v="Electronics"/>
    <x v="5460"/>
    <s v="Good Sales"/>
    <n v="0.11"/>
    <n v="378.488"/>
    <n v="3062.3120000000004"/>
    <n v="9"/>
    <d v="2024-06-06T00:00:00"/>
    <d v="2024-06-12T00:00:00"/>
    <s v="Member"/>
    <s v="Cash"/>
    <n v="967.12"/>
    <s v="profit"/>
    <s v="Mumbai"/>
  </r>
  <r>
    <s v="ORD105493"/>
    <x v="0"/>
    <s v="Home Care"/>
    <x v="5461"/>
    <s v="Good Sales"/>
    <n v="0.34"/>
    <n v="584.16420000000005"/>
    <n v="1133.9657999999999"/>
    <n v="8"/>
    <d v="2024-06-01T00:00:00"/>
    <d v="2024-06-06T00:00:00"/>
    <s v="Regular"/>
    <s v="Card"/>
    <n v="234.82"/>
    <s v="loss"/>
    <s v="Delhi"/>
  </r>
  <r>
    <s v="ORD105494"/>
    <x v="0"/>
    <s v="Electronics"/>
    <x v="5462"/>
    <s v="Good Sales"/>
    <n v="0.24"/>
    <n v="1065.3048000000001"/>
    <n v="3373.4652000000006"/>
    <n v="2"/>
    <d v="2024-11-17T00:00:00"/>
    <d v="2024-11-20T00:00:00"/>
    <s v="Member"/>
    <s v="Cash"/>
    <n v="510.52"/>
    <s v="loss"/>
    <s v="Delhi"/>
  </r>
  <r>
    <s v="ORD105495"/>
    <x v="2"/>
    <s v="Grocery"/>
    <x v="5463"/>
    <s v="Good Sales"/>
    <n v="0.22"/>
    <n v="308.86900000000003"/>
    <n v="1095.0810000000001"/>
    <n v="4"/>
    <d v="2023-04-13T00:00:00"/>
    <d v="2023-04-17T00:00:00"/>
    <s v="New"/>
    <s v="Cash"/>
    <n v="300.33"/>
    <s v="loss"/>
    <s v="Mumbai"/>
  </r>
  <r>
    <s v="ORD105496"/>
    <x v="2"/>
    <s v="Electronics"/>
    <x v="5464"/>
    <s v="Good Sales"/>
    <n v="0.32"/>
    <n v="652.59199999999998"/>
    <n v="1386.7579999999998"/>
    <n v="3"/>
    <d v="2024-10-16T00:00:00"/>
    <d v="2024-10-18T00:00:00"/>
    <s v="New"/>
    <s v="Card"/>
    <n v="184.86"/>
    <s v="loss"/>
    <s v="Mumbai"/>
  </r>
  <r>
    <s v="ORD105497"/>
    <x v="1"/>
    <s v="Clothing"/>
    <x v="5465"/>
    <s v="Good Sales"/>
    <n v="0.23"/>
    <n v="847.26019999999994"/>
    <n v="2836.4798000000001"/>
    <n v="3"/>
    <d v="2024-05-10T00:00:00"/>
    <d v="2024-05-14T00:00:00"/>
    <s v="Regular"/>
    <s v="Cash"/>
    <n v="715.78"/>
    <s v="loss"/>
    <s v="Chennai"/>
  </r>
  <r>
    <s v="ORD105498"/>
    <x v="1"/>
    <s v="Home Care"/>
    <x v="5466"/>
    <s v="Good Sales"/>
    <n v="0.41"/>
    <n v="1534.8267999999998"/>
    <n v="2208.6532000000002"/>
    <n v="6"/>
    <d v="2024-11-26T00:00:00"/>
    <d v="2024-11-29T00:00:00"/>
    <s v="Member"/>
    <s v="Card"/>
    <n v="489.73"/>
    <s v="loss"/>
    <s v="Mumbai"/>
  </r>
  <r>
    <s v="ORD105499"/>
    <x v="1"/>
    <s v="Electronics"/>
    <x v="5467"/>
    <s v="Good Sales"/>
    <n v="0.47"/>
    <n v="2030.2637"/>
    <n v="2289.4463000000001"/>
    <n v="7"/>
    <d v="2023-12-08T00:00:00"/>
    <d v="2023-12-14T00:00:00"/>
    <s v="Member"/>
    <s v="Cash"/>
    <n v="364.28"/>
    <s v="loss"/>
    <s v="Pune"/>
  </r>
  <r>
    <s v="ORD105500"/>
    <x v="0"/>
    <s v="Home Care"/>
    <x v="476"/>
    <s v="concerning"/>
    <n v="0.28999999999999998"/>
    <n v="70.293099999999995"/>
    <n v="172.09690000000001"/>
    <n v="8"/>
    <d v="2023-06-08T00:00:00"/>
    <d v="2023-06-14T00:00:00"/>
    <s v="Regular"/>
    <s v="UPI"/>
    <n v="31.3"/>
    <s v="loss"/>
    <s v="Chennai"/>
  </r>
  <r>
    <s v="ORD105501"/>
    <x v="0"/>
    <s v="Grocery"/>
    <x v="5468"/>
    <s v="Good Sales"/>
    <n v="0.15"/>
    <n v="150.06299999999999"/>
    <n v="850.35699999999997"/>
    <n v="7"/>
    <d v="2023-05-26T00:00:00"/>
    <d v="2023-06-01T00:00:00"/>
    <s v="Member"/>
    <s v="Cash"/>
    <n v="100.68"/>
    <s v="loss"/>
    <s v="Chennai"/>
  </r>
  <r>
    <s v="ORD105502"/>
    <x v="1"/>
    <s v="Clothing"/>
    <x v="5469"/>
    <s v="Good Sales"/>
    <n v="0.39"/>
    <n v="1263.1320000000001"/>
    <n v="1975.6680000000001"/>
    <n v="9"/>
    <d v="2023-07-05T00:00:00"/>
    <d v="2023-07-10T00:00:00"/>
    <s v="New"/>
    <s v="Card"/>
    <n v="671.64"/>
    <s v="loss"/>
    <s v="Delhi"/>
  </r>
  <r>
    <s v="ORD105503"/>
    <x v="0"/>
    <s v="Personal Care"/>
    <x v="5470"/>
    <s v="Good Sales"/>
    <n v="0.09"/>
    <n v="158.14619999999999"/>
    <n v="1599.0338000000002"/>
    <n v="2"/>
    <d v="2024-12-10T00:00:00"/>
    <d v="2024-12-13T00:00:00"/>
    <s v="Member"/>
    <s v="UPI"/>
    <n v="110.58"/>
    <s v="loss"/>
    <s v="Bangalore"/>
  </r>
  <r>
    <s v="ORD105504"/>
    <x v="0"/>
    <s v="Electronics"/>
    <x v="5471"/>
    <s v="concerning"/>
    <n v="0.05"/>
    <n v="15.672499999999999"/>
    <n v="297.77749999999997"/>
    <n v="4"/>
    <d v="2023-07-20T00:00:00"/>
    <d v="2023-07-25T00:00:00"/>
    <s v="New"/>
    <s v="Card"/>
    <n v="79.8"/>
    <s v="loss"/>
    <s v="Pune"/>
  </r>
  <r>
    <s v="ORD105505"/>
    <x v="2"/>
    <s v="Grocery"/>
    <x v="5472"/>
    <s v="Good Sales"/>
    <n v="0.26"/>
    <n v="773.15940000000001"/>
    <n v="2200.5306"/>
    <n v="2"/>
    <d v="2023-01-30T00:00:00"/>
    <d v="2023-02-05T00:00:00"/>
    <s v="Member"/>
    <s v="Cash"/>
    <n v="583.02"/>
    <s v="loss"/>
    <s v="Bangalore"/>
  </r>
  <r>
    <s v="ORD105506"/>
    <x v="2"/>
    <s v="Home Care"/>
    <x v="5473"/>
    <s v="Good Sales"/>
    <n v="0.32"/>
    <n v="648.33920000000001"/>
    <n v="1377.7208000000001"/>
    <n v="3"/>
    <d v="2023-06-12T00:00:00"/>
    <d v="2023-06-13T00:00:00"/>
    <s v="New"/>
    <s v="Cash"/>
    <n v="535.41999999999996"/>
    <s v="loss"/>
    <s v="Hyderabad"/>
  </r>
  <r>
    <s v="ORD105507"/>
    <x v="0"/>
    <s v="Home Care"/>
    <x v="5474"/>
    <s v="Good Sales"/>
    <n v="0.42"/>
    <n v="791.3051999999999"/>
    <n v="1092.7548000000002"/>
    <n v="1"/>
    <d v="2024-06-12T00:00:00"/>
    <d v="2024-06-13T00:00:00"/>
    <s v="Regular"/>
    <s v="Card"/>
    <n v="169.69"/>
    <s v="loss"/>
    <s v="Hyderabad"/>
  </r>
  <r>
    <s v="ORD105508"/>
    <x v="1"/>
    <s v="Grocery"/>
    <x v="5475"/>
    <s v="Good Sales"/>
    <n v="0.48"/>
    <n v="669.78240000000005"/>
    <n v="725.59760000000006"/>
    <n v="8"/>
    <d v="2023-08-13T00:00:00"/>
    <d v="2023-08-16T00:00:00"/>
    <s v="New"/>
    <s v="Card"/>
    <n v="234.5"/>
    <s v="loss"/>
    <s v="Chennai"/>
  </r>
  <r>
    <s v="ORD105509"/>
    <x v="3"/>
    <s v="Electronics"/>
    <x v="5476"/>
    <s v="concerning"/>
    <n v="0.44"/>
    <n v="56.931599999999996"/>
    <n v="72.458399999999983"/>
    <n v="5"/>
    <d v="2023-11-20T00:00:00"/>
    <d v="2023-11-21T00:00:00"/>
    <s v="New"/>
    <s v="UPI"/>
    <n v="28.08"/>
    <s v="loss"/>
    <s v="Pune"/>
  </r>
  <r>
    <s v="ORD105510"/>
    <x v="1"/>
    <s v="Personal Care"/>
    <x v="5477"/>
    <s v="Good Sales"/>
    <n v="0.49"/>
    <n v="486.84439999999995"/>
    <n v="506.71559999999999"/>
    <n v="5"/>
    <d v="2024-04-23T00:00:00"/>
    <d v="2024-04-26T00:00:00"/>
    <s v="New"/>
    <s v="UPI"/>
    <n v="85.9"/>
    <s v="loss"/>
    <s v="Delhi"/>
  </r>
  <r>
    <s v="ORD105511"/>
    <x v="3"/>
    <s v="Electronics"/>
    <x v="5478"/>
    <s v="Good Sales"/>
    <n v="0.24"/>
    <n v="581.69999999999993"/>
    <n v="1842.0500000000002"/>
    <n v="8"/>
    <d v="2024-05-20T00:00:00"/>
    <d v="2024-05-26T00:00:00"/>
    <s v="Regular"/>
    <s v="UPI"/>
    <n v="129.63999999999999"/>
    <s v="loss"/>
    <s v="Bangalore"/>
  </r>
  <r>
    <s v="ORD105512"/>
    <x v="1"/>
    <s v="Clothing"/>
    <x v="5479"/>
    <s v="Good Sales"/>
    <n v="0.16"/>
    <n v="232.17759999999998"/>
    <n v="1218.9323999999999"/>
    <n v="9"/>
    <d v="2023-09-01T00:00:00"/>
    <d v="2023-09-02T00:00:00"/>
    <s v="Regular"/>
    <s v="Card"/>
    <n v="414.66"/>
    <s v="loss"/>
    <s v="Delhi"/>
  </r>
  <r>
    <s v="ORD105513"/>
    <x v="2"/>
    <s v="Electronics"/>
    <x v="5480"/>
    <s v="Good Sales"/>
    <n v="0.23"/>
    <n v="1008.4350000000001"/>
    <n v="3376.0650000000001"/>
    <n v="9"/>
    <d v="2024-11-30T00:00:00"/>
    <d v="2024-12-06T00:00:00"/>
    <s v="Member"/>
    <s v="Card"/>
    <n v="1075.03"/>
    <s v="profit"/>
    <s v="Pune"/>
  </r>
  <r>
    <s v="ORD105514"/>
    <x v="0"/>
    <s v="Clothing"/>
    <x v="5481"/>
    <s v="Good Sales"/>
    <n v="0.32"/>
    <n v="256.22400000000005"/>
    <n v="544.476"/>
    <n v="9"/>
    <d v="2024-09-23T00:00:00"/>
    <d v="2024-09-25T00:00:00"/>
    <s v="Regular"/>
    <s v="Card"/>
    <n v="196.61"/>
    <s v="loss"/>
    <s v="Mumbai"/>
  </r>
  <r>
    <s v="ORD105515"/>
    <x v="0"/>
    <s v="Home Care"/>
    <x v="5482"/>
    <s v="Good Sales"/>
    <n v="0.25"/>
    <n v="1097.2925"/>
    <n v="3291.8775000000001"/>
    <n v="2"/>
    <d v="2023-07-10T00:00:00"/>
    <d v="2023-07-14T00:00:00"/>
    <s v="New"/>
    <s v="Card"/>
    <n v="1229.54"/>
    <s v="profit"/>
    <s v="Pune"/>
  </r>
  <r>
    <s v="ORD105516"/>
    <x v="2"/>
    <s v="Clothing"/>
    <x v="5483"/>
    <s v="Good Sales"/>
    <n v="0.32"/>
    <n v="666.76800000000003"/>
    <n v="1416.8820000000001"/>
    <n v="7"/>
    <d v="2023-08-31T00:00:00"/>
    <d v="2023-09-01T00:00:00"/>
    <s v="New"/>
    <s v="Card"/>
    <n v="405.33"/>
    <s v="loss"/>
    <s v="Pune"/>
  </r>
  <r>
    <s v="ORD105517"/>
    <x v="3"/>
    <s v="Personal Care"/>
    <x v="5484"/>
    <s v="Good Sales"/>
    <n v="0.44"/>
    <n v="638.7127999999999"/>
    <n v="812.90719999999999"/>
    <n v="7"/>
    <d v="2024-05-31T00:00:00"/>
    <d v="2024-06-02T00:00:00"/>
    <s v="Regular"/>
    <s v="Cash"/>
    <n v="305.41000000000003"/>
    <s v="loss"/>
    <s v="Delhi"/>
  </r>
  <r>
    <s v="ORD105518"/>
    <x v="3"/>
    <s v="Grocery"/>
    <x v="5485"/>
    <s v="Good Sales"/>
    <n v="0.08"/>
    <n v="127.2824"/>
    <n v="1463.7475999999999"/>
    <n v="4"/>
    <d v="2023-07-11T00:00:00"/>
    <d v="2023-07-15T00:00:00"/>
    <s v="Member"/>
    <s v="Cash"/>
    <n v="162.68"/>
    <s v="loss"/>
    <s v="Delhi"/>
  </r>
  <r>
    <s v="ORD105519"/>
    <x v="3"/>
    <s v="Clothing"/>
    <x v="5486"/>
    <s v="Good Sales"/>
    <n v="0.06"/>
    <n v="103.041"/>
    <n v="1614.309"/>
    <n v="5"/>
    <d v="2024-12-17T00:00:00"/>
    <d v="2024-12-22T00:00:00"/>
    <s v="New"/>
    <s v="Cash"/>
    <n v="287.82"/>
    <s v="loss"/>
    <s v="Bangalore"/>
  </r>
  <r>
    <s v="ORD105520"/>
    <x v="2"/>
    <s v="Electronics"/>
    <x v="5487"/>
    <s v="Good Sales"/>
    <n v="0.25"/>
    <n v="645.54"/>
    <n v="1936.62"/>
    <n v="6"/>
    <d v="2024-10-05T00:00:00"/>
    <d v="2024-10-09T00:00:00"/>
    <s v="New"/>
    <s v="UPI"/>
    <n v="230.84"/>
    <s v="loss"/>
    <s v="Mumbai"/>
  </r>
  <r>
    <s v="ORD105521"/>
    <x v="3"/>
    <s v="Clothing"/>
    <x v="5488"/>
    <s v="Good Sales"/>
    <n v="0.49"/>
    <n v="898.66980000000001"/>
    <n v="935.35019999999997"/>
    <n v="7"/>
    <d v="2024-09-17T00:00:00"/>
    <d v="2024-09-24T00:00:00"/>
    <s v="New"/>
    <s v="Cash"/>
    <n v="137.02000000000001"/>
    <s v="loss"/>
    <s v="Pune"/>
  </r>
  <r>
    <s v="ORD105522"/>
    <x v="2"/>
    <s v="Home Care"/>
    <x v="5489"/>
    <s v="Good Sales"/>
    <n v="0.03"/>
    <n v="98.139299999999992"/>
    <n v="3173.1707000000001"/>
    <n v="2"/>
    <d v="2023-10-18T00:00:00"/>
    <d v="2023-10-22T00:00:00"/>
    <s v="Member"/>
    <s v="Card"/>
    <n v="372.38"/>
    <s v="loss"/>
    <s v="Mumbai"/>
  </r>
  <r>
    <s v="ORD105523"/>
    <x v="1"/>
    <s v="Clothing"/>
    <x v="5490"/>
    <s v="Good Sales"/>
    <n v="0.49"/>
    <n v="1069.8561999999999"/>
    <n v="1113.5238000000002"/>
    <n v="2"/>
    <d v="2023-01-26T00:00:00"/>
    <d v="2023-01-28T00:00:00"/>
    <s v="Regular"/>
    <s v="Cash"/>
    <n v="359.99"/>
    <s v="loss"/>
    <s v="Mumbai"/>
  </r>
  <r>
    <s v="ORD105524"/>
    <x v="1"/>
    <s v="Personal Care"/>
    <x v="5491"/>
    <s v="Good Sales"/>
    <n v="0.48"/>
    <n v="1627.704"/>
    <n v="1763.3460000000002"/>
    <n v="2"/>
    <d v="2024-10-27T00:00:00"/>
    <d v="2024-10-30T00:00:00"/>
    <s v="New"/>
    <s v="Card"/>
    <n v="710.63"/>
    <s v="loss"/>
    <s v="Chennai"/>
  </r>
  <r>
    <s v="ORD105525"/>
    <x v="2"/>
    <s v="Clothing"/>
    <x v="5492"/>
    <s v="Good Sales"/>
    <n v="0.15"/>
    <n v="459.25349999999997"/>
    <n v="2602.4365000000003"/>
    <n v="5"/>
    <d v="2024-06-14T00:00:00"/>
    <d v="2024-06-20T00:00:00"/>
    <s v="New"/>
    <s v="Cash"/>
    <n v="539.11"/>
    <s v="loss"/>
    <s v="Mumbai"/>
  </r>
  <r>
    <s v="ORD105526"/>
    <x v="0"/>
    <s v="Personal Care"/>
    <x v="5493"/>
    <s v="Good Sales"/>
    <n v="0.45"/>
    <n v="584.01900000000001"/>
    <n v="713.80099999999993"/>
    <n v="6"/>
    <d v="2023-02-06T00:00:00"/>
    <d v="2023-02-13T00:00:00"/>
    <s v="Regular"/>
    <s v="UPI"/>
    <n v="355.1"/>
    <s v="loss"/>
    <s v="Mumbai"/>
  </r>
  <r>
    <s v="ORD105527"/>
    <x v="1"/>
    <s v="Electronics"/>
    <x v="5494"/>
    <s v="Good Sales"/>
    <n v="0"/>
    <n v="0"/>
    <n v="4082.59"/>
    <n v="6"/>
    <d v="2024-10-12T00:00:00"/>
    <d v="2024-10-14T00:00:00"/>
    <s v="Member"/>
    <s v="Card"/>
    <n v="537.72"/>
    <s v="loss"/>
    <s v="Delhi"/>
  </r>
  <r>
    <s v="ORD105528"/>
    <x v="3"/>
    <s v="Home Care"/>
    <x v="5495"/>
    <s v="Good Sales"/>
    <n v="0.23"/>
    <n v="923.45230000000004"/>
    <n v="3091.5577000000003"/>
    <n v="3"/>
    <d v="2023-03-07T00:00:00"/>
    <d v="2023-03-14T00:00:00"/>
    <s v="Regular"/>
    <s v="Card"/>
    <n v="1050.74"/>
    <s v="profit"/>
    <s v="Mumbai"/>
  </r>
  <r>
    <s v="ORD105529"/>
    <x v="2"/>
    <s v="Grocery"/>
    <x v="5496"/>
    <s v="Good Sales"/>
    <n v="0.2"/>
    <n v="989.2"/>
    <n v="3956.8"/>
    <n v="4"/>
    <d v="2024-01-19T00:00:00"/>
    <d v="2024-01-23T00:00:00"/>
    <s v="Regular"/>
    <s v="Cash"/>
    <n v="786.07"/>
    <s v="loss"/>
    <s v="Chennai"/>
  </r>
  <r>
    <s v="ORD105530"/>
    <x v="3"/>
    <s v="Electronics"/>
    <x v="5497"/>
    <s v="Good Sales"/>
    <n v="0.45"/>
    <n v="430.98750000000001"/>
    <n v="526.76250000000005"/>
    <n v="7"/>
    <d v="2023-01-31T00:00:00"/>
    <d v="2023-02-04T00:00:00"/>
    <s v="Member"/>
    <s v="Cash"/>
    <n v="80.94"/>
    <s v="loss"/>
    <s v="Pune"/>
  </r>
  <r>
    <s v="ORD105531"/>
    <x v="3"/>
    <s v="Electronics"/>
    <x v="5498"/>
    <s v="Good Sales"/>
    <n v="0.24"/>
    <n v="1021.0583999999999"/>
    <n v="3233.3516"/>
    <n v="7"/>
    <d v="2024-02-06T00:00:00"/>
    <d v="2024-02-08T00:00:00"/>
    <s v="Regular"/>
    <s v="UPI"/>
    <n v="1133.6300000000001"/>
    <s v="profit"/>
    <s v="Mumbai"/>
  </r>
  <r>
    <s v="ORD105532"/>
    <x v="0"/>
    <s v="Grocery"/>
    <x v="5499"/>
    <s v="Good Sales"/>
    <n v="0.21"/>
    <n v="918.26909999999998"/>
    <n v="3454.4409000000001"/>
    <n v="6"/>
    <d v="2023-07-22T00:00:00"/>
    <d v="2023-07-23T00:00:00"/>
    <s v="Member"/>
    <s v="Card"/>
    <n v="753.54"/>
    <s v="loss"/>
    <s v="Bangalore"/>
  </r>
  <r>
    <s v="ORD105533"/>
    <x v="3"/>
    <s v="Clothing"/>
    <x v="5500"/>
    <s v="Good Sales"/>
    <n v="0.32"/>
    <n v="1038.912"/>
    <n v="2207.6880000000001"/>
    <n v="1"/>
    <d v="2024-07-09T00:00:00"/>
    <d v="2024-07-13T00:00:00"/>
    <s v="Regular"/>
    <s v="Cash"/>
    <n v="275.99"/>
    <s v="loss"/>
    <s v="Bangalore"/>
  </r>
  <r>
    <s v="ORD105534"/>
    <x v="0"/>
    <s v="Clothing"/>
    <x v="5501"/>
    <s v="Good Sales"/>
    <n v="0.19"/>
    <n v="490.44510000000002"/>
    <n v="2090.8449000000001"/>
    <n v="6"/>
    <d v="2023-09-29T00:00:00"/>
    <d v="2023-10-05T00:00:00"/>
    <s v="Member"/>
    <s v="Cash"/>
    <n v="250.49"/>
    <s v="loss"/>
    <s v="Mumbai"/>
  </r>
  <r>
    <s v="ORD105535"/>
    <x v="1"/>
    <s v="Clothing"/>
    <x v="5502"/>
    <s v="Good Sales"/>
    <n v="0.27"/>
    <n v="1293.4539"/>
    <n v="3497.1160999999997"/>
    <n v="1"/>
    <d v="2024-05-28T00:00:00"/>
    <d v="2024-06-01T00:00:00"/>
    <s v="Regular"/>
    <s v="Card"/>
    <n v="325.97000000000003"/>
    <s v="loss"/>
    <s v="Pune"/>
  </r>
  <r>
    <s v="ORD105536"/>
    <x v="2"/>
    <s v="Home Care"/>
    <x v="5503"/>
    <s v="Good Sales"/>
    <n v="0.48"/>
    <n v="2335.7711999999997"/>
    <n v="2530.4187999999999"/>
    <n v="5"/>
    <d v="2024-07-24T00:00:00"/>
    <d v="2024-07-30T00:00:00"/>
    <s v="Regular"/>
    <s v="UPI"/>
    <n v="1027.04"/>
    <s v="profit"/>
    <s v="Hyderabad"/>
  </r>
  <r>
    <s v="ORD105537"/>
    <x v="3"/>
    <s v="Electronics"/>
    <x v="5504"/>
    <s v="Good Sales"/>
    <n v="0.1"/>
    <n v="324.43200000000002"/>
    <n v="2919.8879999999999"/>
    <n v="6"/>
    <d v="2023-09-03T00:00:00"/>
    <d v="2023-09-08T00:00:00"/>
    <s v="Regular"/>
    <s v="Card"/>
    <n v="456.76"/>
    <s v="loss"/>
    <s v="Bangalore"/>
  </r>
  <r>
    <s v="ORD105538"/>
    <x v="2"/>
    <s v="Personal Care"/>
    <x v="5505"/>
    <s v="Good Sales"/>
    <n v="0.23"/>
    <n v="428.22320000000002"/>
    <n v="1433.6167999999998"/>
    <n v="7"/>
    <d v="2024-04-24T00:00:00"/>
    <d v="2024-05-01T00:00:00"/>
    <s v="Regular"/>
    <s v="Card"/>
    <n v="542.91999999999996"/>
    <s v="loss"/>
    <s v="Hyderabad"/>
  </r>
  <r>
    <s v="ORD105539"/>
    <x v="3"/>
    <s v="Grocery"/>
    <x v="5506"/>
    <s v="Good Sales"/>
    <n v="0.01"/>
    <n v="41.0411"/>
    <n v="4063.0688999999998"/>
    <n v="8"/>
    <d v="2024-01-11T00:00:00"/>
    <d v="2024-01-14T00:00:00"/>
    <s v="Regular"/>
    <s v="UPI"/>
    <n v="757.65"/>
    <s v="loss"/>
    <s v="Bangalore"/>
  </r>
  <r>
    <s v="ORD105540"/>
    <x v="2"/>
    <s v="Electronics"/>
    <x v="5507"/>
    <s v="concerning"/>
    <n v="0.42"/>
    <n v="225.68700000000001"/>
    <n v="311.66300000000001"/>
    <n v="9"/>
    <d v="2024-05-20T00:00:00"/>
    <d v="2024-05-26T00:00:00"/>
    <s v="Member"/>
    <s v="Card"/>
    <n v="59.84"/>
    <s v="loss"/>
    <s v="Delhi"/>
  </r>
  <r>
    <s v="ORD105541"/>
    <x v="3"/>
    <s v="Clothing"/>
    <x v="5508"/>
    <s v="Good Sales"/>
    <n v="0.05"/>
    <n v="76.196000000000012"/>
    <n v="1447.7240000000002"/>
    <n v="6"/>
    <d v="2023-06-25T00:00:00"/>
    <d v="2023-06-27T00:00:00"/>
    <s v="New"/>
    <s v="Card"/>
    <n v="300.56"/>
    <s v="loss"/>
    <s v="Bangalore"/>
  </r>
  <r>
    <s v="ORD105542"/>
    <x v="3"/>
    <s v="Grocery"/>
    <x v="5509"/>
    <s v="Good Sales"/>
    <n v="0.05"/>
    <n v="246.46100000000001"/>
    <n v="4682.759"/>
    <n v="7"/>
    <d v="2024-05-10T00:00:00"/>
    <d v="2024-05-14T00:00:00"/>
    <s v="Member"/>
    <s v="Cash"/>
    <n v="1450.06"/>
    <s v="profit"/>
    <s v="Bangalore"/>
  </r>
  <r>
    <s v="ORD105543"/>
    <x v="3"/>
    <s v="Personal Care"/>
    <x v="5510"/>
    <s v="Good Sales"/>
    <n v="0.44"/>
    <n v="1799.7012"/>
    <n v="2290.5288"/>
    <n v="4"/>
    <d v="2024-11-06T00:00:00"/>
    <d v="2024-11-07T00:00:00"/>
    <s v="New"/>
    <s v="UPI"/>
    <n v="228.16"/>
    <s v="loss"/>
    <s v="Mumbai"/>
  </r>
  <r>
    <s v="ORD105544"/>
    <x v="3"/>
    <s v="Electronics"/>
    <x v="5511"/>
    <s v="Good Sales"/>
    <n v="0.2"/>
    <n v="940.79"/>
    <n v="3763.16"/>
    <n v="7"/>
    <d v="2023-09-21T00:00:00"/>
    <d v="2023-09-22T00:00:00"/>
    <s v="New"/>
    <s v="UPI"/>
    <n v="434.92"/>
    <s v="loss"/>
    <s v="Mumbai"/>
  </r>
  <r>
    <s v="ORD105545"/>
    <x v="3"/>
    <s v="Electronics"/>
    <x v="5512"/>
    <s v="Good Sales"/>
    <n v="0.34"/>
    <n v="1024.9266"/>
    <n v="1989.5633999999998"/>
    <n v="1"/>
    <d v="2023-02-05T00:00:00"/>
    <d v="2023-02-10T00:00:00"/>
    <s v="Regular"/>
    <s v="UPI"/>
    <n v="850.2"/>
    <s v="profit"/>
    <s v="Pune"/>
  </r>
  <r>
    <s v="ORD105546"/>
    <x v="3"/>
    <s v="Home Care"/>
    <x v="5513"/>
    <s v="Good Sales"/>
    <n v="0.43"/>
    <n v="901.96799999999996"/>
    <n v="1195.6320000000001"/>
    <n v="3"/>
    <d v="2023-04-17T00:00:00"/>
    <d v="2023-04-24T00:00:00"/>
    <s v="Regular"/>
    <s v="Cash"/>
    <n v="117.76"/>
    <s v="loss"/>
    <s v="Pune"/>
  </r>
  <r>
    <s v="ORD105547"/>
    <x v="3"/>
    <s v="Electronics"/>
    <x v="5514"/>
    <s v="Good Sales"/>
    <n v="0.19"/>
    <n v="931.09119999999996"/>
    <n v="3969.3887999999997"/>
    <n v="1"/>
    <d v="2023-01-25T00:00:00"/>
    <d v="2023-01-26T00:00:00"/>
    <s v="Regular"/>
    <s v="UPI"/>
    <n v="1425.24"/>
    <s v="profit"/>
    <s v="Bangalore"/>
  </r>
  <r>
    <s v="ORD105548"/>
    <x v="3"/>
    <s v="Electronics"/>
    <x v="682"/>
    <s v="Good Sales"/>
    <n v="0.13"/>
    <n v="210.10470000000001"/>
    <n v="1406.0853"/>
    <n v="8"/>
    <d v="2024-02-28T00:00:00"/>
    <d v="2024-03-01T00:00:00"/>
    <s v="Member"/>
    <s v="Card"/>
    <n v="334.48"/>
    <s v="loss"/>
    <s v="Pune"/>
  </r>
  <r>
    <s v="ORD105549"/>
    <x v="3"/>
    <s v="Personal Care"/>
    <x v="5515"/>
    <s v="Good Sales"/>
    <n v="0.08"/>
    <n v="304.90640000000002"/>
    <n v="3506.4236000000001"/>
    <n v="3"/>
    <d v="2024-01-16T00:00:00"/>
    <d v="2024-01-17T00:00:00"/>
    <s v="New"/>
    <s v="Card"/>
    <n v="411.31"/>
    <s v="loss"/>
    <s v="Pune"/>
  </r>
  <r>
    <s v="ORD105550"/>
    <x v="2"/>
    <s v="Personal Care"/>
    <x v="5516"/>
    <s v="Good Sales"/>
    <n v="0.3"/>
    <n v="850.56299999999999"/>
    <n v="1984.6469999999999"/>
    <n v="7"/>
    <d v="2024-04-23T00:00:00"/>
    <d v="2024-04-28T00:00:00"/>
    <s v="Member"/>
    <s v="Card"/>
    <n v="205.33"/>
    <s v="loss"/>
    <s v="Hyderabad"/>
  </r>
  <r>
    <s v="ORD105551"/>
    <x v="0"/>
    <s v="Grocery"/>
    <x v="5517"/>
    <s v="Good Sales"/>
    <n v="0.13"/>
    <n v="158.55970000000002"/>
    <n v="1061.1303"/>
    <n v="2"/>
    <d v="2024-09-12T00:00:00"/>
    <d v="2024-09-18T00:00:00"/>
    <s v="Regular"/>
    <s v="UPI"/>
    <n v="92.74"/>
    <s v="loss"/>
    <s v="Chennai"/>
  </r>
  <r>
    <s v="ORD105552"/>
    <x v="3"/>
    <s v="Clothing"/>
    <x v="5518"/>
    <s v="concerning"/>
    <n v="0.32"/>
    <n v="59.414400000000001"/>
    <n v="126.25559999999999"/>
    <n v="5"/>
    <d v="2024-11-13T00:00:00"/>
    <d v="2024-11-20T00:00:00"/>
    <s v="New"/>
    <s v="UPI"/>
    <n v="48.17"/>
    <s v="loss"/>
    <s v="Hyderabad"/>
  </r>
  <r>
    <s v="ORD105553"/>
    <x v="0"/>
    <s v="Personal Care"/>
    <x v="5519"/>
    <s v="Good Sales"/>
    <n v="0.16"/>
    <n v="316.87040000000002"/>
    <n v="1663.5696"/>
    <n v="3"/>
    <d v="2023-06-04T00:00:00"/>
    <d v="2023-06-11T00:00:00"/>
    <s v="Member"/>
    <s v="UPI"/>
    <n v="505.72"/>
    <s v="loss"/>
    <s v="Delhi"/>
  </r>
  <r>
    <s v="ORD105554"/>
    <x v="3"/>
    <s v="Grocery"/>
    <x v="5520"/>
    <s v="Good Sales"/>
    <n v="0.17"/>
    <n v="473.22219999999999"/>
    <n v="2310.4377999999997"/>
    <n v="3"/>
    <d v="2024-05-03T00:00:00"/>
    <d v="2024-05-08T00:00:00"/>
    <s v="Member"/>
    <s v="Cash"/>
    <n v="719.48"/>
    <s v="loss"/>
    <s v="Delhi"/>
  </r>
  <r>
    <s v="ORD105555"/>
    <x v="3"/>
    <s v="Electronics"/>
    <x v="5521"/>
    <s v="Good Sales"/>
    <n v="0.12"/>
    <n v="119.71559999999999"/>
    <n v="877.9144"/>
    <n v="5"/>
    <d v="2024-02-26T00:00:00"/>
    <d v="2024-02-27T00:00:00"/>
    <s v="Member"/>
    <s v="Cash"/>
    <n v="289.47000000000003"/>
    <s v="loss"/>
    <s v="Chennai"/>
  </r>
  <r>
    <s v="ORD105556"/>
    <x v="2"/>
    <s v="Grocery"/>
    <x v="5522"/>
    <s v="Good Sales"/>
    <n v="0.21"/>
    <n v="447.5772"/>
    <n v="1683.7428000000002"/>
    <n v="8"/>
    <d v="2024-04-09T00:00:00"/>
    <d v="2024-04-15T00:00:00"/>
    <s v="Regular"/>
    <s v="Card"/>
    <n v="314.69"/>
    <s v="loss"/>
    <s v="Chennai"/>
  </r>
  <r>
    <s v="ORD105557"/>
    <x v="1"/>
    <s v="Grocery"/>
    <x v="5523"/>
    <s v="Good Sales"/>
    <n v="0.08"/>
    <n v="249.15439999999998"/>
    <n v="2865.2755999999999"/>
    <n v="2"/>
    <d v="2023-04-19T00:00:00"/>
    <d v="2023-04-26T00:00:00"/>
    <s v="Regular"/>
    <s v="Card"/>
    <n v="868.8"/>
    <s v="profit"/>
    <s v="Pune"/>
  </r>
  <r>
    <s v="ORD105558"/>
    <x v="1"/>
    <s v="Grocery"/>
    <x v="5524"/>
    <s v="Good Sales"/>
    <n v="0.16"/>
    <n v="576.49919999999997"/>
    <n v="3026.6207999999997"/>
    <n v="4"/>
    <d v="2024-02-26T00:00:00"/>
    <d v="2024-03-01T00:00:00"/>
    <s v="New"/>
    <s v="UPI"/>
    <n v="325.64"/>
    <s v="loss"/>
    <s v="Bangalore"/>
  </r>
  <r>
    <s v="ORD105559"/>
    <x v="2"/>
    <s v="Grocery"/>
    <x v="5525"/>
    <s v="concerning"/>
    <n v="0.39"/>
    <n v="139.79160000000002"/>
    <n v="218.64839999999998"/>
    <n v="4"/>
    <d v="2024-09-23T00:00:00"/>
    <d v="2024-09-24T00:00:00"/>
    <s v="New"/>
    <s v="UPI"/>
    <n v="102.08"/>
    <s v="loss"/>
    <s v="Hyderabad"/>
  </r>
  <r>
    <s v="ORD105560"/>
    <x v="0"/>
    <s v="Personal Care"/>
    <x v="5526"/>
    <s v="Good Sales"/>
    <n v="0.11"/>
    <n v="368.9939"/>
    <n v="2985.4960999999998"/>
    <n v="5"/>
    <d v="2024-03-23T00:00:00"/>
    <d v="2024-03-28T00:00:00"/>
    <s v="New"/>
    <s v="UPI"/>
    <n v="372.06"/>
    <s v="loss"/>
    <s v="Chennai"/>
  </r>
  <r>
    <s v="ORD105561"/>
    <x v="1"/>
    <s v="Clothing"/>
    <x v="5527"/>
    <s v="concerning"/>
    <n v="0.47"/>
    <n v="177.50489999999999"/>
    <n v="200.16510000000002"/>
    <n v="6"/>
    <d v="2024-12-29T00:00:00"/>
    <d v="2025-01-02T00:00:00"/>
    <s v="Member"/>
    <s v="Cash"/>
    <n v="57.41"/>
    <s v="loss"/>
    <s v="Pune"/>
  </r>
  <r>
    <s v="ORD105562"/>
    <x v="2"/>
    <s v="Grocery"/>
    <x v="5528"/>
    <s v="concerning"/>
    <n v="0.25"/>
    <n v="59.527500000000003"/>
    <n v="178.58250000000001"/>
    <n v="9"/>
    <d v="2023-05-25T00:00:00"/>
    <d v="2023-05-30T00:00:00"/>
    <s v="New"/>
    <s v="Card"/>
    <n v="42.58"/>
    <s v="loss"/>
    <s v="Mumbai"/>
  </r>
  <r>
    <s v="ORD105563"/>
    <x v="2"/>
    <s v="Home Care"/>
    <x v="5529"/>
    <s v="Good Sales"/>
    <n v="0.05"/>
    <n v="42.341000000000008"/>
    <n v="804.47900000000004"/>
    <n v="5"/>
    <d v="2023-12-01T00:00:00"/>
    <d v="2023-12-07T00:00:00"/>
    <s v="Regular"/>
    <s v="Card"/>
    <n v="212.38"/>
    <s v="loss"/>
    <s v="Delhi"/>
  </r>
  <r>
    <s v="ORD105564"/>
    <x v="1"/>
    <s v="Electronics"/>
    <x v="5530"/>
    <s v="Good Sales"/>
    <n v="0.47"/>
    <n v="1552.3442"/>
    <n v="1750.5158000000001"/>
    <n v="8"/>
    <d v="2024-09-15T00:00:00"/>
    <d v="2024-09-19T00:00:00"/>
    <s v="Regular"/>
    <s v="Cash"/>
    <n v="486.58"/>
    <s v="loss"/>
    <s v="Hyderabad"/>
  </r>
  <r>
    <s v="ORD105565"/>
    <x v="0"/>
    <s v="Electronics"/>
    <x v="5531"/>
    <s v="concerning"/>
    <n v="0.23"/>
    <n v="82.530900000000003"/>
    <n v="276.29909999999995"/>
    <n v="5"/>
    <d v="2024-09-20T00:00:00"/>
    <d v="2024-09-21T00:00:00"/>
    <s v="Regular"/>
    <s v="UPI"/>
    <n v="48.58"/>
    <s v="loss"/>
    <s v="Chennai"/>
  </r>
  <r>
    <s v="ORD105566"/>
    <x v="2"/>
    <s v="Electronics"/>
    <x v="5532"/>
    <s v="concerning"/>
    <n v="0.28000000000000003"/>
    <n v="56.669200000000004"/>
    <n v="145.7208"/>
    <n v="3"/>
    <d v="2024-06-19T00:00:00"/>
    <d v="2024-06-25T00:00:00"/>
    <s v="Member"/>
    <s v="UPI"/>
    <n v="59.85"/>
    <s v="loss"/>
    <s v="Chennai"/>
  </r>
  <r>
    <s v="ORD105567"/>
    <x v="3"/>
    <s v="Electronics"/>
    <x v="5533"/>
    <s v="concerning"/>
    <n v="0.09"/>
    <n v="61.019999999999996"/>
    <n v="616.98"/>
    <n v="6"/>
    <d v="2024-03-23T00:00:00"/>
    <d v="2024-03-26T00:00:00"/>
    <s v="Member"/>
    <s v="UPI"/>
    <n v="46.54"/>
    <s v="loss"/>
    <s v="Chennai"/>
  </r>
  <r>
    <s v="ORD105568"/>
    <x v="0"/>
    <s v="Electronics"/>
    <x v="5534"/>
    <s v="Good Sales"/>
    <n v="0.17"/>
    <n v="808.11710000000005"/>
    <n v="3945.5129000000002"/>
    <n v="4"/>
    <d v="2023-04-27T00:00:00"/>
    <d v="2023-04-29T00:00:00"/>
    <s v="Member"/>
    <s v="Card"/>
    <n v="268.08999999999997"/>
    <s v="loss"/>
    <s v="Delhi"/>
  </r>
  <r>
    <s v="ORD105569"/>
    <x v="0"/>
    <s v="Grocery"/>
    <x v="5535"/>
    <s v="Good Sales"/>
    <n v="0.35"/>
    <n v="1590.9809999999998"/>
    <n v="2954.6790000000001"/>
    <n v="5"/>
    <d v="2023-03-04T00:00:00"/>
    <d v="2023-03-11T00:00:00"/>
    <s v="Regular"/>
    <s v="Card"/>
    <n v="291.70999999999998"/>
    <s v="loss"/>
    <s v="Chennai"/>
  </r>
  <r>
    <s v="ORD105570"/>
    <x v="1"/>
    <s v="Clothing"/>
    <x v="5536"/>
    <s v="concerning"/>
    <n v="0.06"/>
    <n v="31.420799999999996"/>
    <n v="492.25919999999996"/>
    <n v="8"/>
    <d v="2024-05-02T00:00:00"/>
    <d v="2024-05-06T00:00:00"/>
    <s v="Regular"/>
    <s v="UPI"/>
    <n v="145.87"/>
    <s v="loss"/>
    <s v="Pune"/>
  </r>
  <r>
    <s v="ORD105571"/>
    <x v="1"/>
    <s v="Home Care"/>
    <x v="5537"/>
    <s v="Good Sales"/>
    <n v="0.28999999999999998"/>
    <n v="461.00139999999999"/>
    <n v="1128.6586000000002"/>
    <n v="4"/>
    <d v="2023-05-30T00:00:00"/>
    <d v="2023-06-05T00:00:00"/>
    <s v="Regular"/>
    <s v="Cash"/>
    <n v="171.99"/>
    <s v="loss"/>
    <s v="Delhi"/>
  </r>
  <r>
    <s v="ORD105572"/>
    <x v="3"/>
    <s v="Personal Care"/>
    <x v="5538"/>
    <s v="Good Sales"/>
    <n v="0.35"/>
    <n v="1659.6054999999997"/>
    <n v="3082.1244999999999"/>
    <n v="7"/>
    <d v="2024-09-09T00:00:00"/>
    <d v="2024-09-14T00:00:00"/>
    <s v="New"/>
    <s v="UPI"/>
    <n v="288.88"/>
    <s v="loss"/>
    <s v="Delhi"/>
  </r>
  <r>
    <s v="ORD105573"/>
    <x v="2"/>
    <s v="Home Care"/>
    <x v="5539"/>
    <s v="concerning"/>
    <n v="0"/>
    <n v="0"/>
    <n v="578.66999999999996"/>
    <n v="3"/>
    <d v="2023-06-30T00:00:00"/>
    <d v="2023-07-05T00:00:00"/>
    <s v="New"/>
    <s v="Cash"/>
    <n v="134.36000000000001"/>
    <s v="loss"/>
    <s v="Bangalore"/>
  </r>
  <r>
    <s v="ORD105574"/>
    <x v="1"/>
    <s v="Personal Care"/>
    <x v="5540"/>
    <s v="concerning"/>
    <n v="0.42"/>
    <n v="236.67839999999998"/>
    <n v="326.84159999999997"/>
    <n v="4"/>
    <d v="2023-11-26T00:00:00"/>
    <d v="2023-11-29T00:00:00"/>
    <s v="Regular"/>
    <s v="Card"/>
    <n v="118.4"/>
    <s v="loss"/>
    <s v="Chennai"/>
  </r>
  <r>
    <s v="ORD105575"/>
    <x v="1"/>
    <s v="Personal Care"/>
    <x v="5541"/>
    <s v="concerning"/>
    <n v="0.03"/>
    <n v="15.642599999999998"/>
    <n v="505.77739999999994"/>
    <n v="8"/>
    <d v="2023-09-25T00:00:00"/>
    <d v="2023-09-30T00:00:00"/>
    <s v="Member"/>
    <s v="Card"/>
    <n v="129.28"/>
    <s v="loss"/>
    <s v="Pune"/>
  </r>
  <r>
    <s v="ORD105576"/>
    <x v="0"/>
    <s v="Home Care"/>
    <x v="5542"/>
    <s v="Good Sales"/>
    <n v="0.12"/>
    <n v="586.16759999999988"/>
    <n v="4298.5623999999998"/>
    <n v="8"/>
    <d v="2024-03-31T00:00:00"/>
    <d v="2024-04-05T00:00:00"/>
    <s v="New"/>
    <s v="Card"/>
    <n v="883.79"/>
    <s v="profit"/>
    <s v="Hyderabad"/>
  </r>
  <r>
    <s v="ORD105577"/>
    <x v="1"/>
    <s v="Grocery"/>
    <x v="5543"/>
    <s v="Good Sales"/>
    <n v="0.48"/>
    <n v="1795.7903999999999"/>
    <n v="1945.4396000000002"/>
    <n v="9"/>
    <d v="2023-04-14T00:00:00"/>
    <d v="2023-04-19T00:00:00"/>
    <s v="New"/>
    <s v="Card"/>
    <n v="352.75"/>
    <s v="loss"/>
    <s v="Chennai"/>
  </r>
  <r>
    <s v="ORD105578"/>
    <x v="1"/>
    <s v="Electronics"/>
    <x v="5544"/>
    <s v="Good Sales"/>
    <n v="0.04"/>
    <n v="46.038800000000002"/>
    <n v="1104.9312"/>
    <n v="4"/>
    <d v="2024-01-16T00:00:00"/>
    <d v="2024-01-23T00:00:00"/>
    <s v="Regular"/>
    <s v="UPI"/>
    <n v="141.16999999999999"/>
    <s v="loss"/>
    <s v="Pune"/>
  </r>
  <r>
    <s v="ORD105579"/>
    <x v="1"/>
    <s v="Grocery"/>
    <x v="5545"/>
    <s v="concerning"/>
    <n v="0.41"/>
    <n v="133.30739999999997"/>
    <n v="191.83260000000001"/>
    <n v="4"/>
    <d v="2023-06-16T00:00:00"/>
    <d v="2023-06-20T00:00:00"/>
    <s v="Member"/>
    <s v="Card"/>
    <n v="21.23"/>
    <s v="loss"/>
    <s v="Mumbai"/>
  </r>
  <r>
    <s v="ORD105580"/>
    <x v="1"/>
    <s v="Electronics"/>
    <x v="5546"/>
    <s v="Good Sales"/>
    <n v="0.33"/>
    <n v="1593.7944000000002"/>
    <n v="3235.8856000000001"/>
    <n v="5"/>
    <d v="2024-07-12T00:00:00"/>
    <d v="2024-07-16T00:00:00"/>
    <s v="Regular"/>
    <s v="Cash"/>
    <n v="1091.33"/>
    <s v="profit"/>
    <s v="Chennai"/>
  </r>
  <r>
    <s v="ORD105581"/>
    <x v="0"/>
    <s v="Clothing"/>
    <x v="5547"/>
    <s v="Good Sales"/>
    <n v="0.3"/>
    <n v="655.47"/>
    <n v="1529.43"/>
    <n v="5"/>
    <d v="2024-07-09T00:00:00"/>
    <d v="2024-07-15T00:00:00"/>
    <s v="Regular"/>
    <s v="UPI"/>
    <n v="463.02"/>
    <s v="loss"/>
    <s v="Delhi"/>
  </r>
  <r>
    <s v="ORD105582"/>
    <x v="3"/>
    <s v="Personal Care"/>
    <x v="5548"/>
    <s v="Good Sales"/>
    <n v="0.28999999999999998"/>
    <n v="879.2915999999999"/>
    <n v="2152.7483999999999"/>
    <n v="3"/>
    <d v="2023-01-16T00:00:00"/>
    <d v="2023-01-18T00:00:00"/>
    <s v="Member"/>
    <s v="UPI"/>
    <n v="667.52"/>
    <s v="loss"/>
    <s v="Bangalore"/>
  </r>
  <r>
    <s v="ORD105583"/>
    <x v="3"/>
    <s v="Home Care"/>
    <x v="4059"/>
    <s v="Good Sales"/>
    <n v="0.08"/>
    <n v="117.4448"/>
    <n v="1350.6152"/>
    <n v="1"/>
    <d v="2024-05-10T00:00:00"/>
    <d v="2024-05-17T00:00:00"/>
    <s v="Regular"/>
    <s v="UPI"/>
    <n v="432.21"/>
    <s v="loss"/>
    <s v="Chennai"/>
  </r>
  <r>
    <s v="ORD105584"/>
    <x v="2"/>
    <s v="Clothing"/>
    <x v="5549"/>
    <s v="Good Sales"/>
    <n v="0.33"/>
    <n v="1259.2701"/>
    <n v="2556.6998999999996"/>
    <n v="1"/>
    <d v="2023-02-03T00:00:00"/>
    <d v="2023-02-06T00:00:00"/>
    <s v="New"/>
    <s v="UPI"/>
    <n v="248.23"/>
    <s v="loss"/>
    <s v="Delhi"/>
  </r>
  <r>
    <s v="ORD105585"/>
    <x v="1"/>
    <s v="Electronics"/>
    <x v="5550"/>
    <s v="Good Sales"/>
    <n v="0.48"/>
    <n v="510.87839999999994"/>
    <n v="553.45159999999998"/>
    <n v="8"/>
    <d v="2024-12-20T00:00:00"/>
    <d v="2024-12-21T00:00:00"/>
    <s v="Member"/>
    <s v="Cash"/>
    <n v="70.53"/>
    <s v="loss"/>
    <s v="Delhi"/>
  </r>
  <r>
    <s v="ORD105586"/>
    <x v="0"/>
    <s v="Grocery"/>
    <x v="5551"/>
    <s v="Good Sales"/>
    <n v="0.04"/>
    <n v="158.23480000000001"/>
    <n v="3797.6351999999997"/>
    <n v="4"/>
    <d v="2024-07-20T00:00:00"/>
    <d v="2024-07-26T00:00:00"/>
    <s v="New"/>
    <s v="Card"/>
    <n v="928.04"/>
    <s v="profit"/>
    <s v="Bangalore"/>
  </r>
  <r>
    <s v="ORD105587"/>
    <x v="2"/>
    <s v="Home Care"/>
    <x v="5552"/>
    <s v="Good Sales"/>
    <n v="0.17"/>
    <n v="209.09150000000002"/>
    <n v="1020.8585"/>
    <n v="2"/>
    <d v="2024-01-05T00:00:00"/>
    <d v="2024-01-08T00:00:00"/>
    <s v="Regular"/>
    <s v="Cash"/>
    <n v="360.61"/>
    <s v="loss"/>
    <s v="Mumbai"/>
  </r>
  <r>
    <s v="ORD105588"/>
    <x v="2"/>
    <s v="Personal Care"/>
    <x v="5553"/>
    <s v="concerning"/>
    <n v="0.24"/>
    <n v="139.1448"/>
    <n v="440.62519999999995"/>
    <n v="6"/>
    <d v="2023-03-15T00:00:00"/>
    <d v="2023-03-17T00:00:00"/>
    <s v="Member"/>
    <s v="UPI"/>
    <n v="107.65"/>
    <s v="loss"/>
    <s v="Mumbai"/>
  </r>
  <r>
    <s v="ORD105589"/>
    <x v="3"/>
    <s v="Clothing"/>
    <x v="5554"/>
    <s v="Good Sales"/>
    <n v="0.12"/>
    <n v="293.54759999999999"/>
    <n v="2152.6824000000001"/>
    <n v="9"/>
    <d v="2024-06-19T00:00:00"/>
    <d v="2024-06-23T00:00:00"/>
    <s v="New"/>
    <s v="Cash"/>
    <n v="619.32000000000005"/>
    <s v="loss"/>
    <s v="Delhi"/>
  </r>
  <r>
    <s v="ORD105590"/>
    <x v="0"/>
    <s v="Personal Care"/>
    <x v="5555"/>
    <s v="Good Sales"/>
    <n v="0.37"/>
    <n v="1511.3612000000001"/>
    <n v="2573.3987999999999"/>
    <n v="5"/>
    <d v="2024-09-14T00:00:00"/>
    <d v="2024-09-18T00:00:00"/>
    <s v="New"/>
    <s v="Cash"/>
    <n v="826.54"/>
    <s v="profit"/>
    <s v="Mumbai"/>
  </r>
  <r>
    <s v="ORD105591"/>
    <x v="0"/>
    <s v="Electronics"/>
    <x v="5556"/>
    <s v="Good Sales"/>
    <n v="0.34"/>
    <n v="675.18560000000002"/>
    <n v="1310.6543999999999"/>
    <n v="3"/>
    <d v="2023-08-30T00:00:00"/>
    <d v="2023-09-06T00:00:00"/>
    <s v="New"/>
    <s v="UPI"/>
    <n v="562.19000000000005"/>
    <s v="loss"/>
    <s v="Chennai"/>
  </r>
  <r>
    <s v="ORD105592"/>
    <x v="0"/>
    <s v="Personal Care"/>
    <x v="5557"/>
    <s v="concerning"/>
    <n v="0.06"/>
    <n v="14.488799999999999"/>
    <n v="226.99119999999999"/>
    <n v="4"/>
    <d v="2024-04-01T00:00:00"/>
    <d v="2024-04-04T00:00:00"/>
    <s v="Member"/>
    <s v="Cash"/>
    <n v="24.13"/>
    <s v="loss"/>
    <s v="Pune"/>
  </r>
  <r>
    <s v="ORD105593"/>
    <x v="3"/>
    <s v="Grocery"/>
    <x v="5558"/>
    <s v="Good Sales"/>
    <n v="0.28000000000000003"/>
    <n v="787.14160000000004"/>
    <n v="2024.0783999999999"/>
    <n v="2"/>
    <d v="2023-08-28T00:00:00"/>
    <d v="2023-08-29T00:00:00"/>
    <s v="New"/>
    <s v="UPI"/>
    <n v="395.05"/>
    <s v="loss"/>
    <s v="Mumbai"/>
  </r>
  <r>
    <s v="ORD105594"/>
    <x v="3"/>
    <s v="Clothing"/>
    <x v="5559"/>
    <s v="Good Sales"/>
    <n v="0.18"/>
    <n v="618.17579999999998"/>
    <n v="2816.1342"/>
    <n v="7"/>
    <d v="2024-02-04T00:00:00"/>
    <d v="2024-02-08T00:00:00"/>
    <s v="Member"/>
    <s v="Card"/>
    <n v="697.81"/>
    <s v="loss"/>
    <s v="Pune"/>
  </r>
  <r>
    <s v="ORD105595"/>
    <x v="3"/>
    <s v="Clothing"/>
    <x v="5560"/>
    <s v="Good Sales"/>
    <n v="0.11"/>
    <n v="410.23509999999999"/>
    <n v="3319.1749"/>
    <n v="4"/>
    <d v="2023-05-10T00:00:00"/>
    <d v="2023-05-16T00:00:00"/>
    <s v="New"/>
    <s v="Card"/>
    <n v="371.65"/>
    <s v="loss"/>
    <s v="Pune"/>
  </r>
  <r>
    <s v="ORD105596"/>
    <x v="3"/>
    <s v="Grocery"/>
    <x v="5561"/>
    <s v="Good Sales"/>
    <n v="0.42"/>
    <n v="869.16059999999993"/>
    <n v="1200.2693999999999"/>
    <n v="4"/>
    <d v="2024-11-01T00:00:00"/>
    <d v="2024-11-07T00:00:00"/>
    <s v="Member"/>
    <s v="UPI"/>
    <n v="535.02"/>
    <s v="loss"/>
    <s v="Delhi"/>
  </r>
  <r>
    <s v="ORD105597"/>
    <x v="3"/>
    <s v="Personal Care"/>
    <x v="5562"/>
    <s v="concerning"/>
    <n v="0.03"/>
    <n v="17.262"/>
    <n v="558.13799999999992"/>
    <n v="8"/>
    <d v="2023-03-04T00:00:00"/>
    <d v="2023-03-11T00:00:00"/>
    <s v="New"/>
    <s v="Cash"/>
    <n v="143.55000000000001"/>
    <s v="loss"/>
    <s v="Mumbai"/>
  </r>
  <r>
    <s v="ORD105598"/>
    <x v="1"/>
    <s v="Grocery"/>
    <x v="5563"/>
    <s v="Good Sales"/>
    <n v="0.23"/>
    <n v="681.53599999999994"/>
    <n v="2281.6639999999998"/>
    <n v="5"/>
    <d v="2023-02-16T00:00:00"/>
    <d v="2023-02-20T00:00:00"/>
    <s v="Member"/>
    <s v="Cash"/>
    <n v="680.75"/>
    <s v="loss"/>
    <s v="Pune"/>
  </r>
  <r>
    <s v="ORD105599"/>
    <x v="1"/>
    <s v="Home Care"/>
    <x v="5564"/>
    <s v="Good Sales"/>
    <n v="0.24"/>
    <n v="411.54719999999998"/>
    <n v="1303.2328"/>
    <n v="3"/>
    <d v="2023-09-12T00:00:00"/>
    <d v="2023-09-15T00:00:00"/>
    <s v="Regular"/>
    <s v="UPI"/>
    <n v="351.57"/>
    <s v="loss"/>
    <s v="Mumbai"/>
  </r>
  <r>
    <s v="ORD105600"/>
    <x v="0"/>
    <s v="Grocery"/>
    <x v="5565"/>
    <s v="Good Sales"/>
    <n v="0.28999999999999998"/>
    <n v="1374.5274999999999"/>
    <n v="3365.2224999999999"/>
    <n v="6"/>
    <d v="2024-06-14T00:00:00"/>
    <d v="2024-06-21T00:00:00"/>
    <s v="Member"/>
    <s v="UPI"/>
    <n v="496.73"/>
    <s v="loss"/>
    <s v="Delhi"/>
  </r>
  <r>
    <s v="ORD105601"/>
    <x v="2"/>
    <s v="Personal Care"/>
    <x v="5566"/>
    <s v="Good Sales"/>
    <n v="0.1"/>
    <n v="256.32900000000001"/>
    <n v="2306.9609999999998"/>
    <n v="8"/>
    <d v="2024-07-21T00:00:00"/>
    <d v="2024-07-24T00:00:00"/>
    <s v="Member"/>
    <s v="UPI"/>
    <n v="685.68"/>
    <s v="loss"/>
    <s v="Chennai"/>
  </r>
  <r>
    <s v="ORD105602"/>
    <x v="0"/>
    <s v="Grocery"/>
    <x v="5567"/>
    <s v="Good Sales"/>
    <n v="0.44"/>
    <n v="1062.204"/>
    <n v="1351.896"/>
    <n v="1"/>
    <d v="2023-01-11T00:00:00"/>
    <d v="2023-01-12T00:00:00"/>
    <s v="New"/>
    <s v="Card"/>
    <n v="469.28"/>
    <s v="loss"/>
    <s v="Delhi"/>
  </r>
  <r>
    <s v="ORD105603"/>
    <x v="2"/>
    <s v="Electronics"/>
    <x v="5568"/>
    <s v="Good Sales"/>
    <n v="0.48"/>
    <n v="775.26240000000007"/>
    <n v="839.86760000000004"/>
    <n v="9"/>
    <d v="2024-04-21T00:00:00"/>
    <d v="2024-04-22T00:00:00"/>
    <s v="New"/>
    <s v="UPI"/>
    <n v="166.32"/>
    <s v="loss"/>
    <s v="Pune"/>
  </r>
  <r>
    <s v="ORD105604"/>
    <x v="3"/>
    <s v="Grocery"/>
    <x v="5569"/>
    <s v="Good Sales"/>
    <n v="0.27"/>
    <n v="475.21350000000001"/>
    <n v="1284.8364999999999"/>
    <n v="4"/>
    <d v="2024-01-12T00:00:00"/>
    <d v="2024-01-15T00:00:00"/>
    <s v="Regular"/>
    <s v="Cash"/>
    <n v="412.26"/>
    <s v="loss"/>
    <s v="Delhi"/>
  </r>
  <r>
    <s v="ORD105605"/>
    <x v="2"/>
    <s v="Grocery"/>
    <x v="5570"/>
    <s v="Good Sales"/>
    <n v="0.13"/>
    <n v="339.625"/>
    <n v="2272.875"/>
    <n v="5"/>
    <d v="2023-08-11T00:00:00"/>
    <d v="2023-08-12T00:00:00"/>
    <s v="Regular"/>
    <s v="UPI"/>
    <n v="151.31"/>
    <s v="loss"/>
    <s v="Mumbai"/>
  </r>
  <r>
    <s v="ORD105606"/>
    <x v="0"/>
    <s v="Personal Care"/>
    <x v="5571"/>
    <s v="Good Sales"/>
    <n v="0.44"/>
    <n v="705.17040000000009"/>
    <n v="897.4896"/>
    <n v="3"/>
    <d v="2023-03-15T00:00:00"/>
    <d v="2023-03-17T00:00:00"/>
    <s v="New"/>
    <s v="UPI"/>
    <n v="167.49"/>
    <s v="loss"/>
    <s v="Chennai"/>
  </r>
  <r>
    <s v="ORD105607"/>
    <x v="0"/>
    <s v="Home Care"/>
    <x v="5572"/>
    <s v="Good Sales"/>
    <n v="0.49"/>
    <n v="2191.4220999999998"/>
    <n v="2280.8679000000002"/>
    <n v="9"/>
    <d v="2023-05-14T00:00:00"/>
    <d v="2023-05-20T00:00:00"/>
    <s v="Regular"/>
    <s v="Cash"/>
    <n v="477.24"/>
    <s v="loss"/>
    <s v="Chennai"/>
  </r>
  <r>
    <s v="ORD105608"/>
    <x v="2"/>
    <s v="Home Care"/>
    <x v="5573"/>
    <s v="Good Sales"/>
    <n v="0.37"/>
    <n v="832.94029999999998"/>
    <n v="1418.2497000000001"/>
    <n v="6"/>
    <d v="2024-11-01T00:00:00"/>
    <d v="2024-11-04T00:00:00"/>
    <s v="Regular"/>
    <s v="Cash"/>
    <n v="276.70999999999998"/>
    <s v="loss"/>
    <s v="Chennai"/>
  </r>
  <r>
    <s v="ORD105609"/>
    <x v="1"/>
    <s v="Personal Care"/>
    <x v="5574"/>
    <s v="Good Sales"/>
    <n v="0.17"/>
    <n v="260.25470000000001"/>
    <n v="1270.6553000000001"/>
    <n v="1"/>
    <d v="2024-09-02T00:00:00"/>
    <d v="2024-09-07T00:00:00"/>
    <s v="Regular"/>
    <s v="Cash"/>
    <n v="89.7"/>
    <s v="loss"/>
    <s v="Chennai"/>
  </r>
  <r>
    <s v="ORD105610"/>
    <x v="3"/>
    <s v="Personal Care"/>
    <x v="5575"/>
    <s v="Good Sales"/>
    <n v="0.12"/>
    <n v="103.37159999999999"/>
    <n v="758.05840000000001"/>
    <n v="9"/>
    <d v="2023-11-02T00:00:00"/>
    <d v="2023-11-03T00:00:00"/>
    <s v="Member"/>
    <s v="UPI"/>
    <n v="224.53"/>
    <s v="loss"/>
    <s v="Hyderabad"/>
  </r>
  <r>
    <s v="ORD105611"/>
    <x v="3"/>
    <s v="Personal Care"/>
    <x v="5576"/>
    <s v="Good Sales"/>
    <n v="0.08"/>
    <n v="271.5616"/>
    <n v="3122.9584"/>
    <n v="5"/>
    <d v="2023-09-07T00:00:00"/>
    <d v="2023-09-10T00:00:00"/>
    <s v="Member"/>
    <s v="Card"/>
    <n v="252.34"/>
    <s v="loss"/>
    <s v="Hyderabad"/>
  </r>
  <r>
    <s v="ORD105612"/>
    <x v="0"/>
    <s v="Electronics"/>
    <x v="5577"/>
    <s v="concerning"/>
    <n v="0.12"/>
    <n v="27.1632"/>
    <n v="199.19680000000002"/>
    <n v="3"/>
    <d v="2024-06-24T00:00:00"/>
    <d v="2024-06-29T00:00:00"/>
    <s v="Regular"/>
    <s v="UPI"/>
    <n v="58.24"/>
    <s v="loss"/>
    <s v="Chennai"/>
  </r>
  <r>
    <s v="ORD105613"/>
    <x v="1"/>
    <s v="Clothing"/>
    <x v="5578"/>
    <s v="Good Sales"/>
    <n v="0.11"/>
    <n v="253.5478"/>
    <n v="2051.4322000000002"/>
    <n v="4"/>
    <d v="2023-10-04T00:00:00"/>
    <d v="2023-10-06T00:00:00"/>
    <s v="Regular"/>
    <s v="Card"/>
    <n v="219.13"/>
    <s v="loss"/>
    <s v="Hyderabad"/>
  </r>
  <r>
    <s v="ORD105614"/>
    <x v="2"/>
    <s v="Grocery"/>
    <x v="5579"/>
    <s v="Good Sales"/>
    <n v="0.48"/>
    <n v="1341.8879999999999"/>
    <n v="1453.712"/>
    <n v="5"/>
    <d v="2023-06-18T00:00:00"/>
    <d v="2023-06-20T00:00:00"/>
    <s v="New"/>
    <s v="Cash"/>
    <n v="727.54"/>
    <s v="loss"/>
    <s v="Bangalore"/>
  </r>
  <r>
    <s v="ORD105615"/>
    <x v="3"/>
    <s v="Personal Care"/>
    <x v="5580"/>
    <s v="Good Sales"/>
    <n v="0.32"/>
    <n v="564.7808"/>
    <n v="1200.1592000000001"/>
    <n v="1"/>
    <d v="2023-07-16T00:00:00"/>
    <d v="2023-07-20T00:00:00"/>
    <s v="Regular"/>
    <s v="UPI"/>
    <n v="101.08"/>
    <s v="loss"/>
    <s v="Delhi"/>
  </r>
  <r>
    <s v="ORD105616"/>
    <x v="1"/>
    <s v="Personal Care"/>
    <x v="5581"/>
    <s v="Good Sales"/>
    <n v="0.08"/>
    <n v="301.92880000000002"/>
    <n v="3472.1812"/>
    <n v="3"/>
    <d v="2024-08-22T00:00:00"/>
    <d v="2024-08-28T00:00:00"/>
    <s v="Regular"/>
    <s v="Cash"/>
    <n v="928.88"/>
    <s v="profit"/>
    <s v="Mumbai"/>
  </r>
  <r>
    <s v="ORD105617"/>
    <x v="3"/>
    <s v="Personal Care"/>
    <x v="5582"/>
    <s v="Good Sales"/>
    <n v="0.24"/>
    <n v="818.57759999999996"/>
    <n v="2592.1623999999997"/>
    <n v="7"/>
    <d v="2023-12-01T00:00:00"/>
    <d v="2023-12-07T00:00:00"/>
    <s v="Regular"/>
    <s v="Cash"/>
    <n v="624.85"/>
    <s v="loss"/>
    <s v="Chennai"/>
  </r>
  <r>
    <s v="ORD105618"/>
    <x v="1"/>
    <s v="Home Care"/>
    <x v="5583"/>
    <s v="Good Sales"/>
    <n v="0.09"/>
    <n v="437.38739999999996"/>
    <n v="4422.4726000000001"/>
    <n v="9"/>
    <d v="2024-03-15T00:00:00"/>
    <d v="2024-03-22T00:00:00"/>
    <s v="Member"/>
    <s v="UPI"/>
    <n v="505.78"/>
    <s v="loss"/>
    <s v="Pune"/>
  </r>
  <r>
    <s v="ORD105619"/>
    <x v="1"/>
    <s v="Personal Care"/>
    <x v="5584"/>
    <s v="Good Sales"/>
    <n v="0.3"/>
    <n v="777.88800000000003"/>
    <n v="1815.0720000000001"/>
    <n v="6"/>
    <d v="2023-06-11T00:00:00"/>
    <d v="2023-06-16T00:00:00"/>
    <s v="New"/>
    <s v="Cash"/>
    <n v="393.15"/>
    <s v="loss"/>
    <s v="Bangalore"/>
  </r>
  <r>
    <s v="ORD105620"/>
    <x v="0"/>
    <s v="Grocery"/>
    <x v="5585"/>
    <s v="Good Sales"/>
    <n v="0.17"/>
    <n v="464.99760000000009"/>
    <n v="2270.2824000000001"/>
    <n v="4"/>
    <d v="2023-02-25T00:00:00"/>
    <d v="2023-03-02T00:00:00"/>
    <s v="Regular"/>
    <s v="UPI"/>
    <n v="203.15"/>
    <s v="loss"/>
    <s v="Chennai"/>
  </r>
  <r>
    <s v="ORD105621"/>
    <x v="3"/>
    <s v="Personal Care"/>
    <x v="5586"/>
    <s v="Good Sales"/>
    <n v="0.1"/>
    <n v="130.46099999999998"/>
    <n v="1174.1489999999999"/>
    <n v="4"/>
    <d v="2023-07-02T00:00:00"/>
    <d v="2023-07-08T00:00:00"/>
    <s v="New"/>
    <s v="Cash"/>
    <n v="109.99"/>
    <s v="loss"/>
    <s v="Delhi"/>
  </r>
  <r>
    <s v="ORD105622"/>
    <x v="2"/>
    <s v="Grocery"/>
    <x v="962"/>
    <s v="Good Sales"/>
    <n v="0.12"/>
    <n v="238.66439999999997"/>
    <n v="1750.2056"/>
    <n v="9"/>
    <d v="2024-02-20T00:00:00"/>
    <d v="2024-02-25T00:00:00"/>
    <s v="Member"/>
    <s v="UPI"/>
    <n v="281.97000000000003"/>
    <s v="loss"/>
    <s v="Pune"/>
  </r>
  <r>
    <s v="ORD105623"/>
    <x v="0"/>
    <s v="Electronics"/>
    <x v="5587"/>
    <s v="concerning"/>
    <n v="0.34"/>
    <n v="78.750800000000012"/>
    <n v="152.86919999999998"/>
    <n v="1"/>
    <d v="2023-08-02T00:00:00"/>
    <d v="2023-08-04T00:00:00"/>
    <s v="New"/>
    <s v="UPI"/>
    <n v="35.46"/>
    <s v="loss"/>
    <s v="Hyderabad"/>
  </r>
  <r>
    <s v="ORD105624"/>
    <x v="0"/>
    <s v="Clothing"/>
    <x v="5588"/>
    <s v="Good Sales"/>
    <n v="0.2"/>
    <n v="695.49"/>
    <n v="2781.96"/>
    <n v="6"/>
    <d v="2023-01-29T00:00:00"/>
    <d v="2023-02-05T00:00:00"/>
    <s v="New"/>
    <s v="UPI"/>
    <n v="848.51"/>
    <s v="profit"/>
    <s v="Chennai"/>
  </r>
  <r>
    <s v="ORD105625"/>
    <x v="2"/>
    <s v="Home Care"/>
    <x v="5589"/>
    <s v="Good Sales"/>
    <n v="0.26"/>
    <n v="423.00700000000001"/>
    <n v="1203.943"/>
    <n v="4"/>
    <d v="2023-01-03T00:00:00"/>
    <d v="2023-01-10T00:00:00"/>
    <s v="New"/>
    <s v="Cash"/>
    <n v="388.96"/>
    <s v="loss"/>
    <s v="Pune"/>
  </r>
  <r>
    <s v="ORD105626"/>
    <x v="0"/>
    <s v="Grocery"/>
    <x v="5590"/>
    <s v="Good Sales"/>
    <n v="0.41"/>
    <n v="1126.598"/>
    <n v="1621.2020000000002"/>
    <n v="3"/>
    <d v="2023-11-21T00:00:00"/>
    <d v="2023-11-28T00:00:00"/>
    <s v="Member"/>
    <s v="UPI"/>
    <n v="302.33999999999997"/>
    <s v="loss"/>
    <s v="Delhi"/>
  </r>
  <r>
    <s v="ORD105627"/>
    <x v="1"/>
    <s v="Electronics"/>
    <x v="5591"/>
    <s v="Good Sales"/>
    <n v="0.33"/>
    <n v="445.32180000000005"/>
    <n v="904.13819999999998"/>
    <n v="1"/>
    <d v="2023-06-25T00:00:00"/>
    <d v="2023-06-29T00:00:00"/>
    <s v="New"/>
    <s v="Cash"/>
    <n v="129.51"/>
    <s v="loss"/>
    <s v="Bangalore"/>
  </r>
  <r>
    <s v="ORD105628"/>
    <x v="1"/>
    <s v="Clothing"/>
    <x v="5592"/>
    <s v="Good Sales"/>
    <n v="0.23"/>
    <n v="722.90840000000003"/>
    <n v="2420.1715999999997"/>
    <n v="5"/>
    <d v="2024-09-08T00:00:00"/>
    <d v="2024-09-10T00:00:00"/>
    <s v="Regular"/>
    <s v="Cash"/>
    <n v="289.41000000000003"/>
    <s v="loss"/>
    <s v="Chennai"/>
  </r>
  <r>
    <s v="ORD105629"/>
    <x v="3"/>
    <s v="Clothing"/>
    <x v="5593"/>
    <s v="Good Sales"/>
    <n v="0.48"/>
    <n v="1100.712"/>
    <n v="1192.4380000000001"/>
    <n v="4"/>
    <d v="2023-11-08T00:00:00"/>
    <d v="2023-11-14T00:00:00"/>
    <s v="Regular"/>
    <s v="Cash"/>
    <n v="453.31"/>
    <s v="loss"/>
    <s v="Hyderabad"/>
  </r>
  <r>
    <s v="ORD105630"/>
    <x v="3"/>
    <s v="Clothing"/>
    <x v="5594"/>
    <s v="Good Sales"/>
    <n v="0.11"/>
    <n v="270.72319999999996"/>
    <n v="2190.3968"/>
    <n v="4"/>
    <d v="2023-06-03T00:00:00"/>
    <d v="2023-06-06T00:00:00"/>
    <s v="Regular"/>
    <s v="UPI"/>
    <n v="480.25"/>
    <s v="loss"/>
    <s v="Chennai"/>
  </r>
  <r>
    <s v="ORD105631"/>
    <x v="2"/>
    <s v="Grocery"/>
    <x v="5595"/>
    <s v="Good Sales"/>
    <n v="0.14000000000000001"/>
    <n v="660.62780000000009"/>
    <n v="4058.1422000000002"/>
    <n v="8"/>
    <d v="2024-01-28T00:00:00"/>
    <d v="2024-02-02T00:00:00"/>
    <s v="Member"/>
    <s v="UPI"/>
    <n v="359.72"/>
    <s v="loss"/>
    <s v="Mumbai"/>
  </r>
  <r>
    <s v="ORD105632"/>
    <x v="3"/>
    <s v="Electronics"/>
    <x v="5596"/>
    <s v="Good Sales"/>
    <n v="0.46"/>
    <n v="1637.6874"/>
    <n v="1922.5026"/>
    <n v="2"/>
    <d v="2023-12-30T00:00:00"/>
    <d v="2024-01-04T00:00:00"/>
    <s v="New"/>
    <s v="Cash"/>
    <n v="480.98"/>
    <s v="loss"/>
    <s v="Delhi"/>
  </r>
  <r>
    <s v="ORD105633"/>
    <x v="1"/>
    <s v="Personal Care"/>
    <x v="5597"/>
    <s v="Good Sales"/>
    <n v="0.43"/>
    <n v="594.82330000000002"/>
    <n v="788.48669999999993"/>
    <n v="4"/>
    <d v="2024-12-05T00:00:00"/>
    <d v="2024-12-09T00:00:00"/>
    <s v="New"/>
    <s v="UPI"/>
    <n v="371.55"/>
    <s v="loss"/>
    <s v="Mumbai"/>
  </r>
  <r>
    <s v="ORD105634"/>
    <x v="2"/>
    <s v="Electronics"/>
    <x v="5598"/>
    <s v="Good Sales"/>
    <n v="7.0000000000000007E-2"/>
    <n v="179.84540000000001"/>
    <n v="2389.3745999999996"/>
    <n v="1"/>
    <d v="2023-12-24T00:00:00"/>
    <d v="2023-12-28T00:00:00"/>
    <s v="Member"/>
    <s v="Cash"/>
    <n v="733.69"/>
    <s v="loss"/>
    <s v="Bangalore"/>
  </r>
  <r>
    <s v="ORD105635"/>
    <x v="2"/>
    <s v="Electronics"/>
    <x v="5599"/>
    <s v="Good Sales"/>
    <n v="0.46"/>
    <n v="1097.8820000000001"/>
    <n v="1288.8179999999998"/>
    <n v="2"/>
    <d v="2023-02-25T00:00:00"/>
    <d v="2023-03-02T00:00:00"/>
    <s v="New"/>
    <s v="Cash"/>
    <n v="699.26"/>
    <s v="loss"/>
    <s v="Hyderabad"/>
  </r>
  <r>
    <s v="ORD105636"/>
    <x v="3"/>
    <s v="Electronics"/>
    <x v="5600"/>
    <s v="Good Sales"/>
    <n v="0.01"/>
    <n v="39.957600000000006"/>
    <n v="3955.8024"/>
    <n v="3"/>
    <d v="2023-10-11T00:00:00"/>
    <d v="2023-10-13T00:00:00"/>
    <s v="Regular"/>
    <s v="Cash"/>
    <n v="892.67"/>
    <s v="profit"/>
    <s v="Hyderabad"/>
  </r>
  <r>
    <s v="ORD105637"/>
    <x v="1"/>
    <s v="Grocery"/>
    <x v="5601"/>
    <s v="Good Sales"/>
    <n v="0.41"/>
    <n v="1715.2103999999997"/>
    <n v="2468.2295999999997"/>
    <n v="1"/>
    <d v="2024-10-24T00:00:00"/>
    <d v="2024-10-30T00:00:00"/>
    <s v="New"/>
    <s v="Card"/>
    <n v="248.62"/>
    <s v="loss"/>
    <s v="Mumbai"/>
  </r>
  <r>
    <s v="ORD105638"/>
    <x v="2"/>
    <s v="Grocery"/>
    <x v="5602"/>
    <s v="Good Sales"/>
    <n v="0.14000000000000001"/>
    <n v="208.4418"/>
    <n v="1280.4281999999998"/>
    <n v="2"/>
    <d v="2023-07-08T00:00:00"/>
    <d v="2023-07-14T00:00:00"/>
    <s v="New"/>
    <s v="Cash"/>
    <n v="255.03"/>
    <s v="loss"/>
    <s v="Mumbai"/>
  </r>
  <r>
    <s v="ORD105639"/>
    <x v="1"/>
    <s v="Grocery"/>
    <x v="5603"/>
    <s v="Good Sales"/>
    <n v="0.09"/>
    <n v="371.12760000000003"/>
    <n v="3752.5124000000005"/>
    <n v="7"/>
    <d v="2024-08-16T00:00:00"/>
    <d v="2024-08-20T00:00:00"/>
    <s v="New"/>
    <s v="UPI"/>
    <n v="456.89"/>
    <s v="loss"/>
    <s v="Chennai"/>
  </r>
  <r>
    <s v="ORD105640"/>
    <x v="1"/>
    <s v="Electronics"/>
    <x v="5604"/>
    <s v="Good Sales"/>
    <n v="0.22"/>
    <n v="215.50319999999999"/>
    <n v="764.05679999999995"/>
    <n v="6"/>
    <d v="2023-01-16T00:00:00"/>
    <d v="2023-01-21T00:00:00"/>
    <s v="New"/>
    <s v="Cash"/>
    <n v="266.43"/>
    <s v="loss"/>
    <s v="Pune"/>
  </r>
  <r>
    <s v="ORD105641"/>
    <x v="1"/>
    <s v="Grocery"/>
    <x v="5605"/>
    <s v="Good Sales"/>
    <n v="0.45"/>
    <n v="1726.9110000000001"/>
    <n v="2110.6689999999999"/>
    <n v="2"/>
    <d v="2023-07-06T00:00:00"/>
    <d v="2023-07-09T00:00:00"/>
    <s v="New"/>
    <s v="Card"/>
    <n v="232.5"/>
    <s v="loss"/>
    <s v="Mumbai"/>
  </r>
  <r>
    <s v="ORD105642"/>
    <x v="3"/>
    <s v="Clothing"/>
    <x v="5606"/>
    <s v="Good Sales"/>
    <n v="0.39"/>
    <n v="514.42560000000003"/>
    <n v="804.61439999999993"/>
    <n v="1"/>
    <d v="2023-06-25T00:00:00"/>
    <d v="2023-06-29T00:00:00"/>
    <s v="New"/>
    <s v="Card"/>
    <n v="103.2"/>
    <s v="loss"/>
    <s v="Chennai"/>
  </r>
  <r>
    <s v="ORD105643"/>
    <x v="0"/>
    <s v="Grocery"/>
    <x v="5607"/>
    <s v="Good Sales"/>
    <n v="0.48"/>
    <n v="748.73279999999988"/>
    <n v="811.12720000000002"/>
    <n v="9"/>
    <d v="2023-09-30T00:00:00"/>
    <d v="2023-10-01T00:00:00"/>
    <s v="Member"/>
    <s v="Card"/>
    <n v="189.61"/>
    <s v="loss"/>
    <s v="Pune"/>
  </r>
  <r>
    <s v="ORD105644"/>
    <x v="0"/>
    <s v="Home Care"/>
    <x v="5608"/>
    <s v="Good Sales"/>
    <n v="0.27"/>
    <n v="1154.8143"/>
    <n v="3122.2757000000001"/>
    <n v="1"/>
    <d v="2024-05-09T00:00:00"/>
    <d v="2024-05-16T00:00:00"/>
    <s v="Regular"/>
    <s v="Cash"/>
    <n v="963.26"/>
    <s v="profit"/>
    <s v="Hyderabad"/>
  </r>
  <r>
    <s v="ORD105645"/>
    <x v="2"/>
    <s v="Grocery"/>
    <x v="5609"/>
    <s v="Good Sales"/>
    <n v="0.26"/>
    <n v="561.17619999999999"/>
    <n v="1597.1938"/>
    <n v="5"/>
    <d v="2024-06-30T00:00:00"/>
    <d v="2024-07-03T00:00:00"/>
    <s v="Member"/>
    <s v="UPI"/>
    <n v="613.08000000000004"/>
    <s v="loss"/>
    <s v="Mumbai"/>
  </r>
  <r>
    <s v="ORD105646"/>
    <x v="1"/>
    <s v="Grocery"/>
    <x v="5610"/>
    <s v="Good Sales"/>
    <n v="0.01"/>
    <n v="49.537700000000008"/>
    <n v="4904.2323000000006"/>
    <n v="9"/>
    <d v="2024-08-29T00:00:00"/>
    <d v="2024-09-04T00:00:00"/>
    <s v="Member"/>
    <s v="Card"/>
    <n v="728.42"/>
    <s v="loss"/>
    <s v="Mumbai"/>
  </r>
  <r>
    <s v="ORD105647"/>
    <x v="3"/>
    <s v="Grocery"/>
    <x v="5611"/>
    <s v="Good Sales"/>
    <n v="0.09"/>
    <n v="76.006799999999998"/>
    <n v="768.51319999999998"/>
    <n v="9"/>
    <d v="2024-03-18T00:00:00"/>
    <d v="2024-03-23T00:00:00"/>
    <s v="Regular"/>
    <s v="Cash"/>
    <n v="114.36"/>
    <s v="loss"/>
    <s v="Mumbai"/>
  </r>
  <r>
    <s v="ORD105648"/>
    <x v="1"/>
    <s v="Grocery"/>
    <x v="5612"/>
    <s v="Good Sales"/>
    <n v="0.25"/>
    <n v="592.60249999999996"/>
    <n v="1777.8074999999999"/>
    <n v="6"/>
    <d v="2023-08-04T00:00:00"/>
    <d v="2023-08-08T00:00:00"/>
    <s v="Member"/>
    <s v="UPI"/>
    <n v="582.35"/>
    <s v="loss"/>
    <s v="Hyderabad"/>
  </r>
  <r>
    <s v="ORD105649"/>
    <x v="1"/>
    <s v="Home Care"/>
    <x v="5613"/>
    <s v="Good Sales"/>
    <n v="0.38"/>
    <n v="1401.8238000000001"/>
    <n v="2287.1862000000001"/>
    <n v="3"/>
    <d v="2024-11-11T00:00:00"/>
    <d v="2024-11-18T00:00:00"/>
    <s v="Regular"/>
    <s v="Cash"/>
    <n v="1012.83"/>
    <s v="profit"/>
    <s v="Delhi"/>
  </r>
  <r>
    <s v="ORD105650"/>
    <x v="3"/>
    <s v="Personal Care"/>
    <x v="5614"/>
    <s v="concerning"/>
    <n v="0.41"/>
    <n v="51.782999999999994"/>
    <n v="74.516999999999996"/>
    <n v="2"/>
    <d v="2023-10-20T00:00:00"/>
    <d v="2023-10-24T00:00:00"/>
    <s v="Regular"/>
    <s v="Card"/>
    <n v="9.08"/>
    <s v="loss"/>
    <s v="Mumbai"/>
  </r>
  <r>
    <s v="ORD105651"/>
    <x v="0"/>
    <s v="Grocery"/>
    <x v="5615"/>
    <s v="Good Sales"/>
    <n v="0.14000000000000001"/>
    <n v="118.17260000000002"/>
    <n v="725.91740000000004"/>
    <n v="3"/>
    <d v="2023-04-23T00:00:00"/>
    <d v="2023-04-25T00:00:00"/>
    <s v="Regular"/>
    <s v="UPI"/>
    <n v="250.3"/>
    <s v="loss"/>
    <s v="Mumbai"/>
  </r>
  <r>
    <s v="ORD105652"/>
    <x v="1"/>
    <s v="Clothing"/>
    <x v="5616"/>
    <s v="concerning"/>
    <n v="0.36"/>
    <n v="71.91"/>
    <n v="127.84"/>
    <n v="1"/>
    <d v="2023-01-30T00:00:00"/>
    <d v="2023-02-05T00:00:00"/>
    <s v="Regular"/>
    <s v="UPI"/>
    <n v="35.44"/>
    <s v="loss"/>
    <s v="Hyderabad"/>
  </r>
  <r>
    <s v="ORD105653"/>
    <x v="1"/>
    <s v="Home Care"/>
    <x v="5617"/>
    <s v="Good Sales"/>
    <n v="0.41"/>
    <n v="2035.691"/>
    <n v="2929.4090000000006"/>
    <n v="3"/>
    <d v="2023-12-04T00:00:00"/>
    <d v="2023-12-09T00:00:00"/>
    <s v="New"/>
    <s v="UPI"/>
    <n v="1482.39"/>
    <s v="profit"/>
    <s v="Delhi"/>
  </r>
  <r>
    <s v="ORD105654"/>
    <x v="0"/>
    <s v="Personal Care"/>
    <x v="5618"/>
    <s v="Good Sales"/>
    <n v="0.19"/>
    <n v="727.14139999999998"/>
    <n v="3099.9186"/>
    <n v="2"/>
    <d v="2023-08-07T00:00:00"/>
    <d v="2023-08-13T00:00:00"/>
    <s v="Regular"/>
    <s v="Card"/>
    <n v="203.52"/>
    <s v="loss"/>
    <s v="Delhi"/>
  </r>
  <r>
    <s v="ORD105655"/>
    <x v="3"/>
    <s v="Grocery"/>
    <x v="5619"/>
    <s v="Good Sales"/>
    <n v="0.35"/>
    <n v="675.654"/>
    <n v="1254.7860000000001"/>
    <n v="8"/>
    <d v="2024-02-04T00:00:00"/>
    <d v="2024-02-05T00:00:00"/>
    <s v="Member"/>
    <s v="UPI"/>
    <n v="526.52"/>
    <s v="loss"/>
    <s v="Bangalore"/>
  </r>
  <r>
    <s v="ORD105656"/>
    <x v="2"/>
    <s v="Personal Care"/>
    <x v="5620"/>
    <s v="Good Sales"/>
    <n v="0.22"/>
    <n v="190.476"/>
    <n v="675.32399999999996"/>
    <n v="7"/>
    <d v="2023-02-16T00:00:00"/>
    <d v="2023-02-22T00:00:00"/>
    <s v="Member"/>
    <s v="UPI"/>
    <n v="64.650000000000006"/>
    <s v="loss"/>
    <s v="Chennai"/>
  </r>
  <r>
    <s v="ORD105657"/>
    <x v="0"/>
    <s v="Clothing"/>
    <x v="5621"/>
    <s v="concerning"/>
    <n v="0.49"/>
    <n v="266.01119999999997"/>
    <n v="276.86880000000002"/>
    <n v="1"/>
    <d v="2023-02-10T00:00:00"/>
    <d v="2023-02-15T00:00:00"/>
    <s v="New"/>
    <s v="UPI"/>
    <n v="132.71"/>
    <s v="loss"/>
    <s v="Pune"/>
  </r>
  <r>
    <s v="ORD105658"/>
    <x v="2"/>
    <s v="Home Care"/>
    <x v="5622"/>
    <s v="Good Sales"/>
    <n v="0"/>
    <n v="0"/>
    <n v="2706.35"/>
    <n v="1"/>
    <d v="2023-09-10T00:00:00"/>
    <d v="2023-09-16T00:00:00"/>
    <s v="New"/>
    <s v="Cash"/>
    <n v="135.51"/>
    <s v="loss"/>
    <s v="Pune"/>
  </r>
  <r>
    <s v="ORD105659"/>
    <x v="2"/>
    <s v="Home Care"/>
    <x v="5623"/>
    <s v="Good Sales"/>
    <n v="0.21"/>
    <n v="1025.1926999999998"/>
    <n v="3856.6773000000003"/>
    <n v="5"/>
    <d v="2023-12-19T00:00:00"/>
    <d v="2023-12-26T00:00:00"/>
    <s v="New"/>
    <s v="UPI"/>
    <n v="410.5"/>
    <s v="loss"/>
    <s v="Chennai"/>
  </r>
  <r>
    <s v="ORD105660"/>
    <x v="0"/>
    <s v="Personal Care"/>
    <x v="5624"/>
    <s v="Good Sales"/>
    <n v="0.13"/>
    <n v="442.72670000000005"/>
    <n v="2962.8633"/>
    <n v="4"/>
    <d v="2024-09-15T00:00:00"/>
    <d v="2024-09-19T00:00:00"/>
    <s v="Member"/>
    <s v="Cash"/>
    <n v="307.32"/>
    <s v="loss"/>
    <s v="Mumbai"/>
  </r>
  <r>
    <s v="ORD105661"/>
    <x v="1"/>
    <s v="Grocery"/>
    <x v="5625"/>
    <s v="Good Sales"/>
    <n v="0.42"/>
    <n v="793.4556"/>
    <n v="1095.7244000000001"/>
    <n v="8"/>
    <d v="2023-07-20T00:00:00"/>
    <d v="2023-07-24T00:00:00"/>
    <s v="New"/>
    <s v="UPI"/>
    <n v="381.22"/>
    <s v="loss"/>
    <s v="Pune"/>
  </r>
  <r>
    <s v="ORD105662"/>
    <x v="2"/>
    <s v="Electronics"/>
    <x v="5626"/>
    <s v="Good Sales"/>
    <n v="0.14000000000000001"/>
    <n v="357.58380000000005"/>
    <n v="2196.5862000000002"/>
    <n v="8"/>
    <d v="2024-03-23T00:00:00"/>
    <d v="2024-03-24T00:00:00"/>
    <s v="Member"/>
    <s v="UPI"/>
    <n v="570.82000000000005"/>
    <s v="loss"/>
    <s v="Hyderabad"/>
  </r>
  <r>
    <s v="ORD105663"/>
    <x v="2"/>
    <s v="Home Care"/>
    <x v="5627"/>
    <s v="Good Sales"/>
    <n v="0.27"/>
    <n v="1348.5501000000002"/>
    <n v="3646.0798999999997"/>
    <n v="3"/>
    <d v="2023-08-04T00:00:00"/>
    <d v="2023-08-07T00:00:00"/>
    <s v="New"/>
    <s v="Cash"/>
    <n v="362.15"/>
    <s v="loss"/>
    <s v="Pune"/>
  </r>
  <r>
    <s v="ORD105664"/>
    <x v="3"/>
    <s v="Electronics"/>
    <x v="5628"/>
    <s v="Good Sales"/>
    <n v="0.37"/>
    <n v="977.52149999999995"/>
    <n v="1664.4285"/>
    <n v="5"/>
    <d v="2024-10-14T00:00:00"/>
    <d v="2024-10-19T00:00:00"/>
    <s v="New"/>
    <s v="UPI"/>
    <n v="400.18"/>
    <s v="loss"/>
    <s v="Delhi"/>
  </r>
  <r>
    <s v="ORD105665"/>
    <x v="1"/>
    <s v="Home Care"/>
    <x v="5629"/>
    <s v="Good Sales"/>
    <n v="0.25"/>
    <n v="1206.1475"/>
    <n v="3618.4425000000001"/>
    <n v="7"/>
    <d v="2023-08-10T00:00:00"/>
    <d v="2023-08-15T00:00:00"/>
    <s v="Regular"/>
    <s v="Cash"/>
    <n v="1087.67"/>
    <s v="profit"/>
    <s v="Bangalore"/>
  </r>
  <r>
    <s v="ORD105666"/>
    <x v="2"/>
    <s v="Grocery"/>
    <x v="5630"/>
    <s v="concerning"/>
    <n v="0.21"/>
    <n v="37.835699999999996"/>
    <n v="142.33429999999998"/>
    <n v="8"/>
    <d v="2023-06-20T00:00:00"/>
    <d v="2023-06-25T00:00:00"/>
    <s v="Regular"/>
    <s v="Card"/>
    <n v="49.98"/>
    <s v="loss"/>
    <s v="Bangalore"/>
  </r>
  <r>
    <s v="ORD105667"/>
    <x v="3"/>
    <s v="Grocery"/>
    <x v="5631"/>
    <s v="Good Sales"/>
    <n v="0.02"/>
    <n v="72.654399999999995"/>
    <n v="3560.0655999999999"/>
    <n v="3"/>
    <d v="2023-08-13T00:00:00"/>
    <d v="2023-08-15T00:00:00"/>
    <s v="Member"/>
    <s v="Cash"/>
    <n v="353.78"/>
    <s v="loss"/>
    <s v="Hyderabad"/>
  </r>
  <r>
    <s v="ORD105668"/>
    <x v="1"/>
    <s v="Home Care"/>
    <x v="5632"/>
    <s v="Good Sales"/>
    <n v="0.01"/>
    <n v="31.730900000000002"/>
    <n v="3141.3591000000001"/>
    <n v="8"/>
    <d v="2023-04-29T00:00:00"/>
    <d v="2023-05-06T00:00:00"/>
    <s v="Regular"/>
    <s v="Card"/>
    <n v="495.59"/>
    <s v="loss"/>
    <s v="Bangalore"/>
  </r>
  <r>
    <s v="ORD105669"/>
    <x v="0"/>
    <s v="Personal Care"/>
    <x v="5633"/>
    <s v="Good Sales"/>
    <n v="0.48"/>
    <n v="1659.8975999999998"/>
    <n v="1798.2224000000001"/>
    <n v="9"/>
    <d v="2023-04-20T00:00:00"/>
    <d v="2023-04-26T00:00:00"/>
    <s v="Regular"/>
    <s v="UPI"/>
    <n v="370.04"/>
    <s v="loss"/>
    <s v="Delhi"/>
  </r>
  <r>
    <s v="ORD105670"/>
    <x v="0"/>
    <s v="Grocery"/>
    <x v="5634"/>
    <s v="Good Sales"/>
    <n v="0.32"/>
    <n v="926.64960000000008"/>
    <n v="1969.1304"/>
    <n v="3"/>
    <d v="2024-07-23T00:00:00"/>
    <d v="2024-07-24T00:00:00"/>
    <s v="Regular"/>
    <s v="Cash"/>
    <n v="171.5"/>
    <s v="loss"/>
    <s v="Mumbai"/>
  </r>
  <r>
    <s v="ORD105671"/>
    <x v="3"/>
    <s v="Grocery"/>
    <x v="5635"/>
    <s v="concerning"/>
    <n v="0.41"/>
    <n v="129.7527"/>
    <n v="186.71730000000002"/>
    <n v="2"/>
    <d v="2024-04-16T00:00:00"/>
    <d v="2024-04-23T00:00:00"/>
    <s v="Regular"/>
    <s v="Card"/>
    <n v="51.9"/>
    <s v="loss"/>
    <s v="Delhi"/>
  </r>
  <r>
    <s v="ORD105672"/>
    <x v="0"/>
    <s v="Clothing"/>
    <x v="5636"/>
    <s v="Good Sales"/>
    <n v="0.24"/>
    <n v="199.88640000000001"/>
    <n v="632.97360000000003"/>
    <n v="2"/>
    <d v="2023-10-03T00:00:00"/>
    <d v="2023-10-06T00:00:00"/>
    <s v="Regular"/>
    <s v="Cash"/>
    <n v="129.03"/>
    <s v="loss"/>
    <s v="Pune"/>
  </r>
  <r>
    <s v="ORD105673"/>
    <x v="2"/>
    <s v="Grocery"/>
    <x v="5637"/>
    <s v="Good Sales"/>
    <n v="0.13"/>
    <n v="600.47389999999996"/>
    <n v="4018.5560999999998"/>
    <n v="5"/>
    <d v="2023-04-24T00:00:00"/>
    <d v="2023-04-29T00:00:00"/>
    <s v="Regular"/>
    <s v="Cash"/>
    <n v="1179.69"/>
    <s v="profit"/>
    <s v="Pune"/>
  </r>
  <r>
    <s v="ORD105674"/>
    <x v="1"/>
    <s v="Clothing"/>
    <x v="5638"/>
    <s v="Good Sales"/>
    <n v="0.15"/>
    <n v="186.19949999999997"/>
    <n v="1055.1305"/>
    <n v="1"/>
    <d v="2023-07-10T00:00:00"/>
    <d v="2023-07-16T00:00:00"/>
    <s v="Regular"/>
    <s v="Cash"/>
    <n v="338.42"/>
    <s v="loss"/>
    <s v="Chennai"/>
  </r>
  <r>
    <s v="ORD105675"/>
    <x v="2"/>
    <s v="Grocery"/>
    <x v="5639"/>
    <s v="Good Sales"/>
    <n v="0.02"/>
    <n v="99.307800000000015"/>
    <n v="4866.0822000000007"/>
    <n v="6"/>
    <d v="2024-05-27T00:00:00"/>
    <d v="2024-05-30T00:00:00"/>
    <s v="Member"/>
    <s v="Card"/>
    <n v="686.94"/>
    <s v="loss"/>
    <s v="Hyderabad"/>
  </r>
  <r>
    <s v="ORD105676"/>
    <x v="2"/>
    <s v="Grocery"/>
    <x v="5640"/>
    <s v="Good Sales"/>
    <n v="0.4"/>
    <n v="1371.9920000000002"/>
    <n v="2057.9879999999998"/>
    <n v="7"/>
    <d v="2023-01-23T00:00:00"/>
    <d v="2023-01-26T00:00:00"/>
    <s v="Regular"/>
    <s v="Card"/>
    <n v="778.85"/>
    <s v="loss"/>
    <s v="Bangalore"/>
  </r>
  <r>
    <s v="ORD105677"/>
    <x v="0"/>
    <s v="Personal Care"/>
    <x v="5641"/>
    <s v="Good Sales"/>
    <n v="0.28999999999999998"/>
    <n v="660.42859999999996"/>
    <n v="1616.9114000000002"/>
    <n v="5"/>
    <d v="2024-06-28T00:00:00"/>
    <d v="2024-07-01T00:00:00"/>
    <s v="Regular"/>
    <s v="Card"/>
    <n v="442.89"/>
    <s v="loss"/>
    <s v="Pune"/>
  </r>
  <r>
    <s v="ORD105678"/>
    <x v="2"/>
    <s v="Personal Care"/>
    <x v="5642"/>
    <s v="Good Sales"/>
    <n v="0.24"/>
    <n v="1105.9775999999999"/>
    <n v="3502.2623999999996"/>
    <n v="8"/>
    <d v="2024-11-27T00:00:00"/>
    <d v="2024-12-01T00:00:00"/>
    <s v="New"/>
    <s v="UPI"/>
    <n v="1117.56"/>
    <s v="profit"/>
    <s v="Delhi"/>
  </r>
  <r>
    <s v="ORD105679"/>
    <x v="0"/>
    <s v="Grocery"/>
    <x v="5643"/>
    <s v="Good Sales"/>
    <n v="0.43"/>
    <n v="1718.0348999999999"/>
    <n v="2277.3950999999997"/>
    <n v="6"/>
    <d v="2023-07-28T00:00:00"/>
    <d v="2023-08-03T00:00:00"/>
    <s v="Member"/>
    <s v="Cash"/>
    <n v="345.92"/>
    <s v="loss"/>
    <s v="Hyderabad"/>
  </r>
  <r>
    <s v="ORD105680"/>
    <x v="1"/>
    <s v="Home Care"/>
    <x v="5644"/>
    <s v="Good Sales"/>
    <n v="0.22"/>
    <n v="484.42459999999994"/>
    <n v="1717.5054"/>
    <n v="1"/>
    <d v="2024-11-24T00:00:00"/>
    <d v="2024-12-01T00:00:00"/>
    <s v="Member"/>
    <s v="UPI"/>
    <n v="557.63"/>
    <s v="loss"/>
    <s v="Hyderabad"/>
  </r>
  <r>
    <s v="ORD105681"/>
    <x v="1"/>
    <s v="Home Care"/>
    <x v="2316"/>
    <s v="concerning"/>
    <n v="0.47"/>
    <n v="204.9717"/>
    <n v="231.13830000000002"/>
    <n v="9"/>
    <d v="2024-03-25T00:00:00"/>
    <d v="2024-03-30T00:00:00"/>
    <s v="New"/>
    <s v="Card"/>
    <n v="87.52"/>
    <s v="loss"/>
    <s v="Delhi"/>
  </r>
  <r>
    <s v="ORD105682"/>
    <x v="2"/>
    <s v="Grocery"/>
    <x v="5645"/>
    <s v="Good Sales"/>
    <n v="0.01"/>
    <n v="43.546899999999994"/>
    <n v="4311.1430999999993"/>
    <n v="5"/>
    <d v="2024-08-29T00:00:00"/>
    <d v="2024-09-04T00:00:00"/>
    <s v="Member"/>
    <s v="UPI"/>
    <n v="1053.25"/>
    <s v="profit"/>
    <s v="Chennai"/>
  </r>
  <r>
    <s v="ORD105683"/>
    <x v="3"/>
    <s v="Home Care"/>
    <x v="5646"/>
    <s v="Good Sales"/>
    <n v="0.49"/>
    <n v="1885.8629999999998"/>
    <n v="1962.837"/>
    <n v="5"/>
    <d v="2024-09-26T00:00:00"/>
    <d v="2024-10-01T00:00:00"/>
    <s v="Member"/>
    <s v="Card"/>
    <n v="596.54999999999995"/>
    <s v="loss"/>
    <s v="Chennai"/>
  </r>
  <r>
    <s v="ORD105684"/>
    <x v="0"/>
    <s v="Grocery"/>
    <x v="5647"/>
    <s v="Good Sales"/>
    <n v="0.41"/>
    <n v="1629.5859999999998"/>
    <n v="2345.0140000000001"/>
    <n v="1"/>
    <d v="2024-11-01T00:00:00"/>
    <d v="2024-11-08T00:00:00"/>
    <s v="Member"/>
    <s v="UPI"/>
    <n v="206.92"/>
    <s v="loss"/>
    <s v="Chennai"/>
  </r>
  <r>
    <s v="ORD105685"/>
    <x v="0"/>
    <s v="Personal Care"/>
    <x v="5648"/>
    <s v="Good Sales"/>
    <n v="0.18"/>
    <n v="674.96579999999994"/>
    <n v="3074.8442"/>
    <n v="5"/>
    <d v="2024-03-13T00:00:00"/>
    <d v="2024-03-18T00:00:00"/>
    <s v="Regular"/>
    <s v="Cash"/>
    <n v="1048.04"/>
    <s v="profit"/>
    <s v="Chennai"/>
  </r>
  <r>
    <s v="ORD105686"/>
    <x v="2"/>
    <s v="Electronics"/>
    <x v="5649"/>
    <s v="Good Sales"/>
    <n v="0.3"/>
    <n v="435.36"/>
    <n v="1015.84"/>
    <n v="3"/>
    <d v="2023-09-03T00:00:00"/>
    <d v="2023-09-04T00:00:00"/>
    <s v="Regular"/>
    <s v="Cash"/>
    <n v="336.85"/>
    <s v="loss"/>
    <s v="Chennai"/>
  </r>
  <r>
    <s v="ORD105687"/>
    <x v="0"/>
    <s v="Clothing"/>
    <x v="5650"/>
    <s v="Good Sales"/>
    <n v="0.43"/>
    <n v="1852.5862"/>
    <n v="2455.7538000000004"/>
    <n v="3"/>
    <d v="2023-06-14T00:00:00"/>
    <d v="2023-06-16T00:00:00"/>
    <s v="Regular"/>
    <s v="Cash"/>
    <n v="959.42"/>
    <s v="profit"/>
    <s v="Chennai"/>
  </r>
  <r>
    <s v="ORD105688"/>
    <x v="0"/>
    <s v="Home Care"/>
    <x v="5651"/>
    <s v="concerning"/>
    <n v="0.24"/>
    <n v="26.625599999999999"/>
    <n v="84.314400000000006"/>
    <n v="8"/>
    <d v="2023-09-05T00:00:00"/>
    <d v="2023-09-07T00:00:00"/>
    <s v="New"/>
    <s v="Cash"/>
    <n v="18.670000000000002"/>
    <s v="loss"/>
    <s v="Chennai"/>
  </r>
  <r>
    <s v="ORD105689"/>
    <x v="3"/>
    <s v="Home Care"/>
    <x v="5652"/>
    <s v="Good Sales"/>
    <n v="0.03"/>
    <n v="37.8795"/>
    <n v="1224.7705000000001"/>
    <n v="9"/>
    <d v="2024-01-26T00:00:00"/>
    <d v="2024-02-01T00:00:00"/>
    <s v="New"/>
    <s v="Card"/>
    <n v="76.98"/>
    <s v="loss"/>
    <s v="Chennai"/>
  </r>
  <r>
    <s v="ORD105690"/>
    <x v="3"/>
    <s v="Personal Care"/>
    <x v="5653"/>
    <s v="concerning"/>
    <n v="0.45"/>
    <n v="147.66300000000001"/>
    <n v="180.47699999999998"/>
    <n v="6"/>
    <d v="2023-09-02T00:00:00"/>
    <d v="2023-09-09T00:00:00"/>
    <s v="Regular"/>
    <s v="Cash"/>
    <n v="27.71"/>
    <s v="loss"/>
    <s v="Chennai"/>
  </r>
  <r>
    <s v="ORD105691"/>
    <x v="2"/>
    <s v="Home Care"/>
    <x v="5654"/>
    <s v="concerning"/>
    <n v="0.26"/>
    <n v="166.89920000000001"/>
    <n v="475.02079999999995"/>
    <n v="3"/>
    <d v="2023-05-26T00:00:00"/>
    <d v="2023-05-28T00:00:00"/>
    <s v="Regular"/>
    <s v="UPI"/>
    <n v="102.48"/>
    <s v="loss"/>
    <s v="Chennai"/>
  </r>
  <r>
    <s v="ORD105692"/>
    <x v="3"/>
    <s v="Grocery"/>
    <x v="5655"/>
    <s v="Good Sales"/>
    <n v="0.27"/>
    <n v="731.33820000000003"/>
    <n v="1977.3217999999997"/>
    <n v="8"/>
    <d v="2024-03-01T00:00:00"/>
    <d v="2024-03-03T00:00:00"/>
    <s v="Member"/>
    <s v="Cash"/>
    <n v="672.68"/>
    <s v="loss"/>
    <s v="Bangalore"/>
  </r>
  <r>
    <s v="ORD105693"/>
    <x v="2"/>
    <s v="Grocery"/>
    <x v="5656"/>
    <s v="concerning"/>
    <n v="0.01"/>
    <n v="2.8256000000000001"/>
    <n v="279.73439999999999"/>
    <n v="3"/>
    <d v="2023-11-27T00:00:00"/>
    <d v="2023-12-01T00:00:00"/>
    <s v="New"/>
    <s v="UPI"/>
    <n v="76.98"/>
    <s v="loss"/>
    <s v="Hyderabad"/>
  </r>
  <r>
    <s v="ORD105694"/>
    <x v="1"/>
    <s v="Electronics"/>
    <x v="5657"/>
    <s v="Good Sales"/>
    <n v="0.05"/>
    <n v="49.438500000000005"/>
    <n v="939.33150000000001"/>
    <n v="7"/>
    <d v="2023-07-12T00:00:00"/>
    <d v="2023-07-13T00:00:00"/>
    <s v="New"/>
    <s v="UPI"/>
    <n v="162.61000000000001"/>
    <s v="loss"/>
    <s v="Pune"/>
  </r>
  <r>
    <s v="ORD105695"/>
    <x v="2"/>
    <s v="Electronics"/>
    <x v="5658"/>
    <s v="Good Sales"/>
    <n v="0.39"/>
    <n v="483.76770000000005"/>
    <n v="756.66229999999996"/>
    <n v="2"/>
    <d v="2024-09-28T00:00:00"/>
    <d v="2024-09-29T00:00:00"/>
    <s v="Member"/>
    <s v="Card"/>
    <n v="370.57"/>
    <s v="loss"/>
    <s v="Chennai"/>
  </r>
  <r>
    <s v="ORD105696"/>
    <x v="1"/>
    <s v="Electronics"/>
    <x v="5659"/>
    <s v="Good Sales"/>
    <n v="0.22"/>
    <n v="728.45519999999999"/>
    <n v="2582.7048"/>
    <n v="6"/>
    <d v="2023-05-05T00:00:00"/>
    <d v="2023-05-09T00:00:00"/>
    <s v="New"/>
    <s v="Card"/>
    <n v="976.62"/>
    <s v="profit"/>
    <s v="Delhi"/>
  </r>
  <r>
    <s v="ORD105697"/>
    <x v="2"/>
    <s v="Grocery"/>
    <x v="5660"/>
    <s v="Good Sales"/>
    <n v="0.5"/>
    <n v="1198.6099999999999"/>
    <n v="1198.6099999999999"/>
    <n v="8"/>
    <d v="2024-07-22T00:00:00"/>
    <d v="2024-07-27T00:00:00"/>
    <s v="Regular"/>
    <s v="UPI"/>
    <n v="337.81"/>
    <s v="loss"/>
    <s v="Delhi"/>
  </r>
  <r>
    <s v="ORD105698"/>
    <x v="0"/>
    <s v="Electronics"/>
    <x v="5661"/>
    <s v="Good Sales"/>
    <n v="0.35"/>
    <n v="821.17699999999991"/>
    <n v="1525.0429999999999"/>
    <n v="3"/>
    <d v="2024-04-30T00:00:00"/>
    <d v="2024-05-04T00:00:00"/>
    <s v="Regular"/>
    <s v="Card"/>
    <n v="155.33000000000001"/>
    <s v="loss"/>
    <s v="Pune"/>
  </r>
  <r>
    <s v="ORD105699"/>
    <x v="3"/>
    <s v="Electronics"/>
    <x v="5662"/>
    <s v="Good Sales"/>
    <n v="0.47"/>
    <n v="1816.7003999999999"/>
    <n v="2048.6196"/>
    <n v="9"/>
    <d v="2023-07-16T00:00:00"/>
    <d v="2023-07-18T00:00:00"/>
    <s v="New"/>
    <s v="Card"/>
    <n v="669.56"/>
    <s v="loss"/>
    <s v="Delhi"/>
  </r>
  <r>
    <s v="ORD105700"/>
    <x v="1"/>
    <s v="Grocery"/>
    <x v="5663"/>
    <s v="Good Sales"/>
    <n v="0.14000000000000001"/>
    <n v="327.31020000000001"/>
    <n v="2010.6197999999999"/>
    <n v="9"/>
    <d v="2023-08-02T00:00:00"/>
    <d v="2023-08-08T00:00:00"/>
    <s v="New"/>
    <s v="Card"/>
    <n v="689.39"/>
    <s v="loss"/>
    <s v="Chennai"/>
  </r>
  <r>
    <s v="ORD105701"/>
    <x v="2"/>
    <s v="Personal Care"/>
    <x v="5664"/>
    <s v="Good Sales"/>
    <n v="0.09"/>
    <n v="162.6831"/>
    <n v="1644.9069"/>
    <n v="3"/>
    <d v="2024-04-05T00:00:00"/>
    <d v="2024-04-12T00:00:00"/>
    <s v="Regular"/>
    <s v="Card"/>
    <n v="255.7"/>
    <s v="loss"/>
    <s v="Chennai"/>
  </r>
  <r>
    <s v="ORD105702"/>
    <x v="3"/>
    <s v="Home Care"/>
    <x v="5665"/>
    <s v="Good Sales"/>
    <n v="0.19"/>
    <n v="915.04190000000006"/>
    <n v="3900.9681"/>
    <n v="3"/>
    <d v="2024-06-12T00:00:00"/>
    <d v="2024-06-13T00:00:00"/>
    <s v="New"/>
    <s v="Cash"/>
    <n v="663.94"/>
    <s v="loss"/>
    <s v="Hyderabad"/>
  </r>
  <r>
    <s v="ORD105703"/>
    <x v="2"/>
    <s v="Clothing"/>
    <x v="5666"/>
    <s v="concerning"/>
    <n v="0.13"/>
    <n v="18.283199999999997"/>
    <n v="122.35679999999999"/>
    <n v="5"/>
    <d v="2024-05-12T00:00:00"/>
    <d v="2024-05-19T00:00:00"/>
    <s v="New"/>
    <s v="Cash"/>
    <n v="17.72"/>
    <s v="loss"/>
    <s v="Chennai"/>
  </r>
  <r>
    <s v="ORD105704"/>
    <x v="3"/>
    <s v="Grocery"/>
    <x v="5667"/>
    <s v="Good Sales"/>
    <n v="0.31"/>
    <n v="494.89330000000001"/>
    <n v="1101.5367000000001"/>
    <n v="9"/>
    <d v="2024-01-26T00:00:00"/>
    <d v="2024-02-01T00:00:00"/>
    <s v="Member"/>
    <s v="UPI"/>
    <n v="458.99"/>
    <s v="loss"/>
    <s v="Pune"/>
  </r>
  <r>
    <s v="ORD105705"/>
    <x v="3"/>
    <s v="Grocery"/>
    <x v="5668"/>
    <s v="Good Sales"/>
    <n v="0.37"/>
    <n v="1141.8273999999999"/>
    <n v="1944.1926000000001"/>
    <n v="1"/>
    <d v="2024-12-11T00:00:00"/>
    <d v="2024-12-15T00:00:00"/>
    <s v="New"/>
    <s v="UPI"/>
    <n v="299.57"/>
    <s v="loss"/>
    <s v="Pune"/>
  </r>
  <r>
    <s v="ORD105706"/>
    <x v="2"/>
    <s v="Clothing"/>
    <x v="5669"/>
    <s v="Good Sales"/>
    <n v="0.2"/>
    <n v="787.154"/>
    <n v="3148.616"/>
    <n v="1"/>
    <d v="2023-09-25T00:00:00"/>
    <d v="2023-10-02T00:00:00"/>
    <s v="Regular"/>
    <s v="UPI"/>
    <n v="625.08000000000004"/>
    <s v="loss"/>
    <s v="Bangalore"/>
  </r>
  <r>
    <s v="ORD105707"/>
    <x v="1"/>
    <s v="Clothing"/>
    <x v="5670"/>
    <s v="Good Sales"/>
    <n v="0.04"/>
    <n v="164.01680000000002"/>
    <n v="3936.4032000000002"/>
    <n v="1"/>
    <d v="2023-10-21T00:00:00"/>
    <d v="2023-10-23T00:00:00"/>
    <s v="New"/>
    <s v="Card"/>
    <n v="414.61"/>
    <s v="loss"/>
    <s v="Hyderabad"/>
  </r>
  <r>
    <s v="ORD105708"/>
    <x v="1"/>
    <s v="Electronics"/>
    <x v="5671"/>
    <s v="concerning"/>
    <n v="0.01"/>
    <n v="3.2576000000000001"/>
    <n v="322.50239999999997"/>
    <n v="4"/>
    <d v="2023-08-03T00:00:00"/>
    <d v="2023-08-05T00:00:00"/>
    <s v="New"/>
    <s v="Cash"/>
    <n v="25.39"/>
    <s v="loss"/>
    <s v="Chennai"/>
  </r>
  <r>
    <s v="ORD105709"/>
    <x v="0"/>
    <s v="Clothing"/>
    <x v="5672"/>
    <s v="Good Sales"/>
    <n v="0.11"/>
    <n v="393.22250000000003"/>
    <n v="3181.5275000000001"/>
    <n v="7"/>
    <d v="2024-11-18T00:00:00"/>
    <d v="2024-11-21T00:00:00"/>
    <s v="Regular"/>
    <s v="UPI"/>
    <n v="568.82000000000005"/>
    <s v="loss"/>
    <s v="Hyderabad"/>
  </r>
  <r>
    <s v="ORD105710"/>
    <x v="3"/>
    <s v="Home Care"/>
    <x v="5673"/>
    <s v="Good Sales"/>
    <n v="0.37"/>
    <n v="1342.8188"/>
    <n v="2286.4211999999998"/>
    <n v="2"/>
    <d v="2024-03-14T00:00:00"/>
    <d v="2024-03-19T00:00:00"/>
    <s v="Regular"/>
    <s v="Cash"/>
    <n v="912.69"/>
    <s v="profit"/>
    <s v="Mumbai"/>
  </r>
  <r>
    <s v="ORD105711"/>
    <x v="0"/>
    <s v="Home Care"/>
    <x v="5674"/>
    <s v="Good Sales"/>
    <n v="0.11"/>
    <n v="126.38890000000001"/>
    <n v="1022.6011"/>
    <n v="3"/>
    <d v="2024-08-06T00:00:00"/>
    <d v="2024-08-13T00:00:00"/>
    <s v="New"/>
    <s v="UPI"/>
    <n v="59.68"/>
    <s v="loss"/>
    <s v="Delhi"/>
  </r>
  <r>
    <s v="ORD105712"/>
    <x v="0"/>
    <s v="Home Care"/>
    <x v="5675"/>
    <s v="concerning"/>
    <n v="0.46"/>
    <n v="300.19600000000003"/>
    <n v="352.404"/>
    <n v="4"/>
    <d v="2023-01-15T00:00:00"/>
    <d v="2023-01-20T00:00:00"/>
    <s v="New"/>
    <s v="Card"/>
    <n v="111.76"/>
    <s v="loss"/>
    <s v="Bangalore"/>
  </r>
  <r>
    <s v="ORD105713"/>
    <x v="2"/>
    <s v="Home Care"/>
    <x v="5676"/>
    <s v="Good Sales"/>
    <n v="0.33"/>
    <n v="1245.2418"/>
    <n v="2528.2182000000003"/>
    <n v="1"/>
    <d v="2023-01-30T00:00:00"/>
    <d v="2023-02-04T00:00:00"/>
    <s v="New"/>
    <s v="Cash"/>
    <n v="665.94"/>
    <s v="loss"/>
    <s v="Chennai"/>
  </r>
  <r>
    <s v="ORD105714"/>
    <x v="2"/>
    <s v="Home Care"/>
    <x v="5677"/>
    <s v="Good Sales"/>
    <n v="0.43"/>
    <n v="568.69650000000001"/>
    <n v="753.85349999999994"/>
    <n v="2"/>
    <d v="2024-07-20T00:00:00"/>
    <d v="2024-07-26T00:00:00"/>
    <s v="New"/>
    <s v="UPI"/>
    <n v="91.25"/>
    <s v="loss"/>
    <s v="Delhi"/>
  </r>
  <r>
    <s v="ORD105715"/>
    <x v="2"/>
    <s v="Electronics"/>
    <x v="5678"/>
    <s v="concerning"/>
    <n v="0.19"/>
    <n v="20.558"/>
    <n v="87.641999999999996"/>
    <n v="2"/>
    <d v="2023-03-14T00:00:00"/>
    <d v="2023-03-21T00:00:00"/>
    <s v="New"/>
    <s v="Cash"/>
    <n v="31.87"/>
    <s v="loss"/>
    <s v="Mumbai"/>
  </r>
  <r>
    <s v="ORD105716"/>
    <x v="3"/>
    <s v="Grocery"/>
    <x v="5679"/>
    <s v="Good Sales"/>
    <n v="0.49"/>
    <n v="585.79989999999998"/>
    <n v="609.71010000000001"/>
    <n v="6"/>
    <d v="2024-09-12T00:00:00"/>
    <d v="2024-09-13T00:00:00"/>
    <s v="New"/>
    <s v="Cash"/>
    <n v="118.9"/>
    <s v="loss"/>
    <s v="Mumbai"/>
  </r>
  <r>
    <s v="ORD105717"/>
    <x v="2"/>
    <s v="Clothing"/>
    <x v="5680"/>
    <s v="concerning"/>
    <n v="0.34"/>
    <n v="85.758200000000002"/>
    <n v="166.47179999999997"/>
    <n v="4"/>
    <d v="2023-05-29T00:00:00"/>
    <d v="2023-06-04T00:00:00"/>
    <s v="Member"/>
    <s v="Card"/>
    <n v="69.78"/>
    <s v="loss"/>
    <s v="Chennai"/>
  </r>
  <r>
    <s v="ORD105718"/>
    <x v="2"/>
    <s v="Grocery"/>
    <x v="5681"/>
    <s v="Good Sales"/>
    <n v="0.18"/>
    <n v="237.78179999999998"/>
    <n v="1083.2282"/>
    <n v="7"/>
    <d v="2023-08-24T00:00:00"/>
    <d v="2023-08-25T00:00:00"/>
    <s v="Regular"/>
    <s v="Cash"/>
    <n v="141.78"/>
    <s v="loss"/>
    <s v="Chennai"/>
  </r>
  <r>
    <s v="ORD105719"/>
    <x v="3"/>
    <s v="Clothing"/>
    <x v="5682"/>
    <s v="Good Sales"/>
    <n v="0.11"/>
    <n v="191.57599999999999"/>
    <n v="1550.0239999999999"/>
    <n v="8"/>
    <d v="2023-11-12T00:00:00"/>
    <d v="2023-11-13T00:00:00"/>
    <s v="New"/>
    <s v="Card"/>
    <n v="315.5"/>
    <s v="loss"/>
    <s v="Hyderabad"/>
  </r>
  <r>
    <s v="ORD105720"/>
    <x v="3"/>
    <s v="Electronics"/>
    <x v="5683"/>
    <s v="Good Sales"/>
    <n v="0.43"/>
    <n v="614.83979999999997"/>
    <n v="815.02019999999993"/>
    <n v="2"/>
    <d v="2024-10-09T00:00:00"/>
    <d v="2024-10-10T00:00:00"/>
    <s v="Regular"/>
    <s v="Cash"/>
    <n v="357.55"/>
    <s v="loss"/>
    <s v="Hyderabad"/>
  </r>
  <r>
    <s v="ORD105721"/>
    <x v="1"/>
    <s v="Electronics"/>
    <x v="5684"/>
    <s v="Good Sales"/>
    <n v="0.16"/>
    <n v="737.23039999999992"/>
    <n v="3870.4595999999997"/>
    <n v="2"/>
    <d v="2023-06-24T00:00:00"/>
    <d v="2023-06-26T00:00:00"/>
    <s v="Member"/>
    <s v="Card"/>
    <n v="1324.47"/>
    <s v="profit"/>
    <s v="Chennai"/>
  </r>
  <r>
    <s v="ORD105722"/>
    <x v="2"/>
    <s v="Personal Care"/>
    <x v="5685"/>
    <s v="Good Sales"/>
    <n v="0.02"/>
    <n v="24.788200000000003"/>
    <n v="1214.6218000000001"/>
    <n v="5"/>
    <d v="2024-06-21T00:00:00"/>
    <d v="2024-06-26T00:00:00"/>
    <s v="Regular"/>
    <s v="Cash"/>
    <n v="186.37"/>
    <s v="loss"/>
    <s v="Delhi"/>
  </r>
  <r>
    <s v="ORD105723"/>
    <x v="2"/>
    <s v="Personal Care"/>
    <x v="5686"/>
    <s v="Good Sales"/>
    <n v="0.14000000000000001"/>
    <n v="334.72880000000004"/>
    <n v="2056.1912000000002"/>
    <n v="4"/>
    <d v="2024-08-18T00:00:00"/>
    <d v="2024-08-24T00:00:00"/>
    <s v="Regular"/>
    <s v="UPI"/>
    <n v="161.44999999999999"/>
    <s v="loss"/>
    <s v="Hyderabad"/>
  </r>
  <r>
    <s v="ORD105724"/>
    <x v="2"/>
    <s v="Electronics"/>
    <x v="5687"/>
    <s v="Good Sales"/>
    <n v="0.09"/>
    <n v="431.22599999999994"/>
    <n v="4360.174"/>
    <n v="2"/>
    <d v="2023-05-03T00:00:00"/>
    <d v="2023-05-09T00:00:00"/>
    <s v="Regular"/>
    <s v="Card"/>
    <n v="267.11"/>
    <s v="loss"/>
    <s v="Delhi"/>
  </r>
  <r>
    <s v="ORD105725"/>
    <x v="1"/>
    <s v="Electronics"/>
    <x v="5688"/>
    <s v="Good Sales"/>
    <n v="0.16"/>
    <n v="705.29280000000006"/>
    <n v="3702.7871999999998"/>
    <n v="9"/>
    <d v="2024-11-04T00:00:00"/>
    <d v="2024-11-05T00:00:00"/>
    <s v="Member"/>
    <s v="Cash"/>
    <n v="1183.3499999999999"/>
    <s v="profit"/>
    <s v="Bangalore"/>
  </r>
  <r>
    <s v="ORD105726"/>
    <x v="2"/>
    <s v="Clothing"/>
    <x v="5689"/>
    <s v="Good Sales"/>
    <n v="0.31"/>
    <n v="500.76469999999995"/>
    <n v="1114.6052999999999"/>
    <n v="9"/>
    <d v="2023-03-01T00:00:00"/>
    <d v="2023-03-06T00:00:00"/>
    <s v="New"/>
    <s v="Card"/>
    <n v="274.08999999999997"/>
    <s v="loss"/>
    <s v="Hyderabad"/>
  </r>
  <r>
    <s v="ORD105727"/>
    <x v="1"/>
    <s v="Electronics"/>
    <x v="5690"/>
    <s v="Good Sales"/>
    <n v="0.25"/>
    <n v="424.95"/>
    <n v="1274.8499999999999"/>
    <n v="4"/>
    <d v="2023-05-31T00:00:00"/>
    <d v="2023-06-02T00:00:00"/>
    <s v="Member"/>
    <s v="Card"/>
    <n v="148.71"/>
    <s v="loss"/>
    <s v="Pune"/>
  </r>
  <r>
    <s v="ORD105728"/>
    <x v="0"/>
    <s v="Grocery"/>
    <x v="5691"/>
    <s v="Good Sales"/>
    <n v="0.36"/>
    <n v="1082.6315999999999"/>
    <n v="1924.6784"/>
    <n v="2"/>
    <d v="2024-05-01T00:00:00"/>
    <d v="2024-05-02T00:00:00"/>
    <s v="Member"/>
    <s v="Card"/>
    <n v="499.32"/>
    <s v="loss"/>
    <s v="Hyderabad"/>
  </r>
  <r>
    <s v="ORD105729"/>
    <x v="1"/>
    <s v="Clothing"/>
    <x v="5692"/>
    <s v="Good Sales"/>
    <n v="0.17"/>
    <n v="781.58010000000002"/>
    <n v="3815.9498999999996"/>
    <n v="3"/>
    <d v="2024-09-28T00:00:00"/>
    <d v="2024-10-01T00:00:00"/>
    <s v="Member"/>
    <s v="UPI"/>
    <n v="485.55"/>
    <s v="loss"/>
    <s v="Hyderabad"/>
  </r>
  <r>
    <s v="ORD105730"/>
    <x v="0"/>
    <s v="Electronics"/>
    <x v="5693"/>
    <s v="concerning"/>
    <n v="0.06"/>
    <n v="8.94"/>
    <n v="140.06"/>
    <n v="8"/>
    <d v="2024-08-19T00:00:00"/>
    <d v="2024-08-23T00:00:00"/>
    <s v="Regular"/>
    <s v="Cash"/>
    <n v="33.5"/>
    <s v="loss"/>
    <s v="Mumbai"/>
  </r>
  <r>
    <s v="ORD105731"/>
    <x v="2"/>
    <s v="Clothing"/>
    <x v="5694"/>
    <s v="Good Sales"/>
    <n v="0.08"/>
    <n v="162.10319999999999"/>
    <n v="1864.1867999999999"/>
    <n v="8"/>
    <d v="2024-11-11T00:00:00"/>
    <d v="2024-11-12T00:00:00"/>
    <s v="Member"/>
    <s v="UPI"/>
    <n v="307.69"/>
    <s v="loss"/>
    <s v="Chennai"/>
  </r>
  <r>
    <s v="ORD105732"/>
    <x v="0"/>
    <s v="Clothing"/>
    <x v="5695"/>
    <s v="Good Sales"/>
    <n v="0.4"/>
    <n v="1705.56"/>
    <n v="2558.3399999999997"/>
    <n v="7"/>
    <d v="2023-12-12T00:00:00"/>
    <d v="2023-12-13T00:00:00"/>
    <s v="Member"/>
    <s v="Card"/>
    <n v="989.37"/>
    <s v="profit"/>
    <s v="Pune"/>
  </r>
  <r>
    <s v="ORD105733"/>
    <x v="1"/>
    <s v="Home Care"/>
    <x v="5696"/>
    <s v="Good Sales"/>
    <n v="0.05"/>
    <n v="105.56500000000001"/>
    <n v="2005.7350000000001"/>
    <n v="4"/>
    <d v="2023-03-10T00:00:00"/>
    <d v="2023-03-13T00:00:00"/>
    <s v="Regular"/>
    <s v="Cash"/>
    <n v="509.35"/>
    <s v="loss"/>
    <s v="Mumbai"/>
  </r>
  <r>
    <s v="ORD105734"/>
    <x v="3"/>
    <s v="Personal Care"/>
    <x v="5697"/>
    <s v="Good Sales"/>
    <n v="0.4"/>
    <n v="1451.308"/>
    <n v="2176.962"/>
    <n v="1"/>
    <d v="2023-07-02T00:00:00"/>
    <d v="2023-07-08T00:00:00"/>
    <s v="Regular"/>
    <s v="Card"/>
    <n v="520.85"/>
    <s v="loss"/>
    <s v="Hyderabad"/>
  </r>
  <r>
    <s v="ORD105735"/>
    <x v="0"/>
    <s v="Clothing"/>
    <x v="5698"/>
    <s v="Good Sales"/>
    <n v="0.11"/>
    <n v="383.94729999999998"/>
    <n v="3106.4827"/>
    <n v="9"/>
    <d v="2024-08-07T00:00:00"/>
    <d v="2024-08-09T00:00:00"/>
    <s v="Regular"/>
    <s v="Cash"/>
    <n v="753.24"/>
    <s v="loss"/>
    <s v="Pune"/>
  </r>
  <r>
    <s v="ORD105736"/>
    <x v="0"/>
    <s v="Clothing"/>
    <x v="5699"/>
    <s v="Good Sales"/>
    <n v="0.34"/>
    <n v="376.29500000000002"/>
    <n v="730.45499999999993"/>
    <n v="7"/>
    <d v="2024-01-15T00:00:00"/>
    <d v="2024-01-19T00:00:00"/>
    <s v="Member"/>
    <s v="Card"/>
    <n v="269.42"/>
    <s v="loss"/>
    <s v="Pune"/>
  </r>
  <r>
    <s v="ORD105737"/>
    <x v="2"/>
    <s v="Home Care"/>
    <x v="5700"/>
    <s v="Good Sales"/>
    <n v="0.31"/>
    <n v="713.93310000000008"/>
    <n v="1589.0769"/>
    <n v="1"/>
    <d v="2024-07-10T00:00:00"/>
    <d v="2024-07-16T00:00:00"/>
    <s v="Regular"/>
    <s v="UPI"/>
    <n v="144.54"/>
    <s v="loss"/>
    <s v="Hyderabad"/>
  </r>
  <r>
    <s v="ORD105738"/>
    <x v="1"/>
    <s v="Electronics"/>
    <x v="5701"/>
    <s v="Good Sales"/>
    <n v="0.05"/>
    <n v="143.71549999999999"/>
    <n v="2730.5945000000002"/>
    <n v="5"/>
    <d v="2023-03-02T00:00:00"/>
    <d v="2023-03-04T00:00:00"/>
    <s v="New"/>
    <s v="Card"/>
    <n v="282.49"/>
    <s v="loss"/>
    <s v="Pune"/>
  </r>
  <r>
    <s v="ORD105739"/>
    <x v="0"/>
    <s v="Clothing"/>
    <x v="5702"/>
    <s v="Good Sales"/>
    <n v="0.33"/>
    <n v="1189.9041"/>
    <n v="2415.8658999999998"/>
    <n v="3"/>
    <d v="2024-02-21T00:00:00"/>
    <d v="2024-02-28T00:00:00"/>
    <s v="New"/>
    <s v="Card"/>
    <n v="1065.77"/>
    <s v="profit"/>
    <s v="Hyderabad"/>
  </r>
  <r>
    <s v="ORD105740"/>
    <x v="0"/>
    <s v="Home Care"/>
    <x v="5703"/>
    <s v="Good Sales"/>
    <n v="0.22"/>
    <n v="908.53620000000001"/>
    <n v="3221.1738"/>
    <n v="2"/>
    <d v="2024-04-17T00:00:00"/>
    <d v="2024-04-23T00:00:00"/>
    <s v="Regular"/>
    <s v="Cash"/>
    <n v="213.93"/>
    <s v="loss"/>
    <s v="Delhi"/>
  </r>
  <r>
    <s v="ORD105741"/>
    <x v="0"/>
    <s v="Grocery"/>
    <x v="5704"/>
    <s v="Good Sales"/>
    <n v="0.35"/>
    <n v="1338.2845"/>
    <n v="2485.3855000000003"/>
    <n v="3"/>
    <d v="2024-11-22T00:00:00"/>
    <d v="2024-11-25T00:00:00"/>
    <s v="Member"/>
    <s v="UPI"/>
    <n v="490.32"/>
    <s v="loss"/>
    <s v="Bangalore"/>
  </r>
  <r>
    <s v="ORD105742"/>
    <x v="0"/>
    <s v="Home Care"/>
    <x v="5705"/>
    <s v="concerning"/>
    <n v="0.42"/>
    <n v="100.2666"/>
    <n v="138.46339999999998"/>
    <n v="6"/>
    <d v="2024-01-02T00:00:00"/>
    <d v="2024-01-09T00:00:00"/>
    <s v="Member"/>
    <s v="Card"/>
    <n v="58.62"/>
    <s v="loss"/>
    <s v="Delhi"/>
  </r>
  <r>
    <s v="ORD105743"/>
    <x v="3"/>
    <s v="Personal Care"/>
    <x v="5706"/>
    <s v="Good Sales"/>
    <n v="0.02"/>
    <n v="67.7226"/>
    <n v="3318.4074000000001"/>
    <n v="7"/>
    <d v="2023-12-03T00:00:00"/>
    <d v="2023-12-04T00:00:00"/>
    <s v="New"/>
    <s v="UPI"/>
    <n v="437.07"/>
    <s v="loss"/>
    <s v="Pune"/>
  </r>
  <r>
    <s v="ORD105744"/>
    <x v="1"/>
    <s v="Personal Care"/>
    <x v="5707"/>
    <s v="Good Sales"/>
    <n v="0.32"/>
    <n v="811.79200000000003"/>
    <n v="1725.058"/>
    <n v="9"/>
    <d v="2023-09-13T00:00:00"/>
    <d v="2023-09-19T00:00:00"/>
    <s v="Member"/>
    <s v="UPI"/>
    <n v="646.53"/>
    <s v="loss"/>
    <s v="Delhi"/>
  </r>
  <r>
    <s v="ORD105745"/>
    <x v="2"/>
    <s v="Electronics"/>
    <x v="5708"/>
    <s v="Good Sales"/>
    <n v="0.05"/>
    <n v="145.596"/>
    <n v="2766.3240000000001"/>
    <n v="7"/>
    <d v="2023-12-26T00:00:00"/>
    <d v="2023-12-30T00:00:00"/>
    <s v="New"/>
    <s v="Cash"/>
    <n v="241.92"/>
    <s v="loss"/>
    <s v="Chennai"/>
  </r>
  <r>
    <s v="ORD105746"/>
    <x v="2"/>
    <s v="Electronics"/>
    <x v="5709"/>
    <s v="Good Sales"/>
    <n v="0.19"/>
    <n v="366.23070000000001"/>
    <n v="1561.2992999999999"/>
    <n v="1"/>
    <d v="2024-09-14T00:00:00"/>
    <d v="2024-09-16T00:00:00"/>
    <s v="Regular"/>
    <s v="Cash"/>
    <n v="518.89"/>
    <s v="loss"/>
    <s v="Chennai"/>
  </r>
  <r>
    <s v="ORD105747"/>
    <x v="3"/>
    <s v="Personal Care"/>
    <x v="5710"/>
    <s v="Good Sales"/>
    <n v="0.01"/>
    <n v="35.987299999999998"/>
    <n v="3562.7427000000002"/>
    <n v="7"/>
    <d v="2023-01-19T00:00:00"/>
    <d v="2023-01-20T00:00:00"/>
    <s v="New"/>
    <s v="Cash"/>
    <n v="605.22"/>
    <s v="loss"/>
    <s v="Chennai"/>
  </r>
  <r>
    <s v="ORD105748"/>
    <x v="1"/>
    <s v="Personal Care"/>
    <x v="5711"/>
    <s v="Good Sales"/>
    <n v="0.16"/>
    <n v="544.32800000000009"/>
    <n v="2857.7220000000002"/>
    <n v="1"/>
    <d v="2024-12-10T00:00:00"/>
    <d v="2024-12-15T00:00:00"/>
    <s v="Member"/>
    <s v="UPI"/>
    <n v="201.48"/>
    <s v="loss"/>
    <s v="Chennai"/>
  </r>
  <r>
    <s v="ORD105749"/>
    <x v="0"/>
    <s v="Clothing"/>
    <x v="5712"/>
    <s v="Good Sales"/>
    <n v="0.08"/>
    <n v="235.1584"/>
    <n v="2704.3216000000002"/>
    <n v="8"/>
    <d v="2024-10-07T00:00:00"/>
    <d v="2024-10-13T00:00:00"/>
    <s v="New"/>
    <s v="Card"/>
    <n v="605.02"/>
    <s v="loss"/>
    <s v="Pune"/>
  </r>
  <r>
    <s v="ORD105750"/>
    <x v="3"/>
    <s v="Personal Care"/>
    <x v="5713"/>
    <s v="Good Sales"/>
    <n v="0.28000000000000003"/>
    <n v="1210.1236000000001"/>
    <n v="3111.7464"/>
    <n v="2"/>
    <d v="2024-12-12T00:00:00"/>
    <d v="2024-12-15T00:00:00"/>
    <s v="Member"/>
    <s v="Cash"/>
    <n v="515.66"/>
    <s v="loss"/>
    <s v="Mumbai"/>
  </r>
  <r>
    <s v="ORD105751"/>
    <x v="1"/>
    <s v="Electronics"/>
    <x v="5714"/>
    <s v="concerning"/>
    <n v="0.26"/>
    <n v="155.82059999999998"/>
    <n v="443.48939999999993"/>
    <n v="2"/>
    <d v="2024-03-16T00:00:00"/>
    <d v="2024-03-18T00:00:00"/>
    <s v="New"/>
    <s v="UPI"/>
    <n v="134.91"/>
    <s v="loss"/>
    <s v="Bangalore"/>
  </r>
  <r>
    <s v="ORD105752"/>
    <x v="0"/>
    <s v="Personal Care"/>
    <x v="5715"/>
    <s v="Good Sales"/>
    <n v="0.4"/>
    <n v="630.00400000000002"/>
    <n v="945.00599999999997"/>
    <n v="1"/>
    <d v="2023-03-29T00:00:00"/>
    <d v="2023-04-03T00:00:00"/>
    <s v="Regular"/>
    <s v="UPI"/>
    <n v="434.2"/>
    <s v="loss"/>
    <s v="Mumbai"/>
  </r>
  <r>
    <s v="ORD105753"/>
    <x v="3"/>
    <s v="Electronics"/>
    <x v="5716"/>
    <s v="Good Sales"/>
    <n v="0.32"/>
    <n v="808.36479999999995"/>
    <n v="1717.7752"/>
    <n v="9"/>
    <d v="2024-07-25T00:00:00"/>
    <d v="2024-07-31T00:00:00"/>
    <s v="New"/>
    <s v="Card"/>
    <n v="179.13"/>
    <s v="loss"/>
    <s v="Bangalore"/>
  </r>
  <r>
    <s v="ORD105754"/>
    <x v="1"/>
    <s v="Grocery"/>
    <x v="5717"/>
    <s v="Good Sales"/>
    <n v="0.36"/>
    <n v="1726.9775999999999"/>
    <n v="3070.1823999999997"/>
    <n v="8"/>
    <d v="2024-02-07T00:00:00"/>
    <d v="2024-02-09T00:00:00"/>
    <s v="Regular"/>
    <s v="UPI"/>
    <n v="532.80999999999995"/>
    <s v="loss"/>
    <s v="Mumbai"/>
  </r>
  <r>
    <s v="ORD105755"/>
    <x v="2"/>
    <s v="Personal Care"/>
    <x v="5718"/>
    <s v="concerning"/>
    <n v="0.05"/>
    <n v="22.631"/>
    <n v="429.98900000000003"/>
    <n v="9"/>
    <d v="2023-05-05T00:00:00"/>
    <d v="2023-05-07T00:00:00"/>
    <s v="Regular"/>
    <s v="Cash"/>
    <n v="66.89"/>
    <s v="loss"/>
    <s v="Hyderabad"/>
  </r>
  <r>
    <s v="ORD105756"/>
    <x v="2"/>
    <s v="Electronics"/>
    <x v="5719"/>
    <s v="Good Sales"/>
    <n v="0.01"/>
    <n v="17.5168"/>
    <n v="1734.1632"/>
    <n v="8"/>
    <d v="2023-06-29T00:00:00"/>
    <d v="2023-07-06T00:00:00"/>
    <s v="Regular"/>
    <s v="Cash"/>
    <n v="507.95"/>
    <s v="loss"/>
    <s v="Chennai"/>
  </r>
  <r>
    <s v="ORD105757"/>
    <x v="1"/>
    <s v="Home Care"/>
    <x v="5720"/>
    <s v="Good Sales"/>
    <n v="0.48"/>
    <n v="2225.6927999999998"/>
    <n v="2411.1671999999999"/>
    <n v="4"/>
    <d v="2023-12-13T00:00:00"/>
    <d v="2023-12-20T00:00:00"/>
    <s v="Member"/>
    <s v="Cash"/>
    <n v="701.96"/>
    <s v="loss"/>
    <s v="Hyderabad"/>
  </r>
  <r>
    <s v="ORD105758"/>
    <x v="2"/>
    <s v="Clothing"/>
    <x v="5721"/>
    <s v="Good Sales"/>
    <n v="0.21"/>
    <n v="944.98739999999987"/>
    <n v="3554.9525999999996"/>
    <n v="9"/>
    <d v="2024-04-12T00:00:00"/>
    <d v="2024-04-17T00:00:00"/>
    <s v="Regular"/>
    <s v="Cash"/>
    <n v="352.44"/>
    <s v="loss"/>
    <s v="Chennai"/>
  </r>
  <r>
    <s v="ORD105759"/>
    <x v="1"/>
    <s v="Electronics"/>
    <x v="5722"/>
    <s v="Good Sales"/>
    <n v="0.2"/>
    <n v="867.94"/>
    <n v="3471.7599999999998"/>
    <n v="8"/>
    <d v="2024-11-08T00:00:00"/>
    <d v="2024-11-11T00:00:00"/>
    <s v="Member"/>
    <s v="Cash"/>
    <n v="539.9"/>
    <s v="loss"/>
    <s v="Delhi"/>
  </r>
  <r>
    <s v="ORD105760"/>
    <x v="0"/>
    <s v="Personal Care"/>
    <x v="5723"/>
    <s v="Good Sales"/>
    <n v="0.02"/>
    <n v="32.222200000000001"/>
    <n v="1578.8878"/>
    <n v="1"/>
    <d v="2024-01-18T00:00:00"/>
    <d v="2024-01-21T00:00:00"/>
    <s v="Regular"/>
    <s v="UPI"/>
    <n v="88.34"/>
    <s v="loss"/>
    <s v="Delhi"/>
  </r>
  <r>
    <s v="ORD105761"/>
    <x v="1"/>
    <s v="Personal Care"/>
    <x v="5724"/>
    <s v="Good Sales"/>
    <n v="0.06"/>
    <n v="254.97"/>
    <n v="3994.53"/>
    <n v="5"/>
    <d v="2023-11-21T00:00:00"/>
    <d v="2023-11-26T00:00:00"/>
    <s v="New"/>
    <s v="Cash"/>
    <n v="415.59"/>
    <s v="loss"/>
    <s v="Pune"/>
  </r>
  <r>
    <s v="ORD105762"/>
    <x v="0"/>
    <s v="Grocery"/>
    <x v="5725"/>
    <s v="Good Sales"/>
    <n v="0.47"/>
    <n v="1210.7951999999998"/>
    <n v="1365.3648000000001"/>
    <n v="9"/>
    <d v="2024-10-17T00:00:00"/>
    <d v="2024-10-20T00:00:00"/>
    <s v="New"/>
    <s v="Cash"/>
    <n v="521.49"/>
    <s v="loss"/>
    <s v="Bangalore"/>
  </r>
  <r>
    <s v="ORD105763"/>
    <x v="3"/>
    <s v="Home Care"/>
    <x v="5726"/>
    <s v="Good Sales"/>
    <n v="0.35"/>
    <n v="1097.922"/>
    <n v="2038.998"/>
    <n v="8"/>
    <d v="2024-07-04T00:00:00"/>
    <d v="2024-07-08T00:00:00"/>
    <s v="Regular"/>
    <s v="Cash"/>
    <n v="289.20999999999998"/>
    <s v="loss"/>
    <s v="Bangalore"/>
  </r>
  <r>
    <s v="ORD105764"/>
    <x v="1"/>
    <s v="Electronics"/>
    <x v="5727"/>
    <s v="Good Sales"/>
    <n v="0.2"/>
    <n v="254.048"/>
    <n v="1016.192"/>
    <n v="1"/>
    <d v="2023-07-21T00:00:00"/>
    <d v="2023-07-25T00:00:00"/>
    <s v="New"/>
    <s v="Cash"/>
    <n v="354.77"/>
    <s v="loss"/>
    <s v="Pune"/>
  </r>
  <r>
    <s v="ORD105765"/>
    <x v="3"/>
    <s v="Home Care"/>
    <x v="5728"/>
    <s v="Good Sales"/>
    <n v="0.45"/>
    <n v="1603.2149999999999"/>
    <n v="1959.4849999999999"/>
    <n v="6"/>
    <d v="2024-07-16T00:00:00"/>
    <d v="2024-07-17T00:00:00"/>
    <s v="New"/>
    <s v="Card"/>
    <n v="813.44"/>
    <s v="profit"/>
    <s v="Chennai"/>
  </r>
  <r>
    <s v="ORD105766"/>
    <x v="2"/>
    <s v="Grocery"/>
    <x v="5729"/>
    <s v="Good Sales"/>
    <n v="0.28999999999999998"/>
    <n v="494.65879999999999"/>
    <n v="1211.0612000000001"/>
    <n v="6"/>
    <d v="2023-04-26T00:00:00"/>
    <d v="2023-05-01T00:00:00"/>
    <s v="Member"/>
    <s v="UPI"/>
    <n v="378.77"/>
    <s v="loss"/>
    <s v="Delhi"/>
  </r>
  <r>
    <s v="ORD105767"/>
    <x v="0"/>
    <s v="Clothing"/>
    <x v="5730"/>
    <s v="Good Sales"/>
    <n v="0.37"/>
    <n v="660.45370000000003"/>
    <n v="1124.5563"/>
    <n v="2"/>
    <d v="2023-03-24T00:00:00"/>
    <d v="2023-03-31T00:00:00"/>
    <s v="Member"/>
    <s v="UPI"/>
    <n v="288.83"/>
    <s v="loss"/>
    <s v="Pune"/>
  </r>
  <r>
    <s v="ORD105768"/>
    <x v="1"/>
    <s v="Home Care"/>
    <x v="5731"/>
    <s v="Good Sales"/>
    <n v="0.22"/>
    <n v="708.48800000000006"/>
    <n v="2511.9120000000003"/>
    <n v="2"/>
    <d v="2024-03-21T00:00:00"/>
    <d v="2024-03-25T00:00:00"/>
    <s v="New"/>
    <s v="Cash"/>
    <n v="789.27"/>
    <s v="loss"/>
    <s v="Chennai"/>
  </r>
  <r>
    <s v="ORD105769"/>
    <x v="3"/>
    <s v="Grocery"/>
    <x v="5732"/>
    <s v="Good Sales"/>
    <n v="0.22"/>
    <n v="280.53960000000001"/>
    <n v="994.6404"/>
    <n v="1"/>
    <d v="2023-04-25T00:00:00"/>
    <d v="2023-04-27T00:00:00"/>
    <s v="Regular"/>
    <s v="Card"/>
    <n v="123.52"/>
    <s v="loss"/>
    <s v="Mumbai"/>
  </r>
  <r>
    <s v="ORD105770"/>
    <x v="0"/>
    <s v="Electronics"/>
    <x v="5733"/>
    <s v="Good Sales"/>
    <n v="0.03"/>
    <n v="35.9925"/>
    <n v="1163.7574999999999"/>
    <n v="6"/>
    <d v="2023-03-26T00:00:00"/>
    <d v="2023-04-02T00:00:00"/>
    <s v="Regular"/>
    <s v="Card"/>
    <n v="192.98"/>
    <s v="loss"/>
    <s v="Pune"/>
  </r>
  <r>
    <s v="ORD105771"/>
    <x v="0"/>
    <s v="Clothing"/>
    <x v="5734"/>
    <s v="Good Sales"/>
    <n v="0.37"/>
    <n v="706.29300000000001"/>
    <n v="1202.607"/>
    <n v="9"/>
    <d v="2023-07-14T00:00:00"/>
    <d v="2023-07-20T00:00:00"/>
    <s v="Member"/>
    <s v="Card"/>
    <n v="569.72"/>
    <s v="loss"/>
    <s v="Pune"/>
  </r>
  <r>
    <s v="ORD105772"/>
    <x v="2"/>
    <s v="Personal Care"/>
    <x v="5735"/>
    <s v="Good Sales"/>
    <n v="0.05"/>
    <n v="195.62550000000002"/>
    <n v="3716.8845000000001"/>
    <n v="8"/>
    <d v="2023-02-28T00:00:00"/>
    <d v="2023-03-03T00:00:00"/>
    <s v="New"/>
    <s v="Cash"/>
    <n v="476.11"/>
    <s v="loss"/>
    <s v="Chennai"/>
  </r>
  <r>
    <s v="ORD105773"/>
    <x v="2"/>
    <s v="Grocery"/>
    <x v="5736"/>
    <s v="Good Sales"/>
    <n v="0.38"/>
    <n v="456.35720000000003"/>
    <n v="744.58280000000002"/>
    <n v="5"/>
    <d v="2023-08-21T00:00:00"/>
    <d v="2023-08-28T00:00:00"/>
    <s v="Member"/>
    <s v="Card"/>
    <n v="181.68"/>
    <s v="loss"/>
    <s v="Hyderabad"/>
  </r>
  <r>
    <s v="ORD105774"/>
    <x v="0"/>
    <s v="Personal Care"/>
    <x v="5737"/>
    <s v="Good Sales"/>
    <n v="0.1"/>
    <n v="395.78600000000006"/>
    <n v="3562.0740000000001"/>
    <n v="8"/>
    <d v="2023-05-27T00:00:00"/>
    <d v="2023-06-03T00:00:00"/>
    <s v="Regular"/>
    <s v="Card"/>
    <n v="415.91"/>
    <s v="loss"/>
    <s v="Mumbai"/>
  </r>
  <r>
    <s v="ORD105775"/>
    <x v="0"/>
    <s v="Clothing"/>
    <x v="5738"/>
    <s v="Good Sales"/>
    <n v="0.12"/>
    <n v="421.01639999999998"/>
    <n v="3087.4535999999998"/>
    <n v="2"/>
    <d v="2024-07-27T00:00:00"/>
    <d v="2024-08-02T00:00:00"/>
    <s v="Member"/>
    <s v="Cash"/>
    <n v="241.94"/>
    <s v="loss"/>
    <s v="Delhi"/>
  </r>
  <r>
    <s v="ORD105776"/>
    <x v="1"/>
    <s v="Grocery"/>
    <x v="5739"/>
    <s v="Good Sales"/>
    <n v="0.46"/>
    <n v="1576.6453999999999"/>
    <n v="1850.8445999999999"/>
    <n v="6"/>
    <d v="2024-11-23T00:00:00"/>
    <d v="2024-11-27T00:00:00"/>
    <s v="New"/>
    <s v="Cash"/>
    <n v="517.13"/>
    <s v="loss"/>
    <s v="Pune"/>
  </r>
  <r>
    <s v="ORD105777"/>
    <x v="0"/>
    <s v="Grocery"/>
    <x v="5740"/>
    <s v="Good Sales"/>
    <n v="0.24"/>
    <n v="582.31200000000001"/>
    <n v="1843.9880000000003"/>
    <n v="2"/>
    <d v="2023-12-24T00:00:00"/>
    <d v="2023-12-28T00:00:00"/>
    <s v="Regular"/>
    <s v="Card"/>
    <n v="209.43"/>
    <s v="loss"/>
    <s v="Pune"/>
  </r>
  <r>
    <s v="ORD105778"/>
    <x v="1"/>
    <s v="Clothing"/>
    <x v="5741"/>
    <s v="Good Sales"/>
    <n v="0.06"/>
    <n v="225.291"/>
    <n v="3529.5589999999997"/>
    <n v="8"/>
    <d v="2024-10-13T00:00:00"/>
    <d v="2024-10-19T00:00:00"/>
    <s v="New"/>
    <s v="UPI"/>
    <n v="668.03"/>
    <s v="loss"/>
    <s v="Hyderabad"/>
  </r>
  <r>
    <s v="ORD105779"/>
    <x v="0"/>
    <s v="Electronics"/>
    <x v="5742"/>
    <s v="concerning"/>
    <n v="0.45"/>
    <n v="74.8125"/>
    <n v="91.4375"/>
    <n v="2"/>
    <d v="2023-03-29T00:00:00"/>
    <d v="2023-04-03T00:00:00"/>
    <s v="Regular"/>
    <s v="Cash"/>
    <n v="39.6"/>
    <s v="loss"/>
    <s v="Pune"/>
  </r>
  <r>
    <s v="ORD105780"/>
    <x v="2"/>
    <s v="Grocery"/>
    <x v="5743"/>
    <s v="Good Sales"/>
    <n v="0.23"/>
    <n v="367.42040000000003"/>
    <n v="1230.0596"/>
    <n v="5"/>
    <d v="2023-03-06T00:00:00"/>
    <d v="2023-03-12T00:00:00"/>
    <s v="New"/>
    <s v="UPI"/>
    <n v="418.59"/>
    <s v="loss"/>
    <s v="Delhi"/>
  </r>
  <r>
    <s v="ORD105781"/>
    <x v="1"/>
    <s v="Clothing"/>
    <x v="5744"/>
    <s v="Good Sales"/>
    <n v="7.0000000000000007E-2"/>
    <n v="239.94390000000001"/>
    <n v="3187.8260999999998"/>
    <n v="7"/>
    <d v="2024-06-18T00:00:00"/>
    <d v="2024-06-20T00:00:00"/>
    <s v="New"/>
    <s v="UPI"/>
    <n v="315.37"/>
    <s v="loss"/>
    <s v="Delhi"/>
  </r>
  <r>
    <s v="ORD105782"/>
    <x v="3"/>
    <s v="Home Care"/>
    <x v="5745"/>
    <s v="Good Sales"/>
    <n v="0.2"/>
    <n v="987.55000000000007"/>
    <n v="3950.2"/>
    <n v="7"/>
    <d v="2023-10-22T00:00:00"/>
    <d v="2023-10-28T00:00:00"/>
    <s v="Member"/>
    <s v="UPI"/>
    <n v="1359.9"/>
    <s v="profit"/>
    <s v="Mumbai"/>
  </r>
  <r>
    <s v="ORD105783"/>
    <x v="2"/>
    <s v="Personal Care"/>
    <x v="5746"/>
    <s v="concerning"/>
    <n v="0.28999999999999998"/>
    <n v="32.572799999999994"/>
    <n v="79.747199999999992"/>
    <n v="4"/>
    <d v="2023-03-01T00:00:00"/>
    <d v="2023-03-08T00:00:00"/>
    <s v="Regular"/>
    <s v="Cash"/>
    <n v="15.71"/>
    <s v="loss"/>
    <s v="Mumbai"/>
  </r>
  <r>
    <s v="ORD105784"/>
    <x v="1"/>
    <s v="Grocery"/>
    <x v="5747"/>
    <s v="Good Sales"/>
    <n v="0.18"/>
    <n v="467.79480000000001"/>
    <n v="2131.0652"/>
    <n v="8"/>
    <d v="2024-07-09T00:00:00"/>
    <d v="2024-07-13T00:00:00"/>
    <s v="New"/>
    <s v="UPI"/>
    <n v="420.94"/>
    <s v="loss"/>
    <s v="Bangalore"/>
  </r>
  <r>
    <s v="ORD105785"/>
    <x v="1"/>
    <s v="Home Care"/>
    <x v="5748"/>
    <s v="Good Sales"/>
    <n v="0.46"/>
    <n v="2128.328"/>
    <n v="2498.4720000000002"/>
    <n v="7"/>
    <d v="2023-03-11T00:00:00"/>
    <d v="2023-03-13T00:00:00"/>
    <s v="Regular"/>
    <s v="Cash"/>
    <n v="905.1"/>
    <s v="profit"/>
    <s v="Bangalore"/>
  </r>
  <r>
    <s v="ORD105786"/>
    <x v="3"/>
    <s v="Grocery"/>
    <x v="5749"/>
    <s v="Good Sales"/>
    <n v="0.13"/>
    <n v="563.07420000000002"/>
    <n v="3768.2658000000001"/>
    <n v="5"/>
    <d v="2024-06-29T00:00:00"/>
    <d v="2024-07-02T00:00:00"/>
    <s v="Member"/>
    <s v="Cash"/>
    <n v="377.94"/>
    <s v="loss"/>
    <s v="Delhi"/>
  </r>
  <r>
    <s v="ORD105787"/>
    <x v="1"/>
    <s v="Electronics"/>
    <x v="5750"/>
    <s v="concerning"/>
    <n v="0.09"/>
    <n v="19.203299999999999"/>
    <n v="194.16669999999999"/>
    <n v="4"/>
    <d v="2024-06-20T00:00:00"/>
    <d v="2024-06-27T00:00:00"/>
    <s v="New"/>
    <s v="UPI"/>
    <n v="55.56"/>
    <s v="loss"/>
    <s v="Hyderabad"/>
  </r>
  <r>
    <s v="ORD105788"/>
    <x v="0"/>
    <s v="Clothing"/>
    <x v="5751"/>
    <s v="Good Sales"/>
    <n v="0.11"/>
    <n v="296.43130000000002"/>
    <n v="2398.3986999999997"/>
    <n v="2"/>
    <d v="2024-07-13T00:00:00"/>
    <d v="2024-07-16T00:00:00"/>
    <s v="Regular"/>
    <s v="Card"/>
    <n v="666.52"/>
    <s v="loss"/>
    <s v="Pune"/>
  </r>
  <r>
    <s v="ORD105789"/>
    <x v="3"/>
    <s v="Grocery"/>
    <x v="5752"/>
    <s v="concerning"/>
    <n v="0.04"/>
    <n v="4.8404000000000007"/>
    <n v="116.1696"/>
    <n v="2"/>
    <d v="2023-05-18T00:00:00"/>
    <d v="2023-05-21T00:00:00"/>
    <s v="Member"/>
    <s v="Card"/>
    <n v="20.36"/>
    <s v="loss"/>
    <s v="Delhi"/>
  </r>
  <r>
    <s v="ORD105790"/>
    <x v="2"/>
    <s v="Clothing"/>
    <x v="5753"/>
    <s v="Good Sales"/>
    <n v="0.23"/>
    <n v="912.85160000000008"/>
    <n v="3056.0684000000001"/>
    <n v="4"/>
    <d v="2024-12-13T00:00:00"/>
    <d v="2024-12-19T00:00:00"/>
    <s v="New"/>
    <s v="Cash"/>
    <n v="513.57000000000005"/>
    <s v="loss"/>
    <s v="Bangalore"/>
  </r>
  <r>
    <s v="ORD105791"/>
    <x v="2"/>
    <s v="Grocery"/>
    <x v="5754"/>
    <s v="Good Sales"/>
    <n v="0.44"/>
    <n v="709.93560000000002"/>
    <n v="903.55439999999999"/>
    <n v="8"/>
    <d v="2024-02-14T00:00:00"/>
    <d v="2024-02-21T00:00:00"/>
    <s v="Regular"/>
    <s v="UPI"/>
    <n v="281.13"/>
    <s v="loss"/>
    <s v="Hyderabad"/>
  </r>
  <r>
    <s v="ORD105792"/>
    <x v="0"/>
    <s v="Electronics"/>
    <x v="5755"/>
    <s v="Good Sales"/>
    <n v="0.15"/>
    <n v="577.70849999999996"/>
    <n v="3273.6814999999997"/>
    <n v="6"/>
    <d v="2023-10-01T00:00:00"/>
    <d v="2023-10-07T00:00:00"/>
    <s v="Member"/>
    <s v="UPI"/>
    <n v="822.6"/>
    <s v="profit"/>
    <s v="Bangalore"/>
  </r>
  <r>
    <s v="ORD105793"/>
    <x v="2"/>
    <s v="Electronics"/>
    <x v="5756"/>
    <s v="Good Sales"/>
    <n v="0.13"/>
    <n v="614.83370000000002"/>
    <n v="4114.6562999999996"/>
    <n v="9"/>
    <d v="2023-07-07T00:00:00"/>
    <d v="2023-07-08T00:00:00"/>
    <s v="Member"/>
    <s v="Card"/>
    <n v="1064.53"/>
    <s v="profit"/>
    <s v="Chennai"/>
  </r>
  <r>
    <s v="ORD105794"/>
    <x v="1"/>
    <s v="Home Care"/>
    <x v="5757"/>
    <s v="Good Sales"/>
    <n v="0.42"/>
    <n v="2050.7844"/>
    <n v="2832.0355999999997"/>
    <n v="2"/>
    <d v="2023-11-25T00:00:00"/>
    <d v="2023-11-30T00:00:00"/>
    <s v="New"/>
    <s v="UPI"/>
    <n v="778.44"/>
    <s v="loss"/>
    <s v="Bangalore"/>
  </r>
  <r>
    <s v="ORD105795"/>
    <x v="1"/>
    <s v="Electronics"/>
    <x v="5758"/>
    <s v="Good Sales"/>
    <n v="0.15"/>
    <n v="672.17100000000005"/>
    <n v="3808.9690000000001"/>
    <n v="7"/>
    <d v="2023-02-14T00:00:00"/>
    <d v="2023-02-17T00:00:00"/>
    <s v="New"/>
    <s v="Cash"/>
    <n v="253.8"/>
    <s v="loss"/>
    <s v="Mumbai"/>
  </r>
  <r>
    <s v="ORD105796"/>
    <x v="0"/>
    <s v="Clothing"/>
    <x v="5759"/>
    <s v="Good Sales"/>
    <n v="0.24"/>
    <n v="264.072"/>
    <n v="836.22799999999995"/>
    <n v="1"/>
    <d v="2024-10-27T00:00:00"/>
    <d v="2024-10-28T00:00:00"/>
    <s v="New"/>
    <s v="Cash"/>
    <n v="251.15"/>
    <s v="loss"/>
    <s v="Chennai"/>
  </r>
  <r>
    <s v="ORD105797"/>
    <x v="2"/>
    <s v="Electronics"/>
    <x v="5760"/>
    <s v="Good Sales"/>
    <n v="0.02"/>
    <n v="21.070799999999998"/>
    <n v="1032.4692"/>
    <n v="2"/>
    <d v="2023-02-05T00:00:00"/>
    <d v="2023-02-06T00:00:00"/>
    <s v="Regular"/>
    <s v="UPI"/>
    <n v="136.91"/>
    <s v="loss"/>
    <s v="Hyderabad"/>
  </r>
  <r>
    <s v="ORD105798"/>
    <x v="2"/>
    <s v="Grocery"/>
    <x v="5761"/>
    <s v="Good Sales"/>
    <n v="0.14000000000000001"/>
    <n v="443.28480000000008"/>
    <n v="2723.0352000000003"/>
    <n v="9"/>
    <d v="2024-10-16T00:00:00"/>
    <d v="2024-10-21T00:00:00"/>
    <s v="Member"/>
    <s v="Card"/>
    <n v="853.98"/>
    <s v="profit"/>
    <s v="Chennai"/>
  </r>
  <r>
    <s v="ORD105799"/>
    <x v="0"/>
    <s v="Electronics"/>
    <x v="5762"/>
    <s v="Good Sales"/>
    <n v="7.0000000000000007E-2"/>
    <n v="193.61020000000002"/>
    <n v="2572.2498000000001"/>
    <n v="8"/>
    <d v="2024-02-12T00:00:00"/>
    <d v="2024-02-15T00:00:00"/>
    <s v="Member"/>
    <s v="UPI"/>
    <n v="429.85"/>
    <s v="loss"/>
    <s v="Pune"/>
  </r>
  <r>
    <s v="ORD105800"/>
    <x v="3"/>
    <s v="Clothing"/>
    <x v="5763"/>
    <s v="concerning"/>
    <n v="0.05"/>
    <n v="7.3360000000000003"/>
    <n v="139.38399999999999"/>
    <n v="9"/>
    <d v="2024-10-03T00:00:00"/>
    <d v="2024-10-08T00:00:00"/>
    <s v="New"/>
    <s v="Cash"/>
    <n v="36.520000000000003"/>
    <s v="loss"/>
    <s v="Bangalore"/>
  </r>
  <r>
    <s v="ORD105801"/>
    <x v="2"/>
    <s v="Grocery"/>
    <x v="5764"/>
    <s v="Good Sales"/>
    <n v="0.22"/>
    <n v="444.28120000000001"/>
    <n v="1575.1788000000001"/>
    <n v="7"/>
    <d v="2024-01-23T00:00:00"/>
    <d v="2024-01-30T00:00:00"/>
    <s v="Member"/>
    <s v="Cash"/>
    <n v="286.36"/>
    <s v="loss"/>
    <s v="Bangalore"/>
  </r>
  <r>
    <s v="ORD105802"/>
    <x v="3"/>
    <s v="Home Care"/>
    <x v="5765"/>
    <s v="Good Sales"/>
    <n v="0.14000000000000001"/>
    <n v="635.99060000000009"/>
    <n v="3906.7993999999999"/>
    <n v="9"/>
    <d v="2023-12-17T00:00:00"/>
    <d v="2023-12-23T00:00:00"/>
    <s v="New"/>
    <s v="Cash"/>
    <n v="648.29999999999995"/>
    <s v="loss"/>
    <s v="Chennai"/>
  </r>
  <r>
    <s v="ORD105803"/>
    <x v="2"/>
    <s v="Home Care"/>
    <x v="5766"/>
    <s v="Good Sales"/>
    <n v="0.08"/>
    <n v="360.15680000000003"/>
    <n v="4141.8032000000003"/>
    <n v="4"/>
    <d v="2024-06-15T00:00:00"/>
    <d v="2024-06-20T00:00:00"/>
    <s v="New"/>
    <s v="Card"/>
    <n v="1083.3599999999999"/>
    <s v="profit"/>
    <s v="Delhi"/>
  </r>
  <r>
    <s v="ORD105804"/>
    <x v="2"/>
    <s v="Home Care"/>
    <x v="5767"/>
    <s v="Good Sales"/>
    <n v="0.26"/>
    <n v="285.77640000000002"/>
    <n v="813.36360000000013"/>
    <n v="3"/>
    <d v="2024-11-09T00:00:00"/>
    <d v="2024-11-16T00:00:00"/>
    <s v="Member"/>
    <s v="Cash"/>
    <n v="203.21"/>
    <s v="loss"/>
    <s v="Mumbai"/>
  </r>
  <r>
    <s v="ORD105805"/>
    <x v="2"/>
    <s v="Grocery"/>
    <x v="5768"/>
    <s v="Good Sales"/>
    <n v="0.39"/>
    <n v="768.93179999999995"/>
    <n v="1202.6882000000001"/>
    <n v="4"/>
    <d v="2023-06-03T00:00:00"/>
    <d v="2023-06-07T00:00:00"/>
    <s v="Member"/>
    <s v="Cash"/>
    <n v="224.93"/>
    <s v="loss"/>
    <s v="Bangalore"/>
  </r>
  <r>
    <s v="ORD105806"/>
    <x v="2"/>
    <s v="Home Care"/>
    <x v="5769"/>
    <s v="Good Sales"/>
    <n v="0.37"/>
    <n v="1052.9422999999999"/>
    <n v="1792.8477"/>
    <n v="5"/>
    <d v="2024-03-19T00:00:00"/>
    <d v="2024-03-25T00:00:00"/>
    <s v="Regular"/>
    <s v="UPI"/>
    <n v="739.55"/>
    <s v="loss"/>
    <s v="Delhi"/>
  </r>
  <r>
    <s v="ORD105807"/>
    <x v="1"/>
    <s v="Electronics"/>
    <x v="5770"/>
    <s v="Good Sales"/>
    <n v="0.13"/>
    <n v="556.22320000000002"/>
    <n v="3722.4168000000004"/>
    <n v="4"/>
    <d v="2023-07-16T00:00:00"/>
    <d v="2023-07-21T00:00:00"/>
    <s v="New"/>
    <s v="UPI"/>
    <n v="887.74"/>
    <s v="profit"/>
    <s v="Bangalore"/>
  </r>
  <r>
    <s v="ORD105808"/>
    <x v="3"/>
    <s v="Grocery"/>
    <x v="5771"/>
    <s v="Good Sales"/>
    <n v="0.13"/>
    <n v="351.88010000000003"/>
    <n v="2354.8899000000001"/>
    <n v="4"/>
    <d v="2023-03-09T00:00:00"/>
    <d v="2023-03-10T00:00:00"/>
    <s v="Member"/>
    <s v="Card"/>
    <n v="564.66999999999996"/>
    <s v="loss"/>
    <s v="Delhi"/>
  </r>
  <r>
    <s v="ORD105809"/>
    <x v="3"/>
    <s v="Grocery"/>
    <x v="5772"/>
    <s v="Good Sales"/>
    <n v="0.37"/>
    <n v="1792.3466000000001"/>
    <n v="3051.8334000000004"/>
    <n v="7"/>
    <d v="2023-03-11T00:00:00"/>
    <d v="2023-03-14T00:00:00"/>
    <s v="New"/>
    <s v="Card"/>
    <n v="1191.4100000000001"/>
    <s v="profit"/>
    <s v="Mumbai"/>
  </r>
  <r>
    <s v="ORD105810"/>
    <x v="2"/>
    <s v="Grocery"/>
    <x v="5773"/>
    <s v="Good Sales"/>
    <n v="0.28000000000000003"/>
    <n v="1124.3008000000002"/>
    <n v="2891.0591999999997"/>
    <n v="4"/>
    <d v="2023-04-28T00:00:00"/>
    <d v="2023-05-03T00:00:00"/>
    <s v="Member"/>
    <s v="UPI"/>
    <n v="833.68"/>
    <s v="profit"/>
    <s v="Mumbai"/>
  </r>
  <r>
    <s v="ORD105811"/>
    <x v="2"/>
    <s v="Personal Care"/>
    <x v="5774"/>
    <s v="Good Sales"/>
    <n v="0.37"/>
    <n v="1764.9554999999998"/>
    <n v="3005.1944999999996"/>
    <n v="4"/>
    <d v="2024-01-18T00:00:00"/>
    <d v="2024-01-19T00:00:00"/>
    <s v="New"/>
    <s v="Cash"/>
    <n v="546.33000000000004"/>
    <s v="loss"/>
    <s v="Mumbai"/>
  </r>
  <r>
    <s v="ORD105812"/>
    <x v="3"/>
    <s v="Clothing"/>
    <x v="5775"/>
    <s v="Good Sales"/>
    <n v="0"/>
    <n v="0"/>
    <n v="3684.31"/>
    <n v="9"/>
    <d v="2024-12-09T00:00:00"/>
    <d v="2024-12-12T00:00:00"/>
    <s v="New"/>
    <s v="Cash"/>
    <n v="193.73"/>
    <s v="loss"/>
    <s v="Mumbai"/>
  </r>
  <r>
    <s v="ORD105813"/>
    <x v="1"/>
    <s v="Personal Care"/>
    <x v="5776"/>
    <s v="Good Sales"/>
    <n v="0.04"/>
    <n v="176.01439999999999"/>
    <n v="4224.3455999999996"/>
    <n v="9"/>
    <d v="2024-01-26T00:00:00"/>
    <d v="2024-01-28T00:00:00"/>
    <s v="New"/>
    <s v="Cash"/>
    <n v="1087.6199999999999"/>
    <s v="profit"/>
    <s v="Pune"/>
  </r>
  <r>
    <s v="ORD105814"/>
    <x v="0"/>
    <s v="Personal Care"/>
    <x v="5777"/>
    <s v="Good Sales"/>
    <n v="0.4"/>
    <n v="1668.768"/>
    <n v="2503.152"/>
    <n v="5"/>
    <d v="2023-11-21T00:00:00"/>
    <d v="2023-11-27T00:00:00"/>
    <s v="New"/>
    <s v="UPI"/>
    <n v="1207.1099999999999"/>
    <s v="profit"/>
    <s v="Chennai"/>
  </r>
  <r>
    <s v="ORD105815"/>
    <x v="0"/>
    <s v="Personal Care"/>
    <x v="5778"/>
    <s v="Good Sales"/>
    <n v="0.43"/>
    <n v="577.8383"/>
    <n v="765.97169999999994"/>
    <n v="9"/>
    <d v="2023-09-17T00:00:00"/>
    <d v="2023-09-18T00:00:00"/>
    <s v="New"/>
    <s v="Cash"/>
    <n v="308.88"/>
    <s v="loss"/>
    <s v="Bangalore"/>
  </r>
  <r>
    <s v="ORD105816"/>
    <x v="3"/>
    <s v="Clothing"/>
    <x v="5779"/>
    <s v="Good Sales"/>
    <n v="0.17"/>
    <n v="208.20410000000001"/>
    <n v="1016.5259"/>
    <n v="2"/>
    <d v="2024-12-31T00:00:00"/>
    <d v="2025-01-07T00:00:00"/>
    <s v="Regular"/>
    <s v="UPI"/>
    <n v="314.19"/>
    <s v="loss"/>
    <s v="Bangalore"/>
  </r>
  <r>
    <s v="ORD105817"/>
    <x v="2"/>
    <s v="Personal Care"/>
    <x v="5780"/>
    <s v="Good Sales"/>
    <n v="0.48"/>
    <n v="2081.0303999999996"/>
    <n v="2254.4495999999999"/>
    <n v="5"/>
    <d v="2023-07-20T00:00:00"/>
    <d v="2023-07-26T00:00:00"/>
    <s v="Member"/>
    <s v="Card"/>
    <n v="1153"/>
    <s v="profit"/>
    <s v="Hyderabad"/>
  </r>
  <r>
    <s v="ORD105818"/>
    <x v="2"/>
    <s v="Home Care"/>
    <x v="5781"/>
    <s v="concerning"/>
    <n v="0.15"/>
    <n v="77.237999999999985"/>
    <n v="437.68199999999996"/>
    <n v="7"/>
    <d v="2024-07-02T00:00:00"/>
    <d v="2024-07-04T00:00:00"/>
    <s v="Member"/>
    <s v="Cash"/>
    <n v="58.31"/>
    <s v="loss"/>
    <s v="Hyderabad"/>
  </r>
  <r>
    <s v="ORD105819"/>
    <x v="1"/>
    <s v="Grocery"/>
    <x v="5782"/>
    <s v="Good Sales"/>
    <n v="0.45"/>
    <n v="945.88200000000006"/>
    <n v="1156.078"/>
    <n v="8"/>
    <d v="2023-04-28T00:00:00"/>
    <d v="2023-05-04T00:00:00"/>
    <s v="Regular"/>
    <s v="UPI"/>
    <n v="292.63"/>
    <s v="loss"/>
    <s v="Delhi"/>
  </r>
  <r>
    <s v="ORD105820"/>
    <x v="0"/>
    <s v="Grocery"/>
    <x v="5783"/>
    <s v="Good Sales"/>
    <n v="0.21"/>
    <n v="865.45619999999997"/>
    <n v="3255.7638000000002"/>
    <n v="5"/>
    <d v="2024-05-28T00:00:00"/>
    <d v="2024-06-03T00:00:00"/>
    <s v="Regular"/>
    <s v="Cash"/>
    <n v="962.29"/>
    <s v="profit"/>
    <s v="Hyderabad"/>
  </r>
  <r>
    <s v="ORD105821"/>
    <x v="1"/>
    <s v="Electronics"/>
    <x v="5784"/>
    <s v="Good Sales"/>
    <n v="0.28000000000000003"/>
    <n v="1143.7636"/>
    <n v="2941.1063999999997"/>
    <n v="9"/>
    <d v="2024-11-19T00:00:00"/>
    <d v="2024-11-26T00:00:00"/>
    <s v="Regular"/>
    <s v="UPI"/>
    <n v="653.02"/>
    <s v="loss"/>
    <s v="Pune"/>
  </r>
  <r>
    <s v="ORD105822"/>
    <x v="0"/>
    <s v="Home Care"/>
    <x v="5785"/>
    <s v="concerning"/>
    <n v="0.32"/>
    <n v="249.61279999999999"/>
    <n v="530.42719999999997"/>
    <n v="3"/>
    <d v="2023-08-19T00:00:00"/>
    <d v="2023-08-25T00:00:00"/>
    <s v="Regular"/>
    <s v="Cash"/>
    <n v="163.19999999999999"/>
    <s v="loss"/>
    <s v="Hyderabad"/>
  </r>
  <r>
    <s v="ORD105823"/>
    <x v="3"/>
    <s v="Clothing"/>
    <x v="5786"/>
    <s v="Good Sales"/>
    <n v="7.0000000000000007E-2"/>
    <n v="174.28460000000004"/>
    <n v="2315.4954000000002"/>
    <n v="8"/>
    <d v="2023-01-17T00:00:00"/>
    <d v="2023-01-19T00:00:00"/>
    <s v="New"/>
    <s v="Card"/>
    <n v="292.05"/>
    <s v="loss"/>
    <s v="Bangalore"/>
  </r>
  <r>
    <s v="ORD105824"/>
    <x v="0"/>
    <s v="Grocery"/>
    <x v="5787"/>
    <s v="Good Sales"/>
    <n v="0.02"/>
    <n v="49.023599999999995"/>
    <n v="2402.1563999999998"/>
    <n v="9"/>
    <d v="2024-05-10T00:00:00"/>
    <d v="2024-05-14T00:00:00"/>
    <s v="Regular"/>
    <s v="Card"/>
    <n v="560.65"/>
    <s v="loss"/>
    <s v="Hyderabad"/>
  </r>
  <r>
    <s v="ORD105825"/>
    <x v="1"/>
    <s v="Personal Care"/>
    <x v="5788"/>
    <s v="Good Sales"/>
    <n v="0.21"/>
    <n v="354.11039999999997"/>
    <n v="1332.1296"/>
    <n v="7"/>
    <d v="2023-11-03T00:00:00"/>
    <d v="2023-11-05T00:00:00"/>
    <s v="Regular"/>
    <s v="UPI"/>
    <n v="334.78"/>
    <s v="loss"/>
    <s v="Mumbai"/>
  </r>
  <r>
    <s v="ORD105826"/>
    <x v="1"/>
    <s v="Electronics"/>
    <x v="5789"/>
    <s v="Good Sales"/>
    <n v="0.08"/>
    <n v="367.53519999999997"/>
    <n v="4226.6547999999993"/>
    <n v="5"/>
    <d v="2024-01-05T00:00:00"/>
    <d v="2024-01-06T00:00:00"/>
    <s v="Regular"/>
    <s v="UPI"/>
    <n v="1329.6"/>
    <s v="profit"/>
    <s v="Bangalore"/>
  </r>
  <r>
    <s v="ORD105827"/>
    <x v="1"/>
    <s v="Electronics"/>
    <x v="5790"/>
    <s v="Good Sales"/>
    <n v="0.27"/>
    <n v="891.07560000000012"/>
    <n v="2409.2044000000001"/>
    <n v="9"/>
    <d v="2024-04-16T00:00:00"/>
    <d v="2024-04-22T00:00:00"/>
    <s v="Regular"/>
    <s v="Card"/>
    <n v="926.97"/>
    <s v="profit"/>
    <s v="Delhi"/>
  </r>
  <r>
    <s v="ORD105828"/>
    <x v="3"/>
    <s v="Grocery"/>
    <x v="5791"/>
    <s v="Good Sales"/>
    <n v="0.23"/>
    <n v="1127.6716000000001"/>
    <n v="3775.2483999999999"/>
    <n v="8"/>
    <d v="2024-04-05T00:00:00"/>
    <d v="2024-04-10T00:00:00"/>
    <s v="New"/>
    <s v="UPI"/>
    <n v="933.09"/>
    <s v="profit"/>
    <s v="Bangalore"/>
  </r>
  <r>
    <s v="ORD105829"/>
    <x v="0"/>
    <s v="Home Care"/>
    <x v="5792"/>
    <s v="concerning"/>
    <n v="0.06"/>
    <n v="25.628999999999998"/>
    <n v="401.52099999999996"/>
    <n v="8"/>
    <d v="2023-01-28T00:00:00"/>
    <d v="2023-02-03T00:00:00"/>
    <s v="Regular"/>
    <s v="Card"/>
    <n v="48.23"/>
    <s v="loss"/>
    <s v="Delhi"/>
  </r>
  <r>
    <s v="ORD105830"/>
    <x v="0"/>
    <s v="Electronics"/>
    <x v="5793"/>
    <s v="Good Sales"/>
    <n v="0.33"/>
    <n v="670.66560000000004"/>
    <n v="1361.6543999999999"/>
    <n v="6"/>
    <d v="2024-07-11T00:00:00"/>
    <d v="2024-07-14T00:00:00"/>
    <s v="Member"/>
    <s v="Cash"/>
    <n v="299.31"/>
    <s v="loss"/>
    <s v="Mumbai"/>
  </r>
  <r>
    <s v="ORD105831"/>
    <x v="1"/>
    <s v="Grocery"/>
    <x v="5794"/>
    <s v="Good Sales"/>
    <n v="0.01"/>
    <n v="41.921700000000001"/>
    <n v="4150.2483000000002"/>
    <n v="2"/>
    <d v="2023-12-31T00:00:00"/>
    <d v="2024-01-07T00:00:00"/>
    <s v="Member"/>
    <s v="Card"/>
    <n v="983.29"/>
    <s v="profit"/>
    <s v="Delhi"/>
  </r>
  <r>
    <s v="ORD105832"/>
    <x v="0"/>
    <s v="Home Care"/>
    <x v="5795"/>
    <s v="Good Sales"/>
    <n v="0.06"/>
    <n v="130.2696"/>
    <n v="2040.8903999999998"/>
    <n v="4"/>
    <d v="2024-09-30T00:00:00"/>
    <d v="2024-10-04T00:00:00"/>
    <s v="New"/>
    <s v="Cash"/>
    <n v="337.4"/>
    <s v="loss"/>
    <s v="Bangalore"/>
  </r>
  <r>
    <s v="ORD105833"/>
    <x v="2"/>
    <s v="Grocery"/>
    <x v="5796"/>
    <s v="Good Sales"/>
    <n v="0.35"/>
    <n v="484.12"/>
    <n v="899.08"/>
    <n v="1"/>
    <d v="2024-09-09T00:00:00"/>
    <d v="2024-09-12T00:00:00"/>
    <s v="New"/>
    <s v="UPI"/>
    <n v="353.5"/>
    <s v="loss"/>
    <s v="Bangalore"/>
  </r>
  <r>
    <s v="ORD105834"/>
    <x v="2"/>
    <s v="Grocery"/>
    <x v="5797"/>
    <s v="Good Sales"/>
    <n v="0.26"/>
    <n v="1297.2076000000002"/>
    <n v="3692.0524"/>
    <n v="5"/>
    <d v="2024-04-06T00:00:00"/>
    <d v="2024-04-07T00:00:00"/>
    <s v="Member"/>
    <s v="Card"/>
    <n v="547.24"/>
    <s v="loss"/>
    <s v="Delhi"/>
  </r>
  <r>
    <s v="ORD105835"/>
    <x v="2"/>
    <s v="Home Care"/>
    <x v="5798"/>
    <s v="Good Sales"/>
    <n v="0.14000000000000001"/>
    <n v="612.96340000000009"/>
    <n v="3765.3466000000003"/>
    <n v="1"/>
    <d v="2023-08-03T00:00:00"/>
    <d v="2023-08-08T00:00:00"/>
    <s v="New"/>
    <s v="Cash"/>
    <n v="1063.05"/>
    <s v="profit"/>
    <s v="Pune"/>
  </r>
  <r>
    <s v="ORD105836"/>
    <x v="0"/>
    <s v="Home Care"/>
    <x v="5799"/>
    <s v="Good Sales"/>
    <n v="0.09"/>
    <n v="249.99479999999997"/>
    <n v="2527.7251999999999"/>
    <n v="6"/>
    <d v="2024-08-21T00:00:00"/>
    <d v="2024-08-23T00:00:00"/>
    <s v="Member"/>
    <s v="Card"/>
    <n v="683.95"/>
    <s v="loss"/>
    <s v="Delhi"/>
  </r>
  <r>
    <s v="ORD105837"/>
    <x v="3"/>
    <s v="Home Care"/>
    <x v="5800"/>
    <s v="Good Sales"/>
    <n v="0.32"/>
    <n v="912.76160000000004"/>
    <n v="1939.6184000000001"/>
    <n v="8"/>
    <d v="2024-07-14T00:00:00"/>
    <d v="2024-07-21T00:00:00"/>
    <s v="New"/>
    <s v="Cash"/>
    <n v="274.01"/>
    <s v="loss"/>
    <s v="Bangalore"/>
  </r>
  <r>
    <s v="ORD105838"/>
    <x v="3"/>
    <s v="Grocery"/>
    <x v="5801"/>
    <s v="concerning"/>
    <n v="0.1"/>
    <n v="13.363"/>
    <n v="120.267"/>
    <n v="1"/>
    <d v="2024-02-05T00:00:00"/>
    <d v="2024-02-07T00:00:00"/>
    <s v="New"/>
    <s v="UPI"/>
    <n v="9.6300000000000008"/>
    <s v="loss"/>
    <s v="Mumbai"/>
  </r>
  <r>
    <s v="ORD105839"/>
    <x v="3"/>
    <s v="Electronics"/>
    <x v="5802"/>
    <s v="Good Sales"/>
    <n v="0.49"/>
    <n v="2404.3662999999997"/>
    <n v="2502.5037000000002"/>
    <n v="6"/>
    <d v="2024-06-22T00:00:00"/>
    <d v="2024-06-28T00:00:00"/>
    <s v="Regular"/>
    <s v="UPI"/>
    <n v="983.08"/>
    <s v="profit"/>
    <s v="Delhi"/>
  </r>
  <r>
    <s v="ORD105840"/>
    <x v="3"/>
    <s v="Clothing"/>
    <x v="5803"/>
    <s v="Good Sales"/>
    <n v="0.43"/>
    <n v="1741.8654999999999"/>
    <n v="2308.9845"/>
    <n v="4"/>
    <d v="2024-12-02T00:00:00"/>
    <d v="2024-12-09T00:00:00"/>
    <s v="Member"/>
    <s v="Card"/>
    <n v="987.02"/>
    <s v="profit"/>
    <s v="Mumbai"/>
  </r>
  <r>
    <s v="ORD105841"/>
    <x v="2"/>
    <s v="Clothing"/>
    <x v="5804"/>
    <s v="concerning"/>
    <n v="7.0000000000000007E-2"/>
    <n v="19.597900000000003"/>
    <n v="260.37210000000005"/>
    <n v="9"/>
    <d v="2023-09-24T00:00:00"/>
    <d v="2023-09-30T00:00:00"/>
    <s v="New"/>
    <s v="Cash"/>
    <n v="79.63"/>
    <s v="loss"/>
    <s v="Bangalore"/>
  </r>
  <r>
    <s v="ORD105842"/>
    <x v="2"/>
    <s v="Grocery"/>
    <x v="5805"/>
    <s v="Good Sales"/>
    <n v="0.43"/>
    <n v="414.52859999999998"/>
    <n v="549.4914"/>
    <n v="8"/>
    <d v="2024-09-27T00:00:00"/>
    <d v="2024-09-28T00:00:00"/>
    <s v="Member"/>
    <s v="UPI"/>
    <n v="212.68"/>
    <s v="loss"/>
    <s v="Bangalore"/>
  </r>
  <r>
    <s v="ORD105843"/>
    <x v="1"/>
    <s v="Grocery"/>
    <x v="5806"/>
    <s v="Good Sales"/>
    <n v="0.17"/>
    <n v="700.91850000000011"/>
    <n v="3422.1315"/>
    <n v="4"/>
    <d v="2024-05-07T00:00:00"/>
    <d v="2024-05-08T00:00:00"/>
    <s v="New"/>
    <s v="Cash"/>
    <n v="910.32"/>
    <s v="profit"/>
    <s v="Chennai"/>
  </r>
  <r>
    <s v="ORD105844"/>
    <x v="0"/>
    <s v="Electronics"/>
    <x v="5807"/>
    <s v="concerning"/>
    <n v="0.24"/>
    <n v="126.1536"/>
    <n v="399.4864"/>
    <n v="2"/>
    <d v="2023-06-21T00:00:00"/>
    <d v="2023-06-28T00:00:00"/>
    <s v="Member"/>
    <s v="UPI"/>
    <n v="83.27"/>
    <s v="loss"/>
    <s v="Bangalore"/>
  </r>
  <r>
    <s v="ORD105845"/>
    <x v="0"/>
    <s v="Home Care"/>
    <x v="5808"/>
    <s v="Good Sales"/>
    <n v="7.0000000000000007E-2"/>
    <n v="330.03250000000003"/>
    <n v="4384.7174999999997"/>
    <n v="6"/>
    <d v="2024-12-31T00:00:00"/>
    <d v="2025-01-03T00:00:00"/>
    <s v="Regular"/>
    <s v="Cash"/>
    <n v="609.22"/>
    <s v="loss"/>
    <s v="Delhi"/>
  </r>
  <r>
    <s v="ORD105846"/>
    <x v="3"/>
    <s v="Grocery"/>
    <x v="5809"/>
    <s v="Good Sales"/>
    <n v="0.06"/>
    <n v="299.96820000000002"/>
    <n v="4699.5018"/>
    <n v="3"/>
    <d v="2024-01-12T00:00:00"/>
    <d v="2024-01-19T00:00:00"/>
    <s v="Regular"/>
    <s v="Cash"/>
    <n v="777.94"/>
    <s v="loss"/>
    <s v="Delhi"/>
  </r>
  <r>
    <s v="ORD105847"/>
    <x v="2"/>
    <s v="Personal Care"/>
    <x v="5810"/>
    <s v="Good Sales"/>
    <n v="0.43"/>
    <n v="1910.7136000000003"/>
    <n v="2532.8064000000004"/>
    <n v="1"/>
    <d v="2024-10-17T00:00:00"/>
    <d v="2024-10-20T00:00:00"/>
    <s v="Regular"/>
    <s v="Cash"/>
    <n v="996.17"/>
    <s v="profit"/>
    <s v="Chennai"/>
  </r>
  <r>
    <s v="ORD105848"/>
    <x v="3"/>
    <s v="Home Care"/>
    <x v="5811"/>
    <s v="Good Sales"/>
    <n v="0.31"/>
    <n v="1153.3953000000001"/>
    <n v="2567.2347"/>
    <n v="7"/>
    <d v="2023-11-12T00:00:00"/>
    <d v="2023-11-18T00:00:00"/>
    <s v="Member"/>
    <s v="Cash"/>
    <n v="1100.97"/>
    <s v="profit"/>
    <s v="Delhi"/>
  </r>
  <r>
    <s v="ORD105849"/>
    <x v="1"/>
    <s v="Grocery"/>
    <x v="5812"/>
    <s v="Good Sales"/>
    <n v="0.23"/>
    <n v="572.16639999999995"/>
    <n v="1915.5135999999998"/>
    <n v="4"/>
    <d v="2024-04-15T00:00:00"/>
    <d v="2024-04-21T00:00:00"/>
    <s v="Member"/>
    <s v="UPI"/>
    <n v="550.69000000000005"/>
    <s v="loss"/>
    <s v="Pune"/>
  </r>
  <r>
    <s v="ORD105850"/>
    <x v="0"/>
    <s v="Personal Care"/>
    <x v="5813"/>
    <s v="concerning"/>
    <n v="0.02"/>
    <n v="10.077999999999999"/>
    <n v="493.822"/>
    <n v="9"/>
    <d v="2024-08-31T00:00:00"/>
    <d v="2024-09-07T00:00:00"/>
    <s v="New"/>
    <s v="Cash"/>
    <n v="98.19"/>
    <s v="loss"/>
    <s v="Hyderabad"/>
  </r>
  <r>
    <s v="ORD105851"/>
    <x v="0"/>
    <s v="Electronics"/>
    <x v="5814"/>
    <s v="Good Sales"/>
    <n v="0.46"/>
    <n v="1692.4274"/>
    <n v="1986.7626"/>
    <n v="3"/>
    <d v="2023-01-22T00:00:00"/>
    <d v="2023-01-25T00:00:00"/>
    <s v="Regular"/>
    <s v="Cash"/>
    <n v="562.65"/>
    <s v="loss"/>
    <s v="Bangalore"/>
  </r>
  <r>
    <s v="ORD105852"/>
    <x v="3"/>
    <s v="Personal Care"/>
    <x v="5815"/>
    <s v="Good Sales"/>
    <n v="0.19"/>
    <n v="388.48160000000001"/>
    <n v="1656.1584"/>
    <n v="1"/>
    <d v="2023-07-25T00:00:00"/>
    <d v="2023-07-31T00:00:00"/>
    <s v="Member"/>
    <s v="Card"/>
    <n v="300.51"/>
    <s v="loss"/>
    <s v="Bangalore"/>
  </r>
  <r>
    <s v="ORD105853"/>
    <x v="1"/>
    <s v="Grocery"/>
    <x v="5816"/>
    <s v="Good Sales"/>
    <n v="0.21"/>
    <n v="607.76519999999994"/>
    <n v="2286.3548000000001"/>
    <n v="2"/>
    <d v="2023-03-18T00:00:00"/>
    <d v="2023-03-20T00:00:00"/>
    <s v="Member"/>
    <s v="UPI"/>
    <n v="457.42"/>
    <s v="loss"/>
    <s v="Chennai"/>
  </r>
  <r>
    <s v="ORD105854"/>
    <x v="0"/>
    <s v="Clothing"/>
    <x v="5817"/>
    <s v="Good Sales"/>
    <n v="0.14000000000000001"/>
    <n v="215.2654"/>
    <n v="1322.3445999999999"/>
    <n v="4"/>
    <d v="2023-08-02T00:00:00"/>
    <d v="2023-08-03T00:00:00"/>
    <s v="Regular"/>
    <s v="Card"/>
    <n v="266.5"/>
    <s v="loss"/>
    <s v="Bangalore"/>
  </r>
  <r>
    <s v="ORD105855"/>
    <x v="1"/>
    <s v="Grocery"/>
    <x v="5818"/>
    <s v="Good Sales"/>
    <n v="0.45"/>
    <n v="578.952"/>
    <n v="707.60799999999995"/>
    <n v="7"/>
    <d v="2024-03-30T00:00:00"/>
    <d v="2024-04-03T00:00:00"/>
    <s v="Member"/>
    <s v="Card"/>
    <n v="203.55"/>
    <s v="loss"/>
    <s v="Pune"/>
  </r>
  <r>
    <s v="ORD105856"/>
    <x v="1"/>
    <s v="Clothing"/>
    <x v="5819"/>
    <s v="Good Sales"/>
    <n v="0.17"/>
    <n v="287.14019999999999"/>
    <n v="1401.9197999999999"/>
    <n v="8"/>
    <d v="2024-01-12T00:00:00"/>
    <d v="2024-01-14T00:00:00"/>
    <s v="New"/>
    <s v="Cash"/>
    <n v="453.74"/>
    <s v="loss"/>
    <s v="Bangalore"/>
  </r>
  <r>
    <s v="ORD105857"/>
    <x v="3"/>
    <s v="Electronics"/>
    <x v="5820"/>
    <s v="Good Sales"/>
    <n v="0.09"/>
    <n v="367.89839999999998"/>
    <n v="3719.8616000000002"/>
    <n v="4"/>
    <d v="2024-07-03T00:00:00"/>
    <d v="2024-07-07T00:00:00"/>
    <s v="Regular"/>
    <s v="Card"/>
    <n v="222.19"/>
    <s v="loss"/>
    <s v="Delhi"/>
  </r>
  <r>
    <s v="ORD105858"/>
    <x v="2"/>
    <s v="Electronics"/>
    <x v="5821"/>
    <s v="Good Sales"/>
    <n v="0.25"/>
    <n v="547.45249999999999"/>
    <n v="1642.3575000000001"/>
    <n v="3"/>
    <d v="2024-07-30T00:00:00"/>
    <d v="2024-08-02T00:00:00"/>
    <s v="Regular"/>
    <s v="Cash"/>
    <n v="417.54"/>
    <s v="loss"/>
    <s v="Hyderabad"/>
  </r>
  <r>
    <s v="ORD105859"/>
    <x v="3"/>
    <s v="Home Care"/>
    <x v="5822"/>
    <s v="Good Sales"/>
    <n v="0.39"/>
    <n v="634.67430000000002"/>
    <n v="992.69569999999987"/>
    <n v="9"/>
    <d v="2024-11-21T00:00:00"/>
    <d v="2024-11-24T00:00:00"/>
    <s v="Regular"/>
    <s v="Card"/>
    <n v="424.81"/>
    <s v="loss"/>
    <s v="Bangalore"/>
  </r>
  <r>
    <s v="ORD105860"/>
    <x v="2"/>
    <s v="Home Care"/>
    <x v="5823"/>
    <s v="Good Sales"/>
    <n v="0.19"/>
    <n v="422.09450000000004"/>
    <n v="1799.4555"/>
    <n v="8"/>
    <d v="2024-04-25T00:00:00"/>
    <d v="2024-04-26T00:00:00"/>
    <s v="Regular"/>
    <s v="UPI"/>
    <n v="353.17"/>
    <s v="loss"/>
    <s v="Pune"/>
  </r>
  <r>
    <s v="ORD105861"/>
    <x v="1"/>
    <s v="Clothing"/>
    <x v="5824"/>
    <s v="concerning"/>
    <n v="0.33"/>
    <n v="85.209299999999999"/>
    <n v="173.00069999999999"/>
    <n v="6"/>
    <d v="2024-01-18T00:00:00"/>
    <d v="2024-01-23T00:00:00"/>
    <s v="Member"/>
    <s v="UPI"/>
    <n v="69.12"/>
    <s v="loss"/>
    <s v="Hyderabad"/>
  </r>
  <r>
    <s v="ORD105862"/>
    <x v="2"/>
    <s v="Clothing"/>
    <x v="5825"/>
    <s v="Good Sales"/>
    <n v="0.15"/>
    <n v="669.59399999999994"/>
    <n v="3794.366"/>
    <n v="9"/>
    <d v="2023-05-31T00:00:00"/>
    <d v="2023-06-05T00:00:00"/>
    <s v="Regular"/>
    <s v="Card"/>
    <n v="891.01"/>
    <s v="profit"/>
    <s v="Delhi"/>
  </r>
  <r>
    <s v="ORD105863"/>
    <x v="1"/>
    <s v="Electronics"/>
    <x v="5826"/>
    <s v="Good Sales"/>
    <n v="0.36"/>
    <n v="1009.3068"/>
    <n v="1794.3232000000003"/>
    <n v="8"/>
    <d v="2024-01-18T00:00:00"/>
    <d v="2024-01-24T00:00:00"/>
    <s v="New"/>
    <s v="Card"/>
    <n v="334.45"/>
    <s v="loss"/>
    <s v="Delhi"/>
  </r>
  <r>
    <s v="ORD105864"/>
    <x v="0"/>
    <s v="Personal Care"/>
    <x v="5827"/>
    <s v="concerning"/>
    <n v="0.33"/>
    <n v="202.50450000000001"/>
    <n v="411.14549999999997"/>
    <n v="7"/>
    <d v="2023-12-30T00:00:00"/>
    <d v="2024-01-05T00:00:00"/>
    <s v="Regular"/>
    <s v="UPI"/>
    <n v="63.87"/>
    <s v="loss"/>
    <s v="Hyderabad"/>
  </r>
  <r>
    <s v="ORD105865"/>
    <x v="0"/>
    <s v="Clothing"/>
    <x v="5828"/>
    <s v="Good Sales"/>
    <n v="0.34"/>
    <n v="514.4846"/>
    <n v="998.70540000000005"/>
    <n v="6"/>
    <d v="2023-12-01T00:00:00"/>
    <d v="2023-12-08T00:00:00"/>
    <s v="Member"/>
    <s v="Cash"/>
    <n v="92.33"/>
    <s v="loss"/>
    <s v="Pune"/>
  </r>
  <r>
    <s v="ORD105866"/>
    <x v="0"/>
    <s v="Clothing"/>
    <x v="5829"/>
    <s v="Good Sales"/>
    <n v="0.32"/>
    <n v="1574.2112"/>
    <n v="3345.1988000000001"/>
    <n v="3"/>
    <d v="2023-10-14T00:00:00"/>
    <d v="2023-10-17T00:00:00"/>
    <s v="New"/>
    <s v="Card"/>
    <n v="1111.4000000000001"/>
    <s v="profit"/>
    <s v="Chennai"/>
  </r>
  <r>
    <s v="ORD105867"/>
    <x v="3"/>
    <s v="Personal Care"/>
    <x v="5830"/>
    <s v="Good Sales"/>
    <n v="0.08"/>
    <n v="240.47839999999999"/>
    <n v="2765.5016000000001"/>
    <n v="6"/>
    <d v="2023-11-19T00:00:00"/>
    <d v="2023-11-24T00:00:00"/>
    <s v="New"/>
    <s v="Cash"/>
    <n v="639.37"/>
    <s v="loss"/>
    <s v="Chennai"/>
  </r>
  <r>
    <s v="ORD105868"/>
    <x v="3"/>
    <s v="Home Care"/>
    <x v="5831"/>
    <s v="Good Sales"/>
    <n v="0.44"/>
    <n v="672.2672"/>
    <n v="855.61280000000011"/>
    <n v="4"/>
    <d v="2024-03-01T00:00:00"/>
    <d v="2024-03-06T00:00:00"/>
    <s v="New"/>
    <s v="Cash"/>
    <n v="375.44"/>
    <s v="loss"/>
    <s v="Bangalore"/>
  </r>
  <r>
    <s v="ORD105869"/>
    <x v="1"/>
    <s v="Home Care"/>
    <x v="5832"/>
    <s v="Good Sales"/>
    <n v="0.28999999999999998"/>
    <n v="634.83609999999999"/>
    <n v="1554.2539000000002"/>
    <n v="5"/>
    <d v="2024-10-26T00:00:00"/>
    <d v="2024-11-01T00:00:00"/>
    <s v="New"/>
    <s v="Cash"/>
    <n v="632.52"/>
    <s v="loss"/>
    <s v="Mumbai"/>
  </r>
  <r>
    <s v="ORD105870"/>
    <x v="0"/>
    <s v="Clothing"/>
    <x v="5833"/>
    <s v="Good Sales"/>
    <n v="0.19"/>
    <n v="259.64069999999998"/>
    <n v="1106.8893"/>
    <n v="7"/>
    <d v="2024-08-31T00:00:00"/>
    <d v="2024-09-03T00:00:00"/>
    <s v="Regular"/>
    <s v="UPI"/>
    <n v="180.59"/>
    <s v="loss"/>
    <s v="Delhi"/>
  </r>
  <r>
    <s v="ORD105871"/>
    <x v="3"/>
    <s v="Home Care"/>
    <x v="5834"/>
    <s v="concerning"/>
    <n v="0.09"/>
    <n v="23.025600000000001"/>
    <n v="232.81440000000001"/>
    <n v="7"/>
    <d v="2024-02-11T00:00:00"/>
    <d v="2024-02-18T00:00:00"/>
    <s v="Regular"/>
    <s v="UPI"/>
    <n v="28.3"/>
    <s v="loss"/>
    <s v="Pune"/>
  </r>
  <r>
    <s v="ORD105872"/>
    <x v="0"/>
    <s v="Home Care"/>
    <x v="5835"/>
    <s v="Good Sales"/>
    <n v="0.39"/>
    <n v="1648.1205"/>
    <n v="2577.8294999999998"/>
    <n v="9"/>
    <d v="2023-12-14T00:00:00"/>
    <d v="2023-12-15T00:00:00"/>
    <s v="New"/>
    <s v="Card"/>
    <n v="504.45"/>
    <s v="loss"/>
    <s v="Pune"/>
  </r>
  <r>
    <s v="ORD105873"/>
    <x v="3"/>
    <s v="Home Care"/>
    <x v="5836"/>
    <s v="Good Sales"/>
    <n v="0.25"/>
    <n v="383.28750000000002"/>
    <n v="1149.8625000000002"/>
    <n v="9"/>
    <d v="2023-05-24T00:00:00"/>
    <d v="2023-05-26T00:00:00"/>
    <s v="Member"/>
    <s v="Card"/>
    <n v="289.41000000000003"/>
    <s v="loss"/>
    <s v="Delhi"/>
  </r>
  <r>
    <s v="ORD105874"/>
    <x v="2"/>
    <s v="Electronics"/>
    <x v="5837"/>
    <s v="Good Sales"/>
    <n v="7.0000000000000007E-2"/>
    <n v="294.57470000000001"/>
    <n v="3913.6352999999999"/>
    <n v="6"/>
    <d v="2024-02-25T00:00:00"/>
    <d v="2024-03-03T00:00:00"/>
    <s v="Member"/>
    <s v="UPI"/>
    <n v="700.03"/>
    <s v="loss"/>
    <s v="Pune"/>
  </r>
  <r>
    <s v="ORD105875"/>
    <x v="2"/>
    <s v="Grocery"/>
    <x v="5838"/>
    <s v="Good Sales"/>
    <n v="0.46"/>
    <n v="1124.6677999999999"/>
    <n v="1320.2621999999999"/>
    <n v="6"/>
    <d v="2024-01-24T00:00:00"/>
    <d v="2024-01-31T00:00:00"/>
    <s v="New"/>
    <s v="Cash"/>
    <n v="176.98"/>
    <s v="loss"/>
    <s v="Chennai"/>
  </r>
  <r>
    <s v="ORD105876"/>
    <x v="0"/>
    <s v="Clothing"/>
    <x v="5839"/>
    <s v="Good Sales"/>
    <n v="0.05"/>
    <n v="49.808999999999997"/>
    <n v="946.37099999999998"/>
    <n v="2"/>
    <d v="2023-08-23T00:00:00"/>
    <d v="2023-08-29T00:00:00"/>
    <s v="Member"/>
    <s v="Card"/>
    <n v="104.44"/>
    <s v="loss"/>
    <s v="Chennai"/>
  </r>
  <r>
    <s v="ORD105877"/>
    <x v="1"/>
    <s v="Clothing"/>
    <x v="5840"/>
    <s v="Good Sales"/>
    <n v="0.26"/>
    <n v="1047.5816"/>
    <n v="2981.5783999999999"/>
    <n v="8"/>
    <d v="2024-10-12T00:00:00"/>
    <d v="2024-10-17T00:00:00"/>
    <s v="New"/>
    <s v="Card"/>
    <n v="761.07"/>
    <s v="loss"/>
    <s v="Hyderabad"/>
  </r>
  <r>
    <s v="ORD105878"/>
    <x v="3"/>
    <s v="Electronics"/>
    <x v="5841"/>
    <s v="Good Sales"/>
    <n v="0.31"/>
    <n v="603.83349999999996"/>
    <n v="1344.0165"/>
    <n v="3"/>
    <d v="2023-10-04T00:00:00"/>
    <d v="2023-10-08T00:00:00"/>
    <s v="New"/>
    <s v="UPI"/>
    <n v="571.97"/>
    <s v="loss"/>
    <s v="Delhi"/>
  </r>
  <r>
    <s v="ORD105879"/>
    <x v="3"/>
    <s v="Grocery"/>
    <x v="5842"/>
    <s v="Good Sales"/>
    <n v="0.5"/>
    <n v="1783.9349999999999"/>
    <n v="1783.9349999999999"/>
    <n v="1"/>
    <d v="2024-02-06T00:00:00"/>
    <d v="2024-02-11T00:00:00"/>
    <s v="Regular"/>
    <s v="Card"/>
    <n v="859.76"/>
    <s v="profit"/>
    <s v="Chennai"/>
  </r>
  <r>
    <s v="ORD105880"/>
    <x v="2"/>
    <s v="Grocery"/>
    <x v="5843"/>
    <s v="Good Sales"/>
    <n v="7.0000000000000007E-2"/>
    <n v="294.17010000000005"/>
    <n v="3908.2599"/>
    <n v="4"/>
    <d v="2024-10-15T00:00:00"/>
    <d v="2024-10-17T00:00:00"/>
    <s v="Regular"/>
    <s v="Card"/>
    <n v="1242.8399999999999"/>
    <s v="profit"/>
    <s v="Delhi"/>
  </r>
  <r>
    <s v="ORD105881"/>
    <x v="2"/>
    <s v="Electronics"/>
    <x v="5844"/>
    <s v="Good Sales"/>
    <n v="0.31"/>
    <n v="1493.7753"/>
    <n v="3324.8546999999999"/>
    <n v="5"/>
    <d v="2023-10-16T00:00:00"/>
    <d v="2023-10-18T00:00:00"/>
    <s v="New"/>
    <s v="Card"/>
    <n v="1109.55"/>
    <s v="profit"/>
    <s v="Hyderabad"/>
  </r>
  <r>
    <s v="ORD105882"/>
    <x v="1"/>
    <s v="Personal Care"/>
    <x v="5845"/>
    <s v="concerning"/>
    <n v="0.24"/>
    <n v="124.91759999999999"/>
    <n v="395.57240000000002"/>
    <n v="3"/>
    <d v="2024-10-22T00:00:00"/>
    <d v="2024-10-24T00:00:00"/>
    <s v="Regular"/>
    <s v="Cash"/>
    <n v="154.5"/>
    <s v="loss"/>
    <s v="Bangalore"/>
  </r>
  <r>
    <s v="ORD105883"/>
    <x v="1"/>
    <s v="Personal Care"/>
    <x v="5846"/>
    <s v="concerning"/>
    <n v="0.13"/>
    <n v="18.341699999999999"/>
    <n v="122.7483"/>
    <n v="7"/>
    <d v="2024-02-14T00:00:00"/>
    <d v="2024-02-21T00:00:00"/>
    <s v="Member"/>
    <s v="UPI"/>
    <n v="15.86"/>
    <s v="loss"/>
    <s v="Mumbai"/>
  </r>
  <r>
    <s v="ORD105884"/>
    <x v="1"/>
    <s v="Grocery"/>
    <x v="5847"/>
    <s v="Good Sales"/>
    <n v="0.47"/>
    <n v="1310.0216"/>
    <n v="1477.2584000000002"/>
    <n v="5"/>
    <d v="2024-04-17T00:00:00"/>
    <d v="2024-04-19T00:00:00"/>
    <s v="Regular"/>
    <s v="Cash"/>
    <n v="777.2"/>
    <s v="loss"/>
    <s v="Pune"/>
  </r>
  <r>
    <s v="ORD105885"/>
    <x v="0"/>
    <s v="Personal Care"/>
    <x v="5848"/>
    <s v="Good Sales"/>
    <n v="0.4"/>
    <n v="557.91200000000003"/>
    <n v="836.86799999999994"/>
    <n v="5"/>
    <d v="2024-05-02T00:00:00"/>
    <d v="2024-05-06T00:00:00"/>
    <s v="New"/>
    <s v="UPI"/>
    <n v="302.88"/>
    <s v="loss"/>
    <s v="Pune"/>
  </r>
  <r>
    <s v="ORD105886"/>
    <x v="2"/>
    <s v="Personal Care"/>
    <x v="5849"/>
    <s v="Good Sales"/>
    <n v="0.39"/>
    <n v="935.45399999999995"/>
    <n v="1463.146"/>
    <n v="6"/>
    <d v="2023-02-04T00:00:00"/>
    <d v="2023-02-05T00:00:00"/>
    <s v="New"/>
    <s v="Cash"/>
    <n v="478.54"/>
    <s v="loss"/>
    <s v="Hyderabad"/>
  </r>
  <r>
    <s v="ORD105887"/>
    <x v="0"/>
    <s v="Personal Care"/>
    <x v="5850"/>
    <s v="concerning"/>
    <n v="0.45"/>
    <n v="205.21349999999998"/>
    <n v="250.81649999999999"/>
    <n v="6"/>
    <d v="2023-03-04T00:00:00"/>
    <d v="2023-03-11T00:00:00"/>
    <s v="New"/>
    <s v="Card"/>
    <n v="102.79"/>
    <s v="loss"/>
    <s v="Pune"/>
  </r>
  <r>
    <s v="ORD105888"/>
    <x v="2"/>
    <s v="Grocery"/>
    <x v="5851"/>
    <s v="Good Sales"/>
    <n v="0.36"/>
    <n v="920.80439999999999"/>
    <n v="1636.9856"/>
    <n v="9"/>
    <d v="2023-04-24T00:00:00"/>
    <d v="2023-04-26T00:00:00"/>
    <s v="Member"/>
    <s v="Cash"/>
    <n v="491.87"/>
    <s v="loss"/>
    <s v="Hyderabad"/>
  </r>
  <r>
    <s v="ORD105889"/>
    <x v="2"/>
    <s v="Personal Care"/>
    <x v="5852"/>
    <s v="concerning"/>
    <n v="0.25"/>
    <n v="177.94749999999999"/>
    <n v="533.84249999999997"/>
    <n v="3"/>
    <d v="2024-01-08T00:00:00"/>
    <d v="2024-01-10T00:00:00"/>
    <s v="Regular"/>
    <s v="Cash"/>
    <n v="99.71"/>
    <s v="loss"/>
    <s v="Pune"/>
  </r>
  <r>
    <s v="ORD105890"/>
    <x v="3"/>
    <s v="Clothing"/>
    <x v="5853"/>
    <s v="Good Sales"/>
    <n v="0.2"/>
    <n v="841.81600000000003"/>
    <n v="3367.2640000000001"/>
    <n v="8"/>
    <d v="2023-05-05T00:00:00"/>
    <d v="2023-05-11T00:00:00"/>
    <s v="Regular"/>
    <s v="UPI"/>
    <n v="1066.53"/>
    <s v="profit"/>
    <s v="Mumbai"/>
  </r>
  <r>
    <s v="ORD105891"/>
    <x v="2"/>
    <s v="Grocery"/>
    <x v="5854"/>
    <s v="Good Sales"/>
    <n v="0.35"/>
    <n v="1337.5214999999998"/>
    <n v="2483.9684999999999"/>
    <n v="7"/>
    <d v="2023-05-28T00:00:00"/>
    <d v="2023-06-01T00:00:00"/>
    <s v="Regular"/>
    <s v="Card"/>
    <n v="546.01"/>
    <s v="loss"/>
    <s v="Pune"/>
  </r>
  <r>
    <s v="ORD105892"/>
    <x v="2"/>
    <s v="Electronics"/>
    <x v="5855"/>
    <s v="concerning"/>
    <n v="0.3"/>
    <n v="138.88799999999998"/>
    <n v="324.072"/>
    <n v="9"/>
    <d v="2023-11-15T00:00:00"/>
    <d v="2023-11-20T00:00:00"/>
    <s v="New"/>
    <s v="UPI"/>
    <n v="72.989999999999995"/>
    <s v="loss"/>
    <s v="Delhi"/>
  </r>
  <r>
    <s v="ORD105893"/>
    <x v="0"/>
    <s v="Personal Care"/>
    <x v="5856"/>
    <s v="Good Sales"/>
    <n v="0.27"/>
    <n v="1133.4924000000001"/>
    <n v="3064.6275999999998"/>
    <n v="5"/>
    <d v="2024-12-06T00:00:00"/>
    <d v="2024-12-11T00:00:00"/>
    <s v="Member"/>
    <s v="Card"/>
    <n v="1037.6300000000001"/>
    <s v="profit"/>
    <s v="Pune"/>
  </r>
  <r>
    <s v="ORD105894"/>
    <x v="2"/>
    <s v="Home Care"/>
    <x v="5857"/>
    <s v="Good Sales"/>
    <n v="0.28999999999999998"/>
    <n v="490.76699999999994"/>
    <n v="1201.5329999999999"/>
    <n v="7"/>
    <d v="2024-09-08T00:00:00"/>
    <d v="2024-09-12T00:00:00"/>
    <s v="New"/>
    <s v="Card"/>
    <n v="496.71"/>
    <s v="loss"/>
    <s v="Mumbai"/>
  </r>
  <r>
    <s v="ORD105895"/>
    <x v="0"/>
    <s v="Grocery"/>
    <x v="5858"/>
    <s v="Good Sales"/>
    <n v="0.33"/>
    <n v="603.57330000000002"/>
    <n v="1225.4367"/>
    <n v="8"/>
    <d v="2023-04-28T00:00:00"/>
    <d v="2023-05-03T00:00:00"/>
    <s v="Regular"/>
    <s v="Card"/>
    <n v="235.01"/>
    <s v="loss"/>
    <s v="Mumbai"/>
  </r>
  <r>
    <s v="ORD105896"/>
    <x v="1"/>
    <s v="Electronics"/>
    <x v="5859"/>
    <s v="Good Sales"/>
    <n v="0.48"/>
    <n v="470.89919999999995"/>
    <n v="510.14080000000001"/>
    <n v="9"/>
    <d v="2024-05-25T00:00:00"/>
    <d v="2024-05-28T00:00:00"/>
    <s v="Member"/>
    <s v="Cash"/>
    <n v="289.33999999999997"/>
    <s v="loss"/>
    <s v="Chennai"/>
  </r>
  <r>
    <s v="ORD105897"/>
    <x v="2"/>
    <s v="Clothing"/>
    <x v="5860"/>
    <s v="Good Sales"/>
    <n v="0.38"/>
    <n v="1593.3362"/>
    <n v="2599.6538"/>
    <n v="8"/>
    <d v="2023-08-31T00:00:00"/>
    <d v="2023-09-01T00:00:00"/>
    <s v="Regular"/>
    <s v="Cash"/>
    <n v="1140.49"/>
    <s v="profit"/>
    <s v="Pune"/>
  </r>
  <r>
    <s v="ORD105898"/>
    <x v="2"/>
    <s v="Electronics"/>
    <x v="5861"/>
    <s v="Good Sales"/>
    <n v="0.09"/>
    <n v="187.47539999999998"/>
    <n v="1895.5845999999999"/>
    <n v="2"/>
    <d v="2024-06-27T00:00:00"/>
    <d v="2024-07-03T00:00:00"/>
    <s v="New"/>
    <s v="Card"/>
    <n v="207.32"/>
    <s v="loss"/>
    <s v="Delhi"/>
  </r>
  <r>
    <s v="ORD105899"/>
    <x v="0"/>
    <s v="Personal Care"/>
    <x v="5862"/>
    <s v="concerning"/>
    <n v="0.23"/>
    <n v="78.039000000000001"/>
    <n v="261.26100000000002"/>
    <n v="6"/>
    <d v="2024-09-10T00:00:00"/>
    <d v="2024-09-15T00:00:00"/>
    <s v="New"/>
    <s v="UPI"/>
    <n v="30.59"/>
    <s v="loss"/>
    <s v="Chennai"/>
  </r>
  <r>
    <s v="ORD105900"/>
    <x v="1"/>
    <s v="Home Care"/>
    <x v="5863"/>
    <s v="Good Sales"/>
    <n v="0.34"/>
    <n v="1643.7708"/>
    <n v="3190.8491999999997"/>
    <n v="4"/>
    <d v="2023-04-07T00:00:00"/>
    <d v="2023-04-11T00:00:00"/>
    <s v="Member"/>
    <s v="UPI"/>
    <n v="1231.1099999999999"/>
    <s v="profit"/>
    <s v="Mumbai"/>
  </r>
  <r>
    <s v="ORD105901"/>
    <x v="3"/>
    <s v="Personal Care"/>
    <x v="5864"/>
    <s v="Good Sales"/>
    <n v="0.09"/>
    <n v="121.84649999999999"/>
    <n v="1232.0034999999998"/>
    <n v="4"/>
    <d v="2023-10-31T00:00:00"/>
    <d v="2023-11-03T00:00:00"/>
    <s v="Member"/>
    <s v="Cash"/>
    <n v="90.21"/>
    <s v="loss"/>
    <s v="Bangalore"/>
  </r>
  <r>
    <s v="ORD105902"/>
    <x v="1"/>
    <s v="Electronics"/>
    <x v="5865"/>
    <s v="Good Sales"/>
    <n v="0.47"/>
    <n v="2203.0169000000001"/>
    <n v="2484.2531000000004"/>
    <n v="9"/>
    <d v="2023-09-11T00:00:00"/>
    <d v="2023-09-12T00:00:00"/>
    <s v="Member"/>
    <s v="UPI"/>
    <n v="1388.01"/>
    <s v="profit"/>
    <s v="Bangalore"/>
  </r>
  <r>
    <s v="ORD105903"/>
    <x v="0"/>
    <s v="Grocery"/>
    <x v="5866"/>
    <s v="Good Sales"/>
    <n v="0.04"/>
    <n v="63.0428"/>
    <n v="1513.0272"/>
    <n v="7"/>
    <d v="2024-01-11T00:00:00"/>
    <d v="2024-01-18T00:00:00"/>
    <s v="Regular"/>
    <s v="Card"/>
    <n v="159.68"/>
    <s v="loss"/>
    <s v="Mumbai"/>
  </r>
  <r>
    <s v="ORD105904"/>
    <x v="1"/>
    <s v="Home Care"/>
    <x v="5867"/>
    <s v="Good Sales"/>
    <n v="0.31"/>
    <n v="1293.9368999999999"/>
    <n v="2880.0531000000001"/>
    <n v="6"/>
    <d v="2023-07-06T00:00:00"/>
    <d v="2023-07-08T00:00:00"/>
    <s v="Regular"/>
    <s v="UPI"/>
    <n v="233.38"/>
    <s v="loss"/>
    <s v="Mumbai"/>
  </r>
  <r>
    <s v="ORD105905"/>
    <x v="0"/>
    <s v="Home Care"/>
    <x v="5868"/>
    <s v="Good Sales"/>
    <n v="0.49"/>
    <n v="1643.7931999999998"/>
    <n v="1710.8868"/>
    <n v="2"/>
    <d v="2023-10-03T00:00:00"/>
    <d v="2023-10-10T00:00:00"/>
    <s v="Member"/>
    <s v="Card"/>
    <n v="725.25"/>
    <s v="loss"/>
    <s v="Pune"/>
  </r>
  <r>
    <s v="ORD105906"/>
    <x v="0"/>
    <s v="Electronics"/>
    <x v="5869"/>
    <s v="Good Sales"/>
    <n v="0.36"/>
    <n v="1555.3044"/>
    <n v="2764.9856"/>
    <n v="1"/>
    <d v="2024-09-08T00:00:00"/>
    <d v="2024-09-13T00:00:00"/>
    <s v="New"/>
    <s v="UPI"/>
    <n v="831.3"/>
    <s v="profit"/>
    <s v="Pune"/>
  </r>
  <r>
    <s v="ORD105907"/>
    <x v="3"/>
    <s v="Personal Care"/>
    <x v="5870"/>
    <s v="Good Sales"/>
    <n v="0.34"/>
    <n v="1660.2131999999999"/>
    <n v="3222.7667999999994"/>
    <n v="4"/>
    <d v="2024-07-05T00:00:00"/>
    <d v="2024-07-11T00:00:00"/>
    <s v="New"/>
    <s v="Cash"/>
    <n v="1356.52"/>
    <s v="profit"/>
    <s v="Pune"/>
  </r>
  <r>
    <s v="ORD105908"/>
    <x v="2"/>
    <s v="Electronics"/>
    <x v="5871"/>
    <s v="Good Sales"/>
    <n v="0.5"/>
    <n v="2185.1350000000002"/>
    <n v="2185.1350000000002"/>
    <n v="9"/>
    <d v="2023-04-29T00:00:00"/>
    <d v="2023-04-30T00:00:00"/>
    <s v="Member"/>
    <s v="UPI"/>
    <n v="368.68"/>
    <s v="loss"/>
    <s v="Mumbai"/>
  </r>
  <r>
    <s v="ORD105909"/>
    <x v="0"/>
    <s v="Home Care"/>
    <x v="5872"/>
    <s v="Good Sales"/>
    <n v="0.4"/>
    <n v="831.18400000000008"/>
    <n v="1246.7759999999998"/>
    <n v="4"/>
    <d v="2024-07-21T00:00:00"/>
    <d v="2024-07-22T00:00:00"/>
    <s v="New"/>
    <s v="Cash"/>
    <n v="200.34"/>
    <s v="loss"/>
    <s v="Delhi"/>
  </r>
  <r>
    <s v="ORD105910"/>
    <x v="0"/>
    <s v="Electronics"/>
    <x v="5873"/>
    <s v="Good Sales"/>
    <n v="0.49"/>
    <n v="2004.6242999999999"/>
    <n v="2086.4457000000002"/>
    <n v="2"/>
    <d v="2023-06-13T00:00:00"/>
    <d v="2023-06-19T00:00:00"/>
    <s v="New"/>
    <s v="UPI"/>
    <n v="951.49"/>
    <s v="profit"/>
    <s v="Mumbai"/>
  </r>
  <r>
    <s v="ORD105911"/>
    <x v="3"/>
    <s v="Home Care"/>
    <x v="5874"/>
    <s v="Good Sales"/>
    <n v="0.35"/>
    <n v="1255.4814999999999"/>
    <n v="2331.6085000000003"/>
    <n v="8"/>
    <d v="2023-07-23T00:00:00"/>
    <d v="2023-07-25T00:00:00"/>
    <s v="New"/>
    <s v="Cash"/>
    <n v="529.94000000000005"/>
    <s v="loss"/>
    <s v="Pune"/>
  </r>
  <r>
    <s v="ORD105912"/>
    <x v="0"/>
    <s v="Personal Care"/>
    <x v="5875"/>
    <s v="concerning"/>
    <n v="0.33"/>
    <n v="132.6138"/>
    <n v="269.24620000000004"/>
    <n v="6"/>
    <d v="2023-12-12T00:00:00"/>
    <d v="2023-12-13T00:00:00"/>
    <s v="Member"/>
    <s v="UPI"/>
    <n v="83.24"/>
    <s v="loss"/>
    <s v="Mumbai"/>
  </r>
  <r>
    <s v="ORD105913"/>
    <x v="2"/>
    <s v="Grocery"/>
    <x v="5876"/>
    <s v="Good Sales"/>
    <n v="0.38"/>
    <n v="1769.2115999999999"/>
    <n v="2886.6084000000001"/>
    <n v="1"/>
    <d v="2023-02-03T00:00:00"/>
    <d v="2023-02-09T00:00:00"/>
    <s v="Regular"/>
    <s v="Card"/>
    <n v="273.38"/>
    <s v="loss"/>
    <s v="Delhi"/>
  </r>
  <r>
    <s v="ORD105914"/>
    <x v="3"/>
    <s v="Grocery"/>
    <x v="5877"/>
    <s v="Good Sales"/>
    <n v="0.09"/>
    <n v="214.4889"/>
    <n v="2168.7211000000002"/>
    <n v="4"/>
    <d v="2024-06-01T00:00:00"/>
    <d v="2024-06-06T00:00:00"/>
    <s v="Regular"/>
    <s v="UPI"/>
    <n v="600.29999999999995"/>
    <s v="loss"/>
    <s v="Hyderabad"/>
  </r>
  <r>
    <s v="ORD105915"/>
    <x v="2"/>
    <s v="Electronics"/>
    <x v="5878"/>
    <s v="concerning"/>
    <n v="0.4"/>
    <n v="303.524"/>
    <n v="455.28599999999994"/>
    <n v="5"/>
    <d v="2024-07-11T00:00:00"/>
    <d v="2024-07-18T00:00:00"/>
    <s v="Regular"/>
    <s v="UPI"/>
    <n v="87.92"/>
    <s v="loss"/>
    <s v="Hyderabad"/>
  </r>
  <r>
    <s v="ORD105916"/>
    <x v="2"/>
    <s v="Home Care"/>
    <x v="5879"/>
    <s v="Good Sales"/>
    <n v="0.49"/>
    <n v="1070.3315"/>
    <n v="1114.0184999999999"/>
    <n v="1"/>
    <d v="2024-12-17T00:00:00"/>
    <d v="2024-12-20T00:00:00"/>
    <s v="Member"/>
    <s v="UPI"/>
    <n v="400.27"/>
    <s v="loss"/>
    <s v="Mumbai"/>
  </r>
  <r>
    <s v="ORD105917"/>
    <x v="3"/>
    <s v="Grocery"/>
    <x v="5880"/>
    <s v="Good Sales"/>
    <n v="0.31"/>
    <n v="947.17089999999996"/>
    <n v="2108.2190999999998"/>
    <n v="2"/>
    <d v="2024-09-22T00:00:00"/>
    <d v="2024-09-27T00:00:00"/>
    <s v="New"/>
    <s v="Card"/>
    <n v="683.12"/>
    <s v="loss"/>
    <s v="Pune"/>
  </r>
  <r>
    <s v="ORD105918"/>
    <x v="0"/>
    <s v="Home Care"/>
    <x v="5881"/>
    <s v="Good Sales"/>
    <n v="0.01"/>
    <n v="29.074400000000001"/>
    <n v="2878.3656000000001"/>
    <n v="9"/>
    <d v="2024-02-10T00:00:00"/>
    <d v="2024-02-17T00:00:00"/>
    <s v="Regular"/>
    <s v="Card"/>
    <n v="266.08"/>
    <s v="loss"/>
    <s v="Hyderabad"/>
  </r>
  <r>
    <s v="ORD105919"/>
    <x v="2"/>
    <s v="Personal Care"/>
    <x v="5882"/>
    <s v="Good Sales"/>
    <n v="0.04"/>
    <n v="116.6596"/>
    <n v="2799.8303999999998"/>
    <n v="1"/>
    <d v="2023-12-21T00:00:00"/>
    <d v="2023-12-25T00:00:00"/>
    <s v="New"/>
    <s v="Cash"/>
    <n v="203.32"/>
    <s v="loss"/>
    <s v="Mumbai"/>
  </r>
  <r>
    <s v="ORD105920"/>
    <x v="2"/>
    <s v="Electronics"/>
    <x v="5883"/>
    <s v="Good Sales"/>
    <n v="0.12"/>
    <n v="162.43319999999997"/>
    <n v="1191.1768"/>
    <n v="8"/>
    <d v="2023-03-24T00:00:00"/>
    <d v="2023-03-25T00:00:00"/>
    <s v="New"/>
    <s v="UPI"/>
    <n v="67.819999999999993"/>
    <s v="loss"/>
    <s v="Delhi"/>
  </r>
  <r>
    <s v="ORD105921"/>
    <x v="2"/>
    <s v="Home Care"/>
    <x v="5884"/>
    <s v="Good Sales"/>
    <n v="0.25"/>
    <n v="800.06"/>
    <n v="2400.1799999999998"/>
    <n v="9"/>
    <d v="2023-05-31T00:00:00"/>
    <d v="2023-06-02T00:00:00"/>
    <s v="Member"/>
    <s v="Card"/>
    <n v="206.23"/>
    <s v="loss"/>
    <s v="Bangalore"/>
  </r>
  <r>
    <s v="ORD105922"/>
    <x v="2"/>
    <s v="Electronics"/>
    <x v="5885"/>
    <s v="Good Sales"/>
    <n v="0.21"/>
    <n v="954.72929999999997"/>
    <n v="3591.6007"/>
    <n v="2"/>
    <d v="2023-04-24T00:00:00"/>
    <d v="2023-05-01T00:00:00"/>
    <s v="Member"/>
    <s v="Cash"/>
    <n v="1262.6199999999999"/>
    <s v="profit"/>
    <s v="Hyderabad"/>
  </r>
  <r>
    <s v="ORD105923"/>
    <x v="3"/>
    <s v="Home Care"/>
    <x v="5886"/>
    <s v="Good Sales"/>
    <n v="0.49"/>
    <n v="982.19029999999998"/>
    <n v="1022.2797"/>
    <n v="2"/>
    <d v="2024-07-29T00:00:00"/>
    <d v="2024-08-04T00:00:00"/>
    <s v="Member"/>
    <s v="UPI"/>
    <n v="360.43"/>
    <s v="loss"/>
    <s v="Delhi"/>
  </r>
  <r>
    <s v="ORD105924"/>
    <x v="3"/>
    <s v="Home Care"/>
    <x v="5887"/>
    <s v="Good Sales"/>
    <n v="0.47"/>
    <n v="1499.2248"/>
    <n v="1690.6152000000002"/>
    <n v="7"/>
    <d v="2024-08-30T00:00:00"/>
    <d v="2024-09-03T00:00:00"/>
    <s v="Member"/>
    <s v="Card"/>
    <n v="211.14"/>
    <s v="loss"/>
    <s v="Bangalore"/>
  </r>
  <r>
    <s v="ORD105925"/>
    <x v="1"/>
    <s v="Personal Care"/>
    <x v="5888"/>
    <s v="Good Sales"/>
    <n v="0.2"/>
    <n v="259.108"/>
    <n v="1036.432"/>
    <n v="9"/>
    <d v="2023-06-21T00:00:00"/>
    <d v="2023-06-22T00:00:00"/>
    <s v="Regular"/>
    <s v="Card"/>
    <n v="387.51"/>
    <s v="loss"/>
    <s v="Chennai"/>
  </r>
  <r>
    <s v="ORD105926"/>
    <x v="1"/>
    <s v="Electronics"/>
    <x v="5889"/>
    <s v="concerning"/>
    <n v="0.4"/>
    <n v="134.63200000000001"/>
    <n v="201.94799999999998"/>
    <n v="9"/>
    <d v="2023-01-11T00:00:00"/>
    <d v="2023-01-12T00:00:00"/>
    <s v="New"/>
    <s v="UPI"/>
    <n v="24.45"/>
    <s v="loss"/>
    <s v="Delhi"/>
  </r>
  <r>
    <s v="ORD105927"/>
    <x v="2"/>
    <s v="Clothing"/>
    <x v="5890"/>
    <s v="Good Sales"/>
    <n v="0.32"/>
    <n v="950.42560000000003"/>
    <n v="2019.6543999999999"/>
    <n v="3"/>
    <d v="2024-08-02T00:00:00"/>
    <d v="2024-08-05T00:00:00"/>
    <s v="Regular"/>
    <s v="Card"/>
    <n v="830.27"/>
    <s v="profit"/>
    <s v="Delhi"/>
  </r>
  <r>
    <s v="ORD105928"/>
    <x v="0"/>
    <s v="Home Care"/>
    <x v="5891"/>
    <s v="concerning"/>
    <n v="0.12"/>
    <n v="39.958799999999997"/>
    <n v="293.03120000000001"/>
    <n v="7"/>
    <d v="2023-11-13T00:00:00"/>
    <d v="2023-11-15T00:00:00"/>
    <s v="New"/>
    <s v="Cash"/>
    <n v="34.89"/>
    <s v="loss"/>
    <s v="Mumbai"/>
  </r>
  <r>
    <s v="ORD105929"/>
    <x v="2"/>
    <s v="Home Care"/>
    <x v="5892"/>
    <s v="Good Sales"/>
    <n v="0.47"/>
    <n v="1713.4132"/>
    <n v="1932.1468"/>
    <n v="6"/>
    <d v="2024-08-10T00:00:00"/>
    <d v="2024-08-15T00:00:00"/>
    <s v="Regular"/>
    <s v="Cash"/>
    <n v="822.71"/>
    <s v="profit"/>
    <s v="Hyderabad"/>
  </r>
  <r>
    <s v="ORD105930"/>
    <x v="0"/>
    <s v="Grocery"/>
    <x v="5893"/>
    <s v="Good Sales"/>
    <n v="0.13"/>
    <n v="440.01490000000001"/>
    <n v="2944.7150999999999"/>
    <n v="8"/>
    <d v="2024-07-21T00:00:00"/>
    <d v="2024-07-22T00:00:00"/>
    <s v="New"/>
    <s v="Card"/>
    <n v="366.61"/>
    <s v="loss"/>
    <s v="Mumbai"/>
  </r>
  <r>
    <s v="ORD105931"/>
    <x v="2"/>
    <s v="Electronics"/>
    <x v="5894"/>
    <s v="Good Sales"/>
    <n v="0.44"/>
    <n v="840.2636"/>
    <n v="1069.4264000000001"/>
    <n v="8"/>
    <d v="2024-11-21T00:00:00"/>
    <d v="2024-11-25T00:00:00"/>
    <s v="Member"/>
    <s v="Card"/>
    <n v="569.13"/>
    <s v="loss"/>
    <s v="Pune"/>
  </r>
  <r>
    <s v="ORD105932"/>
    <x v="1"/>
    <s v="Clothing"/>
    <x v="5895"/>
    <s v="Good Sales"/>
    <n v="0.32"/>
    <n v="676.90240000000006"/>
    <n v="1438.4176000000002"/>
    <n v="8"/>
    <d v="2023-03-04T00:00:00"/>
    <d v="2023-03-10T00:00:00"/>
    <s v="Member"/>
    <s v="Card"/>
    <n v="200.69"/>
    <s v="loss"/>
    <s v="Mumbai"/>
  </r>
  <r>
    <s v="ORD105933"/>
    <x v="1"/>
    <s v="Personal Care"/>
    <x v="5896"/>
    <s v="Good Sales"/>
    <n v="0.31"/>
    <n v="1425.0792999999999"/>
    <n v="3171.9506999999999"/>
    <n v="8"/>
    <d v="2023-08-19T00:00:00"/>
    <d v="2023-08-21T00:00:00"/>
    <s v="New"/>
    <s v="Cash"/>
    <n v="632.83000000000004"/>
    <s v="loss"/>
    <s v="Delhi"/>
  </r>
  <r>
    <s v="ORD105934"/>
    <x v="0"/>
    <s v="Clothing"/>
    <x v="5897"/>
    <s v="concerning"/>
    <n v="0.42"/>
    <n v="69.027000000000001"/>
    <n v="95.322999999999993"/>
    <n v="6"/>
    <d v="2023-01-10T00:00:00"/>
    <d v="2023-01-15T00:00:00"/>
    <s v="Regular"/>
    <s v="Cash"/>
    <n v="13.82"/>
    <s v="loss"/>
    <s v="Hyderabad"/>
  </r>
  <r>
    <s v="ORD105935"/>
    <x v="2"/>
    <s v="Personal Care"/>
    <x v="5898"/>
    <s v="Good Sales"/>
    <n v="0.25"/>
    <n v="715.04750000000001"/>
    <n v="2145.1424999999999"/>
    <n v="9"/>
    <d v="2024-05-13T00:00:00"/>
    <d v="2024-05-19T00:00:00"/>
    <s v="New"/>
    <s v="Card"/>
    <n v="496.86"/>
    <s v="loss"/>
    <s v="Mumbai"/>
  </r>
  <r>
    <s v="ORD105936"/>
    <x v="0"/>
    <s v="Clothing"/>
    <x v="5899"/>
    <s v="Good Sales"/>
    <n v="0.43"/>
    <n v="1988.5221000000001"/>
    <n v="2635.9479000000001"/>
    <n v="5"/>
    <d v="2024-05-27T00:00:00"/>
    <d v="2024-05-31T00:00:00"/>
    <s v="Member"/>
    <s v="Cash"/>
    <n v="728.04"/>
    <s v="loss"/>
    <s v="Chennai"/>
  </r>
  <r>
    <s v="ORD105937"/>
    <x v="1"/>
    <s v="Clothing"/>
    <x v="5900"/>
    <s v="Good Sales"/>
    <n v="0.28000000000000003"/>
    <n v="1281.9912000000002"/>
    <n v="3296.5487999999996"/>
    <n v="4"/>
    <d v="2024-07-13T00:00:00"/>
    <d v="2024-07-20T00:00:00"/>
    <s v="Member"/>
    <s v="UPI"/>
    <n v="1160.26"/>
    <s v="profit"/>
    <s v="Mumbai"/>
  </r>
  <r>
    <s v="ORD105938"/>
    <x v="2"/>
    <s v="Electronics"/>
    <x v="5901"/>
    <s v="Good Sales"/>
    <n v="0.49"/>
    <n v="1452.7568999999999"/>
    <n v="1512.0531000000001"/>
    <n v="7"/>
    <d v="2023-06-05T00:00:00"/>
    <d v="2023-06-07T00:00:00"/>
    <s v="Member"/>
    <s v="Cash"/>
    <n v="781.52"/>
    <s v="loss"/>
    <s v="Bangalore"/>
  </r>
  <r>
    <s v="ORD105939"/>
    <x v="2"/>
    <s v="Grocery"/>
    <x v="5902"/>
    <s v="Good Sales"/>
    <n v="0.33"/>
    <n v="649.44990000000007"/>
    <n v="1318.5800999999999"/>
    <n v="3"/>
    <d v="2023-06-21T00:00:00"/>
    <d v="2023-06-24T00:00:00"/>
    <s v="Regular"/>
    <s v="Card"/>
    <n v="520.62"/>
    <s v="loss"/>
    <s v="Mumbai"/>
  </r>
  <r>
    <s v="ORD105940"/>
    <x v="0"/>
    <s v="Clothing"/>
    <x v="5903"/>
    <s v="concerning"/>
    <n v="0.19"/>
    <n v="111.0797"/>
    <n v="473.55029999999999"/>
    <n v="8"/>
    <d v="2023-08-25T00:00:00"/>
    <d v="2023-08-29T00:00:00"/>
    <s v="New"/>
    <s v="Cash"/>
    <n v="34.6"/>
    <s v="loss"/>
    <s v="Hyderabad"/>
  </r>
  <r>
    <s v="ORD105941"/>
    <x v="3"/>
    <s v="Home Care"/>
    <x v="5904"/>
    <s v="Good Sales"/>
    <n v="0.38"/>
    <n v="361.58519999999999"/>
    <n v="589.95479999999998"/>
    <n v="8"/>
    <d v="2023-04-27T00:00:00"/>
    <d v="2023-04-29T00:00:00"/>
    <s v="Regular"/>
    <s v="UPI"/>
    <n v="90.38"/>
    <s v="loss"/>
    <s v="Hyderabad"/>
  </r>
  <r>
    <s v="ORD105942"/>
    <x v="0"/>
    <s v="Home Care"/>
    <x v="5905"/>
    <s v="Good Sales"/>
    <n v="0.25"/>
    <n v="857.6"/>
    <n v="2572.8000000000002"/>
    <n v="5"/>
    <d v="2023-08-28T00:00:00"/>
    <d v="2023-09-02T00:00:00"/>
    <s v="Member"/>
    <s v="Card"/>
    <n v="719.61"/>
    <s v="loss"/>
    <s v="Delhi"/>
  </r>
  <r>
    <s v="ORD105943"/>
    <x v="1"/>
    <s v="Home Care"/>
    <x v="5906"/>
    <s v="concerning"/>
    <n v="0.4"/>
    <n v="72.603999999999999"/>
    <n v="108.90599999999999"/>
    <n v="8"/>
    <d v="2024-01-21T00:00:00"/>
    <d v="2024-01-22T00:00:00"/>
    <s v="Member"/>
    <s v="Cash"/>
    <n v="36.380000000000003"/>
    <s v="loss"/>
    <s v="Hyderabad"/>
  </r>
  <r>
    <s v="ORD105944"/>
    <x v="1"/>
    <s v="Grocery"/>
    <x v="5907"/>
    <s v="Good Sales"/>
    <n v="0.42"/>
    <n v="1860.2135999999998"/>
    <n v="2568.8663999999999"/>
    <n v="3"/>
    <d v="2024-09-08T00:00:00"/>
    <d v="2024-09-14T00:00:00"/>
    <s v="Regular"/>
    <s v="UPI"/>
    <n v="1114.5"/>
    <s v="profit"/>
    <s v="Chennai"/>
  </r>
  <r>
    <s v="ORD105945"/>
    <x v="1"/>
    <s v="Clothing"/>
    <x v="5908"/>
    <s v="Good Sales"/>
    <n v="0.31"/>
    <n v="924.07280000000003"/>
    <n v="2056.8072000000002"/>
    <n v="3"/>
    <d v="2024-07-23T00:00:00"/>
    <d v="2024-07-25T00:00:00"/>
    <s v="New"/>
    <s v="Cash"/>
    <n v="726.44"/>
    <s v="loss"/>
    <s v="Mumbai"/>
  </r>
  <r>
    <s v="ORD105946"/>
    <x v="1"/>
    <s v="Personal Care"/>
    <x v="5909"/>
    <s v="concerning"/>
    <n v="0.44"/>
    <n v="141.33680000000001"/>
    <n v="179.88320000000002"/>
    <n v="4"/>
    <d v="2023-06-19T00:00:00"/>
    <d v="2023-06-23T00:00:00"/>
    <s v="Regular"/>
    <s v="UPI"/>
    <n v="33.39"/>
    <s v="loss"/>
    <s v="Hyderabad"/>
  </r>
  <r>
    <s v="ORD105947"/>
    <x v="1"/>
    <s v="Personal Care"/>
    <x v="5910"/>
    <s v="Good Sales"/>
    <n v="0.2"/>
    <n v="254.97199999999998"/>
    <n v="1019.8879999999999"/>
    <n v="9"/>
    <d v="2024-02-25T00:00:00"/>
    <d v="2024-03-01T00:00:00"/>
    <s v="Member"/>
    <s v="UPI"/>
    <n v="173.36"/>
    <s v="loss"/>
    <s v="Chennai"/>
  </r>
  <r>
    <s v="ORD105948"/>
    <x v="3"/>
    <s v="Electronics"/>
    <x v="5911"/>
    <s v="Good Sales"/>
    <n v="0.03"/>
    <n v="90.347399999999993"/>
    <n v="2921.2325999999998"/>
    <n v="5"/>
    <d v="2023-01-23T00:00:00"/>
    <d v="2023-01-29T00:00:00"/>
    <s v="New"/>
    <s v="Cash"/>
    <n v="576.48"/>
    <s v="loss"/>
    <s v="Bangalore"/>
  </r>
  <r>
    <s v="ORD105949"/>
    <x v="2"/>
    <s v="Grocery"/>
    <x v="5912"/>
    <s v="concerning"/>
    <n v="0.33"/>
    <n v="90.5685"/>
    <n v="183.88149999999999"/>
    <n v="6"/>
    <d v="2023-10-23T00:00:00"/>
    <d v="2023-10-24T00:00:00"/>
    <s v="New"/>
    <s v="Card"/>
    <n v="72.92"/>
    <s v="loss"/>
    <s v="Delhi"/>
  </r>
  <r>
    <s v="ORD105950"/>
    <x v="0"/>
    <s v="Clothing"/>
    <x v="5913"/>
    <s v="Good Sales"/>
    <n v="0.38"/>
    <n v="1490.3371999999999"/>
    <n v="2431.6028000000001"/>
    <n v="4"/>
    <d v="2023-08-01T00:00:00"/>
    <d v="2023-08-06T00:00:00"/>
    <s v="New"/>
    <s v="UPI"/>
    <n v="711.06"/>
    <s v="loss"/>
    <s v="Chennai"/>
  </r>
  <r>
    <s v="ORD105951"/>
    <x v="0"/>
    <s v="Home Care"/>
    <x v="5914"/>
    <s v="Good Sales"/>
    <n v="0.04"/>
    <n v="184.3048"/>
    <n v="4423.3152"/>
    <n v="9"/>
    <d v="2024-11-14T00:00:00"/>
    <d v="2024-11-15T00:00:00"/>
    <s v="Member"/>
    <s v="Card"/>
    <n v="1025.5899999999999"/>
    <s v="profit"/>
    <s v="Hyderabad"/>
  </r>
  <r>
    <s v="ORD105952"/>
    <x v="1"/>
    <s v="Grocery"/>
    <x v="5915"/>
    <s v="Good Sales"/>
    <n v="0.39"/>
    <n v="1875.8922"/>
    <n v="2934.0877999999993"/>
    <n v="4"/>
    <d v="2023-06-08T00:00:00"/>
    <d v="2023-06-11T00:00:00"/>
    <s v="Member"/>
    <s v="UPI"/>
    <n v="704.21"/>
    <s v="loss"/>
    <s v="Hyderabad"/>
  </r>
  <r>
    <s v="ORD105953"/>
    <x v="0"/>
    <s v="Grocery"/>
    <x v="5916"/>
    <s v="Good Sales"/>
    <n v="0.32"/>
    <n v="1182.3776"/>
    <n v="2512.5523999999996"/>
    <n v="3"/>
    <d v="2024-08-10T00:00:00"/>
    <d v="2024-08-13T00:00:00"/>
    <s v="Member"/>
    <s v="UPI"/>
    <n v="274.64999999999998"/>
    <s v="loss"/>
    <s v="Chennai"/>
  </r>
  <r>
    <s v="ORD105954"/>
    <x v="1"/>
    <s v="Clothing"/>
    <x v="5917"/>
    <s v="Good Sales"/>
    <n v="0.06"/>
    <n v="257.90639999999996"/>
    <n v="4040.5335999999998"/>
    <n v="2"/>
    <d v="2023-08-09T00:00:00"/>
    <d v="2023-08-16T00:00:00"/>
    <s v="Member"/>
    <s v="UPI"/>
    <n v="689.98"/>
    <s v="loss"/>
    <s v="Mumbai"/>
  </r>
  <r>
    <s v="ORD105955"/>
    <x v="3"/>
    <s v="Electronics"/>
    <x v="5918"/>
    <s v="Good Sales"/>
    <n v="0.27"/>
    <n v="834.96690000000001"/>
    <n v="2257.5030999999999"/>
    <n v="3"/>
    <d v="2023-08-22T00:00:00"/>
    <d v="2023-08-27T00:00:00"/>
    <s v="Regular"/>
    <s v="Card"/>
    <n v="278.01"/>
    <s v="loss"/>
    <s v="Hyderabad"/>
  </r>
  <r>
    <s v="ORD105956"/>
    <x v="3"/>
    <s v="Electronics"/>
    <x v="5919"/>
    <s v="Good Sales"/>
    <n v="0.05"/>
    <n v="117.34300000000002"/>
    <n v="2229.5170000000003"/>
    <n v="1"/>
    <d v="2024-04-18T00:00:00"/>
    <d v="2024-04-19T00:00:00"/>
    <s v="New"/>
    <s v="Cash"/>
    <n v="327.58999999999997"/>
    <s v="loss"/>
    <s v="Chennai"/>
  </r>
  <r>
    <s v="ORD105957"/>
    <x v="2"/>
    <s v="Electronics"/>
    <x v="5920"/>
    <s v="Good Sales"/>
    <n v="0.16"/>
    <n v="575.09760000000006"/>
    <n v="3019.2624000000001"/>
    <n v="8"/>
    <d v="2024-04-25T00:00:00"/>
    <d v="2024-05-01T00:00:00"/>
    <s v="Regular"/>
    <s v="UPI"/>
    <n v="452.02"/>
    <s v="loss"/>
    <s v="Bangalore"/>
  </r>
  <r>
    <s v="ORD105958"/>
    <x v="3"/>
    <s v="Home Care"/>
    <x v="5921"/>
    <s v="Good Sales"/>
    <n v="0.4"/>
    <n v="479.39600000000002"/>
    <n v="719.09400000000005"/>
    <n v="1"/>
    <d v="2024-01-15T00:00:00"/>
    <d v="2024-01-22T00:00:00"/>
    <s v="Member"/>
    <s v="Cash"/>
    <n v="133.43"/>
    <s v="loss"/>
    <s v="Delhi"/>
  </r>
  <r>
    <s v="ORD105959"/>
    <x v="3"/>
    <s v="Home Care"/>
    <x v="5922"/>
    <s v="concerning"/>
    <n v="0.05"/>
    <n v="31.897000000000006"/>
    <n v="606.04300000000001"/>
    <n v="6"/>
    <d v="2023-04-08T00:00:00"/>
    <d v="2023-04-09T00:00:00"/>
    <s v="Member"/>
    <s v="UPI"/>
    <n v="141.24"/>
    <s v="loss"/>
    <s v="Bangalore"/>
  </r>
  <r>
    <s v="ORD105960"/>
    <x v="2"/>
    <s v="Clothing"/>
    <x v="5923"/>
    <s v="Good Sales"/>
    <n v="0.23"/>
    <n v="881.60610000000008"/>
    <n v="2951.4639000000002"/>
    <n v="2"/>
    <d v="2024-11-17T00:00:00"/>
    <d v="2024-11-19T00:00:00"/>
    <s v="New"/>
    <s v="UPI"/>
    <n v="384.14"/>
    <s v="loss"/>
    <s v="Mumbai"/>
  </r>
  <r>
    <s v="ORD105961"/>
    <x v="0"/>
    <s v="Electronics"/>
    <x v="5924"/>
    <s v="Good Sales"/>
    <n v="0.3"/>
    <n v="1438.5359999999998"/>
    <n v="3356.5839999999998"/>
    <n v="3"/>
    <d v="2023-07-12T00:00:00"/>
    <d v="2023-07-14T00:00:00"/>
    <s v="New"/>
    <s v="UPI"/>
    <n v="1051.42"/>
    <s v="profit"/>
    <s v="Bangalore"/>
  </r>
  <r>
    <s v="ORD105962"/>
    <x v="1"/>
    <s v="Clothing"/>
    <x v="5925"/>
    <s v="Good Sales"/>
    <n v="0.47"/>
    <n v="1376.9355"/>
    <n v="1552.7145"/>
    <n v="9"/>
    <d v="2023-11-15T00:00:00"/>
    <d v="2023-11-22T00:00:00"/>
    <s v="Member"/>
    <s v="UPI"/>
    <n v="174.91"/>
    <s v="loss"/>
    <s v="Delhi"/>
  </r>
  <r>
    <s v="ORD105963"/>
    <x v="1"/>
    <s v="Electronics"/>
    <x v="5926"/>
    <s v="Good Sales"/>
    <n v="0.37"/>
    <n v="911.85019999999997"/>
    <n v="1552.6098000000002"/>
    <n v="9"/>
    <d v="2024-10-30T00:00:00"/>
    <d v="2024-11-02T00:00:00"/>
    <s v="Member"/>
    <s v="Cash"/>
    <n v="538.69000000000005"/>
    <s v="loss"/>
    <s v="Mumbai"/>
  </r>
  <r>
    <s v="ORD105964"/>
    <x v="0"/>
    <s v="Grocery"/>
    <x v="5927"/>
    <s v="Good Sales"/>
    <n v="7.0000000000000007E-2"/>
    <n v="190.3006"/>
    <n v="2528.2793999999999"/>
    <n v="6"/>
    <d v="2024-03-13T00:00:00"/>
    <d v="2024-03-16T00:00:00"/>
    <s v="New"/>
    <s v="Cash"/>
    <n v="164.84"/>
    <s v="loss"/>
    <s v="Delhi"/>
  </r>
  <r>
    <s v="ORD105965"/>
    <x v="2"/>
    <s v="Personal Care"/>
    <x v="5928"/>
    <s v="Good Sales"/>
    <n v="0.48"/>
    <n v="1173.3455999999999"/>
    <n v="1271.1243999999999"/>
    <n v="7"/>
    <d v="2024-09-29T00:00:00"/>
    <d v="2024-09-30T00:00:00"/>
    <s v="Member"/>
    <s v="Card"/>
    <n v="231.01"/>
    <s v="loss"/>
    <s v="Chennai"/>
  </r>
  <r>
    <s v="ORD105966"/>
    <x v="0"/>
    <s v="Personal Care"/>
    <x v="5929"/>
    <s v="Good Sales"/>
    <n v="0.24"/>
    <n v="544.02719999999999"/>
    <n v="1722.7528000000002"/>
    <n v="5"/>
    <d v="2023-03-27T00:00:00"/>
    <d v="2023-03-28T00:00:00"/>
    <s v="Regular"/>
    <s v="UPI"/>
    <n v="398.5"/>
    <s v="loss"/>
    <s v="Chennai"/>
  </r>
  <r>
    <s v="ORD105967"/>
    <x v="3"/>
    <s v="Electronics"/>
    <x v="5930"/>
    <s v="Good Sales"/>
    <n v="0.18"/>
    <n v="853.28460000000007"/>
    <n v="3887.1854000000003"/>
    <n v="7"/>
    <d v="2024-07-15T00:00:00"/>
    <d v="2024-07-19T00:00:00"/>
    <s v="Regular"/>
    <s v="Cash"/>
    <n v="1407.81"/>
    <s v="profit"/>
    <s v="Mumbai"/>
  </r>
  <r>
    <s v="ORD105968"/>
    <x v="2"/>
    <s v="Clothing"/>
    <x v="5931"/>
    <s v="Good Sales"/>
    <n v="0.06"/>
    <n v="147.0504"/>
    <n v="2303.7896000000001"/>
    <n v="6"/>
    <d v="2024-07-30T00:00:00"/>
    <d v="2024-08-06T00:00:00"/>
    <s v="New"/>
    <s v="Cash"/>
    <n v="513.39"/>
    <s v="loss"/>
    <s v="Delhi"/>
  </r>
  <r>
    <s v="ORD105969"/>
    <x v="2"/>
    <s v="Home Care"/>
    <x v="5932"/>
    <s v="concerning"/>
    <n v="0.47"/>
    <n v="233.77799999999996"/>
    <n v="263.62200000000001"/>
    <n v="5"/>
    <d v="2023-02-13T00:00:00"/>
    <d v="2023-02-15T00:00:00"/>
    <s v="Regular"/>
    <s v="Cash"/>
    <n v="25.3"/>
    <s v="loss"/>
    <s v="Hyderabad"/>
  </r>
  <r>
    <s v="ORD105970"/>
    <x v="2"/>
    <s v="Electronics"/>
    <x v="5933"/>
    <s v="Good Sales"/>
    <n v="0.28999999999999998"/>
    <n v="1116.7987000000001"/>
    <n v="2734.2313000000004"/>
    <n v="3"/>
    <d v="2023-09-21T00:00:00"/>
    <d v="2023-09-22T00:00:00"/>
    <s v="Member"/>
    <s v="Cash"/>
    <n v="939.53"/>
    <s v="profit"/>
    <s v="Mumbai"/>
  </r>
  <r>
    <s v="ORD105971"/>
    <x v="1"/>
    <s v="Electronics"/>
    <x v="5934"/>
    <s v="Good Sales"/>
    <n v="0.49"/>
    <n v="989.13850000000002"/>
    <n v="1029.5115000000001"/>
    <n v="2"/>
    <d v="2023-09-06T00:00:00"/>
    <d v="2023-09-07T00:00:00"/>
    <s v="New"/>
    <s v="Card"/>
    <n v="272.82"/>
    <s v="loss"/>
    <s v="Hyderabad"/>
  </r>
  <r>
    <s v="ORD105972"/>
    <x v="0"/>
    <s v="Home Care"/>
    <x v="5935"/>
    <s v="Good Sales"/>
    <n v="0.09"/>
    <n v="322.416"/>
    <n v="3259.9839999999999"/>
    <n v="5"/>
    <d v="2023-01-23T00:00:00"/>
    <d v="2023-01-26T00:00:00"/>
    <s v="Member"/>
    <s v="UPI"/>
    <n v="1067.6500000000001"/>
    <s v="profit"/>
    <s v="Delhi"/>
  </r>
  <r>
    <s v="ORD105973"/>
    <x v="2"/>
    <s v="Electronics"/>
    <x v="5936"/>
    <s v="Good Sales"/>
    <n v="0.27"/>
    <n v="793.77030000000002"/>
    <n v="2146.1196999999997"/>
    <n v="8"/>
    <d v="2023-07-31T00:00:00"/>
    <d v="2023-08-05T00:00:00"/>
    <s v="Member"/>
    <s v="UPI"/>
    <n v="592.66999999999996"/>
    <s v="loss"/>
    <s v="Chennai"/>
  </r>
  <r>
    <s v="ORD105974"/>
    <x v="2"/>
    <s v="Grocery"/>
    <x v="5937"/>
    <s v="Good Sales"/>
    <n v="0.05"/>
    <n v="179.72900000000001"/>
    <n v="3414.8510000000001"/>
    <n v="5"/>
    <d v="2024-06-11T00:00:00"/>
    <d v="2024-06-14T00:00:00"/>
    <s v="New"/>
    <s v="UPI"/>
    <n v="1011.29"/>
    <s v="profit"/>
    <s v="Mumbai"/>
  </r>
  <r>
    <s v="ORD105975"/>
    <x v="2"/>
    <s v="Home Care"/>
    <x v="5938"/>
    <s v="concerning"/>
    <n v="0.26"/>
    <n v="104.9802"/>
    <n v="298.78980000000001"/>
    <n v="3"/>
    <d v="2023-09-04T00:00:00"/>
    <d v="2023-09-05T00:00:00"/>
    <s v="Member"/>
    <s v="Cash"/>
    <n v="25.12"/>
    <s v="loss"/>
    <s v="Hyderabad"/>
  </r>
  <r>
    <s v="ORD105976"/>
    <x v="0"/>
    <s v="Grocery"/>
    <x v="880"/>
    <s v="concerning"/>
    <n v="0.44"/>
    <n v="117.03120000000001"/>
    <n v="148.94880000000001"/>
    <n v="3"/>
    <d v="2024-05-23T00:00:00"/>
    <d v="2024-05-25T00:00:00"/>
    <s v="Regular"/>
    <s v="UPI"/>
    <n v="37.840000000000003"/>
    <s v="loss"/>
    <s v="Bangalore"/>
  </r>
  <r>
    <s v="ORD105977"/>
    <x v="1"/>
    <s v="Personal Care"/>
    <x v="5939"/>
    <s v="Good Sales"/>
    <n v="0.05"/>
    <n v="97.742500000000007"/>
    <n v="1857.1074999999998"/>
    <n v="5"/>
    <d v="2023-08-26T00:00:00"/>
    <d v="2023-08-31T00:00:00"/>
    <s v="Member"/>
    <s v="Card"/>
    <n v="238.2"/>
    <s v="loss"/>
    <s v="Chennai"/>
  </r>
  <r>
    <s v="ORD105978"/>
    <x v="3"/>
    <s v="Home Care"/>
    <x v="5940"/>
    <s v="Good Sales"/>
    <n v="0.13"/>
    <n v="454.54630000000003"/>
    <n v="3041.9637000000002"/>
    <n v="9"/>
    <d v="2024-12-02T00:00:00"/>
    <d v="2024-12-06T00:00:00"/>
    <s v="Regular"/>
    <s v="Card"/>
    <n v="502.26"/>
    <s v="loss"/>
    <s v="Bangalore"/>
  </r>
  <r>
    <s v="ORD105979"/>
    <x v="1"/>
    <s v="Home Care"/>
    <x v="5941"/>
    <s v="Good Sales"/>
    <n v="0.34"/>
    <n v="406.65360000000004"/>
    <n v="789.38639999999987"/>
    <n v="8"/>
    <d v="2024-12-27T00:00:00"/>
    <d v="2025-01-03T00:00:00"/>
    <s v="Member"/>
    <s v="Cash"/>
    <n v="150.91999999999999"/>
    <s v="loss"/>
    <s v="Pune"/>
  </r>
  <r>
    <s v="ORD105980"/>
    <x v="2"/>
    <s v="Clothing"/>
    <x v="5942"/>
    <s v="Good Sales"/>
    <n v="0.04"/>
    <n v="88.946399999999997"/>
    <n v="2134.7136"/>
    <n v="7"/>
    <d v="2024-07-30T00:00:00"/>
    <d v="2024-08-05T00:00:00"/>
    <s v="New"/>
    <s v="Cash"/>
    <n v="265.83"/>
    <s v="loss"/>
    <s v="Mumbai"/>
  </r>
  <r>
    <s v="ORD105981"/>
    <x v="1"/>
    <s v="Clothing"/>
    <x v="5943"/>
    <s v="Good Sales"/>
    <n v="0.23"/>
    <n v="1128.3731"/>
    <n v="3777.5969000000005"/>
    <n v="5"/>
    <d v="2024-11-22T00:00:00"/>
    <d v="2024-11-28T00:00:00"/>
    <s v="Member"/>
    <s v="UPI"/>
    <n v="835.53"/>
    <s v="profit"/>
    <s v="Hyderabad"/>
  </r>
  <r>
    <s v="ORD105982"/>
    <x v="1"/>
    <s v="Home Care"/>
    <x v="5944"/>
    <s v="Good Sales"/>
    <n v="0.17"/>
    <n v="195.99130000000002"/>
    <n v="956.89870000000008"/>
    <n v="9"/>
    <d v="2024-09-16T00:00:00"/>
    <d v="2024-09-19T00:00:00"/>
    <s v="New"/>
    <s v="Card"/>
    <n v="282.60000000000002"/>
    <s v="loss"/>
    <s v="Delhi"/>
  </r>
  <r>
    <s v="ORD105983"/>
    <x v="3"/>
    <s v="Personal Care"/>
    <x v="5945"/>
    <s v="Good Sales"/>
    <n v="0.42"/>
    <n v="1787.0663999999999"/>
    <n v="2467.8536000000004"/>
    <n v="2"/>
    <d v="2024-10-24T00:00:00"/>
    <d v="2024-10-28T00:00:00"/>
    <s v="New"/>
    <s v="Cash"/>
    <n v="900.56"/>
    <s v="profit"/>
    <s v="Chennai"/>
  </r>
  <r>
    <s v="ORD105984"/>
    <x v="0"/>
    <s v="Electronics"/>
    <x v="5946"/>
    <s v="Good Sales"/>
    <n v="0.02"/>
    <n v="82.895200000000003"/>
    <n v="4061.8648000000003"/>
    <n v="6"/>
    <d v="2023-02-07T00:00:00"/>
    <d v="2023-02-09T00:00:00"/>
    <s v="Member"/>
    <s v="UPI"/>
    <n v="590.24"/>
    <s v="loss"/>
    <s v="Chennai"/>
  </r>
  <r>
    <s v="ORD105985"/>
    <x v="0"/>
    <s v="Clothing"/>
    <x v="5947"/>
    <s v="Good Sales"/>
    <n v="0.43"/>
    <n v="1921.0808999999999"/>
    <n v="2546.5491000000002"/>
    <n v="7"/>
    <d v="2024-01-05T00:00:00"/>
    <d v="2024-01-10T00:00:00"/>
    <s v="Regular"/>
    <s v="Card"/>
    <n v="881.86"/>
    <s v="profit"/>
    <s v="Chennai"/>
  </r>
  <r>
    <s v="ORD105986"/>
    <x v="1"/>
    <s v="Personal Care"/>
    <x v="5948"/>
    <s v="Good Sales"/>
    <n v="0.35"/>
    <n v="1604.4664999999998"/>
    <n v="2979.7235000000001"/>
    <n v="7"/>
    <d v="2024-07-05T00:00:00"/>
    <d v="2024-07-11T00:00:00"/>
    <s v="Member"/>
    <s v="Cash"/>
    <n v="1268.6300000000001"/>
    <s v="profit"/>
    <s v="Mumbai"/>
  </r>
  <r>
    <s v="ORD105987"/>
    <x v="1"/>
    <s v="Personal Care"/>
    <x v="5949"/>
    <s v="Good Sales"/>
    <n v="0.15"/>
    <n v="387.88049999999998"/>
    <n v="2197.9894999999997"/>
    <n v="4"/>
    <d v="2024-12-06T00:00:00"/>
    <d v="2024-12-08T00:00:00"/>
    <s v="Regular"/>
    <s v="Cash"/>
    <n v="303.01"/>
    <s v="loss"/>
    <s v="Bangalore"/>
  </r>
  <r>
    <s v="ORD105988"/>
    <x v="0"/>
    <s v="Clothing"/>
    <x v="5950"/>
    <s v="Good Sales"/>
    <n v="0.1"/>
    <n v="344.14800000000002"/>
    <n v="3097.3319999999999"/>
    <n v="2"/>
    <d v="2024-03-07T00:00:00"/>
    <d v="2024-03-13T00:00:00"/>
    <s v="Member"/>
    <s v="UPI"/>
    <n v="602.73"/>
    <s v="loss"/>
    <s v="Delhi"/>
  </r>
  <r>
    <s v="ORD105989"/>
    <x v="0"/>
    <s v="Electronics"/>
    <x v="5951"/>
    <s v="Good Sales"/>
    <n v="0.48"/>
    <n v="1503.6336000000001"/>
    <n v="1628.9364"/>
    <n v="1"/>
    <d v="2023-09-26T00:00:00"/>
    <d v="2023-10-01T00:00:00"/>
    <s v="Regular"/>
    <s v="Cash"/>
    <n v="870.57"/>
    <s v="profit"/>
    <s v="Delhi"/>
  </r>
  <r>
    <s v="ORD105990"/>
    <x v="3"/>
    <s v="Clothing"/>
    <x v="5952"/>
    <s v="Good Sales"/>
    <n v="0.28000000000000003"/>
    <n v="451.87800000000004"/>
    <n v="1161.9719999999998"/>
    <n v="1"/>
    <d v="2023-05-03T00:00:00"/>
    <d v="2023-05-07T00:00:00"/>
    <s v="New"/>
    <s v="Cash"/>
    <n v="375.65"/>
    <s v="loss"/>
    <s v="Delhi"/>
  </r>
  <r>
    <s v="ORD105991"/>
    <x v="2"/>
    <s v="Personal Care"/>
    <x v="5953"/>
    <s v="Good Sales"/>
    <n v="0.17"/>
    <n v="250.06320000000002"/>
    <n v="1220.8968"/>
    <n v="3"/>
    <d v="2023-01-27T00:00:00"/>
    <d v="2023-01-31T00:00:00"/>
    <s v="Regular"/>
    <s v="UPI"/>
    <n v="137.81"/>
    <s v="loss"/>
    <s v="Pune"/>
  </r>
  <r>
    <s v="ORD105992"/>
    <x v="1"/>
    <s v="Grocery"/>
    <x v="5954"/>
    <s v="Good Sales"/>
    <n v="0.02"/>
    <n v="35.473800000000004"/>
    <n v="1738.2162000000001"/>
    <n v="7"/>
    <d v="2024-11-16T00:00:00"/>
    <d v="2024-11-18T00:00:00"/>
    <s v="New"/>
    <s v="Cash"/>
    <n v="440.49"/>
    <s v="loss"/>
    <s v="Delhi"/>
  </r>
  <r>
    <s v="ORD105993"/>
    <x v="0"/>
    <s v="Clothing"/>
    <x v="5955"/>
    <s v="Good Sales"/>
    <n v="0.08"/>
    <n v="93.635200000000012"/>
    <n v="1076.8048000000001"/>
    <n v="5"/>
    <d v="2024-08-05T00:00:00"/>
    <d v="2024-08-10T00:00:00"/>
    <s v="New"/>
    <s v="Cash"/>
    <n v="293.27"/>
    <s v="loss"/>
    <s v="Hyderabad"/>
  </r>
  <r>
    <s v="ORD105994"/>
    <x v="1"/>
    <s v="Personal Care"/>
    <x v="5956"/>
    <s v="Good Sales"/>
    <n v="0.3"/>
    <n v="1143.3539999999998"/>
    <n v="2667.826"/>
    <n v="7"/>
    <d v="2023-01-03T00:00:00"/>
    <d v="2023-01-09T00:00:00"/>
    <s v="Member"/>
    <s v="Cash"/>
    <n v="901.25"/>
    <s v="profit"/>
    <s v="Hyderabad"/>
  </r>
  <r>
    <s v="ORD105995"/>
    <x v="1"/>
    <s v="Clothing"/>
    <x v="5957"/>
    <s v="Good Sales"/>
    <n v="0.26"/>
    <n v="1254.8666000000001"/>
    <n v="3571.5433999999996"/>
    <n v="9"/>
    <d v="2023-11-13T00:00:00"/>
    <d v="2023-11-20T00:00:00"/>
    <s v="New"/>
    <s v="Cash"/>
    <n v="960.22"/>
    <s v="profit"/>
    <s v="Mumbai"/>
  </r>
  <r>
    <s v="ORD105996"/>
    <x v="0"/>
    <s v="Personal Care"/>
    <x v="5958"/>
    <s v="Good Sales"/>
    <n v="0.38"/>
    <n v="1653.7904000000001"/>
    <n v="2698.2896000000001"/>
    <n v="8"/>
    <d v="2023-03-13T00:00:00"/>
    <d v="2023-03-17T00:00:00"/>
    <s v="New"/>
    <s v="UPI"/>
    <n v="345.99"/>
    <s v="loss"/>
    <s v="Pune"/>
  </r>
  <r>
    <s v="ORD105997"/>
    <x v="3"/>
    <s v="Electronics"/>
    <x v="5959"/>
    <s v="Good Sales"/>
    <n v="0.42"/>
    <n v="490.5222"/>
    <n v="677.38780000000008"/>
    <n v="1"/>
    <d v="2023-05-25T00:00:00"/>
    <d v="2023-05-30T00:00:00"/>
    <s v="Member"/>
    <s v="UPI"/>
    <n v="195.4"/>
    <s v="loss"/>
    <s v="Bangalore"/>
  </r>
  <r>
    <s v="ORD105998"/>
    <x v="1"/>
    <s v="Personal Care"/>
    <x v="5960"/>
    <s v="concerning"/>
    <n v="0.2"/>
    <n v="70.878"/>
    <n v="283.512"/>
    <n v="4"/>
    <d v="2024-02-14T00:00:00"/>
    <d v="2024-02-18T00:00:00"/>
    <s v="Regular"/>
    <s v="UPI"/>
    <n v="25.4"/>
    <s v="loss"/>
    <s v="Chennai"/>
  </r>
  <r>
    <s v="ORD105999"/>
    <x v="3"/>
    <s v="Home Care"/>
    <x v="5961"/>
    <s v="Good Sales"/>
    <n v="0.05"/>
    <n v="190.48800000000003"/>
    <n v="3619.2720000000004"/>
    <n v="5"/>
    <d v="2023-10-12T00:00:00"/>
    <d v="2023-10-13T00:00:00"/>
    <s v="Member"/>
    <s v="Card"/>
    <n v="684.71"/>
    <s v="loss"/>
    <s v="Bangalore"/>
  </r>
  <r>
    <s v="ORD106000"/>
    <x v="0"/>
    <s v="Grocery"/>
    <x v="5962"/>
    <s v="Good Sales"/>
    <n v="0.4"/>
    <n v="804.82"/>
    <n v="1207.23"/>
    <n v="7"/>
    <d v="2023-03-13T00:00:00"/>
    <d v="2023-03-17T00:00:00"/>
    <s v="Regular"/>
    <s v="Cash"/>
    <n v="304.39"/>
    <s v="loss"/>
    <s v="Pune"/>
  </r>
  <r>
    <s v="ORD106001"/>
    <x v="2"/>
    <s v="Personal Care"/>
    <x v="5963"/>
    <s v="Good Sales"/>
    <n v="0.28000000000000003"/>
    <n v="1159.3680000000002"/>
    <n v="2981.232"/>
    <n v="8"/>
    <d v="2023-06-28T00:00:00"/>
    <d v="2023-06-29T00:00:00"/>
    <s v="Regular"/>
    <s v="Cash"/>
    <n v="213.15"/>
    <s v="loss"/>
    <s v="Pune"/>
  </r>
  <r>
    <s v="ORD106002"/>
    <x v="2"/>
    <s v="Clothing"/>
    <x v="5964"/>
    <s v="Good Sales"/>
    <n v="0.49"/>
    <n v="1919.9474"/>
    <n v="1998.3126000000002"/>
    <n v="8"/>
    <d v="2023-02-12T00:00:00"/>
    <d v="2023-02-14T00:00:00"/>
    <s v="Member"/>
    <s v="Card"/>
    <n v="957.73"/>
    <s v="profit"/>
    <s v="Chennai"/>
  </r>
  <r>
    <s v="ORD106003"/>
    <x v="1"/>
    <s v="Clothing"/>
    <x v="5965"/>
    <s v="Good Sales"/>
    <n v="0.4"/>
    <n v="1265.8040000000001"/>
    <n v="1898.7060000000001"/>
    <n v="4"/>
    <d v="2023-07-19T00:00:00"/>
    <d v="2023-07-20T00:00:00"/>
    <s v="New"/>
    <s v="Card"/>
    <n v="673.06"/>
    <s v="loss"/>
    <s v="Bangalore"/>
  </r>
  <r>
    <s v="ORD106004"/>
    <x v="0"/>
    <s v="Personal Care"/>
    <x v="5966"/>
    <s v="Good Sales"/>
    <n v="0.16"/>
    <n v="216.18560000000002"/>
    <n v="1134.9744000000001"/>
    <n v="7"/>
    <d v="2024-02-13T00:00:00"/>
    <d v="2024-02-20T00:00:00"/>
    <s v="Regular"/>
    <s v="Card"/>
    <n v="148.88999999999999"/>
    <s v="loss"/>
    <s v="Pune"/>
  </r>
  <r>
    <s v="ORD106005"/>
    <x v="3"/>
    <s v="Home Care"/>
    <x v="5967"/>
    <s v="concerning"/>
    <n v="0.21"/>
    <n v="128.0538"/>
    <n v="481.72619999999995"/>
    <n v="2"/>
    <d v="2023-08-22T00:00:00"/>
    <d v="2023-08-29T00:00:00"/>
    <s v="New"/>
    <s v="Cash"/>
    <n v="128.36000000000001"/>
    <s v="loss"/>
    <s v="Bangalore"/>
  </r>
  <r>
    <s v="ORD106006"/>
    <x v="1"/>
    <s v="Personal Care"/>
    <x v="5968"/>
    <s v="Good Sales"/>
    <n v="0.12"/>
    <n v="160.55760000000001"/>
    <n v="1177.4223999999999"/>
    <n v="9"/>
    <d v="2023-12-28T00:00:00"/>
    <d v="2023-12-30T00:00:00"/>
    <s v="Regular"/>
    <s v="Card"/>
    <n v="248.91"/>
    <s v="loss"/>
    <s v="Mumbai"/>
  </r>
  <r>
    <s v="ORD106007"/>
    <x v="0"/>
    <s v="Electronics"/>
    <x v="5969"/>
    <s v="Good Sales"/>
    <n v="0.26"/>
    <n v="675.43320000000006"/>
    <n v="1922.3868000000002"/>
    <n v="6"/>
    <d v="2024-05-16T00:00:00"/>
    <d v="2024-05-17T00:00:00"/>
    <s v="Member"/>
    <s v="UPI"/>
    <n v="459.89"/>
    <s v="loss"/>
    <s v="Bangalore"/>
  </r>
  <r>
    <s v="ORD106008"/>
    <x v="0"/>
    <s v="Home Care"/>
    <x v="5970"/>
    <s v="Good Sales"/>
    <n v="0.36"/>
    <n v="1763.7731999999999"/>
    <n v="3135.5968000000003"/>
    <n v="4"/>
    <d v="2023-05-04T00:00:00"/>
    <d v="2023-05-06T00:00:00"/>
    <s v="Regular"/>
    <s v="Card"/>
    <n v="706.02"/>
    <s v="loss"/>
    <s v="Mumbai"/>
  </r>
  <r>
    <s v="ORD106009"/>
    <x v="3"/>
    <s v="Personal Care"/>
    <x v="5971"/>
    <s v="concerning"/>
    <n v="0.31"/>
    <n v="127.74169999999999"/>
    <n v="284.32830000000001"/>
    <n v="6"/>
    <d v="2023-11-07T00:00:00"/>
    <d v="2023-11-14T00:00:00"/>
    <s v="New"/>
    <s v="UPI"/>
    <n v="25.08"/>
    <s v="loss"/>
    <s v="Hyderabad"/>
  </r>
  <r>
    <s v="ORD106010"/>
    <x v="1"/>
    <s v="Grocery"/>
    <x v="5972"/>
    <s v="Good Sales"/>
    <n v="0.17"/>
    <n v="183.65950000000001"/>
    <n v="896.69049999999993"/>
    <n v="7"/>
    <d v="2023-06-22T00:00:00"/>
    <d v="2023-06-26T00:00:00"/>
    <s v="New"/>
    <s v="Card"/>
    <n v="320.37"/>
    <s v="loss"/>
    <s v="Pune"/>
  </r>
  <r>
    <s v="ORD106011"/>
    <x v="0"/>
    <s v="Home Care"/>
    <x v="5973"/>
    <s v="Good Sales"/>
    <n v="0.41"/>
    <n v="1301.2047"/>
    <n v="1872.4653000000001"/>
    <n v="8"/>
    <d v="2024-04-19T00:00:00"/>
    <d v="2024-04-25T00:00:00"/>
    <s v="New"/>
    <s v="UPI"/>
    <n v="563.16"/>
    <s v="loss"/>
    <s v="Bangalore"/>
  </r>
  <r>
    <s v="ORD106012"/>
    <x v="0"/>
    <s v="Personal Care"/>
    <x v="5974"/>
    <s v="Good Sales"/>
    <n v="0.05"/>
    <n v="79.569500000000005"/>
    <n v="1511.8205"/>
    <n v="4"/>
    <d v="2023-08-02T00:00:00"/>
    <d v="2023-08-09T00:00:00"/>
    <s v="Member"/>
    <s v="Cash"/>
    <n v="101.35"/>
    <s v="loss"/>
    <s v="Bangalore"/>
  </r>
  <r>
    <s v="ORD106013"/>
    <x v="0"/>
    <s v="Grocery"/>
    <x v="5975"/>
    <s v="Good Sales"/>
    <n v="7.0000000000000007E-2"/>
    <n v="301.46690000000001"/>
    <n v="4005.2031000000002"/>
    <n v="9"/>
    <d v="2024-07-14T00:00:00"/>
    <d v="2024-07-17T00:00:00"/>
    <s v="Member"/>
    <s v="Cash"/>
    <n v="269.89999999999998"/>
    <s v="loss"/>
    <s v="Pune"/>
  </r>
  <r>
    <s v="ORD106014"/>
    <x v="3"/>
    <s v="Personal Care"/>
    <x v="5976"/>
    <s v="concerning"/>
    <n v="0.2"/>
    <n v="156.62800000000001"/>
    <n v="626.51199999999994"/>
    <n v="6"/>
    <d v="2023-09-02T00:00:00"/>
    <d v="2023-09-08T00:00:00"/>
    <s v="New"/>
    <s v="UPI"/>
    <n v="189.83"/>
    <s v="loss"/>
    <s v="Mumbai"/>
  </r>
  <r>
    <s v="ORD106015"/>
    <x v="1"/>
    <s v="Electronics"/>
    <x v="5977"/>
    <s v="Good Sales"/>
    <n v="0.35"/>
    <n v="1686.8145"/>
    <n v="3132.6555000000003"/>
    <n v="1"/>
    <d v="2023-02-23T00:00:00"/>
    <d v="2023-02-26T00:00:00"/>
    <s v="Member"/>
    <s v="UPI"/>
    <n v="656.32"/>
    <s v="loss"/>
    <s v="Mumbai"/>
  </r>
  <r>
    <s v="ORD106016"/>
    <x v="1"/>
    <s v="Clothing"/>
    <x v="5978"/>
    <s v="Good Sales"/>
    <n v="0.35"/>
    <n v="1599.7239999999999"/>
    <n v="2970.9160000000002"/>
    <n v="3"/>
    <d v="2024-12-04T00:00:00"/>
    <d v="2024-12-11T00:00:00"/>
    <s v="Member"/>
    <s v="Card"/>
    <n v="718.54"/>
    <s v="loss"/>
    <s v="Delhi"/>
  </r>
  <r>
    <s v="ORD106017"/>
    <x v="1"/>
    <s v="Personal Care"/>
    <x v="5979"/>
    <s v="Good Sales"/>
    <n v="0.18"/>
    <n v="800.80020000000002"/>
    <n v="3648.0898000000002"/>
    <n v="1"/>
    <d v="2023-04-12T00:00:00"/>
    <d v="2023-04-15T00:00:00"/>
    <s v="Member"/>
    <s v="UPI"/>
    <n v="906.76"/>
    <s v="profit"/>
    <s v="Bangalore"/>
  </r>
  <r>
    <s v="ORD106018"/>
    <x v="1"/>
    <s v="Home Care"/>
    <x v="5980"/>
    <s v="Good Sales"/>
    <n v="0.35"/>
    <n v="331.81399999999996"/>
    <n v="616.226"/>
    <n v="6"/>
    <d v="2024-05-11T00:00:00"/>
    <d v="2024-05-12T00:00:00"/>
    <s v="Member"/>
    <s v="Cash"/>
    <n v="47.9"/>
    <s v="loss"/>
    <s v="Pune"/>
  </r>
  <r>
    <s v="ORD106019"/>
    <x v="2"/>
    <s v="Personal Care"/>
    <x v="5981"/>
    <s v="Good Sales"/>
    <n v="0.03"/>
    <n v="51.435899999999997"/>
    <n v="1663.0941"/>
    <n v="6"/>
    <d v="2024-06-19T00:00:00"/>
    <d v="2024-06-22T00:00:00"/>
    <s v="Member"/>
    <s v="Cash"/>
    <n v="306.87"/>
    <s v="loss"/>
    <s v="Pune"/>
  </r>
  <r>
    <s v="ORD106020"/>
    <x v="2"/>
    <s v="Personal Care"/>
    <x v="5982"/>
    <s v="Good Sales"/>
    <n v="0.15"/>
    <n v="606.01049999999998"/>
    <n v="3434.0595000000003"/>
    <n v="7"/>
    <d v="2024-07-27T00:00:00"/>
    <d v="2024-07-29T00:00:00"/>
    <s v="Member"/>
    <s v="Cash"/>
    <n v="901.74"/>
    <s v="profit"/>
    <s v="Pune"/>
  </r>
  <r>
    <s v="ORD106021"/>
    <x v="1"/>
    <s v="Personal Care"/>
    <x v="5983"/>
    <s v="Good Sales"/>
    <n v="0.35"/>
    <n v="1420.3910000000001"/>
    <n v="2637.8690000000001"/>
    <n v="1"/>
    <d v="2024-09-02T00:00:00"/>
    <d v="2024-09-03T00:00:00"/>
    <s v="Member"/>
    <s v="Card"/>
    <n v="601.38"/>
    <s v="loss"/>
    <s v="Bangalore"/>
  </r>
  <r>
    <s v="ORD106022"/>
    <x v="3"/>
    <s v="Personal Care"/>
    <x v="5984"/>
    <s v="Good Sales"/>
    <n v="0.09"/>
    <n v="319.98239999999998"/>
    <n v="3235.3776000000003"/>
    <n v="1"/>
    <d v="2023-06-06T00:00:00"/>
    <d v="2023-06-07T00:00:00"/>
    <s v="Member"/>
    <s v="Card"/>
    <n v="322.01"/>
    <s v="loss"/>
    <s v="Hyderabad"/>
  </r>
  <r>
    <s v="ORD106023"/>
    <x v="2"/>
    <s v="Home Care"/>
    <x v="5985"/>
    <s v="Good Sales"/>
    <n v="0.11"/>
    <n v="252.49949999999998"/>
    <n v="2042.9504999999999"/>
    <n v="5"/>
    <d v="2023-01-08T00:00:00"/>
    <d v="2023-01-14T00:00:00"/>
    <s v="Member"/>
    <s v="Card"/>
    <n v="603.69000000000005"/>
    <s v="loss"/>
    <s v="Chennai"/>
  </r>
  <r>
    <s v="ORD106024"/>
    <x v="0"/>
    <s v="Home Care"/>
    <x v="5986"/>
    <s v="Good Sales"/>
    <n v="0.04"/>
    <n v="65.071600000000004"/>
    <n v="1561.7184"/>
    <n v="5"/>
    <d v="2024-04-03T00:00:00"/>
    <d v="2024-04-07T00:00:00"/>
    <s v="Regular"/>
    <s v="UPI"/>
    <n v="242.92"/>
    <s v="loss"/>
    <s v="Pune"/>
  </r>
  <r>
    <s v="ORD106025"/>
    <x v="2"/>
    <s v="Personal Care"/>
    <x v="5987"/>
    <s v="Good Sales"/>
    <n v="0.18"/>
    <n v="867.32819999999992"/>
    <n v="3951.1617999999999"/>
    <n v="1"/>
    <d v="2023-09-29T00:00:00"/>
    <d v="2023-10-06T00:00:00"/>
    <s v="New"/>
    <s v="UPI"/>
    <n v="1441.25"/>
    <s v="profit"/>
    <s v="Pune"/>
  </r>
  <r>
    <s v="ORD106026"/>
    <x v="0"/>
    <s v="Clothing"/>
    <x v="5988"/>
    <s v="concerning"/>
    <n v="0.41"/>
    <n v="320.7799"/>
    <n v="461.61009999999999"/>
    <n v="7"/>
    <d v="2024-02-21T00:00:00"/>
    <d v="2024-02-23T00:00:00"/>
    <s v="Member"/>
    <s v="Card"/>
    <n v="143.87"/>
    <s v="loss"/>
    <s v="Chennai"/>
  </r>
  <r>
    <s v="ORD106027"/>
    <x v="1"/>
    <s v="Personal Care"/>
    <x v="5989"/>
    <s v="concerning"/>
    <n v="0.42"/>
    <n v="132.04379999999998"/>
    <n v="182.34620000000001"/>
    <n v="7"/>
    <d v="2023-11-16T00:00:00"/>
    <d v="2023-11-18T00:00:00"/>
    <s v="Regular"/>
    <s v="UPI"/>
    <n v="25.65"/>
    <s v="loss"/>
    <s v="Pune"/>
  </r>
  <r>
    <s v="ORD106028"/>
    <x v="2"/>
    <s v="Home Care"/>
    <x v="5990"/>
    <s v="concerning"/>
    <n v="0.43"/>
    <n v="62.238200000000006"/>
    <n v="82.501800000000003"/>
    <n v="6"/>
    <d v="2023-09-12T00:00:00"/>
    <d v="2023-09-19T00:00:00"/>
    <s v="Regular"/>
    <s v="Card"/>
    <n v="10.119999999999999"/>
    <s v="loss"/>
    <s v="Bangalore"/>
  </r>
  <r>
    <s v="ORD106029"/>
    <x v="3"/>
    <s v="Electronics"/>
    <x v="5991"/>
    <s v="Good Sales"/>
    <n v="0.02"/>
    <n v="77.952600000000004"/>
    <n v="3819.6774"/>
    <n v="7"/>
    <d v="2024-10-12T00:00:00"/>
    <d v="2024-10-16T00:00:00"/>
    <s v="Regular"/>
    <s v="Card"/>
    <n v="397.84"/>
    <s v="loss"/>
    <s v="Hyderabad"/>
  </r>
  <r>
    <s v="ORD106030"/>
    <x v="2"/>
    <s v="Personal Care"/>
    <x v="5992"/>
    <s v="concerning"/>
    <n v="0.5"/>
    <n v="188.93"/>
    <n v="188.93"/>
    <n v="6"/>
    <d v="2023-06-06T00:00:00"/>
    <d v="2023-06-13T00:00:00"/>
    <s v="Regular"/>
    <s v="UPI"/>
    <n v="103.43"/>
    <s v="loss"/>
    <s v="Hyderabad"/>
  </r>
  <r>
    <s v="ORD106031"/>
    <x v="2"/>
    <s v="Personal Care"/>
    <x v="5993"/>
    <s v="Good Sales"/>
    <n v="0.25"/>
    <n v="684.83749999999998"/>
    <n v="2054.5124999999998"/>
    <n v="2"/>
    <d v="2023-11-01T00:00:00"/>
    <d v="2023-11-06T00:00:00"/>
    <s v="Regular"/>
    <s v="Cash"/>
    <n v="474"/>
    <s v="loss"/>
    <s v="Chennai"/>
  </r>
  <r>
    <s v="ORD106032"/>
    <x v="2"/>
    <s v="Personal Care"/>
    <x v="5994"/>
    <s v="Good Sales"/>
    <n v="0.44"/>
    <n v="835.88120000000004"/>
    <n v="1063.8488"/>
    <n v="5"/>
    <d v="2023-04-19T00:00:00"/>
    <d v="2023-04-23T00:00:00"/>
    <s v="New"/>
    <s v="UPI"/>
    <n v="488.18"/>
    <s v="loss"/>
    <s v="Delhi"/>
  </r>
  <r>
    <s v="ORD106033"/>
    <x v="1"/>
    <s v="Personal Care"/>
    <x v="5995"/>
    <s v="Good Sales"/>
    <n v="0.45"/>
    <n v="368.9325"/>
    <n v="450.91750000000002"/>
    <n v="7"/>
    <d v="2023-03-29T00:00:00"/>
    <d v="2023-04-03T00:00:00"/>
    <s v="Regular"/>
    <s v="Card"/>
    <n v="178.49"/>
    <s v="loss"/>
    <s v="Chennai"/>
  </r>
  <r>
    <s v="ORD106034"/>
    <x v="3"/>
    <s v="Grocery"/>
    <x v="5996"/>
    <s v="Good Sales"/>
    <n v="0.26"/>
    <n v="969.51920000000007"/>
    <n v="2759.4007999999999"/>
    <n v="2"/>
    <d v="2024-12-06T00:00:00"/>
    <d v="2024-12-09T00:00:00"/>
    <s v="New"/>
    <s v="Card"/>
    <n v="986.49"/>
    <s v="profit"/>
    <s v="Hyderabad"/>
  </r>
  <r>
    <s v="ORD106035"/>
    <x v="2"/>
    <s v="Personal Care"/>
    <x v="5997"/>
    <s v="concerning"/>
    <n v="0.03"/>
    <n v="11.085899999999999"/>
    <n v="358.44409999999999"/>
    <n v="5"/>
    <d v="2023-01-05T00:00:00"/>
    <d v="2023-01-08T00:00:00"/>
    <s v="Regular"/>
    <s v="Cash"/>
    <n v="66.31"/>
    <s v="loss"/>
    <s v="Mumbai"/>
  </r>
  <r>
    <s v="ORD106036"/>
    <x v="3"/>
    <s v="Home Care"/>
    <x v="5998"/>
    <s v="Good Sales"/>
    <n v="0.3"/>
    <n v="498.03899999999999"/>
    <n v="1162.0910000000001"/>
    <n v="3"/>
    <d v="2024-12-28T00:00:00"/>
    <d v="2025-01-03T00:00:00"/>
    <s v="New"/>
    <s v="UPI"/>
    <n v="422.94"/>
    <s v="loss"/>
    <s v="Delhi"/>
  </r>
  <r>
    <s v="ORD106037"/>
    <x v="1"/>
    <s v="Home Care"/>
    <x v="5999"/>
    <s v="Good Sales"/>
    <n v="0.17"/>
    <n v="485.30579999999998"/>
    <n v="2369.4341999999997"/>
    <n v="9"/>
    <d v="2024-03-12T00:00:00"/>
    <d v="2024-03-19T00:00:00"/>
    <s v="New"/>
    <s v="Card"/>
    <n v="815.77"/>
    <s v="profit"/>
    <s v="Pune"/>
  </r>
  <r>
    <s v="ORD106038"/>
    <x v="0"/>
    <s v="Grocery"/>
    <x v="6000"/>
    <s v="Good Sales"/>
    <n v="0.1"/>
    <n v="207.18400000000003"/>
    <n v="1864.6560000000002"/>
    <n v="1"/>
    <d v="2024-07-09T00:00:00"/>
    <d v="2024-07-12T00:00:00"/>
    <s v="Regular"/>
    <s v="Cash"/>
    <n v="178.49"/>
    <s v="loss"/>
    <s v="Pune"/>
  </r>
  <r>
    <s v="ORD106039"/>
    <x v="2"/>
    <s v="Personal Care"/>
    <x v="6001"/>
    <s v="Good Sales"/>
    <n v="0.09"/>
    <n v="123.28469999999999"/>
    <n v="1246.5453"/>
    <n v="7"/>
    <d v="2023-08-27T00:00:00"/>
    <d v="2023-08-30T00:00:00"/>
    <s v="Member"/>
    <s v="UPI"/>
    <n v="409.92"/>
    <s v="loss"/>
    <s v="Hyderabad"/>
  </r>
  <r>
    <s v="ORD106040"/>
    <x v="3"/>
    <s v="Clothing"/>
    <x v="6002"/>
    <s v="Good Sales"/>
    <n v="0.28000000000000003"/>
    <n v="1298.472"/>
    <n v="3338.9279999999999"/>
    <n v="4"/>
    <d v="2023-05-15T00:00:00"/>
    <d v="2023-05-19T00:00:00"/>
    <s v="New"/>
    <s v="UPI"/>
    <n v="1088.8399999999999"/>
    <s v="profit"/>
    <s v="Bangalore"/>
  </r>
  <r>
    <s v="ORD106041"/>
    <x v="3"/>
    <s v="Personal Care"/>
    <x v="6003"/>
    <s v="Good Sales"/>
    <n v="0.05"/>
    <n v="233.08750000000001"/>
    <n v="4428.6625000000004"/>
    <n v="5"/>
    <d v="2024-05-26T00:00:00"/>
    <d v="2024-05-29T00:00:00"/>
    <s v="Member"/>
    <s v="UPI"/>
    <n v="902.6"/>
    <s v="profit"/>
    <s v="Pune"/>
  </r>
  <r>
    <s v="ORD106042"/>
    <x v="1"/>
    <s v="Home Care"/>
    <x v="6004"/>
    <s v="Good Sales"/>
    <n v="0.41"/>
    <n v="876.93259999999998"/>
    <n v="1261.9274"/>
    <n v="1"/>
    <d v="2024-08-04T00:00:00"/>
    <d v="2024-08-11T00:00:00"/>
    <s v="Member"/>
    <s v="Card"/>
    <n v="637.5"/>
    <s v="loss"/>
    <s v="Mumbai"/>
  </r>
  <r>
    <s v="ORD106043"/>
    <x v="2"/>
    <s v="Electronics"/>
    <x v="6005"/>
    <s v="Good Sales"/>
    <n v="0.11"/>
    <n v="223.2285"/>
    <n v="1806.1215"/>
    <n v="5"/>
    <d v="2024-08-13T00:00:00"/>
    <d v="2024-08-17T00:00:00"/>
    <s v="Regular"/>
    <s v="Card"/>
    <n v="186.02"/>
    <s v="loss"/>
    <s v="Delhi"/>
  </r>
  <r>
    <s v="ORD106044"/>
    <x v="0"/>
    <s v="Electronics"/>
    <x v="6006"/>
    <s v="Good Sales"/>
    <n v="0.27"/>
    <n v="433.67130000000003"/>
    <n v="1172.5187000000001"/>
    <n v="8"/>
    <d v="2024-02-15T00:00:00"/>
    <d v="2024-02-21T00:00:00"/>
    <s v="Member"/>
    <s v="Cash"/>
    <n v="340.38"/>
    <s v="loss"/>
    <s v="Bangalore"/>
  </r>
  <r>
    <s v="ORD106045"/>
    <x v="3"/>
    <s v="Clothing"/>
    <x v="6007"/>
    <s v="Good Sales"/>
    <n v="0.06"/>
    <n v="257.5926"/>
    <n v="4035.6174000000001"/>
    <n v="6"/>
    <d v="2024-09-02T00:00:00"/>
    <d v="2024-09-09T00:00:00"/>
    <s v="New"/>
    <s v="Cash"/>
    <n v="416.77"/>
    <s v="loss"/>
    <s v="Hyderabad"/>
  </r>
  <r>
    <s v="ORD106046"/>
    <x v="2"/>
    <s v="Personal Care"/>
    <x v="6008"/>
    <s v="Good Sales"/>
    <n v="0.43"/>
    <n v="1239.5954000000002"/>
    <n v="1643.1846"/>
    <n v="2"/>
    <d v="2024-07-19T00:00:00"/>
    <d v="2024-07-21T00:00:00"/>
    <s v="Regular"/>
    <s v="UPI"/>
    <n v="510.68"/>
    <s v="loss"/>
    <s v="Mumbai"/>
  </r>
  <r>
    <s v="ORD106047"/>
    <x v="0"/>
    <s v="Grocery"/>
    <x v="6009"/>
    <s v="concerning"/>
    <n v="0.35"/>
    <n v="188.53099999999998"/>
    <n v="350.12900000000002"/>
    <n v="2"/>
    <d v="2023-07-20T00:00:00"/>
    <d v="2023-07-22T00:00:00"/>
    <s v="Member"/>
    <s v="Cash"/>
    <n v="32.270000000000003"/>
    <s v="loss"/>
    <s v="Delhi"/>
  </r>
  <r>
    <s v="ORD106048"/>
    <x v="3"/>
    <s v="Personal Care"/>
    <x v="6010"/>
    <s v="Good Sales"/>
    <n v="0.1"/>
    <n v="428.12700000000007"/>
    <n v="3853.1430000000005"/>
    <n v="9"/>
    <d v="2024-01-17T00:00:00"/>
    <d v="2024-01-18T00:00:00"/>
    <s v="Member"/>
    <s v="Card"/>
    <n v="581.91999999999996"/>
    <s v="loss"/>
    <s v="Bangalore"/>
  </r>
  <r>
    <s v="ORD106049"/>
    <x v="3"/>
    <s v="Clothing"/>
    <x v="6011"/>
    <s v="Good Sales"/>
    <n v="0.36"/>
    <n v="979.53840000000002"/>
    <n v="1741.4016000000001"/>
    <n v="1"/>
    <d v="2023-07-05T00:00:00"/>
    <d v="2023-07-07T00:00:00"/>
    <s v="Regular"/>
    <s v="Card"/>
    <n v="730.1"/>
    <s v="loss"/>
    <s v="Chennai"/>
  </r>
  <r>
    <s v="ORD106050"/>
    <x v="0"/>
    <s v="Clothing"/>
    <x v="6012"/>
    <s v="Good Sales"/>
    <n v="0.04"/>
    <n v="85.456000000000003"/>
    <n v="2050.944"/>
    <n v="2"/>
    <d v="2024-10-18T00:00:00"/>
    <d v="2024-10-23T00:00:00"/>
    <s v="Regular"/>
    <s v="Card"/>
    <n v="511.96"/>
    <s v="loss"/>
    <s v="Pune"/>
  </r>
  <r>
    <s v="ORD106051"/>
    <x v="0"/>
    <s v="Clothing"/>
    <x v="6013"/>
    <s v="Good Sales"/>
    <n v="0.39"/>
    <n v="684.66060000000004"/>
    <n v="1070.8793999999998"/>
    <n v="8"/>
    <d v="2024-09-20T00:00:00"/>
    <d v="2024-09-27T00:00:00"/>
    <s v="Regular"/>
    <s v="Card"/>
    <n v="261.95"/>
    <s v="loss"/>
    <s v="Pune"/>
  </r>
  <r>
    <s v="ORD106052"/>
    <x v="1"/>
    <s v="Electronics"/>
    <x v="6014"/>
    <s v="concerning"/>
    <n v="0.25"/>
    <n v="146.79750000000001"/>
    <n v="440.39250000000004"/>
    <n v="6"/>
    <d v="2024-08-21T00:00:00"/>
    <d v="2024-08-26T00:00:00"/>
    <s v="Member"/>
    <s v="Cash"/>
    <n v="54.48"/>
    <s v="loss"/>
    <s v="Mumbai"/>
  </r>
  <r>
    <s v="ORD106053"/>
    <x v="2"/>
    <s v="Personal Care"/>
    <x v="6015"/>
    <s v="Good Sales"/>
    <n v="0.06"/>
    <n v="287.2704"/>
    <n v="4500.5695999999998"/>
    <n v="3"/>
    <d v="2023-10-29T00:00:00"/>
    <d v="2023-11-01T00:00:00"/>
    <s v="Regular"/>
    <s v="Card"/>
    <n v="313.58"/>
    <s v="loss"/>
    <s v="Pune"/>
  </r>
  <r>
    <s v="ORD106054"/>
    <x v="2"/>
    <s v="Personal Care"/>
    <x v="6016"/>
    <s v="Good Sales"/>
    <n v="0.28000000000000003"/>
    <n v="1044.9852000000001"/>
    <n v="2687.1048000000001"/>
    <n v="3"/>
    <d v="2024-09-06T00:00:00"/>
    <d v="2024-09-13T00:00:00"/>
    <s v="Regular"/>
    <s v="Card"/>
    <n v="1075.8"/>
    <s v="profit"/>
    <s v="Bangalore"/>
  </r>
  <r>
    <s v="ORD106055"/>
    <x v="1"/>
    <s v="Grocery"/>
    <x v="6017"/>
    <s v="concerning"/>
    <n v="0.1"/>
    <n v="74.571000000000012"/>
    <n v="671.13900000000001"/>
    <n v="9"/>
    <d v="2023-10-30T00:00:00"/>
    <d v="2023-10-31T00:00:00"/>
    <s v="Regular"/>
    <s v="Cash"/>
    <n v="117.9"/>
    <s v="loss"/>
    <s v="Delhi"/>
  </r>
  <r>
    <s v="ORD106056"/>
    <x v="3"/>
    <s v="Clothing"/>
    <x v="6018"/>
    <s v="Good Sales"/>
    <n v="0.34"/>
    <n v="885.77480000000003"/>
    <n v="1719.4451999999997"/>
    <n v="2"/>
    <d v="2024-04-21T00:00:00"/>
    <d v="2024-04-25T00:00:00"/>
    <s v="New"/>
    <s v="Card"/>
    <n v="599.46"/>
    <s v="loss"/>
    <s v="Delhi"/>
  </r>
  <r>
    <s v="ORD106057"/>
    <x v="0"/>
    <s v="Clothing"/>
    <x v="6019"/>
    <s v="Good Sales"/>
    <n v="0.35"/>
    <n v="987.81200000000001"/>
    <n v="1834.5080000000003"/>
    <n v="5"/>
    <d v="2023-11-11T00:00:00"/>
    <d v="2023-11-15T00:00:00"/>
    <s v="New"/>
    <s v="UPI"/>
    <n v="781.93"/>
    <s v="loss"/>
    <s v="Delhi"/>
  </r>
  <r>
    <s v="ORD106058"/>
    <x v="0"/>
    <s v="Home Care"/>
    <x v="6020"/>
    <s v="Good Sales"/>
    <n v="0.38"/>
    <n v="350.60699999999997"/>
    <n v="572.04300000000001"/>
    <n v="7"/>
    <d v="2024-09-06T00:00:00"/>
    <d v="2024-09-12T00:00:00"/>
    <s v="Regular"/>
    <s v="Cash"/>
    <n v="216.03"/>
    <s v="loss"/>
    <s v="Hyderabad"/>
  </r>
  <r>
    <s v="ORD106059"/>
    <x v="0"/>
    <s v="Home Care"/>
    <x v="6021"/>
    <s v="Good Sales"/>
    <n v="0.45"/>
    <n v="987.02549999999997"/>
    <n v="1206.3644999999999"/>
    <n v="6"/>
    <d v="2024-03-04T00:00:00"/>
    <d v="2024-03-08T00:00:00"/>
    <s v="New"/>
    <s v="Card"/>
    <n v="366.53"/>
    <s v="loss"/>
    <s v="Delhi"/>
  </r>
  <r>
    <s v="ORD106060"/>
    <x v="3"/>
    <s v="Electronics"/>
    <x v="6022"/>
    <s v="Good Sales"/>
    <n v="0.33"/>
    <n v="1077.1728000000001"/>
    <n v="2186.9871999999996"/>
    <n v="1"/>
    <d v="2024-01-01T00:00:00"/>
    <d v="2024-01-04T00:00:00"/>
    <s v="Member"/>
    <s v="Cash"/>
    <n v="464.44"/>
    <s v="loss"/>
    <s v="Delhi"/>
  </r>
  <r>
    <s v="ORD106061"/>
    <x v="0"/>
    <s v="Personal Care"/>
    <x v="6023"/>
    <s v="Good Sales"/>
    <n v="0.25"/>
    <n v="372.91250000000002"/>
    <n v="1118.7375000000002"/>
    <n v="3"/>
    <d v="2023-03-03T00:00:00"/>
    <d v="2023-03-04T00:00:00"/>
    <s v="Regular"/>
    <s v="Card"/>
    <n v="400.18"/>
    <s v="loss"/>
    <s v="Hyderabad"/>
  </r>
  <r>
    <s v="ORD106062"/>
    <x v="0"/>
    <s v="Grocery"/>
    <x v="6024"/>
    <s v="Good Sales"/>
    <n v="0.43"/>
    <n v="741.69839999999999"/>
    <n v="983.18160000000012"/>
    <n v="5"/>
    <d v="2023-05-05T00:00:00"/>
    <d v="2023-05-11T00:00:00"/>
    <s v="Member"/>
    <s v="UPI"/>
    <n v="223.76"/>
    <s v="loss"/>
    <s v="Pune"/>
  </r>
  <r>
    <s v="ORD106063"/>
    <x v="1"/>
    <s v="Grocery"/>
    <x v="6025"/>
    <s v="concerning"/>
    <n v="0.45"/>
    <n v="314.07300000000004"/>
    <n v="383.86700000000002"/>
    <n v="3"/>
    <d v="2024-01-05T00:00:00"/>
    <d v="2024-01-07T00:00:00"/>
    <s v="Regular"/>
    <s v="Card"/>
    <n v="91.98"/>
    <s v="loss"/>
    <s v="Delhi"/>
  </r>
  <r>
    <s v="ORD106064"/>
    <x v="3"/>
    <s v="Clothing"/>
    <x v="6026"/>
    <s v="Good Sales"/>
    <n v="0.39"/>
    <n v="828.70320000000004"/>
    <n v="1296.1768000000002"/>
    <n v="3"/>
    <d v="2024-10-14T00:00:00"/>
    <d v="2024-10-21T00:00:00"/>
    <s v="Member"/>
    <s v="UPI"/>
    <n v="508.33"/>
    <s v="loss"/>
    <s v="Mumbai"/>
  </r>
  <r>
    <s v="ORD106065"/>
    <x v="2"/>
    <s v="Grocery"/>
    <x v="6027"/>
    <s v="Good Sales"/>
    <n v="0.47"/>
    <n v="1391.623"/>
    <n v="1569.277"/>
    <n v="5"/>
    <d v="2023-09-25T00:00:00"/>
    <d v="2023-10-01T00:00:00"/>
    <s v="New"/>
    <s v="UPI"/>
    <n v="581.67999999999995"/>
    <s v="loss"/>
    <s v="Pune"/>
  </r>
  <r>
    <s v="ORD106066"/>
    <x v="1"/>
    <s v="Clothing"/>
    <x v="6028"/>
    <s v="concerning"/>
    <n v="0.49"/>
    <n v="328.78019999999998"/>
    <n v="342.19980000000004"/>
    <n v="8"/>
    <d v="2024-05-28T00:00:00"/>
    <d v="2024-05-30T00:00:00"/>
    <s v="Regular"/>
    <s v="UPI"/>
    <n v="105.34"/>
    <s v="loss"/>
    <s v="Delhi"/>
  </r>
  <r>
    <s v="ORD106067"/>
    <x v="1"/>
    <s v="Personal Care"/>
    <x v="6029"/>
    <s v="Good Sales"/>
    <n v="0.13"/>
    <n v="404.61720000000003"/>
    <n v="2707.8227999999999"/>
    <n v="8"/>
    <d v="2023-02-11T00:00:00"/>
    <d v="2023-02-14T00:00:00"/>
    <s v="Regular"/>
    <s v="Cash"/>
    <n v="506.21"/>
    <s v="loss"/>
    <s v="Bangalore"/>
  </r>
  <r>
    <s v="ORD106068"/>
    <x v="2"/>
    <s v="Grocery"/>
    <x v="6030"/>
    <s v="Good Sales"/>
    <n v="0.09"/>
    <n v="184.4271"/>
    <n v="1864.7629000000002"/>
    <n v="8"/>
    <d v="2023-07-01T00:00:00"/>
    <d v="2023-07-07T00:00:00"/>
    <s v="New"/>
    <s v="UPI"/>
    <n v="401.42"/>
    <s v="loss"/>
    <s v="Chennai"/>
  </r>
  <r>
    <s v="ORD106069"/>
    <x v="1"/>
    <s v="Clothing"/>
    <x v="6031"/>
    <s v="Good Sales"/>
    <n v="0.22"/>
    <n v="753.07980000000009"/>
    <n v="2670.0102000000002"/>
    <n v="6"/>
    <d v="2023-01-11T00:00:00"/>
    <d v="2023-01-16T00:00:00"/>
    <s v="Member"/>
    <s v="UPI"/>
    <n v="545.49"/>
    <s v="loss"/>
    <s v="Delhi"/>
  </r>
  <r>
    <s v="ORD106070"/>
    <x v="3"/>
    <s v="Personal Care"/>
    <x v="6032"/>
    <s v="Good Sales"/>
    <n v="0.5"/>
    <n v="821.35"/>
    <n v="821.35"/>
    <n v="9"/>
    <d v="2023-08-28T00:00:00"/>
    <d v="2023-09-01T00:00:00"/>
    <s v="Regular"/>
    <s v="UPI"/>
    <n v="212.19"/>
    <s v="loss"/>
    <s v="Hyderabad"/>
  </r>
  <r>
    <s v="ORD106071"/>
    <x v="0"/>
    <s v="Personal Care"/>
    <x v="6033"/>
    <s v="Good Sales"/>
    <n v="0.04"/>
    <n v="115.426"/>
    <n v="2770.2240000000002"/>
    <n v="5"/>
    <d v="2024-01-04T00:00:00"/>
    <d v="2024-01-10T00:00:00"/>
    <s v="New"/>
    <s v="Cash"/>
    <n v="797.94"/>
    <s v="loss"/>
    <s v="Delhi"/>
  </r>
  <r>
    <s v="ORD106072"/>
    <x v="3"/>
    <s v="Clothing"/>
    <x v="6034"/>
    <s v="Good Sales"/>
    <n v="0.36"/>
    <n v="1116.9828"/>
    <n v="1985.7472"/>
    <n v="7"/>
    <d v="2024-08-12T00:00:00"/>
    <d v="2024-08-17T00:00:00"/>
    <s v="New"/>
    <s v="UPI"/>
    <n v="547.92999999999995"/>
    <s v="loss"/>
    <s v="Pune"/>
  </r>
  <r>
    <s v="ORD106073"/>
    <x v="2"/>
    <s v="Clothing"/>
    <x v="6035"/>
    <s v="Good Sales"/>
    <n v="0.43"/>
    <n v="1497.9006999999999"/>
    <n v="1985.5892999999999"/>
    <n v="1"/>
    <d v="2024-02-10T00:00:00"/>
    <d v="2024-02-12T00:00:00"/>
    <s v="New"/>
    <s v="UPI"/>
    <n v="347.13"/>
    <s v="loss"/>
    <s v="Pune"/>
  </r>
  <r>
    <s v="ORD106074"/>
    <x v="2"/>
    <s v="Electronics"/>
    <x v="6036"/>
    <s v="Good Sales"/>
    <n v="0.5"/>
    <n v="1904.5"/>
    <n v="1904.5"/>
    <n v="4"/>
    <d v="2023-08-01T00:00:00"/>
    <d v="2023-08-04T00:00:00"/>
    <s v="New"/>
    <s v="Card"/>
    <n v="347.16"/>
    <s v="loss"/>
    <s v="Chennai"/>
  </r>
  <r>
    <s v="ORD106075"/>
    <x v="1"/>
    <s v="Personal Care"/>
    <x v="6037"/>
    <s v="concerning"/>
    <n v="0.31"/>
    <n v="238.1172"/>
    <n v="530.00279999999998"/>
    <n v="1"/>
    <d v="2023-04-19T00:00:00"/>
    <d v="2023-04-25T00:00:00"/>
    <s v="Member"/>
    <s v="UPI"/>
    <n v="93.64"/>
    <s v="loss"/>
    <s v="Mumbai"/>
  </r>
  <r>
    <s v="ORD106076"/>
    <x v="3"/>
    <s v="Clothing"/>
    <x v="6038"/>
    <s v="Good Sales"/>
    <n v="0.19"/>
    <n v="917.64109999999994"/>
    <n v="3912.0488999999998"/>
    <n v="2"/>
    <d v="2023-06-26T00:00:00"/>
    <d v="2023-07-01T00:00:00"/>
    <s v="Regular"/>
    <s v="Cash"/>
    <n v="1432.64"/>
    <s v="profit"/>
    <s v="Mumbai"/>
  </r>
  <r>
    <s v="ORD106077"/>
    <x v="3"/>
    <s v="Personal Care"/>
    <x v="6039"/>
    <s v="Good Sales"/>
    <n v="0.08"/>
    <n v="338.7088"/>
    <n v="3895.1511999999998"/>
    <n v="6"/>
    <d v="2023-02-06T00:00:00"/>
    <d v="2023-02-08T00:00:00"/>
    <s v="Regular"/>
    <s v="Card"/>
    <n v="1190.43"/>
    <s v="profit"/>
    <s v="Mumbai"/>
  </r>
  <r>
    <s v="ORD106078"/>
    <x v="2"/>
    <s v="Grocery"/>
    <x v="6040"/>
    <s v="Good Sales"/>
    <n v="0.49"/>
    <n v="1399.1264000000001"/>
    <n v="1456.2336"/>
    <n v="1"/>
    <d v="2024-11-19T00:00:00"/>
    <d v="2024-11-22T00:00:00"/>
    <s v="New"/>
    <s v="Cash"/>
    <n v="208.51"/>
    <s v="loss"/>
    <s v="Delhi"/>
  </r>
  <r>
    <s v="ORD106079"/>
    <x v="3"/>
    <s v="Home Care"/>
    <x v="6041"/>
    <s v="Good Sales"/>
    <n v="0.46"/>
    <n v="2052.8696"/>
    <n v="2409.8904000000002"/>
    <n v="9"/>
    <d v="2024-07-23T00:00:00"/>
    <d v="2024-07-29T00:00:00"/>
    <s v="New"/>
    <s v="Card"/>
    <n v="317.17"/>
    <s v="loss"/>
    <s v="Hyderabad"/>
  </r>
  <r>
    <s v="ORD106080"/>
    <x v="2"/>
    <s v="Home Care"/>
    <x v="6042"/>
    <s v="Good Sales"/>
    <n v="0.4"/>
    <n v="789.5680000000001"/>
    <n v="1184.3519999999999"/>
    <n v="6"/>
    <d v="2023-09-16T00:00:00"/>
    <d v="2023-09-20T00:00:00"/>
    <s v="New"/>
    <s v="UPI"/>
    <n v="287.12"/>
    <s v="loss"/>
    <s v="Pune"/>
  </r>
  <r>
    <s v="ORD106081"/>
    <x v="3"/>
    <s v="Clothing"/>
    <x v="6043"/>
    <s v="concerning"/>
    <n v="0.47"/>
    <n v="125.96"/>
    <n v="142.04000000000002"/>
    <n v="8"/>
    <d v="2023-06-10T00:00:00"/>
    <d v="2023-06-16T00:00:00"/>
    <s v="Regular"/>
    <s v="UPI"/>
    <n v="47.79"/>
    <s v="loss"/>
    <s v="Delhi"/>
  </r>
  <r>
    <s v="ORD106082"/>
    <x v="3"/>
    <s v="Clothing"/>
    <x v="6044"/>
    <s v="Good Sales"/>
    <n v="0.03"/>
    <n v="109.87349999999999"/>
    <n v="3552.5764999999997"/>
    <n v="8"/>
    <d v="2023-03-16T00:00:00"/>
    <d v="2023-03-17T00:00:00"/>
    <s v="Regular"/>
    <s v="UPI"/>
    <n v="461.09"/>
    <s v="loss"/>
    <s v="Pune"/>
  </r>
  <r>
    <s v="ORD106083"/>
    <x v="3"/>
    <s v="Personal Care"/>
    <x v="6045"/>
    <s v="Good Sales"/>
    <n v="0.32"/>
    <n v="1511.1648000000002"/>
    <n v="3211.2251999999999"/>
    <n v="2"/>
    <d v="2023-07-18T00:00:00"/>
    <d v="2023-07-20T00:00:00"/>
    <s v="Regular"/>
    <s v="UPI"/>
    <n v="1010.72"/>
    <s v="profit"/>
    <s v="Chennai"/>
  </r>
  <r>
    <s v="ORD106084"/>
    <x v="2"/>
    <s v="Clothing"/>
    <x v="6046"/>
    <s v="Good Sales"/>
    <n v="0.14000000000000001"/>
    <n v="125.03260000000002"/>
    <n v="768.05740000000003"/>
    <n v="2"/>
    <d v="2023-02-06T00:00:00"/>
    <d v="2023-02-07T00:00:00"/>
    <s v="New"/>
    <s v="Cash"/>
    <n v="140.34"/>
    <s v="loss"/>
    <s v="Mumbai"/>
  </r>
  <r>
    <s v="ORD106085"/>
    <x v="1"/>
    <s v="Personal Care"/>
    <x v="6047"/>
    <s v="Good Sales"/>
    <n v="0.38"/>
    <n v="1236.8924"/>
    <n v="2018.0876000000001"/>
    <n v="3"/>
    <d v="2024-11-20T00:00:00"/>
    <d v="2024-11-23T00:00:00"/>
    <s v="Member"/>
    <s v="UPI"/>
    <n v="599.98"/>
    <s v="loss"/>
    <s v="Mumbai"/>
  </r>
  <r>
    <s v="ORD106086"/>
    <x v="3"/>
    <s v="Clothing"/>
    <x v="6048"/>
    <s v="Good Sales"/>
    <n v="0.05"/>
    <n v="204.2895"/>
    <n v="3881.5005000000001"/>
    <n v="8"/>
    <d v="2024-07-01T00:00:00"/>
    <d v="2024-07-03T00:00:00"/>
    <s v="Regular"/>
    <s v="Card"/>
    <n v="490.91"/>
    <s v="loss"/>
    <s v="Pune"/>
  </r>
  <r>
    <s v="ORD106087"/>
    <x v="2"/>
    <s v="Personal Care"/>
    <x v="6049"/>
    <s v="Good Sales"/>
    <n v="0.13"/>
    <n v="589.52790000000005"/>
    <n v="3945.3020999999999"/>
    <n v="8"/>
    <d v="2023-10-14T00:00:00"/>
    <d v="2023-10-18T00:00:00"/>
    <s v="Member"/>
    <s v="UPI"/>
    <n v="305.49"/>
    <s v="loss"/>
    <s v="Hyderabad"/>
  </r>
  <r>
    <s v="ORD106088"/>
    <x v="2"/>
    <s v="Clothing"/>
    <x v="6050"/>
    <s v="Good Sales"/>
    <n v="0.43"/>
    <n v="625.64570000000003"/>
    <n v="829.34429999999998"/>
    <n v="5"/>
    <d v="2024-02-28T00:00:00"/>
    <d v="2024-03-06T00:00:00"/>
    <s v="Regular"/>
    <s v="Cash"/>
    <n v="324.51"/>
    <s v="loss"/>
    <s v="Bangalore"/>
  </r>
  <r>
    <s v="ORD106089"/>
    <x v="3"/>
    <s v="Electronics"/>
    <x v="6051"/>
    <s v="concerning"/>
    <n v="0.37"/>
    <n v="270.39599999999996"/>
    <n v="460.404"/>
    <n v="2"/>
    <d v="2024-03-13T00:00:00"/>
    <d v="2024-03-17T00:00:00"/>
    <s v="New"/>
    <s v="Cash"/>
    <n v="169.21"/>
    <s v="loss"/>
    <s v="Pune"/>
  </r>
  <r>
    <s v="ORD106090"/>
    <x v="3"/>
    <s v="Personal Care"/>
    <x v="6052"/>
    <s v="Good Sales"/>
    <n v="0.5"/>
    <n v="657.23500000000001"/>
    <n v="657.23500000000001"/>
    <n v="4"/>
    <d v="2024-12-10T00:00:00"/>
    <d v="2024-12-13T00:00:00"/>
    <s v="New"/>
    <s v="UPI"/>
    <n v="221.49"/>
    <s v="loss"/>
    <s v="Pune"/>
  </r>
  <r>
    <s v="ORD106091"/>
    <x v="1"/>
    <s v="Electronics"/>
    <x v="6053"/>
    <s v="Good Sales"/>
    <n v="0.32"/>
    <n v="937.86880000000008"/>
    <n v="1992.9712"/>
    <n v="4"/>
    <d v="2024-01-08T00:00:00"/>
    <d v="2024-01-09T00:00:00"/>
    <s v="Regular"/>
    <s v="UPI"/>
    <n v="778.39"/>
    <s v="loss"/>
    <s v="Bangalore"/>
  </r>
  <r>
    <s v="ORD106092"/>
    <x v="2"/>
    <s v="Electronics"/>
    <x v="6054"/>
    <s v="Good Sales"/>
    <n v="0.15"/>
    <n v="690.26550000000009"/>
    <n v="3911.5045000000005"/>
    <n v="7"/>
    <d v="2023-08-13T00:00:00"/>
    <d v="2023-08-19T00:00:00"/>
    <s v="New"/>
    <s v="UPI"/>
    <n v="582.41"/>
    <s v="loss"/>
    <s v="Pune"/>
  </r>
  <r>
    <s v="ORD106093"/>
    <x v="2"/>
    <s v="Electronics"/>
    <x v="6055"/>
    <s v="Good Sales"/>
    <n v="0.27"/>
    <n v="797.6961"/>
    <n v="2156.7338999999997"/>
    <n v="4"/>
    <d v="2024-11-24T00:00:00"/>
    <d v="2024-11-29T00:00:00"/>
    <s v="New"/>
    <s v="Cash"/>
    <n v="682.58"/>
    <s v="loss"/>
    <s v="Mumbai"/>
  </r>
  <r>
    <s v="ORD106094"/>
    <x v="0"/>
    <s v="Electronics"/>
    <x v="6056"/>
    <s v="Good Sales"/>
    <n v="0.47"/>
    <n v="2164.8858"/>
    <n v="2441.2542000000003"/>
    <n v="6"/>
    <d v="2024-07-30T00:00:00"/>
    <d v="2024-08-03T00:00:00"/>
    <s v="Regular"/>
    <s v="Cash"/>
    <n v="898.4"/>
    <s v="profit"/>
    <s v="Hyderabad"/>
  </r>
  <r>
    <s v="ORD106095"/>
    <x v="2"/>
    <s v="Grocery"/>
    <x v="6057"/>
    <s v="Good Sales"/>
    <n v="0.33"/>
    <n v="1278.1494"/>
    <n v="2595.0306"/>
    <n v="2"/>
    <d v="2024-09-06T00:00:00"/>
    <d v="2024-09-07T00:00:00"/>
    <s v="Member"/>
    <s v="Card"/>
    <n v="609.46"/>
    <s v="loss"/>
    <s v="Hyderabad"/>
  </r>
  <r>
    <s v="ORD106096"/>
    <x v="1"/>
    <s v="Home Care"/>
    <x v="6058"/>
    <s v="Good Sales"/>
    <n v="0.44"/>
    <n v="1334.1284000000001"/>
    <n v="1697.9816000000001"/>
    <n v="2"/>
    <d v="2024-03-05T00:00:00"/>
    <d v="2024-03-06T00:00:00"/>
    <s v="Member"/>
    <s v="UPI"/>
    <n v="312.33"/>
    <s v="loss"/>
    <s v="Delhi"/>
  </r>
  <r>
    <s v="ORD106097"/>
    <x v="0"/>
    <s v="Grocery"/>
    <x v="6059"/>
    <s v="concerning"/>
    <n v="0.01"/>
    <n v="2.0681000000000003"/>
    <n v="204.74190000000002"/>
    <n v="5"/>
    <d v="2023-06-19T00:00:00"/>
    <d v="2023-06-21T00:00:00"/>
    <s v="New"/>
    <s v="Cash"/>
    <n v="44.51"/>
    <s v="loss"/>
    <s v="Pune"/>
  </r>
  <r>
    <s v="ORD106098"/>
    <x v="0"/>
    <s v="Clothing"/>
    <x v="6060"/>
    <s v="Good Sales"/>
    <n v="0.18"/>
    <n v="311.77259999999995"/>
    <n v="1420.2973999999999"/>
    <n v="1"/>
    <d v="2024-01-05T00:00:00"/>
    <d v="2024-01-10T00:00:00"/>
    <s v="New"/>
    <s v="UPI"/>
    <n v="155.91"/>
    <s v="loss"/>
    <s v="Bangalore"/>
  </r>
  <r>
    <s v="ORD106099"/>
    <x v="0"/>
    <s v="Clothing"/>
    <x v="6061"/>
    <s v="concerning"/>
    <n v="0.47"/>
    <n v="179.32849999999999"/>
    <n v="202.22150000000002"/>
    <n v="2"/>
    <d v="2024-09-15T00:00:00"/>
    <d v="2024-09-18T00:00:00"/>
    <s v="Member"/>
    <s v="UPI"/>
    <n v="88.24"/>
    <s v="loss"/>
    <s v="Hyderabad"/>
  </r>
  <r>
    <s v="ORD106100"/>
    <x v="3"/>
    <s v="Home Care"/>
    <x v="6062"/>
    <s v="Good Sales"/>
    <n v="0.02"/>
    <n v="33.579799999999999"/>
    <n v="1645.4102"/>
    <n v="3"/>
    <d v="2023-04-03T00:00:00"/>
    <d v="2023-04-07T00:00:00"/>
    <s v="Regular"/>
    <s v="Card"/>
    <n v="174.18"/>
    <s v="loss"/>
    <s v="Mumbai"/>
  </r>
  <r>
    <s v="ORD106101"/>
    <x v="3"/>
    <s v="Home Care"/>
    <x v="6063"/>
    <s v="concerning"/>
    <n v="0.26"/>
    <n v="105.4118"/>
    <n v="300.01819999999998"/>
    <n v="9"/>
    <d v="2024-08-09T00:00:00"/>
    <d v="2024-08-15T00:00:00"/>
    <s v="Regular"/>
    <s v="Card"/>
    <n v="22.03"/>
    <s v="loss"/>
    <s v="Mumbai"/>
  </r>
  <r>
    <s v="ORD106102"/>
    <x v="2"/>
    <s v="Home Care"/>
    <x v="6064"/>
    <s v="Good Sales"/>
    <n v="0.17"/>
    <n v="156.791"/>
    <n v="765.50900000000001"/>
    <n v="9"/>
    <d v="2024-04-20T00:00:00"/>
    <d v="2024-04-27T00:00:00"/>
    <s v="Member"/>
    <s v="Cash"/>
    <n v="115.99"/>
    <s v="loss"/>
    <s v="Mumbai"/>
  </r>
  <r>
    <s v="ORD106103"/>
    <x v="0"/>
    <s v="Electronics"/>
    <x v="6065"/>
    <s v="Good Sales"/>
    <n v="0.32"/>
    <n v="675.9552000000001"/>
    <n v="1436.4048"/>
    <n v="7"/>
    <d v="2023-01-15T00:00:00"/>
    <d v="2023-01-20T00:00:00"/>
    <s v="New"/>
    <s v="Card"/>
    <n v="561.96"/>
    <s v="loss"/>
    <s v="Chennai"/>
  </r>
  <r>
    <s v="ORD106104"/>
    <x v="1"/>
    <s v="Grocery"/>
    <x v="6066"/>
    <s v="Good Sales"/>
    <n v="0.08"/>
    <n v="209.83520000000001"/>
    <n v="2413.1048000000001"/>
    <n v="5"/>
    <d v="2023-10-13T00:00:00"/>
    <d v="2023-10-14T00:00:00"/>
    <s v="Regular"/>
    <s v="Cash"/>
    <n v="149.99"/>
    <s v="loss"/>
    <s v="Delhi"/>
  </r>
  <r>
    <s v="ORD106105"/>
    <x v="3"/>
    <s v="Clothing"/>
    <x v="6067"/>
    <s v="Good Sales"/>
    <n v="0.33"/>
    <n v="384.11670000000004"/>
    <n v="779.87329999999997"/>
    <n v="2"/>
    <d v="2023-01-23T00:00:00"/>
    <d v="2023-01-30T00:00:00"/>
    <s v="Member"/>
    <s v="UPI"/>
    <n v="76.36"/>
    <s v="loss"/>
    <s v="Bangalore"/>
  </r>
  <r>
    <s v="ORD106106"/>
    <x v="1"/>
    <s v="Grocery"/>
    <x v="6068"/>
    <s v="Good Sales"/>
    <n v="0.5"/>
    <n v="1844.8150000000001"/>
    <n v="1844.8150000000001"/>
    <n v="2"/>
    <d v="2024-05-17T00:00:00"/>
    <d v="2024-05-24T00:00:00"/>
    <s v="Member"/>
    <s v="Cash"/>
    <n v="676.84"/>
    <s v="loss"/>
    <s v="Chennai"/>
  </r>
  <r>
    <s v="ORD106107"/>
    <x v="1"/>
    <s v="Grocery"/>
    <x v="6069"/>
    <s v="Good Sales"/>
    <n v="0.14000000000000001"/>
    <n v="418.99060000000003"/>
    <n v="2573.7993999999999"/>
    <n v="8"/>
    <d v="2024-08-26T00:00:00"/>
    <d v="2024-08-31T00:00:00"/>
    <s v="New"/>
    <s v="Card"/>
    <n v="152.72"/>
    <s v="loss"/>
    <s v="Bangalore"/>
  </r>
  <r>
    <s v="ORD106108"/>
    <x v="3"/>
    <s v="Grocery"/>
    <x v="6070"/>
    <s v="Good Sales"/>
    <n v="0.23"/>
    <n v="802.61490000000003"/>
    <n v="2687.0151000000001"/>
    <n v="3"/>
    <d v="2024-10-31T00:00:00"/>
    <d v="2024-11-02T00:00:00"/>
    <s v="Member"/>
    <s v="Cash"/>
    <n v="731.63"/>
    <s v="loss"/>
    <s v="Delhi"/>
  </r>
  <r>
    <s v="ORD106109"/>
    <x v="3"/>
    <s v="Home Care"/>
    <x v="6071"/>
    <s v="Good Sales"/>
    <n v="0.01"/>
    <n v="36.905500000000004"/>
    <n v="3653.6445000000003"/>
    <n v="7"/>
    <d v="2023-05-03T00:00:00"/>
    <d v="2023-05-05T00:00:00"/>
    <s v="Member"/>
    <s v="UPI"/>
    <n v="760.59"/>
    <s v="loss"/>
    <s v="Pune"/>
  </r>
  <r>
    <s v="ORD106110"/>
    <x v="3"/>
    <s v="Home Care"/>
    <x v="6072"/>
    <s v="Good Sales"/>
    <n v="0.22"/>
    <n v="805.62019999999995"/>
    <n v="2856.2898"/>
    <n v="6"/>
    <d v="2024-09-06T00:00:00"/>
    <d v="2024-09-07T00:00:00"/>
    <s v="New"/>
    <s v="UPI"/>
    <n v="385.51"/>
    <s v="loss"/>
    <s v="Hyderabad"/>
  </r>
  <r>
    <s v="ORD106111"/>
    <x v="3"/>
    <s v="Clothing"/>
    <x v="6073"/>
    <s v="Good Sales"/>
    <n v="0.2"/>
    <n v="937.5100000000001"/>
    <n v="3750.04"/>
    <n v="6"/>
    <d v="2023-09-29T00:00:00"/>
    <d v="2023-09-30T00:00:00"/>
    <s v="Regular"/>
    <s v="UPI"/>
    <n v="744.18"/>
    <s v="loss"/>
    <s v="Bangalore"/>
  </r>
  <r>
    <s v="ORD106112"/>
    <x v="0"/>
    <s v="Clothing"/>
    <x v="6074"/>
    <s v="Good Sales"/>
    <n v="0.28000000000000003"/>
    <n v="353.46640000000008"/>
    <n v="908.91360000000009"/>
    <n v="3"/>
    <d v="2023-06-07T00:00:00"/>
    <d v="2023-06-10T00:00:00"/>
    <s v="Member"/>
    <s v="Cash"/>
    <n v="304.93"/>
    <s v="loss"/>
    <s v="Chennai"/>
  </r>
  <r>
    <s v="ORD106113"/>
    <x v="0"/>
    <s v="Clothing"/>
    <x v="6075"/>
    <s v="Good Sales"/>
    <n v="0.13"/>
    <n v="185.08879999999999"/>
    <n v="1238.6712"/>
    <n v="6"/>
    <d v="2024-08-02T00:00:00"/>
    <d v="2024-08-06T00:00:00"/>
    <s v="New"/>
    <s v="UPI"/>
    <n v="142.97"/>
    <s v="loss"/>
    <s v="Bangalore"/>
  </r>
  <r>
    <s v="ORD106114"/>
    <x v="0"/>
    <s v="Grocery"/>
    <x v="6076"/>
    <s v="concerning"/>
    <n v="0.16"/>
    <n v="89.854400000000012"/>
    <n v="471.73560000000003"/>
    <n v="4"/>
    <d v="2023-10-16T00:00:00"/>
    <d v="2023-10-20T00:00:00"/>
    <s v="New"/>
    <s v="Card"/>
    <n v="112.76"/>
    <s v="loss"/>
    <s v="Delhi"/>
  </r>
  <r>
    <s v="ORD106115"/>
    <x v="0"/>
    <s v="Home Care"/>
    <x v="6077"/>
    <s v="Good Sales"/>
    <n v="0.3"/>
    <n v="901.101"/>
    <n v="2102.569"/>
    <n v="1"/>
    <d v="2024-03-16T00:00:00"/>
    <d v="2024-03-23T00:00:00"/>
    <s v="Regular"/>
    <s v="Cash"/>
    <n v="479.85"/>
    <s v="loss"/>
    <s v="Hyderabad"/>
  </r>
  <r>
    <s v="ORD106116"/>
    <x v="2"/>
    <s v="Electronics"/>
    <x v="6078"/>
    <s v="Good Sales"/>
    <n v="0.45"/>
    <n v="916.3845"/>
    <n v="1120.0255000000002"/>
    <n v="8"/>
    <d v="2023-09-09T00:00:00"/>
    <d v="2023-09-14T00:00:00"/>
    <s v="Member"/>
    <s v="Cash"/>
    <n v="302.54000000000002"/>
    <s v="loss"/>
    <s v="Bangalore"/>
  </r>
  <r>
    <s v="ORD106117"/>
    <x v="0"/>
    <s v="Grocery"/>
    <x v="6079"/>
    <s v="Good Sales"/>
    <n v="0.12"/>
    <n v="303.76439999999997"/>
    <n v="2227.6055999999999"/>
    <n v="9"/>
    <d v="2024-10-29T00:00:00"/>
    <d v="2024-11-02T00:00:00"/>
    <s v="Member"/>
    <s v="UPI"/>
    <n v="334.99"/>
    <s v="loss"/>
    <s v="Pune"/>
  </r>
  <r>
    <s v="ORD106118"/>
    <x v="3"/>
    <s v="Personal Care"/>
    <x v="6080"/>
    <s v="Good Sales"/>
    <n v="0.34"/>
    <n v="316.92420000000004"/>
    <n v="615.20579999999995"/>
    <n v="3"/>
    <d v="2024-04-13T00:00:00"/>
    <d v="2024-04-14T00:00:00"/>
    <s v="Member"/>
    <s v="Card"/>
    <n v="173.52"/>
    <s v="loss"/>
    <s v="Delhi"/>
  </r>
  <r>
    <s v="ORD106119"/>
    <x v="1"/>
    <s v="Grocery"/>
    <x v="6081"/>
    <s v="Good Sales"/>
    <n v="0.26"/>
    <n v="852.904"/>
    <n v="2427.4960000000001"/>
    <n v="1"/>
    <d v="2024-12-19T00:00:00"/>
    <d v="2024-12-24T00:00:00"/>
    <s v="Member"/>
    <s v="Cash"/>
    <n v="370.06"/>
    <s v="loss"/>
    <s v="Mumbai"/>
  </r>
  <r>
    <s v="ORD106120"/>
    <x v="0"/>
    <s v="Home Care"/>
    <x v="6082"/>
    <s v="Good Sales"/>
    <n v="0.05"/>
    <n v="156.65950000000001"/>
    <n v="2976.5304999999998"/>
    <n v="1"/>
    <d v="2024-06-21T00:00:00"/>
    <d v="2024-06-25T00:00:00"/>
    <s v="Member"/>
    <s v="Cash"/>
    <n v="655.36"/>
    <s v="loss"/>
    <s v="Chennai"/>
  </r>
  <r>
    <s v="ORD106121"/>
    <x v="2"/>
    <s v="Personal Care"/>
    <x v="6083"/>
    <s v="Good Sales"/>
    <n v="0.28000000000000003"/>
    <n v="391.28320000000008"/>
    <n v="1006.1568"/>
    <n v="1"/>
    <d v="2024-09-28T00:00:00"/>
    <d v="2024-10-01T00:00:00"/>
    <s v="Regular"/>
    <s v="Cash"/>
    <n v="109.79"/>
    <s v="loss"/>
    <s v="Pune"/>
  </r>
  <r>
    <s v="ORD106122"/>
    <x v="3"/>
    <s v="Grocery"/>
    <x v="6084"/>
    <s v="Good Sales"/>
    <n v="0.35"/>
    <n v="833.18899999999996"/>
    <n v="1547.3510000000001"/>
    <n v="9"/>
    <d v="2024-06-09T00:00:00"/>
    <d v="2024-06-10T00:00:00"/>
    <s v="Member"/>
    <s v="UPI"/>
    <n v="629.88"/>
    <s v="loss"/>
    <s v="Chennai"/>
  </r>
  <r>
    <s v="ORD106123"/>
    <x v="1"/>
    <s v="Home Care"/>
    <x v="6085"/>
    <s v="Good Sales"/>
    <n v="0.3"/>
    <n v="1344.6209999999999"/>
    <n v="3137.4489999999996"/>
    <n v="5"/>
    <d v="2024-11-27T00:00:00"/>
    <d v="2024-11-28T00:00:00"/>
    <s v="New"/>
    <s v="Card"/>
    <n v="1080.8699999999999"/>
    <s v="profit"/>
    <s v="Pune"/>
  </r>
  <r>
    <s v="ORD106124"/>
    <x v="1"/>
    <s v="Home Care"/>
    <x v="6086"/>
    <s v="Good Sales"/>
    <n v="0.05"/>
    <n v="194.50750000000002"/>
    <n v="3695.6424999999999"/>
    <n v="3"/>
    <d v="2024-10-16T00:00:00"/>
    <d v="2024-10-20T00:00:00"/>
    <s v="Member"/>
    <s v="Cash"/>
    <n v="598.87"/>
    <s v="loss"/>
    <s v="Hyderabad"/>
  </r>
  <r>
    <s v="ORD106125"/>
    <x v="0"/>
    <s v="Electronics"/>
    <x v="6087"/>
    <s v="Good Sales"/>
    <n v="0.43"/>
    <n v="521.16859999999997"/>
    <n v="690.85140000000001"/>
    <n v="9"/>
    <d v="2024-12-06T00:00:00"/>
    <d v="2024-12-09T00:00:00"/>
    <s v="Regular"/>
    <s v="Card"/>
    <n v="114.59"/>
    <s v="loss"/>
    <s v="Hyderabad"/>
  </r>
  <r>
    <s v="ORD106126"/>
    <x v="1"/>
    <s v="Grocery"/>
    <x v="6088"/>
    <s v="Good Sales"/>
    <n v="0.02"/>
    <n v="88.127800000000008"/>
    <n v="4318.2622000000001"/>
    <n v="9"/>
    <d v="2023-01-16T00:00:00"/>
    <d v="2023-01-23T00:00:00"/>
    <s v="Regular"/>
    <s v="UPI"/>
    <n v="655.48"/>
    <s v="loss"/>
    <s v="Mumbai"/>
  </r>
  <r>
    <s v="ORD106127"/>
    <x v="0"/>
    <s v="Home Care"/>
    <x v="6089"/>
    <s v="concerning"/>
    <n v="0.12"/>
    <n v="51.579599999999999"/>
    <n v="378.25040000000001"/>
    <n v="6"/>
    <d v="2023-10-20T00:00:00"/>
    <d v="2023-10-26T00:00:00"/>
    <s v="Member"/>
    <s v="UPI"/>
    <n v="93.94"/>
    <s v="loss"/>
    <s v="Mumbai"/>
  </r>
  <r>
    <s v="ORD106128"/>
    <x v="0"/>
    <s v="Clothing"/>
    <x v="6090"/>
    <s v="Good Sales"/>
    <n v="0.31"/>
    <n v="659.75750000000005"/>
    <n v="1468.4924999999998"/>
    <n v="5"/>
    <d v="2023-09-08T00:00:00"/>
    <d v="2023-09-11T00:00:00"/>
    <s v="Member"/>
    <s v="Card"/>
    <n v="301.23"/>
    <s v="loss"/>
    <s v="Mumbai"/>
  </r>
  <r>
    <s v="ORD106129"/>
    <x v="3"/>
    <s v="Home Care"/>
    <x v="6091"/>
    <s v="concerning"/>
    <n v="0.11"/>
    <n v="54.183799999999998"/>
    <n v="438.39619999999996"/>
    <n v="1"/>
    <d v="2023-06-10T00:00:00"/>
    <d v="2023-06-16T00:00:00"/>
    <s v="New"/>
    <s v="Card"/>
    <n v="34.770000000000003"/>
    <s v="loss"/>
    <s v="Pune"/>
  </r>
  <r>
    <s v="ORD106130"/>
    <x v="3"/>
    <s v="Electronics"/>
    <x v="6092"/>
    <s v="Good Sales"/>
    <n v="0.05"/>
    <n v="231.4325"/>
    <n v="4397.2174999999997"/>
    <n v="6"/>
    <d v="2023-09-15T00:00:00"/>
    <d v="2023-09-17T00:00:00"/>
    <s v="New"/>
    <s v="UPI"/>
    <n v="357.7"/>
    <s v="loss"/>
    <s v="Chennai"/>
  </r>
  <r>
    <s v="ORD106131"/>
    <x v="2"/>
    <s v="Home Care"/>
    <x v="6093"/>
    <s v="concerning"/>
    <n v="0.26"/>
    <n v="77.854399999999998"/>
    <n v="221.5856"/>
    <n v="5"/>
    <d v="2024-06-28T00:00:00"/>
    <d v="2024-06-29T00:00:00"/>
    <s v="Member"/>
    <s v="Card"/>
    <n v="67.12"/>
    <s v="loss"/>
    <s v="Bangalore"/>
  </r>
  <r>
    <s v="ORD106132"/>
    <x v="3"/>
    <s v="Grocery"/>
    <x v="6094"/>
    <s v="Good Sales"/>
    <n v="0.36"/>
    <n v="302.78879999999998"/>
    <n v="538.29120000000012"/>
    <n v="9"/>
    <d v="2023-03-04T00:00:00"/>
    <d v="2023-03-05T00:00:00"/>
    <s v="Regular"/>
    <s v="Card"/>
    <n v="222.21"/>
    <s v="loss"/>
    <s v="Chennai"/>
  </r>
  <r>
    <s v="ORD106133"/>
    <x v="3"/>
    <s v="Grocery"/>
    <x v="6095"/>
    <s v="Good Sales"/>
    <n v="0.21"/>
    <n v="962.57699999999988"/>
    <n v="3621.123"/>
    <n v="7"/>
    <d v="2023-12-06T00:00:00"/>
    <d v="2023-12-10T00:00:00"/>
    <s v="New"/>
    <s v="Cash"/>
    <n v="1179.45"/>
    <s v="profit"/>
    <s v="Bangalore"/>
  </r>
  <r>
    <s v="ORD106134"/>
    <x v="0"/>
    <s v="Personal Care"/>
    <x v="6096"/>
    <s v="Good Sales"/>
    <n v="0.35"/>
    <n v="1033.3995"/>
    <n v="1919.1705000000002"/>
    <n v="3"/>
    <d v="2023-10-16T00:00:00"/>
    <d v="2023-10-20T00:00:00"/>
    <s v="Member"/>
    <s v="Card"/>
    <n v="697.04"/>
    <s v="loss"/>
    <s v="Pune"/>
  </r>
  <r>
    <s v="ORD106135"/>
    <x v="3"/>
    <s v="Grocery"/>
    <x v="6097"/>
    <s v="Good Sales"/>
    <n v="0.43"/>
    <n v="1718.4606000000001"/>
    <n v="2277.9593999999997"/>
    <n v="5"/>
    <d v="2023-03-19T00:00:00"/>
    <d v="2023-03-22T00:00:00"/>
    <s v="Regular"/>
    <s v="UPI"/>
    <n v="959.17"/>
    <s v="profit"/>
    <s v="Pune"/>
  </r>
  <r>
    <s v="ORD106136"/>
    <x v="0"/>
    <s v="Personal Care"/>
    <x v="2568"/>
    <s v="concerning"/>
    <n v="0.48"/>
    <n v="86.587199999999996"/>
    <n v="93.802799999999991"/>
    <n v="6"/>
    <d v="2024-03-11T00:00:00"/>
    <d v="2024-03-12T00:00:00"/>
    <s v="Regular"/>
    <s v="UPI"/>
    <n v="53.25"/>
    <s v="loss"/>
    <s v="Delhi"/>
  </r>
  <r>
    <s v="ORD106137"/>
    <x v="0"/>
    <s v="Clothing"/>
    <x v="6098"/>
    <s v="Good Sales"/>
    <n v="0.12"/>
    <n v="258.42840000000001"/>
    <n v="1895.1416000000002"/>
    <n v="2"/>
    <d v="2023-08-30T00:00:00"/>
    <d v="2023-09-03T00:00:00"/>
    <s v="New"/>
    <s v="UPI"/>
    <n v="191.66"/>
    <s v="loss"/>
    <s v="Hyderabad"/>
  </r>
  <r>
    <s v="ORD106138"/>
    <x v="3"/>
    <s v="Electronics"/>
    <x v="6099"/>
    <s v="Good Sales"/>
    <n v="0.3"/>
    <n v="1477.164"/>
    <n v="3446.7160000000003"/>
    <n v="7"/>
    <d v="2024-03-31T00:00:00"/>
    <d v="2024-04-03T00:00:00"/>
    <s v="Regular"/>
    <s v="Card"/>
    <n v="917.47"/>
    <s v="profit"/>
    <s v="Bangalore"/>
  </r>
  <r>
    <s v="ORD106139"/>
    <x v="2"/>
    <s v="Clothing"/>
    <x v="6100"/>
    <s v="Good Sales"/>
    <n v="0.13"/>
    <n v="382.34430000000003"/>
    <n v="2558.7656999999999"/>
    <n v="9"/>
    <d v="2023-07-22T00:00:00"/>
    <d v="2023-07-23T00:00:00"/>
    <s v="Member"/>
    <s v="Card"/>
    <n v="340.33"/>
    <s v="loss"/>
    <s v="Chennai"/>
  </r>
  <r>
    <s v="ORD106140"/>
    <x v="2"/>
    <s v="Personal Care"/>
    <x v="6101"/>
    <s v="Good Sales"/>
    <n v="0.44"/>
    <n v="1875.9179999999999"/>
    <n v="2387.5320000000002"/>
    <n v="9"/>
    <d v="2024-01-07T00:00:00"/>
    <d v="2024-01-13T00:00:00"/>
    <s v="Member"/>
    <s v="Cash"/>
    <n v="458.61"/>
    <s v="loss"/>
    <s v="Hyderabad"/>
  </r>
  <r>
    <s v="ORD106141"/>
    <x v="1"/>
    <s v="Home Care"/>
    <x v="6102"/>
    <s v="Good Sales"/>
    <n v="0.45"/>
    <n v="2169.6479999999997"/>
    <n v="2651.7919999999999"/>
    <n v="5"/>
    <d v="2023-08-19T00:00:00"/>
    <d v="2023-08-21T00:00:00"/>
    <s v="Member"/>
    <s v="Cash"/>
    <n v="734.42"/>
    <s v="loss"/>
    <s v="Hyderabad"/>
  </r>
  <r>
    <s v="ORD106142"/>
    <x v="1"/>
    <s v="Home Care"/>
    <x v="6103"/>
    <s v="Good Sales"/>
    <n v="0.16"/>
    <n v="553.072"/>
    <n v="2903.6279999999997"/>
    <n v="8"/>
    <d v="2024-08-28T00:00:00"/>
    <d v="2024-08-29T00:00:00"/>
    <s v="Member"/>
    <s v="Card"/>
    <n v="463.74"/>
    <s v="loss"/>
    <s v="Bangalore"/>
  </r>
  <r>
    <s v="ORD106143"/>
    <x v="3"/>
    <s v="Clothing"/>
    <x v="6104"/>
    <s v="Good Sales"/>
    <n v="0.32"/>
    <n v="545.72480000000007"/>
    <n v="1159.6651999999999"/>
    <n v="9"/>
    <d v="2024-05-01T00:00:00"/>
    <d v="2024-05-08T00:00:00"/>
    <s v="Regular"/>
    <s v="Card"/>
    <n v="364.19"/>
    <s v="loss"/>
    <s v="Mumbai"/>
  </r>
  <r>
    <s v="ORD106144"/>
    <x v="2"/>
    <s v="Home Care"/>
    <x v="6105"/>
    <s v="Good Sales"/>
    <n v="0.44"/>
    <n v="709.35480000000007"/>
    <n v="902.8152"/>
    <n v="6"/>
    <d v="2023-06-26T00:00:00"/>
    <d v="2023-06-28T00:00:00"/>
    <s v="Regular"/>
    <s v="Card"/>
    <n v="247.79"/>
    <s v="loss"/>
    <s v="Hyderabad"/>
  </r>
  <r>
    <s v="ORD106145"/>
    <x v="0"/>
    <s v="Personal Care"/>
    <x v="6106"/>
    <s v="concerning"/>
    <n v="0.25"/>
    <n v="112.315"/>
    <n v="336.94499999999999"/>
    <n v="4"/>
    <d v="2023-10-30T00:00:00"/>
    <d v="2023-10-31T00:00:00"/>
    <s v="Member"/>
    <s v="Cash"/>
    <n v="54.49"/>
    <s v="loss"/>
    <s v="Hyderabad"/>
  </r>
  <r>
    <s v="ORD106146"/>
    <x v="1"/>
    <s v="Electronics"/>
    <x v="6107"/>
    <s v="Good Sales"/>
    <n v="0.36"/>
    <n v="790.58879999999999"/>
    <n v="1405.4911999999999"/>
    <n v="4"/>
    <d v="2024-10-22T00:00:00"/>
    <d v="2024-10-25T00:00:00"/>
    <s v="Regular"/>
    <s v="UPI"/>
    <n v="155.79"/>
    <s v="loss"/>
    <s v="Pune"/>
  </r>
  <r>
    <s v="ORD106147"/>
    <x v="0"/>
    <s v="Grocery"/>
    <x v="6108"/>
    <s v="Good Sales"/>
    <n v="0.4"/>
    <n v="1834.164"/>
    <n v="2751.2460000000001"/>
    <n v="3"/>
    <d v="2023-07-18T00:00:00"/>
    <d v="2023-07-19T00:00:00"/>
    <s v="Member"/>
    <s v="UPI"/>
    <n v="562.66999999999996"/>
    <s v="loss"/>
    <s v="Hyderabad"/>
  </r>
  <r>
    <s v="ORD106148"/>
    <x v="1"/>
    <s v="Personal Care"/>
    <x v="6109"/>
    <s v="Good Sales"/>
    <n v="0.44"/>
    <n v="1074.7044000000001"/>
    <n v="1367.8056000000001"/>
    <n v="9"/>
    <d v="2023-07-31T00:00:00"/>
    <d v="2023-08-04T00:00:00"/>
    <s v="Member"/>
    <s v="Cash"/>
    <n v="417.61"/>
    <s v="loss"/>
    <s v="Mumbai"/>
  </r>
  <r>
    <s v="ORD106149"/>
    <x v="3"/>
    <s v="Personal Care"/>
    <x v="6110"/>
    <s v="Good Sales"/>
    <n v="0.26"/>
    <n v="1186.6088"/>
    <n v="3377.2712000000001"/>
    <n v="6"/>
    <d v="2023-11-13T00:00:00"/>
    <d v="2023-11-16T00:00:00"/>
    <s v="New"/>
    <s v="Card"/>
    <n v="920.84"/>
    <s v="profit"/>
    <s v="Mumbai"/>
  </r>
  <r>
    <s v="ORD106150"/>
    <x v="2"/>
    <s v="Grocery"/>
    <x v="6111"/>
    <s v="Good Sales"/>
    <n v="0.47"/>
    <n v="1928.8799999999999"/>
    <n v="2175.12"/>
    <n v="8"/>
    <d v="2024-01-04T00:00:00"/>
    <d v="2024-01-11T00:00:00"/>
    <s v="Member"/>
    <s v="Card"/>
    <n v="861.13"/>
    <s v="profit"/>
    <s v="Hyderabad"/>
  </r>
  <r>
    <s v="ORD106151"/>
    <x v="1"/>
    <s v="Grocery"/>
    <x v="6112"/>
    <s v="Good Sales"/>
    <n v="0.31"/>
    <n v="1525.9812000000002"/>
    <n v="3396.5388000000003"/>
    <n v="2"/>
    <d v="2024-05-31T00:00:00"/>
    <d v="2024-06-02T00:00:00"/>
    <s v="Regular"/>
    <s v="Cash"/>
    <n v="503.87"/>
    <s v="loss"/>
    <s v="Hyderabad"/>
  </r>
  <r>
    <s v="ORD106152"/>
    <x v="2"/>
    <s v="Electronics"/>
    <x v="6113"/>
    <s v="Good Sales"/>
    <n v="0.08"/>
    <n v="379.49680000000001"/>
    <n v="4364.2132000000001"/>
    <n v="4"/>
    <d v="2023-06-08T00:00:00"/>
    <d v="2023-06-09T00:00:00"/>
    <s v="Regular"/>
    <s v="UPI"/>
    <n v="722.07"/>
    <s v="loss"/>
    <s v="Mumbai"/>
  </r>
  <r>
    <s v="ORD106153"/>
    <x v="0"/>
    <s v="Electronics"/>
    <x v="5372"/>
    <s v="Good Sales"/>
    <n v="0.31"/>
    <n v="1104.1487"/>
    <n v="2457.6212999999998"/>
    <n v="2"/>
    <d v="2024-12-02T00:00:00"/>
    <d v="2024-12-08T00:00:00"/>
    <s v="Regular"/>
    <s v="Cash"/>
    <n v="537.05999999999995"/>
    <s v="loss"/>
    <s v="Bangalore"/>
  </r>
  <r>
    <s v="ORD106154"/>
    <x v="3"/>
    <s v="Electronics"/>
    <x v="6114"/>
    <s v="Good Sales"/>
    <n v="0.15"/>
    <n v="655.34399999999994"/>
    <n v="3713.616"/>
    <n v="3"/>
    <d v="2024-07-21T00:00:00"/>
    <d v="2024-07-23T00:00:00"/>
    <s v="Member"/>
    <s v="UPI"/>
    <n v="234.74"/>
    <s v="loss"/>
    <s v="Pune"/>
  </r>
  <r>
    <s v="ORD106155"/>
    <x v="2"/>
    <s v="Home Care"/>
    <x v="6115"/>
    <s v="Good Sales"/>
    <n v="0.19"/>
    <n v="715.46019999999999"/>
    <n v="3050.1197999999999"/>
    <n v="2"/>
    <d v="2024-03-15T00:00:00"/>
    <d v="2024-03-19T00:00:00"/>
    <s v="New"/>
    <s v="Cash"/>
    <n v="1020.6"/>
    <s v="profit"/>
    <s v="Chennai"/>
  </r>
  <r>
    <s v="ORD106156"/>
    <x v="3"/>
    <s v="Personal Care"/>
    <x v="6116"/>
    <s v="Good Sales"/>
    <n v="0.4"/>
    <n v="1418.652"/>
    <n v="2127.9780000000001"/>
    <n v="9"/>
    <d v="2024-01-31T00:00:00"/>
    <d v="2024-02-06T00:00:00"/>
    <s v="New"/>
    <s v="Cash"/>
    <n v="774.86"/>
    <s v="loss"/>
    <s v="Chennai"/>
  </r>
  <r>
    <s v="ORD106157"/>
    <x v="2"/>
    <s v="Grocery"/>
    <x v="6117"/>
    <s v="Good Sales"/>
    <n v="0.49"/>
    <n v="1767.0575999999999"/>
    <n v="1839.1823999999999"/>
    <n v="9"/>
    <d v="2023-07-13T00:00:00"/>
    <d v="2023-07-16T00:00:00"/>
    <s v="Member"/>
    <s v="UPI"/>
    <n v="777.34"/>
    <s v="loss"/>
    <s v="Pune"/>
  </r>
  <r>
    <s v="ORD106158"/>
    <x v="0"/>
    <s v="Personal Care"/>
    <x v="6118"/>
    <s v="Good Sales"/>
    <n v="0.43"/>
    <n v="1562.2373"/>
    <n v="2070.8726999999999"/>
    <n v="6"/>
    <d v="2024-06-21T00:00:00"/>
    <d v="2024-06-23T00:00:00"/>
    <s v="New"/>
    <s v="Card"/>
    <n v="706.93"/>
    <s v="loss"/>
    <s v="Mumbai"/>
  </r>
  <r>
    <s v="ORD106159"/>
    <x v="0"/>
    <s v="Personal Care"/>
    <x v="6119"/>
    <s v="Good Sales"/>
    <n v="0.16"/>
    <n v="313.464"/>
    <n v="1645.6860000000001"/>
    <n v="7"/>
    <d v="2023-03-09T00:00:00"/>
    <d v="2023-03-15T00:00:00"/>
    <s v="Member"/>
    <s v="Cash"/>
    <n v="323.64"/>
    <s v="loss"/>
    <s v="Bangalore"/>
  </r>
  <r>
    <s v="ORD106160"/>
    <x v="3"/>
    <s v="Electronics"/>
    <x v="6120"/>
    <s v="Good Sales"/>
    <n v="0.23"/>
    <n v="500.35580000000004"/>
    <n v="1675.1042"/>
    <n v="5"/>
    <d v="2024-06-25T00:00:00"/>
    <d v="2024-06-30T00:00:00"/>
    <s v="Member"/>
    <s v="Cash"/>
    <n v="231.03"/>
    <s v="loss"/>
    <s v="Chennai"/>
  </r>
  <r>
    <s v="ORD106161"/>
    <x v="0"/>
    <s v="Electronics"/>
    <x v="6121"/>
    <s v="Good Sales"/>
    <n v="0.49"/>
    <n v="755.06550000000004"/>
    <n v="785.8845"/>
    <n v="1"/>
    <d v="2024-04-26T00:00:00"/>
    <d v="2024-05-02T00:00:00"/>
    <s v="Regular"/>
    <s v="Card"/>
    <n v="228.23"/>
    <s v="loss"/>
    <s v="Pune"/>
  </r>
  <r>
    <s v="ORD106162"/>
    <x v="1"/>
    <s v="Personal Care"/>
    <x v="6122"/>
    <s v="Good Sales"/>
    <n v="0.46"/>
    <n v="380.18080000000003"/>
    <n v="446.29919999999998"/>
    <n v="4"/>
    <d v="2023-10-03T00:00:00"/>
    <d v="2023-10-04T00:00:00"/>
    <s v="Regular"/>
    <s v="UPI"/>
    <n v="77.77"/>
    <s v="loss"/>
    <s v="Bangalore"/>
  </r>
  <r>
    <s v="ORD106163"/>
    <x v="2"/>
    <s v="Electronics"/>
    <x v="6123"/>
    <s v="Good Sales"/>
    <n v="0.49"/>
    <n v="1149.7212999999999"/>
    <n v="1196.6487"/>
    <n v="4"/>
    <d v="2024-12-06T00:00:00"/>
    <d v="2024-12-08T00:00:00"/>
    <s v="New"/>
    <s v="Cash"/>
    <n v="595.66"/>
    <s v="loss"/>
    <s v="Hyderabad"/>
  </r>
  <r>
    <s v="ORD106164"/>
    <x v="0"/>
    <s v="Home Care"/>
    <x v="6124"/>
    <s v="Good Sales"/>
    <n v="0.22"/>
    <n v="992.14499999999998"/>
    <n v="3517.605"/>
    <n v="8"/>
    <d v="2024-09-12T00:00:00"/>
    <d v="2024-09-19T00:00:00"/>
    <s v="Member"/>
    <s v="Card"/>
    <n v="463.34"/>
    <s v="loss"/>
    <s v="Pune"/>
  </r>
  <r>
    <s v="ORD106165"/>
    <x v="1"/>
    <s v="Grocery"/>
    <x v="6125"/>
    <s v="Good Sales"/>
    <n v="0.4"/>
    <n v="1316.48"/>
    <n v="1974.7199999999998"/>
    <n v="5"/>
    <d v="2024-02-23T00:00:00"/>
    <d v="2024-03-01T00:00:00"/>
    <s v="Member"/>
    <s v="Card"/>
    <n v="392.69"/>
    <s v="loss"/>
    <s v="Pune"/>
  </r>
  <r>
    <s v="ORD106166"/>
    <x v="3"/>
    <s v="Personal Care"/>
    <x v="6126"/>
    <s v="concerning"/>
    <n v="0.44"/>
    <n v="165.1232"/>
    <n v="210.15679999999998"/>
    <n v="3"/>
    <d v="2023-12-01T00:00:00"/>
    <d v="2023-12-06T00:00:00"/>
    <s v="New"/>
    <s v="Card"/>
    <n v="19.96"/>
    <s v="loss"/>
    <s v="Chennai"/>
  </r>
  <r>
    <s v="ORD106167"/>
    <x v="1"/>
    <s v="Grocery"/>
    <x v="6127"/>
    <s v="Good Sales"/>
    <n v="0.02"/>
    <n v="81.497600000000006"/>
    <n v="3993.3824"/>
    <n v="1"/>
    <d v="2023-09-27T00:00:00"/>
    <d v="2023-10-02T00:00:00"/>
    <s v="Member"/>
    <s v="UPI"/>
    <n v="585.17999999999995"/>
    <s v="loss"/>
    <s v="Bangalore"/>
  </r>
  <r>
    <s v="ORD106168"/>
    <x v="3"/>
    <s v="Home Care"/>
    <x v="6128"/>
    <s v="Good Sales"/>
    <n v="0.13"/>
    <n v="608.85110000000009"/>
    <n v="4074.6189000000004"/>
    <n v="1"/>
    <d v="2023-11-07T00:00:00"/>
    <d v="2023-11-11T00:00:00"/>
    <s v="Member"/>
    <s v="Cash"/>
    <n v="1065.26"/>
    <s v="profit"/>
    <s v="Chennai"/>
  </r>
  <r>
    <s v="ORD106169"/>
    <x v="3"/>
    <s v="Electronics"/>
    <x v="6129"/>
    <s v="Good Sales"/>
    <n v="0.44"/>
    <n v="1832.2348"/>
    <n v="2331.9351999999999"/>
    <n v="5"/>
    <d v="2024-11-24T00:00:00"/>
    <d v="2024-11-26T00:00:00"/>
    <s v="Member"/>
    <s v="Cash"/>
    <n v="393.79"/>
    <s v="loss"/>
    <s v="Hyderabad"/>
  </r>
  <r>
    <s v="ORD106170"/>
    <x v="2"/>
    <s v="Clothing"/>
    <x v="6130"/>
    <s v="Good Sales"/>
    <n v="0.19"/>
    <n v="696.34050000000002"/>
    <n v="2968.6094999999996"/>
    <n v="8"/>
    <d v="2024-03-22T00:00:00"/>
    <d v="2024-03-26T00:00:00"/>
    <s v="Regular"/>
    <s v="Card"/>
    <n v="651.78"/>
    <s v="loss"/>
    <s v="Delhi"/>
  </r>
  <r>
    <s v="ORD106171"/>
    <x v="2"/>
    <s v="Home Care"/>
    <x v="6131"/>
    <s v="Good Sales"/>
    <n v="0.14000000000000001"/>
    <n v="116.98260000000002"/>
    <n v="718.60739999999998"/>
    <n v="9"/>
    <d v="2024-03-17T00:00:00"/>
    <d v="2024-03-24T00:00:00"/>
    <s v="Member"/>
    <s v="Card"/>
    <n v="237.88"/>
    <s v="loss"/>
    <s v="Hyderabad"/>
  </r>
  <r>
    <s v="ORD106172"/>
    <x v="1"/>
    <s v="Clothing"/>
    <x v="6132"/>
    <s v="Good Sales"/>
    <n v="0.14000000000000001"/>
    <n v="253.41400000000002"/>
    <n v="1556.6859999999999"/>
    <n v="2"/>
    <d v="2023-06-04T00:00:00"/>
    <d v="2023-06-11T00:00:00"/>
    <s v="New"/>
    <s v="Card"/>
    <n v="288.94"/>
    <s v="loss"/>
    <s v="Pune"/>
  </r>
  <r>
    <s v="ORD106173"/>
    <x v="2"/>
    <s v="Grocery"/>
    <x v="6133"/>
    <s v="Good Sales"/>
    <n v="0.19"/>
    <n v="545.28289999999993"/>
    <n v="2324.6270999999997"/>
    <n v="5"/>
    <d v="2024-05-28T00:00:00"/>
    <d v="2024-05-29T00:00:00"/>
    <s v="Member"/>
    <s v="UPI"/>
    <n v="713.64"/>
    <s v="loss"/>
    <s v="Delhi"/>
  </r>
  <r>
    <s v="ORD106174"/>
    <x v="2"/>
    <s v="Personal Care"/>
    <x v="6134"/>
    <s v="concerning"/>
    <n v="0.12"/>
    <n v="57.194400000000002"/>
    <n v="419.42560000000003"/>
    <n v="4"/>
    <d v="2024-04-13T00:00:00"/>
    <d v="2024-04-19T00:00:00"/>
    <s v="Member"/>
    <s v="Cash"/>
    <n v="118.96"/>
    <s v="loss"/>
    <s v="Pune"/>
  </r>
  <r>
    <s v="ORD106175"/>
    <x v="2"/>
    <s v="Electronics"/>
    <x v="6135"/>
    <s v="concerning"/>
    <n v="0"/>
    <n v="0"/>
    <n v="620.72"/>
    <n v="3"/>
    <d v="2023-03-19T00:00:00"/>
    <d v="2023-03-22T00:00:00"/>
    <s v="New"/>
    <s v="Card"/>
    <n v="132.25"/>
    <s v="loss"/>
    <s v="Hyderabad"/>
  </r>
  <r>
    <s v="ORD106176"/>
    <x v="1"/>
    <s v="Home Care"/>
    <x v="6136"/>
    <s v="Good Sales"/>
    <n v="0.09"/>
    <n v="421.00560000000002"/>
    <n v="4256.8343999999997"/>
    <n v="8"/>
    <d v="2024-08-25T00:00:00"/>
    <d v="2024-08-30T00:00:00"/>
    <s v="Regular"/>
    <s v="Cash"/>
    <n v="662"/>
    <s v="loss"/>
    <s v="Mumbai"/>
  </r>
  <r>
    <s v="ORD106177"/>
    <x v="0"/>
    <s v="Electronics"/>
    <x v="6137"/>
    <s v="Good Sales"/>
    <n v="0.44"/>
    <n v="1559.0036"/>
    <n v="1984.1864"/>
    <n v="2"/>
    <d v="2024-04-13T00:00:00"/>
    <d v="2024-04-15T00:00:00"/>
    <s v="New"/>
    <s v="UPI"/>
    <n v="850.04"/>
    <s v="profit"/>
    <s v="Mumbai"/>
  </r>
  <r>
    <s v="ORD106178"/>
    <x v="2"/>
    <s v="Clothing"/>
    <x v="6138"/>
    <s v="Good Sales"/>
    <n v="0.04"/>
    <n v="57.917200000000001"/>
    <n v="1390.0128"/>
    <n v="2"/>
    <d v="2023-10-06T00:00:00"/>
    <d v="2023-10-07T00:00:00"/>
    <s v="New"/>
    <s v="UPI"/>
    <n v="412.64"/>
    <s v="loss"/>
    <s v="Delhi"/>
  </r>
  <r>
    <s v="ORD106179"/>
    <x v="2"/>
    <s v="Clothing"/>
    <x v="6139"/>
    <s v="Good Sales"/>
    <n v="0.21"/>
    <n v="357.85469999999998"/>
    <n v="1346.2152999999998"/>
    <n v="5"/>
    <d v="2024-11-05T00:00:00"/>
    <d v="2024-11-07T00:00:00"/>
    <s v="Member"/>
    <s v="Card"/>
    <n v="201.14"/>
    <s v="loss"/>
    <s v="Delhi"/>
  </r>
  <r>
    <s v="ORD106180"/>
    <x v="1"/>
    <s v="Personal Care"/>
    <x v="6140"/>
    <s v="Good Sales"/>
    <n v="0.23"/>
    <n v="456.25100000000003"/>
    <n v="1527.4490000000001"/>
    <n v="1"/>
    <d v="2023-11-14T00:00:00"/>
    <d v="2023-11-21T00:00:00"/>
    <s v="New"/>
    <s v="Cash"/>
    <n v="347.93"/>
    <s v="loss"/>
    <s v="Mumbai"/>
  </r>
  <r>
    <s v="ORD106181"/>
    <x v="0"/>
    <s v="Clothing"/>
    <x v="6141"/>
    <s v="concerning"/>
    <n v="0.39"/>
    <n v="182.4615"/>
    <n v="285.38850000000002"/>
    <n v="7"/>
    <d v="2023-04-22T00:00:00"/>
    <d v="2023-04-27T00:00:00"/>
    <s v="Regular"/>
    <s v="Card"/>
    <n v="93.61"/>
    <s v="loss"/>
    <s v="Chennai"/>
  </r>
  <r>
    <s v="ORD106182"/>
    <x v="2"/>
    <s v="Personal Care"/>
    <x v="6142"/>
    <s v="Good Sales"/>
    <n v="0.13"/>
    <n v="483.85609999999997"/>
    <n v="3238.1138999999998"/>
    <n v="9"/>
    <d v="2023-11-24T00:00:00"/>
    <d v="2023-11-27T00:00:00"/>
    <s v="New"/>
    <s v="Cash"/>
    <n v="739.17"/>
    <s v="loss"/>
    <s v="Delhi"/>
  </r>
  <r>
    <s v="ORD106183"/>
    <x v="3"/>
    <s v="Home Care"/>
    <x v="6143"/>
    <s v="Good Sales"/>
    <n v="0.15"/>
    <n v="144.9735"/>
    <n v="821.51649999999995"/>
    <n v="2"/>
    <d v="2023-02-28T00:00:00"/>
    <d v="2023-03-01T00:00:00"/>
    <s v="Member"/>
    <s v="Cash"/>
    <n v="149.01"/>
    <s v="loss"/>
    <s v="Chennai"/>
  </r>
  <r>
    <s v="ORD106184"/>
    <x v="1"/>
    <s v="Personal Care"/>
    <x v="6144"/>
    <s v="Good Sales"/>
    <n v="0.01"/>
    <n v="40.450900000000004"/>
    <n v="4004.6391000000003"/>
    <n v="1"/>
    <d v="2024-12-04T00:00:00"/>
    <d v="2024-12-09T00:00:00"/>
    <s v="Member"/>
    <s v="Card"/>
    <n v="751.98"/>
    <s v="loss"/>
    <s v="Mumbai"/>
  </r>
  <r>
    <s v="ORD106185"/>
    <x v="2"/>
    <s v="Clothing"/>
    <x v="6145"/>
    <s v="Good Sales"/>
    <n v="0.45"/>
    <n v="1910.1465000000003"/>
    <n v="2334.6235000000001"/>
    <n v="9"/>
    <d v="2023-08-13T00:00:00"/>
    <d v="2023-08-20T00:00:00"/>
    <s v="New"/>
    <s v="UPI"/>
    <n v="271.51"/>
    <s v="loss"/>
    <s v="Hyderabad"/>
  </r>
  <r>
    <s v="ORD106186"/>
    <x v="2"/>
    <s v="Grocery"/>
    <x v="6146"/>
    <s v="Good Sales"/>
    <n v="0.34"/>
    <n v="1097.6322"/>
    <n v="2130.6977999999999"/>
    <n v="2"/>
    <d v="2024-10-10T00:00:00"/>
    <d v="2024-10-11T00:00:00"/>
    <s v="Regular"/>
    <s v="Cash"/>
    <n v="213.41"/>
    <s v="loss"/>
    <s v="Mumbai"/>
  </r>
  <r>
    <s v="ORD106187"/>
    <x v="3"/>
    <s v="Personal Care"/>
    <x v="6147"/>
    <s v="Good Sales"/>
    <n v="0.13"/>
    <n v="503.39769999999999"/>
    <n v="3368.8923"/>
    <n v="9"/>
    <d v="2024-01-17T00:00:00"/>
    <d v="2024-01-23T00:00:00"/>
    <s v="New"/>
    <s v="Cash"/>
    <n v="1095.6300000000001"/>
    <s v="profit"/>
    <s v="Mumbai"/>
  </r>
  <r>
    <s v="ORD106188"/>
    <x v="3"/>
    <s v="Electronics"/>
    <x v="6148"/>
    <s v="Good Sales"/>
    <n v="0.44"/>
    <n v="414.47559999999999"/>
    <n v="527.51440000000002"/>
    <n v="8"/>
    <d v="2023-12-01T00:00:00"/>
    <d v="2023-12-07T00:00:00"/>
    <s v="Member"/>
    <s v="Card"/>
    <n v="176.88"/>
    <s v="loss"/>
    <s v="Bangalore"/>
  </r>
  <r>
    <s v="ORD106189"/>
    <x v="1"/>
    <s v="Grocery"/>
    <x v="6149"/>
    <s v="Good Sales"/>
    <n v="0.04"/>
    <n v="116.884"/>
    <n v="2805.2159999999999"/>
    <n v="7"/>
    <d v="2023-11-01T00:00:00"/>
    <d v="2023-11-03T00:00:00"/>
    <s v="New"/>
    <s v="Cash"/>
    <n v="288.72000000000003"/>
    <s v="loss"/>
    <s v="Delhi"/>
  </r>
  <r>
    <s v="ORD106190"/>
    <x v="1"/>
    <s v="Personal Care"/>
    <x v="6150"/>
    <s v="Good Sales"/>
    <n v="0.18"/>
    <n v="614.93759999999997"/>
    <n v="2801.3824000000004"/>
    <n v="1"/>
    <d v="2023-05-11T00:00:00"/>
    <d v="2023-05-16T00:00:00"/>
    <s v="Regular"/>
    <s v="Card"/>
    <n v="396.71"/>
    <s v="loss"/>
    <s v="Hyderabad"/>
  </r>
  <r>
    <s v="ORD106191"/>
    <x v="3"/>
    <s v="Electronics"/>
    <x v="6151"/>
    <s v="Good Sales"/>
    <n v="0.28000000000000003"/>
    <n v="935.66200000000015"/>
    <n v="2405.9879999999998"/>
    <n v="4"/>
    <d v="2024-10-24T00:00:00"/>
    <d v="2024-10-29T00:00:00"/>
    <s v="Regular"/>
    <s v="Card"/>
    <n v="755.15"/>
    <s v="loss"/>
    <s v="Mumbai"/>
  </r>
  <r>
    <s v="ORD106192"/>
    <x v="1"/>
    <s v="Grocery"/>
    <x v="6152"/>
    <s v="concerning"/>
    <n v="0.25"/>
    <n v="168.68"/>
    <n v="506.04"/>
    <n v="7"/>
    <d v="2023-07-21T00:00:00"/>
    <d v="2023-07-26T00:00:00"/>
    <s v="New"/>
    <s v="UPI"/>
    <n v="150.47"/>
    <s v="loss"/>
    <s v="Mumbai"/>
  </r>
  <r>
    <s v="ORD106193"/>
    <x v="3"/>
    <s v="Personal Care"/>
    <x v="6153"/>
    <s v="Good Sales"/>
    <n v="0.33"/>
    <n v="589.86509999999998"/>
    <n v="1197.6049"/>
    <n v="6"/>
    <d v="2023-10-01T00:00:00"/>
    <d v="2023-10-04T00:00:00"/>
    <s v="New"/>
    <s v="Card"/>
    <n v="383.47"/>
    <s v="loss"/>
    <s v="Bangalore"/>
  </r>
  <r>
    <s v="ORD106194"/>
    <x v="2"/>
    <s v="Home Care"/>
    <x v="6154"/>
    <s v="Good Sales"/>
    <n v="0.15"/>
    <n v="253.90199999999999"/>
    <n v="1438.778"/>
    <n v="1"/>
    <d v="2024-11-05T00:00:00"/>
    <d v="2024-11-10T00:00:00"/>
    <s v="Regular"/>
    <s v="UPI"/>
    <n v="190.4"/>
    <s v="loss"/>
    <s v="Hyderabad"/>
  </r>
  <r>
    <s v="ORD106195"/>
    <x v="3"/>
    <s v="Electronics"/>
    <x v="6155"/>
    <s v="Good Sales"/>
    <n v="0.38"/>
    <n v="1104.0444"/>
    <n v="1801.3356000000001"/>
    <n v="7"/>
    <d v="2023-08-21T00:00:00"/>
    <d v="2023-08-22T00:00:00"/>
    <s v="New"/>
    <s v="Cash"/>
    <n v="750.69"/>
    <s v="loss"/>
    <s v="Mumbai"/>
  </r>
  <r>
    <s v="ORD106196"/>
    <x v="3"/>
    <s v="Home Care"/>
    <x v="6156"/>
    <s v="Good Sales"/>
    <n v="0.2"/>
    <n v="769.93200000000002"/>
    <n v="3079.7280000000001"/>
    <n v="2"/>
    <d v="2024-03-19T00:00:00"/>
    <d v="2024-03-26T00:00:00"/>
    <s v="Member"/>
    <s v="Card"/>
    <n v="254.92"/>
    <s v="loss"/>
    <s v="Mumbai"/>
  </r>
  <r>
    <s v="ORD106197"/>
    <x v="0"/>
    <s v="Clothing"/>
    <x v="6157"/>
    <s v="Good Sales"/>
    <n v="0.06"/>
    <n v="173.7534"/>
    <n v="2722.1365999999998"/>
    <n v="8"/>
    <d v="2024-10-10T00:00:00"/>
    <d v="2024-10-15T00:00:00"/>
    <s v="Member"/>
    <s v="Card"/>
    <n v="450.2"/>
    <s v="loss"/>
    <s v="Chennai"/>
  </r>
  <r>
    <s v="ORD106198"/>
    <x v="3"/>
    <s v="Personal Care"/>
    <x v="6158"/>
    <s v="Good Sales"/>
    <n v="0.37"/>
    <n v="1405.5005000000001"/>
    <n v="2393.1495"/>
    <n v="2"/>
    <d v="2023-08-11T00:00:00"/>
    <d v="2023-08-18T00:00:00"/>
    <s v="New"/>
    <s v="Cash"/>
    <n v="915.11"/>
    <s v="profit"/>
    <s v="Pune"/>
  </r>
  <r>
    <s v="ORD106199"/>
    <x v="3"/>
    <s v="Personal Care"/>
    <x v="6159"/>
    <s v="concerning"/>
    <n v="0.46"/>
    <n v="269.07240000000002"/>
    <n v="315.86760000000004"/>
    <n v="4"/>
    <d v="2023-12-16T00:00:00"/>
    <d v="2023-12-23T00:00:00"/>
    <s v="Member"/>
    <s v="Cash"/>
    <n v="64.09"/>
    <s v="loss"/>
    <s v="Pune"/>
  </r>
  <r>
    <s v="ORD106200"/>
    <x v="0"/>
    <s v="Electronics"/>
    <x v="6160"/>
    <s v="Good Sales"/>
    <n v="0.18"/>
    <n v="792.51840000000004"/>
    <n v="3610.3616000000002"/>
    <n v="6"/>
    <d v="2023-08-17T00:00:00"/>
    <d v="2023-08-20T00:00:00"/>
    <s v="Member"/>
    <s v="Cash"/>
    <n v="484.81"/>
    <s v="loss"/>
    <s v="Mumbai"/>
  </r>
  <r>
    <s v="ORD106201"/>
    <x v="1"/>
    <s v="Personal Care"/>
    <x v="6161"/>
    <s v="Good Sales"/>
    <n v="0.28999999999999998"/>
    <n v="791.53179999999998"/>
    <n v="1937.8882000000001"/>
    <n v="8"/>
    <d v="2023-01-12T00:00:00"/>
    <d v="2023-01-15T00:00:00"/>
    <s v="Member"/>
    <s v="Cash"/>
    <n v="137.38999999999999"/>
    <s v="loss"/>
    <s v="Pune"/>
  </r>
  <r>
    <s v="ORD106202"/>
    <x v="0"/>
    <s v="Clothing"/>
    <x v="6162"/>
    <s v="concerning"/>
    <n v="0.34"/>
    <n v="96.471600000000009"/>
    <n v="187.26839999999999"/>
    <n v="3"/>
    <d v="2024-06-12T00:00:00"/>
    <d v="2024-06-19T00:00:00"/>
    <s v="New"/>
    <s v="Card"/>
    <n v="49.25"/>
    <s v="loss"/>
    <s v="Delhi"/>
  </r>
  <r>
    <s v="ORD106203"/>
    <x v="2"/>
    <s v="Personal Care"/>
    <x v="6163"/>
    <s v="Good Sales"/>
    <n v="0.42"/>
    <n v="1365.7307999999998"/>
    <n v="1886.0092"/>
    <n v="6"/>
    <d v="2023-08-07T00:00:00"/>
    <d v="2023-08-13T00:00:00"/>
    <s v="Member"/>
    <s v="UPI"/>
    <n v="909.36"/>
    <s v="profit"/>
    <s v="Pune"/>
  </r>
  <r>
    <s v="ORD106204"/>
    <x v="0"/>
    <s v="Grocery"/>
    <x v="6164"/>
    <s v="Good Sales"/>
    <n v="0.1"/>
    <n v="263.5"/>
    <n v="2371.5"/>
    <n v="6"/>
    <d v="2023-11-01T00:00:00"/>
    <d v="2023-11-03T00:00:00"/>
    <s v="Member"/>
    <s v="UPI"/>
    <n v="469.48"/>
    <s v="loss"/>
    <s v="Delhi"/>
  </r>
  <r>
    <s v="ORD106205"/>
    <x v="2"/>
    <s v="Home Care"/>
    <x v="6165"/>
    <s v="Good Sales"/>
    <n v="0.28000000000000003"/>
    <n v="330.34680000000003"/>
    <n v="849.46319999999992"/>
    <n v="1"/>
    <d v="2024-11-18T00:00:00"/>
    <d v="2024-11-19T00:00:00"/>
    <s v="Regular"/>
    <s v="UPI"/>
    <n v="334.34"/>
    <s v="loss"/>
    <s v="Chennai"/>
  </r>
  <r>
    <s v="ORD106206"/>
    <x v="1"/>
    <s v="Clothing"/>
    <x v="6166"/>
    <s v="Good Sales"/>
    <n v="0.37"/>
    <n v="1422.9015999999999"/>
    <n v="2422.7784000000001"/>
    <n v="6"/>
    <d v="2024-06-22T00:00:00"/>
    <d v="2024-06-26T00:00:00"/>
    <s v="Member"/>
    <s v="Cash"/>
    <n v="399.4"/>
    <s v="loss"/>
    <s v="Bangalore"/>
  </r>
  <r>
    <s v="ORD106207"/>
    <x v="0"/>
    <s v="Clothing"/>
    <x v="6167"/>
    <s v="Good Sales"/>
    <n v="0.1"/>
    <n v="467.44799999999998"/>
    <n v="4207.0319999999992"/>
    <n v="1"/>
    <d v="2023-09-03T00:00:00"/>
    <d v="2023-09-04T00:00:00"/>
    <s v="Member"/>
    <s v="Cash"/>
    <n v="695.16"/>
    <s v="loss"/>
    <s v="Chennai"/>
  </r>
  <r>
    <s v="ORD106208"/>
    <x v="0"/>
    <s v="Home Care"/>
    <x v="6168"/>
    <s v="Good Sales"/>
    <n v="0.24"/>
    <n v="403.476"/>
    <n v="1277.674"/>
    <n v="9"/>
    <d v="2023-07-02T00:00:00"/>
    <d v="2023-07-06T00:00:00"/>
    <s v="New"/>
    <s v="Cash"/>
    <n v="500.81"/>
    <s v="loss"/>
    <s v="Pune"/>
  </r>
  <r>
    <s v="ORD106209"/>
    <x v="1"/>
    <s v="Home Care"/>
    <x v="6169"/>
    <s v="Good Sales"/>
    <n v="0.23"/>
    <n v="579.64370000000008"/>
    <n v="1940.5463"/>
    <n v="4"/>
    <d v="2024-05-03T00:00:00"/>
    <d v="2024-05-04T00:00:00"/>
    <s v="Member"/>
    <s v="UPI"/>
    <n v="629.75"/>
    <s v="loss"/>
    <s v="Bangalore"/>
  </r>
  <r>
    <s v="ORD106210"/>
    <x v="2"/>
    <s v="Clothing"/>
    <x v="6170"/>
    <s v="concerning"/>
    <n v="0.42"/>
    <n v="305.78519999999997"/>
    <n v="422.27479999999997"/>
    <n v="5"/>
    <d v="2024-09-21T00:00:00"/>
    <d v="2024-09-26T00:00:00"/>
    <s v="New"/>
    <s v="Cash"/>
    <n v="141.18"/>
    <s v="loss"/>
    <s v="Hyderabad"/>
  </r>
  <r>
    <s v="ORD106211"/>
    <x v="0"/>
    <s v="Home Care"/>
    <x v="6171"/>
    <s v="Good Sales"/>
    <n v="0.39"/>
    <n v="1815.8478000000002"/>
    <n v="2840.1722"/>
    <n v="1"/>
    <d v="2024-02-01T00:00:00"/>
    <d v="2024-02-05T00:00:00"/>
    <s v="Regular"/>
    <s v="Card"/>
    <n v="334.16"/>
    <s v="loss"/>
    <s v="Hyderabad"/>
  </r>
  <r>
    <s v="ORD106212"/>
    <x v="2"/>
    <s v="Electronics"/>
    <x v="6172"/>
    <s v="Good Sales"/>
    <n v="0.12"/>
    <n v="199.45199999999997"/>
    <n v="1462.6479999999999"/>
    <n v="1"/>
    <d v="2024-05-29T00:00:00"/>
    <d v="2024-05-30T00:00:00"/>
    <s v="Member"/>
    <s v="UPI"/>
    <n v="137.32"/>
    <s v="loss"/>
    <s v="Chennai"/>
  </r>
  <r>
    <s v="ORD106213"/>
    <x v="0"/>
    <s v="Home Care"/>
    <x v="6173"/>
    <s v="Good Sales"/>
    <n v="0.12"/>
    <n v="126.53280000000001"/>
    <n v="927.9072000000001"/>
    <n v="9"/>
    <d v="2023-08-04T00:00:00"/>
    <d v="2023-08-11T00:00:00"/>
    <s v="Regular"/>
    <s v="Card"/>
    <n v="168.78"/>
    <s v="loss"/>
    <s v="Delhi"/>
  </r>
  <r>
    <s v="ORD106214"/>
    <x v="3"/>
    <s v="Grocery"/>
    <x v="6174"/>
    <s v="Good Sales"/>
    <n v="0.36"/>
    <n v="879.94799999999998"/>
    <n v="1564.3520000000003"/>
    <n v="6"/>
    <d v="2023-08-12T00:00:00"/>
    <d v="2023-08-18T00:00:00"/>
    <s v="Regular"/>
    <s v="Cash"/>
    <n v="620.20000000000005"/>
    <s v="loss"/>
    <s v="Hyderabad"/>
  </r>
  <r>
    <s v="ORD106215"/>
    <x v="0"/>
    <s v="Grocery"/>
    <x v="6175"/>
    <s v="concerning"/>
    <n v="0.37"/>
    <n v="115.4696"/>
    <n v="196.61039999999997"/>
    <n v="6"/>
    <d v="2023-04-11T00:00:00"/>
    <d v="2023-04-17T00:00:00"/>
    <s v="Member"/>
    <s v="Cash"/>
    <n v="73.45"/>
    <s v="loss"/>
    <s v="Pune"/>
  </r>
  <r>
    <s v="ORD106216"/>
    <x v="1"/>
    <s v="Electronics"/>
    <x v="6176"/>
    <s v="Good Sales"/>
    <n v="0.09"/>
    <n v="120.501"/>
    <n v="1218.3990000000001"/>
    <n v="5"/>
    <d v="2024-08-06T00:00:00"/>
    <d v="2024-08-12T00:00:00"/>
    <s v="Regular"/>
    <s v="Cash"/>
    <n v="352.98"/>
    <s v="loss"/>
    <s v="Delhi"/>
  </r>
  <r>
    <s v="ORD106217"/>
    <x v="1"/>
    <s v="Home Care"/>
    <x v="6177"/>
    <s v="concerning"/>
    <n v="0.21"/>
    <n v="90.619199999999992"/>
    <n v="340.9008"/>
    <n v="6"/>
    <d v="2023-12-21T00:00:00"/>
    <d v="2023-12-28T00:00:00"/>
    <s v="Member"/>
    <s v="UPI"/>
    <n v="65.290000000000006"/>
    <s v="loss"/>
    <s v="Pune"/>
  </r>
  <r>
    <s v="ORD106218"/>
    <x v="2"/>
    <s v="Grocery"/>
    <x v="6178"/>
    <s v="concerning"/>
    <n v="0.41"/>
    <n v="296.88919999999996"/>
    <n v="427.23080000000004"/>
    <n v="8"/>
    <d v="2024-10-24T00:00:00"/>
    <d v="2024-10-30T00:00:00"/>
    <s v="Regular"/>
    <s v="Card"/>
    <n v="140.75"/>
    <s v="loss"/>
    <s v="Chennai"/>
  </r>
  <r>
    <s v="ORD106219"/>
    <x v="0"/>
    <s v="Personal Care"/>
    <x v="6179"/>
    <s v="concerning"/>
    <n v="0.04"/>
    <n v="25.982800000000001"/>
    <n v="623.58720000000005"/>
    <n v="7"/>
    <d v="2024-12-20T00:00:00"/>
    <d v="2024-12-27T00:00:00"/>
    <s v="New"/>
    <s v="Card"/>
    <n v="82.49"/>
    <s v="loss"/>
    <s v="Mumbai"/>
  </r>
  <r>
    <s v="ORD106220"/>
    <x v="2"/>
    <s v="Home Care"/>
    <x v="6180"/>
    <s v="Good Sales"/>
    <n v="0.19"/>
    <n v="831.22339999999997"/>
    <n v="3543.6365999999998"/>
    <n v="7"/>
    <d v="2024-12-13T00:00:00"/>
    <d v="2024-12-15T00:00:00"/>
    <s v="New"/>
    <s v="UPI"/>
    <n v="807.31"/>
    <s v="profit"/>
    <s v="Chennai"/>
  </r>
  <r>
    <s v="ORD106221"/>
    <x v="2"/>
    <s v="Electronics"/>
    <x v="6181"/>
    <s v="Good Sales"/>
    <n v="0.32"/>
    <n v="1490.9216000000001"/>
    <n v="3168.2084"/>
    <n v="9"/>
    <d v="2024-06-13T00:00:00"/>
    <d v="2024-06-16T00:00:00"/>
    <s v="New"/>
    <s v="UPI"/>
    <n v="950.82"/>
    <s v="profit"/>
    <s v="Hyderabad"/>
  </r>
  <r>
    <s v="ORD106222"/>
    <x v="3"/>
    <s v="Home Care"/>
    <x v="6182"/>
    <s v="Good Sales"/>
    <n v="0.39"/>
    <n v="945.81240000000003"/>
    <n v="1479.3475999999998"/>
    <n v="9"/>
    <d v="2024-09-16T00:00:00"/>
    <d v="2024-09-17T00:00:00"/>
    <s v="New"/>
    <s v="Card"/>
    <n v="434.12"/>
    <s v="loss"/>
    <s v="Pune"/>
  </r>
  <r>
    <s v="ORD106223"/>
    <x v="3"/>
    <s v="Clothing"/>
    <x v="6183"/>
    <s v="Good Sales"/>
    <n v="0.33"/>
    <n v="1052.3832"/>
    <n v="2136.6567999999997"/>
    <n v="9"/>
    <d v="2023-07-01T00:00:00"/>
    <d v="2023-07-02T00:00:00"/>
    <s v="Regular"/>
    <s v="UPI"/>
    <n v="317.37"/>
    <s v="loss"/>
    <s v="Delhi"/>
  </r>
  <r>
    <s v="ORD106224"/>
    <x v="1"/>
    <s v="Clothing"/>
    <x v="6184"/>
    <s v="Good Sales"/>
    <n v="0.2"/>
    <n v="701.98400000000004"/>
    <n v="2807.9360000000001"/>
    <n v="1"/>
    <d v="2024-04-30T00:00:00"/>
    <d v="2024-05-03T00:00:00"/>
    <s v="Regular"/>
    <s v="UPI"/>
    <n v="473.3"/>
    <s v="loss"/>
    <s v="Pune"/>
  </r>
  <r>
    <s v="ORD106225"/>
    <x v="2"/>
    <s v="Grocery"/>
    <x v="1607"/>
    <s v="Good Sales"/>
    <n v="0.5"/>
    <n v="1008.72"/>
    <n v="1008.72"/>
    <n v="6"/>
    <d v="2023-11-16T00:00:00"/>
    <d v="2023-11-23T00:00:00"/>
    <s v="Regular"/>
    <s v="UPI"/>
    <n v="418.27"/>
    <s v="loss"/>
    <s v="Delhi"/>
  </r>
  <r>
    <s v="ORD106226"/>
    <x v="1"/>
    <s v="Clothing"/>
    <x v="6185"/>
    <s v="Good Sales"/>
    <n v="0.02"/>
    <n v="38.2806"/>
    <n v="1875.7493999999999"/>
    <n v="5"/>
    <d v="2023-02-06T00:00:00"/>
    <d v="2023-02-10T00:00:00"/>
    <s v="Regular"/>
    <s v="Cash"/>
    <n v="370.32"/>
    <s v="loss"/>
    <s v="Bangalore"/>
  </r>
  <r>
    <s v="ORD106227"/>
    <x v="0"/>
    <s v="Electronics"/>
    <x v="6186"/>
    <s v="Good Sales"/>
    <n v="0.25"/>
    <n v="852.57249999999999"/>
    <n v="2557.7174999999997"/>
    <n v="8"/>
    <d v="2023-04-21T00:00:00"/>
    <d v="2023-04-28T00:00:00"/>
    <s v="Regular"/>
    <s v="Cash"/>
    <n v="552.83000000000004"/>
    <s v="loss"/>
    <s v="Chennai"/>
  </r>
  <r>
    <s v="ORD106228"/>
    <x v="2"/>
    <s v="Grocery"/>
    <x v="6187"/>
    <s v="Good Sales"/>
    <n v="0.26"/>
    <n v="505.93400000000003"/>
    <n v="1439.9660000000001"/>
    <n v="8"/>
    <d v="2024-09-08T00:00:00"/>
    <d v="2024-09-12T00:00:00"/>
    <s v="Member"/>
    <s v="Cash"/>
    <n v="127.61"/>
    <s v="loss"/>
    <s v="Pune"/>
  </r>
  <r>
    <s v="ORD106229"/>
    <x v="2"/>
    <s v="Electronics"/>
    <x v="6188"/>
    <s v="Good Sales"/>
    <n v="0.12"/>
    <n v="353.63399999999996"/>
    <n v="2593.3159999999998"/>
    <n v="8"/>
    <d v="2023-07-25T00:00:00"/>
    <d v="2023-07-31T00:00:00"/>
    <s v="New"/>
    <s v="Card"/>
    <n v="481.63"/>
    <s v="loss"/>
    <s v="Mumbai"/>
  </r>
  <r>
    <s v="ORD106230"/>
    <x v="0"/>
    <s v="Electronics"/>
    <x v="6189"/>
    <s v="Good Sales"/>
    <n v="0.28000000000000003"/>
    <n v="734.84320000000014"/>
    <n v="1889.5967999999998"/>
    <n v="5"/>
    <d v="2024-05-26T00:00:00"/>
    <d v="2024-05-31T00:00:00"/>
    <s v="New"/>
    <s v="UPI"/>
    <n v="502.91"/>
    <s v="loss"/>
    <s v="Pune"/>
  </r>
  <r>
    <s v="ORD106231"/>
    <x v="0"/>
    <s v="Clothing"/>
    <x v="6190"/>
    <s v="Good Sales"/>
    <n v="0.11"/>
    <n v="293.68459999999999"/>
    <n v="2376.1754000000001"/>
    <n v="1"/>
    <d v="2023-12-27T00:00:00"/>
    <d v="2024-01-02T00:00:00"/>
    <s v="Member"/>
    <s v="Cash"/>
    <n v="279.52999999999997"/>
    <s v="loss"/>
    <s v="Hyderabad"/>
  </r>
  <r>
    <s v="ORD106232"/>
    <x v="1"/>
    <s v="Clothing"/>
    <x v="6191"/>
    <s v="Good Sales"/>
    <n v="0.22"/>
    <n v="916.04919999999993"/>
    <n v="3247.8107999999997"/>
    <n v="4"/>
    <d v="2023-12-10T00:00:00"/>
    <d v="2023-12-15T00:00:00"/>
    <s v="New"/>
    <s v="Card"/>
    <n v="223.19"/>
    <s v="loss"/>
    <s v="Mumbai"/>
  </r>
  <r>
    <s v="ORD106233"/>
    <x v="1"/>
    <s v="Electronics"/>
    <x v="6192"/>
    <s v="Good Sales"/>
    <n v="0.22"/>
    <n v="780.97360000000003"/>
    <n v="2768.9063999999998"/>
    <n v="7"/>
    <d v="2023-12-19T00:00:00"/>
    <d v="2023-12-25T00:00:00"/>
    <s v="New"/>
    <s v="Cash"/>
    <n v="632"/>
    <s v="loss"/>
    <s v="Mumbai"/>
  </r>
  <r>
    <s v="ORD106234"/>
    <x v="0"/>
    <s v="Clothing"/>
    <x v="6193"/>
    <s v="Good Sales"/>
    <n v="0.39"/>
    <n v="1874.8665000000003"/>
    <n v="2932.4835000000003"/>
    <n v="2"/>
    <d v="2024-06-24T00:00:00"/>
    <d v="2024-06-30T00:00:00"/>
    <s v="New"/>
    <s v="Card"/>
    <n v="696.13"/>
    <s v="loss"/>
    <s v="Pune"/>
  </r>
  <r>
    <s v="ORD106235"/>
    <x v="1"/>
    <s v="Clothing"/>
    <x v="6194"/>
    <s v="Good Sales"/>
    <n v="0.47"/>
    <n v="1868.6212999999998"/>
    <n v="2107.1687000000002"/>
    <n v="7"/>
    <d v="2024-01-08T00:00:00"/>
    <d v="2024-01-15T00:00:00"/>
    <s v="Member"/>
    <s v="UPI"/>
    <n v="884.47"/>
    <s v="profit"/>
    <s v="Pune"/>
  </r>
  <r>
    <s v="ORD106236"/>
    <x v="0"/>
    <s v="Clothing"/>
    <x v="6195"/>
    <s v="Good Sales"/>
    <n v="0.1"/>
    <n v="81.438000000000002"/>
    <n v="732.94200000000001"/>
    <n v="5"/>
    <d v="2024-03-29T00:00:00"/>
    <d v="2024-04-03T00:00:00"/>
    <s v="Regular"/>
    <s v="UPI"/>
    <n v="66.33"/>
    <s v="loss"/>
    <s v="Pune"/>
  </r>
  <r>
    <s v="ORD106237"/>
    <x v="2"/>
    <s v="Home Care"/>
    <x v="6196"/>
    <s v="Good Sales"/>
    <n v="0.5"/>
    <n v="1859.2850000000001"/>
    <n v="1859.2850000000001"/>
    <n v="6"/>
    <d v="2024-10-04T00:00:00"/>
    <d v="2024-10-06T00:00:00"/>
    <s v="Regular"/>
    <s v="UPI"/>
    <n v="689.59"/>
    <s v="loss"/>
    <s v="Pune"/>
  </r>
  <r>
    <s v="ORD106238"/>
    <x v="2"/>
    <s v="Electronics"/>
    <x v="6197"/>
    <s v="Good Sales"/>
    <n v="0.47"/>
    <n v="1579.9848999999999"/>
    <n v="1781.6851000000001"/>
    <n v="6"/>
    <d v="2023-05-26T00:00:00"/>
    <d v="2023-05-29T00:00:00"/>
    <s v="Regular"/>
    <s v="Cash"/>
    <n v="924.11"/>
    <s v="profit"/>
    <s v="Pune"/>
  </r>
  <r>
    <s v="ORD106239"/>
    <x v="3"/>
    <s v="Personal Care"/>
    <x v="6198"/>
    <s v="Good Sales"/>
    <n v="0.06"/>
    <n v="195.93719999999999"/>
    <n v="3069.6828"/>
    <n v="5"/>
    <d v="2024-07-17T00:00:00"/>
    <d v="2024-07-24T00:00:00"/>
    <s v="Regular"/>
    <s v="Card"/>
    <n v="918.82"/>
    <s v="profit"/>
    <s v="Chennai"/>
  </r>
  <r>
    <s v="ORD106240"/>
    <x v="2"/>
    <s v="Electronics"/>
    <x v="6199"/>
    <s v="Good Sales"/>
    <n v="0.46"/>
    <n v="1129.5990000000002"/>
    <n v="1326.0509999999999"/>
    <n v="7"/>
    <d v="2024-01-08T00:00:00"/>
    <d v="2024-01-15T00:00:00"/>
    <s v="New"/>
    <s v="UPI"/>
    <n v="662.75"/>
    <s v="loss"/>
    <s v="Mumbai"/>
  </r>
  <r>
    <s v="ORD106241"/>
    <x v="0"/>
    <s v="Grocery"/>
    <x v="6200"/>
    <s v="concerning"/>
    <n v="0.28000000000000003"/>
    <n v="113.6996"/>
    <n v="292.37040000000002"/>
    <n v="4"/>
    <d v="2023-02-11T00:00:00"/>
    <d v="2023-02-15T00:00:00"/>
    <s v="Member"/>
    <s v="Card"/>
    <n v="101.71"/>
    <s v="loss"/>
    <s v="Hyderabad"/>
  </r>
  <r>
    <s v="ORD106242"/>
    <x v="1"/>
    <s v="Clothing"/>
    <x v="6201"/>
    <s v="Good Sales"/>
    <n v="0.44"/>
    <n v="2095.4031999999997"/>
    <n v="2666.8768"/>
    <n v="1"/>
    <d v="2023-11-04T00:00:00"/>
    <d v="2023-11-11T00:00:00"/>
    <s v="Regular"/>
    <s v="Card"/>
    <n v="1354.89"/>
    <s v="profit"/>
    <s v="Chennai"/>
  </r>
  <r>
    <s v="ORD106243"/>
    <x v="3"/>
    <s v="Clothing"/>
    <x v="6202"/>
    <s v="Good Sales"/>
    <n v="0.47"/>
    <n v="2008.9820999999999"/>
    <n v="2265.4479000000001"/>
    <n v="9"/>
    <d v="2024-02-24T00:00:00"/>
    <d v="2024-02-26T00:00:00"/>
    <s v="Member"/>
    <s v="Card"/>
    <n v="1249.04"/>
    <s v="profit"/>
    <s v="Mumbai"/>
  </r>
  <r>
    <s v="ORD106244"/>
    <x v="1"/>
    <s v="Personal Care"/>
    <x v="6203"/>
    <s v="Good Sales"/>
    <n v="0.43"/>
    <n v="1068.7048"/>
    <n v="1416.6552000000001"/>
    <n v="7"/>
    <d v="2023-08-11T00:00:00"/>
    <d v="2023-08-17T00:00:00"/>
    <s v="New"/>
    <s v="UPI"/>
    <n v="300.99"/>
    <s v="loss"/>
    <s v="Bangalore"/>
  </r>
  <r>
    <s v="ORD106245"/>
    <x v="0"/>
    <s v="Grocery"/>
    <x v="6204"/>
    <s v="Good Sales"/>
    <n v="0.2"/>
    <n v="175.41"/>
    <n v="701.64"/>
    <n v="9"/>
    <d v="2023-07-27T00:00:00"/>
    <d v="2023-08-01T00:00:00"/>
    <s v="Regular"/>
    <s v="UPI"/>
    <n v="150.79"/>
    <s v="loss"/>
    <s v="Chennai"/>
  </r>
  <r>
    <s v="ORD106246"/>
    <x v="2"/>
    <s v="Home Care"/>
    <x v="6205"/>
    <s v="Good Sales"/>
    <n v="0.32"/>
    <n v="1324.7744"/>
    <n v="2815.1455999999998"/>
    <n v="9"/>
    <d v="2024-12-26T00:00:00"/>
    <d v="2025-01-01T00:00:00"/>
    <s v="New"/>
    <s v="UPI"/>
    <n v="941.42"/>
    <s v="profit"/>
    <s v="Chennai"/>
  </r>
  <r>
    <s v="ORD106247"/>
    <x v="3"/>
    <s v="Electronics"/>
    <x v="6206"/>
    <s v="Good Sales"/>
    <n v="0.23"/>
    <n v="508.36670000000004"/>
    <n v="1701.9232999999999"/>
    <n v="7"/>
    <d v="2023-05-07T00:00:00"/>
    <d v="2023-05-10T00:00:00"/>
    <s v="New"/>
    <s v="UPI"/>
    <n v="391.25"/>
    <s v="loss"/>
    <s v="Delhi"/>
  </r>
  <r>
    <s v="ORD106248"/>
    <x v="0"/>
    <s v="Home Care"/>
    <x v="6207"/>
    <s v="Good Sales"/>
    <n v="0.18"/>
    <n v="362.08079999999995"/>
    <n v="1649.4792"/>
    <n v="2"/>
    <d v="2023-01-02T00:00:00"/>
    <d v="2023-01-07T00:00:00"/>
    <s v="Regular"/>
    <s v="UPI"/>
    <n v="556.96"/>
    <s v="loss"/>
    <s v="Mumbai"/>
  </r>
  <r>
    <s v="ORD106249"/>
    <x v="3"/>
    <s v="Grocery"/>
    <x v="6208"/>
    <s v="Good Sales"/>
    <n v="0.13"/>
    <n v="436.84809999999999"/>
    <n v="2923.5218999999997"/>
    <n v="2"/>
    <d v="2024-07-16T00:00:00"/>
    <d v="2024-07-17T00:00:00"/>
    <s v="Member"/>
    <s v="UPI"/>
    <n v="986.76"/>
    <s v="profit"/>
    <s v="Pune"/>
  </r>
  <r>
    <s v="ORD106250"/>
    <x v="3"/>
    <s v="Personal Care"/>
    <x v="6209"/>
    <s v="Good Sales"/>
    <n v="0.22"/>
    <n v="839.85220000000004"/>
    <n v="2977.6578"/>
    <n v="4"/>
    <d v="2023-12-26T00:00:00"/>
    <d v="2024-01-01T00:00:00"/>
    <s v="Regular"/>
    <s v="UPI"/>
    <n v="664.4"/>
    <s v="loss"/>
    <s v="Hyderabad"/>
  </r>
  <r>
    <s v="ORD106251"/>
    <x v="2"/>
    <s v="Grocery"/>
    <x v="6210"/>
    <s v="concerning"/>
    <n v="0.4"/>
    <n v="163.16800000000001"/>
    <n v="244.75200000000001"/>
    <n v="9"/>
    <d v="2023-01-17T00:00:00"/>
    <d v="2023-01-22T00:00:00"/>
    <s v="New"/>
    <s v="UPI"/>
    <n v="54.13"/>
    <s v="loss"/>
    <s v="Hyderabad"/>
  </r>
  <r>
    <s v="ORD106252"/>
    <x v="0"/>
    <s v="Personal Care"/>
    <x v="6211"/>
    <s v="Good Sales"/>
    <n v="0.42"/>
    <n v="1621.6325999999999"/>
    <n v="2239.3974000000003"/>
    <n v="7"/>
    <d v="2024-10-14T00:00:00"/>
    <d v="2024-10-20T00:00:00"/>
    <s v="Member"/>
    <s v="Cash"/>
    <n v="585.98"/>
    <s v="loss"/>
    <s v="Delhi"/>
  </r>
  <r>
    <s v="ORD106253"/>
    <x v="1"/>
    <s v="Home Care"/>
    <x v="6212"/>
    <s v="Good Sales"/>
    <n v="0.48"/>
    <n v="1774.2287999999999"/>
    <n v="1922.0812000000001"/>
    <n v="9"/>
    <d v="2023-07-01T00:00:00"/>
    <d v="2023-07-04T00:00:00"/>
    <s v="Member"/>
    <s v="Card"/>
    <n v="811.88"/>
    <s v="profit"/>
    <s v="Mumbai"/>
  </r>
  <r>
    <s v="ORD106254"/>
    <x v="3"/>
    <s v="Home Care"/>
    <x v="6213"/>
    <s v="Good Sales"/>
    <n v="0.15"/>
    <n v="448.06950000000001"/>
    <n v="2539.0605"/>
    <n v="4"/>
    <d v="2024-01-19T00:00:00"/>
    <d v="2024-01-26T00:00:00"/>
    <s v="Regular"/>
    <s v="Card"/>
    <n v="691.71"/>
    <s v="loss"/>
    <s v="Bangalore"/>
  </r>
  <r>
    <s v="ORD106255"/>
    <x v="3"/>
    <s v="Grocery"/>
    <x v="6214"/>
    <s v="Good Sales"/>
    <n v="0.33"/>
    <n v="580.22250000000008"/>
    <n v="1178.0274999999999"/>
    <n v="9"/>
    <d v="2023-08-15T00:00:00"/>
    <d v="2023-08-21T00:00:00"/>
    <s v="Regular"/>
    <s v="Cash"/>
    <n v="254.1"/>
    <s v="loss"/>
    <s v="Chennai"/>
  </r>
  <r>
    <s v="ORD106256"/>
    <x v="1"/>
    <s v="Grocery"/>
    <x v="6215"/>
    <s v="Good Sales"/>
    <n v="0.35"/>
    <n v="317.63549999999998"/>
    <n v="589.89449999999999"/>
    <n v="7"/>
    <d v="2024-10-26T00:00:00"/>
    <d v="2024-10-30T00:00:00"/>
    <s v="Regular"/>
    <s v="UPI"/>
    <n v="237.4"/>
    <s v="loss"/>
    <s v="Pune"/>
  </r>
  <r>
    <s v="ORD106257"/>
    <x v="0"/>
    <s v="Clothing"/>
    <x v="6216"/>
    <s v="concerning"/>
    <n v="0.1"/>
    <n v="60.300000000000004"/>
    <n v="542.70000000000005"/>
    <n v="8"/>
    <d v="2024-12-14T00:00:00"/>
    <d v="2024-12-17T00:00:00"/>
    <s v="Member"/>
    <s v="UPI"/>
    <n v="49.15"/>
    <s v="loss"/>
    <s v="Chennai"/>
  </r>
  <r>
    <s v="ORD106258"/>
    <x v="3"/>
    <s v="Personal Care"/>
    <x v="6217"/>
    <s v="concerning"/>
    <n v="0.18"/>
    <n v="19.044"/>
    <n v="86.756"/>
    <n v="1"/>
    <d v="2023-04-19T00:00:00"/>
    <d v="2023-04-23T00:00:00"/>
    <s v="Member"/>
    <s v="Cash"/>
    <n v="5.92"/>
    <s v="loss"/>
    <s v="Hyderabad"/>
  </r>
  <r>
    <s v="ORD106259"/>
    <x v="3"/>
    <s v="Clothing"/>
    <x v="6218"/>
    <s v="Good Sales"/>
    <n v="0.17"/>
    <n v="188.98050000000003"/>
    <n v="922.66950000000008"/>
    <n v="9"/>
    <d v="2024-08-09T00:00:00"/>
    <d v="2024-08-15T00:00:00"/>
    <s v="Regular"/>
    <s v="Card"/>
    <n v="327.87"/>
    <s v="loss"/>
    <s v="Pune"/>
  </r>
  <r>
    <s v="ORD106260"/>
    <x v="3"/>
    <s v="Electronics"/>
    <x v="6219"/>
    <s v="Good Sales"/>
    <n v="0.49"/>
    <n v="1036.6195"/>
    <n v="1078.9305000000002"/>
    <n v="8"/>
    <d v="2024-08-12T00:00:00"/>
    <d v="2024-08-18T00:00:00"/>
    <s v="New"/>
    <s v="Cash"/>
    <n v="592.52"/>
    <s v="loss"/>
    <s v="Hyderabad"/>
  </r>
  <r>
    <s v="ORD106261"/>
    <x v="0"/>
    <s v="Electronics"/>
    <x v="6220"/>
    <s v="Good Sales"/>
    <n v="0.48"/>
    <n v="621.05279999999993"/>
    <n v="672.80719999999997"/>
    <n v="1"/>
    <d v="2024-09-01T00:00:00"/>
    <d v="2024-09-04T00:00:00"/>
    <s v="Member"/>
    <s v="UPI"/>
    <n v="163.6"/>
    <s v="loss"/>
    <s v="Mumbai"/>
  </r>
  <r>
    <s v="ORD106262"/>
    <x v="0"/>
    <s v="Grocery"/>
    <x v="6221"/>
    <s v="Good Sales"/>
    <n v="0.41"/>
    <n v="661.74"/>
    <n v="952.26"/>
    <n v="8"/>
    <d v="2023-05-30T00:00:00"/>
    <d v="2023-06-02T00:00:00"/>
    <s v="New"/>
    <s v="Card"/>
    <n v="466.45"/>
    <s v="loss"/>
    <s v="Hyderabad"/>
  </r>
  <r>
    <s v="ORD106263"/>
    <x v="1"/>
    <s v="Home Care"/>
    <x v="6222"/>
    <s v="Good Sales"/>
    <n v="0.24"/>
    <n v="483.1728"/>
    <n v="1530.0472"/>
    <n v="5"/>
    <d v="2024-03-03T00:00:00"/>
    <d v="2024-03-07T00:00:00"/>
    <s v="Regular"/>
    <s v="Cash"/>
    <n v="258.14999999999998"/>
    <s v="loss"/>
    <s v="Delhi"/>
  </r>
  <r>
    <s v="ORD106264"/>
    <x v="0"/>
    <s v="Electronics"/>
    <x v="6223"/>
    <s v="Good Sales"/>
    <n v="0.13"/>
    <n v="209.36369999999999"/>
    <n v="1401.1262999999999"/>
    <n v="3"/>
    <d v="2024-10-05T00:00:00"/>
    <d v="2024-10-06T00:00:00"/>
    <s v="Regular"/>
    <s v="Card"/>
    <n v="270.58"/>
    <s v="loss"/>
    <s v="Delhi"/>
  </r>
  <r>
    <s v="ORD106265"/>
    <x v="0"/>
    <s v="Electronics"/>
    <x v="6224"/>
    <s v="Good Sales"/>
    <n v="0.46"/>
    <n v="1679.2944"/>
    <n v="1971.3455999999999"/>
    <n v="8"/>
    <d v="2023-12-30T00:00:00"/>
    <d v="2024-01-02T00:00:00"/>
    <s v="New"/>
    <s v="UPI"/>
    <n v="664.76"/>
    <s v="loss"/>
    <s v="Bangalore"/>
  </r>
  <r>
    <s v="ORD106266"/>
    <x v="2"/>
    <s v="Clothing"/>
    <x v="6225"/>
    <s v="Good Sales"/>
    <n v="0.13"/>
    <n v="326.22980000000001"/>
    <n v="2183.2302"/>
    <n v="3"/>
    <d v="2023-06-03T00:00:00"/>
    <d v="2023-06-06T00:00:00"/>
    <s v="Regular"/>
    <s v="UPI"/>
    <n v="526.16"/>
    <s v="loss"/>
    <s v="Pune"/>
  </r>
  <r>
    <s v="ORD106267"/>
    <x v="1"/>
    <s v="Clothing"/>
    <x v="6226"/>
    <s v="concerning"/>
    <n v="0.26"/>
    <n v="50.622"/>
    <n v="144.07799999999997"/>
    <n v="8"/>
    <d v="2024-10-02T00:00:00"/>
    <d v="2024-10-08T00:00:00"/>
    <s v="New"/>
    <s v="UPI"/>
    <n v="35.32"/>
    <s v="loss"/>
    <s v="Chennai"/>
  </r>
  <r>
    <s v="ORD106268"/>
    <x v="3"/>
    <s v="Electronics"/>
    <x v="6227"/>
    <s v="Good Sales"/>
    <n v="0.12"/>
    <n v="145.28040000000001"/>
    <n v="1065.3896"/>
    <n v="5"/>
    <d v="2023-01-10T00:00:00"/>
    <d v="2023-01-12T00:00:00"/>
    <s v="New"/>
    <s v="Cash"/>
    <n v="336.39"/>
    <s v="loss"/>
    <s v="Chennai"/>
  </r>
  <r>
    <s v="ORD106269"/>
    <x v="0"/>
    <s v="Grocery"/>
    <x v="6228"/>
    <s v="Good Sales"/>
    <n v="0.49"/>
    <n v="1752.8916999999999"/>
    <n v="1824.4383"/>
    <n v="8"/>
    <d v="2024-09-03T00:00:00"/>
    <d v="2024-09-10T00:00:00"/>
    <s v="Member"/>
    <s v="UPI"/>
    <n v="679.6"/>
    <s v="loss"/>
    <s v="Hyderabad"/>
  </r>
  <r>
    <s v="ORD106270"/>
    <x v="3"/>
    <s v="Clothing"/>
    <x v="6229"/>
    <s v="Good Sales"/>
    <n v="0.02"/>
    <n v="31.491199999999999"/>
    <n v="1543.0688"/>
    <n v="3"/>
    <d v="2023-01-02T00:00:00"/>
    <d v="2023-01-07T00:00:00"/>
    <s v="New"/>
    <s v="Card"/>
    <n v="90.59"/>
    <s v="loss"/>
    <s v="Bangalore"/>
  </r>
  <r>
    <s v="ORD106271"/>
    <x v="3"/>
    <s v="Electronics"/>
    <x v="6230"/>
    <s v="Good Sales"/>
    <n v="0.09"/>
    <n v="414.78209999999996"/>
    <n v="4193.9078999999992"/>
    <n v="6"/>
    <d v="2024-06-24T00:00:00"/>
    <d v="2024-06-26T00:00:00"/>
    <s v="Regular"/>
    <s v="Card"/>
    <n v="433.93"/>
    <s v="loss"/>
    <s v="Pune"/>
  </r>
  <r>
    <s v="ORD106272"/>
    <x v="2"/>
    <s v="Home Care"/>
    <x v="6231"/>
    <s v="Good Sales"/>
    <n v="0.38"/>
    <n v="1364.979"/>
    <n v="2227.0709999999999"/>
    <n v="6"/>
    <d v="2024-04-15T00:00:00"/>
    <d v="2024-04-21T00:00:00"/>
    <s v="Regular"/>
    <s v="Cash"/>
    <n v="1040.05"/>
    <s v="profit"/>
    <s v="Bangalore"/>
  </r>
  <r>
    <s v="ORD106273"/>
    <x v="0"/>
    <s v="Clothing"/>
    <x v="6232"/>
    <s v="Good Sales"/>
    <n v="0.08"/>
    <n v="121.65120000000002"/>
    <n v="1398.9888000000001"/>
    <n v="4"/>
    <d v="2024-01-16T00:00:00"/>
    <d v="2024-01-23T00:00:00"/>
    <s v="Regular"/>
    <s v="Cash"/>
    <n v="92.97"/>
    <s v="loss"/>
    <s v="Bangalore"/>
  </r>
  <r>
    <s v="ORD106274"/>
    <x v="1"/>
    <s v="Electronics"/>
    <x v="6233"/>
    <s v="Good Sales"/>
    <n v="0.49"/>
    <n v="1288.9008999999999"/>
    <n v="1341.5091"/>
    <n v="5"/>
    <d v="2023-03-30T00:00:00"/>
    <d v="2023-04-06T00:00:00"/>
    <s v="Regular"/>
    <s v="Cash"/>
    <n v="628.73"/>
    <s v="loss"/>
    <s v="Hyderabad"/>
  </r>
  <r>
    <s v="ORD106275"/>
    <x v="0"/>
    <s v="Personal Care"/>
    <x v="6234"/>
    <s v="Good Sales"/>
    <n v="0.16"/>
    <n v="539.11519999999996"/>
    <n v="2830.3548000000001"/>
    <n v="7"/>
    <d v="2024-11-10T00:00:00"/>
    <d v="2024-11-13T00:00:00"/>
    <s v="Regular"/>
    <s v="Card"/>
    <n v="991.15"/>
    <s v="profit"/>
    <s v="Chennai"/>
  </r>
  <r>
    <s v="ORD106276"/>
    <x v="3"/>
    <s v="Clothing"/>
    <x v="6235"/>
    <s v="Good Sales"/>
    <n v="0.46"/>
    <n v="481.84540000000004"/>
    <n v="565.64459999999997"/>
    <n v="1"/>
    <d v="2024-11-04T00:00:00"/>
    <d v="2024-11-07T00:00:00"/>
    <s v="Member"/>
    <s v="Cash"/>
    <n v="60.24"/>
    <s v="loss"/>
    <s v="Delhi"/>
  </r>
  <r>
    <s v="ORD106277"/>
    <x v="1"/>
    <s v="Personal Care"/>
    <x v="6236"/>
    <s v="Good Sales"/>
    <n v="0.33"/>
    <n v="431.0856"/>
    <n v="875.23439999999994"/>
    <n v="8"/>
    <d v="2024-05-24T00:00:00"/>
    <d v="2024-05-27T00:00:00"/>
    <s v="Member"/>
    <s v="Cash"/>
    <n v="346.16"/>
    <s v="loss"/>
    <s v="Delhi"/>
  </r>
  <r>
    <s v="ORD106278"/>
    <x v="0"/>
    <s v="Clothing"/>
    <x v="6237"/>
    <s v="Good Sales"/>
    <n v="0.32"/>
    <n v="827.1712"/>
    <n v="1757.7387999999999"/>
    <n v="3"/>
    <d v="2024-08-13T00:00:00"/>
    <d v="2024-08-14T00:00:00"/>
    <s v="Member"/>
    <s v="Card"/>
    <n v="584.35"/>
    <s v="loss"/>
    <s v="Hyderabad"/>
  </r>
  <r>
    <s v="ORD106279"/>
    <x v="3"/>
    <s v="Clothing"/>
    <x v="6238"/>
    <s v="Good Sales"/>
    <n v="0.46"/>
    <n v="2130.7107999999998"/>
    <n v="2501.2691999999997"/>
    <n v="7"/>
    <d v="2024-07-04T00:00:00"/>
    <d v="2024-07-06T00:00:00"/>
    <s v="New"/>
    <s v="Cash"/>
    <n v="269.52"/>
    <s v="loss"/>
    <s v="Mumbai"/>
  </r>
  <r>
    <s v="ORD106280"/>
    <x v="3"/>
    <s v="Personal Care"/>
    <x v="6239"/>
    <s v="Good Sales"/>
    <n v="0.26"/>
    <n v="464.26900000000006"/>
    <n v="1321.3810000000001"/>
    <n v="9"/>
    <d v="2024-07-07T00:00:00"/>
    <d v="2024-07-12T00:00:00"/>
    <s v="Member"/>
    <s v="UPI"/>
    <n v="356.65"/>
    <s v="loss"/>
    <s v="Mumbai"/>
  </r>
  <r>
    <s v="ORD106281"/>
    <x v="2"/>
    <s v="Grocery"/>
    <x v="6240"/>
    <s v="Good Sales"/>
    <n v="0.2"/>
    <n v="414.08800000000002"/>
    <n v="1656.3520000000001"/>
    <n v="2"/>
    <d v="2023-08-23T00:00:00"/>
    <d v="2023-08-24T00:00:00"/>
    <s v="New"/>
    <s v="Card"/>
    <n v="577.73"/>
    <s v="loss"/>
    <s v="Delhi"/>
  </r>
  <r>
    <s v="ORD106282"/>
    <x v="2"/>
    <s v="Electronics"/>
    <x v="6241"/>
    <s v="Good Sales"/>
    <n v="0.11"/>
    <n v="113.7444"/>
    <n v="920.29559999999992"/>
    <n v="7"/>
    <d v="2023-08-02T00:00:00"/>
    <d v="2023-08-06T00:00:00"/>
    <s v="New"/>
    <s v="Cash"/>
    <n v="166.8"/>
    <s v="loss"/>
    <s v="Pune"/>
  </r>
  <r>
    <s v="ORD106283"/>
    <x v="2"/>
    <s v="Grocery"/>
    <x v="6242"/>
    <s v="Good Sales"/>
    <n v="7.0000000000000007E-2"/>
    <n v="210.47040000000001"/>
    <n v="2796.2495999999996"/>
    <n v="1"/>
    <d v="2024-10-15T00:00:00"/>
    <d v="2024-10-22T00:00:00"/>
    <s v="Member"/>
    <s v="Card"/>
    <n v="709.19"/>
    <s v="loss"/>
    <s v="Hyderabad"/>
  </r>
  <r>
    <s v="ORD106284"/>
    <x v="3"/>
    <s v="Grocery"/>
    <x v="6243"/>
    <s v="Good Sales"/>
    <n v="0.4"/>
    <n v="1490.6959999999999"/>
    <n v="2236.0439999999999"/>
    <n v="5"/>
    <d v="2023-12-05T00:00:00"/>
    <d v="2023-12-11T00:00:00"/>
    <s v="Regular"/>
    <s v="UPI"/>
    <n v="489.76"/>
    <s v="loss"/>
    <s v="Chennai"/>
  </r>
  <r>
    <s v="ORD106285"/>
    <x v="0"/>
    <s v="Electronics"/>
    <x v="6244"/>
    <s v="Good Sales"/>
    <n v="0.06"/>
    <n v="135.54900000000001"/>
    <n v="2123.6010000000001"/>
    <n v="7"/>
    <d v="2024-09-13T00:00:00"/>
    <d v="2024-09-16T00:00:00"/>
    <s v="Member"/>
    <s v="Card"/>
    <n v="335.37"/>
    <s v="loss"/>
    <s v="Bangalore"/>
  </r>
  <r>
    <s v="ORD106286"/>
    <x v="2"/>
    <s v="Home Care"/>
    <x v="6245"/>
    <s v="Good Sales"/>
    <n v="0.2"/>
    <n v="755.24400000000003"/>
    <n v="3020.9759999999997"/>
    <n v="5"/>
    <d v="2024-08-20T00:00:00"/>
    <d v="2024-08-21T00:00:00"/>
    <s v="New"/>
    <s v="UPI"/>
    <n v="838.86"/>
    <s v="profit"/>
    <s v="Mumbai"/>
  </r>
  <r>
    <s v="ORD106287"/>
    <x v="0"/>
    <s v="Grocery"/>
    <x v="6246"/>
    <s v="Good Sales"/>
    <n v="0.2"/>
    <n v="316.55200000000002"/>
    <n v="1266.2080000000001"/>
    <n v="5"/>
    <d v="2023-08-03T00:00:00"/>
    <d v="2023-08-09T00:00:00"/>
    <s v="New"/>
    <s v="Cash"/>
    <n v="91.24"/>
    <s v="loss"/>
    <s v="Chennai"/>
  </r>
  <r>
    <s v="ORD106288"/>
    <x v="2"/>
    <s v="Grocery"/>
    <x v="6247"/>
    <s v="Good Sales"/>
    <n v="0.33"/>
    <n v="1176.1926000000001"/>
    <n v="2388.0273999999999"/>
    <n v="6"/>
    <d v="2024-05-23T00:00:00"/>
    <d v="2024-05-29T00:00:00"/>
    <s v="New"/>
    <s v="UPI"/>
    <n v="831.22"/>
    <s v="profit"/>
    <s v="Bangalore"/>
  </r>
  <r>
    <s v="ORD106289"/>
    <x v="1"/>
    <s v="Grocery"/>
    <x v="6248"/>
    <s v="Good Sales"/>
    <n v="0.14000000000000001"/>
    <n v="191.22460000000004"/>
    <n v="1174.6654000000001"/>
    <n v="6"/>
    <d v="2024-02-27T00:00:00"/>
    <d v="2024-03-02T00:00:00"/>
    <s v="Member"/>
    <s v="UPI"/>
    <n v="158.1"/>
    <s v="loss"/>
    <s v="Bangalore"/>
  </r>
  <r>
    <s v="ORD106290"/>
    <x v="1"/>
    <s v="Home Care"/>
    <x v="6249"/>
    <s v="Good Sales"/>
    <n v="0.42"/>
    <n v="1648.5755999999999"/>
    <n v="2276.6044000000002"/>
    <n v="2"/>
    <d v="2024-10-06T00:00:00"/>
    <d v="2024-10-09T00:00:00"/>
    <s v="Member"/>
    <s v="UPI"/>
    <n v="1028.81"/>
    <s v="profit"/>
    <s v="Bangalore"/>
  </r>
  <r>
    <s v="ORD106291"/>
    <x v="2"/>
    <s v="Clothing"/>
    <x v="6250"/>
    <s v="Good Sales"/>
    <n v="0.1"/>
    <n v="417.01400000000007"/>
    <n v="3753.1260000000002"/>
    <n v="9"/>
    <d v="2024-03-30T00:00:00"/>
    <d v="2024-03-31T00:00:00"/>
    <s v="New"/>
    <s v="UPI"/>
    <n v="791.48"/>
    <s v="loss"/>
    <s v="Mumbai"/>
  </r>
  <r>
    <s v="ORD106292"/>
    <x v="3"/>
    <s v="Personal Care"/>
    <x v="6251"/>
    <s v="Good Sales"/>
    <n v="0.39"/>
    <n v="1563.4515000000001"/>
    <n v="2445.3984999999998"/>
    <n v="3"/>
    <d v="2024-03-21T00:00:00"/>
    <d v="2024-03-24T00:00:00"/>
    <s v="Member"/>
    <s v="Card"/>
    <n v="489.44"/>
    <s v="loss"/>
    <s v="Hyderabad"/>
  </r>
  <r>
    <s v="ORD106293"/>
    <x v="2"/>
    <s v="Personal Care"/>
    <x v="6252"/>
    <s v="Good Sales"/>
    <n v="0.42"/>
    <n v="485.44439999999997"/>
    <n v="670.37559999999996"/>
    <n v="1"/>
    <d v="2023-09-10T00:00:00"/>
    <d v="2023-09-12T00:00:00"/>
    <s v="Member"/>
    <s v="Card"/>
    <n v="254.95"/>
    <s v="loss"/>
    <s v="Delhi"/>
  </r>
  <r>
    <s v="ORD106294"/>
    <x v="2"/>
    <s v="Home Care"/>
    <x v="6253"/>
    <s v="Good Sales"/>
    <n v="0.1"/>
    <n v="350.18200000000002"/>
    <n v="3151.6379999999999"/>
    <n v="1"/>
    <d v="2024-12-17T00:00:00"/>
    <d v="2024-12-20T00:00:00"/>
    <s v="New"/>
    <s v="UPI"/>
    <n v="975.71"/>
    <s v="profit"/>
    <s v="Mumbai"/>
  </r>
  <r>
    <s v="ORD106295"/>
    <x v="3"/>
    <s v="Grocery"/>
    <x v="6254"/>
    <s v="Good Sales"/>
    <n v="0.4"/>
    <n v="1095.54"/>
    <n v="1643.31"/>
    <n v="9"/>
    <d v="2023-06-08T00:00:00"/>
    <d v="2023-06-14T00:00:00"/>
    <s v="Member"/>
    <s v="Cash"/>
    <n v="491.22"/>
    <s v="loss"/>
    <s v="Hyderabad"/>
  </r>
  <r>
    <s v="ORD106296"/>
    <x v="1"/>
    <s v="Personal Care"/>
    <x v="6255"/>
    <s v="Good Sales"/>
    <n v="0.36"/>
    <n v="1775.3688"/>
    <n v="3156.2111999999997"/>
    <n v="6"/>
    <d v="2023-05-15T00:00:00"/>
    <d v="2023-05-22T00:00:00"/>
    <s v="Member"/>
    <s v="Card"/>
    <n v="1309.44"/>
    <s v="profit"/>
    <s v="Pune"/>
  </r>
  <r>
    <s v="ORD106297"/>
    <x v="0"/>
    <s v="Home Care"/>
    <x v="6256"/>
    <s v="Good Sales"/>
    <n v="0.44"/>
    <n v="823.56119999999999"/>
    <n v="1048.1687999999999"/>
    <n v="7"/>
    <d v="2023-05-07T00:00:00"/>
    <d v="2023-05-12T00:00:00"/>
    <s v="Regular"/>
    <s v="UPI"/>
    <n v="531.53"/>
    <s v="loss"/>
    <s v="Pune"/>
  </r>
  <r>
    <s v="ORD106298"/>
    <x v="2"/>
    <s v="Electronics"/>
    <x v="6257"/>
    <s v="Good Sales"/>
    <n v="0.25"/>
    <n v="969.78250000000003"/>
    <n v="2909.3474999999999"/>
    <n v="2"/>
    <d v="2023-10-12T00:00:00"/>
    <d v="2023-10-17T00:00:00"/>
    <s v="Regular"/>
    <s v="UPI"/>
    <n v="558.05999999999995"/>
    <s v="loss"/>
    <s v="Bangalore"/>
  </r>
  <r>
    <s v="ORD106299"/>
    <x v="3"/>
    <s v="Personal Care"/>
    <x v="6258"/>
    <s v="Good Sales"/>
    <n v="0.12"/>
    <n v="229.60560000000001"/>
    <n v="1683.7744"/>
    <n v="1"/>
    <d v="2023-02-20T00:00:00"/>
    <d v="2023-02-23T00:00:00"/>
    <s v="Member"/>
    <s v="Card"/>
    <n v="492.39"/>
    <s v="loss"/>
    <s v="Delhi"/>
  </r>
  <r>
    <s v="ORD106300"/>
    <x v="2"/>
    <s v="Electronics"/>
    <x v="6259"/>
    <s v="Good Sales"/>
    <n v="0.46"/>
    <n v="940.51599999999996"/>
    <n v="1104.0839999999998"/>
    <n v="2"/>
    <d v="2024-12-17T00:00:00"/>
    <d v="2024-12-18T00:00:00"/>
    <s v="Member"/>
    <s v="Cash"/>
    <n v="499.76"/>
    <s v="loss"/>
    <s v="Chennai"/>
  </r>
  <r>
    <s v="ORD106301"/>
    <x v="3"/>
    <s v="Grocery"/>
    <x v="6260"/>
    <s v="concerning"/>
    <n v="0.4"/>
    <n v="257.54400000000004"/>
    <n v="386.31599999999997"/>
    <n v="3"/>
    <d v="2023-08-28T00:00:00"/>
    <d v="2023-09-04T00:00:00"/>
    <s v="Member"/>
    <s v="UPI"/>
    <n v="121.75"/>
    <s v="loss"/>
    <s v="Hyderabad"/>
  </r>
  <r>
    <s v="ORD106302"/>
    <x v="0"/>
    <s v="Personal Care"/>
    <x v="6261"/>
    <s v="Good Sales"/>
    <n v="0.01"/>
    <n v="12.743399999999999"/>
    <n v="1261.5965999999999"/>
    <n v="3"/>
    <d v="2023-03-20T00:00:00"/>
    <d v="2023-03-26T00:00:00"/>
    <s v="New"/>
    <s v="Cash"/>
    <n v="81.260000000000005"/>
    <s v="loss"/>
    <s v="Delhi"/>
  </r>
  <r>
    <s v="ORD106303"/>
    <x v="0"/>
    <s v="Home Care"/>
    <x v="6262"/>
    <s v="Good Sales"/>
    <n v="0.47"/>
    <n v="425.80590000000001"/>
    <n v="480.16410000000002"/>
    <n v="8"/>
    <d v="2023-06-28T00:00:00"/>
    <d v="2023-07-02T00:00:00"/>
    <s v="Member"/>
    <s v="UPI"/>
    <n v="227.23"/>
    <s v="loss"/>
    <s v="Hyderabad"/>
  </r>
  <r>
    <s v="ORD106304"/>
    <x v="1"/>
    <s v="Clothing"/>
    <x v="6263"/>
    <s v="Good Sales"/>
    <n v="0.47"/>
    <n v="413.63760000000002"/>
    <n v="466.44240000000002"/>
    <n v="4"/>
    <d v="2023-01-14T00:00:00"/>
    <d v="2023-01-18T00:00:00"/>
    <s v="Member"/>
    <s v="UPI"/>
    <n v="55.6"/>
    <s v="loss"/>
    <s v="Bangalore"/>
  </r>
  <r>
    <s v="ORD106305"/>
    <x v="3"/>
    <s v="Personal Care"/>
    <x v="6264"/>
    <s v="concerning"/>
    <n v="0.18"/>
    <n v="25.952400000000001"/>
    <n v="118.22760000000001"/>
    <n v="1"/>
    <d v="2023-04-04T00:00:00"/>
    <d v="2023-04-09T00:00:00"/>
    <s v="Regular"/>
    <s v="Cash"/>
    <n v="42.07"/>
    <s v="loss"/>
    <s v="Hyderabad"/>
  </r>
  <r>
    <s v="ORD106306"/>
    <x v="3"/>
    <s v="Personal Care"/>
    <x v="6265"/>
    <s v="Good Sales"/>
    <n v="0.01"/>
    <n v="39.895300000000006"/>
    <n v="3949.6347000000001"/>
    <n v="2"/>
    <d v="2023-01-23T00:00:00"/>
    <d v="2023-01-28T00:00:00"/>
    <s v="Member"/>
    <s v="Card"/>
    <n v="654.94000000000005"/>
    <s v="loss"/>
    <s v="Hyderabad"/>
  </r>
  <r>
    <s v="ORD106307"/>
    <x v="1"/>
    <s v="Personal Care"/>
    <x v="6266"/>
    <s v="Good Sales"/>
    <n v="0.28000000000000003"/>
    <n v="670.00080000000014"/>
    <n v="1722.8591999999999"/>
    <n v="9"/>
    <d v="2023-03-21T00:00:00"/>
    <d v="2023-03-22T00:00:00"/>
    <s v="Regular"/>
    <s v="Cash"/>
    <n v="135.66"/>
    <s v="loss"/>
    <s v="Pune"/>
  </r>
  <r>
    <s v="ORD106308"/>
    <x v="1"/>
    <s v="Personal Care"/>
    <x v="6267"/>
    <s v="Good Sales"/>
    <n v="0.46"/>
    <n v="1858.5932"/>
    <n v="2181.8267999999998"/>
    <n v="2"/>
    <d v="2023-12-10T00:00:00"/>
    <d v="2023-12-12T00:00:00"/>
    <s v="Member"/>
    <s v="Cash"/>
    <n v="434.89"/>
    <s v="loss"/>
    <s v="Delhi"/>
  </r>
  <r>
    <s v="ORD106309"/>
    <x v="3"/>
    <s v="Home Care"/>
    <x v="6268"/>
    <s v="Good Sales"/>
    <n v="0.06"/>
    <n v="186.09"/>
    <n v="2915.41"/>
    <n v="9"/>
    <d v="2024-07-08T00:00:00"/>
    <d v="2024-07-13T00:00:00"/>
    <s v="New"/>
    <s v="UPI"/>
    <n v="333.05"/>
    <s v="loss"/>
    <s v="Pune"/>
  </r>
  <r>
    <s v="ORD106310"/>
    <x v="1"/>
    <s v="Home Care"/>
    <x v="6269"/>
    <s v="Good Sales"/>
    <n v="0.3"/>
    <n v="1252.0650000000001"/>
    <n v="2921.4850000000001"/>
    <n v="5"/>
    <d v="2024-07-21T00:00:00"/>
    <d v="2024-07-26T00:00:00"/>
    <s v="Member"/>
    <s v="Card"/>
    <n v="1109.72"/>
    <s v="profit"/>
    <s v="Bangalore"/>
  </r>
  <r>
    <s v="ORD106311"/>
    <x v="0"/>
    <s v="Clothing"/>
    <x v="6270"/>
    <s v="Good Sales"/>
    <n v="0.37"/>
    <n v="950.3264999999999"/>
    <n v="1618.1234999999999"/>
    <n v="4"/>
    <d v="2024-02-09T00:00:00"/>
    <d v="2024-02-16T00:00:00"/>
    <s v="Member"/>
    <s v="Cash"/>
    <n v="175.93"/>
    <s v="loss"/>
    <s v="Hyderabad"/>
  </r>
  <r>
    <s v="ORD106312"/>
    <x v="2"/>
    <s v="Home Care"/>
    <x v="6271"/>
    <s v="concerning"/>
    <n v="7.0000000000000007E-2"/>
    <n v="39.256"/>
    <n v="521.54399999999998"/>
    <n v="4"/>
    <d v="2023-04-17T00:00:00"/>
    <d v="2023-04-20T00:00:00"/>
    <s v="Regular"/>
    <s v="Card"/>
    <n v="52.22"/>
    <s v="loss"/>
    <s v="Delhi"/>
  </r>
  <r>
    <s v="ORD106313"/>
    <x v="0"/>
    <s v="Home Care"/>
    <x v="6272"/>
    <s v="Good Sales"/>
    <n v="0.26"/>
    <n v="811.75639999999999"/>
    <n v="2310.3836000000001"/>
    <n v="3"/>
    <d v="2024-04-04T00:00:00"/>
    <d v="2024-04-06T00:00:00"/>
    <s v="Regular"/>
    <s v="Card"/>
    <n v="442.6"/>
    <s v="loss"/>
    <s v="Bangalore"/>
  </r>
  <r>
    <s v="ORD106314"/>
    <x v="1"/>
    <s v="Grocery"/>
    <x v="6273"/>
    <s v="Good Sales"/>
    <n v="0.04"/>
    <n v="136.84200000000001"/>
    <n v="3284.2080000000001"/>
    <n v="2"/>
    <d v="2023-12-31T00:00:00"/>
    <d v="2024-01-02T00:00:00"/>
    <s v="Regular"/>
    <s v="Card"/>
    <n v="322.68"/>
    <s v="loss"/>
    <s v="Delhi"/>
  </r>
  <r>
    <s v="ORD106315"/>
    <x v="3"/>
    <s v="Grocery"/>
    <x v="6274"/>
    <s v="Good Sales"/>
    <n v="0.28000000000000003"/>
    <n v="887.56360000000006"/>
    <n v="2282.3063999999999"/>
    <n v="8"/>
    <d v="2024-02-28T00:00:00"/>
    <d v="2024-03-06T00:00:00"/>
    <s v="Member"/>
    <s v="Cash"/>
    <n v="310.61"/>
    <s v="loss"/>
    <s v="Mumbai"/>
  </r>
  <r>
    <s v="ORD106316"/>
    <x v="3"/>
    <s v="Electronics"/>
    <x v="6275"/>
    <s v="Good Sales"/>
    <n v="0.22"/>
    <n v="885.84100000000001"/>
    <n v="3140.7090000000003"/>
    <n v="6"/>
    <d v="2023-04-04T00:00:00"/>
    <d v="2023-04-09T00:00:00"/>
    <s v="New"/>
    <s v="UPI"/>
    <n v="415.78"/>
    <s v="loss"/>
    <s v="Pune"/>
  </r>
  <r>
    <s v="ORD106317"/>
    <x v="0"/>
    <s v="Clothing"/>
    <x v="6276"/>
    <s v="Good Sales"/>
    <n v="0.13"/>
    <n v="478.96550000000002"/>
    <n v="3205.3845000000001"/>
    <n v="9"/>
    <d v="2023-04-12T00:00:00"/>
    <d v="2023-04-15T00:00:00"/>
    <s v="Regular"/>
    <s v="Card"/>
    <n v="315.45"/>
    <s v="loss"/>
    <s v="Bangalore"/>
  </r>
  <r>
    <s v="ORD106318"/>
    <x v="3"/>
    <s v="Grocery"/>
    <x v="6277"/>
    <s v="Good Sales"/>
    <n v="0.43"/>
    <n v="954.55700000000002"/>
    <n v="1265.3430000000001"/>
    <n v="2"/>
    <d v="2024-06-17T00:00:00"/>
    <d v="2024-06-24T00:00:00"/>
    <s v="Member"/>
    <s v="UPI"/>
    <n v="454.28"/>
    <s v="loss"/>
    <s v="Chennai"/>
  </r>
  <r>
    <s v="ORD106319"/>
    <x v="1"/>
    <s v="Clothing"/>
    <x v="6278"/>
    <s v="Good Sales"/>
    <n v="0.19"/>
    <n v="781.58589999999992"/>
    <n v="3332.0240999999996"/>
    <n v="1"/>
    <d v="2024-01-21T00:00:00"/>
    <d v="2024-01-27T00:00:00"/>
    <s v="Member"/>
    <s v="UPI"/>
    <n v="278.52"/>
    <s v="loss"/>
    <s v="Pune"/>
  </r>
  <r>
    <s v="ORD106320"/>
    <x v="0"/>
    <s v="Clothing"/>
    <x v="6279"/>
    <s v="Good Sales"/>
    <n v="0.35"/>
    <n v="1221.4124999999999"/>
    <n v="2268.3375000000001"/>
    <n v="8"/>
    <d v="2024-09-09T00:00:00"/>
    <d v="2024-09-15T00:00:00"/>
    <s v="Member"/>
    <s v="Cash"/>
    <n v="485.63"/>
    <s v="loss"/>
    <s v="Pune"/>
  </r>
  <r>
    <s v="ORD106321"/>
    <x v="3"/>
    <s v="Personal Care"/>
    <x v="6280"/>
    <s v="concerning"/>
    <n v="0.4"/>
    <n v="275.92"/>
    <n v="413.87999999999994"/>
    <n v="8"/>
    <d v="2023-08-03T00:00:00"/>
    <d v="2023-08-04T00:00:00"/>
    <s v="Regular"/>
    <s v="Cash"/>
    <n v="150.34"/>
    <s v="loss"/>
    <s v="Hyderabad"/>
  </r>
  <r>
    <s v="ORD106322"/>
    <x v="2"/>
    <s v="Clothing"/>
    <x v="6281"/>
    <s v="Good Sales"/>
    <n v="0.09"/>
    <n v="247.08420000000001"/>
    <n v="2498.2957999999999"/>
    <n v="5"/>
    <d v="2024-04-14T00:00:00"/>
    <d v="2024-04-18T00:00:00"/>
    <s v="Member"/>
    <s v="Cash"/>
    <n v="350.27"/>
    <s v="loss"/>
    <s v="Bangalore"/>
  </r>
  <r>
    <s v="ORD106323"/>
    <x v="2"/>
    <s v="Personal Care"/>
    <x v="6282"/>
    <s v="Good Sales"/>
    <n v="0.06"/>
    <n v="220.1952"/>
    <n v="3449.7248"/>
    <n v="2"/>
    <d v="2023-07-09T00:00:00"/>
    <d v="2023-07-16T00:00:00"/>
    <s v="Member"/>
    <s v="Cash"/>
    <n v="498.91"/>
    <s v="loss"/>
    <s v="Pune"/>
  </r>
  <r>
    <s v="ORD106324"/>
    <x v="1"/>
    <s v="Electronics"/>
    <x v="6283"/>
    <s v="Good Sales"/>
    <n v="0"/>
    <n v="0"/>
    <n v="2811.11"/>
    <n v="5"/>
    <d v="2024-06-25T00:00:00"/>
    <d v="2024-06-30T00:00:00"/>
    <s v="Regular"/>
    <s v="UPI"/>
    <n v="680.27"/>
    <s v="loss"/>
    <s v="Bangalore"/>
  </r>
  <r>
    <s v="ORD106325"/>
    <x v="3"/>
    <s v="Electronics"/>
    <x v="6284"/>
    <s v="Good Sales"/>
    <n v="0.15"/>
    <n v="712.53599999999994"/>
    <n v="4037.7039999999997"/>
    <n v="8"/>
    <d v="2023-06-04T00:00:00"/>
    <d v="2023-06-08T00:00:00"/>
    <s v="Member"/>
    <s v="UPI"/>
    <n v="1170.43"/>
    <s v="profit"/>
    <s v="Mumbai"/>
  </r>
  <r>
    <s v="ORD106326"/>
    <x v="1"/>
    <s v="Electronics"/>
    <x v="6285"/>
    <s v="concerning"/>
    <n v="0.41"/>
    <n v="244.89709999999997"/>
    <n v="352.41289999999998"/>
    <n v="4"/>
    <d v="2024-04-03T00:00:00"/>
    <d v="2024-04-07T00:00:00"/>
    <s v="Member"/>
    <s v="Cash"/>
    <n v="140.43"/>
    <s v="loss"/>
    <s v="Pune"/>
  </r>
  <r>
    <s v="ORD106327"/>
    <x v="0"/>
    <s v="Personal Care"/>
    <x v="6286"/>
    <s v="Good Sales"/>
    <n v="0.39"/>
    <n v="1419.3582000000001"/>
    <n v="2220.0218"/>
    <n v="2"/>
    <d v="2023-02-06T00:00:00"/>
    <d v="2023-02-12T00:00:00"/>
    <s v="New"/>
    <s v="UPI"/>
    <n v="484.89"/>
    <s v="loss"/>
    <s v="Chennai"/>
  </r>
  <r>
    <s v="ORD106328"/>
    <x v="2"/>
    <s v="Personal Care"/>
    <x v="6287"/>
    <s v="Good Sales"/>
    <n v="0.44"/>
    <n v="1821.5164000000002"/>
    <n v="2318.2936"/>
    <n v="3"/>
    <d v="2023-11-22T00:00:00"/>
    <d v="2023-11-26T00:00:00"/>
    <s v="Member"/>
    <s v="Cash"/>
    <n v="756.13"/>
    <s v="loss"/>
    <s v="Bangalore"/>
  </r>
  <r>
    <s v="ORD106329"/>
    <x v="0"/>
    <s v="Electronics"/>
    <x v="6288"/>
    <s v="Good Sales"/>
    <n v="0.38"/>
    <n v="1346.34"/>
    <n v="2196.66"/>
    <n v="3"/>
    <d v="2024-06-11T00:00:00"/>
    <d v="2024-06-17T00:00:00"/>
    <s v="New"/>
    <s v="UPI"/>
    <n v="950.92"/>
    <s v="profit"/>
    <s v="Mumbai"/>
  </r>
  <r>
    <s v="ORD106330"/>
    <x v="3"/>
    <s v="Personal Care"/>
    <x v="6289"/>
    <s v="Good Sales"/>
    <n v="0.01"/>
    <n v="19.893699999999999"/>
    <n v="1969.4762999999998"/>
    <n v="9"/>
    <d v="2023-05-04T00:00:00"/>
    <d v="2023-05-10T00:00:00"/>
    <s v="Regular"/>
    <s v="UPI"/>
    <n v="311.79000000000002"/>
    <s v="loss"/>
    <s v="Mumbai"/>
  </r>
  <r>
    <s v="ORD106331"/>
    <x v="1"/>
    <s v="Home Care"/>
    <x v="6290"/>
    <s v="Good Sales"/>
    <n v="0.19"/>
    <n v="377.88149999999996"/>
    <n v="1610.9684999999999"/>
    <n v="3"/>
    <d v="2023-01-20T00:00:00"/>
    <d v="2023-01-25T00:00:00"/>
    <s v="Regular"/>
    <s v="Cash"/>
    <n v="235.12"/>
    <s v="loss"/>
    <s v="Delhi"/>
  </r>
  <r>
    <s v="ORD106332"/>
    <x v="1"/>
    <s v="Home Care"/>
    <x v="6291"/>
    <s v="Good Sales"/>
    <n v="0"/>
    <n v="0"/>
    <n v="2974.18"/>
    <n v="1"/>
    <d v="2023-08-17T00:00:00"/>
    <d v="2023-08-18T00:00:00"/>
    <s v="New"/>
    <s v="Cash"/>
    <n v="170.11"/>
    <s v="loss"/>
    <s v="Bangalore"/>
  </r>
  <r>
    <s v="ORD106333"/>
    <x v="1"/>
    <s v="Personal Care"/>
    <x v="6292"/>
    <s v="Good Sales"/>
    <n v="0.02"/>
    <n v="40.915599999999998"/>
    <n v="2004.8643999999999"/>
    <n v="7"/>
    <d v="2024-01-14T00:00:00"/>
    <d v="2024-01-21T00:00:00"/>
    <s v="New"/>
    <s v="UPI"/>
    <n v="394.18"/>
    <s v="loss"/>
    <s v="Bangalore"/>
  </r>
  <r>
    <s v="ORD106334"/>
    <x v="0"/>
    <s v="Personal Care"/>
    <x v="1478"/>
    <s v="Good Sales"/>
    <n v="0.24"/>
    <n v="1062.624"/>
    <n v="3364.9760000000006"/>
    <n v="1"/>
    <d v="2023-11-26T00:00:00"/>
    <d v="2023-11-28T00:00:00"/>
    <s v="New"/>
    <s v="UPI"/>
    <n v="459.4"/>
    <s v="loss"/>
    <s v="Bangalore"/>
  </r>
  <r>
    <s v="ORD106335"/>
    <x v="2"/>
    <s v="Grocery"/>
    <x v="6293"/>
    <s v="concerning"/>
    <n v="0.18"/>
    <n v="114.9588"/>
    <n v="523.70119999999997"/>
    <n v="6"/>
    <d v="2024-02-13T00:00:00"/>
    <d v="2024-02-16T00:00:00"/>
    <s v="Member"/>
    <s v="Cash"/>
    <n v="148.38999999999999"/>
    <s v="loss"/>
    <s v="Delhi"/>
  </r>
  <r>
    <s v="ORD106336"/>
    <x v="0"/>
    <s v="Grocery"/>
    <x v="6294"/>
    <s v="Good Sales"/>
    <n v="0.28000000000000003"/>
    <n v="904.92360000000008"/>
    <n v="2326.9463999999998"/>
    <n v="4"/>
    <d v="2023-11-11T00:00:00"/>
    <d v="2023-11-13T00:00:00"/>
    <s v="Member"/>
    <s v="UPI"/>
    <n v="229.61"/>
    <s v="loss"/>
    <s v="Mumbai"/>
  </r>
  <r>
    <s v="ORD106337"/>
    <x v="0"/>
    <s v="Clothing"/>
    <x v="6295"/>
    <s v="concerning"/>
    <n v="0.03"/>
    <n v="22.714799999999997"/>
    <n v="734.4452"/>
    <n v="7"/>
    <d v="2024-12-26T00:00:00"/>
    <d v="2024-12-29T00:00:00"/>
    <s v="New"/>
    <s v="Card"/>
    <n v="116.2"/>
    <s v="loss"/>
    <s v="Chennai"/>
  </r>
  <r>
    <s v="ORD106338"/>
    <x v="3"/>
    <s v="Clothing"/>
    <x v="6296"/>
    <s v="Good Sales"/>
    <n v="0.28999999999999998"/>
    <n v="796.56619999999998"/>
    <n v="1950.2138000000002"/>
    <n v="7"/>
    <d v="2024-11-02T00:00:00"/>
    <d v="2024-11-04T00:00:00"/>
    <s v="New"/>
    <s v="Card"/>
    <n v="366.88"/>
    <s v="loss"/>
    <s v="Delhi"/>
  </r>
  <r>
    <s v="ORD106339"/>
    <x v="3"/>
    <s v="Clothing"/>
    <x v="6297"/>
    <s v="Good Sales"/>
    <n v="0.03"/>
    <n v="108.1905"/>
    <n v="3498.1594999999998"/>
    <n v="7"/>
    <d v="2024-10-18T00:00:00"/>
    <d v="2024-10-25T00:00:00"/>
    <s v="New"/>
    <s v="Card"/>
    <n v="432.43"/>
    <s v="loss"/>
    <s v="Bangalore"/>
  </r>
  <r>
    <s v="ORD106340"/>
    <x v="3"/>
    <s v="Electronics"/>
    <x v="6298"/>
    <s v="Good Sales"/>
    <n v="0.21"/>
    <n v="191.31"/>
    <n v="719.69"/>
    <n v="6"/>
    <d v="2023-08-06T00:00:00"/>
    <d v="2023-08-11T00:00:00"/>
    <s v="Regular"/>
    <s v="Cash"/>
    <n v="270.73"/>
    <s v="loss"/>
    <s v="Hyderabad"/>
  </r>
  <r>
    <s v="ORD106341"/>
    <x v="2"/>
    <s v="Home Care"/>
    <x v="6299"/>
    <s v="Good Sales"/>
    <n v="0.18"/>
    <n v="638.95680000000004"/>
    <n v="2910.8032000000003"/>
    <n v="7"/>
    <d v="2024-04-08T00:00:00"/>
    <d v="2024-04-13T00:00:00"/>
    <s v="Member"/>
    <s v="Cash"/>
    <n v="265.32"/>
    <s v="loss"/>
    <s v="Bangalore"/>
  </r>
  <r>
    <s v="ORD106342"/>
    <x v="2"/>
    <s v="Electronics"/>
    <x v="6300"/>
    <s v="concerning"/>
    <n v="0.11"/>
    <n v="86.448999999999998"/>
    <n v="699.45100000000002"/>
    <n v="8"/>
    <d v="2024-01-29T00:00:00"/>
    <d v="2024-02-02T00:00:00"/>
    <s v="Member"/>
    <s v="Card"/>
    <n v="39.78"/>
    <s v="loss"/>
    <s v="Bangalore"/>
  </r>
  <r>
    <s v="ORD106343"/>
    <x v="3"/>
    <s v="Personal Care"/>
    <x v="6301"/>
    <s v="Good Sales"/>
    <n v="0.16"/>
    <n v="502.5136"/>
    <n v="2638.1963999999998"/>
    <n v="3"/>
    <d v="2023-05-25T00:00:00"/>
    <d v="2023-05-28T00:00:00"/>
    <s v="Regular"/>
    <s v="UPI"/>
    <n v="168.73"/>
    <s v="loss"/>
    <s v="Chennai"/>
  </r>
  <r>
    <s v="ORD106344"/>
    <x v="3"/>
    <s v="Grocery"/>
    <x v="6302"/>
    <s v="Good Sales"/>
    <n v="0"/>
    <n v="0"/>
    <n v="2577.21"/>
    <n v="5"/>
    <d v="2024-07-31T00:00:00"/>
    <d v="2024-08-06T00:00:00"/>
    <s v="Member"/>
    <s v="UPI"/>
    <n v="195.33"/>
    <s v="loss"/>
    <s v="Hyderabad"/>
  </r>
  <r>
    <s v="ORD106345"/>
    <x v="2"/>
    <s v="Personal Care"/>
    <x v="6303"/>
    <s v="Good Sales"/>
    <n v="0.16"/>
    <n v="249.69120000000001"/>
    <n v="1310.8788"/>
    <n v="9"/>
    <d v="2023-01-29T00:00:00"/>
    <d v="2023-01-30T00:00:00"/>
    <s v="New"/>
    <s v="Cash"/>
    <n v="409.07"/>
    <s v="loss"/>
    <s v="Bangalore"/>
  </r>
  <r>
    <s v="ORD106346"/>
    <x v="1"/>
    <s v="Personal Care"/>
    <x v="6304"/>
    <s v="concerning"/>
    <n v="0.04"/>
    <n v="25.863600000000002"/>
    <n v="620.72640000000001"/>
    <n v="8"/>
    <d v="2023-08-26T00:00:00"/>
    <d v="2023-09-02T00:00:00"/>
    <s v="Member"/>
    <s v="Cash"/>
    <n v="58.71"/>
    <s v="loss"/>
    <s v="Delhi"/>
  </r>
  <r>
    <s v="ORD106347"/>
    <x v="2"/>
    <s v="Grocery"/>
    <x v="6305"/>
    <s v="Good Sales"/>
    <n v="0.46"/>
    <n v="1704.6174000000001"/>
    <n v="2001.0726"/>
    <n v="6"/>
    <d v="2024-10-05T00:00:00"/>
    <d v="2024-10-10T00:00:00"/>
    <s v="New"/>
    <s v="Cash"/>
    <n v="716.19"/>
    <s v="loss"/>
    <s v="Bangalore"/>
  </r>
  <r>
    <s v="ORD106348"/>
    <x v="2"/>
    <s v="Personal Care"/>
    <x v="6306"/>
    <s v="Good Sales"/>
    <n v="0.04"/>
    <n v="78.834000000000003"/>
    <n v="1892.0159999999998"/>
    <n v="9"/>
    <d v="2023-10-13T00:00:00"/>
    <d v="2023-10-20T00:00:00"/>
    <s v="Regular"/>
    <s v="Card"/>
    <n v="412.08"/>
    <s v="loss"/>
    <s v="Mumbai"/>
  </r>
  <r>
    <s v="ORD106349"/>
    <x v="2"/>
    <s v="Clothing"/>
    <x v="6307"/>
    <s v="concerning"/>
    <n v="0.48"/>
    <n v="251.51999999999998"/>
    <n v="272.48"/>
    <n v="5"/>
    <d v="2023-07-08T00:00:00"/>
    <d v="2023-07-11T00:00:00"/>
    <s v="Regular"/>
    <s v="Card"/>
    <n v="126.67"/>
    <s v="loss"/>
    <s v="Hyderabad"/>
  </r>
  <r>
    <s v="ORD106350"/>
    <x v="3"/>
    <s v="Grocery"/>
    <x v="6308"/>
    <s v="Good Sales"/>
    <n v="0.25"/>
    <n v="971.66750000000002"/>
    <n v="2915.0025000000001"/>
    <n v="2"/>
    <d v="2023-07-23T00:00:00"/>
    <d v="2023-07-28T00:00:00"/>
    <s v="Member"/>
    <s v="Card"/>
    <n v="321.20999999999998"/>
    <s v="loss"/>
    <s v="Mumbai"/>
  </r>
  <r>
    <s v="ORD106351"/>
    <x v="1"/>
    <s v="Personal Care"/>
    <x v="6309"/>
    <s v="Good Sales"/>
    <n v="0.26"/>
    <n v="322.70680000000004"/>
    <n v="918.47320000000002"/>
    <n v="9"/>
    <d v="2023-06-11T00:00:00"/>
    <d v="2023-06-12T00:00:00"/>
    <s v="New"/>
    <s v="Cash"/>
    <n v="102.02"/>
    <s v="loss"/>
    <s v="Mumbai"/>
  </r>
  <r>
    <s v="ORD106352"/>
    <x v="2"/>
    <s v="Clothing"/>
    <x v="6310"/>
    <s v="Good Sales"/>
    <n v="0.39"/>
    <n v="1446.3617999999999"/>
    <n v="2262.2582000000002"/>
    <n v="5"/>
    <d v="2023-11-30T00:00:00"/>
    <d v="2023-12-03T00:00:00"/>
    <s v="New"/>
    <s v="Card"/>
    <n v="473.4"/>
    <s v="loss"/>
    <s v="Hyderabad"/>
  </r>
  <r>
    <s v="ORD106353"/>
    <x v="3"/>
    <s v="Clothing"/>
    <x v="6311"/>
    <s v="Good Sales"/>
    <n v="0.35"/>
    <n v="1003.8"/>
    <n v="1864.2"/>
    <n v="8"/>
    <d v="2023-06-01T00:00:00"/>
    <d v="2023-06-08T00:00:00"/>
    <s v="Member"/>
    <s v="UPI"/>
    <n v="217.32"/>
    <s v="loss"/>
    <s v="Bangalore"/>
  </r>
  <r>
    <s v="ORD106354"/>
    <x v="0"/>
    <s v="Home Care"/>
    <x v="6312"/>
    <s v="Good Sales"/>
    <n v="0.12"/>
    <n v="126.3828"/>
    <n v="926.80720000000008"/>
    <n v="8"/>
    <d v="2023-09-08T00:00:00"/>
    <d v="2023-09-15T00:00:00"/>
    <s v="Regular"/>
    <s v="Card"/>
    <n v="125.66"/>
    <s v="loss"/>
    <s v="Hyderabad"/>
  </r>
  <r>
    <s v="ORD106355"/>
    <x v="0"/>
    <s v="Clothing"/>
    <x v="6313"/>
    <s v="concerning"/>
    <n v="0.01"/>
    <n v="4.7439"/>
    <n v="469.64609999999999"/>
    <n v="4"/>
    <d v="2024-08-16T00:00:00"/>
    <d v="2024-08-23T00:00:00"/>
    <s v="New"/>
    <s v="Cash"/>
    <n v="94.21"/>
    <s v="loss"/>
    <s v="Delhi"/>
  </r>
  <r>
    <s v="ORD106356"/>
    <x v="2"/>
    <s v="Electronics"/>
    <x v="6314"/>
    <s v="Good Sales"/>
    <n v="0.39"/>
    <n v="1172.6988000000001"/>
    <n v="1834.2212"/>
    <n v="4"/>
    <d v="2024-06-20T00:00:00"/>
    <d v="2024-06-24T00:00:00"/>
    <s v="Member"/>
    <s v="Card"/>
    <n v="472.65"/>
    <s v="loss"/>
    <s v="Mumbai"/>
  </r>
  <r>
    <s v="ORD106357"/>
    <x v="0"/>
    <s v="Grocery"/>
    <x v="6315"/>
    <s v="concerning"/>
    <n v="0.06"/>
    <n v="13.4124"/>
    <n v="210.1276"/>
    <n v="1"/>
    <d v="2023-12-11T00:00:00"/>
    <d v="2023-12-14T00:00:00"/>
    <s v="New"/>
    <s v="Card"/>
    <n v="27.77"/>
    <s v="loss"/>
    <s v="Mumbai"/>
  </r>
  <r>
    <s v="ORD106358"/>
    <x v="1"/>
    <s v="Grocery"/>
    <x v="6316"/>
    <s v="concerning"/>
    <n v="0.3"/>
    <n v="126.23399999999998"/>
    <n v="294.54599999999999"/>
    <n v="5"/>
    <d v="2023-04-15T00:00:00"/>
    <d v="2023-04-16T00:00:00"/>
    <s v="New"/>
    <s v="UPI"/>
    <n v="56.38"/>
    <s v="loss"/>
    <s v="Hyderabad"/>
  </r>
  <r>
    <s v="ORD106359"/>
    <x v="0"/>
    <s v="Grocery"/>
    <x v="6317"/>
    <s v="Good Sales"/>
    <n v="0.47"/>
    <n v="1664.2088999999999"/>
    <n v="1876.6611"/>
    <n v="9"/>
    <d v="2023-10-08T00:00:00"/>
    <d v="2023-10-14T00:00:00"/>
    <s v="New"/>
    <s v="Card"/>
    <n v="383.95"/>
    <s v="loss"/>
    <s v="Pune"/>
  </r>
  <r>
    <s v="ORD106360"/>
    <x v="0"/>
    <s v="Personal Care"/>
    <x v="6318"/>
    <s v="Good Sales"/>
    <n v="0.27"/>
    <n v="739.92960000000005"/>
    <n v="2000.5504000000001"/>
    <n v="5"/>
    <d v="2023-06-07T00:00:00"/>
    <d v="2023-06-11T00:00:00"/>
    <s v="Member"/>
    <s v="Card"/>
    <n v="443.85"/>
    <s v="loss"/>
    <s v="Hyderabad"/>
  </r>
  <r>
    <s v="ORD106361"/>
    <x v="1"/>
    <s v="Personal Care"/>
    <x v="6319"/>
    <s v="Good Sales"/>
    <n v="0.14000000000000001"/>
    <n v="237.839"/>
    <n v="1461.011"/>
    <n v="5"/>
    <d v="2024-08-23T00:00:00"/>
    <d v="2024-08-30T00:00:00"/>
    <s v="Regular"/>
    <s v="Cash"/>
    <n v="279.92"/>
    <s v="loss"/>
    <s v="Chennai"/>
  </r>
  <r>
    <s v="ORD106362"/>
    <x v="2"/>
    <s v="Electronics"/>
    <x v="6320"/>
    <s v="Good Sales"/>
    <n v="0.09"/>
    <n v="246.79979999999998"/>
    <n v="2495.4202"/>
    <n v="6"/>
    <d v="2023-08-20T00:00:00"/>
    <d v="2023-08-26T00:00:00"/>
    <s v="Regular"/>
    <s v="UPI"/>
    <n v="751.4"/>
    <s v="loss"/>
    <s v="Bangalore"/>
  </r>
  <r>
    <s v="ORD106363"/>
    <x v="2"/>
    <s v="Clothing"/>
    <x v="6321"/>
    <s v="Good Sales"/>
    <n v="0.01"/>
    <n v="29.9908"/>
    <n v="2969.0891999999999"/>
    <n v="6"/>
    <d v="2024-02-27T00:00:00"/>
    <d v="2024-03-04T00:00:00"/>
    <s v="Regular"/>
    <s v="UPI"/>
    <n v="650.80999999999995"/>
    <s v="loss"/>
    <s v="Bangalore"/>
  </r>
  <r>
    <s v="ORD106364"/>
    <x v="1"/>
    <s v="Personal Care"/>
    <x v="6322"/>
    <s v="Good Sales"/>
    <n v="0.31"/>
    <n v="889.66899999999998"/>
    <n v="1980.2310000000002"/>
    <n v="8"/>
    <d v="2023-07-24T00:00:00"/>
    <d v="2023-07-30T00:00:00"/>
    <s v="Member"/>
    <s v="Card"/>
    <n v="595.91999999999996"/>
    <s v="loss"/>
    <s v="Hyderabad"/>
  </r>
  <r>
    <s v="ORD106365"/>
    <x v="1"/>
    <s v="Clothing"/>
    <x v="6323"/>
    <s v="Good Sales"/>
    <n v="0.28000000000000003"/>
    <n v="909.58280000000013"/>
    <n v="2338.9272000000001"/>
    <n v="1"/>
    <d v="2024-11-04T00:00:00"/>
    <d v="2024-11-11T00:00:00"/>
    <s v="Member"/>
    <s v="UPI"/>
    <n v="375.08"/>
    <s v="loss"/>
    <s v="Hyderabad"/>
  </r>
  <r>
    <s v="ORD106366"/>
    <x v="1"/>
    <s v="Clothing"/>
    <x v="6324"/>
    <s v="Good Sales"/>
    <n v="0.23"/>
    <n v="1082.7043000000001"/>
    <n v="3624.7056999999995"/>
    <n v="5"/>
    <d v="2024-06-11T00:00:00"/>
    <d v="2024-06-16T00:00:00"/>
    <s v="Regular"/>
    <s v="Cash"/>
    <n v="636.70000000000005"/>
    <s v="loss"/>
    <s v="Bangalore"/>
  </r>
  <r>
    <s v="ORD106367"/>
    <x v="0"/>
    <s v="Personal Care"/>
    <x v="6325"/>
    <s v="Good Sales"/>
    <n v="0.1"/>
    <n v="200.501"/>
    <n v="1804.509"/>
    <n v="9"/>
    <d v="2023-06-25T00:00:00"/>
    <d v="2023-07-01T00:00:00"/>
    <s v="Member"/>
    <s v="UPI"/>
    <n v="537.52"/>
    <s v="loss"/>
    <s v="Mumbai"/>
  </r>
  <r>
    <s v="ORD106368"/>
    <x v="1"/>
    <s v="Personal Care"/>
    <x v="6326"/>
    <s v="Good Sales"/>
    <n v="0.12"/>
    <n v="189.07679999999999"/>
    <n v="1386.5632000000001"/>
    <n v="3"/>
    <d v="2023-06-01T00:00:00"/>
    <d v="2023-06-05T00:00:00"/>
    <s v="Regular"/>
    <s v="Card"/>
    <n v="301.77999999999997"/>
    <s v="loss"/>
    <s v="Delhi"/>
  </r>
  <r>
    <s v="ORD106369"/>
    <x v="3"/>
    <s v="Electronics"/>
    <x v="6327"/>
    <s v="concerning"/>
    <n v="0.48"/>
    <n v="138.39839999999998"/>
    <n v="149.9316"/>
    <n v="7"/>
    <d v="2023-05-10T00:00:00"/>
    <d v="2023-05-17T00:00:00"/>
    <s v="Regular"/>
    <s v="Card"/>
    <n v="27.4"/>
    <s v="loss"/>
    <s v="Mumbai"/>
  </r>
  <r>
    <s v="ORD106370"/>
    <x v="0"/>
    <s v="Home Care"/>
    <x v="6328"/>
    <s v="Good Sales"/>
    <n v="0.01"/>
    <n v="8.2065999999999999"/>
    <n v="812.45339999999999"/>
    <n v="7"/>
    <d v="2024-04-21T00:00:00"/>
    <d v="2024-04-26T00:00:00"/>
    <s v="Member"/>
    <s v="Card"/>
    <n v="190.06"/>
    <s v="loss"/>
    <s v="Delhi"/>
  </r>
  <r>
    <s v="ORD106371"/>
    <x v="2"/>
    <s v="Grocery"/>
    <x v="6329"/>
    <s v="concerning"/>
    <n v="0.18"/>
    <n v="111.71159999999999"/>
    <n v="508.90840000000003"/>
    <n v="3"/>
    <d v="2023-02-08T00:00:00"/>
    <d v="2023-02-09T00:00:00"/>
    <s v="New"/>
    <s v="Cash"/>
    <n v="41"/>
    <s v="loss"/>
    <s v="Bangalore"/>
  </r>
  <r>
    <s v="ORD106372"/>
    <x v="2"/>
    <s v="Personal Care"/>
    <x v="6330"/>
    <s v="Good Sales"/>
    <n v="0.02"/>
    <n v="34.873600000000003"/>
    <n v="1708.8064000000002"/>
    <n v="7"/>
    <d v="2023-12-25T00:00:00"/>
    <d v="2023-12-31T00:00:00"/>
    <s v="New"/>
    <s v="Cash"/>
    <n v="476.68"/>
    <s v="loss"/>
    <s v="Pune"/>
  </r>
  <r>
    <s v="ORD106373"/>
    <x v="2"/>
    <s v="Personal Care"/>
    <x v="6331"/>
    <s v="Good Sales"/>
    <n v="0.1"/>
    <n v="308.89499999999998"/>
    <n v="2780.0549999999998"/>
    <n v="3"/>
    <d v="2023-07-28T00:00:00"/>
    <d v="2023-07-30T00:00:00"/>
    <s v="Member"/>
    <s v="UPI"/>
    <n v="576.19000000000005"/>
    <s v="loss"/>
    <s v="Delhi"/>
  </r>
  <r>
    <s v="ORD106374"/>
    <x v="0"/>
    <s v="Clothing"/>
    <x v="6332"/>
    <s v="concerning"/>
    <n v="0.47"/>
    <n v="153.7088"/>
    <n v="173.33120000000002"/>
    <n v="6"/>
    <d v="2024-03-18T00:00:00"/>
    <d v="2024-03-20T00:00:00"/>
    <s v="Member"/>
    <s v="Card"/>
    <n v="96.52"/>
    <s v="loss"/>
    <s v="Chennai"/>
  </r>
  <r>
    <s v="ORD106375"/>
    <x v="3"/>
    <s v="Home Care"/>
    <x v="6333"/>
    <s v="Good Sales"/>
    <n v="7.0000000000000007E-2"/>
    <n v="256.58920000000001"/>
    <n v="3408.9708000000001"/>
    <n v="8"/>
    <d v="2024-10-24T00:00:00"/>
    <d v="2024-10-25T00:00:00"/>
    <s v="Regular"/>
    <s v="Cash"/>
    <n v="436.58"/>
    <s v="loss"/>
    <s v="Hyderabad"/>
  </r>
  <r>
    <s v="ORD106376"/>
    <x v="1"/>
    <s v="Personal Care"/>
    <x v="6334"/>
    <s v="Good Sales"/>
    <n v="0.3"/>
    <n v="614.226"/>
    <n v="1433.194"/>
    <n v="8"/>
    <d v="2024-06-07T00:00:00"/>
    <d v="2024-06-12T00:00:00"/>
    <s v="New"/>
    <s v="Cash"/>
    <n v="158.88"/>
    <s v="loss"/>
    <s v="Hyderabad"/>
  </r>
  <r>
    <s v="ORD106377"/>
    <x v="1"/>
    <s v="Home Care"/>
    <x v="6335"/>
    <s v="Good Sales"/>
    <n v="0.17"/>
    <n v="819.59890000000007"/>
    <n v="4001.5711000000001"/>
    <n v="6"/>
    <d v="2023-03-18T00:00:00"/>
    <d v="2023-03-22T00:00:00"/>
    <s v="New"/>
    <s v="UPI"/>
    <n v="831.53"/>
    <s v="profit"/>
    <s v="Pune"/>
  </r>
  <r>
    <s v="ORD106378"/>
    <x v="2"/>
    <s v="Grocery"/>
    <x v="6336"/>
    <s v="Good Sales"/>
    <n v="0.32"/>
    <n v="923.22880000000009"/>
    <n v="1961.8612000000001"/>
    <n v="2"/>
    <d v="2024-08-03T00:00:00"/>
    <d v="2024-08-08T00:00:00"/>
    <s v="Regular"/>
    <s v="Card"/>
    <n v="539.26"/>
    <s v="loss"/>
    <s v="Delhi"/>
  </r>
  <r>
    <s v="ORD106379"/>
    <x v="2"/>
    <s v="Clothing"/>
    <x v="6337"/>
    <s v="Good Sales"/>
    <n v="0.43"/>
    <n v="1668.2623999999998"/>
    <n v="2211.4175999999998"/>
    <n v="1"/>
    <d v="2023-05-23T00:00:00"/>
    <d v="2023-05-25T00:00:00"/>
    <s v="Regular"/>
    <s v="UPI"/>
    <n v="924.41"/>
    <s v="profit"/>
    <s v="Mumbai"/>
  </r>
  <r>
    <s v="ORD106380"/>
    <x v="0"/>
    <s v="Electronics"/>
    <x v="6338"/>
    <s v="Good Sales"/>
    <n v="0.14000000000000001"/>
    <n v="604.77060000000006"/>
    <n v="3715.0194000000001"/>
    <n v="3"/>
    <d v="2024-05-15T00:00:00"/>
    <d v="2024-05-21T00:00:00"/>
    <s v="New"/>
    <s v="Card"/>
    <n v="865.02"/>
    <s v="profit"/>
    <s v="Chennai"/>
  </r>
  <r>
    <s v="ORD106381"/>
    <x v="3"/>
    <s v="Grocery"/>
    <x v="6339"/>
    <s v="Good Sales"/>
    <n v="0.04"/>
    <n v="178.21400000000003"/>
    <n v="4277.1360000000004"/>
    <n v="3"/>
    <d v="2023-03-01T00:00:00"/>
    <d v="2023-03-05T00:00:00"/>
    <s v="Regular"/>
    <s v="Card"/>
    <n v="670.67"/>
    <s v="loss"/>
    <s v="Pune"/>
  </r>
  <r>
    <s v="ORD106382"/>
    <x v="1"/>
    <s v="Home Care"/>
    <x v="6340"/>
    <s v="Good Sales"/>
    <n v="0.1"/>
    <n v="264.04599999999999"/>
    <n v="2376.4140000000002"/>
    <n v="7"/>
    <d v="2023-11-16T00:00:00"/>
    <d v="2023-11-23T00:00:00"/>
    <s v="New"/>
    <s v="UPI"/>
    <n v="254.95"/>
    <s v="loss"/>
    <s v="Delhi"/>
  </r>
  <r>
    <s v="ORD106383"/>
    <x v="0"/>
    <s v="Home Care"/>
    <x v="6341"/>
    <s v="Good Sales"/>
    <n v="0.22"/>
    <n v="449.68880000000001"/>
    <n v="1594.3512000000001"/>
    <n v="4"/>
    <d v="2023-06-13T00:00:00"/>
    <d v="2023-06-16T00:00:00"/>
    <s v="Member"/>
    <s v="Cash"/>
    <n v="556.02"/>
    <s v="loss"/>
    <s v="Bangalore"/>
  </r>
  <r>
    <s v="ORD106384"/>
    <x v="1"/>
    <s v="Grocery"/>
    <x v="6342"/>
    <s v="Good Sales"/>
    <n v="0.26"/>
    <n v="740.09519999999998"/>
    <n v="2106.4247999999998"/>
    <n v="2"/>
    <d v="2023-08-03T00:00:00"/>
    <d v="2023-08-05T00:00:00"/>
    <s v="Member"/>
    <s v="Card"/>
    <n v="364.82"/>
    <s v="loss"/>
    <s v="Chennai"/>
  </r>
  <r>
    <s v="ORD106385"/>
    <x v="2"/>
    <s v="Home Care"/>
    <x v="6343"/>
    <s v="Good Sales"/>
    <n v="0.47"/>
    <n v="972.96579999999983"/>
    <n v="1097.1741999999999"/>
    <n v="2"/>
    <d v="2023-09-26T00:00:00"/>
    <d v="2023-09-27T00:00:00"/>
    <s v="New"/>
    <s v="Card"/>
    <n v="213.97"/>
    <s v="loss"/>
    <s v="Pune"/>
  </r>
  <r>
    <s v="ORD106386"/>
    <x v="1"/>
    <s v="Electronics"/>
    <x v="6344"/>
    <s v="Good Sales"/>
    <n v="0.01"/>
    <n v="12.795"/>
    <n v="1266.7049999999999"/>
    <n v="7"/>
    <d v="2023-02-09T00:00:00"/>
    <d v="2023-02-13T00:00:00"/>
    <s v="New"/>
    <s v="Cash"/>
    <n v="148.5"/>
    <s v="loss"/>
    <s v="Delhi"/>
  </r>
  <r>
    <s v="ORD106387"/>
    <x v="3"/>
    <s v="Electronics"/>
    <x v="6345"/>
    <s v="Good Sales"/>
    <n v="0.38"/>
    <n v="641.13980000000004"/>
    <n v="1046.0702000000001"/>
    <n v="8"/>
    <d v="2024-03-23T00:00:00"/>
    <d v="2024-03-28T00:00:00"/>
    <s v="Regular"/>
    <s v="Cash"/>
    <n v="314.75"/>
    <s v="loss"/>
    <s v="Delhi"/>
  </r>
  <r>
    <s v="ORD106388"/>
    <x v="3"/>
    <s v="Home Care"/>
    <x v="6346"/>
    <s v="Good Sales"/>
    <n v="0.04"/>
    <n v="49.622799999999998"/>
    <n v="1190.9471999999998"/>
    <n v="5"/>
    <d v="2023-02-08T00:00:00"/>
    <d v="2023-02-14T00:00:00"/>
    <s v="Member"/>
    <s v="UPI"/>
    <n v="66.28"/>
    <s v="loss"/>
    <s v="Pune"/>
  </r>
  <r>
    <s v="ORD106389"/>
    <x v="2"/>
    <s v="Home Care"/>
    <x v="6347"/>
    <s v="Good Sales"/>
    <n v="0.04"/>
    <n v="56.809600000000003"/>
    <n v="1363.4304"/>
    <n v="2"/>
    <d v="2024-11-05T00:00:00"/>
    <d v="2024-11-08T00:00:00"/>
    <s v="New"/>
    <s v="Cash"/>
    <n v="346.37"/>
    <s v="loss"/>
    <s v="Chennai"/>
  </r>
  <r>
    <s v="ORD106390"/>
    <x v="3"/>
    <s v="Electronics"/>
    <x v="6348"/>
    <s v="concerning"/>
    <n v="0.33"/>
    <n v="184.36439999999999"/>
    <n v="374.31559999999996"/>
    <n v="3"/>
    <d v="2024-07-06T00:00:00"/>
    <d v="2024-07-08T00:00:00"/>
    <s v="Regular"/>
    <s v="Cash"/>
    <n v="138.58000000000001"/>
    <s v="loss"/>
    <s v="Hyderabad"/>
  </r>
  <r>
    <s v="ORD106391"/>
    <x v="3"/>
    <s v="Home Care"/>
    <x v="6349"/>
    <s v="Good Sales"/>
    <n v="0.45"/>
    <n v="985.3515000000001"/>
    <n v="1204.3184999999999"/>
    <n v="1"/>
    <d v="2023-06-22T00:00:00"/>
    <d v="2023-06-26T00:00:00"/>
    <s v="New"/>
    <s v="UPI"/>
    <n v="588.85"/>
    <s v="loss"/>
    <s v="Mumbai"/>
  </r>
  <r>
    <s v="ORD106392"/>
    <x v="0"/>
    <s v="Personal Care"/>
    <x v="6350"/>
    <s v="Good Sales"/>
    <n v="0.14000000000000001"/>
    <n v="175.40460000000004"/>
    <n v="1077.4854"/>
    <n v="4"/>
    <d v="2023-06-11T00:00:00"/>
    <d v="2023-06-13T00:00:00"/>
    <s v="Member"/>
    <s v="UPI"/>
    <n v="318.56"/>
    <s v="loss"/>
    <s v="Pune"/>
  </r>
  <r>
    <s v="ORD106393"/>
    <x v="1"/>
    <s v="Clothing"/>
    <x v="6351"/>
    <s v="Good Sales"/>
    <n v="0.13"/>
    <n v="298.61"/>
    <n v="1998.3899999999999"/>
    <n v="7"/>
    <d v="2023-08-23T00:00:00"/>
    <d v="2023-08-24T00:00:00"/>
    <s v="New"/>
    <s v="UPI"/>
    <n v="165.46"/>
    <s v="loss"/>
    <s v="Mumbai"/>
  </r>
  <r>
    <s v="ORD106394"/>
    <x v="2"/>
    <s v="Personal Care"/>
    <x v="6352"/>
    <s v="Good Sales"/>
    <n v="0.31"/>
    <n v="1234.3487"/>
    <n v="2747.4213"/>
    <n v="9"/>
    <d v="2024-01-17T00:00:00"/>
    <d v="2024-01-19T00:00:00"/>
    <s v="New"/>
    <s v="Card"/>
    <n v="726.42"/>
    <s v="loss"/>
    <s v="Delhi"/>
  </r>
  <r>
    <s v="ORD106395"/>
    <x v="2"/>
    <s v="Home Care"/>
    <x v="6353"/>
    <s v="Good Sales"/>
    <n v="0.39"/>
    <n v="895.72469999999998"/>
    <n v="1401.0053"/>
    <n v="3"/>
    <d v="2024-12-30T00:00:00"/>
    <d v="2025-01-05T00:00:00"/>
    <s v="New"/>
    <s v="Card"/>
    <n v="211.29"/>
    <s v="loss"/>
    <s v="Delhi"/>
  </r>
  <r>
    <s v="ORD106396"/>
    <x v="2"/>
    <s v="Home Care"/>
    <x v="6354"/>
    <s v="Good Sales"/>
    <n v="0.43"/>
    <n v="2054.3679999999999"/>
    <n v="2723.2320000000004"/>
    <n v="4"/>
    <d v="2023-01-17T00:00:00"/>
    <d v="2023-01-22T00:00:00"/>
    <s v="New"/>
    <s v="Card"/>
    <n v="363.49"/>
    <s v="loss"/>
    <s v="Hyderabad"/>
  </r>
  <r>
    <s v="ORD106397"/>
    <x v="2"/>
    <s v="Clothing"/>
    <x v="6355"/>
    <s v="Good Sales"/>
    <n v="0.12"/>
    <n v="98.927999999999997"/>
    <n v="725.47199999999998"/>
    <n v="6"/>
    <d v="2023-04-23T00:00:00"/>
    <d v="2023-04-28T00:00:00"/>
    <s v="New"/>
    <s v="Cash"/>
    <n v="41.98"/>
    <s v="loss"/>
    <s v="Chennai"/>
  </r>
  <r>
    <s v="ORD106398"/>
    <x v="2"/>
    <s v="Home Care"/>
    <x v="6356"/>
    <s v="Good Sales"/>
    <n v="0.37"/>
    <n v="1578.5309999999999"/>
    <n v="2687.7690000000002"/>
    <n v="1"/>
    <d v="2023-02-04T00:00:00"/>
    <d v="2023-02-05T00:00:00"/>
    <s v="Member"/>
    <s v="Cash"/>
    <n v="245.93"/>
    <s v="loss"/>
    <s v="Mumbai"/>
  </r>
  <r>
    <s v="ORD106399"/>
    <x v="3"/>
    <s v="Clothing"/>
    <x v="6357"/>
    <s v="Good Sales"/>
    <n v="0.15"/>
    <n v="197.46899999999999"/>
    <n v="1118.991"/>
    <n v="5"/>
    <d v="2023-07-23T00:00:00"/>
    <d v="2023-07-24T00:00:00"/>
    <s v="Regular"/>
    <s v="UPI"/>
    <n v="181.73"/>
    <s v="loss"/>
    <s v="Pune"/>
  </r>
  <r>
    <s v="ORD106400"/>
    <x v="0"/>
    <s v="Electronics"/>
    <x v="6358"/>
    <s v="Good Sales"/>
    <n v="0.27"/>
    <n v="1262.5929000000001"/>
    <n v="3413.6771000000003"/>
    <n v="5"/>
    <d v="2023-06-12T00:00:00"/>
    <d v="2023-06-15T00:00:00"/>
    <s v="Member"/>
    <s v="UPI"/>
    <n v="255.16"/>
    <s v="loss"/>
    <s v="Delhi"/>
  </r>
  <r>
    <s v="ORD106401"/>
    <x v="2"/>
    <s v="Clothing"/>
    <x v="6359"/>
    <s v="Good Sales"/>
    <n v="0.1"/>
    <n v="121.30200000000001"/>
    <n v="1091.7180000000001"/>
    <n v="9"/>
    <d v="2023-12-23T00:00:00"/>
    <d v="2023-12-27T00:00:00"/>
    <s v="Regular"/>
    <s v="Card"/>
    <n v="190.55"/>
    <s v="loss"/>
    <s v="Bangalore"/>
  </r>
  <r>
    <s v="ORD106402"/>
    <x v="0"/>
    <s v="Clothing"/>
    <x v="6360"/>
    <s v="Good Sales"/>
    <n v="7.0000000000000007E-2"/>
    <n v="263.20770000000005"/>
    <n v="3496.9023000000002"/>
    <n v="9"/>
    <d v="2023-09-19T00:00:00"/>
    <d v="2023-09-26T00:00:00"/>
    <s v="Regular"/>
    <s v="Card"/>
    <n v="312.63"/>
    <s v="loss"/>
    <s v="Pune"/>
  </r>
  <r>
    <s v="ORD106403"/>
    <x v="0"/>
    <s v="Personal Care"/>
    <x v="6361"/>
    <s v="concerning"/>
    <n v="0.47"/>
    <n v="190.05859999999998"/>
    <n v="214.32140000000001"/>
    <n v="1"/>
    <d v="2024-03-11T00:00:00"/>
    <d v="2024-03-13T00:00:00"/>
    <s v="Member"/>
    <s v="Cash"/>
    <n v="103.55"/>
    <s v="loss"/>
    <s v="Chennai"/>
  </r>
  <r>
    <s v="ORD106404"/>
    <x v="3"/>
    <s v="Home Care"/>
    <x v="6362"/>
    <s v="Good Sales"/>
    <n v="0.27"/>
    <n v="860.24430000000007"/>
    <n v="2325.8456999999999"/>
    <n v="3"/>
    <d v="2023-03-15T00:00:00"/>
    <d v="2023-03-16T00:00:00"/>
    <s v="New"/>
    <s v="Card"/>
    <n v="463.62"/>
    <s v="loss"/>
    <s v="Bangalore"/>
  </r>
  <r>
    <s v="ORD106405"/>
    <x v="2"/>
    <s v="Electronics"/>
    <x v="6363"/>
    <s v="Good Sales"/>
    <n v="0"/>
    <n v="0"/>
    <n v="1171.5"/>
    <n v="4"/>
    <d v="2024-02-11T00:00:00"/>
    <d v="2024-02-15T00:00:00"/>
    <s v="Regular"/>
    <s v="UPI"/>
    <n v="245.88"/>
    <s v="loss"/>
    <s v="Delhi"/>
  </r>
  <r>
    <s v="ORD106406"/>
    <x v="3"/>
    <s v="Grocery"/>
    <x v="6364"/>
    <s v="Good Sales"/>
    <n v="0.4"/>
    <n v="1353.54"/>
    <n v="2030.31"/>
    <n v="1"/>
    <d v="2024-12-23T00:00:00"/>
    <d v="2024-12-24T00:00:00"/>
    <s v="New"/>
    <s v="Card"/>
    <n v="568.96"/>
    <s v="loss"/>
    <s v="Delhi"/>
  </r>
  <r>
    <s v="ORD106407"/>
    <x v="2"/>
    <s v="Clothing"/>
    <x v="6365"/>
    <s v="Good Sales"/>
    <n v="0.35"/>
    <n v="1125.4459999999999"/>
    <n v="2090.114"/>
    <n v="9"/>
    <d v="2023-04-26T00:00:00"/>
    <d v="2023-04-27T00:00:00"/>
    <s v="Member"/>
    <s v="UPI"/>
    <n v="528.53"/>
    <s v="loss"/>
    <s v="Pune"/>
  </r>
  <r>
    <s v="ORD106408"/>
    <x v="3"/>
    <s v="Grocery"/>
    <x v="6366"/>
    <s v="Good Sales"/>
    <n v="0.16"/>
    <n v="740.17759999999998"/>
    <n v="3885.9323999999997"/>
    <n v="2"/>
    <d v="2023-06-20T00:00:00"/>
    <d v="2023-06-23T00:00:00"/>
    <s v="Regular"/>
    <s v="Card"/>
    <n v="779.34"/>
    <s v="loss"/>
    <s v="Chennai"/>
  </r>
  <r>
    <s v="ORD106409"/>
    <x v="0"/>
    <s v="Home Care"/>
    <x v="6367"/>
    <s v="Good Sales"/>
    <n v="0.23"/>
    <n v="729.26330000000007"/>
    <n v="2441.4467"/>
    <n v="5"/>
    <d v="2024-03-12T00:00:00"/>
    <d v="2024-03-18T00:00:00"/>
    <s v="Regular"/>
    <s v="UPI"/>
    <n v="379.94"/>
    <s v="loss"/>
    <s v="Delhi"/>
  </r>
  <r>
    <s v="ORD106410"/>
    <x v="2"/>
    <s v="Clothing"/>
    <x v="6368"/>
    <s v="Good Sales"/>
    <n v="0.22"/>
    <n v="462.0924"/>
    <n v="1638.3276000000001"/>
    <n v="3"/>
    <d v="2024-08-06T00:00:00"/>
    <d v="2024-08-12T00:00:00"/>
    <s v="Member"/>
    <s v="UPI"/>
    <n v="169.97"/>
    <s v="loss"/>
    <s v="Delhi"/>
  </r>
  <r>
    <s v="ORD106411"/>
    <x v="1"/>
    <s v="Grocery"/>
    <x v="6369"/>
    <s v="Good Sales"/>
    <n v="0.14000000000000001"/>
    <n v="146.78720000000001"/>
    <n v="901.69280000000003"/>
    <n v="4"/>
    <d v="2024-08-07T00:00:00"/>
    <d v="2024-08-13T00:00:00"/>
    <s v="Member"/>
    <s v="UPI"/>
    <n v="284.2"/>
    <s v="loss"/>
    <s v="Bangalore"/>
  </r>
  <r>
    <s v="ORD106412"/>
    <x v="0"/>
    <s v="Personal Care"/>
    <x v="6370"/>
    <s v="Good Sales"/>
    <n v="0.49"/>
    <n v="1627.5399"/>
    <n v="1693.9701000000002"/>
    <n v="4"/>
    <d v="2024-03-26T00:00:00"/>
    <d v="2024-03-31T00:00:00"/>
    <s v="New"/>
    <s v="Cash"/>
    <n v="792.3"/>
    <s v="loss"/>
    <s v="Delhi"/>
  </r>
  <r>
    <s v="ORD106413"/>
    <x v="1"/>
    <s v="Grocery"/>
    <x v="6371"/>
    <s v="concerning"/>
    <n v="0.27"/>
    <n v="180.95400000000004"/>
    <n v="489.24599999999998"/>
    <n v="2"/>
    <d v="2023-07-13T00:00:00"/>
    <d v="2023-07-17T00:00:00"/>
    <s v="Member"/>
    <s v="Cash"/>
    <n v="75.53"/>
    <s v="loss"/>
    <s v="Delhi"/>
  </r>
  <r>
    <s v="ORD106414"/>
    <x v="0"/>
    <s v="Personal Care"/>
    <x v="6372"/>
    <s v="Good Sales"/>
    <n v="0.45"/>
    <n v="1871.8784999999998"/>
    <n v="2287.8514999999998"/>
    <n v="2"/>
    <d v="2024-02-22T00:00:00"/>
    <d v="2024-02-25T00:00:00"/>
    <s v="New"/>
    <s v="Cash"/>
    <n v="225.32"/>
    <s v="loss"/>
    <s v="Chennai"/>
  </r>
  <r>
    <s v="ORD106415"/>
    <x v="3"/>
    <s v="Electronics"/>
    <x v="6373"/>
    <s v="Good Sales"/>
    <n v="0.28999999999999998"/>
    <n v="380.46260000000001"/>
    <n v="931.47739999999999"/>
    <n v="8"/>
    <d v="2024-04-10T00:00:00"/>
    <d v="2024-04-15T00:00:00"/>
    <s v="Regular"/>
    <s v="UPI"/>
    <n v="239.03"/>
    <s v="loss"/>
    <s v="Chennai"/>
  </r>
  <r>
    <s v="ORD106416"/>
    <x v="2"/>
    <s v="Home Care"/>
    <x v="6374"/>
    <s v="Good Sales"/>
    <n v="0.35"/>
    <n v="933.93299999999999"/>
    <n v="1734.4470000000001"/>
    <n v="2"/>
    <d v="2024-10-28T00:00:00"/>
    <d v="2024-10-29T00:00:00"/>
    <s v="New"/>
    <s v="Card"/>
    <n v="193.19"/>
    <s v="loss"/>
    <s v="Mumbai"/>
  </r>
  <r>
    <s v="ORD106417"/>
    <x v="0"/>
    <s v="Grocery"/>
    <x v="6375"/>
    <s v="Good Sales"/>
    <n v="0.01"/>
    <n v="30.2014"/>
    <n v="2989.9386"/>
    <n v="7"/>
    <d v="2024-05-11T00:00:00"/>
    <d v="2024-05-18T00:00:00"/>
    <s v="Regular"/>
    <s v="Cash"/>
    <n v="687.88"/>
    <s v="loss"/>
    <s v="Bangalore"/>
  </r>
  <r>
    <s v="ORD106418"/>
    <x v="3"/>
    <s v="Clothing"/>
    <x v="6376"/>
    <s v="Good Sales"/>
    <n v="0.26"/>
    <n v="487.81200000000001"/>
    <n v="1388.3879999999999"/>
    <n v="1"/>
    <d v="2024-10-28T00:00:00"/>
    <d v="2024-11-03T00:00:00"/>
    <s v="Regular"/>
    <s v="Card"/>
    <n v="237.47"/>
    <s v="loss"/>
    <s v="Bangalore"/>
  </r>
  <r>
    <s v="ORD106419"/>
    <x v="2"/>
    <s v="Home Care"/>
    <x v="6377"/>
    <s v="Good Sales"/>
    <n v="0.36"/>
    <n v="1207.0727999999999"/>
    <n v="2145.9072000000001"/>
    <n v="1"/>
    <d v="2024-03-23T00:00:00"/>
    <d v="2024-03-26T00:00:00"/>
    <s v="Regular"/>
    <s v="Cash"/>
    <n v="660.42"/>
    <s v="loss"/>
    <s v="Chennai"/>
  </r>
  <r>
    <s v="ORD106420"/>
    <x v="2"/>
    <s v="Grocery"/>
    <x v="6378"/>
    <s v="Good Sales"/>
    <n v="0.06"/>
    <n v="79.563599999999994"/>
    <n v="1246.4964"/>
    <n v="3"/>
    <d v="2023-07-07T00:00:00"/>
    <d v="2023-07-12T00:00:00"/>
    <s v="Member"/>
    <s v="Card"/>
    <n v="212.04"/>
    <s v="loss"/>
    <s v="Chennai"/>
  </r>
  <r>
    <s v="ORD106421"/>
    <x v="0"/>
    <s v="Clothing"/>
    <x v="6379"/>
    <s v="concerning"/>
    <n v="0.34"/>
    <n v="91.684400000000011"/>
    <n v="177.97560000000001"/>
    <n v="3"/>
    <d v="2023-07-28T00:00:00"/>
    <d v="2023-08-02T00:00:00"/>
    <s v="New"/>
    <s v="Card"/>
    <n v="19.5"/>
    <s v="loss"/>
    <s v="Delhi"/>
  </r>
  <r>
    <s v="ORD106422"/>
    <x v="2"/>
    <s v="Clothing"/>
    <x v="6380"/>
    <s v="Good Sales"/>
    <n v="0.04"/>
    <n v="192.0164"/>
    <n v="4608.3935999999994"/>
    <n v="9"/>
    <d v="2023-03-14T00:00:00"/>
    <d v="2023-03-21T00:00:00"/>
    <s v="New"/>
    <s v="UPI"/>
    <n v="1414.02"/>
    <s v="profit"/>
    <s v="Bangalore"/>
  </r>
  <r>
    <s v="ORD106423"/>
    <x v="0"/>
    <s v="Clothing"/>
    <x v="6381"/>
    <s v="Good Sales"/>
    <n v="0.4"/>
    <n v="667.28800000000001"/>
    <n v="1000.932"/>
    <n v="2"/>
    <d v="2023-04-06T00:00:00"/>
    <d v="2023-04-13T00:00:00"/>
    <s v="New"/>
    <s v="Cash"/>
    <n v="83.93"/>
    <s v="loss"/>
    <s v="Pune"/>
  </r>
  <r>
    <s v="ORD106424"/>
    <x v="2"/>
    <s v="Clothing"/>
    <x v="6382"/>
    <s v="Good Sales"/>
    <n v="0.49"/>
    <n v="1762.0203999999999"/>
    <n v="1833.9396000000002"/>
    <n v="4"/>
    <d v="2024-06-06T00:00:00"/>
    <d v="2024-06-09T00:00:00"/>
    <s v="New"/>
    <s v="UPI"/>
    <n v="1018.47"/>
    <s v="profit"/>
    <s v="Pune"/>
  </r>
  <r>
    <s v="ORD106425"/>
    <x v="1"/>
    <s v="Grocery"/>
    <x v="6383"/>
    <s v="Good Sales"/>
    <n v="0.31"/>
    <n v="801.94209999999998"/>
    <n v="1784.9678999999999"/>
    <n v="3"/>
    <d v="2023-01-04T00:00:00"/>
    <d v="2023-01-06T00:00:00"/>
    <s v="Regular"/>
    <s v="UPI"/>
    <n v="580.91"/>
    <s v="loss"/>
    <s v="Bangalore"/>
  </r>
  <r>
    <s v="ORD106426"/>
    <x v="3"/>
    <s v="Electronics"/>
    <x v="6384"/>
    <s v="Good Sales"/>
    <n v="0.04"/>
    <n v="135.12360000000001"/>
    <n v="3242.9664000000002"/>
    <n v="7"/>
    <d v="2023-02-20T00:00:00"/>
    <d v="2023-02-26T00:00:00"/>
    <s v="Regular"/>
    <s v="Card"/>
    <n v="631.84"/>
    <s v="loss"/>
    <s v="Hyderabad"/>
  </r>
  <r>
    <s v="ORD106427"/>
    <x v="1"/>
    <s v="Personal Care"/>
    <x v="6385"/>
    <s v="concerning"/>
    <n v="0.28999999999999998"/>
    <n v="186.64109999999999"/>
    <n v="456.94890000000004"/>
    <n v="6"/>
    <d v="2023-10-21T00:00:00"/>
    <d v="2023-10-28T00:00:00"/>
    <s v="New"/>
    <s v="Card"/>
    <n v="165.47"/>
    <s v="loss"/>
    <s v="Mumbai"/>
  </r>
  <r>
    <s v="ORD106428"/>
    <x v="0"/>
    <s v="Personal Care"/>
    <x v="6386"/>
    <s v="Good Sales"/>
    <n v="0.37"/>
    <n v="977.66949999999997"/>
    <n v="1664.6804999999999"/>
    <n v="9"/>
    <d v="2024-07-16T00:00:00"/>
    <d v="2024-07-19T00:00:00"/>
    <s v="Member"/>
    <s v="Card"/>
    <n v="151.01"/>
    <s v="loss"/>
    <s v="Hyderabad"/>
  </r>
  <r>
    <s v="ORD106429"/>
    <x v="1"/>
    <s v="Personal Care"/>
    <x v="6387"/>
    <s v="Good Sales"/>
    <n v="0.47"/>
    <n v="950.28359999999998"/>
    <n v="1071.5964000000001"/>
    <n v="8"/>
    <d v="2024-07-13T00:00:00"/>
    <d v="2024-07-14T00:00:00"/>
    <s v="Member"/>
    <s v="UPI"/>
    <n v="170.4"/>
    <s v="loss"/>
    <s v="Bangalore"/>
  </r>
  <r>
    <s v="ORD106430"/>
    <x v="0"/>
    <s v="Electronics"/>
    <x v="6388"/>
    <s v="Good Sales"/>
    <n v="0.02"/>
    <n v="46.281199999999998"/>
    <n v="2267.7788"/>
    <n v="2"/>
    <d v="2023-10-08T00:00:00"/>
    <d v="2023-10-15T00:00:00"/>
    <s v="Member"/>
    <s v="Cash"/>
    <n v="462.53"/>
    <s v="loss"/>
    <s v="Bangalore"/>
  </r>
  <r>
    <s v="ORD106431"/>
    <x v="2"/>
    <s v="Clothing"/>
    <x v="6389"/>
    <s v="Good Sales"/>
    <n v="0.39"/>
    <n v="1885.4238"/>
    <n v="2948.9962"/>
    <n v="3"/>
    <d v="2023-05-13T00:00:00"/>
    <d v="2023-05-15T00:00:00"/>
    <s v="New"/>
    <s v="UPI"/>
    <n v="885.38"/>
    <s v="profit"/>
    <s v="Pune"/>
  </r>
  <r>
    <s v="ORD106432"/>
    <x v="2"/>
    <s v="Clothing"/>
    <x v="6390"/>
    <s v="concerning"/>
    <n v="7.0000000000000007E-2"/>
    <n v="53.747400000000006"/>
    <n v="714.07260000000008"/>
    <n v="1"/>
    <d v="2024-08-03T00:00:00"/>
    <d v="2024-08-10T00:00:00"/>
    <s v="Regular"/>
    <s v="Cash"/>
    <n v="143.88999999999999"/>
    <s v="loss"/>
    <s v="Hyderabad"/>
  </r>
  <r>
    <s v="ORD106433"/>
    <x v="0"/>
    <s v="Home Care"/>
    <x v="6391"/>
    <s v="Good Sales"/>
    <n v="0.4"/>
    <n v="1519.2120000000002"/>
    <n v="2278.8180000000002"/>
    <n v="8"/>
    <d v="2023-12-04T00:00:00"/>
    <d v="2023-12-11T00:00:00"/>
    <s v="Member"/>
    <s v="UPI"/>
    <n v="1000.5"/>
    <s v="profit"/>
    <s v="Pune"/>
  </r>
  <r>
    <s v="ORD106434"/>
    <x v="1"/>
    <s v="Personal Care"/>
    <x v="6392"/>
    <s v="Good Sales"/>
    <n v="0.44"/>
    <n v="756.2192"/>
    <n v="962.46080000000006"/>
    <n v="2"/>
    <d v="2023-01-23T00:00:00"/>
    <d v="2023-01-26T00:00:00"/>
    <s v="Member"/>
    <s v="UPI"/>
    <n v="372.17"/>
    <s v="loss"/>
    <s v="Mumbai"/>
  </r>
  <r>
    <s v="ORD106435"/>
    <x v="2"/>
    <s v="Personal Care"/>
    <x v="6393"/>
    <s v="Good Sales"/>
    <n v="0.43"/>
    <n v="654.78250000000003"/>
    <n v="867.96749999999997"/>
    <n v="4"/>
    <d v="2024-04-30T00:00:00"/>
    <d v="2024-05-05T00:00:00"/>
    <s v="Member"/>
    <s v="UPI"/>
    <n v="210.85"/>
    <s v="loss"/>
    <s v="Mumbai"/>
  </r>
  <r>
    <s v="ORD106436"/>
    <x v="3"/>
    <s v="Clothing"/>
    <x v="6394"/>
    <s v="Good Sales"/>
    <n v="0.33"/>
    <n v="470.84730000000002"/>
    <n v="955.96269999999993"/>
    <n v="2"/>
    <d v="2024-06-09T00:00:00"/>
    <d v="2024-06-15T00:00:00"/>
    <s v="New"/>
    <s v="UPI"/>
    <n v="288.02999999999997"/>
    <s v="loss"/>
    <s v="Bangalore"/>
  </r>
  <r>
    <s v="ORD106437"/>
    <x v="2"/>
    <s v="Personal Care"/>
    <x v="6395"/>
    <s v="Good Sales"/>
    <n v="0.25"/>
    <n v="452.25749999999999"/>
    <n v="1356.7725"/>
    <n v="2"/>
    <d v="2024-11-22T00:00:00"/>
    <d v="2024-11-26T00:00:00"/>
    <s v="Regular"/>
    <s v="Cash"/>
    <n v="405.46"/>
    <s v="loss"/>
    <s v="Pune"/>
  </r>
  <r>
    <s v="ORD106438"/>
    <x v="3"/>
    <s v="Clothing"/>
    <x v="6396"/>
    <s v="Good Sales"/>
    <n v="0.44"/>
    <n v="813.94279999999992"/>
    <n v="1035.9272000000001"/>
    <n v="3"/>
    <d v="2023-03-28T00:00:00"/>
    <d v="2023-03-31T00:00:00"/>
    <s v="Regular"/>
    <s v="Card"/>
    <n v="181.84"/>
    <s v="loss"/>
    <s v="Chennai"/>
  </r>
  <r>
    <s v="ORD106439"/>
    <x v="1"/>
    <s v="Clothing"/>
    <x v="6397"/>
    <s v="Good Sales"/>
    <n v="0.26"/>
    <n v="370.93160000000006"/>
    <n v="1055.7284"/>
    <n v="5"/>
    <d v="2023-02-17T00:00:00"/>
    <d v="2023-02-22T00:00:00"/>
    <s v="New"/>
    <s v="UPI"/>
    <n v="80.77"/>
    <s v="loss"/>
    <s v="Delhi"/>
  </r>
  <r>
    <s v="ORD106440"/>
    <x v="3"/>
    <s v="Clothing"/>
    <x v="6398"/>
    <s v="Good Sales"/>
    <n v="0.1"/>
    <n v="337.072"/>
    <n v="3033.6479999999997"/>
    <n v="8"/>
    <d v="2024-11-03T00:00:00"/>
    <d v="2024-11-06T00:00:00"/>
    <s v="Regular"/>
    <s v="Card"/>
    <n v="593.08000000000004"/>
    <s v="loss"/>
    <s v="Mumbai"/>
  </r>
  <r>
    <s v="ORD106441"/>
    <x v="3"/>
    <s v="Grocery"/>
    <x v="6399"/>
    <s v="concerning"/>
    <n v="0.47"/>
    <n v="156.90479999999997"/>
    <n v="176.93520000000001"/>
    <n v="2"/>
    <d v="2024-03-24T00:00:00"/>
    <d v="2024-03-30T00:00:00"/>
    <s v="Regular"/>
    <s v="Cash"/>
    <n v="73.03"/>
    <s v="loss"/>
    <s v="Chennai"/>
  </r>
  <r>
    <s v="ORD106442"/>
    <x v="3"/>
    <s v="Grocery"/>
    <x v="6400"/>
    <s v="Good Sales"/>
    <n v="0.19"/>
    <n v="328.36560000000003"/>
    <n v="1399.8743999999999"/>
    <n v="5"/>
    <d v="2024-06-01T00:00:00"/>
    <d v="2024-06-02T00:00:00"/>
    <s v="Member"/>
    <s v="Card"/>
    <n v="461.74"/>
    <s v="loss"/>
    <s v="Mumbai"/>
  </r>
  <r>
    <s v="ORD106443"/>
    <x v="3"/>
    <s v="Grocery"/>
    <x v="6401"/>
    <s v="Good Sales"/>
    <n v="0.31"/>
    <n v="456.63310000000001"/>
    <n v="1016.3769"/>
    <n v="4"/>
    <d v="2024-10-22T00:00:00"/>
    <d v="2024-10-23T00:00:00"/>
    <s v="Regular"/>
    <s v="Card"/>
    <n v="288"/>
    <s v="loss"/>
    <s v="Chennai"/>
  </r>
  <r>
    <s v="ORD106444"/>
    <x v="2"/>
    <s v="Grocery"/>
    <x v="6402"/>
    <s v="Good Sales"/>
    <n v="0.1"/>
    <n v="378.19499999999999"/>
    <n v="3403.7549999999997"/>
    <n v="3"/>
    <d v="2023-01-27T00:00:00"/>
    <d v="2023-02-01T00:00:00"/>
    <s v="New"/>
    <s v="UPI"/>
    <n v="744.24"/>
    <s v="loss"/>
    <s v="Chennai"/>
  </r>
  <r>
    <s v="ORD106445"/>
    <x v="3"/>
    <s v="Electronics"/>
    <x v="6403"/>
    <s v="Good Sales"/>
    <n v="0.06"/>
    <n v="49.070399999999999"/>
    <n v="768.76960000000008"/>
    <n v="6"/>
    <d v="2023-11-21T00:00:00"/>
    <d v="2023-11-27T00:00:00"/>
    <s v="Regular"/>
    <s v="UPI"/>
    <n v="144.44999999999999"/>
    <s v="loss"/>
    <s v="Bangalore"/>
  </r>
  <r>
    <s v="ORD106446"/>
    <x v="2"/>
    <s v="Home Care"/>
    <x v="6404"/>
    <s v="Good Sales"/>
    <n v="0.28000000000000003"/>
    <n v="1318.6236000000001"/>
    <n v="3390.7464"/>
    <n v="9"/>
    <d v="2024-04-19T00:00:00"/>
    <d v="2024-04-26T00:00:00"/>
    <s v="Member"/>
    <s v="UPI"/>
    <n v="1324.09"/>
    <s v="profit"/>
    <s v="Chennai"/>
  </r>
  <r>
    <s v="ORD106447"/>
    <x v="3"/>
    <s v="Home Care"/>
    <x v="6405"/>
    <s v="Good Sales"/>
    <n v="0.28000000000000003"/>
    <n v="261.95120000000003"/>
    <n v="673.58879999999999"/>
    <n v="8"/>
    <d v="2024-05-20T00:00:00"/>
    <d v="2024-05-25T00:00:00"/>
    <s v="Member"/>
    <s v="Card"/>
    <n v="247.74"/>
    <s v="loss"/>
    <s v="Hyderabad"/>
  </r>
  <r>
    <s v="ORD106448"/>
    <x v="0"/>
    <s v="Clothing"/>
    <x v="6406"/>
    <s v="Good Sales"/>
    <n v="0.18"/>
    <n v="344.36340000000001"/>
    <n v="1568.7666000000002"/>
    <n v="2"/>
    <d v="2024-05-06T00:00:00"/>
    <d v="2024-05-08T00:00:00"/>
    <s v="New"/>
    <s v="Card"/>
    <n v="338.69"/>
    <s v="loss"/>
    <s v="Chennai"/>
  </r>
  <r>
    <s v="ORD106449"/>
    <x v="1"/>
    <s v="Personal Care"/>
    <x v="2980"/>
    <s v="Good Sales"/>
    <n v="0.16"/>
    <n v="172.56479999999999"/>
    <n v="905.96519999999998"/>
    <n v="1"/>
    <d v="2024-10-07T00:00:00"/>
    <d v="2024-10-08T00:00:00"/>
    <s v="Regular"/>
    <s v="UPI"/>
    <n v="236.39"/>
    <s v="loss"/>
    <s v="Pune"/>
  </r>
  <r>
    <s v="ORD106450"/>
    <x v="3"/>
    <s v="Grocery"/>
    <x v="6407"/>
    <s v="Good Sales"/>
    <n v="0.19"/>
    <n v="285.91579999999999"/>
    <n v="1218.9041999999999"/>
    <n v="8"/>
    <d v="2023-06-02T00:00:00"/>
    <d v="2023-06-06T00:00:00"/>
    <s v="Regular"/>
    <s v="Card"/>
    <n v="320.66000000000003"/>
    <s v="loss"/>
    <s v="Chennai"/>
  </r>
  <r>
    <s v="ORD106451"/>
    <x v="0"/>
    <s v="Home Care"/>
    <x v="6408"/>
    <s v="Good Sales"/>
    <n v="0.4"/>
    <n v="1531.6080000000002"/>
    <n v="2297.4119999999998"/>
    <n v="5"/>
    <d v="2024-05-13T00:00:00"/>
    <d v="2024-05-14T00:00:00"/>
    <s v="Member"/>
    <s v="Cash"/>
    <n v="428.7"/>
    <s v="loss"/>
    <s v="Pune"/>
  </r>
  <r>
    <s v="ORD106452"/>
    <x v="3"/>
    <s v="Home Care"/>
    <x v="6409"/>
    <s v="Good Sales"/>
    <n v="0.18"/>
    <n v="438.1884"/>
    <n v="1996.1916000000001"/>
    <n v="2"/>
    <d v="2024-12-02T00:00:00"/>
    <d v="2024-12-03T00:00:00"/>
    <s v="Regular"/>
    <s v="UPI"/>
    <n v="266.24"/>
    <s v="loss"/>
    <s v="Hyderabad"/>
  </r>
  <r>
    <s v="ORD106453"/>
    <x v="3"/>
    <s v="Grocery"/>
    <x v="6410"/>
    <s v="Good Sales"/>
    <n v="0.46"/>
    <n v="412.4452"/>
    <n v="484.1748"/>
    <n v="1"/>
    <d v="2023-03-20T00:00:00"/>
    <d v="2023-03-24T00:00:00"/>
    <s v="Member"/>
    <s v="Card"/>
    <n v="268.77999999999997"/>
    <s v="loss"/>
    <s v="Mumbai"/>
  </r>
  <r>
    <s v="ORD106454"/>
    <x v="3"/>
    <s v="Electronics"/>
    <x v="6411"/>
    <s v="concerning"/>
    <n v="0.06"/>
    <n v="19.710599999999999"/>
    <n v="308.79939999999999"/>
    <n v="8"/>
    <d v="2023-02-15T00:00:00"/>
    <d v="2023-02-21T00:00:00"/>
    <s v="New"/>
    <s v="Cash"/>
    <n v="83.99"/>
    <s v="loss"/>
    <s v="Pune"/>
  </r>
  <r>
    <s v="ORD106455"/>
    <x v="0"/>
    <s v="Electronics"/>
    <x v="6412"/>
    <s v="Good Sales"/>
    <n v="0.47"/>
    <n v="576.49729999999988"/>
    <n v="650.09270000000004"/>
    <n v="8"/>
    <d v="2024-03-07T00:00:00"/>
    <d v="2024-03-13T00:00:00"/>
    <s v="Regular"/>
    <s v="Cash"/>
    <n v="290.14999999999998"/>
    <s v="loss"/>
    <s v="Pune"/>
  </r>
  <r>
    <s v="ORD106456"/>
    <x v="1"/>
    <s v="Home Care"/>
    <x v="6413"/>
    <s v="Good Sales"/>
    <n v="0.34"/>
    <n v="1609.373"/>
    <n v="3124.0769999999998"/>
    <n v="6"/>
    <d v="2024-02-26T00:00:00"/>
    <d v="2024-03-04T00:00:00"/>
    <s v="Member"/>
    <s v="Cash"/>
    <n v="1330.84"/>
    <s v="profit"/>
    <s v="Mumbai"/>
  </r>
  <r>
    <s v="ORD106457"/>
    <x v="0"/>
    <s v="Electronics"/>
    <x v="6414"/>
    <s v="Good Sales"/>
    <n v="0.17"/>
    <n v="721.14850000000013"/>
    <n v="3520.9014999999999"/>
    <n v="5"/>
    <d v="2024-07-26T00:00:00"/>
    <d v="2024-07-27T00:00:00"/>
    <s v="New"/>
    <s v="Cash"/>
    <n v="985.25"/>
    <s v="profit"/>
    <s v="Pune"/>
  </r>
  <r>
    <s v="ORD106458"/>
    <x v="1"/>
    <s v="Grocery"/>
    <x v="6415"/>
    <s v="Good Sales"/>
    <n v="0"/>
    <n v="0"/>
    <n v="2256.85"/>
    <n v="5"/>
    <d v="2024-08-15T00:00:00"/>
    <d v="2024-08-18T00:00:00"/>
    <s v="Regular"/>
    <s v="Cash"/>
    <n v="566.16"/>
    <s v="loss"/>
    <s v="Hyderabad"/>
  </r>
  <r>
    <s v="ORD106459"/>
    <x v="3"/>
    <s v="Home Care"/>
    <x v="6416"/>
    <s v="Good Sales"/>
    <n v="0.4"/>
    <n v="984.7120000000001"/>
    <n v="1477.0680000000002"/>
    <n v="6"/>
    <d v="2023-09-30T00:00:00"/>
    <d v="2023-10-03T00:00:00"/>
    <s v="Member"/>
    <s v="UPI"/>
    <n v="300.49"/>
    <s v="loss"/>
    <s v="Pune"/>
  </r>
  <r>
    <s v="ORD106460"/>
    <x v="2"/>
    <s v="Grocery"/>
    <x v="6417"/>
    <s v="Good Sales"/>
    <n v="0.48"/>
    <n v="2163.3072000000002"/>
    <n v="2343.5828000000001"/>
    <n v="5"/>
    <d v="2024-07-13T00:00:00"/>
    <d v="2024-07-14T00:00:00"/>
    <s v="Member"/>
    <s v="Cash"/>
    <n v="797.6"/>
    <s v="loss"/>
    <s v="Chennai"/>
  </r>
  <r>
    <s v="ORD106461"/>
    <x v="3"/>
    <s v="Electronics"/>
    <x v="6418"/>
    <s v="Good Sales"/>
    <n v="0.49"/>
    <n v="1468.8190999999999"/>
    <n v="1528.7709000000002"/>
    <n v="2"/>
    <d v="2023-02-02T00:00:00"/>
    <d v="2023-02-03T00:00:00"/>
    <s v="Regular"/>
    <s v="Card"/>
    <n v="470.15"/>
    <s v="loss"/>
    <s v="Pune"/>
  </r>
  <r>
    <s v="ORD106462"/>
    <x v="1"/>
    <s v="Grocery"/>
    <x v="6419"/>
    <s v="Good Sales"/>
    <n v="0.21"/>
    <n v="927.30960000000005"/>
    <n v="3488.4504000000002"/>
    <n v="7"/>
    <d v="2024-06-13T00:00:00"/>
    <d v="2024-06-17T00:00:00"/>
    <s v="New"/>
    <s v="Card"/>
    <n v="580.61"/>
    <s v="loss"/>
    <s v="Chennai"/>
  </r>
  <r>
    <s v="ORD106463"/>
    <x v="0"/>
    <s v="Electronics"/>
    <x v="6420"/>
    <s v="Good Sales"/>
    <n v="0.04"/>
    <n v="100.4004"/>
    <n v="2409.6096000000002"/>
    <n v="4"/>
    <d v="2023-02-05T00:00:00"/>
    <d v="2023-02-12T00:00:00"/>
    <s v="Regular"/>
    <s v="Cash"/>
    <n v="591.03"/>
    <s v="loss"/>
    <s v="Bangalore"/>
  </r>
  <r>
    <s v="ORD106464"/>
    <x v="3"/>
    <s v="Electronics"/>
    <x v="6421"/>
    <s v="Good Sales"/>
    <n v="0.16"/>
    <n v="172.8768"/>
    <n v="907.60320000000002"/>
    <n v="7"/>
    <d v="2023-03-30T00:00:00"/>
    <d v="2023-03-31T00:00:00"/>
    <s v="Member"/>
    <s v="Cash"/>
    <n v="177.68"/>
    <s v="loss"/>
    <s v="Bangalore"/>
  </r>
  <r>
    <s v="ORD106465"/>
    <x v="0"/>
    <s v="Grocery"/>
    <x v="6422"/>
    <s v="Good Sales"/>
    <n v="0.15"/>
    <n v="548.55599999999993"/>
    <n v="3108.4839999999999"/>
    <n v="1"/>
    <d v="2024-10-21T00:00:00"/>
    <d v="2024-10-26T00:00:00"/>
    <s v="Member"/>
    <s v="UPI"/>
    <n v="1019.54"/>
    <s v="profit"/>
    <s v="Pune"/>
  </r>
  <r>
    <s v="ORD106466"/>
    <x v="0"/>
    <s v="Electronics"/>
    <x v="6423"/>
    <s v="Good Sales"/>
    <n v="0.05"/>
    <n v="133.9665"/>
    <n v="2545.3634999999999"/>
    <n v="6"/>
    <d v="2024-09-03T00:00:00"/>
    <d v="2024-09-06T00:00:00"/>
    <s v="New"/>
    <s v="Cash"/>
    <n v="401.57"/>
    <s v="loss"/>
    <s v="Mumbai"/>
  </r>
  <r>
    <s v="ORD106467"/>
    <x v="0"/>
    <s v="Clothing"/>
    <x v="6424"/>
    <s v="Good Sales"/>
    <n v="0.26"/>
    <n v="877.59100000000001"/>
    <n v="2497.759"/>
    <n v="2"/>
    <d v="2023-01-31T00:00:00"/>
    <d v="2023-02-01T00:00:00"/>
    <s v="New"/>
    <s v="Card"/>
    <n v="538.76"/>
    <s v="loss"/>
    <s v="Mumbai"/>
  </r>
  <r>
    <s v="ORD106468"/>
    <x v="3"/>
    <s v="Grocery"/>
    <x v="6425"/>
    <s v="Good Sales"/>
    <n v="0.3"/>
    <n v="261.12899999999996"/>
    <n v="609.30099999999993"/>
    <n v="3"/>
    <d v="2023-01-21T00:00:00"/>
    <d v="2023-01-26T00:00:00"/>
    <s v="New"/>
    <s v="UPI"/>
    <n v="237.29"/>
    <s v="loss"/>
    <s v="Delhi"/>
  </r>
  <r>
    <s v="ORD106469"/>
    <x v="0"/>
    <s v="Clothing"/>
    <x v="6426"/>
    <s v="Good Sales"/>
    <n v="0.36"/>
    <n v="1178.3699999999999"/>
    <n v="2094.88"/>
    <n v="3"/>
    <d v="2024-10-01T00:00:00"/>
    <d v="2024-10-07T00:00:00"/>
    <s v="New"/>
    <s v="Card"/>
    <n v="187.85"/>
    <s v="loss"/>
    <s v="Hyderabad"/>
  </r>
  <r>
    <s v="ORD106470"/>
    <x v="0"/>
    <s v="Grocery"/>
    <x v="6427"/>
    <s v="Good Sales"/>
    <n v="0.03"/>
    <n v="59.191799999999994"/>
    <n v="1913.8681999999999"/>
    <n v="1"/>
    <d v="2023-12-23T00:00:00"/>
    <d v="2023-12-24T00:00:00"/>
    <s v="New"/>
    <s v="Cash"/>
    <n v="353.82"/>
    <s v="loss"/>
    <s v="Delhi"/>
  </r>
  <r>
    <s v="ORD106471"/>
    <x v="3"/>
    <s v="Electronics"/>
    <x v="6428"/>
    <s v="Good Sales"/>
    <n v="0.14000000000000001"/>
    <n v="241.75060000000002"/>
    <n v="1485.0393999999999"/>
    <n v="5"/>
    <d v="2023-10-17T00:00:00"/>
    <d v="2023-10-19T00:00:00"/>
    <s v="Member"/>
    <s v="Cash"/>
    <n v="193.89"/>
    <s v="loss"/>
    <s v="Mumbai"/>
  </r>
  <r>
    <s v="ORD106472"/>
    <x v="0"/>
    <s v="Electronics"/>
    <x v="6429"/>
    <s v="Good Sales"/>
    <n v="0.18"/>
    <n v="610.2414"/>
    <n v="2779.9886000000001"/>
    <n v="8"/>
    <d v="2023-07-04T00:00:00"/>
    <d v="2023-07-09T00:00:00"/>
    <s v="Member"/>
    <s v="Card"/>
    <n v="533.39"/>
    <s v="loss"/>
    <s v="Chennai"/>
  </r>
  <r>
    <s v="ORD106473"/>
    <x v="3"/>
    <s v="Home Care"/>
    <x v="6430"/>
    <s v="Good Sales"/>
    <n v="0.45"/>
    <n v="1350.8864999999998"/>
    <n v="1651.0835"/>
    <n v="8"/>
    <d v="2024-11-07T00:00:00"/>
    <d v="2024-11-10T00:00:00"/>
    <s v="New"/>
    <s v="UPI"/>
    <n v="651.69000000000005"/>
    <s v="loss"/>
    <s v="Pune"/>
  </r>
  <r>
    <s v="ORD106474"/>
    <x v="1"/>
    <s v="Home Care"/>
    <x v="6431"/>
    <s v="Good Sales"/>
    <n v="0.45"/>
    <n v="1476.2835"/>
    <n v="1804.3465000000001"/>
    <n v="7"/>
    <d v="2024-07-22T00:00:00"/>
    <d v="2024-07-25T00:00:00"/>
    <s v="Member"/>
    <s v="UPI"/>
    <n v="672.16"/>
    <s v="loss"/>
    <s v="Delhi"/>
  </r>
  <r>
    <s v="ORD106475"/>
    <x v="1"/>
    <s v="Clothing"/>
    <x v="6432"/>
    <s v="Good Sales"/>
    <n v="0.13"/>
    <n v="627.91690000000006"/>
    <n v="4202.2130999999999"/>
    <n v="7"/>
    <d v="2023-11-07T00:00:00"/>
    <d v="2023-11-09T00:00:00"/>
    <s v="Regular"/>
    <s v="UPI"/>
    <n v="652.99"/>
    <s v="loss"/>
    <s v="Pune"/>
  </r>
  <r>
    <s v="ORD106476"/>
    <x v="1"/>
    <s v="Electronics"/>
    <x v="4268"/>
    <s v="Good Sales"/>
    <n v="0.24"/>
    <n v="848.60640000000001"/>
    <n v="2687.2536"/>
    <n v="8"/>
    <d v="2024-11-01T00:00:00"/>
    <d v="2024-11-06T00:00:00"/>
    <s v="New"/>
    <s v="UPI"/>
    <n v="458.19"/>
    <s v="loss"/>
    <s v="Pune"/>
  </r>
  <r>
    <s v="ORD106477"/>
    <x v="0"/>
    <s v="Home Care"/>
    <x v="6433"/>
    <s v="Good Sales"/>
    <n v="0.21"/>
    <n v="680.48400000000004"/>
    <n v="2559.9160000000002"/>
    <n v="8"/>
    <d v="2024-06-18T00:00:00"/>
    <d v="2024-06-24T00:00:00"/>
    <s v="Regular"/>
    <s v="UPI"/>
    <n v="459.02"/>
    <s v="loss"/>
    <s v="Chennai"/>
  </r>
  <r>
    <s v="ORD106478"/>
    <x v="2"/>
    <s v="Electronics"/>
    <x v="6434"/>
    <s v="Good Sales"/>
    <n v="0.26"/>
    <n v="807.66660000000002"/>
    <n v="2298.7433999999998"/>
    <n v="5"/>
    <d v="2024-09-10T00:00:00"/>
    <d v="2024-09-15T00:00:00"/>
    <s v="New"/>
    <s v="UPI"/>
    <n v="729.46"/>
    <s v="loss"/>
    <s v="Bangalore"/>
  </r>
  <r>
    <s v="ORD106479"/>
    <x v="2"/>
    <s v="Grocery"/>
    <x v="6435"/>
    <s v="Good Sales"/>
    <n v="0.14000000000000001"/>
    <n v="287.51800000000003"/>
    <n v="1766.1819999999998"/>
    <n v="7"/>
    <d v="2024-09-05T00:00:00"/>
    <d v="2024-09-09T00:00:00"/>
    <s v="Member"/>
    <s v="Cash"/>
    <n v="331.91"/>
    <s v="loss"/>
    <s v="Mumbai"/>
  </r>
  <r>
    <s v="ORD106480"/>
    <x v="0"/>
    <s v="Home Care"/>
    <x v="6436"/>
    <s v="Good Sales"/>
    <n v="0.23"/>
    <n v="968.76920000000007"/>
    <n v="3243.2707999999998"/>
    <n v="2"/>
    <d v="2024-01-04T00:00:00"/>
    <d v="2024-01-05T00:00:00"/>
    <s v="New"/>
    <s v="UPI"/>
    <n v="364.08"/>
    <s v="loss"/>
    <s v="Hyderabad"/>
  </r>
  <r>
    <s v="ORD106481"/>
    <x v="2"/>
    <s v="Clothing"/>
    <x v="6437"/>
    <s v="Good Sales"/>
    <n v="7.0000000000000007E-2"/>
    <n v="137.66200000000001"/>
    <n v="1828.9379999999999"/>
    <n v="4"/>
    <d v="2023-11-27T00:00:00"/>
    <d v="2023-12-02T00:00:00"/>
    <s v="Member"/>
    <s v="Card"/>
    <n v="549.65"/>
    <s v="loss"/>
    <s v="Delhi"/>
  </r>
  <r>
    <s v="ORD106482"/>
    <x v="3"/>
    <s v="Home Care"/>
    <x v="6438"/>
    <s v="Good Sales"/>
    <n v="0.35"/>
    <n v="1235.9165"/>
    <n v="2295.2735000000002"/>
    <n v="6"/>
    <d v="2024-02-08T00:00:00"/>
    <d v="2024-02-12T00:00:00"/>
    <s v="Member"/>
    <s v="Cash"/>
    <n v="479.17"/>
    <s v="loss"/>
    <s v="Delhi"/>
  </r>
  <r>
    <s v="ORD106483"/>
    <x v="2"/>
    <s v="Electronics"/>
    <x v="6439"/>
    <s v="Good Sales"/>
    <n v="0.18"/>
    <n v="276.55200000000002"/>
    <n v="1259.848"/>
    <n v="3"/>
    <d v="2023-12-23T00:00:00"/>
    <d v="2023-12-25T00:00:00"/>
    <s v="Member"/>
    <s v="Card"/>
    <n v="252.27"/>
    <s v="loss"/>
    <s v="Bangalore"/>
  </r>
  <r>
    <s v="ORD106484"/>
    <x v="0"/>
    <s v="Personal Care"/>
    <x v="6440"/>
    <s v="Good Sales"/>
    <n v="0.27"/>
    <n v="222.48270000000002"/>
    <n v="601.52729999999997"/>
    <n v="2"/>
    <d v="2023-04-09T00:00:00"/>
    <d v="2023-04-11T00:00:00"/>
    <s v="Member"/>
    <s v="UPI"/>
    <n v="145.83000000000001"/>
    <s v="loss"/>
    <s v="Hyderabad"/>
  </r>
  <r>
    <s v="ORD106485"/>
    <x v="0"/>
    <s v="Personal Care"/>
    <x v="6441"/>
    <s v="concerning"/>
    <n v="0.3"/>
    <n v="220.75200000000001"/>
    <n v="515.08799999999997"/>
    <n v="1"/>
    <d v="2024-10-03T00:00:00"/>
    <d v="2024-10-05T00:00:00"/>
    <s v="New"/>
    <s v="UPI"/>
    <n v="168.45"/>
    <s v="loss"/>
    <s v="Bangalore"/>
  </r>
  <r>
    <s v="ORD106486"/>
    <x v="3"/>
    <s v="Electronics"/>
    <x v="6442"/>
    <s v="Good Sales"/>
    <n v="0.42"/>
    <n v="1347.9228000000001"/>
    <n v="1861.4172000000001"/>
    <n v="4"/>
    <d v="2023-09-08T00:00:00"/>
    <d v="2023-09-12T00:00:00"/>
    <s v="Regular"/>
    <s v="Cash"/>
    <n v="389.54"/>
    <s v="loss"/>
    <s v="Hyderabad"/>
  </r>
  <r>
    <s v="ORD106487"/>
    <x v="1"/>
    <s v="Grocery"/>
    <x v="6443"/>
    <s v="Good Sales"/>
    <n v="0.04"/>
    <n v="68.279200000000003"/>
    <n v="1638.7008000000001"/>
    <n v="2"/>
    <d v="2023-10-23T00:00:00"/>
    <d v="2023-10-26T00:00:00"/>
    <s v="New"/>
    <s v="UPI"/>
    <n v="414.36"/>
    <s v="loss"/>
    <s v="Delhi"/>
  </r>
  <r>
    <s v="ORD106488"/>
    <x v="0"/>
    <s v="Home Care"/>
    <x v="6444"/>
    <s v="Good Sales"/>
    <n v="0.24"/>
    <n v="347.45760000000001"/>
    <n v="1100.2824000000001"/>
    <n v="3"/>
    <d v="2024-02-12T00:00:00"/>
    <d v="2024-02-14T00:00:00"/>
    <s v="Member"/>
    <s v="Cash"/>
    <n v="73.44"/>
    <s v="loss"/>
    <s v="Mumbai"/>
  </r>
  <r>
    <s v="ORD106489"/>
    <x v="3"/>
    <s v="Personal Care"/>
    <x v="6445"/>
    <s v="Good Sales"/>
    <n v="0.45"/>
    <n v="1350.4905000000001"/>
    <n v="1650.5995"/>
    <n v="6"/>
    <d v="2023-12-25T00:00:00"/>
    <d v="2023-12-29T00:00:00"/>
    <s v="New"/>
    <s v="Cash"/>
    <n v="706.13"/>
    <s v="loss"/>
    <s v="Delhi"/>
  </r>
  <r>
    <s v="ORD106490"/>
    <x v="2"/>
    <s v="Grocery"/>
    <x v="6446"/>
    <s v="concerning"/>
    <n v="0.16"/>
    <n v="36.1248"/>
    <n v="189.65520000000001"/>
    <n v="3"/>
    <d v="2024-09-13T00:00:00"/>
    <d v="2024-09-17T00:00:00"/>
    <s v="Regular"/>
    <s v="UPI"/>
    <n v="20.77"/>
    <s v="loss"/>
    <s v="Mumbai"/>
  </r>
  <r>
    <s v="ORD106491"/>
    <x v="2"/>
    <s v="Electronics"/>
    <x v="6447"/>
    <s v="Good Sales"/>
    <n v="0.22"/>
    <n v="287.43220000000002"/>
    <n v="1019.0778"/>
    <n v="3"/>
    <d v="2023-01-09T00:00:00"/>
    <d v="2023-01-10T00:00:00"/>
    <s v="New"/>
    <s v="Cash"/>
    <n v="125.92"/>
    <s v="loss"/>
    <s v="Hyderabad"/>
  </r>
  <r>
    <s v="ORD106492"/>
    <x v="3"/>
    <s v="Grocery"/>
    <x v="6448"/>
    <s v="Good Sales"/>
    <n v="0.04"/>
    <n v="70.747200000000007"/>
    <n v="1697.9328"/>
    <n v="4"/>
    <d v="2024-09-25T00:00:00"/>
    <d v="2024-09-27T00:00:00"/>
    <s v="Member"/>
    <s v="Cash"/>
    <n v="327.87"/>
    <s v="loss"/>
    <s v="Pune"/>
  </r>
  <r>
    <s v="ORD106493"/>
    <x v="3"/>
    <s v="Electronics"/>
    <x v="6449"/>
    <s v="Good Sales"/>
    <n v="0.38"/>
    <n v="1356.9914000000001"/>
    <n v="2214.0385999999999"/>
    <n v="3"/>
    <d v="2023-10-26T00:00:00"/>
    <d v="2023-11-02T00:00:00"/>
    <s v="Member"/>
    <s v="Card"/>
    <n v="453.02"/>
    <s v="loss"/>
    <s v="Chennai"/>
  </r>
  <r>
    <s v="ORD106494"/>
    <x v="0"/>
    <s v="Home Care"/>
    <x v="6450"/>
    <s v="Good Sales"/>
    <n v="0.04"/>
    <n v="110.82040000000001"/>
    <n v="2659.6896000000002"/>
    <n v="6"/>
    <d v="2024-07-16T00:00:00"/>
    <d v="2024-07-23T00:00:00"/>
    <s v="Member"/>
    <s v="Card"/>
    <n v="234.72"/>
    <s v="loss"/>
    <s v="Delhi"/>
  </r>
  <r>
    <s v="ORD106495"/>
    <x v="2"/>
    <s v="Grocery"/>
    <x v="6451"/>
    <s v="Good Sales"/>
    <n v="0.32"/>
    <n v="1374.1888000000001"/>
    <n v="2920.1512000000002"/>
    <n v="9"/>
    <d v="2024-12-25T00:00:00"/>
    <d v="2025-01-01T00:00:00"/>
    <s v="New"/>
    <s v="UPI"/>
    <n v="409.7"/>
    <s v="loss"/>
    <s v="Pune"/>
  </r>
  <r>
    <s v="ORD106496"/>
    <x v="3"/>
    <s v="Home Care"/>
    <x v="6452"/>
    <s v="Good Sales"/>
    <n v="0.19"/>
    <n v="330.42520000000002"/>
    <n v="1408.6547999999998"/>
    <n v="8"/>
    <d v="2024-07-15T00:00:00"/>
    <d v="2024-07-21T00:00:00"/>
    <s v="New"/>
    <s v="Card"/>
    <n v="481.98"/>
    <s v="loss"/>
    <s v="Pune"/>
  </r>
  <r>
    <s v="ORD106497"/>
    <x v="2"/>
    <s v="Grocery"/>
    <x v="6453"/>
    <s v="Good Sales"/>
    <n v="0.17"/>
    <n v="263.93520000000001"/>
    <n v="1288.6248000000001"/>
    <n v="2"/>
    <d v="2023-12-09T00:00:00"/>
    <d v="2023-12-12T00:00:00"/>
    <s v="Regular"/>
    <s v="UPI"/>
    <n v="352.3"/>
    <s v="loss"/>
    <s v="Delhi"/>
  </r>
  <r>
    <s v="ORD106498"/>
    <x v="3"/>
    <s v="Electronics"/>
    <x v="6454"/>
    <s v="concerning"/>
    <n v="0.28999999999999998"/>
    <n v="76.174300000000002"/>
    <n v="186.4957"/>
    <n v="3"/>
    <d v="2023-07-23T00:00:00"/>
    <d v="2023-07-27T00:00:00"/>
    <s v="Regular"/>
    <s v="UPI"/>
    <n v="23.3"/>
    <s v="loss"/>
    <s v="Mumbai"/>
  </r>
  <r>
    <s v="ORD106499"/>
    <x v="2"/>
    <s v="Electronics"/>
    <x v="6455"/>
    <s v="Good Sales"/>
    <n v="0.28000000000000003"/>
    <n v="1333.7548000000002"/>
    <n v="3429.6551999999997"/>
    <n v="8"/>
    <d v="2023-05-30T00:00:00"/>
    <d v="2023-06-02T00:00:00"/>
    <s v="Regular"/>
    <s v="Cash"/>
    <n v="1197.17"/>
    <s v="profit"/>
    <s v="Delhi"/>
  </r>
  <r>
    <s v="ORD106500"/>
    <x v="1"/>
    <s v="Grocery"/>
    <x v="6456"/>
    <s v="Good Sales"/>
    <n v="0.2"/>
    <n v="511.46199999999999"/>
    <n v="2045.848"/>
    <n v="3"/>
    <d v="2024-08-26T00:00:00"/>
    <d v="2024-09-02T00:00:00"/>
    <s v="Member"/>
    <s v="Cash"/>
    <n v="739.69"/>
    <s v="loss"/>
    <s v="Chennai"/>
  </r>
  <r>
    <s v="ORD106501"/>
    <x v="0"/>
    <s v="Electronics"/>
    <x v="6457"/>
    <s v="Good Sales"/>
    <n v="0.14000000000000001"/>
    <n v="358.73180000000002"/>
    <n v="2203.6381999999999"/>
    <n v="5"/>
    <d v="2024-08-25T00:00:00"/>
    <d v="2024-08-28T00:00:00"/>
    <s v="New"/>
    <s v="UPI"/>
    <n v="193.61"/>
    <s v="loss"/>
    <s v="Pune"/>
  </r>
  <r>
    <s v="ORD106502"/>
    <x v="2"/>
    <s v="Clothing"/>
    <x v="6458"/>
    <s v="Good Sales"/>
    <n v="0.25"/>
    <n v="1156.21"/>
    <n v="3468.63"/>
    <n v="9"/>
    <d v="2023-01-10T00:00:00"/>
    <d v="2023-01-17T00:00:00"/>
    <s v="New"/>
    <s v="Card"/>
    <n v="1052.06"/>
    <s v="profit"/>
    <s v="Mumbai"/>
  </r>
  <r>
    <s v="ORD106503"/>
    <x v="1"/>
    <s v="Clothing"/>
    <x v="6459"/>
    <s v="Good Sales"/>
    <n v="0.13"/>
    <n v="197.678"/>
    <n v="1322.922"/>
    <n v="2"/>
    <d v="2023-07-29T00:00:00"/>
    <d v="2023-07-31T00:00:00"/>
    <s v="Member"/>
    <s v="UPI"/>
    <n v="178.54"/>
    <s v="loss"/>
    <s v="Delhi"/>
  </r>
  <r>
    <s v="ORD106504"/>
    <x v="2"/>
    <s v="Home Care"/>
    <x v="6460"/>
    <s v="Good Sales"/>
    <n v="0.05"/>
    <n v="86.366"/>
    <n v="1640.954"/>
    <n v="9"/>
    <d v="2024-12-07T00:00:00"/>
    <d v="2024-12-14T00:00:00"/>
    <s v="Member"/>
    <s v="UPI"/>
    <n v="318.23"/>
    <s v="loss"/>
    <s v="Hyderabad"/>
  </r>
  <r>
    <s v="ORD106505"/>
    <x v="2"/>
    <s v="Clothing"/>
    <x v="6461"/>
    <s v="Good Sales"/>
    <n v="0.4"/>
    <n v="1326.44"/>
    <n v="1989.6599999999999"/>
    <n v="5"/>
    <d v="2024-01-23T00:00:00"/>
    <d v="2024-01-25T00:00:00"/>
    <s v="Regular"/>
    <s v="Cash"/>
    <n v="355.66"/>
    <s v="loss"/>
    <s v="Mumbai"/>
  </r>
  <r>
    <s v="ORD106506"/>
    <x v="1"/>
    <s v="Clothing"/>
    <x v="6462"/>
    <s v="Good Sales"/>
    <n v="0.35"/>
    <n v="1381.576"/>
    <n v="2565.7840000000001"/>
    <n v="9"/>
    <d v="2023-01-30T00:00:00"/>
    <d v="2023-01-31T00:00:00"/>
    <s v="Member"/>
    <s v="Cash"/>
    <n v="338.16"/>
    <s v="loss"/>
    <s v="Hyderabad"/>
  </r>
  <r>
    <s v="ORD106507"/>
    <x v="2"/>
    <s v="Personal Care"/>
    <x v="6463"/>
    <s v="Good Sales"/>
    <n v="0.04"/>
    <n v="141.06479999999999"/>
    <n v="3385.5551999999998"/>
    <n v="4"/>
    <d v="2024-04-13T00:00:00"/>
    <d v="2024-04-19T00:00:00"/>
    <s v="Member"/>
    <s v="Cash"/>
    <n v="662.51"/>
    <s v="loss"/>
    <s v="Mumbai"/>
  </r>
  <r>
    <s v="ORD106508"/>
    <x v="2"/>
    <s v="Personal Care"/>
    <x v="6464"/>
    <s v="Good Sales"/>
    <n v="0.08"/>
    <n v="317.17759999999998"/>
    <n v="3647.5423999999998"/>
    <n v="8"/>
    <d v="2023-05-30T00:00:00"/>
    <d v="2023-06-05T00:00:00"/>
    <s v="Member"/>
    <s v="Card"/>
    <n v="1022.49"/>
    <s v="profit"/>
    <s v="Delhi"/>
  </r>
  <r>
    <s v="ORD106509"/>
    <x v="0"/>
    <s v="Personal Care"/>
    <x v="6465"/>
    <s v="Good Sales"/>
    <n v="0.05"/>
    <n v="145.90150000000003"/>
    <n v="2772.1285000000003"/>
    <n v="8"/>
    <d v="2023-04-02T00:00:00"/>
    <d v="2023-04-05T00:00:00"/>
    <s v="Regular"/>
    <s v="UPI"/>
    <n v="850.36"/>
    <s v="profit"/>
    <s v="Mumbai"/>
  </r>
  <r>
    <s v="ORD106510"/>
    <x v="1"/>
    <s v="Personal Care"/>
    <x v="6466"/>
    <s v="Good Sales"/>
    <n v="0.4"/>
    <n v="1731.1360000000002"/>
    <n v="2596.7039999999997"/>
    <n v="3"/>
    <d v="2024-12-13T00:00:00"/>
    <d v="2024-12-16T00:00:00"/>
    <s v="Member"/>
    <s v="Card"/>
    <n v="1091.9100000000001"/>
    <s v="profit"/>
    <s v="Pune"/>
  </r>
  <r>
    <s v="ORD106511"/>
    <x v="1"/>
    <s v="Electronics"/>
    <x v="6467"/>
    <s v="Good Sales"/>
    <n v="0.39"/>
    <n v="1090.2528"/>
    <n v="1705.2672"/>
    <n v="5"/>
    <d v="2023-12-30T00:00:00"/>
    <d v="2024-01-03T00:00:00"/>
    <s v="Regular"/>
    <s v="Cash"/>
    <n v="321.66000000000003"/>
    <s v="loss"/>
    <s v="Mumbai"/>
  </r>
  <r>
    <s v="ORD106512"/>
    <x v="3"/>
    <s v="Home Care"/>
    <x v="6468"/>
    <s v="Good Sales"/>
    <n v="0.2"/>
    <n v="244.75400000000002"/>
    <n v="979.01599999999996"/>
    <n v="1"/>
    <d v="2023-10-24T00:00:00"/>
    <d v="2023-10-28T00:00:00"/>
    <s v="New"/>
    <s v="Card"/>
    <n v="256.24"/>
    <s v="loss"/>
    <s v="Pune"/>
  </r>
  <r>
    <s v="ORD106513"/>
    <x v="2"/>
    <s v="Home Care"/>
    <x v="6469"/>
    <s v="Good Sales"/>
    <n v="0.41"/>
    <n v="1129.2793999999999"/>
    <n v="1625.0606000000002"/>
    <n v="6"/>
    <d v="2024-05-03T00:00:00"/>
    <d v="2024-05-10T00:00:00"/>
    <s v="Member"/>
    <s v="Card"/>
    <n v="231.88"/>
    <s v="loss"/>
    <s v="Chennai"/>
  </r>
  <r>
    <s v="ORD106514"/>
    <x v="0"/>
    <s v="Clothing"/>
    <x v="6470"/>
    <s v="Good Sales"/>
    <n v="0.49"/>
    <n v="1760.7806999999998"/>
    <n v="1832.6493"/>
    <n v="9"/>
    <d v="2024-10-17T00:00:00"/>
    <d v="2024-10-23T00:00:00"/>
    <s v="Member"/>
    <s v="Cash"/>
    <n v="550.35"/>
    <s v="loss"/>
    <s v="Pune"/>
  </r>
  <r>
    <s v="ORD106515"/>
    <x v="2"/>
    <s v="Home Care"/>
    <x v="6471"/>
    <s v="Good Sales"/>
    <n v="0.49"/>
    <n v="1618.2348"/>
    <n v="1684.2852"/>
    <n v="1"/>
    <d v="2024-04-29T00:00:00"/>
    <d v="2024-05-05T00:00:00"/>
    <s v="Regular"/>
    <s v="UPI"/>
    <n v="287.95999999999998"/>
    <s v="loss"/>
    <s v="Hyderabad"/>
  </r>
  <r>
    <s v="ORD106516"/>
    <x v="2"/>
    <s v="Clothing"/>
    <x v="6472"/>
    <s v="Good Sales"/>
    <n v="0.49"/>
    <n v="632.48219999999992"/>
    <n v="658.29780000000005"/>
    <n v="2"/>
    <d v="2024-08-03T00:00:00"/>
    <d v="2024-08-07T00:00:00"/>
    <s v="New"/>
    <s v="Card"/>
    <n v="313.43"/>
    <s v="loss"/>
    <s v="Delhi"/>
  </r>
  <r>
    <s v="ORD106517"/>
    <x v="3"/>
    <s v="Home Care"/>
    <x v="6473"/>
    <s v="concerning"/>
    <n v="0.42"/>
    <n v="126.53759999999998"/>
    <n v="174.74239999999998"/>
    <n v="7"/>
    <d v="2024-10-15T00:00:00"/>
    <d v="2024-10-18T00:00:00"/>
    <s v="New"/>
    <s v="Card"/>
    <n v="26.34"/>
    <s v="loss"/>
    <s v="Hyderabad"/>
  </r>
  <r>
    <s v="ORD106518"/>
    <x v="2"/>
    <s v="Grocery"/>
    <x v="6474"/>
    <s v="Good Sales"/>
    <n v="0.11"/>
    <n v="147.08760000000001"/>
    <n v="1190.0724"/>
    <n v="6"/>
    <d v="2024-03-11T00:00:00"/>
    <d v="2024-03-12T00:00:00"/>
    <s v="Member"/>
    <s v="UPI"/>
    <n v="314.86"/>
    <s v="loss"/>
    <s v="Mumbai"/>
  </r>
  <r>
    <s v="ORD106519"/>
    <x v="0"/>
    <s v="Grocery"/>
    <x v="6475"/>
    <s v="Good Sales"/>
    <n v="0.03"/>
    <n v="147.65430000000001"/>
    <n v="4774.1557000000003"/>
    <n v="3"/>
    <d v="2023-01-14T00:00:00"/>
    <d v="2023-01-19T00:00:00"/>
    <s v="New"/>
    <s v="Card"/>
    <n v="371.21"/>
    <s v="loss"/>
    <s v="Hyderabad"/>
  </r>
  <r>
    <s v="ORD106520"/>
    <x v="0"/>
    <s v="Home Care"/>
    <x v="6476"/>
    <s v="Good Sales"/>
    <n v="0.41"/>
    <n v="411.5908"/>
    <n v="592.28919999999994"/>
    <n v="2"/>
    <d v="2024-11-17T00:00:00"/>
    <d v="2024-11-21T00:00:00"/>
    <s v="Regular"/>
    <s v="Card"/>
    <n v="186.78"/>
    <s v="loss"/>
    <s v="Delhi"/>
  </r>
  <r>
    <s v="ORD106521"/>
    <x v="3"/>
    <s v="Electronics"/>
    <x v="6477"/>
    <s v="Good Sales"/>
    <n v="0.15"/>
    <n v="356.31299999999999"/>
    <n v="2019.107"/>
    <n v="7"/>
    <d v="2023-12-25T00:00:00"/>
    <d v="2023-12-30T00:00:00"/>
    <s v="Regular"/>
    <s v="UPI"/>
    <n v="241.61"/>
    <s v="loss"/>
    <s v="Bangalore"/>
  </r>
  <r>
    <s v="ORD106522"/>
    <x v="2"/>
    <s v="Clothing"/>
    <x v="6478"/>
    <s v="Good Sales"/>
    <n v="0.17"/>
    <n v="548.74130000000002"/>
    <n v="2679.1486999999997"/>
    <n v="5"/>
    <d v="2024-07-08T00:00:00"/>
    <d v="2024-07-09T00:00:00"/>
    <s v="Regular"/>
    <s v="UPI"/>
    <n v="281.69"/>
    <s v="loss"/>
    <s v="Hyderabad"/>
  </r>
  <r>
    <s v="ORD106523"/>
    <x v="0"/>
    <s v="Home Care"/>
    <x v="6479"/>
    <s v="Good Sales"/>
    <n v="0.04"/>
    <n v="176.3768"/>
    <n v="4233.0432000000001"/>
    <n v="6"/>
    <d v="2024-08-02T00:00:00"/>
    <d v="2024-08-09T00:00:00"/>
    <s v="Regular"/>
    <s v="Card"/>
    <n v="702.93"/>
    <s v="loss"/>
    <s v="Chennai"/>
  </r>
  <r>
    <s v="ORD106524"/>
    <x v="2"/>
    <s v="Clothing"/>
    <x v="6480"/>
    <s v="Good Sales"/>
    <n v="0.36"/>
    <n v="1377.0971999999999"/>
    <n v="2448.1728000000003"/>
    <n v="9"/>
    <d v="2024-10-15T00:00:00"/>
    <d v="2024-10-18T00:00:00"/>
    <s v="Regular"/>
    <s v="UPI"/>
    <n v="1112.79"/>
    <s v="profit"/>
    <s v="Delhi"/>
  </r>
  <r>
    <s v="ORD106525"/>
    <x v="2"/>
    <s v="Personal Care"/>
    <x v="3933"/>
    <s v="Good Sales"/>
    <n v="0.22"/>
    <n v="1001.8514"/>
    <n v="3552.0185999999999"/>
    <n v="7"/>
    <d v="2023-02-10T00:00:00"/>
    <d v="2023-02-16T00:00:00"/>
    <s v="New"/>
    <s v="UPI"/>
    <n v="326.92"/>
    <s v="loss"/>
    <s v="Hyderabad"/>
  </r>
  <r>
    <s v="ORD106526"/>
    <x v="2"/>
    <s v="Home Care"/>
    <x v="6481"/>
    <s v="Good Sales"/>
    <n v="0.1"/>
    <n v="306.14800000000002"/>
    <n v="2755.3319999999999"/>
    <n v="4"/>
    <d v="2023-03-28T00:00:00"/>
    <d v="2023-04-02T00:00:00"/>
    <s v="New"/>
    <s v="Card"/>
    <n v="492.91"/>
    <s v="loss"/>
    <s v="Bangalore"/>
  </r>
  <r>
    <s v="ORD106527"/>
    <x v="3"/>
    <s v="Electronics"/>
    <x v="6482"/>
    <s v="Good Sales"/>
    <n v="0.33"/>
    <n v="1432.2198000000003"/>
    <n v="2907.8402000000001"/>
    <n v="9"/>
    <d v="2024-02-12T00:00:00"/>
    <d v="2024-02-14T00:00:00"/>
    <s v="Member"/>
    <s v="Cash"/>
    <n v="317.47000000000003"/>
    <s v="loss"/>
    <s v="Pune"/>
  </r>
  <r>
    <s v="ORD106528"/>
    <x v="2"/>
    <s v="Personal Care"/>
    <x v="6483"/>
    <s v="Good Sales"/>
    <n v="0.49"/>
    <n v="682.48669999999993"/>
    <n v="710.3433"/>
    <n v="3"/>
    <d v="2023-03-16T00:00:00"/>
    <d v="2023-03-19T00:00:00"/>
    <s v="Member"/>
    <s v="Card"/>
    <n v="154.47999999999999"/>
    <s v="loss"/>
    <s v="Pune"/>
  </r>
  <r>
    <s v="ORD106529"/>
    <x v="0"/>
    <s v="Home Care"/>
    <x v="6484"/>
    <s v="Good Sales"/>
    <n v="0.25"/>
    <n v="552.4425"/>
    <n v="1657.3274999999999"/>
    <n v="4"/>
    <d v="2023-01-19T00:00:00"/>
    <d v="2023-01-21T00:00:00"/>
    <s v="New"/>
    <s v="Card"/>
    <n v="260.83"/>
    <s v="loss"/>
    <s v="Mumbai"/>
  </r>
  <r>
    <s v="ORD106530"/>
    <x v="2"/>
    <s v="Grocery"/>
    <x v="6485"/>
    <s v="Good Sales"/>
    <n v="0.3"/>
    <n v="1270.347"/>
    <n v="2964.143"/>
    <n v="3"/>
    <d v="2024-09-01T00:00:00"/>
    <d v="2024-09-07T00:00:00"/>
    <s v="New"/>
    <s v="UPI"/>
    <n v="748.39"/>
    <s v="loss"/>
    <s v="Pune"/>
  </r>
  <r>
    <s v="ORD106531"/>
    <x v="0"/>
    <s v="Home Care"/>
    <x v="6486"/>
    <s v="Good Sales"/>
    <n v="0.08"/>
    <n v="135.6208"/>
    <n v="1559.6392000000001"/>
    <n v="3"/>
    <d v="2023-05-20T00:00:00"/>
    <d v="2023-05-21T00:00:00"/>
    <s v="Member"/>
    <s v="Cash"/>
    <n v="416.31"/>
    <s v="loss"/>
    <s v="Pune"/>
  </r>
  <r>
    <s v="ORD106532"/>
    <x v="2"/>
    <s v="Grocery"/>
    <x v="6487"/>
    <s v="Good Sales"/>
    <n v="0.08"/>
    <n v="349.51920000000001"/>
    <n v="4019.4707999999996"/>
    <n v="1"/>
    <d v="2023-05-11T00:00:00"/>
    <d v="2023-05-16T00:00:00"/>
    <s v="Member"/>
    <s v="Cash"/>
    <n v="583.86"/>
    <s v="loss"/>
    <s v="Mumbai"/>
  </r>
  <r>
    <s v="ORD106533"/>
    <x v="0"/>
    <s v="Grocery"/>
    <x v="6488"/>
    <s v="Good Sales"/>
    <n v="0.23"/>
    <n v="432.22980000000001"/>
    <n v="1447.0301999999999"/>
    <n v="5"/>
    <d v="2023-07-05T00:00:00"/>
    <d v="2023-07-10T00:00:00"/>
    <s v="Regular"/>
    <s v="Cash"/>
    <n v="460.53"/>
    <s v="loss"/>
    <s v="Bangalore"/>
  </r>
  <r>
    <s v="ORD106534"/>
    <x v="0"/>
    <s v="Home Care"/>
    <x v="6489"/>
    <s v="Good Sales"/>
    <n v="0.42"/>
    <n v="789.8646"/>
    <n v="1090.7654000000002"/>
    <n v="4"/>
    <d v="2024-01-02T00:00:00"/>
    <d v="2024-01-03T00:00:00"/>
    <s v="New"/>
    <s v="UPI"/>
    <n v="101.63"/>
    <s v="loss"/>
    <s v="Delhi"/>
  </r>
  <r>
    <s v="ORD106535"/>
    <x v="2"/>
    <s v="Home Care"/>
    <x v="6490"/>
    <s v="Good Sales"/>
    <n v="0.45"/>
    <n v="726.41700000000003"/>
    <n v="887.84299999999996"/>
    <n v="9"/>
    <d v="2023-06-23T00:00:00"/>
    <d v="2023-06-29T00:00:00"/>
    <s v="New"/>
    <s v="UPI"/>
    <n v="103.13"/>
    <s v="loss"/>
    <s v="Chennai"/>
  </r>
  <r>
    <s v="ORD106536"/>
    <x v="2"/>
    <s v="Grocery"/>
    <x v="6491"/>
    <s v="Good Sales"/>
    <n v="0.32"/>
    <n v="889.60640000000001"/>
    <n v="1890.4135999999999"/>
    <n v="4"/>
    <d v="2023-06-28T00:00:00"/>
    <d v="2023-07-05T00:00:00"/>
    <s v="New"/>
    <s v="Cash"/>
    <n v="256.79000000000002"/>
    <s v="loss"/>
    <s v="Hyderabad"/>
  </r>
  <r>
    <s v="ORD106537"/>
    <x v="0"/>
    <s v="Clothing"/>
    <x v="6492"/>
    <s v="concerning"/>
    <n v="0.18"/>
    <n v="131.83920000000001"/>
    <n v="600.60080000000005"/>
    <n v="3"/>
    <d v="2024-06-10T00:00:00"/>
    <d v="2024-06-11T00:00:00"/>
    <s v="New"/>
    <s v="Cash"/>
    <n v="118.62"/>
    <s v="loss"/>
    <s v="Chennai"/>
  </r>
  <r>
    <s v="ORD106538"/>
    <x v="1"/>
    <s v="Personal Care"/>
    <x v="6493"/>
    <s v="concerning"/>
    <n v="0.38"/>
    <n v="106.15300000000001"/>
    <n v="173.197"/>
    <n v="6"/>
    <d v="2024-02-10T00:00:00"/>
    <d v="2024-02-13T00:00:00"/>
    <s v="Regular"/>
    <s v="UPI"/>
    <n v="39.659999999999997"/>
    <s v="loss"/>
    <s v="Mumbai"/>
  </r>
  <r>
    <s v="ORD106539"/>
    <x v="3"/>
    <s v="Electronics"/>
    <x v="6494"/>
    <s v="Good Sales"/>
    <n v="0.15"/>
    <n v="674.59799999999996"/>
    <n v="3822.7219999999998"/>
    <n v="5"/>
    <d v="2023-09-22T00:00:00"/>
    <d v="2023-09-28T00:00:00"/>
    <s v="New"/>
    <s v="UPI"/>
    <n v="1038.68"/>
    <s v="profit"/>
    <s v="Bangalore"/>
  </r>
  <r>
    <s v="ORD106540"/>
    <x v="1"/>
    <s v="Home Care"/>
    <x v="6495"/>
    <s v="Good Sales"/>
    <n v="0.11"/>
    <n v="511.69800000000004"/>
    <n v="4140.1019999999999"/>
    <n v="4"/>
    <d v="2023-12-14T00:00:00"/>
    <d v="2023-12-20T00:00:00"/>
    <s v="Regular"/>
    <s v="Card"/>
    <n v="1387.2"/>
    <s v="profit"/>
    <s v="Pune"/>
  </r>
  <r>
    <s v="ORD106541"/>
    <x v="1"/>
    <s v="Personal Care"/>
    <x v="6496"/>
    <s v="concerning"/>
    <n v="0.4"/>
    <n v="189.29600000000002"/>
    <n v="283.94399999999996"/>
    <n v="1"/>
    <d v="2023-02-08T00:00:00"/>
    <d v="2023-02-09T00:00:00"/>
    <s v="New"/>
    <s v="Card"/>
    <n v="118.09"/>
    <s v="loss"/>
    <s v="Bangalore"/>
  </r>
  <r>
    <s v="ORD106542"/>
    <x v="2"/>
    <s v="Personal Care"/>
    <x v="6497"/>
    <s v="Good Sales"/>
    <n v="0.38"/>
    <n v="1061.5376000000001"/>
    <n v="1731.9823999999999"/>
    <n v="3"/>
    <d v="2023-08-19T00:00:00"/>
    <d v="2023-08-23T00:00:00"/>
    <s v="Member"/>
    <s v="UPI"/>
    <n v="710.68"/>
    <s v="loss"/>
    <s v="Mumbai"/>
  </r>
  <r>
    <s v="ORD106543"/>
    <x v="3"/>
    <s v="Clothing"/>
    <x v="6498"/>
    <s v="Good Sales"/>
    <n v="0.44"/>
    <n v="1207.5536"/>
    <n v="1536.8864000000001"/>
    <n v="4"/>
    <d v="2024-05-01T00:00:00"/>
    <d v="2024-05-03T00:00:00"/>
    <s v="New"/>
    <s v="Cash"/>
    <n v="814.96"/>
    <s v="profit"/>
    <s v="Delhi"/>
  </r>
  <r>
    <s v="ORD106544"/>
    <x v="1"/>
    <s v="Personal Care"/>
    <x v="6499"/>
    <s v="Good Sales"/>
    <n v="0.28999999999999998"/>
    <n v="558.22389999999996"/>
    <n v="1366.6861000000001"/>
    <n v="8"/>
    <d v="2023-11-20T00:00:00"/>
    <d v="2023-11-27T00:00:00"/>
    <s v="Member"/>
    <s v="UPI"/>
    <n v="318.93"/>
    <s v="loss"/>
    <s v="Pune"/>
  </r>
  <r>
    <s v="ORD106545"/>
    <x v="2"/>
    <s v="Home Care"/>
    <x v="6500"/>
    <s v="Good Sales"/>
    <n v="0.45"/>
    <n v="1299.4335000000001"/>
    <n v="1588.1965"/>
    <n v="9"/>
    <d v="2023-02-26T00:00:00"/>
    <d v="2023-02-27T00:00:00"/>
    <s v="Member"/>
    <s v="Cash"/>
    <n v="842.15"/>
    <s v="profit"/>
    <s v="Chennai"/>
  </r>
  <r>
    <s v="ORD106546"/>
    <x v="1"/>
    <s v="Personal Care"/>
    <x v="6501"/>
    <s v="Good Sales"/>
    <n v="0.01"/>
    <n v="23.447800000000001"/>
    <n v="2321.3322000000003"/>
    <n v="8"/>
    <d v="2024-03-27T00:00:00"/>
    <d v="2024-03-31T00:00:00"/>
    <s v="New"/>
    <s v="UPI"/>
    <n v="459.62"/>
    <s v="loss"/>
    <s v="Delhi"/>
  </r>
  <r>
    <s v="ORD106547"/>
    <x v="1"/>
    <s v="Home Care"/>
    <x v="6502"/>
    <s v="Good Sales"/>
    <n v="0.13"/>
    <n v="324.89730000000003"/>
    <n v="2174.3126999999999"/>
    <n v="9"/>
    <d v="2023-09-20T00:00:00"/>
    <d v="2023-09-27T00:00:00"/>
    <s v="Regular"/>
    <s v="Card"/>
    <n v="547.79999999999995"/>
    <s v="loss"/>
    <s v="Pune"/>
  </r>
  <r>
    <s v="ORD106548"/>
    <x v="2"/>
    <s v="Home Care"/>
    <x v="6503"/>
    <s v="Good Sales"/>
    <n v="0.4"/>
    <n v="1520.46"/>
    <n v="2280.69"/>
    <n v="1"/>
    <d v="2024-05-28T00:00:00"/>
    <d v="2024-06-02T00:00:00"/>
    <s v="New"/>
    <s v="Card"/>
    <n v="218.27"/>
    <s v="loss"/>
    <s v="Pune"/>
  </r>
  <r>
    <s v="ORD106549"/>
    <x v="2"/>
    <s v="Grocery"/>
    <x v="6504"/>
    <s v="Good Sales"/>
    <n v="0.21"/>
    <n v="562.21410000000003"/>
    <n v="2114.9958999999999"/>
    <n v="1"/>
    <d v="2023-02-23T00:00:00"/>
    <d v="2023-02-24T00:00:00"/>
    <s v="New"/>
    <s v="Card"/>
    <n v="447.28"/>
    <s v="loss"/>
    <s v="Delhi"/>
  </r>
  <r>
    <s v="ORD106550"/>
    <x v="2"/>
    <s v="Clothing"/>
    <x v="6505"/>
    <s v="Good Sales"/>
    <n v="0.12"/>
    <n v="202.31039999999999"/>
    <n v="1483.6096"/>
    <n v="3"/>
    <d v="2024-02-25T00:00:00"/>
    <d v="2024-02-27T00:00:00"/>
    <s v="New"/>
    <s v="UPI"/>
    <n v="495.19"/>
    <s v="loss"/>
    <s v="Chennai"/>
  </r>
  <r>
    <s v="ORD106551"/>
    <x v="3"/>
    <s v="Electronics"/>
    <x v="6506"/>
    <s v="Good Sales"/>
    <n v="0.4"/>
    <n v="1179.652"/>
    <n v="1769.4780000000001"/>
    <n v="4"/>
    <d v="2024-02-16T00:00:00"/>
    <d v="2024-02-18T00:00:00"/>
    <s v="New"/>
    <s v="UPI"/>
    <n v="834.58"/>
    <s v="profit"/>
    <s v="Hyderabad"/>
  </r>
  <r>
    <s v="ORD106552"/>
    <x v="1"/>
    <s v="Grocery"/>
    <x v="6507"/>
    <s v="Good Sales"/>
    <n v="0.41"/>
    <n v="1328.2728999999999"/>
    <n v="1911.4171000000001"/>
    <n v="2"/>
    <d v="2023-02-28T00:00:00"/>
    <d v="2023-03-03T00:00:00"/>
    <s v="New"/>
    <s v="Cash"/>
    <n v="475.13"/>
    <s v="loss"/>
    <s v="Hyderabad"/>
  </r>
  <r>
    <s v="ORD106553"/>
    <x v="2"/>
    <s v="Electronics"/>
    <x v="6508"/>
    <s v="Good Sales"/>
    <n v="0.23"/>
    <n v="769.42590000000007"/>
    <n v="2575.9040999999997"/>
    <n v="7"/>
    <d v="2024-03-05T00:00:00"/>
    <d v="2024-03-10T00:00:00"/>
    <s v="Member"/>
    <s v="UPI"/>
    <n v="645.19000000000005"/>
    <s v="loss"/>
    <s v="Bangalore"/>
  </r>
  <r>
    <s v="ORD106554"/>
    <x v="0"/>
    <s v="Home Care"/>
    <x v="6509"/>
    <s v="Good Sales"/>
    <n v="0.23"/>
    <n v="719.83100000000002"/>
    <n v="2409.8689999999997"/>
    <n v="9"/>
    <d v="2024-03-22T00:00:00"/>
    <d v="2024-03-29T00:00:00"/>
    <s v="New"/>
    <s v="UPI"/>
    <n v="820.44"/>
    <s v="profit"/>
    <s v="Bangalore"/>
  </r>
  <r>
    <s v="ORD106555"/>
    <x v="1"/>
    <s v="Grocery"/>
    <x v="6510"/>
    <s v="Good Sales"/>
    <n v="0.39"/>
    <n v="1309.0545000000002"/>
    <n v="2047.4955"/>
    <n v="6"/>
    <d v="2024-02-23T00:00:00"/>
    <d v="2024-02-28T00:00:00"/>
    <s v="New"/>
    <s v="Card"/>
    <n v="431.29"/>
    <s v="loss"/>
    <s v="Bangalore"/>
  </r>
  <r>
    <s v="ORD106556"/>
    <x v="0"/>
    <s v="Personal Care"/>
    <x v="6511"/>
    <s v="Good Sales"/>
    <n v="0.39"/>
    <n v="631.58550000000002"/>
    <n v="987.86450000000002"/>
    <n v="4"/>
    <d v="2023-04-04T00:00:00"/>
    <d v="2023-04-06T00:00:00"/>
    <s v="New"/>
    <s v="Cash"/>
    <n v="169.13"/>
    <s v="loss"/>
    <s v="Bangalore"/>
  </r>
  <r>
    <s v="ORD106557"/>
    <x v="3"/>
    <s v="Personal Care"/>
    <x v="6512"/>
    <s v="Good Sales"/>
    <n v="0.43"/>
    <n v="983.00579999999991"/>
    <n v="1303.0542"/>
    <n v="6"/>
    <d v="2023-08-01T00:00:00"/>
    <d v="2023-08-05T00:00:00"/>
    <s v="Regular"/>
    <s v="Card"/>
    <n v="198.99"/>
    <s v="loss"/>
    <s v="Delhi"/>
  </r>
  <r>
    <s v="ORD106558"/>
    <x v="2"/>
    <s v="Electronics"/>
    <x v="6513"/>
    <s v="Good Sales"/>
    <n v="0.32"/>
    <n v="1080.5311999999999"/>
    <n v="2296.1288"/>
    <n v="1"/>
    <d v="2024-07-23T00:00:00"/>
    <d v="2024-07-25T00:00:00"/>
    <s v="Member"/>
    <s v="UPI"/>
    <n v="275.64999999999998"/>
    <s v="loss"/>
    <s v="Bangalore"/>
  </r>
  <r>
    <s v="ORD106559"/>
    <x v="0"/>
    <s v="Home Care"/>
    <x v="6514"/>
    <s v="Good Sales"/>
    <n v="0.09"/>
    <n v="341.67689999999999"/>
    <n v="3454.7330999999999"/>
    <n v="6"/>
    <d v="2024-12-29T00:00:00"/>
    <d v="2024-12-30T00:00:00"/>
    <s v="Regular"/>
    <s v="Card"/>
    <n v="1036.0999999999999"/>
    <s v="profit"/>
    <s v="Bangalore"/>
  </r>
  <r>
    <s v="ORD106560"/>
    <x v="3"/>
    <s v="Electronics"/>
    <x v="6515"/>
    <s v="Good Sales"/>
    <n v="0.27"/>
    <n v="601.3764000000001"/>
    <n v="1625.9436000000001"/>
    <n v="4"/>
    <d v="2024-10-14T00:00:00"/>
    <d v="2024-10-17T00:00:00"/>
    <s v="Regular"/>
    <s v="Card"/>
    <n v="434.07"/>
    <s v="loss"/>
    <s v="Pune"/>
  </r>
  <r>
    <s v="ORD106561"/>
    <x v="2"/>
    <s v="Clothing"/>
    <x v="6516"/>
    <s v="Good Sales"/>
    <n v="0.19"/>
    <n v="359.12470000000002"/>
    <n v="1531.0053"/>
    <n v="3"/>
    <d v="2023-07-31T00:00:00"/>
    <d v="2023-08-06T00:00:00"/>
    <s v="Member"/>
    <s v="Cash"/>
    <n v="347.84"/>
    <s v="loss"/>
    <s v="Bangalore"/>
  </r>
  <r>
    <s v="ORD106562"/>
    <x v="0"/>
    <s v="Personal Care"/>
    <x v="6517"/>
    <s v="Good Sales"/>
    <n v="0.01"/>
    <n v="36.078299999999999"/>
    <n v="3571.7516999999998"/>
    <n v="6"/>
    <d v="2023-05-13T00:00:00"/>
    <d v="2023-05-14T00:00:00"/>
    <s v="New"/>
    <s v="UPI"/>
    <n v="336.3"/>
    <s v="loss"/>
    <s v="Mumbai"/>
  </r>
  <r>
    <s v="ORD106563"/>
    <x v="0"/>
    <s v="Grocery"/>
    <x v="6518"/>
    <s v="Good Sales"/>
    <n v="0.1"/>
    <n v="118.86500000000001"/>
    <n v="1069.7850000000001"/>
    <n v="9"/>
    <d v="2023-06-15T00:00:00"/>
    <d v="2023-06-20T00:00:00"/>
    <s v="Member"/>
    <s v="Cash"/>
    <n v="177.44"/>
    <s v="loss"/>
    <s v="Bangalore"/>
  </r>
  <r>
    <s v="ORD106564"/>
    <x v="3"/>
    <s v="Grocery"/>
    <x v="6519"/>
    <s v="concerning"/>
    <n v="0.1"/>
    <n v="14.651"/>
    <n v="131.85899999999998"/>
    <n v="8"/>
    <d v="2023-08-20T00:00:00"/>
    <d v="2023-08-21T00:00:00"/>
    <s v="Member"/>
    <s v="Card"/>
    <n v="43.6"/>
    <s v="loss"/>
    <s v="Pune"/>
  </r>
  <r>
    <s v="ORD106565"/>
    <x v="2"/>
    <s v="Grocery"/>
    <x v="6520"/>
    <s v="Good Sales"/>
    <n v="0.04"/>
    <n v="96.348399999999998"/>
    <n v="2312.3616000000002"/>
    <n v="8"/>
    <d v="2023-01-25T00:00:00"/>
    <d v="2023-01-30T00:00:00"/>
    <s v="New"/>
    <s v="Cash"/>
    <n v="410.83"/>
    <s v="loss"/>
    <s v="Delhi"/>
  </r>
  <r>
    <s v="ORD106566"/>
    <x v="2"/>
    <s v="Personal Care"/>
    <x v="6521"/>
    <s v="Good Sales"/>
    <n v="0.23"/>
    <n v="218.39189999999999"/>
    <n v="731.13810000000001"/>
    <n v="9"/>
    <d v="2024-02-03T00:00:00"/>
    <d v="2024-02-06T00:00:00"/>
    <s v="Member"/>
    <s v="Cash"/>
    <n v="60.35"/>
    <s v="loss"/>
    <s v="Mumbai"/>
  </r>
  <r>
    <s v="ORD106567"/>
    <x v="0"/>
    <s v="Home Care"/>
    <x v="6522"/>
    <s v="Good Sales"/>
    <n v="0.25"/>
    <n v="488.39749999999998"/>
    <n v="1465.1924999999999"/>
    <n v="6"/>
    <d v="2024-12-12T00:00:00"/>
    <d v="2024-12-17T00:00:00"/>
    <s v="New"/>
    <s v="UPI"/>
    <n v="292.13"/>
    <s v="loss"/>
    <s v="Pune"/>
  </r>
  <r>
    <s v="ORD106568"/>
    <x v="0"/>
    <s v="Personal Care"/>
    <x v="6523"/>
    <s v="Good Sales"/>
    <n v="0.17"/>
    <n v="259.5985"/>
    <n v="1267.4514999999999"/>
    <n v="8"/>
    <d v="2023-02-17T00:00:00"/>
    <d v="2023-02-20T00:00:00"/>
    <s v="New"/>
    <s v="Cash"/>
    <n v="97.01"/>
    <s v="loss"/>
    <s v="Hyderabad"/>
  </r>
  <r>
    <s v="ORD106569"/>
    <x v="0"/>
    <s v="Personal Care"/>
    <x v="6524"/>
    <s v="Good Sales"/>
    <n v="0.21"/>
    <n v="820.80179999999996"/>
    <n v="3087.7781999999997"/>
    <n v="7"/>
    <d v="2023-02-21T00:00:00"/>
    <d v="2023-02-28T00:00:00"/>
    <s v="New"/>
    <s v="Card"/>
    <n v="831.69"/>
    <s v="profit"/>
    <s v="Delhi"/>
  </r>
  <r>
    <s v="ORD106570"/>
    <x v="2"/>
    <s v="Grocery"/>
    <x v="6525"/>
    <s v="Good Sales"/>
    <n v="0.27"/>
    <n v="465.45300000000003"/>
    <n v="1258.4470000000001"/>
    <n v="1"/>
    <d v="2023-03-01T00:00:00"/>
    <d v="2023-03-05T00:00:00"/>
    <s v="Member"/>
    <s v="Cash"/>
    <n v="266.92"/>
    <s v="loss"/>
    <s v="Hyderabad"/>
  </r>
  <r>
    <s v="ORD106571"/>
    <x v="3"/>
    <s v="Personal Care"/>
    <x v="6526"/>
    <s v="Good Sales"/>
    <n v="0.06"/>
    <n v="194.3586"/>
    <n v="3044.9513999999999"/>
    <n v="6"/>
    <d v="2024-04-17T00:00:00"/>
    <d v="2024-04-24T00:00:00"/>
    <s v="New"/>
    <s v="Card"/>
    <n v="285.20999999999998"/>
    <s v="loss"/>
    <s v="Mumbai"/>
  </r>
  <r>
    <s v="ORD106572"/>
    <x v="3"/>
    <s v="Grocery"/>
    <x v="6527"/>
    <s v="Good Sales"/>
    <n v="0.28000000000000003"/>
    <n v="952.60760000000016"/>
    <n v="2449.5623999999998"/>
    <n v="4"/>
    <d v="2024-03-28T00:00:00"/>
    <d v="2024-04-01T00:00:00"/>
    <s v="Regular"/>
    <s v="Cash"/>
    <n v="890.58"/>
    <s v="profit"/>
    <s v="Pune"/>
  </r>
  <r>
    <s v="ORD106573"/>
    <x v="2"/>
    <s v="Home Care"/>
    <x v="6528"/>
    <s v="Good Sales"/>
    <n v="0.35"/>
    <n v="817.82050000000004"/>
    <n v="1518.8095000000001"/>
    <n v="3"/>
    <d v="2024-06-20T00:00:00"/>
    <d v="2024-06-23T00:00:00"/>
    <s v="Member"/>
    <s v="Cash"/>
    <n v="461.34"/>
    <s v="loss"/>
    <s v="Mumbai"/>
  </r>
  <r>
    <s v="ORD106574"/>
    <x v="1"/>
    <s v="Clothing"/>
    <x v="6529"/>
    <s v="concerning"/>
    <n v="0.44"/>
    <n v="218.80319999999998"/>
    <n v="278.47680000000003"/>
    <n v="3"/>
    <d v="2023-07-02T00:00:00"/>
    <d v="2023-07-04T00:00:00"/>
    <s v="Regular"/>
    <s v="Cash"/>
    <n v="85.18"/>
    <s v="loss"/>
    <s v="Bangalore"/>
  </r>
  <r>
    <s v="ORD106575"/>
    <x v="3"/>
    <s v="Grocery"/>
    <x v="6530"/>
    <s v="Good Sales"/>
    <n v="0.15"/>
    <n v="529.76850000000002"/>
    <n v="3002.0214999999998"/>
    <n v="8"/>
    <d v="2023-08-27T00:00:00"/>
    <d v="2023-09-03T00:00:00"/>
    <s v="Regular"/>
    <s v="UPI"/>
    <n v="875.9"/>
    <s v="profit"/>
    <s v="Hyderabad"/>
  </r>
  <r>
    <s v="ORD106576"/>
    <x v="0"/>
    <s v="Electronics"/>
    <x v="6531"/>
    <s v="concerning"/>
    <n v="0.37"/>
    <n v="173.2784"/>
    <n v="295.04160000000002"/>
    <n v="1"/>
    <d v="2023-03-05T00:00:00"/>
    <d v="2023-03-12T00:00:00"/>
    <s v="Regular"/>
    <s v="Cash"/>
    <n v="90.62"/>
    <s v="loss"/>
    <s v="Mumbai"/>
  </r>
  <r>
    <s v="ORD106577"/>
    <x v="1"/>
    <s v="Clothing"/>
    <x v="6532"/>
    <s v="concerning"/>
    <n v="0.3"/>
    <n v="175.84199999999998"/>
    <n v="410.298"/>
    <n v="7"/>
    <d v="2023-11-17T00:00:00"/>
    <d v="2023-11-20T00:00:00"/>
    <s v="Member"/>
    <s v="Card"/>
    <n v="38.869999999999997"/>
    <s v="loss"/>
    <s v="Hyderabad"/>
  </r>
  <r>
    <s v="ORD106578"/>
    <x v="1"/>
    <s v="Home Care"/>
    <x v="6533"/>
    <s v="Good Sales"/>
    <n v="0.25"/>
    <n v="265.09750000000003"/>
    <n v="795.29250000000002"/>
    <n v="4"/>
    <d v="2024-05-30T00:00:00"/>
    <d v="2024-06-04T00:00:00"/>
    <s v="New"/>
    <s v="Card"/>
    <n v="121.38"/>
    <s v="loss"/>
    <s v="Bangalore"/>
  </r>
  <r>
    <s v="ORD106579"/>
    <x v="3"/>
    <s v="Clothing"/>
    <x v="6534"/>
    <s v="Good Sales"/>
    <n v="0.46"/>
    <n v="677.96640000000002"/>
    <n v="795.8735999999999"/>
    <n v="1"/>
    <d v="2024-09-20T00:00:00"/>
    <d v="2024-09-24T00:00:00"/>
    <s v="Regular"/>
    <s v="UPI"/>
    <n v="285.02"/>
    <s v="loss"/>
    <s v="Bangalore"/>
  </r>
  <r>
    <s v="ORD106580"/>
    <x v="1"/>
    <s v="Grocery"/>
    <x v="6535"/>
    <s v="Good Sales"/>
    <n v="0.31"/>
    <n v="1316.7591"/>
    <n v="2930.8508999999995"/>
    <n v="2"/>
    <d v="2024-07-18T00:00:00"/>
    <d v="2024-07-24T00:00:00"/>
    <s v="Regular"/>
    <s v="Cash"/>
    <n v="324.42"/>
    <s v="loss"/>
    <s v="Mumbai"/>
  </r>
  <r>
    <s v="ORD106581"/>
    <x v="1"/>
    <s v="Home Care"/>
    <x v="6536"/>
    <s v="Good Sales"/>
    <n v="0.18"/>
    <n v="613.28159999999991"/>
    <n v="2793.8384000000001"/>
    <n v="7"/>
    <d v="2024-06-21T00:00:00"/>
    <d v="2024-06-25T00:00:00"/>
    <s v="New"/>
    <s v="Card"/>
    <n v="383.35"/>
    <s v="loss"/>
    <s v="Bangalore"/>
  </r>
  <r>
    <s v="ORD106582"/>
    <x v="3"/>
    <s v="Electronics"/>
    <x v="6537"/>
    <s v="Good Sales"/>
    <n v="0.36"/>
    <n v="719.04239999999993"/>
    <n v="1278.2975999999999"/>
    <n v="1"/>
    <d v="2024-09-03T00:00:00"/>
    <d v="2024-09-10T00:00:00"/>
    <s v="New"/>
    <s v="Cash"/>
    <n v="402.68"/>
    <s v="loss"/>
    <s v="Bangalore"/>
  </r>
  <r>
    <s v="ORD106583"/>
    <x v="3"/>
    <s v="Grocery"/>
    <x v="6538"/>
    <s v="Good Sales"/>
    <n v="0.48"/>
    <n v="2349.7296000000001"/>
    <n v="2545.5404000000003"/>
    <n v="6"/>
    <d v="2024-12-19T00:00:00"/>
    <d v="2024-12-22T00:00:00"/>
    <s v="Regular"/>
    <s v="UPI"/>
    <n v="1377.53"/>
    <s v="profit"/>
    <s v="Chennai"/>
  </r>
  <r>
    <s v="ORD106584"/>
    <x v="1"/>
    <s v="Grocery"/>
    <x v="6539"/>
    <s v="Good Sales"/>
    <n v="0.46"/>
    <n v="595.07900000000006"/>
    <n v="698.57100000000003"/>
    <n v="4"/>
    <d v="2024-12-31T00:00:00"/>
    <d v="2025-01-02T00:00:00"/>
    <s v="Regular"/>
    <s v="Cash"/>
    <n v="301.51"/>
    <s v="loss"/>
    <s v="Bangalore"/>
  </r>
  <r>
    <s v="ORD106585"/>
    <x v="0"/>
    <s v="Home Care"/>
    <x v="6540"/>
    <s v="Good Sales"/>
    <n v="0.49"/>
    <n v="1513.1641"/>
    <n v="1574.9259000000002"/>
    <n v="3"/>
    <d v="2024-06-09T00:00:00"/>
    <d v="2024-06-12T00:00:00"/>
    <s v="Member"/>
    <s v="Cash"/>
    <n v="546.26"/>
    <s v="loss"/>
    <s v="Mumbai"/>
  </r>
  <r>
    <s v="ORD106586"/>
    <x v="2"/>
    <s v="Home Care"/>
    <x v="6541"/>
    <s v="Good Sales"/>
    <n v="0.05"/>
    <n v="212.56750000000002"/>
    <n v="4038.7825000000003"/>
    <n v="7"/>
    <d v="2024-02-22T00:00:00"/>
    <d v="2024-02-27T00:00:00"/>
    <s v="New"/>
    <s v="Card"/>
    <n v="437.79"/>
    <s v="loss"/>
    <s v="Delhi"/>
  </r>
  <r>
    <s v="ORD106587"/>
    <x v="1"/>
    <s v="Clothing"/>
    <x v="6542"/>
    <s v="Good Sales"/>
    <n v="0.22"/>
    <n v="886.58019999999999"/>
    <n v="3143.3298"/>
    <n v="9"/>
    <d v="2024-07-25T00:00:00"/>
    <d v="2024-07-30T00:00:00"/>
    <s v="New"/>
    <s v="UPI"/>
    <n v="395.53"/>
    <s v="loss"/>
    <s v="Delhi"/>
  </r>
  <r>
    <s v="ORD106588"/>
    <x v="1"/>
    <s v="Electronics"/>
    <x v="6543"/>
    <s v="concerning"/>
    <n v="0.22"/>
    <n v="119.3522"/>
    <n v="423.15780000000001"/>
    <n v="5"/>
    <d v="2024-10-26T00:00:00"/>
    <d v="2024-11-02T00:00:00"/>
    <s v="Member"/>
    <s v="UPI"/>
    <n v="132.38999999999999"/>
    <s v="loss"/>
    <s v="Mumbai"/>
  </r>
  <r>
    <s v="ORD106589"/>
    <x v="0"/>
    <s v="Clothing"/>
    <x v="6544"/>
    <s v="Good Sales"/>
    <n v="0.19"/>
    <n v="668.16160000000002"/>
    <n v="2848.4784"/>
    <n v="6"/>
    <d v="2024-07-19T00:00:00"/>
    <d v="2024-07-20T00:00:00"/>
    <s v="Member"/>
    <s v="UPI"/>
    <n v="990.4"/>
    <s v="profit"/>
    <s v="Delhi"/>
  </r>
  <r>
    <s v="ORD106590"/>
    <x v="1"/>
    <s v="Clothing"/>
    <x v="6545"/>
    <s v="Good Sales"/>
    <n v="0.09"/>
    <n v="122.71769999999999"/>
    <n v="1240.8123000000001"/>
    <n v="7"/>
    <d v="2024-02-15T00:00:00"/>
    <d v="2024-02-17T00:00:00"/>
    <s v="Member"/>
    <s v="Cash"/>
    <n v="109.25"/>
    <s v="loss"/>
    <s v="Bangalore"/>
  </r>
  <r>
    <s v="ORD106591"/>
    <x v="1"/>
    <s v="Grocery"/>
    <x v="6546"/>
    <s v="Good Sales"/>
    <n v="0.42"/>
    <n v="774.09779999999989"/>
    <n v="1068.9922000000001"/>
    <n v="6"/>
    <d v="2023-01-21T00:00:00"/>
    <d v="2023-01-25T00:00:00"/>
    <s v="Regular"/>
    <s v="UPI"/>
    <n v="403.31"/>
    <s v="loss"/>
    <s v="Delhi"/>
  </r>
  <r>
    <s v="ORD106592"/>
    <x v="2"/>
    <s v="Home Care"/>
    <x v="6547"/>
    <s v="Good Sales"/>
    <n v="0.34"/>
    <n v="848.6604000000001"/>
    <n v="1647.3995999999997"/>
    <n v="6"/>
    <d v="2024-06-30T00:00:00"/>
    <d v="2024-07-06T00:00:00"/>
    <s v="Member"/>
    <s v="Card"/>
    <n v="579"/>
    <s v="loss"/>
    <s v="Hyderabad"/>
  </r>
  <r>
    <s v="ORD106593"/>
    <x v="2"/>
    <s v="Grocery"/>
    <x v="6548"/>
    <s v="Good Sales"/>
    <n v="0.3"/>
    <n v="1192.404"/>
    <n v="2782.2759999999998"/>
    <n v="3"/>
    <d v="2024-11-22T00:00:00"/>
    <d v="2024-11-29T00:00:00"/>
    <s v="Member"/>
    <s v="Card"/>
    <n v="705.77"/>
    <s v="loss"/>
    <s v="Chennai"/>
  </r>
  <r>
    <s v="ORD106594"/>
    <x v="2"/>
    <s v="Electronics"/>
    <x v="6549"/>
    <s v="Good Sales"/>
    <n v="0.22"/>
    <n v="201.16579999999999"/>
    <n v="713.2242"/>
    <n v="3"/>
    <d v="2024-03-29T00:00:00"/>
    <d v="2024-04-03T00:00:00"/>
    <s v="Regular"/>
    <s v="Cash"/>
    <n v="121.42"/>
    <s v="loss"/>
    <s v="Mumbai"/>
  </r>
  <r>
    <s v="ORD106595"/>
    <x v="3"/>
    <s v="Clothing"/>
    <x v="6550"/>
    <s v="concerning"/>
    <n v="0.19"/>
    <n v="120.06479999999999"/>
    <n v="511.85519999999997"/>
    <n v="5"/>
    <d v="2024-04-27T00:00:00"/>
    <d v="2024-05-02T00:00:00"/>
    <s v="Regular"/>
    <s v="UPI"/>
    <n v="143.51"/>
    <s v="loss"/>
    <s v="Pune"/>
  </r>
  <r>
    <s v="ORD106596"/>
    <x v="3"/>
    <s v="Electronics"/>
    <x v="6551"/>
    <s v="Good Sales"/>
    <n v="0.39"/>
    <n v="332.22540000000004"/>
    <n v="519.63459999999998"/>
    <n v="7"/>
    <d v="2023-06-03T00:00:00"/>
    <d v="2023-06-10T00:00:00"/>
    <s v="New"/>
    <s v="UPI"/>
    <n v="140"/>
    <s v="loss"/>
    <s v="Bangalore"/>
  </r>
  <r>
    <s v="ORD106597"/>
    <x v="2"/>
    <s v="Home Care"/>
    <x v="6552"/>
    <s v="Good Sales"/>
    <n v="0.26"/>
    <n v="304.01799999999997"/>
    <n v="865.28199999999993"/>
    <n v="6"/>
    <d v="2024-10-16T00:00:00"/>
    <d v="2024-10-18T00:00:00"/>
    <s v="Regular"/>
    <s v="Card"/>
    <n v="192.49"/>
    <s v="loss"/>
    <s v="Delhi"/>
  </r>
  <r>
    <s v="ORD106598"/>
    <x v="2"/>
    <s v="Home Care"/>
    <x v="6553"/>
    <s v="concerning"/>
    <n v="0.3"/>
    <n v="117.46799999999999"/>
    <n v="274.09199999999998"/>
    <n v="2"/>
    <d v="2023-01-05T00:00:00"/>
    <d v="2023-01-12T00:00:00"/>
    <s v="New"/>
    <s v="Card"/>
    <n v="29.54"/>
    <s v="loss"/>
    <s v="Pune"/>
  </r>
  <r>
    <s v="ORD106599"/>
    <x v="3"/>
    <s v="Personal Care"/>
    <x v="6554"/>
    <s v="Good Sales"/>
    <n v="0.05"/>
    <n v="231.95749999999998"/>
    <n v="4407.1924999999992"/>
    <n v="3"/>
    <d v="2024-11-03T00:00:00"/>
    <d v="2024-11-10T00:00:00"/>
    <s v="Member"/>
    <s v="Cash"/>
    <n v="962.35"/>
    <s v="profit"/>
    <s v="Chennai"/>
  </r>
  <r>
    <s v="ORD106600"/>
    <x v="0"/>
    <s v="Electronics"/>
    <x v="6555"/>
    <s v="Good Sales"/>
    <n v="0.24"/>
    <n v="399.24239999999998"/>
    <n v="1264.2676000000001"/>
    <n v="5"/>
    <d v="2024-09-24T00:00:00"/>
    <d v="2024-09-27T00:00:00"/>
    <s v="New"/>
    <s v="Cash"/>
    <n v="121.09"/>
    <s v="loss"/>
    <s v="Hyderabad"/>
  </r>
  <r>
    <s v="ORD106601"/>
    <x v="1"/>
    <s v="Grocery"/>
    <x v="6556"/>
    <s v="Good Sales"/>
    <n v="7.0000000000000007E-2"/>
    <n v="67.702600000000004"/>
    <n v="899.47739999999999"/>
    <n v="7"/>
    <d v="2024-12-21T00:00:00"/>
    <d v="2024-12-22T00:00:00"/>
    <s v="Regular"/>
    <s v="Card"/>
    <n v="115.85"/>
    <s v="loss"/>
    <s v="Delhi"/>
  </r>
  <r>
    <s v="ORD106602"/>
    <x v="1"/>
    <s v="Electronics"/>
    <x v="6557"/>
    <s v="Good Sales"/>
    <n v="0.03"/>
    <n v="96.76169999999999"/>
    <n v="3128.6282999999999"/>
    <n v="6"/>
    <d v="2024-11-14T00:00:00"/>
    <d v="2024-11-20T00:00:00"/>
    <s v="New"/>
    <s v="UPI"/>
    <n v="306.48"/>
    <s v="loss"/>
    <s v="Chennai"/>
  </r>
  <r>
    <s v="ORD106603"/>
    <x v="2"/>
    <s v="Clothing"/>
    <x v="6558"/>
    <s v="Good Sales"/>
    <n v="0.34"/>
    <n v="1345.1352000000002"/>
    <n v="2611.1448"/>
    <n v="3"/>
    <d v="2023-11-08T00:00:00"/>
    <d v="2023-11-13T00:00:00"/>
    <s v="New"/>
    <s v="UPI"/>
    <n v="1132.6099999999999"/>
    <s v="profit"/>
    <s v="Bangalore"/>
  </r>
  <r>
    <s v="ORD106604"/>
    <x v="0"/>
    <s v="Home Care"/>
    <x v="6559"/>
    <s v="Good Sales"/>
    <n v="0.14000000000000001"/>
    <n v="530.71900000000005"/>
    <n v="3260.1309999999999"/>
    <n v="7"/>
    <d v="2023-11-18T00:00:00"/>
    <d v="2023-11-19T00:00:00"/>
    <s v="New"/>
    <s v="Cash"/>
    <n v="265.57"/>
    <s v="loss"/>
    <s v="Bangalore"/>
  </r>
  <r>
    <s v="ORD106605"/>
    <x v="3"/>
    <s v="Home Care"/>
    <x v="6560"/>
    <s v="Good Sales"/>
    <n v="0.48"/>
    <n v="1738.4015999999999"/>
    <n v="1883.2684000000002"/>
    <n v="5"/>
    <d v="2024-09-22T00:00:00"/>
    <d v="2024-09-26T00:00:00"/>
    <s v="Regular"/>
    <s v="Card"/>
    <n v="599.84"/>
    <s v="loss"/>
    <s v="Mumbai"/>
  </r>
  <r>
    <s v="ORD106606"/>
    <x v="2"/>
    <s v="Electronics"/>
    <x v="6561"/>
    <s v="concerning"/>
    <n v="0.3"/>
    <n v="104.28"/>
    <n v="243.32000000000002"/>
    <n v="4"/>
    <d v="2024-06-03T00:00:00"/>
    <d v="2024-06-04T00:00:00"/>
    <s v="New"/>
    <s v="Card"/>
    <n v="70.64"/>
    <s v="loss"/>
    <s v="Mumbai"/>
  </r>
  <r>
    <s v="ORD106607"/>
    <x v="0"/>
    <s v="Electronics"/>
    <x v="6562"/>
    <s v="Good Sales"/>
    <n v="0.32"/>
    <n v="1258.4256"/>
    <n v="2674.1543999999999"/>
    <n v="6"/>
    <d v="2023-03-05T00:00:00"/>
    <d v="2023-03-12T00:00:00"/>
    <s v="Member"/>
    <s v="Card"/>
    <n v="654.82000000000005"/>
    <s v="loss"/>
    <s v="Mumbai"/>
  </r>
  <r>
    <s v="ORD106608"/>
    <x v="0"/>
    <s v="Electronics"/>
    <x v="6563"/>
    <s v="Good Sales"/>
    <n v="0.1"/>
    <n v="255.92100000000002"/>
    <n v="2303.2890000000002"/>
    <n v="2"/>
    <d v="2024-10-30T00:00:00"/>
    <d v="2024-11-04T00:00:00"/>
    <s v="Member"/>
    <s v="UPI"/>
    <n v="551.4"/>
    <s v="loss"/>
    <s v="Delhi"/>
  </r>
  <r>
    <s v="ORD106609"/>
    <x v="0"/>
    <s v="Clothing"/>
    <x v="6564"/>
    <s v="Good Sales"/>
    <n v="0.06"/>
    <n v="196.8312"/>
    <n v="3083.6887999999999"/>
    <n v="7"/>
    <d v="2024-03-07T00:00:00"/>
    <d v="2024-03-13T00:00:00"/>
    <s v="Member"/>
    <s v="UPI"/>
    <n v="189.89"/>
    <s v="loss"/>
    <s v="Bangalore"/>
  </r>
  <r>
    <s v="ORD106610"/>
    <x v="3"/>
    <s v="Clothing"/>
    <x v="6565"/>
    <s v="Good Sales"/>
    <n v="0.26"/>
    <n v="1244.4848"/>
    <n v="3541.9951999999994"/>
    <n v="2"/>
    <d v="2024-10-20T00:00:00"/>
    <d v="2024-10-23T00:00:00"/>
    <s v="Member"/>
    <s v="Cash"/>
    <n v="1349.02"/>
    <s v="profit"/>
    <s v="Hyderabad"/>
  </r>
  <r>
    <s v="ORD106611"/>
    <x v="3"/>
    <s v="Grocery"/>
    <x v="6566"/>
    <s v="Good Sales"/>
    <n v="0.46"/>
    <n v="1873.2580000000003"/>
    <n v="2199.0419999999999"/>
    <n v="7"/>
    <d v="2024-10-10T00:00:00"/>
    <d v="2024-10-16T00:00:00"/>
    <s v="New"/>
    <s v="Card"/>
    <n v="564.79999999999995"/>
    <s v="loss"/>
    <s v="Delhi"/>
  </r>
  <r>
    <s v="ORD106612"/>
    <x v="1"/>
    <s v="Electronics"/>
    <x v="6567"/>
    <s v="Good Sales"/>
    <n v="0.03"/>
    <n v="124.32959999999999"/>
    <n v="4019.9903999999997"/>
    <n v="8"/>
    <d v="2024-08-06T00:00:00"/>
    <d v="2024-08-13T00:00:00"/>
    <s v="Member"/>
    <s v="UPI"/>
    <n v="655.68"/>
    <s v="loss"/>
    <s v="Hyderabad"/>
  </r>
  <r>
    <s v="ORD106613"/>
    <x v="1"/>
    <s v="Grocery"/>
    <x v="6568"/>
    <s v="Good Sales"/>
    <n v="0.25"/>
    <n v="247.29750000000001"/>
    <n v="741.89250000000004"/>
    <n v="2"/>
    <d v="2024-01-04T00:00:00"/>
    <d v="2024-01-09T00:00:00"/>
    <s v="New"/>
    <s v="UPI"/>
    <n v="182.46"/>
    <s v="loss"/>
    <s v="Delhi"/>
  </r>
  <r>
    <s v="ORD106614"/>
    <x v="0"/>
    <s v="Personal Care"/>
    <x v="6569"/>
    <s v="Good Sales"/>
    <n v="0.1"/>
    <n v="243.44400000000002"/>
    <n v="2190.9960000000001"/>
    <n v="8"/>
    <d v="2023-01-15T00:00:00"/>
    <d v="2023-01-19T00:00:00"/>
    <s v="Regular"/>
    <s v="Cash"/>
    <n v="513.86"/>
    <s v="loss"/>
    <s v="Pune"/>
  </r>
  <r>
    <s v="ORD106615"/>
    <x v="0"/>
    <s v="Clothing"/>
    <x v="6570"/>
    <s v="Good Sales"/>
    <n v="0.39"/>
    <n v="1853.1590999999999"/>
    <n v="2898.5308999999997"/>
    <n v="7"/>
    <d v="2024-04-26T00:00:00"/>
    <d v="2024-04-27T00:00:00"/>
    <s v="New"/>
    <s v="Card"/>
    <n v="386.74"/>
    <s v="loss"/>
    <s v="Hyderabad"/>
  </r>
  <r>
    <s v="ORD106616"/>
    <x v="3"/>
    <s v="Home Care"/>
    <x v="6571"/>
    <s v="Good Sales"/>
    <n v="0.34"/>
    <n v="1004.7544"/>
    <n v="1950.4055999999998"/>
    <n v="3"/>
    <d v="2023-11-20T00:00:00"/>
    <d v="2023-11-23T00:00:00"/>
    <s v="Regular"/>
    <s v="Cash"/>
    <n v="418.9"/>
    <s v="loss"/>
    <s v="Delhi"/>
  </r>
  <r>
    <s v="ORD106617"/>
    <x v="1"/>
    <s v="Personal Care"/>
    <x v="6572"/>
    <s v="concerning"/>
    <n v="0.05"/>
    <n v="30.133499999999998"/>
    <n v="572.53649999999993"/>
    <n v="7"/>
    <d v="2023-11-15T00:00:00"/>
    <d v="2023-11-21T00:00:00"/>
    <s v="Regular"/>
    <s v="UPI"/>
    <n v="119.95"/>
    <s v="loss"/>
    <s v="Chennai"/>
  </r>
  <r>
    <s v="ORD106618"/>
    <x v="0"/>
    <s v="Home Care"/>
    <x v="6573"/>
    <s v="Good Sales"/>
    <n v="0.31"/>
    <n v="1142.6351999999999"/>
    <n v="2543.2848000000004"/>
    <n v="1"/>
    <d v="2023-04-01T00:00:00"/>
    <d v="2023-04-04T00:00:00"/>
    <s v="Member"/>
    <s v="UPI"/>
    <n v="670.76"/>
    <s v="loss"/>
    <s v="Bangalore"/>
  </r>
  <r>
    <s v="ORD106619"/>
    <x v="1"/>
    <s v="Personal Care"/>
    <x v="6574"/>
    <s v="concerning"/>
    <n v="0.49"/>
    <n v="152.06659999999999"/>
    <n v="158.27339999999998"/>
    <n v="2"/>
    <d v="2023-10-30T00:00:00"/>
    <d v="2023-11-05T00:00:00"/>
    <s v="Member"/>
    <s v="Cash"/>
    <n v="19.52"/>
    <s v="loss"/>
    <s v="Delhi"/>
  </r>
  <r>
    <s v="ORD106620"/>
    <x v="1"/>
    <s v="Grocery"/>
    <x v="6575"/>
    <s v="Good Sales"/>
    <n v="0.26"/>
    <n v="971.68760000000009"/>
    <n v="2765.5724"/>
    <n v="5"/>
    <d v="2023-09-26T00:00:00"/>
    <d v="2023-09-27T00:00:00"/>
    <s v="Regular"/>
    <s v="Cash"/>
    <n v="887.67"/>
    <s v="profit"/>
    <s v="Delhi"/>
  </r>
  <r>
    <s v="ORD106621"/>
    <x v="0"/>
    <s v="Grocery"/>
    <x v="6576"/>
    <s v="Good Sales"/>
    <n v="0.14000000000000001"/>
    <n v="617.52460000000008"/>
    <n v="3793.3654000000001"/>
    <n v="9"/>
    <d v="2024-04-24T00:00:00"/>
    <d v="2024-04-25T00:00:00"/>
    <s v="Member"/>
    <s v="Cash"/>
    <n v="647.27"/>
    <s v="loss"/>
    <s v="Mumbai"/>
  </r>
  <r>
    <s v="ORD106622"/>
    <x v="3"/>
    <s v="Clothing"/>
    <x v="6577"/>
    <s v="Good Sales"/>
    <n v="0.08"/>
    <n v="174.69839999999999"/>
    <n v="2009.0316"/>
    <n v="1"/>
    <d v="2023-04-09T00:00:00"/>
    <d v="2023-04-10T00:00:00"/>
    <s v="New"/>
    <s v="Card"/>
    <n v="119.8"/>
    <s v="loss"/>
    <s v="Mumbai"/>
  </r>
  <r>
    <s v="ORD106623"/>
    <x v="0"/>
    <s v="Home Care"/>
    <x v="6578"/>
    <s v="Good Sales"/>
    <n v="0.49"/>
    <n v="1042.0829999999999"/>
    <n v="1084.617"/>
    <n v="5"/>
    <d v="2024-01-03T00:00:00"/>
    <d v="2024-01-07T00:00:00"/>
    <s v="Member"/>
    <s v="Cash"/>
    <n v="529.88"/>
    <s v="loss"/>
    <s v="Chennai"/>
  </r>
  <r>
    <s v="ORD106624"/>
    <x v="0"/>
    <s v="Personal Care"/>
    <x v="6579"/>
    <s v="Good Sales"/>
    <n v="0.28000000000000003"/>
    <n v="445.37920000000008"/>
    <n v="1145.2608"/>
    <n v="6"/>
    <d v="2023-10-29T00:00:00"/>
    <d v="2023-11-01T00:00:00"/>
    <s v="New"/>
    <s v="Cash"/>
    <n v="81.819999999999993"/>
    <s v="loss"/>
    <s v="Delhi"/>
  </r>
  <r>
    <s v="ORD106625"/>
    <x v="1"/>
    <s v="Electronics"/>
    <x v="6580"/>
    <s v="Good Sales"/>
    <n v="0.19"/>
    <n v="835.43000000000006"/>
    <n v="3561.5699999999997"/>
    <n v="3"/>
    <d v="2023-01-10T00:00:00"/>
    <d v="2023-01-15T00:00:00"/>
    <s v="Member"/>
    <s v="Cash"/>
    <n v="442.05"/>
    <s v="loss"/>
    <s v="Hyderabad"/>
  </r>
  <r>
    <s v="ORD106626"/>
    <x v="0"/>
    <s v="Electronics"/>
    <x v="6581"/>
    <s v="Good Sales"/>
    <n v="0.11"/>
    <n v="306.25540000000001"/>
    <n v="2477.8845999999999"/>
    <n v="5"/>
    <d v="2024-03-14T00:00:00"/>
    <d v="2024-03-18T00:00:00"/>
    <s v="New"/>
    <s v="UPI"/>
    <n v="643.51"/>
    <s v="loss"/>
    <s v="Pune"/>
  </r>
  <r>
    <s v="ORD106627"/>
    <x v="3"/>
    <s v="Clothing"/>
    <x v="6582"/>
    <s v="Good Sales"/>
    <n v="0.48"/>
    <n v="1410.4176"/>
    <n v="1527.9523999999999"/>
    <n v="2"/>
    <d v="2024-06-18T00:00:00"/>
    <d v="2024-06-19T00:00:00"/>
    <s v="Regular"/>
    <s v="UPI"/>
    <n v="582.61"/>
    <s v="loss"/>
    <s v="Mumbai"/>
  </r>
  <r>
    <s v="ORD106628"/>
    <x v="0"/>
    <s v="Home Care"/>
    <x v="6583"/>
    <s v="Good Sales"/>
    <n v="0.31"/>
    <n v="1036.1347000000001"/>
    <n v="2306.2352999999998"/>
    <n v="8"/>
    <d v="2023-10-06T00:00:00"/>
    <d v="2023-10-07T00:00:00"/>
    <s v="Member"/>
    <s v="Cash"/>
    <n v="633.4"/>
    <s v="loss"/>
    <s v="Mumbai"/>
  </r>
  <r>
    <s v="ORD106629"/>
    <x v="3"/>
    <s v="Electronics"/>
    <x v="6584"/>
    <s v="Good Sales"/>
    <n v="0.03"/>
    <n v="47.133900000000004"/>
    <n v="1523.9961000000001"/>
    <n v="3"/>
    <d v="2023-03-09T00:00:00"/>
    <d v="2023-03-15T00:00:00"/>
    <s v="New"/>
    <s v="UPI"/>
    <n v="277.60000000000002"/>
    <s v="loss"/>
    <s v="Bangalore"/>
  </r>
  <r>
    <s v="ORD106630"/>
    <x v="3"/>
    <s v="Clothing"/>
    <x v="6585"/>
    <s v="Good Sales"/>
    <n v="0.03"/>
    <n v="66.619500000000002"/>
    <n v="2154.0305000000003"/>
    <n v="5"/>
    <d v="2023-05-13T00:00:00"/>
    <d v="2023-05-18T00:00:00"/>
    <s v="New"/>
    <s v="Cash"/>
    <n v="642.96"/>
    <s v="loss"/>
    <s v="Hyderabad"/>
  </r>
  <r>
    <s v="ORD106631"/>
    <x v="1"/>
    <s v="Clothing"/>
    <x v="6586"/>
    <s v="Good Sales"/>
    <n v="0.47"/>
    <n v="1754.9188999999999"/>
    <n v="1978.9511"/>
    <n v="1"/>
    <d v="2024-05-30T00:00:00"/>
    <d v="2024-06-05T00:00:00"/>
    <s v="New"/>
    <s v="Cash"/>
    <n v="242.36"/>
    <s v="loss"/>
    <s v="Delhi"/>
  </r>
  <r>
    <s v="ORD106632"/>
    <x v="2"/>
    <s v="Home Care"/>
    <x v="6587"/>
    <s v="Good Sales"/>
    <n v="0.36"/>
    <n v="1774.4004"/>
    <n v="3154.4896000000003"/>
    <n v="5"/>
    <d v="2024-02-18T00:00:00"/>
    <d v="2024-02-23T00:00:00"/>
    <s v="Regular"/>
    <s v="Cash"/>
    <n v="815.98"/>
    <s v="profit"/>
    <s v="Mumbai"/>
  </r>
  <r>
    <s v="ORD106633"/>
    <x v="2"/>
    <s v="Electronics"/>
    <x v="6588"/>
    <s v="concerning"/>
    <n v="0.05"/>
    <n v="13.405000000000001"/>
    <n v="254.69500000000002"/>
    <n v="1"/>
    <d v="2023-04-15T00:00:00"/>
    <d v="2023-04-20T00:00:00"/>
    <s v="Regular"/>
    <s v="UPI"/>
    <n v="78.33"/>
    <s v="loss"/>
    <s v="Delhi"/>
  </r>
  <r>
    <s v="ORD106634"/>
    <x v="1"/>
    <s v="Electronics"/>
    <x v="6589"/>
    <s v="concerning"/>
    <n v="0.31"/>
    <n v="95.783799999999999"/>
    <n v="213.19620000000003"/>
    <n v="9"/>
    <d v="2023-08-13T00:00:00"/>
    <d v="2023-08-15T00:00:00"/>
    <s v="New"/>
    <s v="Card"/>
    <n v="35.72"/>
    <s v="loss"/>
    <s v="Pune"/>
  </r>
  <r>
    <s v="ORD106635"/>
    <x v="0"/>
    <s v="Electronics"/>
    <x v="6590"/>
    <s v="Good Sales"/>
    <n v="0.21"/>
    <n v="461.49599999999998"/>
    <n v="1736.1039999999998"/>
    <n v="2"/>
    <d v="2023-08-28T00:00:00"/>
    <d v="2023-09-01T00:00:00"/>
    <s v="Member"/>
    <s v="Card"/>
    <n v="127.96"/>
    <s v="loss"/>
    <s v="Chennai"/>
  </r>
  <r>
    <s v="ORD106636"/>
    <x v="1"/>
    <s v="Grocery"/>
    <x v="6591"/>
    <s v="Good Sales"/>
    <n v="0.39"/>
    <n v="1299.5385000000001"/>
    <n v="2032.6115"/>
    <n v="6"/>
    <d v="2023-04-28T00:00:00"/>
    <d v="2023-04-30T00:00:00"/>
    <s v="Member"/>
    <s v="UPI"/>
    <n v="562.67999999999995"/>
    <s v="loss"/>
    <s v="Bangalore"/>
  </r>
  <r>
    <s v="ORD106637"/>
    <x v="3"/>
    <s v="Electronics"/>
    <x v="6592"/>
    <s v="Good Sales"/>
    <n v="0.14000000000000001"/>
    <n v="279.04660000000001"/>
    <n v="1714.1433999999999"/>
    <n v="9"/>
    <d v="2024-06-13T00:00:00"/>
    <d v="2024-06-18T00:00:00"/>
    <s v="Regular"/>
    <s v="Card"/>
    <n v="483.83"/>
    <s v="loss"/>
    <s v="Pune"/>
  </r>
  <r>
    <s v="ORD106638"/>
    <x v="2"/>
    <s v="Personal Care"/>
    <x v="6593"/>
    <s v="Good Sales"/>
    <n v="0.19"/>
    <n v="949.66369999999995"/>
    <n v="4048.5662999999995"/>
    <n v="3"/>
    <d v="2024-02-20T00:00:00"/>
    <d v="2024-02-23T00:00:00"/>
    <s v="New"/>
    <s v="Card"/>
    <n v="501.19"/>
    <s v="loss"/>
    <s v="Delhi"/>
  </r>
  <r>
    <s v="ORD106639"/>
    <x v="1"/>
    <s v="Grocery"/>
    <x v="6594"/>
    <s v="Good Sales"/>
    <n v="0.08"/>
    <n v="84.580799999999996"/>
    <n v="972.67920000000004"/>
    <n v="6"/>
    <d v="2024-02-21T00:00:00"/>
    <d v="2024-02-25T00:00:00"/>
    <s v="New"/>
    <s v="Card"/>
    <n v="118.49"/>
    <s v="loss"/>
    <s v="Delhi"/>
  </r>
  <r>
    <s v="ORD106640"/>
    <x v="0"/>
    <s v="Grocery"/>
    <x v="6595"/>
    <s v="concerning"/>
    <n v="0.13"/>
    <n v="18.047900000000002"/>
    <n v="120.78210000000001"/>
    <n v="1"/>
    <d v="2024-09-29T00:00:00"/>
    <d v="2024-10-01T00:00:00"/>
    <s v="Member"/>
    <s v="Cash"/>
    <n v="12.54"/>
    <s v="loss"/>
    <s v="Delhi"/>
  </r>
  <r>
    <s v="ORD106641"/>
    <x v="1"/>
    <s v="Grocery"/>
    <x v="6596"/>
    <s v="Good Sales"/>
    <n v="0.09"/>
    <n v="92.846700000000013"/>
    <n v="938.78330000000005"/>
    <n v="7"/>
    <d v="2024-12-11T00:00:00"/>
    <d v="2024-12-18T00:00:00"/>
    <s v="Regular"/>
    <s v="Cash"/>
    <n v="144.22999999999999"/>
    <s v="loss"/>
    <s v="Mumbai"/>
  </r>
  <r>
    <s v="ORD106642"/>
    <x v="2"/>
    <s v="Grocery"/>
    <x v="6597"/>
    <s v="Good Sales"/>
    <n v="0.01"/>
    <n v="44.455300000000001"/>
    <n v="4401.0747000000001"/>
    <n v="2"/>
    <d v="2024-09-07T00:00:00"/>
    <d v="2024-09-13T00:00:00"/>
    <s v="New"/>
    <s v="Card"/>
    <n v="1205.46"/>
    <s v="profit"/>
    <s v="Chennai"/>
  </r>
  <r>
    <s v="ORD106643"/>
    <x v="1"/>
    <s v="Clothing"/>
    <x v="6598"/>
    <s v="Good Sales"/>
    <n v="0.02"/>
    <n v="16.224600000000002"/>
    <n v="795.00540000000001"/>
    <n v="5"/>
    <d v="2023-04-22T00:00:00"/>
    <d v="2023-04-28T00:00:00"/>
    <s v="Regular"/>
    <s v="Cash"/>
    <n v="81.739999999999995"/>
    <s v="loss"/>
    <s v="Bangalore"/>
  </r>
  <r>
    <s v="ORD106644"/>
    <x v="1"/>
    <s v="Personal Care"/>
    <x v="6599"/>
    <s v="Good Sales"/>
    <n v="0.42"/>
    <n v="1027.7316000000001"/>
    <n v="1419.2483999999999"/>
    <n v="5"/>
    <d v="2023-01-14T00:00:00"/>
    <d v="2023-01-15T00:00:00"/>
    <s v="Regular"/>
    <s v="UPI"/>
    <n v="282.89999999999998"/>
    <s v="loss"/>
    <s v="Chennai"/>
  </r>
  <r>
    <s v="ORD106645"/>
    <x v="2"/>
    <s v="Home Care"/>
    <x v="6600"/>
    <s v="Good Sales"/>
    <n v="0.4"/>
    <n v="861.78"/>
    <n v="1292.6699999999998"/>
    <n v="1"/>
    <d v="2024-09-08T00:00:00"/>
    <d v="2024-09-12T00:00:00"/>
    <s v="New"/>
    <s v="Cash"/>
    <n v="584.29"/>
    <s v="loss"/>
    <s v="Delhi"/>
  </r>
  <r>
    <s v="ORD106646"/>
    <x v="3"/>
    <s v="Electronics"/>
    <x v="6601"/>
    <s v="Good Sales"/>
    <n v="7.0000000000000007E-2"/>
    <n v="235.34350000000003"/>
    <n v="3126.7065000000002"/>
    <n v="7"/>
    <d v="2024-05-14T00:00:00"/>
    <d v="2024-05-17T00:00:00"/>
    <s v="New"/>
    <s v="Cash"/>
    <n v="948.85"/>
    <s v="profit"/>
    <s v="Mumbai"/>
  </r>
  <r>
    <s v="ORD106647"/>
    <x v="3"/>
    <s v="Grocery"/>
    <x v="6602"/>
    <s v="concerning"/>
    <n v="0.33"/>
    <n v="121.2816"/>
    <n v="246.23839999999998"/>
    <n v="4"/>
    <d v="2023-08-17T00:00:00"/>
    <d v="2023-08-20T00:00:00"/>
    <s v="Regular"/>
    <s v="Cash"/>
    <n v="23.29"/>
    <s v="loss"/>
    <s v="Chennai"/>
  </r>
  <r>
    <s v="ORD106648"/>
    <x v="2"/>
    <s v="Home Care"/>
    <x v="6603"/>
    <s v="Good Sales"/>
    <n v="0.37"/>
    <n v="1231.3156000000001"/>
    <n v="2096.5644000000002"/>
    <n v="4"/>
    <d v="2024-11-16T00:00:00"/>
    <d v="2024-11-21T00:00:00"/>
    <s v="Regular"/>
    <s v="Cash"/>
    <n v="616.32000000000005"/>
    <s v="loss"/>
    <s v="Mumbai"/>
  </r>
  <r>
    <s v="ORD106649"/>
    <x v="1"/>
    <s v="Clothing"/>
    <x v="6604"/>
    <s v="Good Sales"/>
    <n v="0.03"/>
    <n v="55.148399999999995"/>
    <n v="1783.1315999999999"/>
    <n v="7"/>
    <d v="2024-02-07T00:00:00"/>
    <d v="2024-02-12T00:00:00"/>
    <s v="New"/>
    <s v="Cash"/>
    <n v="228.16"/>
    <s v="loss"/>
    <s v="Mumbai"/>
  </r>
  <r>
    <s v="ORD106650"/>
    <x v="2"/>
    <s v="Home Care"/>
    <x v="6605"/>
    <s v="Good Sales"/>
    <n v="0.04"/>
    <n v="185.50360000000001"/>
    <n v="4452.0864000000001"/>
    <n v="1"/>
    <d v="2023-04-17T00:00:00"/>
    <d v="2023-04-18T00:00:00"/>
    <s v="Member"/>
    <s v="Cash"/>
    <n v="427.71"/>
    <s v="loss"/>
    <s v="Pune"/>
  </r>
  <r>
    <s v="ORD106651"/>
    <x v="3"/>
    <s v="Grocery"/>
    <x v="6606"/>
    <s v="Good Sales"/>
    <n v="0.28000000000000003"/>
    <n v="1192.6740000000002"/>
    <n v="3066.8760000000002"/>
    <n v="6"/>
    <d v="2023-08-27T00:00:00"/>
    <d v="2023-09-02T00:00:00"/>
    <s v="Regular"/>
    <s v="Card"/>
    <n v="764.75"/>
    <s v="loss"/>
    <s v="Mumbai"/>
  </r>
  <r>
    <s v="ORD106652"/>
    <x v="0"/>
    <s v="Personal Care"/>
    <x v="6607"/>
    <s v="Good Sales"/>
    <n v="0.19"/>
    <n v="390.9402"/>
    <n v="1666.6397999999999"/>
    <n v="1"/>
    <d v="2023-01-03T00:00:00"/>
    <d v="2023-01-06T00:00:00"/>
    <s v="Member"/>
    <s v="Card"/>
    <n v="503.56"/>
    <s v="loss"/>
    <s v="Bangalore"/>
  </r>
  <r>
    <s v="ORD106653"/>
    <x v="1"/>
    <s v="Home Care"/>
    <x v="6608"/>
    <s v="Good Sales"/>
    <n v="0.35"/>
    <n v="1737.8094999999998"/>
    <n v="3227.3605000000002"/>
    <n v="6"/>
    <d v="2024-10-08T00:00:00"/>
    <d v="2024-10-13T00:00:00"/>
    <s v="Regular"/>
    <s v="Cash"/>
    <n v="461.27"/>
    <s v="loss"/>
    <s v="Delhi"/>
  </r>
  <r>
    <s v="ORD106654"/>
    <x v="3"/>
    <s v="Grocery"/>
    <x v="6609"/>
    <s v="concerning"/>
    <n v="0.28000000000000003"/>
    <n v="99.265600000000006"/>
    <n v="255.25439999999998"/>
    <n v="2"/>
    <d v="2023-11-23T00:00:00"/>
    <d v="2023-11-25T00:00:00"/>
    <s v="Regular"/>
    <s v="Cash"/>
    <n v="46.35"/>
    <s v="loss"/>
    <s v="Delhi"/>
  </r>
  <r>
    <s v="ORD106655"/>
    <x v="1"/>
    <s v="Grocery"/>
    <x v="6610"/>
    <s v="Good Sales"/>
    <n v="0.02"/>
    <n v="79.286000000000001"/>
    <n v="3885.0140000000001"/>
    <n v="1"/>
    <d v="2024-07-17T00:00:00"/>
    <d v="2024-07-23T00:00:00"/>
    <s v="Regular"/>
    <s v="Cash"/>
    <n v="761.98"/>
    <s v="loss"/>
    <s v="Chennai"/>
  </r>
  <r>
    <s v="ORD106656"/>
    <x v="2"/>
    <s v="Electronics"/>
    <x v="6611"/>
    <s v="Good Sales"/>
    <n v="0.34"/>
    <n v="756.77200000000016"/>
    <n v="1469.028"/>
    <n v="8"/>
    <d v="2024-03-13T00:00:00"/>
    <d v="2024-03-18T00:00:00"/>
    <s v="New"/>
    <s v="UPI"/>
    <n v="607.72"/>
    <s v="loss"/>
    <s v="Mumbai"/>
  </r>
  <r>
    <s v="ORD106657"/>
    <x v="0"/>
    <s v="Electronics"/>
    <x v="6612"/>
    <s v="Good Sales"/>
    <n v="0.1"/>
    <n v="222.32"/>
    <n v="2000.8799999999999"/>
    <n v="7"/>
    <d v="2023-02-07T00:00:00"/>
    <d v="2023-02-14T00:00:00"/>
    <s v="New"/>
    <s v="Cash"/>
    <n v="606.28"/>
    <s v="loss"/>
    <s v="Delhi"/>
  </r>
  <r>
    <s v="ORD106658"/>
    <x v="2"/>
    <s v="Personal Care"/>
    <x v="6613"/>
    <s v="Good Sales"/>
    <n v="0.16"/>
    <n v="149.38560000000001"/>
    <n v="784.27440000000001"/>
    <n v="2"/>
    <d v="2024-07-28T00:00:00"/>
    <d v="2024-07-29T00:00:00"/>
    <s v="New"/>
    <s v="UPI"/>
    <n v="200.61"/>
    <s v="loss"/>
    <s v="Chennai"/>
  </r>
  <r>
    <s v="ORD106659"/>
    <x v="0"/>
    <s v="Electronics"/>
    <x v="6614"/>
    <s v="Good Sales"/>
    <n v="0.37"/>
    <n v="970.47669999999994"/>
    <n v="1652.4332999999999"/>
    <n v="2"/>
    <d v="2024-01-11T00:00:00"/>
    <d v="2024-01-12T00:00:00"/>
    <s v="Member"/>
    <s v="Cash"/>
    <n v="613.96"/>
    <s v="loss"/>
    <s v="Delhi"/>
  </r>
  <r>
    <s v="ORD106660"/>
    <x v="1"/>
    <s v="Personal Care"/>
    <x v="6615"/>
    <s v="concerning"/>
    <n v="0.39"/>
    <n v="200.89680000000001"/>
    <n v="314.22320000000002"/>
    <n v="5"/>
    <d v="2023-01-06T00:00:00"/>
    <d v="2023-01-08T00:00:00"/>
    <s v="Member"/>
    <s v="Cash"/>
    <n v="39.83"/>
    <s v="loss"/>
    <s v="Mumbai"/>
  </r>
  <r>
    <s v="ORD106661"/>
    <x v="1"/>
    <s v="Clothing"/>
    <x v="6616"/>
    <s v="Good Sales"/>
    <n v="0.17"/>
    <n v="530.60910000000001"/>
    <n v="2590.6208999999999"/>
    <n v="4"/>
    <d v="2024-12-14T00:00:00"/>
    <d v="2024-12-18T00:00:00"/>
    <s v="Member"/>
    <s v="Card"/>
    <n v="684.74"/>
    <s v="loss"/>
    <s v="Pune"/>
  </r>
  <r>
    <s v="ORD106662"/>
    <x v="2"/>
    <s v="Clothing"/>
    <x v="6617"/>
    <s v="Good Sales"/>
    <n v="0.04"/>
    <n v="51.351599999999998"/>
    <n v="1232.4384"/>
    <n v="4"/>
    <d v="2024-10-01T00:00:00"/>
    <d v="2024-10-08T00:00:00"/>
    <s v="New"/>
    <s v="UPI"/>
    <n v="171.8"/>
    <s v="loss"/>
    <s v="Delhi"/>
  </r>
  <r>
    <s v="ORD106663"/>
    <x v="0"/>
    <s v="Electronics"/>
    <x v="6618"/>
    <s v="Good Sales"/>
    <n v="0.38"/>
    <n v="1387.6840000000002"/>
    <n v="2264.116"/>
    <n v="9"/>
    <d v="2023-11-04T00:00:00"/>
    <d v="2023-11-07T00:00:00"/>
    <s v="Regular"/>
    <s v="Cash"/>
    <n v="833.88"/>
    <s v="profit"/>
    <s v="Pune"/>
  </r>
  <r>
    <s v="ORD106664"/>
    <x v="0"/>
    <s v="Clothing"/>
    <x v="6619"/>
    <s v="Good Sales"/>
    <n v="0.44"/>
    <n v="1353.4708000000001"/>
    <n v="1722.5992000000001"/>
    <n v="1"/>
    <d v="2024-09-25T00:00:00"/>
    <d v="2024-09-26T00:00:00"/>
    <s v="Regular"/>
    <s v="Cash"/>
    <n v="252.25"/>
    <s v="loss"/>
    <s v="Bangalore"/>
  </r>
  <r>
    <s v="ORD106665"/>
    <x v="1"/>
    <s v="Home Care"/>
    <x v="6620"/>
    <s v="Good Sales"/>
    <n v="0.48"/>
    <n v="1803.5424"/>
    <n v="1953.8376000000001"/>
    <n v="9"/>
    <d v="2023-05-02T00:00:00"/>
    <d v="2023-05-05T00:00:00"/>
    <s v="Member"/>
    <s v="Card"/>
    <n v="735.66"/>
    <s v="loss"/>
    <s v="Bangalore"/>
  </r>
  <r>
    <s v="ORD106666"/>
    <x v="2"/>
    <s v="Home Care"/>
    <x v="6621"/>
    <s v="Good Sales"/>
    <n v="0.16"/>
    <n v="603.79840000000002"/>
    <n v="3169.9415999999997"/>
    <n v="3"/>
    <d v="2023-06-21T00:00:00"/>
    <d v="2023-06-23T00:00:00"/>
    <s v="New"/>
    <s v="Card"/>
    <n v="527.46"/>
    <s v="loss"/>
    <s v="Bangalore"/>
  </r>
  <r>
    <s v="ORD106667"/>
    <x v="0"/>
    <s v="Home Care"/>
    <x v="6622"/>
    <s v="Good Sales"/>
    <n v="0.06"/>
    <n v="63.832199999999993"/>
    <n v="1000.0377999999999"/>
    <n v="8"/>
    <d v="2024-02-24T00:00:00"/>
    <d v="2024-02-26T00:00:00"/>
    <s v="New"/>
    <s v="Cash"/>
    <n v="166.93"/>
    <s v="loss"/>
    <s v="Chennai"/>
  </r>
  <r>
    <s v="ORD106668"/>
    <x v="1"/>
    <s v="Clothing"/>
    <x v="6623"/>
    <s v="concerning"/>
    <n v="0.47"/>
    <n v="48.555700000000002"/>
    <n v="54.754300000000001"/>
    <n v="5"/>
    <d v="2023-11-16T00:00:00"/>
    <d v="2023-11-20T00:00:00"/>
    <s v="Regular"/>
    <s v="UPI"/>
    <n v="7.97"/>
    <s v="loss"/>
    <s v="Bangalore"/>
  </r>
  <r>
    <s v="ORD106669"/>
    <x v="3"/>
    <s v="Home Care"/>
    <x v="6624"/>
    <s v="Good Sales"/>
    <n v="0.2"/>
    <n v="378.44600000000003"/>
    <n v="1513.7840000000001"/>
    <n v="3"/>
    <d v="2023-09-04T00:00:00"/>
    <d v="2023-09-10T00:00:00"/>
    <s v="New"/>
    <s v="Card"/>
    <n v="420.98"/>
    <s v="loss"/>
    <s v="Mumbai"/>
  </r>
  <r>
    <s v="ORD106670"/>
    <x v="2"/>
    <s v="Personal Care"/>
    <x v="6625"/>
    <s v="Good Sales"/>
    <n v="0.05"/>
    <n v="230.172"/>
    <n v="4373.268"/>
    <n v="9"/>
    <d v="2024-09-12T00:00:00"/>
    <d v="2024-09-13T00:00:00"/>
    <s v="Member"/>
    <s v="Cash"/>
    <n v="1088.07"/>
    <s v="profit"/>
    <s v="Chennai"/>
  </r>
  <r>
    <s v="ORD106671"/>
    <x v="3"/>
    <s v="Grocery"/>
    <x v="6626"/>
    <s v="Good Sales"/>
    <n v="0.25"/>
    <n v="732.92750000000001"/>
    <n v="2198.7825000000003"/>
    <n v="9"/>
    <d v="2023-07-12T00:00:00"/>
    <d v="2023-07-14T00:00:00"/>
    <s v="New"/>
    <s v="Cash"/>
    <n v="245.07"/>
    <s v="loss"/>
    <s v="Mumbai"/>
  </r>
  <r>
    <s v="ORD106672"/>
    <x v="2"/>
    <s v="Electronics"/>
    <x v="6627"/>
    <s v="Good Sales"/>
    <n v="0.1"/>
    <n v="366.47600000000006"/>
    <n v="3298.2840000000001"/>
    <n v="8"/>
    <d v="2024-03-07T00:00:00"/>
    <d v="2024-03-12T00:00:00"/>
    <s v="Member"/>
    <s v="UPI"/>
    <n v="644.66"/>
    <s v="loss"/>
    <s v="Mumbai"/>
  </r>
  <r>
    <s v="ORD106673"/>
    <x v="1"/>
    <s v="Personal Care"/>
    <x v="6628"/>
    <s v="Good Sales"/>
    <n v="0.18"/>
    <n v="793.78020000000004"/>
    <n v="3616.1098000000002"/>
    <n v="3"/>
    <d v="2023-06-14T00:00:00"/>
    <d v="2023-06-17T00:00:00"/>
    <s v="Member"/>
    <s v="Card"/>
    <n v="1088.2"/>
    <s v="profit"/>
    <s v="Mumbai"/>
  </r>
  <r>
    <s v="ORD106674"/>
    <x v="0"/>
    <s v="Home Care"/>
    <x v="6629"/>
    <s v="Good Sales"/>
    <n v="0.16"/>
    <n v="726.35039999999992"/>
    <n v="3813.3395999999998"/>
    <n v="3"/>
    <d v="2023-09-08T00:00:00"/>
    <d v="2023-09-11T00:00:00"/>
    <s v="Member"/>
    <s v="UPI"/>
    <n v="480.36"/>
    <s v="loss"/>
    <s v="Chennai"/>
  </r>
  <r>
    <s v="ORD106675"/>
    <x v="0"/>
    <s v="Grocery"/>
    <x v="6630"/>
    <s v="Good Sales"/>
    <n v="0.49"/>
    <n v="1319.1877999999999"/>
    <n v="1373.0321999999999"/>
    <n v="3"/>
    <d v="2023-12-14T00:00:00"/>
    <d v="2023-12-20T00:00:00"/>
    <s v="Member"/>
    <s v="Cash"/>
    <n v="196.45"/>
    <s v="loss"/>
    <s v="Pune"/>
  </r>
  <r>
    <s v="ORD106676"/>
    <x v="0"/>
    <s v="Electronics"/>
    <x v="6631"/>
    <s v="Good Sales"/>
    <n v="0.32"/>
    <n v="880.19839999999999"/>
    <n v="1870.4215999999999"/>
    <n v="6"/>
    <d v="2023-02-18T00:00:00"/>
    <d v="2023-02-23T00:00:00"/>
    <s v="Regular"/>
    <s v="Card"/>
    <n v="764.29"/>
    <s v="loss"/>
    <s v="Mumbai"/>
  </r>
  <r>
    <s v="ORD106677"/>
    <x v="2"/>
    <s v="Personal Care"/>
    <x v="6632"/>
    <s v="Good Sales"/>
    <n v="0.25"/>
    <n v="1067.4000000000001"/>
    <n v="3202.2000000000003"/>
    <n v="2"/>
    <d v="2023-11-07T00:00:00"/>
    <d v="2023-11-10T00:00:00"/>
    <s v="New"/>
    <s v="Cash"/>
    <n v="1027.97"/>
    <s v="profit"/>
    <s v="Hyderabad"/>
  </r>
  <r>
    <s v="ORD106678"/>
    <x v="1"/>
    <s v="Electronics"/>
    <x v="6633"/>
    <s v="Good Sales"/>
    <n v="0.26"/>
    <n v="1054.7367999999999"/>
    <n v="3001.9431999999997"/>
    <n v="9"/>
    <d v="2023-02-08T00:00:00"/>
    <d v="2023-02-14T00:00:00"/>
    <s v="New"/>
    <s v="Cash"/>
    <n v="511.06"/>
    <s v="loss"/>
    <s v="Mumbai"/>
  </r>
  <r>
    <s v="ORD106679"/>
    <x v="3"/>
    <s v="Clothing"/>
    <x v="6634"/>
    <s v="Good Sales"/>
    <n v="0.3"/>
    <n v="1057.3229999999999"/>
    <n v="2467.087"/>
    <n v="2"/>
    <d v="2023-06-13T00:00:00"/>
    <d v="2023-06-19T00:00:00"/>
    <s v="Regular"/>
    <s v="Cash"/>
    <n v="822.32"/>
    <s v="profit"/>
    <s v="Mumbai"/>
  </r>
  <r>
    <s v="ORD106680"/>
    <x v="1"/>
    <s v="Home Care"/>
    <x v="6635"/>
    <s v="Good Sales"/>
    <n v="0.44"/>
    <n v="1347.2272"/>
    <n v="1714.6528000000001"/>
    <n v="8"/>
    <d v="2023-07-13T00:00:00"/>
    <d v="2023-07-18T00:00:00"/>
    <s v="Regular"/>
    <s v="UPI"/>
    <n v="175.16"/>
    <s v="loss"/>
    <s v="Pune"/>
  </r>
  <r>
    <s v="ORD106681"/>
    <x v="3"/>
    <s v="Personal Care"/>
    <x v="6636"/>
    <s v="Good Sales"/>
    <n v="7.0000000000000007E-2"/>
    <n v="218.70450000000002"/>
    <n v="2905.6455000000001"/>
    <n v="4"/>
    <d v="2024-03-25T00:00:00"/>
    <d v="2024-04-01T00:00:00"/>
    <s v="New"/>
    <s v="Card"/>
    <n v="787.27"/>
    <s v="loss"/>
    <s v="Bangalore"/>
  </r>
  <r>
    <s v="ORD106682"/>
    <x v="2"/>
    <s v="Personal Care"/>
    <x v="6637"/>
    <s v="Good Sales"/>
    <n v="0.3"/>
    <n v="563.48099999999999"/>
    <n v="1314.789"/>
    <n v="4"/>
    <d v="2023-03-09T00:00:00"/>
    <d v="2023-03-15T00:00:00"/>
    <s v="Regular"/>
    <s v="Card"/>
    <n v="276.52"/>
    <s v="loss"/>
    <s v="Bangalore"/>
  </r>
  <r>
    <s v="ORD106683"/>
    <x v="2"/>
    <s v="Grocery"/>
    <x v="6638"/>
    <s v="Good Sales"/>
    <n v="0.16"/>
    <n v="675.28"/>
    <n v="3545.2200000000003"/>
    <n v="5"/>
    <d v="2024-09-07T00:00:00"/>
    <d v="2024-09-10T00:00:00"/>
    <s v="New"/>
    <s v="UPI"/>
    <n v="490.44"/>
    <s v="loss"/>
    <s v="Delhi"/>
  </r>
  <r>
    <s v="ORD106684"/>
    <x v="3"/>
    <s v="Grocery"/>
    <x v="6639"/>
    <s v="Good Sales"/>
    <n v="0.28999999999999998"/>
    <n v="906.86479999999995"/>
    <n v="2220.2552000000001"/>
    <n v="1"/>
    <d v="2023-10-01T00:00:00"/>
    <d v="2023-10-03T00:00:00"/>
    <s v="Regular"/>
    <s v="Cash"/>
    <n v="320.76"/>
    <s v="loss"/>
    <s v="Hyderabad"/>
  </r>
  <r>
    <s v="ORD106685"/>
    <x v="3"/>
    <s v="Grocery"/>
    <x v="6640"/>
    <s v="Good Sales"/>
    <n v="0.26"/>
    <n v="310.77539999999999"/>
    <n v="884.51459999999997"/>
    <n v="4"/>
    <d v="2024-11-11T00:00:00"/>
    <d v="2024-11-15T00:00:00"/>
    <s v="Regular"/>
    <s v="Card"/>
    <n v="183.1"/>
    <s v="loss"/>
    <s v="Chennai"/>
  </r>
  <r>
    <s v="ORD106686"/>
    <x v="3"/>
    <s v="Electronics"/>
    <x v="6641"/>
    <s v="Good Sales"/>
    <n v="0.01"/>
    <n v="12.7523"/>
    <n v="1262.4776999999999"/>
    <n v="6"/>
    <d v="2024-12-31T00:00:00"/>
    <d v="2025-01-06T00:00:00"/>
    <s v="New"/>
    <s v="UPI"/>
    <n v="271.69"/>
    <s v="loss"/>
    <s v="Chennai"/>
  </r>
  <r>
    <s v="ORD106687"/>
    <x v="1"/>
    <s v="Home Care"/>
    <x v="6642"/>
    <s v="Good Sales"/>
    <n v="0.28999999999999998"/>
    <n v="1253.3365000000001"/>
    <n v="3068.5135"/>
    <n v="2"/>
    <d v="2023-05-03T00:00:00"/>
    <d v="2023-05-10T00:00:00"/>
    <s v="Member"/>
    <s v="UPI"/>
    <n v="1074.4000000000001"/>
    <s v="profit"/>
    <s v="Pune"/>
  </r>
  <r>
    <s v="ORD106688"/>
    <x v="3"/>
    <s v="Electronics"/>
    <x v="6643"/>
    <s v="Good Sales"/>
    <n v="0.35"/>
    <n v="1108.0894999999998"/>
    <n v="2057.8805000000002"/>
    <n v="3"/>
    <d v="2024-05-17T00:00:00"/>
    <d v="2024-05-18T00:00:00"/>
    <s v="Regular"/>
    <s v="Cash"/>
    <n v="173.58"/>
    <s v="loss"/>
    <s v="Pune"/>
  </r>
  <r>
    <s v="ORD106689"/>
    <x v="2"/>
    <s v="Home Care"/>
    <x v="6644"/>
    <s v="Good Sales"/>
    <n v="0.12"/>
    <n v="246.43799999999999"/>
    <n v="1807.212"/>
    <n v="4"/>
    <d v="2023-06-16T00:00:00"/>
    <d v="2023-06-17T00:00:00"/>
    <s v="Member"/>
    <s v="Card"/>
    <n v="585.61"/>
    <s v="loss"/>
    <s v="Pune"/>
  </r>
  <r>
    <s v="ORD106690"/>
    <x v="2"/>
    <s v="Personal Care"/>
    <x v="6645"/>
    <s v="Good Sales"/>
    <n v="0.05"/>
    <n v="50.839500000000001"/>
    <n v="965.95049999999992"/>
    <n v="3"/>
    <d v="2024-10-27T00:00:00"/>
    <d v="2024-10-28T00:00:00"/>
    <s v="Member"/>
    <s v="Card"/>
    <n v="263.62"/>
    <s v="loss"/>
    <s v="Delhi"/>
  </r>
  <r>
    <s v="ORD106691"/>
    <x v="0"/>
    <s v="Electronics"/>
    <x v="6646"/>
    <s v="Good Sales"/>
    <n v="0.11"/>
    <n v="339.90659999999997"/>
    <n v="2750.1534000000001"/>
    <n v="9"/>
    <d v="2024-04-03T00:00:00"/>
    <d v="2024-04-04T00:00:00"/>
    <s v="Regular"/>
    <s v="UPI"/>
    <n v="895.6"/>
    <s v="profit"/>
    <s v="Bangalore"/>
  </r>
  <r>
    <s v="ORD106692"/>
    <x v="3"/>
    <s v="Electronics"/>
    <x v="6647"/>
    <s v="Good Sales"/>
    <n v="0.32"/>
    <n v="320.9984"/>
    <n v="682.12159999999994"/>
    <n v="6"/>
    <d v="2024-09-07T00:00:00"/>
    <d v="2024-09-08T00:00:00"/>
    <s v="Member"/>
    <s v="Card"/>
    <n v="114.62"/>
    <s v="loss"/>
    <s v="Chennai"/>
  </r>
  <r>
    <s v="ORD106693"/>
    <x v="1"/>
    <s v="Electronics"/>
    <x v="6648"/>
    <s v="Good Sales"/>
    <n v="0.23"/>
    <n v="552.87860000000001"/>
    <n v="1850.9414000000002"/>
    <n v="5"/>
    <d v="2024-05-29T00:00:00"/>
    <d v="2024-06-03T00:00:00"/>
    <s v="New"/>
    <s v="UPI"/>
    <n v="216.3"/>
    <s v="loss"/>
    <s v="Delhi"/>
  </r>
  <r>
    <s v="ORD106694"/>
    <x v="1"/>
    <s v="Clothing"/>
    <x v="6649"/>
    <s v="Good Sales"/>
    <n v="0.43"/>
    <n v="1470.5140000000001"/>
    <n v="1949.2860000000001"/>
    <n v="5"/>
    <d v="2024-11-19T00:00:00"/>
    <d v="2024-11-21T00:00:00"/>
    <s v="New"/>
    <s v="Cash"/>
    <n v="918.88"/>
    <s v="profit"/>
    <s v="Hyderabad"/>
  </r>
  <r>
    <s v="ORD106695"/>
    <x v="1"/>
    <s v="Home Care"/>
    <x v="6650"/>
    <s v="Good Sales"/>
    <n v="0.14000000000000001"/>
    <n v="401.87560000000002"/>
    <n v="2468.6644000000001"/>
    <n v="2"/>
    <d v="2023-01-28T00:00:00"/>
    <d v="2023-02-01T00:00:00"/>
    <s v="Member"/>
    <s v="Cash"/>
    <n v="156.83000000000001"/>
    <s v="loss"/>
    <s v="Mumbai"/>
  </r>
  <r>
    <s v="ORD106696"/>
    <x v="0"/>
    <s v="Home Care"/>
    <x v="6651"/>
    <s v="Good Sales"/>
    <n v="0.18"/>
    <n v="831.29219999999998"/>
    <n v="3786.9978000000001"/>
    <n v="9"/>
    <d v="2023-05-24T00:00:00"/>
    <d v="2023-05-25T00:00:00"/>
    <s v="New"/>
    <s v="Card"/>
    <n v="710.66"/>
    <s v="loss"/>
    <s v="Bangalore"/>
  </r>
  <r>
    <s v="ORD106697"/>
    <x v="2"/>
    <s v="Electronics"/>
    <x v="6652"/>
    <s v="concerning"/>
    <n v="0.26"/>
    <n v="76.603800000000007"/>
    <n v="218.02619999999999"/>
    <n v="2"/>
    <d v="2024-04-27T00:00:00"/>
    <d v="2024-05-04T00:00:00"/>
    <s v="Regular"/>
    <s v="Cash"/>
    <n v="46.39"/>
    <s v="loss"/>
    <s v="Delhi"/>
  </r>
  <r>
    <s v="ORD106698"/>
    <x v="1"/>
    <s v="Clothing"/>
    <x v="6653"/>
    <s v="Good Sales"/>
    <n v="0.23"/>
    <n v="338.32769999999999"/>
    <n v="1132.6623"/>
    <n v="5"/>
    <d v="2023-05-03T00:00:00"/>
    <d v="2023-05-06T00:00:00"/>
    <s v="Member"/>
    <s v="Card"/>
    <n v="156.72999999999999"/>
    <s v="loss"/>
    <s v="Bangalore"/>
  </r>
  <r>
    <s v="ORD106699"/>
    <x v="2"/>
    <s v="Electronics"/>
    <x v="6654"/>
    <s v="concerning"/>
    <n v="0.27"/>
    <n v="102.52440000000001"/>
    <n v="277.19560000000001"/>
    <n v="7"/>
    <d v="2023-04-26T00:00:00"/>
    <d v="2023-05-03T00:00:00"/>
    <s v="Regular"/>
    <s v="UPI"/>
    <n v="40.98"/>
    <s v="loss"/>
    <s v="Mumbai"/>
  </r>
  <r>
    <s v="ORD106700"/>
    <x v="0"/>
    <s v="Home Care"/>
    <x v="6655"/>
    <s v="Good Sales"/>
    <n v="0.16"/>
    <n v="168.56960000000001"/>
    <n v="884.99039999999991"/>
    <n v="3"/>
    <d v="2023-01-22T00:00:00"/>
    <d v="2023-01-28T00:00:00"/>
    <s v="Regular"/>
    <s v="Card"/>
    <n v="228.42"/>
    <s v="loss"/>
    <s v="Chennai"/>
  </r>
  <r>
    <s v="ORD106701"/>
    <x v="3"/>
    <s v="Personal Care"/>
    <x v="6656"/>
    <s v="concerning"/>
    <n v="0.08"/>
    <n v="56.601599999999998"/>
    <n v="650.91840000000002"/>
    <n v="8"/>
    <d v="2023-12-02T00:00:00"/>
    <d v="2023-12-05T00:00:00"/>
    <s v="New"/>
    <s v="Cash"/>
    <n v="91.87"/>
    <s v="loss"/>
    <s v="Mumbai"/>
  </r>
  <r>
    <s v="ORD106702"/>
    <x v="3"/>
    <s v="Clothing"/>
    <x v="6657"/>
    <s v="Good Sales"/>
    <n v="0.4"/>
    <n v="1476.0160000000001"/>
    <n v="2214.0239999999999"/>
    <n v="5"/>
    <d v="2024-08-31T00:00:00"/>
    <d v="2024-09-04T00:00:00"/>
    <s v="Member"/>
    <s v="Cash"/>
    <n v="280.08"/>
    <s v="loss"/>
    <s v="Delhi"/>
  </r>
  <r>
    <s v="ORD106703"/>
    <x v="3"/>
    <s v="Clothing"/>
    <x v="6658"/>
    <s v="Good Sales"/>
    <n v="0.02"/>
    <n v="38.198799999999999"/>
    <n v="1871.7412000000002"/>
    <n v="3"/>
    <d v="2023-11-29T00:00:00"/>
    <d v="2023-12-05T00:00:00"/>
    <s v="New"/>
    <s v="Card"/>
    <n v="256.83999999999997"/>
    <s v="loss"/>
    <s v="Mumbai"/>
  </r>
  <r>
    <s v="ORD106704"/>
    <x v="1"/>
    <s v="Electronics"/>
    <x v="6659"/>
    <s v="Good Sales"/>
    <n v="0.18"/>
    <n v="833.88959999999997"/>
    <n v="3798.8304000000003"/>
    <n v="3"/>
    <d v="2023-02-18T00:00:00"/>
    <d v="2023-02-19T00:00:00"/>
    <s v="New"/>
    <s v="Cash"/>
    <n v="811"/>
    <s v="profit"/>
    <s v="Hyderabad"/>
  </r>
  <r>
    <s v="ORD106705"/>
    <x v="3"/>
    <s v="Personal Care"/>
    <x v="6660"/>
    <s v="concerning"/>
    <n v="0.04"/>
    <n v="8.5820000000000007"/>
    <n v="205.96800000000002"/>
    <n v="3"/>
    <d v="2024-05-23T00:00:00"/>
    <d v="2024-05-24T00:00:00"/>
    <s v="Member"/>
    <s v="Card"/>
    <n v="12.93"/>
    <s v="loss"/>
    <s v="Hyderabad"/>
  </r>
  <r>
    <s v="ORD106706"/>
    <x v="1"/>
    <s v="Home Care"/>
    <x v="6661"/>
    <s v="Good Sales"/>
    <n v="0.37"/>
    <n v="1220.7520999999999"/>
    <n v="2078.5779000000002"/>
    <n v="3"/>
    <d v="2023-10-11T00:00:00"/>
    <d v="2023-10-13T00:00:00"/>
    <s v="Regular"/>
    <s v="Card"/>
    <n v="982.17"/>
    <s v="profit"/>
    <s v="Pune"/>
  </r>
  <r>
    <s v="ORD106707"/>
    <x v="0"/>
    <s v="Grocery"/>
    <x v="6662"/>
    <s v="Good Sales"/>
    <n v="0.18"/>
    <n v="874.02059999999994"/>
    <n v="3981.6494000000002"/>
    <n v="4"/>
    <d v="2023-08-24T00:00:00"/>
    <d v="2023-08-31T00:00:00"/>
    <s v="Member"/>
    <s v="UPI"/>
    <n v="1102.02"/>
    <s v="profit"/>
    <s v="Delhi"/>
  </r>
  <r>
    <s v="ORD106708"/>
    <x v="0"/>
    <s v="Home Care"/>
    <x v="6663"/>
    <s v="Good Sales"/>
    <n v="0.02"/>
    <n v="19.232200000000002"/>
    <n v="942.37779999999998"/>
    <n v="1"/>
    <d v="2024-02-04T00:00:00"/>
    <d v="2024-02-07T00:00:00"/>
    <s v="Regular"/>
    <s v="Cash"/>
    <n v="75.33"/>
    <s v="loss"/>
    <s v="Hyderabad"/>
  </r>
  <r>
    <s v="ORD106709"/>
    <x v="1"/>
    <s v="Home Care"/>
    <x v="6664"/>
    <s v="Good Sales"/>
    <n v="0.04"/>
    <n v="90.716800000000006"/>
    <n v="2177.2031999999999"/>
    <n v="3"/>
    <d v="2023-03-05T00:00:00"/>
    <d v="2023-03-12T00:00:00"/>
    <s v="Member"/>
    <s v="Cash"/>
    <n v="137.94"/>
    <s v="loss"/>
    <s v="Pune"/>
  </r>
  <r>
    <s v="ORD106710"/>
    <x v="2"/>
    <s v="Personal Care"/>
    <x v="6665"/>
    <s v="Good Sales"/>
    <n v="0.1"/>
    <n v="353.92600000000004"/>
    <n v="3185.3340000000003"/>
    <n v="5"/>
    <d v="2023-07-07T00:00:00"/>
    <d v="2023-07-10T00:00:00"/>
    <s v="New"/>
    <s v="Cash"/>
    <n v="1053.96"/>
    <s v="profit"/>
    <s v="Delhi"/>
  </r>
  <r>
    <s v="ORD106711"/>
    <x v="3"/>
    <s v="Clothing"/>
    <x v="6666"/>
    <s v="Good Sales"/>
    <n v="0.39"/>
    <n v="1248.9282000000001"/>
    <n v="1953.4518"/>
    <n v="8"/>
    <d v="2023-07-13T00:00:00"/>
    <d v="2023-07-18T00:00:00"/>
    <s v="Member"/>
    <s v="Card"/>
    <n v="661.2"/>
    <s v="loss"/>
    <s v="Mumbai"/>
  </r>
  <r>
    <s v="ORD106712"/>
    <x v="3"/>
    <s v="Home Care"/>
    <x v="6667"/>
    <s v="Good Sales"/>
    <n v="0.4"/>
    <n v="1149.412"/>
    <n v="1724.1180000000002"/>
    <n v="8"/>
    <d v="2023-01-26T00:00:00"/>
    <d v="2023-02-01T00:00:00"/>
    <s v="New"/>
    <s v="UPI"/>
    <n v="574.63"/>
    <s v="loss"/>
    <s v="Chennai"/>
  </r>
  <r>
    <s v="ORD106713"/>
    <x v="3"/>
    <s v="Clothing"/>
    <x v="6668"/>
    <s v="Good Sales"/>
    <n v="0.5"/>
    <n v="850.55499999999995"/>
    <n v="850.55499999999995"/>
    <n v="9"/>
    <d v="2023-06-19T00:00:00"/>
    <d v="2023-06-22T00:00:00"/>
    <s v="Regular"/>
    <s v="Card"/>
    <n v="179.41"/>
    <s v="loss"/>
    <s v="Pune"/>
  </r>
  <r>
    <s v="ORD106714"/>
    <x v="1"/>
    <s v="Personal Care"/>
    <x v="6669"/>
    <s v="Good Sales"/>
    <n v="0.12"/>
    <n v="440.18159999999995"/>
    <n v="3227.9983999999999"/>
    <n v="9"/>
    <d v="2024-01-22T00:00:00"/>
    <d v="2024-01-23T00:00:00"/>
    <s v="New"/>
    <s v="Cash"/>
    <n v="985.57"/>
    <s v="profit"/>
    <s v="Hyderabad"/>
  </r>
  <r>
    <s v="ORD106715"/>
    <x v="0"/>
    <s v="Personal Care"/>
    <x v="6670"/>
    <s v="Good Sales"/>
    <n v="0.03"/>
    <n v="99.028499999999994"/>
    <n v="3201.9214999999999"/>
    <n v="6"/>
    <d v="2024-09-11T00:00:00"/>
    <d v="2024-09-12T00:00:00"/>
    <s v="Member"/>
    <s v="Card"/>
    <n v="222.95"/>
    <s v="loss"/>
    <s v="Mumbai"/>
  </r>
  <r>
    <s v="ORD106716"/>
    <x v="3"/>
    <s v="Electronics"/>
    <x v="6671"/>
    <s v="Good Sales"/>
    <n v="0.14000000000000001"/>
    <n v="125.68080000000002"/>
    <n v="772.03920000000005"/>
    <n v="7"/>
    <d v="2023-10-04T00:00:00"/>
    <d v="2023-10-07T00:00:00"/>
    <s v="Member"/>
    <s v="Cash"/>
    <n v="216.81"/>
    <s v="loss"/>
    <s v="Pune"/>
  </r>
  <r>
    <s v="ORD106717"/>
    <x v="0"/>
    <s v="Grocery"/>
    <x v="6672"/>
    <s v="Good Sales"/>
    <n v="0.09"/>
    <n v="434.16359999999997"/>
    <n v="4389.8764000000001"/>
    <n v="4"/>
    <d v="2024-12-10T00:00:00"/>
    <d v="2024-12-15T00:00:00"/>
    <s v="Member"/>
    <s v="Card"/>
    <n v="402.1"/>
    <s v="loss"/>
    <s v="Delhi"/>
  </r>
  <r>
    <s v="ORD106718"/>
    <x v="3"/>
    <s v="Personal Care"/>
    <x v="6673"/>
    <s v="Good Sales"/>
    <n v="0.36"/>
    <n v="1016.2080000000001"/>
    <n v="1806.5920000000001"/>
    <n v="3"/>
    <d v="2023-07-16T00:00:00"/>
    <d v="2023-07-23T00:00:00"/>
    <s v="New"/>
    <s v="Card"/>
    <n v="707.76"/>
    <s v="loss"/>
    <s v="Delhi"/>
  </r>
  <r>
    <s v="ORD106719"/>
    <x v="3"/>
    <s v="Personal Care"/>
    <x v="6674"/>
    <s v="Good Sales"/>
    <n v="0.48"/>
    <n v="1283.8848"/>
    <n v="1390.8752000000002"/>
    <n v="3"/>
    <d v="2023-01-24T00:00:00"/>
    <d v="2023-01-30T00:00:00"/>
    <s v="New"/>
    <s v="Cash"/>
    <n v="277.24"/>
    <s v="loss"/>
    <s v="Chennai"/>
  </r>
  <r>
    <s v="ORD106720"/>
    <x v="1"/>
    <s v="Clothing"/>
    <x v="6675"/>
    <s v="Good Sales"/>
    <n v="0.14000000000000001"/>
    <n v="595.8904"/>
    <n v="3660.4695999999994"/>
    <n v="2"/>
    <d v="2023-09-12T00:00:00"/>
    <d v="2023-09-16T00:00:00"/>
    <s v="Regular"/>
    <s v="Card"/>
    <n v="1249.97"/>
    <s v="profit"/>
    <s v="Bangalore"/>
  </r>
  <r>
    <s v="ORD106721"/>
    <x v="2"/>
    <s v="Personal Care"/>
    <x v="6676"/>
    <s v="Good Sales"/>
    <n v="0.16"/>
    <n v="518.08480000000009"/>
    <n v="2719.9452000000001"/>
    <n v="8"/>
    <d v="2024-07-30T00:00:00"/>
    <d v="2024-08-05T00:00:00"/>
    <s v="Member"/>
    <s v="Cash"/>
    <n v="326.25"/>
    <s v="loss"/>
    <s v="Mumbai"/>
  </r>
  <r>
    <s v="ORD106722"/>
    <x v="1"/>
    <s v="Home Care"/>
    <x v="6677"/>
    <s v="concerning"/>
    <n v="0.18"/>
    <n v="83.690999999999988"/>
    <n v="381.25900000000001"/>
    <n v="7"/>
    <d v="2024-08-14T00:00:00"/>
    <d v="2024-08-17T00:00:00"/>
    <s v="Regular"/>
    <s v="Card"/>
    <n v="93.07"/>
    <s v="loss"/>
    <s v="Hyderabad"/>
  </r>
  <r>
    <s v="ORD106723"/>
    <x v="3"/>
    <s v="Electronics"/>
    <x v="6678"/>
    <s v="Good Sales"/>
    <n v="0.43"/>
    <n v="1110.3847000000001"/>
    <n v="1471.9052999999999"/>
    <n v="8"/>
    <d v="2023-01-08T00:00:00"/>
    <d v="2023-01-12T00:00:00"/>
    <s v="Member"/>
    <s v="Card"/>
    <n v="689.35"/>
    <s v="loss"/>
    <s v="Hyderabad"/>
  </r>
  <r>
    <s v="ORD106724"/>
    <x v="3"/>
    <s v="Electronics"/>
    <x v="6679"/>
    <s v="Good Sales"/>
    <n v="0.28999999999999998"/>
    <n v="1138.2267999999999"/>
    <n v="2786.6932000000002"/>
    <n v="6"/>
    <d v="2024-07-10T00:00:00"/>
    <d v="2024-07-13T00:00:00"/>
    <s v="New"/>
    <s v="Cash"/>
    <n v="621.21"/>
    <s v="loss"/>
    <s v="Bangalore"/>
  </r>
  <r>
    <s v="ORD106725"/>
    <x v="2"/>
    <s v="Home Care"/>
    <x v="6680"/>
    <s v="Good Sales"/>
    <n v="0.49"/>
    <n v="1729.6510000000001"/>
    <n v="1800.249"/>
    <n v="5"/>
    <d v="2024-04-17T00:00:00"/>
    <d v="2024-04-21T00:00:00"/>
    <s v="New"/>
    <s v="Cash"/>
    <n v="592.69000000000005"/>
    <s v="loss"/>
    <s v="Delhi"/>
  </r>
  <r>
    <s v="ORD106726"/>
    <x v="0"/>
    <s v="Personal Care"/>
    <x v="6681"/>
    <s v="Good Sales"/>
    <n v="0.31"/>
    <n v="1505.5987000000002"/>
    <n v="3351.1713"/>
    <n v="1"/>
    <d v="2024-01-01T00:00:00"/>
    <d v="2024-01-08T00:00:00"/>
    <s v="Regular"/>
    <s v="Cash"/>
    <n v="1392.13"/>
    <s v="profit"/>
    <s v="Pune"/>
  </r>
  <r>
    <s v="ORD106727"/>
    <x v="0"/>
    <s v="Grocery"/>
    <x v="6682"/>
    <s v="concerning"/>
    <n v="0.35"/>
    <n v="77.731499999999997"/>
    <n v="144.35849999999999"/>
    <n v="8"/>
    <d v="2024-10-12T00:00:00"/>
    <d v="2024-10-13T00:00:00"/>
    <s v="Member"/>
    <s v="Cash"/>
    <n v="15.12"/>
    <s v="loss"/>
    <s v="Hyderabad"/>
  </r>
  <r>
    <s v="ORD106728"/>
    <x v="3"/>
    <s v="Personal Care"/>
    <x v="6683"/>
    <s v="Good Sales"/>
    <n v="0.04"/>
    <n v="55.198800000000006"/>
    <n v="1324.7712000000001"/>
    <n v="2"/>
    <d v="2024-07-22T00:00:00"/>
    <d v="2024-07-29T00:00:00"/>
    <s v="Regular"/>
    <s v="Cash"/>
    <n v="245.71"/>
    <s v="loss"/>
    <s v="Bangalore"/>
  </r>
  <r>
    <s v="ORD106729"/>
    <x v="0"/>
    <s v="Electronics"/>
    <x v="6684"/>
    <s v="Good Sales"/>
    <n v="0.48"/>
    <n v="1339.6175999999998"/>
    <n v="1451.2524000000001"/>
    <n v="1"/>
    <d v="2023-01-12T00:00:00"/>
    <d v="2023-01-13T00:00:00"/>
    <s v="Member"/>
    <s v="Card"/>
    <n v="419.2"/>
    <s v="loss"/>
    <s v="Hyderabad"/>
  </r>
  <r>
    <s v="ORD106730"/>
    <x v="3"/>
    <s v="Grocery"/>
    <x v="6685"/>
    <s v="Good Sales"/>
    <n v="0.31"/>
    <n v="972.005"/>
    <n v="2163.4949999999999"/>
    <n v="9"/>
    <d v="2023-03-13T00:00:00"/>
    <d v="2023-03-17T00:00:00"/>
    <s v="New"/>
    <s v="Card"/>
    <n v="545.48"/>
    <s v="loss"/>
    <s v="Hyderabad"/>
  </r>
  <r>
    <s v="ORD106731"/>
    <x v="2"/>
    <s v="Clothing"/>
    <x v="6686"/>
    <s v="Good Sales"/>
    <n v="0.26"/>
    <n v="375.52839999999998"/>
    <n v="1068.8116"/>
    <n v="8"/>
    <d v="2023-03-04T00:00:00"/>
    <d v="2023-03-11T00:00:00"/>
    <s v="Regular"/>
    <s v="UPI"/>
    <n v="178.42"/>
    <s v="loss"/>
    <s v="Hyderabad"/>
  </r>
  <r>
    <s v="ORD106732"/>
    <x v="2"/>
    <s v="Clothing"/>
    <x v="6687"/>
    <s v="Good Sales"/>
    <n v="0.19"/>
    <n v="788.7527"/>
    <n v="3362.5772999999999"/>
    <n v="9"/>
    <d v="2023-06-12T00:00:00"/>
    <d v="2023-06-14T00:00:00"/>
    <s v="New"/>
    <s v="UPI"/>
    <n v="281.86"/>
    <s v="loss"/>
    <s v="Chennai"/>
  </r>
  <r>
    <s v="ORD106733"/>
    <x v="3"/>
    <s v="Personal Care"/>
    <x v="6688"/>
    <s v="Good Sales"/>
    <n v="0.04"/>
    <n v="36.211999999999996"/>
    <n v="869.08799999999997"/>
    <n v="5"/>
    <d v="2024-07-03T00:00:00"/>
    <d v="2024-07-09T00:00:00"/>
    <s v="Member"/>
    <s v="UPI"/>
    <n v="101.93"/>
    <s v="loss"/>
    <s v="Pune"/>
  </r>
  <r>
    <s v="ORD106734"/>
    <x v="2"/>
    <s v="Personal Care"/>
    <x v="6689"/>
    <s v="concerning"/>
    <n v="7.0000000000000007E-2"/>
    <n v="7.2912000000000008"/>
    <n v="96.868799999999993"/>
    <n v="3"/>
    <d v="2023-10-04T00:00:00"/>
    <d v="2023-10-11T00:00:00"/>
    <s v="New"/>
    <s v="Cash"/>
    <n v="5.76"/>
    <s v="loss"/>
    <s v="Mumbai"/>
  </r>
  <r>
    <s v="ORD106735"/>
    <x v="1"/>
    <s v="Grocery"/>
    <x v="6690"/>
    <s v="Good Sales"/>
    <n v="0.01"/>
    <n v="47.667200000000001"/>
    <n v="4719.0528000000004"/>
    <n v="8"/>
    <d v="2024-07-16T00:00:00"/>
    <d v="2024-07-17T00:00:00"/>
    <s v="New"/>
    <s v="Cash"/>
    <n v="385.32"/>
    <s v="loss"/>
    <s v="Delhi"/>
  </r>
  <r>
    <s v="ORD106736"/>
    <x v="1"/>
    <s v="Grocery"/>
    <x v="6691"/>
    <s v="Good Sales"/>
    <n v="0.5"/>
    <n v="1009.3150000000001"/>
    <n v="1009.3150000000001"/>
    <n v="4"/>
    <d v="2024-02-06T00:00:00"/>
    <d v="2024-02-12T00:00:00"/>
    <s v="Regular"/>
    <s v="Card"/>
    <n v="224.37"/>
    <s v="loss"/>
    <s v="Delhi"/>
  </r>
  <r>
    <s v="ORD106737"/>
    <x v="2"/>
    <s v="Personal Care"/>
    <x v="6692"/>
    <s v="Good Sales"/>
    <n v="0.39"/>
    <n v="1868.7629999999999"/>
    <n v="2922.9369999999999"/>
    <n v="1"/>
    <d v="2024-05-20T00:00:00"/>
    <d v="2024-05-25T00:00:00"/>
    <s v="New"/>
    <s v="Card"/>
    <n v="593.49"/>
    <s v="loss"/>
    <s v="Hyderabad"/>
  </r>
  <r>
    <s v="ORD106738"/>
    <x v="3"/>
    <s v="Electronics"/>
    <x v="6693"/>
    <s v="Good Sales"/>
    <n v="0.4"/>
    <n v="584.74400000000003"/>
    <n v="877.11599999999987"/>
    <n v="9"/>
    <d v="2024-10-27T00:00:00"/>
    <d v="2024-11-03T00:00:00"/>
    <s v="Member"/>
    <s v="Card"/>
    <n v="210.52"/>
    <s v="loss"/>
    <s v="Pune"/>
  </r>
  <r>
    <s v="ORD106739"/>
    <x v="3"/>
    <s v="Clothing"/>
    <x v="6694"/>
    <s v="concerning"/>
    <n v="0.37"/>
    <n v="152.03299999999999"/>
    <n v="258.86699999999996"/>
    <n v="4"/>
    <d v="2024-06-15T00:00:00"/>
    <d v="2024-06-20T00:00:00"/>
    <s v="Member"/>
    <s v="Cash"/>
    <n v="112.96"/>
    <s v="loss"/>
    <s v="Pune"/>
  </r>
  <r>
    <s v="ORD106740"/>
    <x v="2"/>
    <s v="Grocery"/>
    <x v="6695"/>
    <s v="Good Sales"/>
    <n v="0.24"/>
    <n v="932.48399999999992"/>
    <n v="2952.866"/>
    <n v="2"/>
    <d v="2024-04-23T00:00:00"/>
    <d v="2024-04-27T00:00:00"/>
    <s v="New"/>
    <s v="UPI"/>
    <n v="743.57"/>
    <s v="loss"/>
    <s v="Pune"/>
  </r>
  <r>
    <s v="ORD106741"/>
    <x v="0"/>
    <s v="Electronics"/>
    <x v="6696"/>
    <s v="Good Sales"/>
    <n v="0.04"/>
    <n v="167.82080000000002"/>
    <n v="4027.6992000000005"/>
    <n v="3"/>
    <d v="2023-07-29T00:00:00"/>
    <d v="2023-08-04T00:00:00"/>
    <s v="Regular"/>
    <s v="Cash"/>
    <n v="1147.83"/>
    <s v="profit"/>
    <s v="Mumbai"/>
  </r>
  <r>
    <s v="ORD106742"/>
    <x v="1"/>
    <s v="Personal Care"/>
    <x v="6697"/>
    <s v="Good Sales"/>
    <n v="0.04"/>
    <n v="100.4492"/>
    <n v="2410.7808"/>
    <n v="6"/>
    <d v="2024-04-08T00:00:00"/>
    <d v="2024-04-10T00:00:00"/>
    <s v="Member"/>
    <s v="UPI"/>
    <n v="165.68"/>
    <s v="loss"/>
    <s v="Chennai"/>
  </r>
  <r>
    <s v="ORD106743"/>
    <x v="0"/>
    <s v="Home Care"/>
    <x v="6698"/>
    <s v="concerning"/>
    <n v="0.46"/>
    <n v="212.46020000000001"/>
    <n v="249.40979999999999"/>
    <n v="9"/>
    <d v="2023-09-02T00:00:00"/>
    <d v="2023-09-07T00:00:00"/>
    <s v="Regular"/>
    <s v="Card"/>
    <n v="61.51"/>
    <s v="loss"/>
    <s v="Mumbai"/>
  </r>
  <r>
    <s v="ORD106744"/>
    <x v="3"/>
    <s v="Grocery"/>
    <x v="6699"/>
    <s v="Good Sales"/>
    <n v="0"/>
    <n v="0"/>
    <n v="3305.26"/>
    <n v="6"/>
    <d v="2024-03-04T00:00:00"/>
    <d v="2024-03-05T00:00:00"/>
    <s v="Member"/>
    <s v="Card"/>
    <n v="484.38"/>
    <s v="loss"/>
    <s v="Bangalore"/>
  </r>
  <r>
    <s v="ORD106745"/>
    <x v="3"/>
    <s v="Home Care"/>
    <x v="6700"/>
    <s v="Good Sales"/>
    <n v="0.35"/>
    <n v="347.37849999999997"/>
    <n v="645.13149999999996"/>
    <n v="4"/>
    <d v="2023-09-05T00:00:00"/>
    <d v="2023-09-08T00:00:00"/>
    <s v="New"/>
    <s v="UPI"/>
    <n v="64.540000000000006"/>
    <s v="loss"/>
    <s v="Bangalore"/>
  </r>
  <r>
    <s v="ORD106746"/>
    <x v="0"/>
    <s v="Electronics"/>
    <x v="6701"/>
    <s v="Good Sales"/>
    <n v="0.31"/>
    <n v="1321.2107000000001"/>
    <n v="2940.7593000000002"/>
    <n v="1"/>
    <d v="2023-02-17T00:00:00"/>
    <d v="2023-02-23T00:00:00"/>
    <s v="Member"/>
    <s v="Cash"/>
    <n v="1196.42"/>
    <s v="profit"/>
    <s v="Hyderabad"/>
  </r>
  <r>
    <s v="ORD106747"/>
    <x v="2"/>
    <s v="Clothing"/>
    <x v="6702"/>
    <s v="Good Sales"/>
    <n v="0.25"/>
    <n v="360.67750000000001"/>
    <n v="1082.0325"/>
    <n v="2"/>
    <d v="2023-01-14T00:00:00"/>
    <d v="2023-01-17T00:00:00"/>
    <s v="Regular"/>
    <s v="Card"/>
    <n v="175.91"/>
    <s v="loss"/>
    <s v="Bangalore"/>
  </r>
  <r>
    <s v="ORD106748"/>
    <x v="0"/>
    <s v="Electronics"/>
    <x v="6703"/>
    <s v="Good Sales"/>
    <n v="0.49"/>
    <n v="2084.3424"/>
    <n v="2169.4176000000002"/>
    <n v="7"/>
    <d v="2024-01-26T00:00:00"/>
    <d v="2024-02-02T00:00:00"/>
    <s v="New"/>
    <s v="UPI"/>
    <n v="1043.95"/>
    <s v="profit"/>
    <s v="Delhi"/>
  </r>
  <r>
    <s v="ORD106749"/>
    <x v="0"/>
    <s v="Clothing"/>
    <x v="6704"/>
    <s v="Good Sales"/>
    <n v="0.1"/>
    <n v="219.19299999999998"/>
    <n v="1972.7369999999999"/>
    <n v="3"/>
    <d v="2024-11-08T00:00:00"/>
    <d v="2024-11-15T00:00:00"/>
    <s v="Regular"/>
    <s v="Cash"/>
    <n v="365.81"/>
    <s v="loss"/>
    <s v="Bangalore"/>
  </r>
  <r>
    <s v="ORD106750"/>
    <x v="1"/>
    <s v="Electronics"/>
    <x v="6705"/>
    <s v="Good Sales"/>
    <n v="0.39"/>
    <n v="1178.8881000000001"/>
    <n v="1843.9018999999998"/>
    <n v="2"/>
    <d v="2023-04-23T00:00:00"/>
    <d v="2023-04-29T00:00:00"/>
    <s v="Regular"/>
    <s v="UPI"/>
    <n v="490.56"/>
    <s v="loss"/>
    <s v="Chennai"/>
  </r>
  <r>
    <s v="ORD106751"/>
    <x v="1"/>
    <s v="Grocery"/>
    <x v="6706"/>
    <s v="Good Sales"/>
    <n v="0.34"/>
    <n v="1349.4124000000002"/>
    <n v="2619.4476"/>
    <n v="6"/>
    <d v="2023-03-05T00:00:00"/>
    <d v="2023-03-06T00:00:00"/>
    <s v="Member"/>
    <s v="Card"/>
    <n v="1039.81"/>
    <s v="profit"/>
    <s v="Chennai"/>
  </r>
  <r>
    <s v="ORD106752"/>
    <x v="0"/>
    <s v="Grocery"/>
    <x v="6707"/>
    <s v="concerning"/>
    <n v="0.49"/>
    <n v="146.09349999999998"/>
    <n v="152.0565"/>
    <n v="4"/>
    <d v="2023-10-12T00:00:00"/>
    <d v="2023-10-18T00:00:00"/>
    <s v="Regular"/>
    <s v="Cash"/>
    <n v="39.840000000000003"/>
    <s v="loss"/>
    <s v="Mumbai"/>
  </r>
  <r>
    <s v="ORD106753"/>
    <x v="0"/>
    <s v="Home Care"/>
    <x v="6708"/>
    <s v="Good Sales"/>
    <n v="0.47"/>
    <n v="1938.1436999999999"/>
    <n v="2185.5663000000004"/>
    <n v="1"/>
    <d v="2023-03-28T00:00:00"/>
    <d v="2023-03-30T00:00:00"/>
    <s v="New"/>
    <s v="Card"/>
    <n v="248.45"/>
    <s v="loss"/>
    <s v="Hyderabad"/>
  </r>
  <r>
    <s v="ORD106754"/>
    <x v="3"/>
    <s v="Electronics"/>
    <x v="6709"/>
    <s v="concerning"/>
    <n v="0.06"/>
    <n v="46.762799999999999"/>
    <n v="732.61720000000003"/>
    <n v="9"/>
    <d v="2024-05-09T00:00:00"/>
    <d v="2024-05-13T00:00:00"/>
    <s v="New"/>
    <s v="Cash"/>
    <n v="139.66999999999999"/>
    <s v="loss"/>
    <s v="Delhi"/>
  </r>
  <r>
    <s v="ORD106755"/>
    <x v="1"/>
    <s v="Electronics"/>
    <x v="6710"/>
    <s v="Good Sales"/>
    <n v="0.15"/>
    <n v="278.4375"/>
    <n v="1577.8125"/>
    <n v="9"/>
    <d v="2023-09-06T00:00:00"/>
    <d v="2023-09-07T00:00:00"/>
    <s v="Regular"/>
    <s v="Card"/>
    <n v="203.35"/>
    <s v="loss"/>
    <s v="Hyderabad"/>
  </r>
  <r>
    <s v="ORD106756"/>
    <x v="1"/>
    <s v="Home Care"/>
    <x v="6711"/>
    <s v="Good Sales"/>
    <n v="0.43"/>
    <n v="1039.1509000000001"/>
    <n v="1377.4791"/>
    <n v="5"/>
    <d v="2024-09-16T00:00:00"/>
    <d v="2024-09-19T00:00:00"/>
    <s v="New"/>
    <s v="Cash"/>
    <n v="329.06"/>
    <s v="loss"/>
    <s v="Chennai"/>
  </r>
  <r>
    <s v="ORD106757"/>
    <x v="3"/>
    <s v="Personal Care"/>
    <x v="6712"/>
    <s v="Good Sales"/>
    <n v="0.11"/>
    <n v="493.63490000000002"/>
    <n v="3993.9551000000001"/>
    <n v="8"/>
    <d v="2023-08-14T00:00:00"/>
    <d v="2023-08-18T00:00:00"/>
    <s v="New"/>
    <s v="UPI"/>
    <n v="626.66"/>
    <s v="loss"/>
    <s v="Delhi"/>
  </r>
  <r>
    <s v="ORD106758"/>
    <x v="2"/>
    <s v="Electronics"/>
    <x v="6713"/>
    <s v="concerning"/>
    <n v="0.19"/>
    <n v="39.892400000000002"/>
    <n v="170.0676"/>
    <n v="6"/>
    <d v="2023-07-02T00:00:00"/>
    <d v="2023-07-04T00:00:00"/>
    <s v="New"/>
    <s v="Card"/>
    <n v="57.19"/>
    <s v="loss"/>
    <s v="Delhi"/>
  </r>
  <r>
    <s v="ORD106759"/>
    <x v="1"/>
    <s v="Electronics"/>
    <x v="4177"/>
    <s v="Good Sales"/>
    <n v="0.31"/>
    <n v="880.42790000000002"/>
    <n v="1959.6621"/>
    <n v="7"/>
    <d v="2023-03-22T00:00:00"/>
    <d v="2023-03-28T00:00:00"/>
    <s v="Member"/>
    <s v="Card"/>
    <n v="758.84"/>
    <s v="loss"/>
    <s v="Chennai"/>
  </r>
  <r>
    <s v="ORD106760"/>
    <x v="1"/>
    <s v="Electronics"/>
    <x v="6714"/>
    <s v="Good Sales"/>
    <n v="0.28000000000000003"/>
    <n v="909.5408000000001"/>
    <n v="2338.8191999999999"/>
    <n v="6"/>
    <d v="2024-01-21T00:00:00"/>
    <d v="2024-01-26T00:00:00"/>
    <s v="New"/>
    <s v="Card"/>
    <n v="920.91"/>
    <s v="profit"/>
    <s v="Chennai"/>
  </r>
  <r>
    <s v="ORD106761"/>
    <x v="2"/>
    <s v="Personal Care"/>
    <x v="6715"/>
    <s v="Good Sales"/>
    <n v="0.32"/>
    <n v="528.4"/>
    <n v="1122.8499999999999"/>
    <n v="7"/>
    <d v="2023-04-03T00:00:00"/>
    <d v="2023-04-10T00:00:00"/>
    <s v="New"/>
    <s v="Card"/>
    <n v="320.27999999999997"/>
    <s v="loss"/>
    <s v="Chennai"/>
  </r>
  <r>
    <s v="ORD106762"/>
    <x v="1"/>
    <s v="Grocery"/>
    <x v="6716"/>
    <s v="Good Sales"/>
    <n v="0.36"/>
    <n v="548.42039999999997"/>
    <n v="974.96960000000013"/>
    <n v="3"/>
    <d v="2024-12-06T00:00:00"/>
    <d v="2024-12-12T00:00:00"/>
    <s v="New"/>
    <s v="UPI"/>
    <n v="302.45"/>
    <s v="loss"/>
    <s v="Chennai"/>
  </r>
  <r>
    <s v="ORD106763"/>
    <x v="1"/>
    <s v="Home Care"/>
    <x v="6717"/>
    <s v="Good Sales"/>
    <n v="0.36"/>
    <n v="901.18799999999999"/>
    <n v="1602.1120000000001"/>
    <n v="3"/>
    <d v="2024-04-10T00:00:00"/>
    <d v="2024-04-13T00:00:00"/>
    <s v="New"/>
    <s v="UPI"/>
    <n v="432.46"/>
    <s v="loss"/>
    <s v="Hyderabad"/>
  </r>
  <r>
    <s v="ORD106764"/>
    <x v="2"/>
    <s v="Personal Care"/>
    <x v="6645"/>
    <s v="Good Sales"/>
    <n v="0.37"/>
    <n v="376.21229999999997"/>
    <n v="640.57770000000005"/>
    <n v="3"/>
    <d v="2024-05-01T00:00:00"/>
    <d v="2024-05-03T00:00:00"/>
    <s v="Regular"/>
    <s v="Cash"/>
    <n v="237.56"/>
    <s v="loss"/>
    <s v="Hyderabad"/>
  </r>
  <r>
    <s v="ORD106765"/>
    <x v="2"/>
    <s v="Clothing"/>
    <x v="6718"/>
    <s v="Good Sales"/>
    <n v="0.5"/>
    <n v="1196.8900000000001"/>
    <n v="1196.8900000000001"/>
    <n v="6"/>
    <d v="2023-04-16T00:00:00"/>
    <d v="2023-04-17T00:00:00"/>
    <s v="New"/>
    <s v="Cash"/>
    <n v="671.82"/>
    <s v="loss"/>
    <s v="Pune"/>
  </r>
  <r>
    <s v="ORD106766"/>
    <x v="0"/>
    <s v="Clothing"/>
    <x v="6719"/>
    <s v="Good Sales"/>
    <n v="0.18"/>
    <n v="692.75159999999994"/>
    <n v="3155.8683999999998"/>
    <n v="1"/>
    <d v="2024-09-03T00:00:00"/>
    <d v="2024-09-05T00:00:00"/>
    <s v="New"/>
    <s v="UPI"/>
    <n v="216.92"/>
    <s v="loss"/>
    <s v="Bangalore"/>
  </r>
  <r>
    <s v="ORD106767"/>
    <x v="3"/>
    <s v="Personal Care"/>
    <x v="6720"/>
    <s v="Good Sales"/>
    <n v="0.02"/>
    <n v="84.848799999999997"/>
    <n v="4157.5911999999998"/>
    <n v="9"/>
    <d v="2023-02-05T00:00:00"/>
    <d v="2023-02-07T00:00:00"/>
    <s v="Regular"/>
    <s v="Cash"/>
    <n v="501.77"/>
    <s v="loss"/>
    <s v="Pune"/>
  </r>
  <r>
    <s v="ORD106768"/>
    <x v="3"/>
    <s v="Personal Care"/>
    <x v="6721"/>
    <s v="Good Sales"/>
    <n v="0.17"/>
    <n v="337.83930000000004"/>
    <n v="1649.4506999999999"/>
    <n v="9"/>
    <d v="2024-11-26T00:00:00"/>
    <d v="2024-11-30T00:00:00"/>
    <s v="Regular"/>
    <s v="Card"/>
    <n v="124.97"/>
    <s v="loss"/>
    <s v="Hyderabad"/>
  </r>
  <r>
    <s v="ORD106769"/>
    <x v="2"/>
    <s v="Grocery"/>
    <x v="6722"/>
    <s v="Good Sales"/>
    <n v="0.46"/>
    <n v="1437.3988000000002"/>
    <n v="1687.3812"/>
    <n v="4"/>
    <d v="2023-05-29T00:00:00"/>
    <d v="2023-06-01T00:00:00"/>
    <s v="New"/>
    <s v="Cash"/>
    <n v="422.17"/>
    <s v="loss"/>
    <s v="Mumbai"/>
  </r>
  <r>
    <s v="ORD106770"/>
    <x v="2"/>
    <s v="Clothing"/>
    <x v="6723"/>
    <s v="concerning"/>
    <n v="0.04"/>
    <n v="4.0039999999999996"/>
    <n v="96.095999999999989"/>
    <n v="2"/>
    <d v="2024-07-28T00:00:00"/>
    <d v="2024-07-31T00:00:00"/>
    <s v="New"/>
    <s v="Cash"/>
    <n v="26.23"/>
    <s v="loss"/>
    <s v="Pune"/>
  </r>
  <r>
    <s v="ORD106771"/>
    <x v="1"/>
    <s v="Home Care"/>
    <x v="6724"/>
    <s v="Good Sales"/>
    <n v="0.32"/>
    <n v="894.95360000000005"/>
    <n v="1901.7764"/>
    <n v="7"/>
    <d v="2024-01-21T00:00:00"/>
    <d v="2024-01-23T00:00:00"/>
    <s v="Member"/>
    <s v="Cash"/>
    <n v="477.38"/>
    <s v="loss"/>
    <s v="Mumbai"/>
  </r>
  <r>
    <s v="ORD106772"/>
    <x v="0"/>
    <s v="Electronics"/>
    <x v="6725"/>
    <s v="Good Sales"/>
    <n v="0.21"/>
    <n v="1024.5185999999999"/>
    <n v="3854.1414"/>
    <n v="7"/>
    <d v="2024-01-18T00:00:00"/>
    <d v="2024-01-25T00:00:00"/>
    <s v="Regular"/>
    <s v="UPI"/>
    <n v="1330.12"/>
    <s v="profit"/>
    <s v="Pune"/>
  </r>
  <r>
    <s v="ORD106773"/>
    <x v="0"/>
    <s v="Electronics"/>
    <x v="6726"/>
    <s v="Good Sales"/>
    <n v="0.46"/>
    <n v="749.846"/>
    <n v="880.25399999999991"/>
    <n v="6"/>
    <d v="2023-07-21T00:00:00"/>
    <d v="2023-07-22T00:00:00"/>
    <s v="Member"/>
    <s v="Cash"/>
    <n v="432.01"/>
    <s v="loss"/>
    <s v="Mumbai"/>
  </r>
  <r>
    <s v="ORD106774"/>
    <x v="2"/>
    <s v="Grocery"/>
    <x v="6727"/>
    <s v="Good Sales"/>
    <n v="0.46"/>
    <n v="1386.624"/>
    <n v="1627.7760000000001"/>
    <n v="8"/>
    <d v="2024-10-16T00:00:00"/>
    <d v="2024-10-18T00:00:00"/>
    <s v="Regular"/>
    <s v="Card"/>
    <n v="257.45"/>
    <s v="loss"/>
    <s v="Hyderabad"/>
  </r>
  <r>
    <s v="ORD106775"/>
    <x v="1"/>
    <s v="Grocery"/>
    <x v="6728"/>
    <s v="Good Sales"/>
    <n v="0.39"/>
    <n v="1495.7241000000001"/>
    <n v="2339.4659000000001"/>
    <n v="3"/>
    <d v="2024-03-21T00:00:00"/>
    <d v="2024-03-27T00:00:00"/>
    <s v="New"/>
    <s v="Card"/>
    <n v="463.7"/>
    <s v="loss"/>
    <s v="Bangalore"/>
  </r>
  <r>
    <s v="ORD106776"/>
    <x v="1"/>
    <s v="Clothing"/>
    <x v="6729"/>
    <s v="Good Sales"/>
    <n v="0.05"/>
    <n v="154.1885"/>
    <n v="2929.5814999999998"/>
    <n v="2"/>
    <d v="2023-09-25T00:00:00"/>
    <d v="2023-10-01T00:00:00"/>
    <s v="Regular"/>
    <s v="Cash"/>
    <n v="582.34"/>
    <s v="loss"/>
    <s v="Bangalore"/>
  </r>
  <r>
    <s v="ORD106777"/>
    <x v="3"/>
    <s v="Home Care"/>
    <x v="6730"/>
    <s v="Good Sales"/>
    <n v="0.01"/>
    <n v="21.506500000000003"/>
    <n v="2129.1435000000001"/>
    <n v="1"/>
    <d v="2023-09-16T00:00:00"/>
    <d v="2023-09-22T00:00:00"/>
    <s v="New"/>
    <s v="Card"/>
    <n v="304.36"/>
    <s v="loss"/>
    <s v="Bangalore"/>
  </r>
  <r>
    <s v="ORD106778"/>
    <x v="3"/>
    <s v="Home Care"/>
    <x v="6731"/>
    <s v="Good Sales"/>
    <n v="7.0000000000000007E-2"/>
    <n v="59.333400000000005"/>
    <n v="788.28660000000002"/>
    <n v="3"/>
    <d v="2023-09-11T00:00:00"/>
    <d v="2023-09-18T00:00:00"/>
    <s v="Member"/>
    <s v="Cash"/>
    <n v="173.6"/>
    <s v="loss"/>
    <s v="Chennai"/>
  </r>
  <r>
    <s v="ORD106779"/>
    <x v="1"/>
    <s v="Personal Care"/>
    <x v="6732"/>
    <s v="Good Sales"/>
    <n v="0.16"/>
    <n v="379.54239999999999"/>
    <n v="1992.5975999999998"/>
    <n v="8"/>
    <d v="2023-09-22T00:00:00"/>
    <d v="2023-09-23T00:00:00"/>
    <s v="Member"/>
    <s v="Cash"/>
    <n v="472.45"/>
    <s v="loss"/>
    <s v="Delhi"/>
  </r>
  <r>
    <s v="ORD106780"/>
    <x v="3"/>
    <s v="Grocery"/>
    <x v="6733"/>
    <s v="Good Sales"/>
    <n v="0.12"/>
    <n v="185.33279999999999"/>
    <n v="1359.1072000000001"/>
    <n v="8"/>
    <d v="2024-03-05T00:00:00"/>
    <d v="2024-03-11T00:00:00"/>
    <s v="Member"/>
    <s v="Card"/>
    <n v="89.54"/>
    <s v="loss"/>
    <s v="Mumbai"/>
  </r>
  <r>
    <s v="ORD106781"/>
    <x v="2"/>
    <s v="Electronics"/>
    <x v="6734"/>
    <s v="Good Sales"/>
    <n v="0.18"/>
    <n v="631.80180000000007"/>
    <n v="2878.2082"/>
    <n v="7"/>
    <d v="2024-07-07T00:00:00"/>
    <d v="2024-07-13T00:00:00"/>
    <s v="Regular"/>
    <s v="UPI"/>
    <n v="524.78"/>
    <s v="loss"/>
    <s v="Mumbai"/>
  </r>
  <r>
    <s v="ORD106782"/>
    <x v="1"/>
    <s v="Electronics"/>
    <x v="6735"/>
    <s v="Good Sales"/>
    <n v="7.0000000000000007E-2"/>
    <n v="158.57590000000002"/>
    <n v="2106.7941000000001"/>
    <n v="2"/>
    <d v="2024-12-14T00:00:00"/>
    <d v="2024-12-18T00:00:00"/>
    <s v="Regular"/>
    <s v="Card"/>
    <n v="367.58"/>
    <s v="loss"/>
    <s v="Hyderabad"/>
  </r>
  <r>
    <s v="ORD106783"/>
    <x v="3"/>
    <s v="Clothing"/>
    <x v="6736"/>
    <s v="Good Sales"/>
    <n v="0.38"/>
    <n v="1620.4757999999999"/>
    <n v="2643.9341999999997"/>
    <n v="3"/>
    <d v="2023-01-31T00:00:00"/>
    <d v="2023-02-03T00:00:00"/>
    <s v="New"/>
    <s v="Cash"/>
    <n v="1161.8800000000001"/>
    <s v="profit"/>
    <s v="Chennai"/>
  </r>
  <r>
    <s v="ORD106784"/>
    <x v="0"/>
    <s v="Electronics"/>
    <x v="6737"/>
    <s v="Good Sales"/>
    <n v="0.42"/>
    <n v="439.85759999999999"/>
    <n v="607.42239999999993"/>
    <n v="7"/>
    <d v="2023-06-14T00:00:00"/>
    <d v="2023-06-17T00:00:00"/>
    <s v="New"/>
    <s v="Cash"/>
    <n v="238.63"/>
    <s v="loss"/>
    <s v="Bangalore"/>
  </r>
  <r>
    <s v="ORD106785"/>
    <x v="1"/>
    <s v="Home Care"/>
    <x v="6738"/>
    <s v="Good Sales"/>
    <n v="0.24"/>
    <n v="515.23919999999998"/>
    <n v="1631.5907999999999"/>
    <n v="8"/>
    <d v="2024-12-01T00:00:00"/>
    <d v="2024-12-04T00:00:00"/>
    <s v="New"/>
    <s v="Card"/>
    <n v="232.18"/>
    <s v="loss"/>
    <s v="Hyderabad"/>
  </r>
  <r>
    <s v="ORD106786"/>
    <x v="1"/>
    <s v="Home Care"/>
    <x v="6739"/>
    <s v="Good Sales"/>
    <n v="0.48"/>
    <n v="1359.2495999999999"/>
    <n v="1472.5204000000001"/>
    <n v="9"/>
    <d v="2023-10-10T00:00:00"/>
    <d v="2023-10-16T00:00:00"/>
    <s v="New"/>
    <s v="Card"/>
    <n v="555.85"/>
    <s v="loss"/>
    <s v="Hyderabad"/>
  </r>
  <r>
    <s v="ORD106787"/>
    <x v="0"/>
    <s v="Grocery"/>
    <x v="6740"/>
    <s v="concerning"/>
    <n v="0.06"/>
    <n v="43.048200000000001"/>
    <n v="674.42180000000008"/>
    <n v="6"/>
    <d v="2023-03-11T00:00:00"/>
    <d v="2023-03-14T00:00:00"/>
    <s v="Regular"/>
    <s v="UPI"/>
    <n v="110.49"/>
    <s v="loss"/>
    <s v="Mumbai"/>
  </r>
  <r>
    <s v="ORD106788"/>
    <x v="2"/>
    <s v="Clothing"/>
    <x v="6741"/>
    <s v="Good Sales"/>
    <n v="0.05"/>
    <n v="149.03800000000001"/>
    <n v="2831.7220000000002"/>
    <n v="3"/>
    <d v="2023-08-23T00:00:00"/>
    <d v="2023-08-27T00:00:00"/>
    <s v="New"/>
    <s v="Cash"/>
    <n v="819.66"/>
    <s v="profit"/>
    <s v="Bangalore"/>
  </r>
  <r>
    <s v="ORD106789"/>
    <x v="0"/>
    <s v="Electronics"/>
    <x v="6742"/>
    <s v="Good Sales"/>
    <n v="0.1"/>
    <n v="152.55100000000002"/>
    <n v="1372.9590000000001"/>
    <n v="9"/>
    <d v="2023-04-04T00:00:00"/>
    <d v="2023-04-06T00:00:00"/>
    <s v="Member"/>
    <s v="Card"/>
    <n v="89.8"/>
    <s v="loss"/>
    <s v="Bangalore"/>
  </r>
  <r>
    <s v="ORD106790"/>
    <x v="1"/>
    <s v="Grocery"/>
    <x v="5779"/>
    <s v="Good Sales"/>
    <n v="0.49"/>
    <n v="600.11770000000001"/>
    <n v="624.6123"/>
    <n v="5"/>
    <d v="2023-10-26T00:00:00"/>
    <d v="2023-10-29T00:00:00"/>
    <s v="New"/>
    <s v="Card"/>
    <n v="366.37"/>
    <s v="loss"/>
    <s v="Pune"/>
  </r>
  <r>
    <s v="ORD106791"/>
    <x v="2"/>
    <s v="Personal Care"/>
    <x v="6743"/>
    <s v="concerning"/>
    <n v="0.21"/>
    <n v="167.0256"/>
    <n v="628.33439999999996"/>
    <n v="4"/>
    <d v="2023-09-19T00:00:00"/>
    <d v="2023-09-26T00:00:00"/>
    <s v="Member"/>
    <s v="UPI"/>
    <n v="66.510000000000005"/>
    <s v="loss"/>
    <s v="Bangalore"/>
  </r>
  <r>
    <s v="ORD106792"/>
    <x v="3"/>
    <s v="Personal Care"/>
    <x v="6744"/>
    <s v="Good Sales"/>
    <n v="0.46"/>
    <n v="834.6332000000001"/>
    <n v="979.78679999999997"/>
    <n v="9"/>
    <d v="2023-05-21T00:00:00"/>
    <d v="2023-05-26T00:00:00"/>
    <s v="Member"/>
    <s v="Card"/>
    <n v="376.99"/>
    <s v="loss"/>
    <s v="Mumbai"/>
  </r>
  <r>
    <s v="ORD106793"/>
    <x v="3"/>
    <s v="Electronics"/>
    <x v="6745"/>
    <s v="Good Sales"/>
    <n v="0.1"/>
    <n v="465.20100000000002"/>
    <n v="4186.8090000000002"/>
    <n v="2"/>
    <d v="2023-08-18T00:00:00"/>
    <d v="2023-08-25T00:00:00"/>
    <s v="Regular"/>
    <s v="UPI"/>
    <n v="578.08000000000004"/>
    <s v="loss"/>
    <s v="Hyderabad"/>
  </r>
  <r>
    <s v="ORD106794"/>
    <x v="3"/>
    <s v="Electronics"/>
    <x v="6746"/>
    <s v="concerning"/>
    <n v="0.42"/>
    <n v="105.81059999999999"/>
    <n v="146.11940000000001"/>
    <n v="4"/>
    <d v="2023-09-20T00:00:00"/>
    <d v="2023-09-26T00:00:00"/>
    <s v="New"/>
    <s v="Card"/>
    <n v="44.66"/>
    <s v="loss"/>
    <s v="Bangalore"/>
  </r>
  <r>
    <s v="ORD106795"/>
    <x v="1"/>
    <s v="Electronics"/>
    <x v="6747"/>
    <s v="Good Sales"/>
    <n v="0.16"/>
    <n v="684.09119999999996"/>
    <n v="3591.4787999999999"/>
    <n v="6"/>
    <d v="2024-10-15T00:00:00"/>
    <d v="2024-10-16T00:00:00"/>
    <s v="New"/>
    <s v="UPI"/>
    <n v="538.44000000000005"/>
    <s v="loss"/>
    <s v="Bangalore"/>
  </r>
  <r>
    <s v="ORD106796"/>
    <x v="0"/>
    <s v="Home Care"/>
    <x v="6748"/>
    <s v="Good Sales"/>
    <n v="0.37"/>
    <n v="757.41589999999997"/>
    <n v="1289.6541"/>
    <n v="6"/>
    <d v="2024-12-13T00:00:00"/>
    <d v="2024-12-14T00:00:00"/>
    <s v="Regular"/>
    <s v="Cash"/>
    <n v="325.31"/>
    <s v="loss"/>
    <s v="Delhi"/>
  </r>
  <r>
    <s v="ORD106797"/>
    <x v="2"/>
    <s v="Electronics"/>
    <x v="6749"/>
    <s v="Good Sales"/>
    <n v="0.49"/>
    <n v="1397.4064999999998"/>
    <n v="1454.4435000000001"/>
    <n v="5"/>
    <d v="2023-04-09T00:00:00"/>
    <d v="2023-04-12T00:00:00"/>
    <s v="New"/>
    <s v="Cash"/>
    <n v="307.60000000000002"/>
    <s v="loss"/>
    <s v="Bangalore"/>
  </r>
  <r>
    <s v="ORD106798"/>
    <x v="3"/>
    <s v="Personal Care"/>
    <x v="6750"/>
    <s v="Good Sales"/>
    <n v="0.47"/>
    <n v="1228.0065999999999"/>
    <n v="1384.7734000000003"/>
    <n v="7"/>
    <d v="2023-10-30T00:00:00"/>
    <d v="2023-11-06T00:00:00"/>
    <s v="Regular"/>
    <s v="UPI"/>
    <n v="184.62"/>
    <s v="loss"/>
    <s v="Hyderabad"/>
  </r>
  <r>
    <s v="ORD106799"/>
    <x v="2"/>
    <s v="Electronics"/>
    <x v="6751"/>
    <s v="Good Sales"/>
    <n v="0.42"/>
    <n v="1947.1746000000001"/>
    <n v="2688.9553999999998"/>
    <n v="5"/>
    <d v="2023-09-20T00:00:00"/>
    <d v="2023-09-21T00:00:00"/>
    <s v="Member"/>
    <s v="Cash"/>
    <n v="953.81"/>
    <s v="profit"/>
    <s v="Chennai"/>
  </r>
  <r>
    <s v="ORD106800"/>
    <x v="1"/>
    <s v="Clothing"/>
    <x v="6752"/>
    <s v="Good Sales"/>
    <n v="0.03"/>
    <n v="116.2089"/>
    <n v="3757.4211"/>
    <n v="6"/>
    <d v="2024-07-04T00:00:00"/>
    <d v="2024-07-05T00:00:00"/>
    <s v="Regular"/>
    <s v="Cash"/>
    <n v="1041.77"/>
    <s v="profit"/>
    <s v="Bangalore"/>
  </r>
  <r>
    <s v="ORD106801"/>
    <x v="3"/>
    <s v="Personal Care"/>
    <x v="6753"/>
    <s v="Good Sales"/>
    <n v="0.3"/>
    <n v="1477.692"/>
    <n v="3447.9480000000003"/>
    <n v="1"/>
    <d v="2024-11-26T00:00:00"/>
    <d v="2024-11-30T00:00:00"/>
    <s v="New"/>
    <s v="Card"/>
    <n v="937.32"/>
    <s v="profit"/>
    <s v="Bangalore"/>
  </r>
  <r>
    <s v="ORD106802"/>
    <x v="1"/>
    <s v="Clothing"/>
    <x v="6754"/>
    <s v="Good Sales"/>
    <n v="0.42"/>
    <n v="1676.9382000000001"/>
    <n v="2315.7718"/>
    <n v="8"/>
    <d v="2023-08-01T00:00:00"/>
    <d v="2023-08-08T00:00:00"/>
    <s v="Regular"/>
    <s v="Cash"/>
    <n v="663.48"/>
    <s v="loss"/>
    <s v="Hyderabad"/>
  </r>
  <r>
    <s v="ORD106803"/>
    <x v="0"/>
    <s v="Personal Care"/>
    <x v="6755"/>
    <s v="Good Sales"/>
    <n v="0.2"/>
    <n v="309.97000000000003"/>
    <n v="1239.8799999999999"/>
    <n v="5"/>
    <d v="2024-02-07T00:00:00"/>
    <d v="2024-02-08T00:00:00"/>
    <s v="Regular"/>
    <s v="UPI"/>
    <n v="88.07"/>
    <s v="loss"/>
    <s v="Delhi"/>
  </r>
  <r>
    <s v="ORD106804"/>
    <x v="1"/>
    <s v="Grocery"/>
    <x v="6756"/>
    <s v="Good Sales"/>
    <n v="0.37"/>
    <n v="1782.7081000000001"/>
    <n v="3035.4219000000003"/>
    <n v="5"/>
    <d v="2024-09-26T00:00:00"/>
    <d v="2024-09-30T00:00:00"/>
    <s v="Member"/>
    <s v="UPI"/>
    <n v="832.86"/>
    <s v="profit"/>
    <s v="Chennai"/>
  </r>
  <r>
    <s v="ORD106805"/>
    <x v="1"/>
    <s v="Personal Care"/>
    <x v="6757"/>
    <s v="Good Sales"/>
    <n v="7.0000000000000007E-2"/>
    <n v="344.36290000000002"/>
    <n v="4575.1071000000002"/>
    <n v="6"/>
    <d v="2023-10-10T00:00:00"/>
    <d v="2023-10-16T00:00:00"/>
    <s v="Regular"/>
    <s v="Cash"/>
    <n v="1151.48"/>
    <s v="profit"/>
    <s v="Chennai"/>
  </r>
  <r>
    <s v="ORD106806"/>
    <x v="0"/>
    <s v="Personal Care"/>
    <x v="6758"/>
    <s v="concerning"/>
    <n v="0.09"/>
    <n v="63.284399999999998"/>
    <n v="639.87559999999996"/>
    <n v="6"/>
    <d v="2023-03-02T00:00:00"/>
    <d v="2023-03-03T00:00:00"/>
    <s v="New"/>
    <s v="UPI"/>
    <n v="62.95"/>
    <s v="loss"/>
    <s v="Pune"/>
  </r>
  <r>
    <s v="ORD106807"/>
    <x v="2"/>
    <s v="Clothing"/>
    <x v="6759"/>
    <s v="Good Sales"/>
    <n v="0.32"/>
    <n v="1444.8384000000001"/>
    <n v="3070.2815999999998"/>
    <n v="8"/>
    <d v="2024-07-31T00:00:00"/>
    <d v="2024-08-07T00:00:00"/>
    <s v="Member"/>
    <s v="Card"/>
    <n v="1088.6400000000001"/>
    <s v="profit"/>
    <s v="Hyderabad"/>
  </r>
  <r>
    <s v="ORD106808"/>
    <x v="0"/>
    <s v="Clothing"/>
    <x v="6760"/>
    <s v="Good Sales"/>
    <n v="0.22"/>
    <n v="738.00980000000004"/>
    <n v="2616.5802000000003"/>
    <n v="4"/>
    <d v="2024-03-15T00:00:00"/>
    <d v="2024-03-21T00:00:00"/>
    <s v="Member"/>
    <s v="Card"/>
    <n v="573.44000000000005"/>
    <s v="loss"/>
    <s v="Bangalore"/>
  </r>
  <r>
    <s v="ORD106809"/>
    <x v="0"/>
    <s v="Personal Care"/>
    <x v="6761"/>
    <s v="Good Sales"/>
    <n v="0.11"/>
    <n v="507.95470000000006"/>
    <n v="4109.8153000000002"/>
    <n v="4"/>
    <d v="2023-12-23T00:00:00"/>
    <d v="2023-12-29T00:00:00"/>
    <s v="Regular"/>
    <s v="UPI"/>
    <n v="1111.58"/>
    <s v="profit"/>
    <s v="Pune"/>
  </r>
  <r>
    <s v="ORD106810"/>
    <x v="1"/>
    <s v="Personal Care"/>
    <x v="6762"/>
    <s v="Good Sales"/>
    <n v="0.14000000000000001"/>
    <n v="642.19680000000005"/>
    <n v="3944.9231999999997"/>
    <n v="3"/>
    <d v="2023-04-18T00:00:00"/>
    <d v="2023-04-25T00:00:00"/>
    <s v="New"/>
    <s v="Cash"/>
    <n v="399.88"/>
    <s v="loss"/>
    <s v="Hyderabad"/>
  </r>
  <r>
    <s v="ORD106811"/>
    <x v="2"/>
    <s v="Home Care"/>
    <x v="6763"/>
    <s v="Good Sales"/>
    <n v="0.31"/>
    <n v="1384.9962999999998"/>
    <n v="3082.7336999999998"/>
    <n v="9"/>
    <d v="2023-05-20T00:00:00"/>
    <d v="2023-05-24T00:00:00"/>
    <s v="Regular"/>
    <s v="Card"/>
    <n v="448.73"/>
    <s v="loss"/>
    <s v="Mumbai"/>
  </r>
  <r>
    <s v="ORD106812"/>
    <x v="3"/>
    <s v="Grocery"/>
    <x v="6764"/>
    <s v="Good Sales"/>
    <n v="0.36"/>
    <n v="1597.626"/>
    <n v="2840.2240000000002"/>
    <n v="8"/>
    <d v="2023-08-31T00:00:00"/>
    <d v="2023-09-01T00:00:00"/>
    <s v="Regular"/>
    <s v="Card"/>
    <n v="716.92"/>
    <s v="loss"/>
    <s v="Mumbai"/>
  </r>
  <r>
    <s v="ORD106813"/>
    <x v="0"/>
    <s v="Grocery"/>
    <x v="6765"/>
    <s v="concerning"/>
    <n v="0.1"/>
    <n v="67.647000000000006"/>
    <n v="608.82299999999998"/>
    <n v="5"/>
    <d v="2023-12-07T00:00:00"/>
    <d v="2023-12-14T00:00:00"/>
    <s v="Regular"/>
    <s v="Cash"/>
    <n v="114.44"/>
    <s v="loss"/>
    <s v="Delhi"/>
  </r>
  <r>
    <s v="ORD106814"/>
    <x v="2"/>
    <s v="Electronics"/>
    <x v="6766"/>
    <s v="Good Sales"/>
    <n v="0.48"/>
    <n v="385.55039999999997"/>
    <n v="417.67960000000005"/>
    <n v="8"/>
    <d v="2024-08-28T00:00:00"/>
    <d v="2024-09-03T00:00:00"/>
    <s v="Regular"/>
    <s v="Cash"/>
    <n v="239.8"/>
    <s v="loss"/>
    <s v="Pune"/>
  </r>
  <r>
    <s v="ORD106815"/>
    <x v="0"/>
    <s v="Personal Care"/>
    <x v="6767"/>
    <s v="concerning"/>
    <n v="0"/>
    <n v="0"/>
    <n v="677.12"/>
    <n v="6"/>
    <d v="2023-12-08T00:00:00"/>
    <d v="2023-12-13T00:00:00"/>
    <s v="New"/>
    <s v="Card"/>
    <n v="200.79"/>
    <s v="loss"/>
    <s v="Mumbai"/>
  </r>
  <r>
    <s v="ORD106816"/>
    <x v="0"/>
    <s v="Personal Care"/>
    <x v="6768"/>
    <s v="concerning"/>
    <n v="0.35"/>
    <n v="191.11399999999998"/>
    <n v="354.92599999999999"/>
    <n v="5"/>
    <d v="2024-10-25T00:00:00"/>
    <d v="2024-10-27T00:00:00"/>
    <s v="Member"/>
    <s v="Cash"/>
    <n v="89.67"/>
    <s v="loss"/>
    <s v="Delhi"/>
  </r>
  <r>
    <s v="ORD106817"/>
    <x v="0"/>
    <s v="Personal Care"/>
    <x v="6769"/>
    <s v="Good Sales"/>
    <n v="0.15"/>
    <n v="274.66499999999996"/>
    <n v="1556.4349999999999"/>
    <n v="9"/>
    <d v="2023-08-12T00:00:00"/>
    <d v="2023-08-16T00:00:00"/>
    <s v="Regular"/>
    <s v="UPI"/>
    <n v="201.33"/>
    <s v="loss"/>
    <s v="Mumbai"/>
  </r>
  <r>
    <s v="ORD106818"/>
    <x v="0"/>
    <s v="Personal Care"/>
    <x v="6770"/>
    <s v="Good Sales"/>
    <n v="0.24"/>
    <n v="828.33600000000001"/>
    <n v="2623.0640000000003"/>
    <n v="9"/>
    <d v="2023-06-22T00:00:00"/>
    <d v="2023-06-27T00:00:00"/>
    <s v="Member"/>
    <s v="Card"/>
    <n v="770.21"/>
    <s v="loss"/>
    <s v="Pune"/>
  </r>
  <r>
    <s v="ORD106819"/>
    <x v="1"/>
    <s v="Grocery"/>
    <x v="6771"/>
    <s v="Good Sales"/>
    <n v="0.28000000000000003"/>
    <n v="514.63720000000001"/>
    <n v="1323.3528000000001"/>
    <n v="8"/>
    <d v="2024-12-16T00:00:00"/>
    <d v="2024-12-23T00:00:00"/>
    <s v="New"/>
    <s v="Cash"/>
    <n v="180.86"/>
    <s v="loss"/>
    <s v="Pune"/>
  </r>
  <r>
    <s v="ORD106820"/>
    <x v="2"/>
    <s v="Clothing"/>
    <x v="6772"/>
    <s v="Good Sales"/>
    <n v="0.28000000000000003"/>
    <n v="1016.2516000000001"/>
    <n v="2613.2183999999997"/>
    <n v="3"/>
    <d v="2023-07-02T00:00:00"/>
    <d v="2023-07-04T00:00:00"/>
    <s v="Regular"/>
    <s v="Cash"/>
    <n v="432.17"/>
    <s v="loss"/>
    <s v="Hyderabad"/>
  </r>
  <r>
    <s v="ORD106821"/>
    <x v="2"/>
    <s v="Home Care"/>
    <x v="6773"/>
    <s v="Good Sales"/>
    <n v="0.39"/>
    <n v="1606.5621000000001"/>
    <n v="2512.8279000000002"/>
    <n v="9"/>
    <d v="2024-03-30T00:00:00"/>
    <d v="2024-04-06T00:00:00"/>
    <s v="Member"/>
    <s v="Card"/>
    <n v="760.95"/>
    <s v="loss"/>
    <s v="Delhi"/>
  </r>
  <r>
    <s v="ORD106822"/>
    <x v="2"/>
    <s v="Clothing"/>
    <x v="6774"/>
    <s v="Good Sales"/>
    <n v="0.41"/>
    <n v="1379.4244999999999"/>
    <n v="1985.0255"/>
    <n v="6"/>
    <d v="2024-07-18T00:00:00"/>
    <d v="2024-07-20T00:00:00"/>
    <s v="New"/>
    <s v="Cash"/>
    <n v="963.48"/>
    <s v="profit"/>
    <s v="Pune"/>
  </r>
  <r>
    <s v="ORD106823"/>
    <x v="0"/>
    <s v="Clothing"/>
    <x v="6775"/>
    <s v="Good Sales"/>
    <n v="0.04"/>
    <n v="95.16040000000001"/>
    <n v="2283.8496"/>
    <n v="9"/>
    <d v="2024-11-21T00:00:00"/>
    <d v="2024-11-26T00:00:00"/>
    <s v="Member"/>
    <s v="Cash"/>
    <n v="136.19"/>
    <s v="loss"/>
    <s v="Bangalore"/>
  </r>
  <r>
    <s v="ORD106824"/>
    <x v="1"/>
    <s v="Grocery"/>
    <x v="6776"/>
    <s v="Good Sales"/>
    <n v="0.35"/>
    <n v="541.81399999999996"/>
    <n v="1006.226"/>
    <n v="1"/>
    <d v="2023-04-08T00:00:00"/>
    <d v="2023-04-11T00:00:00"/>
    <s v="Member"/>
    <s v="Cash"/>
    <n v="338.41"/>
    <s v="loss"/>
    <s v="Pune"/>
  </r>
  <r>
    <s v="ORD106825"/>
    <x v="0"/>
    <s v="Home Care"/>
    <x v="6777"/>
    <s v="concerning"/>
    <n v="0.2"/>
    <n v="141.91600000000003"/>
    <n v="567.66399999999999"/>
    <n v="1"/>
    <d v="2024-09-29T00:00:00"/>
    <d v="2024-10-02T00:00:00"/>
    <s v="New"/>
    <s v="Card"/>
    <n v="188.96"/>
    <s v="loss"/>
    <s v="Hyderabad"/>
  </r>
  <r>
    <s v="ORD106826"/>
    <x v="0"/>
    <s v="Personal Care"/>
    <x v="6778"/>
    <s v="Good Sales"/>
    <n v="0.41"/>
    <n v="1032.7448999999999"/>
    <n v="1486.1451"/>
    <n v="6"/>
    <d v="2023-07-13T00:00:00"/>
    <d v="2023-07-19T00:00:00"/>
    <s v="Regular"/>
    <s v="UPI"/>
    <n v="587.99"/>
    <s v="loss"/>
    <s v="Bangalore"/>
  </r>
  <r>
    <s v="ORD106827"/>
    <x v="2"/>
    <s v="Grocery"/>
    <x v="6779"/>
    <s v="Good Sales"/>
    <n v="0.3"/>
    <n v="1087.809"/>
    <n v="2538.2210000000005"/>
    <n v="4"/>
    <d v="2024-07-10T00:00:00"/>
    <d v="2024-07-14T00:00:00"/>
    <s v="Member"/>
    <s v="Cash"/>
    <n v="618.19000000000005"/>
    <s v="loss"/>
    <s v="Chennai"/>
  </r>
  <r>
    <s v="ORD106828"/>
    <x v="0"/>
    <s v="Grocery"/>
    <x v="6780"/>
    <s v="Good Sales"/>
    <n v="0.01"/>
    <n v="27.863900000000001"/>
    <n v="2758.5261"/>
    <n v="5"/>
    <d v="2024-01-19T00:00:00"/>
    <d v="2024-01-22T00:00:00"/>
    <s v="Member"/>
    <s v="Card"/>
    <n v="736.58"/>
    <s v="loss"/>
    <s v="Delhi"/>
  </r>
  <r>
    <s v="ORD106829"/>
    <x v="3"/>
    <s v="Home Care"/>
    <x v="6781"/>
    <s v="Good Sales"/>
    <n v="0.33"/>
    <n v="1199.6358"/>
    <n v="2435.6242000000002"/>
    <n v="5"/>
    <d v="2023-12-24T00:00:00"/>
    <d v="2023-12-28T00:00:00"/>
    <s v="New"/>
    <s v="Card"/>
    <n v="892.73"/>
    <s v="profit"/>
    <s v="Delhi"/>
  </r>
  <r>
    <s v="ORD106830"/>
    <x v="0"/>
    <s v="Electronics"/>
    <x v="6782"/>
    <s v="Good Sales"/>
    <n v="0.46"/>
    <n v="801.58680000000004"/>
    <n v="940.99319999999989"/>
    <n v="3"/>
    <d v="2024-02-28T00:00:00"/>
    <d v="2024-03-06T00:00:00"/>
    <s v="Regular"/>
    <s v="UPI"/>
    <n v="406.77"/>
    <s v="loss"/>
    <s v="Hyderabad"/>
  </r>
  <r>
    <s v="ORD106831"/>
    <x v="3"/>
    <s v="Grocery"/>
    <x v="6783"/>
    <s v="concerning"/>
    <n v="0.04"/>
    <n v="17.092000000000002"/>
    <n v="410.20800000000003"/>
    <n v="9"/>
    <d v="2024-12-23T00:00:00"/>
    <d v="2024-12-28T00:00:00"/>
    <s v="Regular"/>
    <s v="Cash"/>
    <n v="32.700000000000003"/>
    <s v="loss"/>
    <s v="Hyderabad"/>
  </r>
  <r>
    <s v="ORD106832"/>
    <x v="0"/>
    <s v="Clothing"/>
    <x v="6784"/>
    <s v="Good Sales"/>
    <n v="0.25"/>
    <n v="969.59500000000003"/>
    <n v="2908.7849999999999"/>
    <n v="1"/>
    <d v="2024-01-25T00:00:00"/>
    <d v="2024-01-28T00:00:00"/>
    <s v="Member"/>
    <s v="Card"/>
    <n v="877.18"/>
    <s v="profit"/>
    <s v="Mumbai"/>
  </r>
  <r>
    <s v="ORD106833"/>
    <x v="1"/>
    <s v="Clothing"/>
    <x v="6785"/>
    <s v="Good Sales"/>
    <n v="0.31"/>
    <n v="364.76150000000001"/>
    <n v="811.88850000000002"/>
    <n v="6"/>
    <d v="2024-11-11T00:00:00"/>
    <d v="2024-11-14T00:00:00"/>
    <s v="Regular"/>
    <s v="Cash"/>
    <n v="104.6"/>
    <s v="loss"/>
    <s v="Hyderabad"/>
  </r>
  <r>
    <s v="ORD106834"/>
    <x v="1"/>
    <s v="Personal Care"/>
    <x v="6786"/>
    <s v="Good Sales"/>
    <n v="0.1"/>
    <n v="311.98"/>
    <n v="2807.82"/>
    <n v="2"/>
    <d v="2023-05-25T00:00:00"/>
    <d v="2023-05-26T00:00:00"/>
    <s v="Member"/>
    <s v="Cash"/>
    <n v="856.42"/>
    <s v="profit"/>
    <s v="Chennai"/>
  </r>
  <r>
    <s v="ORD106835"/>
    <x v="2"/>
    <s v="Grocery"/>
    <x v="6787"/>
    <s v="Good Sales"/>
    <n v="0.33"/>
    <n v="1333.5399000000002"/>
    <n v="2707.4901"/>
    <n v="2"/>
    <d v="2024-07-05T00:00:00"/>
    <d v="2024-07-11T00:00:00"/>
    <s v="Regular"/>
    <s v="Card"/>
    <n v="856.84"/>
    <s v="profit"/>
    <s v="Mumbai"/>
  </r>
  <r>
    <s v="ORD106836"/>
    <x v="0"/>
    <s v="Personal Care"/>
    <x v="6788"/>
    <s v="concerning"/>
    <n v="0.02"/>
    <n v="15.6328"/>
    <n v="766.00720000000001"/>
    <n v="9"/>
    <d v="2024-05-24T00:00:00"/>
    <d v="2024-05-25T00:00:00"/>
    <s v="Member"/>
    <s v="UPI"/>
    <n v="210.62"/>
    <s v="loss"/>
    <s v="Mumbai"/>
  </r>
  <r>
    <s v="ORD106837"/>
    <x v="3"/>
    <s v="Grocery"/>
    <x v="6789"/>
    <s v="Good Sales"/>
    <n v="0.45"/>
    <n v="1364.6790000000001"/>
    <n v="1667.9409999999998"/>
    <n v="2"/>
    <d v="2024-02-25T00:00:00"/>
    <d v="2024-02-27T00:00:00"/>
    <s v="New"/>
    <s v="Card"/>
    <n v="281.31"/>
    <s v="loss"/>
    <s v="Delhi"/>
  </r>
  <r>
    <s v="ORD106838"/>
    <x v="3"/>
    <s v="Home Care"/>
    <x v="6790"/>
    <s v="Good Sales"/>
    <n v="0.38"/>
    <n v="1321.6134"/>
    <n v="2156.3166000000001"/>
    <n v="9"/>
    <d v="2023-03-26T00:00:00"/>
    <d v="2023-04-02T00:00:00"/>
    <s v="Member"/>
    <s v="Cash"/>
    <n v="676.98"/>
    <s v="loss"/>
    <s v="Bangalore"/>
  </r>
  <r>
    <s v="ORD106839"/>
    <x v="0"/>
    <s v="Grocery"/>
    <x v="6791"/>
    <s v="Good Sales"/>
    <n v="0.47"/>
    <n v="1766.26"/>
    <n v="1991.74"/>
    <n v="8"/>
    <d v="2024-11-28T00:00:00"/>
    <d v="2024-11-29T00:00:00"/>
    <s v="New"/>
    <s v="UPI"/>
    <n v="201.06"/>
    <s v="loss"/>
    <s v="Hyderabad"/>
  </r>
  <r>
    <s v="ORD106840"/>
    <x v="3"/>
    <s v="Electronics"/>
    <x v="6792"/>
    <s v="Good Sales"/>
    <n v="0.21"/>
    <n v="172.94970000000001"/>
    <n v="650.62030000000004"/>
    <n v="7"/>
    <d v="2024-07-04T00:00:00"/>
    <d v="2024-07-10T00:00:00"/>
    <s v="Regular"/>
    <s v="Card"/>
    <n v="60.29"/>
    <s v="loss"/>
    <s v="Hyderabad"/>
  </r>
  <r>
    <s v="ORD106841"/>
    <x v="1"/>
    <s v="Clothing"/>
    <x v="6793"/>
    <s v="Good Sales"/>
    <n v="0.02"/>
    <n v="82.861399999999989"/>
    <n v="4060.2085999999999"/>
    <n v="8"/>
    <d v="2024-12-03T00:00:00"/>
    <d v="2024-12-08T00:00:00"/>
    <s v="Regular"/>
    <s v="Cash"/>
    <n v="566.92999999999995"/>
    <s v="loss"/>
    <s v="Mumbai"/>
  </r>
  <r>
    <s v="ORD106842"/>
    <x v="3"/>
    <s v="Home Care"/>
    <x v="6794"/>
    <s v="concerning"/>
    <n v="0.17"/>
    <n v="95.426100000000019"/>
    <n v="465.90390000000002"/>
    <n v="9"/>
    <d v="2023-01-28T00:00:00"/>
    <d v="2023-02-01T00:00:00"/>
    <s v="New"/>
    <s v="Cash"/>
    <n v="67.78"/>
    <s v="loss"/>
    <s v="Pune"/>
  </r>
  <r>
    <s v="ORD106843"/>
    <x v="2"/>
    <s v="Clothing"/>
    <x v="6795"/>
    <s v="Good Sales"/>
    <n v="0.26"/>
    <n v="687.94960000000003"/>
    <n v="1958.0104000000001"/>
    <n v="9"/>
    <d v="2023-06-24T00:00:00"/>
    <d v="2023-06-28T00:00:00"/>
    <s v="Regular"/>
    <s v="Card"/>
    <n v="661.88"/>
    <s v="loss"/>
    <s v="Chennai"/>
  </r>
  <r>
    <s v="ORD106844"/>
    <x v="1"/>
    <s v="Personal Care"/>
    <x v="6796"/>
    <s v="Good Sales"/>
    <n v="0.47"/>
    <n v="1068.1783999999998"/>
    <n v="1204.5416"/>
    <n v="3"/>
    <d v="2023-08-25T00:00:00"/>
    <d v="2023-09-01T00:00:00"/>
    <s v="New"/>
    <s v="UPI"/>
    <n v="422.59"/>
    <s v="loss"/>
    <s v="Delhi"/>
  </r>
  <r>
    <s v="ORD106845"/>
    <x v="1"/>
    <s v="Home Care"/>
    <x v="6797"/>
    <s v="Good Sales"/>
    <n v="0.44"/>
    <n v="522.12600000000009"/>
    <n v="664.524"/>
    <n v="1"/>
    <d v="2024-07-12T00:00:00"/>
    <d v="2024-07-18T00:00:00"/>
    <s v="New"/>
    <s v="Card"/>
    <n v="327.77"/>
    <s v="loss"/>
    <s v="Delhi"/>
  </r>
  <r>
    <s v="ORD106846"/>
    <x v="1"/>
    <s v="Electronics"/>
    <x v="6798"/>
    <s v="Good Sales"/>
    <n v="0.3"/>
    <n v="473.83799999999997"/>
    <n v="1105.6220000000001"/>
    <n v="8"/>
    <d v="2023-04-20T00:00:00"/>
    <d v="2023-04-21T00:00:00"/>
    <s v="Member"/>
    <s v="Cash"/>
    <n v="455.05"/>
    <s v="loss"/>
    <s v="Bangalore"/>
  </r>
  <r>
    <s v="ORD106847"/>
    <x v="0"/>
    <s v="Clothing"/>
    <x v="6799"/>
    <s v="Good Sales"/>
    <n v="0.36"/>
    <n v="326.06639999999999"/>
    <n v="579.67360000000008"/>
    <n v="4"/>
    <d v="2024-04-30T00:00:00"/>
    <d v="2024-05-06T00:00:00"/>
    <s v="Member"/>
    <s v="Cash"/>
    <n v="242.51"/>
    <s v="loss"/>
    <s v="Chennai"/>
  </r>
  <r>
    <s v="ORD106848"/>
    <x v="0"/>
    <s v="Grocery"/>
    <x v="6800"/>
    <s v="Good Sales"/>
    <n v="0.48"/>
    <n v="1049.3088"/>
    <n v="1136.7511999999999"/>
    <n v="5"/>
    <d v="2024-01-23T00:00:00"/>
    <d v="2024-01-30T00:00:00"/>
    <s v="Member"/>
    <s v="Card"/>
    <n v="264.79000000000002"/>
    <s v="loss"/>
    <s v="Chennai"/>
  </r>
  <r>
    <s v="ORD106849"/>
    <x v="1"/>
    <s v="Grocery"/>
    <x v="6801"/>
    <s v="concerning"/>
    <n v="0.43"/>
    <n v="117.82"/>
    <n v="156.18"/>
    <n v="6"/>
    <d v="2023-07-08T00:00:00"/>
    <d v="2023-07-09T00:00:00"/>
    <s v="New"/>
    <s v="Card"/>
    <n v="55.59"/>
    <s v="loss"/>
    <s v="Chennai"/>
  </r>
  <r>
    <s v="ORD106850"/>
    <x v="0"/>
    <s v="Grocery"/>
    <x v="6802"/>
    <s v="Good Sales"/>
    <n v="0.33"/>
    <n v="1470.3744000000002"/>
    <n v="2985.3056000000001"/>
    <n v="6"/>
    <d v="2023-10-01T00:00:00"/>
    <d v="2023-10-05T00:00:00"/>
    <s v="Member"/>
    <s v="UPI"/>
    <n v="1071.3699999999999"/>
    <s v="profit"/>
    <s v="Delhi"/>
  </r>
  <r>
    <s v="ORD106851"/>
    <x v="3"/>
    <s v="Home Care"/>
    <x v="6803"/>
    <s v="Good Sales"/>
    <n v="0.27"/>
    <n v="243.29430000000002"/>
    <n v="657.79570000000001"/>
    <n v="7"/>
    <d v="2024-11-20T00:00:00"/>
    <d v="2024-11-22T00:00:00"/>
    <s v="New"/>
    <s v="Cash"/>
    <n v="164.73"/>
    <s v="loss"/>
    <s v="Pune"/>
  </r>
  <r>
    <s v="ORD106852"/>
    <x v="0"/>
    <s v="Electronics"/>
    <x v="6804"/>
    <s v="Good Sales"/>
    <n v="0.24"/>
    <n v="1065.9576"/>
    <n v="3375.5324000000001"/>
    <n v="3"/>
    <d v="2024-05-22T00:00:00"/>
    <d v="2024-05-28T00:00:00"/>
    <s v="Member"/>
    <s v="Cash"/>
    <n v="592.54"/>
    <s v="loss"/>
    <s v="Delhi"/>
  </r>
  <r>
    <s v="ORD106853"/>
    <x v="0"/>
    <s v="Electronics"/>
    <x v="6805"/>
    <s v="Good Sales"/>
    <n v="0.38"/>
    <n v="1645.9813999999999"/>
    <n v="2685.5486000000001"/>
    <n v="2"/>
    <d v="2024-08-27T00:00:00"/>
    <d v="2024-09-02T00:00:00"/>
    <s v="Member"/>
    <s v="Card"/>
    <n v="414.09"/>
    <s v="loss"/>
    <s v="Delhi"/>
  </r>
  <r>
    <s v="ORD106854"/>
    <x v="1"/>
    <s v="Electronics"/>
    <x v="6806"/>
    <s v="Good Sales"/>
    <n v="0.4"/>
    <n v="925.28800000000001"/>
    <n v="1387.9319999999998"/>
    <n v="9"/>
    <d v="2024-08-25T00:00:00"/>
    <d v="2024-08-28T00:00:00"/>
    <s v="New"/>
    <s v="Cash"/>
    <n v="672.87"/>
    <s v="loss"/>
    <s v="Delhi"/>
  </r>
  <r>
    <s v="ORD106855"/>
    <x v="2"/>
    <s v="Clothing"/>
    <x v="6807"/>
    <s v="Good Sales"/>
    <n v="0.11"/>
    <n v="279.27460000000002"/>
    <n v="2259.5853999999999"/>
    <n v="2"/>
    <d v="2023-09-02T00:00:00"/>
    <d v="2023-09-04T00:00:00"/>
    <s v="Member"/>
    <s v="Cash"/>
    <n v="257.83999999999997"/>
    <s v="loss"/>
    <s v="Pune"/>
  </r>
  <r>
    <s v="ORD106856"/>
    <x v="2"/>
    <s v="Home Care"/>
    <x v="6808"/>
    <s v="Good Sales"/>
    <n v="0.24"/>
    <n v="379.05119999999999"/>
    <n v="1200.3288000000002"/>
    <n v="9"/>
    <d v="2024-05-27T00:00:00"/>
    <d v="2024-06-01T00:00:00"/>
    <s v="New"/>
    <s v="Card"/>
    <n v="399.42"/>
    <s v="loss"/>
    <s v="Delhi"/>
  </r>
  <r>
    <s v="ORD106857"/>
    <x v="2"/>
    <s v="Grocery"/>
    <x v="6809"/>
    <s v="Good Sales"/>
    <n v="0.39"/>
    <n v="1944.0291"/>
    <n v="3040.6608999999999"/>
    <n v="4"/>
    <d v="2023-02-04T00:00:00"/>
    <d v="2023-02-09T00:00:00"/>
    <s v="Regular"/>
    <s v="Card"/>
    <n v="415.19"/>
    <s v="loss"/>
    <s v="Delhi"/>
  </r>
  <r>
    <s v="ORD106858"/>
    <x v="3"/>
    <s v="Clothing"/>
    <x v="6810"/>
    <s v="Good Sales"/>
    <n v="0.34"/>
    <n v="1151.5052000000001"/>
    <n v="2235.2748000000001"/>
    <n v="1"/>
    <d v="2023-09-18T00:00:00"/>
    <d v="2023-09-21T00:00:00"/>
    <s v="New"/>
    <s v="Cash"/>
    <n v="1006.02"/>
    <s v="profit"/>
    <s v="Chennai"/>
  </r>
  <r>
    <s v="ORD106859"/>
    <x v="0"/>
    <s v="Electronics"/>
    <x v="6811"/>
    <s v="Good Sales"/>
    <n v="0.3"/>
    <n v="1429.1579999999999"/>
    <n v="3334.7019999999998"/>
    <n v="3"/>
    <d v="2024-09-19T00:00:00"/>
    <d v="2024-09-22T00:00:00"/>
    <s v="New"/>
    <s v="UPI"/>
    <n v="640.07000000000005"/>
    <s v="loss"/>
    <s v="Chennai"/>
  </r>
  <r>
    <s v="ORD106860"/>
    <x v="2"/>
    <s v="Grocery"/>
    <x v="6812"/>
    <s v="Good Sales"/>
    <n v="0.16"/>
    <n v="341.2"/>
    <n v="1791.3"/>
    <n v="2"/>
    <d v="2023-09-19T00:00:00"/>
    <d v="2023-09-21T00:00:00"/>
    <s v="Member"/>
    <s v="Card"/>
    <n v="521.70000000000005"/>
    <s v="loss"/>
    <s v="Hyderabad"/>
  </r>
  <r>
    <s v="ORD106861"/>
    <x v="1"/>
    <s v="Home Care"/>
    <x v="6813"/>
    <s v="Good Sales"/>
    <n v="0.3"/>
    <n v="1328.0339999999999"/>
    <n v="3098.7460000000001"/>
    <n v="4"/>
    <d v="2023-03-01T00:00:00"/>
    <d v="2023-03-05T00:00:00"/>
    <s v="Regular"/>
    <s v="Card"/>
    <n v="390.11"/>
    <s v="loss"/>
    <s v="Bangalore"/>
  </r>
  <r>
    <s v="ORD106862"/>
    <x v="2"/>
    <s v="Personal Care"/>
    <x v="6814"/>
    <s v="Good Sales"/>
    <n v="0.31"/>
    <n v="711.86849999999993"/>
    <n v="1584.4814999999999"/>
    <n v="2"/>
    <d v="2023-04-10T00:00:00"/>
    <d v="2023-04-13T00:00:00"/>
    <s v="Regular"/>
    <s v="UPI"/>
    <n v="526.42999999999995"/>
    <s v="loss"/>
    <s v="Mumbai"/>
  </r>
  <r>
    <s v="ORD106863"/>
    <x v="2"/>
    <s v="Electronics"/>
    <x v="6815"/>
    <s v="Good Sales"/>
    <n v="0.22"/>
    <n v="956.44119999999998"/>
    <n v="3391.0187999999998"/>
    <n v="6"/>
    <d v="2024-10-06T00:00:00"/>
    <d v="2024-10-08T00:00:00"/>
    <s v="New"/>
    <s v="Cash"/>
    <n v="967.69"/>
    <s v="profit"/>
    <s v="Pune"/>
  </r>
  <r>
    <s v="ORD106864"/>
    <x v="0"/>
    <s v="Electronics"/>
    <x v="6816"/>
    <s v="concerning"/>
    <n v="0.48"/>
    <n v="355.93919999999997"/>
    <n v="385.60079999999999"/>
    <n v="1"/>
    <d v="2023-08-24T00:00:00"/>
    <d v="2023-08-30T00:00:00"/>
    <s v="Member"/>
    <s v="Cash"/>
    <n v="107.47"/>
    <s v="loss"/>
    <s v="Bangalore"/>
  </r>
  <r>
    <s v="ORD106865"/>
    <x v="0"/>
    <s v="Electronics"/>
    <x v="6817"/>
    <s v="Good Sales"/>
    <n v="0.33"/>
    <n v="1062.7947000000001"/>
    <n v="2157.7952999999998"/>
    <n v="5"/>
    <d v="2024-11-02T00:00:00"/>
    <d v="2024-11-09T00:00:00"/>
    <s v="Regular"/>
    <s v="UPI"/>
    <n v="193.48"/>
    <s v="loss"/>
    <s v="Delhi"/>
  </r>
  <r>
    <s v="ORD106866"/>
    <x v="0"/>
    <s v="Electronics"/>
    <x v="6818"/>
    <s v="Good Sales"/>
    <n v="0.43"/>
    <n v="1473.0295000000001"/>
    <n v="1952.6205"/>
    <n v="9"/>
    <d v="2023-09-12T00:00:00"/>
    <d v="2023-09-14T00:00:00"/>
    <s v="New"/>
    <s v="UPI"/>
    <n v="524.16"/>
    <s v="loss"/>
    <s v="Delhi"/>
  </r>
  <r>
    <s v="ORD106867"/>
    <x v="3"/>
    <s v="Grocery"/>
    <x v="6819"/>
    <s v="Good Sales"/>
    <n v="0.06"/>
    <n v="198.91439999999997"/>
    <n v="3116.3255999999997"/>
    <n v="1"/>
    <d v="2024-08-29T00:00:00"/>
    <d v="2024-09-02T00:00:00"/>
    <s v="Member"/>
    <s v="UPI"/>
    <n v="629.66999999999996"/>
    <s v="loss"/>
    <s v="Hyderabad"/>
  </r>
  <r>
    <s v="ORD106868"/>
    <x v="3"/>
    <s v="Home Care"/>
    <x v="6820"/>
    <s v="Good Sales"/>
    <n v="0.38"/>
    <n v="870.36720000000003"/>
    <n v="1420.0727999999999"/>
    <n v="4"/>
    <d v="2023-02-09T00:00:00"/>
    <d v="2023-02-15T00:00:00"/>
    <s v="New"/>
    <s v="Card"/>
    <n v="146.13"/>
    <s v="loss"/>
    <s v="Mumbai"/>
  </r>
  <r>
    <s v="ORD106869"/>
    <x v="2"/>
    <s v="Clothing"/>
    <x v="6821"/>
    <s v="Good Sales"/>
    <n v="0.3"/>
    <n v="1035.357"/>
    <n v="2415.8330000000001"/>
    <n v="2"/>
    <d v="2023-08-25T00:00:00"/>
    <d v="2023-08-31T00:00:00"/>
    <s v="Regular"/>
    <s v="Card"/>
    <n v="404.73"/>
    <s v="loss"/>
    <s v="Chennai"/>
  </r>
  <r>
    <s v="ORD106870"/>
    <x v="0"/>
    <s v="Grocery"/>
    <x v="6822"/>
    <s v="Good Sales"/>
    <n v="0.15"/>
    <n v="191.00549999999998"/>
    <n v="1082.3644999999999"/>
    <n v="2"/>
    <d v="2023-08-24T00:00:00"/>
    <d v="2023-08-26T00:00:00"/>
    <s v="Member"/>
    <s v="Card"/>
    <n v="375.37"/>
    <s v="loss"/>
    <s v="Pune"/>
  </r>
  <r>
    <s v="ORD106871"/>
    <x v="2"/>
    <s v="Home Care"/>
    <x v="6823"/>
    <s v="Good Sales"/>
    <n v="7.0000000000000007E-2"/>
    <n v="211.37620000000001"/>
    <n v="2808.2837999999997"/>
    <n v="5"/>
    <d v="2023-03-15T00:00:00"/>
    <d v="2023-03-20T00:00:00"/>
    <s v="Regular"/>
    <s v="UPI"/>
    <n v="845.43"/>
    <s v="profit"/>
    <s v="Bangalore"/>
  </r>
  <r>
    <s v="ORD106872"/>
    <x v="1"/>
    <s v="Clothing"/>
    <x v="6824"/>
    <s v="Good Sales"/>
    <n v="0.19"/>
    <n v="534.99249999999995"/>
    <n v="2280.7575000000002"/>
    <n v="2"/>
    <d v="2023-01-29T00:00:00"/>
    <d v="2023-02-05T00:00:00"/>
    <s v="New"/>
    <s v="UPI"/>
    <n v="716.38"/>
    <s v="loss"/>
    <s v="Chennai"/>
  </r>
  <r>
    <s v="ORD106873"/>
    <x v="1"/>
    <s v="Electronics"/>
    <x v="6825"/>
    <s v="Good Sales"/>
    <n v="0.22"/>
    <n v="365.16919999999999"/>
    <n v="1294.6907999999999"/>
    <n v="5"/>
    <d v="2024-03-19T00:00:00"/>
    <d v="2024-03-23T00:00:00"/>
    <s v="Regular"/>
    <s v="Cash"/>
    <n v="145.30000000000001"/>
    <s v="loss"/>
    <s v="Bangalore"/>
  </r>
  <r>
    <s v="ORD106874"/>
    <x v="0"/>
    <s v="Home Care"/>
    <x v="6826"/>
    <s v="Good Sales"/>
    <n v="7.0000000000000007E-2"/>
    <n v="274.15010000000001"/>
    <n v="3642.2799"/>
    <n v="1"/>
    <d v="2023-01-23T00:00:00"/>
    <d v="2023-01-24T00:00:00"/>
    <s v="Member"/>
    <s v="UPI"/>
    <n v="593.1"/>
    <s v="loss"/>
    <s v="Hyderabad"/>
  </r>
  <r>
    <s v="ORD106875"/>
    <x v="0"/>
    <s v="Electronics"/>
    <x v="6827"/>
    <s v="concerning"/>
    <n v="0.34"/>
    <n v="168.73179999999999"/>
    <n v="327.53819999999996"/>
    <n v="5"/>
    <d v="2024-05-30T00:00:00"/>
    <d v="2024-06-01T00:00:00"/>
    <s v="Regular"/>
    <s v="Cash"/>
    <n v="50.55"/>
    <s v="loss"/>
    <s v="Mumbai"/>
  </r>
  <r>
    <s v="ORD106876"/>
    <x v="1"/>
    <s v="Home Care"/>
    <x v="6828"/>
    <s v="Good Sales"/>
    <n v="0.15"/>
    <n v="141.00749999999999"/>
    <n v="799.04250000000002"/>
    <n v="3"/>
    <d v="2023-09-01T00:00:00"/>
    <d v="2023-09-04T00:00:00"/>
    <s v="Regular"/>
    <s v="Card"/>
    <n v="97.63"/>
    <s v="loss"/>
    <s v="Hyderabad"/>
  </r>
  <r>
    <s v="ORD106877"/>
    <x v="0"/>
    <s v="Personal Care"/>
    <x v="6829"/>
    <s v="Good Sales"/>
    <n v="0.4"/>
    <n v="963.45600000000002"/>
    <n v="1445.1839999999997"/>
    <n v="2"/>
    <d v="2024-06-29T00:00:00"/>
    <d v="2024-07-02T00:00:00"/>
    <s v="Member"/>
    <s v="Cash"/>
    <n v="650.54"/>
    <s v="loss"/>
    <s v="Bangalore"/>
  </r>
  <r>
    <s v="ORD106878"/>
    <x v="3"/>
    <s v="Electronics"/>
    <x v="6830"/>
    <s v="Good Sales"/>
    <n v="0.32"/>
    <n v="1430.2432000000001"/>
    <n v="3039.2668000000003"/>
    <n v="4"/>
    <d v="2024-09-08T00:00:00"/>
    <d v="2024-09-12T00:00:00"/>
    <s v="New"/>
    <s v="UPI"/>
    <n v="684.17"/>
    <s v="loss"/>
    <s v="Bangalore"/>
  </r>
  <r>
    <s v="ORD106879"/>
    <x v="3"/>
    <s v="Electronics"/>
    <x v="6831"/>
    <s v="Good Sales"/>
    <n v="0.16"/>
    <n v="466.92480000000006"/>
    <n v="2451.3552"/>
    <n v="1"/>
    <d v="2024-11-08T00:00:00"/>
    <d v="2024-11-11T00:00:00"/>
    <s v="Member"/>
    <s v="Card"/>
    <n v="765.31"/>
    <s v="loss"/>
    <s v="Chennai"/>
  </r>
  <r>
    <s v="ORD106880"/>
    <x v="0"/>
    <s v="Electronics"/>
    <x v="6832"/>
    <s v="Good Sales"/>
    <n v="0.18"/>
    <n v="760.70339999999999"/>
    <n v="3465.4266000000002"/>
    <n v="3"/>
    <d v="2023-01-27T00:00:00"/>
    <d v="2023-02-02T00:00:00"/>
    <s v="New"/>
    <s v="Cash"/>
    <n v="598.64"/>
    <s v="loss"/>
    <s v="Delhi"/>
  </r>
  <r>
    <s v="ORD106881"/>
    <x v="1"/>
    <s v="Grocery"/>
    <x v="6833"/>
    <s v="Good Sales"/>
    <n v="0.47"/>
    <n v="1238.9622999999999"/>
    <n v="1397.1277000000002"/>
    <n v="1"/>
    <d v="2023-03-24T00:00:00"/>
    <d v="2023-03-27T00:00:00"/>
    <s v="New"/>
    <s v="Cash"/>
    <n v="167.5"/>
    <s v="loss"/>
    <s v="Hyderabad"/>
  </r>
  <r>
    <s v="ORD106882"/>
    <x v="2"/>
    <s v="Clothing"/>
    <x v="6834"/>
    <s v="Good Sales"/>
    <n v="0.47"/>
    <n v="1855.9031"/>
    <n v="2092.8269"/>
    <n v="8"/>
    <d v="2023-06-08T00:00:00"/>
    <d v="2023-06-15T00:00:00"/>
    <s v="Regular"/>
    <s v="Cash"/>
    <n v="330.12"/>
    <s v="loss"/>
    <s v="Delhi"/>
  </r>
  <r>
    <s v="ORD106883"/>
    <x v="0"/>
    <s v="Electronics"/>
    <x v="6835"/>
    <s v="Good Sales"/>
    <n v="0.21"/>
    <n v="356.24610000000001"/>
    <n v="1340.1639"/>
    <n v="5"/>
    <d v="2024-04-21T00:00:00"/>
    <d v="2024-04-22T00:00:00"/>
    <s v="Member"/>
    <s v="Cash"/>
    <n v="103.88"/>
    <s v="loss"/>
    <s v="Bangalore"/>
  </r>
  <r>
    <s v="ORD106884"/>
    <x v="0"/>
    <s v="Electronics"/>
    <x v="6836"/>
    <s v="Good Sales"/>
    <n v="0.34"/>
    <n v="1392.028"/>
    <n v="2702.1719999999996"/>
    <n v="1"/>
    <d v="2024-10-28T00:00:00"/>
    <d v="2024-10-31T00:00:00"/>
    <s v="New"/>
    <s v="Card"/>
    <n v="490.09"/>
    <s v="loss"/>
    <s v="Bangalore"/>
  </r>
  <r>
    <s v="ORD106885"/>
    <x v="2"/>
    <s v="Grocery"/>
    <x v="6837"/>
    <s v="Good Sales"/>
    <n v="0.49"/>
    <n v="1013.4474000000001"/>
    <n v="1054.8126000000002"/>
    <n v="2"/>
    <d v="2023-06-20T00:00:00"/>
    <d v="2023-06-24T00:00:00"/>
    <s v="New"/>
    <s v="Card"/>
    <n v="371.52"/>
    <s v="loss"/>
    <s v="Hyderabad"/>
  </r>
  <r>
    <s v="ORD106886"/>
    <x v="0"/>
    <s v="Grocery"/>
    <x v="6838"/>
    <s v="Good Sales"/>
    <n v="0.5"/>
    <n v="1419.135"/>
    <n v="1419.135"/>
    <n v="9"/>
    <d v="2024-08-30T00:00:00"/>
    <d v="2024-09-03T00:00:00"/>
    <s v="New"/>
    <s v="UPI"/>
    <n v="298.02999999999997"/>
    <s v="loss"/>
    <s v="Mumbai"/>
  </r>
  <r>
    <s v="ORD106887"/>
    <x v="2"/>
    <s v="Personal Care"/>
    <x v="6839"/>
    <s v="Good Sales"/>
    <n v="0.04"/>
    <n v="38.472799999999999"/>
    <n v="923.34720000000004"/>
    <n v="7"/>
    <d v="2024-09-24T00:00:00"/>
    <d v="2024-09-29T00:00:00"/>
    <s v="Regular"/>
    <s v="Card"/>
    <n v="187.1"/>
    <s v="loss"/>
    <s v="Hyderabad"/>
  </r>
  <r>
    <s v="ORD106888"/>
    <x v="1"/>
    <s v="Home Care"/>
    <x v="6840"/>
    <s v="Good Sales"/>
    <n v="0.28000000000000003"/>
    <n v="1290.8336000000002"/>
    <n v="3319.2864"/>
    <n v="3"/>
    <d v="2023-07-14T00:00:00"/>
    <d v="2023-07-16T00:00:00"/>
    <s v="Member"/>
    <s v="UPI"/>
    <n v="569.72"/>
    <s v="loss"/>
    <s v="Pune"/>
  </r>
  <r>
    <s v="ORD106889"/>
    <x v="3"/>
    <s v="Electronics"/>
    <x v="6841"/>
    <s v="Good Sales"/>
    <n v="0.36"/>
    <n v="1273.374"/>
    <n v="2263.7759999999998"/>
    <n v="1"/>
    <d v="2023-08-19T00:00:00"/>
    <d v="2023-08-26T00:00:00"/>
    <s v="Regular"/>
    <s v="UPI"/>
    <n v="607.14"/>
    <s v="loss"/>
    <s v="Bangalore"/>
  </r>
  <r>
    <s v="ORD106890"/>
    <x v="1"/>
    <s v="Home Care"/>
    <x v="6842"/>
    <s v="Good Sales"/>
    <n v="0.09"/>
    <n v="387.75510000000003"/>
    <n v="3920.6349000000005"/>
    <n v="2"/>
    <d v="2024-10-07T00:00:00"/>
    <d v="2024-10-09T00:00:00"/>
    <s v="New"/>
    <s v="Card"/>
    <n v="553.19000000000005"/>
    <s v="loss"/>
    <s v="Bangalore"/>
  </r>
  <r>
    <s v="ORD106891"/>
    <x v="3"/>
    <s v="Grocery"/>
    <x v="6843"/>
    <s v="Good Sales"/>
    <n v="0.41"/>
    <n v="458.59729999999996"/>
    <n v="659.93270000000007"/>
    <n v="7"/>
    <d v="2024-07-24T00:00:00"/>
    <d v="2024-07-26T00:00:00"/>
    <s v="New"/>
    <s v="UPI"/>
    <n v="223.37"/>
    <s v="loss"/>
    <s v="Delhi"/>
  </r>
  <r>
    <s v="ORD106892"/>
    <x v="2"/>
    <s v="Grocery"/>
    <x v="6844"/>
    <s v="concerning"/>
    <n v="0.23"/>
    <n v="99.279499999999999"/>
    <n v="332.37049999999999"/>
    <n v="8"/>
    <d v="2023-05-11T00:00:00"/>
    <d v="2023-05-15T00:00:00"/>
    <s v="Member"/>
    <s v="Card"/>
    <n v="90.2"/>
    <s v="loss"/>
    <s v="Pune"/>
  </r>
  <r>
    <s v="ORD106893"/>
    <x v="3"/>
    <s v="Personal Care"/>
    <x v="6845"/>
    <s v="Good Sales"/>
    <n v="0.25"/>
    <n v="438.08249999999998"/>
    <n v="1314.2474999999999"/>
    <n v="5"/>
    <d v="2024-05-14T00:00:00"/>
    <d v="2024-05-17T00:00:00"/>
    <s v="Member"/>
    <s v="Cash"/>
    <n v="464.15"/>
    <s v="loss"/>
    <s v="Mumbai"/>
  </r>
  <r>
    <s v="ORD106894"/>
    <x v="1"/>
    <s v="Clothing"/>
    <x v="6846"/>
    <s v="Good Sales"/>
    <n v="0.14000000000000001"/>
    <n v="368.44640000000004"/>
    <n v="2263.3136000000004"/>
    <n v="4"/>
    <d v="2024-04-05T00:00:00"/>
    <d v="2024-04-11T00:00:00"/>
    <s v="Member"/>
    <s v="UPI"/>
    <n v="674.5"/>
    <s v="loss"/>
    <s v="Bangalore"/>
  </r>
  <r>
    <s v="ORD106895"/>
    <x v="3"/>
    <s v="Grocery"/>
    <x v="6847"/>
    <s v="Good Sales"/>
    <n v="0.15"/>
    <n v="604.74149999999997"/>
    <n v="3426.8685"/>
    <n v="4"/>
    <d v="2023-01-27T00:00:00"/>
    <d v="2023-01-29T00:00:00"/>
    <s v="New"/>
    <s v="Card"/>
    <n v="756.26"/>
    <s v="loss"/>
    <s v="Delhi"/>
  </r>
  <r>
    <s v="ORD106896"/>
    <x v="2"/>
    <s v="Electronics"/>
    <x v="6848"/>
    <s v="Good Sales"/>
    <n v="0.04"/>
    <n v="81.954400000000007"/>
    <n v="1966.9056"/>
    <n v="5"/>
    <d v="2023-09-02T00:00:00"/>
    <d v="2023-09-05T00:00:00"/>
    <s v="New"/>
    <s v="Cash"/>
    <n v="306.19"/>
    <s v="loss"/>
    <s v="Chennai"/>
  </r>
  <r>
    <s v="ORD106897"/>
    <x v="3"/>
    <s v="Personal Care"/>
    <x v="6849"/>
    <s v="Good Sales"/>
    <n v="0.47"/>
    <n v="668.71599999999989"/>
    <n v="754.08400000000006"/>
    <n v="7"/>
    <d v="2023-05-10T00:00:00"/>
    <d v="2023-05-13T00:00:00"/>
    <s v="New"/>
    <s v="UPI"/>
    <n v="146.21"/>
    <s v="loss"/>
    <s v="Hyderabad"/>
  </r>
  <r>
    <s v="ORD106898"/>
    <x v="0"/>
    <s v="Clothing"/>
    <x v="6850"/>
    <s v="Good Sales"/>
    <n v="0.19"/>
    <n v="365.83930000000004"/>
    <n v="1559.6306999999999"/>
    <n v="7"/>
    <d v="2023-11-16T00:00:00"/>
    <d v="2023-11-23T00:00:00"/>
    <s v="Member"/>
    <s v="Cash"/>
    <n v="393.63"/>
    <s v="loss"/>
    <s v="Chennai"/>
  </r>
  <r>
    <s v="ORD106899"/>
    <x v="1"/>
    <s v="Personal Care"/>
    <x v="6851"/>
    <s v="Good Sales"/>
    <n v="0.08"/>
    <n v="283.81439999999998"/>
    <n v="3263.8656000000001"/>
    <n v="4"/>
    <d v="2023-08-20T00:00:00"/>
    <d v="2023-08-25T00:00:00"/>
    <s v="Regular"/>
    <s v="Cash"/>
    <n v="661.4"/>
    <s v="loss"/>
    <s v="Pune"/>
  </r>
  <r>
    <s v="ORD106900"/>
    <x v="0"/>
    <s v="Grocery"/>
    <x v="6852"/>
    <s v="Good Sales"/>
    <n v="7.0000000000000007E-2"/>
    <n v="122.32290000000002"/>
    <n v="1625.1470999999999"/>
    <n v="1"/>
    <d v="2023-06-21T00:00:00"/>
    <d v="2023-06-23T00:00:00"/>
    <s v="Regular"/>
    <s v="Cash"/>
    <n v="103.78"/>
    <s v="loss"/>
    <s v="Mumbai"/>
  </r>
  <r>
    <s v="ORD106901"/>
    <x v="2"/>
    <s v="Clothing"/>
    <x v="6853"/>
    <s v="Good Sales"/>
    <n v="0.2"/>
    <n v="979.58199999999999"/>
    <n v="3918.328"/>
    <n v="5"/>
    <d v="2024-08-10T00:00:00"/>
    <d v="2024-08-14T00:00:00"/>
    <s v="New"/>
    <s v="Card"/>
    <n v="290.66000000000003"/>
    <s v="loss"/>
    <s v="Hyderabad"/>
  </r>
  <r>
    <s v="ORD106902"/>
    <x v="3"/>
    <s v="Home Care"/>
    <x v="6854"/>
    <s v="Good Sales"/>
    <n v="0.32"/>
    <n v="306.36799999999999"/>
    <n v="651.03199999999993"/>
    <n v="7"/>
    <d v="2024-07-20T00:00:00"/>
    <d v="2024-07-26T00:00:00"/>
    <s v="New"/>
    <s v="Cash"/>
    <n v="83.79"/>
    <s v="loss"/>
    <s v="Hyderabad"/>
  </r>
  <r>
    <s v="ORD106903"/>
    <x v="0"/>
    <s v="Clothing"/>
    <x v="6855"/>
    <s v="Good Sales"/>
    <n v="0.39"/>
    <n v="1478.1663000000001"/>
    <n v="2312.0037000000002"/>
    <n v="4"/>
    <d v="2023-08-27T00:00:00"/>
    <d v="2023-08-31T00:00:00"/>
    <s v="Regular"/>
    <s v="Cash"/>
    <n v="869.18"/>
    <s v="profit"/>
    <s v="Delhi"/>
  </r>
  <r>
    <s v="ORD106904"/>
    <x v="0"/>
    <s v="Electronics"/>
    <x v="6856"/>
    <s v="Good Sales"/>
    <n v="0.46"/>
    <n v="1373.9740000000002"/>
    <n v="1612.9259999999999"/>
    <n v="7"/>
    <d v="2024-09-24T00:00:00"/>
    <d v="2024-09-29T00:00:00"/>
    <s v="Regular"/>
    <s v="Cash"/>
    <n v="790.97"/>
    <s v="loss"/>
    <s v="Chennai"/>
  </r>
  <r>
    <s v="ORD106905"/>
    <x v="3"/>
    <s v="Home Care"/>
    <x v="6857"/>
    <s v="Good Sales"/>
    <n v="0.32"/>
    <n v="397.49440000000004"/>
    <n v="844.67560000000003"/>
    <n v="8"/>
    <d v="2023-11-28T00:00:00"/>
    <d v="2023-11-30T00:00:00"/>
    <s v="New"/>
    <s v="Cash"/>
    <n v="70.040000000000006"/>
    <s v="loss"/>
    <s v="Chennai"/>
  </r>
  <r>
    <s v="ORD106906"/>
    <x v="3"/>
    <s v="Home Care"/>
    <x v="6858"/>
    <s v="Good Sales"/>
    <n v="0.21"/>
    <n v="796.46910000000003"/>
    <n v="2996.2408999999998"/>
    <n v="2"/>
    <d v="2024-02-11T00:00:00"/>
    <d v="2024-02-14T00:00:00"/>
    <s v="Member"/>
    <s v="Cash"/>
    <n v="965.44"/>
    <s v="profit"/>
    <s v="Bangalore"/>
  </r>
  <r>
    <s v="ORD106907"/>
    <x v="1"/>
    <s v="Electronics"/>
    <x v="6859"/>
    <s v="Good Sales"/>
    <n v="0.21"/>
    <n v="481.51949999999994"/>
    <n v="1811.4304999999999"/>
    <n v="2"/>
    <d v="2024-12-04T00:00:00"/>
    <d v="2024-12-11T00:00:00"/>
    <s v="New"/>
    <s v="UPI"/>
    <n v="381.42"/>
    <s v="loss"/>
    <s v="Mumbai"/>
  </r>
  <r>
    <s v="ORD106908"/>
    <x v="0"/>
    <s v="Home Care"/>
    <x v="6860"/>
    <s v="Good Sales"/>
    <n v="0.28999999999999998"/>
    <n v="998.68749999999989"/>
    <n v="2445.0625"/>
    <n v="5"/>
    <d v="2024-06-05T00:00:00"/>
    <d v="2024-06-07T00:00:00"/>
    <s v="Member"/>
    <s v="Cash"/>
    <n v="517.61"/>
    <s v="loss"/>
    <s v="Chennai"/>
  </r>
  <r>
    <s v="ORD106909"/>
    <x v="0"/>
    <s v="Grocery"/>
    <x v="6861"/>
    <s v="Good Sales"/>
    <n v="0.27"/>
    <n v="903.1662"/>
    <n v="2441.8937999999998"/>
    <n v="3"/>
    <d v="2023-10-18T00:00:00"/>
    <d v="2023-10-22T00:00:00"/>
    <s v="Regular"/>
    <s v="UPI"/>
    <n v="622.75"/>
    <s v="loss"/>
    <s v="Mumbai"/>
  </r>
  <r>
    <s v="ORD106910"/>
    <x v="2"/>
    <s v="Clothing"/>
    <x v="6862"/>
    <s v="concerning"/>
    <n v="0.32"/>
    <n v="205.488"/>
    <n v="436.66199999999998"/>
    <n v="4"/>
    <d v="2024-10-07T00:00:00"/>
    <d v="2024-10-11T00:00:00"/>
    <s v="Regular"/>
    <s v="UPI"/>
    <n v="182.53"/>
    <s v="loss"/>
    <s v="Chennai"/>
  </r>
  <r>
    <s v="ORD106911"/>
    <x v="1"/>
    <s v="Clothing"/>
    <x v="6863"/>
    <s v="Good Sales"/>
    <n v="0.25"/>
    <n v="1053.98"/>
    <n v="3161.94"/>
    <n v="1"/>
    <d v="2024-08-23T00:00:00"/>
    <d v="2024-08-29T00:00:00"/>
    <s v="Regular"/>
    <s v="UPI"/>
    <n v="810.39"/>
    <s v="profit"/>
    <s v="Chennai"/>
  </r>
  <r>
    <s v="ORD106912"/>
    <x v="2"/>
    <s v="Electronics"/>
    <x v="5423"/>
    <s v="Good Sales"/>
    <n v="0.03"/>
    <n v="103.1769"/>
    <n v="3336.0531000000001"/>
    <n v="4"/>
    <d v="2023-07-01T00:00:00"/>
    <d v="2023-07-05T00:00:00"/>
    <s v="Regular"/>
    <s v="Cash"/>
    <n v="261.88"/>
    <s v="loss"/>
    <s v="Chennai"/>
  </r>
  <r>
    <s v="ORD106913"/>
    <x v="0"/>
    <s v="Grocery"/>
    <x v="6864"/>
    <s v="Good Sales"/>
    <n v="0.25"/>
    <n v="981.21749999999997"/>
    <n v="2943.6525000000001"/>
    <n v="4"/>
    <d v="2024-01-15T00:00:00"/>
    <d v="2024-01-21T00:00:00"/>
    <s v="New"/>
    <s v="Cash"/>
    <n v="659.16"/>
    <s v="loss"/>
    <s v="Pune"/>
  </r>
  <r>
    <s v="ORD106914"/>
    <x v="2"/>
    <s v="Home Care"/>
    <x v="6865"/>
    <s v="Good Sales"/>
    <n v="0.01"/>
    <n v="22.940500000000004"/>
    <n v="2271.1095"/>
    <n v="4"/>
    <d v="2024-12-19T00:00:00"/>
    <d v="2024-12-22T00:00:00"/>
    <s v="Regular"/>
    <s v="Cash"/>
    <n v="675.51"/>
    <s v="loss"/>
    <s v="Mumbai"/>
  </r>
  <r>
    <s v="ORD106915"/>
    <x v="0"/>
    <s v="Clothing"/>
    <x v="6866"/>
    <s v="Good Sales"/>
    <n v="0.09"/>
    <n v="95.021999999999991"/>
    <n v="960.77800000000002"/>
    <n v="3"/>
    <d v="2023-03-23T00:00:00"/>
    <d v="2023-03-29T00:00:00"/>
    <s v="Member"/>
    <s v="UPI"/>
    <n v="95.9"/>
    <s v="loss"/>
    <s v="Pune"/>
  </r>
  <r>
    <s v="ORD106916"/>
    <x v="0"/>
    <s v="Clothing"/>
    <x v="6867"/>
    <s v="Good Sales"/>
    <n v="0.19"/>
    <n v="322.70550000000003"/>
    <n v="1375.7445"/>
    <n v="2"/>
    <d v="2024-09-23T00:00:00"/>
    <d v="2024-09-27T00:00:00"/>
    <s v="Member"/>
    <s v="Cash"/>
    <n v="281.17"/>
    <s v="loss"/>
    <s v="Delhi"/>
  </r>
  <r>
    <s v="ORD106917"/>
    <x v="2"/>
    <s v="Clothing"/>
    <x v="6868"/>
    <s v="Good Sales"/>
    <n v="0.28000000000000003"/>
    <n v="1264.816"/>
    <n v="3252.384"/>
    <n v="4"/>
    <d v="2023-12-03T00:00:00"/>
    <d v="2023-12-05T00:00:00"/>
    <s v="New"/>
    <s v="Card"/>
    <n v="1013.06"/>
    <s v="profit"/>
    <s v="Delhi"/>
  </r>
  <r>
    <s v="ORD106918"/>
    <x v="2"/>
    <s v="Clothing"/>
    <x v="6869"/>
    <s v="Good Sales"/>
    <n v="0.09"/>
    <n v="422.66609999999997"/>
    <n v="4273.6238999999996"/>
    <n v="8"/>
    <d v="2023-03-01T00:00:00"/>
    <d v="2023-03-04T00:00:00"/>
    <s v="Regular"/>
    <s v="Card"/>
    <n v="663.32"/>
    <s v="loss"/>
    <s v="Bangalore"/>
  </r>
  <r>
    <s v="ORD106919"/>
    <x v="3"/>
    <s v="Personal Care"/>
    <x v="6870"/>
    <s v="Good Sales"/>
    <n v="0.14000000000000001"/>
    <n v="344.56100000000004"/>
    <n v="2116.5889999999999"/>
    <n v="3"/>
    <d v="2024-11-16T00:00:00"/>
    <d v="2024-11-23T00:00:00"/>
    <s v="Regular"/>
    <s v="UPI"/>
    <n v="596.25"/>
    <s v="loss"/>
    <s v="Bangalore"/>
  </r>
  <r>
    <s v="ORD106920"/>
    <x v="3"/>
    <s v="Electronics"/>
    <x v="6871"/>
    <s v="Good Sales"/>
    <n v="0.19"/>
    <n v="297.17899999999997"/>
    <n v="1266.9209999999998"/>
    <n v="6"/>
    <d v="2024-01-06T00:00:00"/>
    <d v="2024-01-13T00:00:00"/>
    <s v="Member"/>
    <s v="Card"/>
    <n v="161.16999999999999"/>
    <s v="loss"/>
    <s v="Pune"/>
  </r>
  <r>
    <s v="ORD106921"/>
    <x v="3"/>
    <s v="Home Care"/>
    <x v="6872"/>
    <s v="Good Sales"/>
    <n v="0.1"/>
    <n v="367.85200000000003"/>
    <n v="3310.6680000000001"/>
    <n v="2"/>
    <d v="2023-10-10T00:00:00"/>
    <d v="2023-10-16T00:00:00"/>
    <s v="Regular"/>
    <s v="Card"/>
    <n v="269.95999999999998"/>
    <s v="loss"/>
    <s v="Bangalore"/>
  </r>
  <r>
    <s v="ORD106922"/>
    <x v="0"/>
    <s v="Home Care"/>
    <x v="6873"/>
    <s v="Good Sales"/>
    <n v="0.5"/>
    <n v="1926.6849999999999"/>
    <n v="1926.6849999999999"/>
    <n v="1"/>
    <d v="2024-02-25T00:00:00"/>
    <d v="2024-02-27T00:00:00"/>
    <s v="Member"/>
    <s v="Cash"/>
    <n v="509.68"/>
    <s v="loss"/>
    <s v="Mumbai"/>
  </r>
  <r>
    <s v="ORD106923"/>
    <x v="2"/>
    <s v="Electronics"/>
    <x v="6874"/>
    <s v="Good Sales"/>
    <n v="0.4"/>
    <n v="1638.3120000000001"/>
    <n v="2457.4679999999998"/>
    <n v="7"/>
    <d v="2023-03-02T00:00:00"/>
    <d v="2023-03-03T00:00:00"/>
    <s v="Member"/>
    <s v="Card"/>
    <n v="1094.2"/>
    <s v="profit"/>
    <s v="Pune"/>
  </r>
  <r>
    <s v="ORD106924"/>
    <x v="1"/>
    <s v="Grocery"/>
    <x v="6875"/>
    <s v="concerning"/>
    <n v="0.41"/>
    <n v="103.44709999999999"/>
    <n v="148.86290000000002"/>
    <n v="6"/>
    <d v="2024-02-08T00:00:00"/>
    <d v="2024-02-09T00:00:00"/>
    <s v="New"/>
    <s v="UPI"/>
    <n v="57.67"/>
    <s v="loss"/>
    <s v="Pune"/>
  </r>
  <r>
    <s v="ORD106925"/>
    <x v="0"/>
    <s v="Electronics"/>
    <x v="6876"/>
    <s v="concerning"/>
    <n v="0.28000000000000003"/>
    <n v="41.356000000000002"/>
    <n v="106.34399999999999"/>
    <n v="4"/>
    <d v="2023-06-27T00:00:00"/>
    <d v="2023-06-30T00:00:00"/>
    <s v="New"/>
    <s v="Cash"/>
    <n v="43.68"/>
    <s v="loss"/>
    <s v="Pune"/>
  </r>
  <r>
    <s v="ORD106926"/>
    <x v="1"/>
    <s v="Clothing"/>
    <x v="6877"/>
    <s v="Good Sales"/>
    <n v="0.48"/>
    <n v="888.02879999999993"/>
    <n v="962.03120000000001"/>
    <n v="7"/>
    <d v="2024-07-23T00:00:00"/>
    <d v="2024-07-27T00:00:00"/>
    <s v="New"/>
    <s v="Card"/>
    <n v="245.04"/>
    <s v="loss"/>
    <s v="Chennai"/>
  </r>
  <r>
    <s v="ORD106927"/>
    <x v="2"/>
    <s v="Clothing"/>
    <x v="6878"/>
    <s v="Good Sales"/>
    <n v="0.37"/>
    <n v="313.4751"/>
    <n v="533.75490000000002"/>
    <n v="6"/>
    <d v="2024-08-12T00:00:00"/>
    <d v="2024-08-16T00:00:00"/>
    <s v="Regular"/>
    <s v="Cash"/>
    <n v="148.78"/>
    <s v="loss"/>
    <s v="Pune"/>
  </r>
  <r>
    <s v="ORD106928"/>
    <x v="0"/>
    <s v="Electronics"/>
    <x v="6879"/>
    <s v="Good Sales"/>
    <n v="0.17"/>
    <n v="687.54970000000003"/>
    <n v="3356.8602999999998"/>
    <n v="2"/>
    <d v="2024-02-25T00:00:00"/>
    <d v="2024-03-03T00:00:00"/>
    <s v="Regular"/>
    <s v="Card"/>
    <n v="630.29999999999995"/>
    <s v="loss"/>
    <s v="Bangalore"/>
  </r>
  <r>
    <s v="ORD106929"/>
    <x v="1"/>
    <s v="Electronics"/>
    <x v="6880"/>
    <s v="Good Sales"/>
    <n v="0.31"/>
    <n v="840.38829999999996"/>
    <n v="1870.5416999999998"/>
    <n v="4"/>
    <d v="2023-05-13T00:00:00"/>
    <d v="2023-05-16T00:00:00"/>
    <s v="Regular"/>
    <s v="Cash"/>
    <n v="465.8"/>
    <s v="loss"/>
    <s v="Chennai"/>
  </r>
  <r>
    <s v="ORD106930"/>
    <x v="1"/>
    <s v="Home Care"/>
    <x v="6881"/>
    <s v="Good Sales"/>
    <n v="0.27"/>
    <n v="1118.9367"/>
    <n v="3025.2732999999998"/>
    <n v="9"/>
    <d v="2023-11-26T00:00:00"/>
    <d v="2023-11-28T00:00:00"/>
    <s v="Regular"/>
    <s v="Card"/>
    <n v="353.99"/>
    <s v="loss"/>
    <s v="Delhi"/>
  </r>
  <r>
    <s v="ORD106931"/>
    <x v="3"/>
    <s v="Home Care"/>
    <x v="6882"/>
    <s v="Good Sales"/>
    <n v="0.28999999999999998"/>
    <n v="280.39229999999998"/>
    <n v="686.47770000000003"/>
    <n v="8"/>
    <d v="2023-01-10T00:00:00"/>
    <d v="2023-01-11T00:00:00"/>
    <s v="New"/>
    <s v="Cash"/>
    <n v="96"/>
    <s v="loss"/>
    <s v="Chennai"/>
  </r>
  <r>
    <s v="ORD106932"/>
    <x v="3"/>
    <s v="Personal Care"/>
    <x v="6883"/>
    <s v="Good Sales"/>
    <n v="0.41"/>
    <n v="1301.0898999999999"/>
    <n v="1872.3000999999999"/>
    <n v="6"/>
    <d v="2023-09-22T00:00:00"/>
    <d v="2023-09-29T00:00:00"/>
    <s v="Member"/>
    <s v="UPI"/>
    <n v="555.80999999999995"/>
    <s v="loss"/>
    <s v="Chennai"/>
  </r>
  <r>
    <s v="ORD106933"/>
    <x v="3"/>
    <s v="Personal Care"/>
    <x v="6884"/>
    <s v="Good Sales"/>
    <n v="0.25"/>
    <n v="735.71"/>
    <n v="2207.13"/>
    <n v="1"/>
    <d v="2023-10-16T00:00:00"/>
    <d v="2023-10-22T00:00:00"/>
    <s v="Member"/>
    <s v="Card"/>
    <n v="859.45"/>
    <s v="profit"/>
    <s v="Hyderabad"/>
  </r>
  <r>
    <s v="ORD106934"/>
    <x v="0"/>
    <s v="Clothing"/>
    <x v="6885"/>
    <s v="Good Sales"/>
    <n v="0.36"/>
    <n v="636.42599999999993"/>
    <n v="1131.424"/>
    <n v="7"/>
    <d v="2024-02-12T00:00:00"/>
    <d v="2024-02-18T00:00:00"/>
    <s v="New"/>
    <s v="UPI"/>
    <n v="505.9"/>
    <s v="loss"/>
    <s v="Bangalore"/>
  </r>
  <r>
    <s v="ORD106935"/>
    <x v="2"/>
    <s v="Personal Care"/>
    <x v="6886"/>
    <s v="Good Sales"/>
    <n v="0.13"/>
    <n v="342.38099999999997"/>
    <n v="2291.319"/>
    <n v="1"/>
    <d v="2023-03-11T00:00:00"/>
    <d v="2023-03-17T00:00:00"/>
    <s v="Member"/>
    <s v="Card"/>
    <n v="193.57"/>
    <s v="loss"/>
    <s v="Bangalore"/>
  </r>
  <r>
    <s v="ORD106936"/>
    <x v="2"/>
    <s v="Personal Care"/>
    <x v="6887"/>
    <s v="Good Sales"/>
    <n v="0.47"/>
    <n v="1403.5281"/>
    <n v="1582.7019"/>
    <n v="8"/>
    <d v="2024-05-21T00:00:00"/>
    <d v="2024-05-25T00:00:00"/>
    <s v="New"/>
    <s v="UPI"/>
    <n v="584.33000000000004"/>
    <s v="loss"/>
    <s v="Delhi"/>
  </r>
  <r>
    <s v="ORD106937"/>
    <x v="3"/>
    <s v="Grocery"/>
    <x v="6888"/>
    <s v="Good Sales"/>
    <n v="0.04"/>
    <n v="178.33959999999999"/>
    <n v="4280.1503999999995"/>
    <n v="3"/>
    <d v="2023-02-26T00:00:00"/>
    <d v="2023-03-04T00:00:00"/>
    <s v="Regular"/>
    <s v="Cash"/>
    <n v="914.3"/>
    <s v="profit"/>
    <s v="Pune"/>
  </r>
  <r>
    <s v="ORD106938"/>
    <x v="3"/>
    <s v="Electronics"/>
    <x v="6889"/>
    <s v="concerning"/>
    <n v="0.5"/>
    <n v="186.315"/>
    <n v="186.315"/>
    <n v="9"/>
    <d v="2024-06-21T00:00:00"/>
    <d v="2024-06-25T00:00:00"/>
    <s v="New"/>
    <s v="Card"/>
    <n v="77.87"/>
    <s v="loss"/>
    <s v="Bangalore"/>
  </r>
  <r>
    <s v="ORD106939"/>
    <x v="3"/>
    <s v="Home Care"/>
    <x v="6890"/>
    <s v="Good Sales"/>
    <n v="0.32"/>
    <n v="1323.0496000000001"/>
    <n v="2811.4803999999995"/>
    <n v="5"/>
    <d v="2024-11-09T00:00:00"/>
    <d v="2024-11-15T00:00:00"/>
    <s v="New"/>
    <s v="Cash"/>
    <n v="870.37"/>
    <s v="profit"/>
    <s v="Pune"/>
  </r>
  <r>
    <s v="ORD106940"/>
    <x v="1"/>
    <s v="Personal Care"/>
    <x v="6891"/>
    <s v="Good Sales"/>
    <n v="0.23"/>
    <n v="1127.6371000000001"/>
    <n v="3775.1329000000005"/>
    <n v="6"/>
    <d v="2023-06-21T00:00:00"/>
    <d v="2023-06-22T00:00:00"/>
    <s v="Regular"/>
    <s v="Card"/>
    <n v="320.47000000000003"/>
    <s v="loss"/>
    <s v="Bangalore"/>
  </r>
  <r>
    <s v="ORD106941"/>
    <x v="3"/>
    <s v="Home Care"/>
    <x v="6892"/>
    <s v="Good Sales"/>
    <n v="0.16"/>
    <n v="589.71199999999999"/>
    <n v="3095.9879999999998"/>
    <n v="4"/>
    <d v="2023-11-16T00:00:00"/>
    <d v="2023-11-22T00:00:00"/>
    <s v="Regular"/>
    <s v="Card"/>
    <n v="651.71"/>
    <s v="loss"/>
    <s v="Bangalore"/>
  </r>
  <r>
    <s v="ORD106942"/>
    <x v="1"/>
    <s v="Personal Care"/>
    <x v="6893"/>
    <s v="Good Sales"/>
    <n v="0.2"/>
    <n v="742.6"/>
    <n v="2970.4"/>
    <n v="6"/>
    <d v="2024-05-09T00:00:00"/>
    <d v="2024-05-12T00:00:00"/>
    <s v="Regular"/>
    <s v="UPI"/>
    <n v="187.75"/>
    <s v="loss"/>
    <s v="Chennai"/>
  </r>
  <r>
    <s v="ORD106943"/>
    <x v="2"/>
    <s v="Personal Care"/>
    <x v="6894"/>
    <s v="Good Sales"/>
    <n v="0.39"/>
    <n v="455.54730000000001"/>
    <n v="712.52269999999999"/>
    <n v="9"/>
    <d v="2024-03-07T00:00:00"/>
    <d v="2024-03-10T00:00:00"/>
    <s v="Member"/>
    <s v="Card"/>
    <n v="326.49"/>
    <s v="loss"/>
    <s v="Chennai"/>
  </r>
  <r>
    <s v="ORD106944"/>
    <x v="0"/>
    <s v="Clothing"/>
    <x v="6895"/>
    <s v="Good Sales"/>
    <n v="7.0000000000000007E-2"/>
    <n v="186.41420000000002"/>
    <n v="2476.6457999999998"/>
    <n v="7"/>
    <d v="2023-07-14T00:00:00"/>
    <d v="2023-07-17T00:00:00"/>
    <s v="New"/>
    <s v="UPI"/>
    <n v="144.41"/>
    <s v="loss"/>
    <s v="Chennai"/>
  </r>
  <r>
    <s v="ORD106945"/>
    <x v="0"/>
    <s v="Grocery"/>
    <x v="6896"/>
    <s v="Good Sales"/>
    <n v="0.13"/>
    <n v="462.68430000000001"/>
    <n v="3096.4257000000002"/>
    <n v="2"/>
    <d v="2023-02-17T00:00:00"/>
    <d v="2023-02-21T00:00:00"/>
    <s v="Member"/>
    <s v="Card"/>
    <n v="869.61"/>
    <s v="profit"/>
    <s v="Hyderabad"/>
  </r>
  <r>
    <s v="ORD106946"/>
    <x v="0"/>
    <s v="Electronics"/>
    <x v="6897"/>
    <s v="Good Sales"/>
    <n v="0.06"/>
    <n v="183.07079999999999"/>
    <n v="2868.1091999999999"/>
    <n v="6"/>
    <d v="2024-07-05T00:00:00"/>
    <d v="2024-07-12T00:00:00"/>
    <s v="Member"/>
    <s v="Card"/>
    <n v="335.75"/>
    <s v="loss"/>
    <s v="Hyderabad"/>
  </r>
  <r>
    <s v="ORD106947"/>
    <x v="0"/>
    <s v="Electronics"/>
    <x v="6898"/>
    <s v="Good Sales"/>
    <n v="0.21"/>
    <n v="417.29939999999999"/>
    <n v="1569.8406"/>
    <n v="9"/>
    <d v="2023-06-23T00:00:00"/>
    <d v="2023-06-30T00:00:00"/>
    <s v="New"/>
    <s v="Card"/>
    <n v="390.67"/>
    <s v="loss"/>
    <s v="Hyderabad"/>
  </r>
  <r>
    <s v="ORD106948"/>
    <x v="1"/>
    <s v="Clothing"/>
    <x v="6899"/>
    <s v="Good Sales"/>
    <n v="0.19"/>
    <n v="894.25019999999995"/>
    <n v="3812.3298"/>
    <n v="8"/>
    <d v="2023-12-18T00:00:00"/>
    <d v="2023-12-20T00:00:00"/>
    <s v="Member"/>
    <s v="UPI"/>
    <n v="766.58"/>
    <s v="loss"/>
    <s v="Bangalore"/>
  </r>
  <r>
    <s v="ORD106949"/>
    <x v="1"/>
    <s v="Clothing"/>
    <x v="6900"/>
    <s v="Good Sales"/>
    <n v="0.32"/>
    <n v="837.93280000000004"/>
    <n v="1780.6071999999999"/>
    <n v="1"/>
    <d v="2024-02-02T00:00:00"/>
    <d v="2024-02-07T00:00:00"/>
    <s v="Member"/>
    <s v="UPI"/>
    <n v="486.93"/>
    <s v="loss"/>
    <s v="Pune"/>
  </r>
  <r>
    <s v="ORD106950"/>
    <x v="3"/>
    <s v="Electronics"/>
    <x v="6901"/>
    <s v="Good Sales"/>
    <n v="0.5"/>
    <n v="2426.1950000000002"/>
    <n v="2426.1950000000002"/>
    <n v="5"/>
    <d v="2024-12-23T00:00:00"/>
    <d v="2024-12-26T00:00:00"/>
    <s v="Regular"/>
    <s v="UPI"/>
    <n v="971.93"/>
    <s v="profit"/>
    <s v="Bangalore"/>
  </r>
  <r>
    <s v="ORD106951"/>
    <x v="1"/>
    <s v="Electronics"/>
    <x v="6902"/>
    <s v="Good Sales"/>
    <n v="0.45"/>
    <n v="1288.3454999999999"/>
    <n v="1574.6444999999999"/>
    <n v="6"/>
    <d v="2023-09-17T00:00:00"/>
    <d v="2023-09-22T00:00:00"/>
    <s v="Regular"/>
    <s v="Cash"/>
    <n v="846.9"/>
    <s v="profit"/>
    <s v="Hyderabad"/>
  </r>
  <r>
    <s v="ORD106952"/>
    <x v="3"/>
    <s v="Grocery"/>
    <x v="6903"/>
    <s v="Good Sales"/>
    <n v="0.44"/>
    <n v="1754.5352"/>
    <n v="2233.0447999999997"/>
    <n v="9"/>
    <d v="2024-10-13T00:00:00"/>
    <d v="2024-10-15T00:00:00"/>
    <s v="Regular"/>
    <s v="Card"/>
    <n v="978.47"/>
    <s v="profit"/>
    <s v="Bangalore"/>
  </r>
  <r>
    <s v="ORD106953"/>
    <x v="3"/>
    <s v="Personal Care"/>
    <x v="6904"/>
    <s v="Good Sales"/>
    <n v="0.32"/>
    <n v="1195.4911999999999"/>
    <n v="2540.4187999999999"/>
    <n v="4"/>
    <d v="2024-05-25T00:00:00"/>
    <d v="2024-05-29T00:00:00"/>
    <s v="Member"/>
    <s v="Cash"/>
    <n v="935.45"/>
    <s v="profit"/>
    <s v="Chennai"/>
  </r>
  <r>
    <s v="ORD106954"/>
    <x v="0"/>
    <s v="Grocery"/>
    <x v="6905"/>
    <s v="Good Sales"/>
    <n v="0.14000000000000001"/>
    <n v="467.32560000000007"/>
    <n v="2870.7143999999998"/>
    <n v="1"/>
    <d v="2024-01-09T00:00:00"/>
    <d v="2024-01-14T00:00:00"/>
    <s v="Member"/>
    <s v="UPI"/>
    <n v="915.3"/>
    <s v="profit"/>
    <s v="Pune"/>
  </r>
  <r>
    <s v="ORD106955"/>
    <x v="1"/>
    <s v="Electronics"/>
    <x v="6906"/>
    <s v="concerning"/>
    <n v="0.19"/>
    <n v="32.4634"/>
    <n v="138.39660000000001"/>
    <n v="6"/>
    <d v="2023-08-28T00:00:00"/>
    <d v="2023-09-03T00:00:00"/>
    <s v="Regular"/>
    <s v="Cash"/>
    <n v="47.45"/>
    <s v="loss"/>
    <s v="Bangalore"/>
  </r>
  <r>
    <s v="ORD106956"/>
    <x v="1"/>
    <s v="Personal Care"/>
    <x v="6907"/>
    <s v="concerning"/>
    <n v="0.13"/>
    <n v="62.321999999999996"/>
    <n v="417.07799999999997"/>
    <n v="9"/>
    <d v="2024-10-04T00:00:00"/>
    <d v="2024-10-10T00:00:00"/>
    <s v="New"/>
    <s v="Card"/>
    <n v="126.23"/>
    <s v="loss"/>
    <s v="Pune"/>
  </r>
  <r>
    <s v="ORD106957"/>
    <x v="3"/>
    <s v="Electronics"/>
    <x v="6908"/>
    <s v="Good Sales"/>
    <n v="7.0000000000000007E-2"/>
    <n v="206.44890000000001"/>
    <n v="2742.8211000000001"/>
    <n v="6"/>
    <d v="2023-01-03T00:00:00"/>
    <d v="2023-01-10T00:00:00"/>
    <s v="Regular"/>
    <s v="UPI"/>
    <n v="700.11"/>
    <s v="loss"/>
    <s v="Bangalore"/>
  </r>
  <r>
    <s v="ORD106958"/>
    <x v="3"/>
    <s v="Grocery"/>
    <x v="6909"/>
    <s v="Good Sales"/>
    <n v="0.22"/>
    <n v="1004.9005999999999"/>
    <n v="3562.8293999999996"/>
    <n v="7"/>
    <d v="2024-09-28T00:00:00"/>
    <d v="2024-10-05T00:00:00"/>
    <s v="New"/>
    <s v="Card"/>
    <n v="229.22"/>
    <s v="loss"/>
    <s v="Mumbai"/>
  </r>
  <r>
    <s v="ORD106959"/>
    <x v="2"/>
    <s v="Grocery"/>
    <x v="6910"/>
    <s v="Good Sales"/>
    <n v="0.45"/>
    <n v="1370.5155000000002"/>
    <n v="1675.0744999999999"/>
    <n v="4"/>
    <d v="2023-10-25T00:00:00"/>
    <d v="2023-11-01T00:00:00"/>
    <s v="New"/>
    <s v="UPI"/>
    <n v="610.34"/>
    <s v="loss"/>
    <s v="Hyderabad"/>
  </r>
  <r>
    <s v="ORD106960"/>
    <x v="2"/>
    <s v="Grocery"/>
    <x v="6911"/>
    <s v="Good Sales"/>
    <n v="0.37"/>
    <n v="464.86060000000003"/>
    <n v="791.51940000000013"/>
    <n v="2"/>
    <d v="2023-09-06T00:00:00"/>
    <d v="2023-09-09T00:00:00"/>
    <s v="Member"/>
    <s v="Cash"/>
    <n v="83.6"/>
    <s v="loss"/>
    <s v="Delhi"/>
  </r>
  <r>
    <s v="ORD106961"/>
    <x v="3"/>
    <s v="Personal Care"/>
    <x v="6912"/>
    <s v="Good Sales"/>
    <n v="0.49"/>
    <n v="817.84429999999998"/>
    <n v="851.22569999999996"/>
    <n v="3"/>
    <d v="2024-04-08T00:00:00"/>
    <d v="2024-04-13T00:00:00"/>
    <s v="Regular"/>
    <s v="UPI"/>
    <n v="88.6"/>
    <s v="loss"/>
    <s v="Bangalore"/>
  </r>
  <r>
    <s v="ORD106962"/>
    <x v="2"/>
    <s v="Home Care"/>
    <x v="6913"/>
    <s v="Good Sales"/>
    <n v="0.1"/>
    <n v="315.34800000000001"/>
    <n v="2838.1320000000001"/>
    <n v="1"/>
    <d v="2023-05-27T00:00:00"/>
    <d v="2023-05-28T00:00:00"/>
    <s v="New"/>
    <s v="UPI"/>
    <n v="173.62"/>
    <s v="loss"/>
    <s v="Pune"/>
  </r>
  <r>
    <s v="ORD106963"/>
    <x v="2"/>
    <s v="Home Care"/>
    <x v="6914"/>
    <s v="Good Sales"/>
    <n v="0.25"/>
    <n v="756.39250000000004"/>
    <n v="2269.1775000000002"/>
    <n v="2"/>
    <d v="2023-06-05T00:00:00"/>
    <d v="2023-06-07T00:00:00"/>
    <s v="Member"/>
    <s v="UPI"/>
    <n v="857.95"/>
    <s v="profit"/>
    <s v="Hyderabad"/>
  </r>
  <r>
    <s v="ORD106964"/>
    <x v="3"/>
    <s v="Electronics"/>
    <x v="6915"/>
    <s v="Good Sales"/>
    <n v="0.4"/>
    <n v="1913.1759999999999"/>
    <n v="2869.7639999999997"/>
    <n v="7"/>
    <d v="2023-10-21T00:00:00"/>
    <d v="2023-10-22T00:00:00"/>
    <s v="Member"/>
    <s v="UPI"/>
    <n v="582.09"/>
    <s v="loss"/>
    <s v="Chennai"/>
  </r>
  <r>
    <s v="ORD106965"/>
    <x v="3"/>
    <s v="Personal Care"/>
    <x v="6916"/>
    <s v="Good Sales"/>
    <n v="0.23"/>
    <n v="619.27730000000008"/>
    <n v="2073.2327"/>
    <n v="9"/>
    <d v="2023-04-27T00:00:00"/>
    <d v="2023-05-03T00:00:00"/>
    <s v="Member"/>
    <s v="Card"/>
    <n v="517.87"/>
    <s v="loss"/>
    <s v="Delhi"/>
  </r>
  <r>
    <s v="ORD106966"/>
    <x v="1"/>
    <s v="Clothing"/>
    <x v="6917"/>
    <s v="Good Sales"/>
    <n v="0.18"/>
    <n v="331.12259999999998"/>
    <n v="1508.4474"/>
    <n v="9"/>
    <d v="2024-05-18T00:00:00"/>
    <d v="2024-05-20T00:00:00"/>
    <s v="Regular"/>
    <s v="Cash"/>
    <n v="179.56"/>
    <s v="loss"/>
    <s v="Delhi"/>
  </r>
  <r>
    <s v="ORD106967"/>
    <x v="3"/>
    <s v="Home Care"/>
    <x v="6918"/>
    <s v="Good Sales"/>
    <n v="0.41"/>
    <n v="1095.7085999999999"/>
    <n v="1576.7514000000001"/>
    <n v="9"/>
    <d v="2024-10-10T00:00:00"/>
    <d v="2024-10-16T00:00:00"/>
    <s v="Member"/>
    <s v="Card"/>
    <n v="639.42999999999995"/>
    <s v="loss"/>
    <s v="Mumbai"/>
  </r>
  <r>
    <s v="ORD106968"/>
    <x v="3"/>
    <s v="Personal Care"/>
    <x v="6919"/>
    <s v="Good Sales"/>
    <n v="0.22"/>
    <n v="869.56100000000004"/>
    <n v="3082.989"/>
    <n v="1"/>
    <d v="2024-11-26T00:00:00"/>
    <d v="2024-11-28T00:00:00"/>
    <s v="Member"/>
    <s v="Cash"/>
    <n v="995.83"/>
    <s v="profit"/>
    <s v="Mumbai"/>
  </r>
  <r>
    <s v="ORD106969"/>
    <x v="0"/>
    <s v="Personal Care"/>
    <x v="6920"/>
    <s v="Good Sales"/>
    <n v="0.46"/>
    <n v="1263.9788000000001"/>
    <n v="1483.8012000000001"/>
    <n v="7"/>
    <d v="2023-04-20T00:00:00"/>
    <d v="2023-04-27T00:00:00"/>
    <s v="New"/>
    <s v="Cash"/>
    <n v="380.47"/>
    <s v="loss"/>
    <s v="Bangalore"/>
  </r>
  <r>
    <s v="ORD106970"/>
    <x v="1"/>
    <s v="Home Care"/>
    <x v="6921"/>
    <s v="Good Sales"/>
    <n v="0.13"/>
    <n v="220.69580000000002"/>
    <n v="1476.9642000000001"/>
    <n v="7"/>
    <d v="2024-10-08T00:00:00"/>
    <d v="2024-10-12T00:00:00"/>
    <s v="New"/>
    <s v="Card"/>
    <n v="89.67"/>
    <s v="loss"/>
    <s v="Delhi"/>
  </r>
  <r>
    <s v="ORD106971"/>
    <x v="1"/>
    <s v="Personal Care"/>
    <x v="6922"/>
    <s v="Good Sales"/>
    <n v="0.45"/>
    <n v="791.65800000000002"/>
    <n v="967.58199999999999"/>
    <n v="9"/>
    <d v="2024-03-31T00:00:00"/>
    <d v="2024-04-02T00:00:00"/>
    <s v="New"/>
    <s v="Card"/>
    <n v="367.62"/>
    <s v="loss"/>
    <s v="Pune"/>
  </r>
  <r>
    <s v="ORD106972"/>
    <x v="1"/>
    <s v="Personal Care"/>
    <x v="6923"/>
    <s v="Good Sales"/>
    <n v="0.14000000000000001"/>
    <n v="533.17320000000007"/>
    <n v="3275.2067999999999"/>
    <n v="9"/>
    <d v="2024-09-04T00:00:00"/>
    <d v="2024-09-11T00:00:00"/>
    <s v="New"/>
    <s v="Card"/>
    <n v="1023.12"/>
    <s v="profit"/>
    <s v="Chennai"/>
  </r>
  <r>
    <s v="ORD106973"/>
    <x v="0"/>
    <s v="Home Care"/>
    <x v="6924"/>
    <s v="concerning"/>
    <n v="0.14000000000000001"/>
    <n v="59.58400000000001"/>
    <n v="366.01600000000002"/>
    <n v="1"/>
    <d v="2024-09-19T00:00:00"/>
    <d v="2024-09-21T00:00:00"/>
    <s v="Regular"/>
    <s v="Cash"/>
    <n v="34.85"/>
    <s v="loss"/>
    <s v="Delhi"/>
  </r>
  <r>
    <s v="ORD106974"/>
    <x v="3"/>
    <s v="Grocery"/>
    <x v="6925"/>
    <s v="Good Sales"/>
    <n v="0.21"/>
    <n v="303.72299999999996"/>
    <n v="1142.577"/>
    <n v="5"/>
    <d v="2023-04-29T00:00:00"/>
    <d v="2023-05-02T00:00:00"/>
    <s v="Member"/>
    <s v="Cash"/>
    <n v="326.04000000000002"/>
    <s v="loss"/>
    <s v="Hyderabad"/>
  </r>
  <r>
    <s v="ORD106975"/>
    <x v="1"/>
    <s v="Electronics"/>
    <x v="6926"/>
    <s v="Good Sales"/>
    <n v="0.26"/>
    <n v="220.96880000000002"/>
    <n v="628.91120000000001"/>
    <n v="2"/>
    <d v="2024-12-16T00:00:00"/>
    <d v="2024-12-23T00:00:00"/>
    <s v="New"/>
    <s v="Card"/>
    <n v="99.14"/>
    <s v="loss"/>
    <s v="Chennai"/>
  </r>
  <r>
    <s v="ORD106976"/>
    <x v="1"/>
    <s v="Clothing"/>
    <x v="6927"/>
    <s v="Good Sales"/>
    <n v="0.21"/>
    <n v="993.07109999999989"/>
    <n v="3735.8388999999997"/>
    <n v="6"/>
    <d v="2023-02-23T00:00:00"/>
    <d v="2023-02-24T00:00:00"/>
    <s v="Regular"/>
    <s v="UPI"/>
    <n v="751.43"/>
    <s v="loss"/>
    <s v="Hyderabad"/>
  </r>
  <r>
    <s v="ORD106977"/>
    <x v="2"/>
    <s v="Electronics"/>
    <x v="6928"/>
    <s v="concerning"/>
    <n v="0.43"/>
    <n v="232.82780000000002"/>
    <n v="308.63220000000001"/>
    <n v="2"/>
    <d v="2024-06-23T00:00:00"/>
    <d v="2024-06-28T00:00:00"/>
    <s v="New"/>
    <s v="UPI"/>
    <n v="72.25"/>
    <s v="loss"/>
    <s v="Bangalore"/>
  </r>
  <r>
    <s v="ORD106978"/>
    <x v="1"/>
    <s v="Grocery"/>
    <x v="1832"/>
    <s v="Good Sales"/>
    <n v="0.4"/>
    <n v="1526.04"/>
    <n v="2289.06"/>
    <n v="6"/>
    <d v="2024-01-19T00:00:00"/>
    <d v="2024-01-23T00:00:00"/>
    <s v="Regular"/>
    <s v="UPI"/>
    <n v="1055.3800000000001"/>
    <s v="profit"/>
    <s v="Mumbai"/>
  </r>
  <r>
    <s v="ORD106979"/>
    <x v="3"/>
    <s v="Grocery"/>
    <x v="6929"/>
    <s v="Good Sales"/>
    <n v="0.15"/>
    <n v="478.36349999999999"/>
    <n v="2710.7265000000002"/>
    <n v="7"/>
    <d v="2024-03-25T00:00:00"/>
    <d v="2024-03-27T00:00:00"/>
    <s v="Member"/>
    <s v="Cash"/>
    <n v="398.58"/>
    <s v="loss"/>
    <s v="Mumbai"/>
  </r>
  <r>
    <s v="ORD106980"/>
    <x v="3"/>
    <s v="Personal Care"/>
    <x v="6930"/>
    <s v="Good Sales"/>
    <n v="0.26"/>
    <n v="832.19240000000002"/>
    <n v="2368.5475999999999"/>
    <n v="6"/>
    <d v="2023-08-28T00:00:00"/>
    <d v="2023-08-31T00:00:00"/>
    <s v="Member"/>
    <s v="Cash"/>
    <n v="927.92"/>
    <s v="profit"/>
    <s v="Chennai"/>
  </r>
  <r>
    <s v="ORD106981"/>
    <x v="2"/>
    <s v="Electronics"/>
    <x v="6931"/>
    <s v="Good Sales"/>
    <n v="0.22"/>
    <n v="844.98040000000003"/>
    <n v="2995.8396000000002"/>
    <n v="1"/>
    <d v="2023-09-13T00:00:00"/>
    <d v="2023-09-15T00:00:00"/>
    <s v="New"/>
    <s v="UPI"/>
    <n v="302.67"/>
    <s v="loss"/>
    <s v="Hyderabad"/>
  </r>
  <r>
    <s v="ORD106982"/>
    <x v="1"/>
    <s v="Grocery"/>
    <x v="6932"/>
    <s v="Good Sales"/>
    <n v="0.03"/>
    <n v="61.871699999999997"/>
    <n v="2000.5183"/>
    <n v="4"/>
    <d v="2023-06-05T00:00:00"/>
    <d v="2023-06-09T00:00:00"/>
    <s v="Member"/>
    <s v="UPI"/>
    <n v="579.07000000000005"/>
    <s v="loss"/>
    <s v="Pune"/>
  </r>
  <r>
    <s v="ORD106983"/>
    <x v="1"/>
    <s v="Electronics"/>
    <x v="6933"/>
    <s v="Good Sales"/>
    <n v="0.37"/>
    <n v="763.54679999999996"/>
    <n v="1300.0931999999998"/>
    <n v="3"/>
    <d v="2023-01-25T00:00:00"/>
    <d v="2023-01-26T00:00:00"/>
    <s v="Member"/>
    <s v="Card"/>
    <n v="444.13"/>
    <s v="loss"/>
    <s v="Pune"/>
  </r>
  <r>
    <s v="ORD106984"/>
    <x v="1"/>
    <s v="Grocery"/>
    <x v="6934"/>
    <s v="Good Sales"/>
    <n v="0.09"/>
    <n v="136.3194"/>
    <n v="1378.3406"/>
    <n v="5"/>
    <d v="2023-09-11T00:00:00"/>
    <d v="2023-09-17T00:00:00"/>
    <s v="New"/>
    <s v="Card"/>
    <n v="176.55"/>
    <s v="loss"/>
    <s v="Hyderabad"/>
  </r>
  <r>
    <s v="ORD106985"/>
    <x v="0"/>
    <s v="Clothing"/>
    <x v="6935"/>
    <s v="Good Sales"/>
    <n v="0.47"/>
    <n v="1423.6206"/>
    <n v="1605.3594000000001"/>
    <n v="7"/>
    <d v="2023-04-09T00:00:00"/>
    <d v="2023-04-14T00:00:00"/>
    <s v="New"/>
    <s v="UPI"/>
    <n v="171.07"/>
    <s v="loss"/>
    <s v="Bangalore"/>
  </r>
  <r>
    <s v="ORD106986"/>
    <x v="1"/>
    <s v="Grocery"/>
    <x v="6936"/>
    <s v="Good Sales"/>
    <n v="0.2"/>
    <n v="931.21"/>
    <n v="3724.84"/>
    <n v="3"/>
    <d v="2024-12-19T00:00:00"/>
    <d v="2024-12-22T00:00:00"/>
    <s v="Regular"/>
    <s v="UPI"/>
    <n v="407.98"/>
    <s v="loss"/>
    <s v="Bangalore"/>
  </r>
  <r>
    <s v="ORD106987"/>
    <x v="3"/>
    <s v="Electronics"/>
    <x v="6937"/>
    <s v="Good Sales"/>
    <n v="0.31"/>
    <n v="1434.5312000000001"/>
    <n v="3192.9888000000001"/>
    <n v="1"/>
    <d v="2024-11-19T00:00:00"/>
    <d v="2024-11-23T00:00:00"/>
    <s v="Regular"/>
    <s v="UPI"/>
    <n v="1307.76"/>
    <s v="profit"/>
    <s v="Pune"/>
  </r>
  <r>
    <s v="ORD106988"/>
    <x v="3"/>
    <s v="Personal Care"/>
    <x v="6938"/>
    <s v="Good Sales"/>
    <n v="0.41"/>
    <n v="1453.2491"/>
    <n v="2091.2609000000002"/>
    <n v="9"/>
    <d v="2024-01-15T00:00:00"/>
    <d v="2024-01-19T00:00:00"/>
    <s v="Regular"/>
    <s v="Cash"/>
    <n v="619.26"/>
    <s v="loss"/>
    <s v="Hyderabad"/>
  </r>
  <r>
    <s v="ORD106989"/>
    <x v="0"/>
    <s v="Electronics"/>
    <x v="6939"/>
    <s v="Good Sales"/>
    <n v="0.09"/>
    <n v="408.62790000000001"/>
    <n v="4131.6821"/>
    <n v="6"/>
    <d v="2023-08-15T00:00:00"/>
    <d v="2023-08-22T00:00:00"/>
    <s v="Member"/>
    <s v="Cash"/>
    <n v="882.14"/>
    <s v="profit"/>
    <s v="Bangalore"/>
  </r>
  <r>
    <s v="ORD106990"/>
    <x v="0"/>
    <s v="Home Care"/>
    <x v="6940"/>
    <s v="Good Sales"/>
    <n v="0.27"/>
    <n v="1301.7348"/>
    <n v="3519.5051999999996"/>
    <n v="6"/>
    <d v="2024-07-27T00:00:00"/>
    <d v="2024-08-03T00:00:00"/>
    <s v="Regular"/>
    <s v="UPI"/>
    <n v="1240.4100000000001"/>
    <s v="profit"/>
    <s v="Chennai"/>
  </r>
  <r>
    <s v="ORD106991"/>
    <x v="1"/>
    <s v="Electronics"/>
    <x v="6941"/>
    <s v="Good Sales"/>
    <n v="0.12"/>
    <n v="479.52120000000002"/>
    <n v="3516.4888000000001"/>
    <n v="4"/>
    <d v="2024-02-21T00:00:00"/>
    <d v="2024-02-28T00:00:00"/>
    <s v="Member"/>
    <s v="Cash"/>
    <n v="823.26"/>
    <s v="profit"/>
    <s v="Chennai"/>
  </r>
  <r>
    <s v="ORD106992"/>
    <x v="2"/>
    <s v="Clothing"/>
    <x v="6942"/>
    <s v="Good Sales"/>
    <n v="0.25"/>
    <n v="524.59500000000003"/>
    <n v="1573.7850000000001"/>
    <n v="1"/>
    <d v="2024-05-06T00:00:00"/>
    <d v="2024-05-08T00:00:00"/>
    <s v="Regular"/>
    <s v="Cash"/>
    <n v="210.23"/>
    <s v="loss"/>
    <s v="Hyderabad"/>
  </r>
  <r>
    <s v="ORD106993"/>
    <x v="0"/>
    <s v="Clothing"/>
    <x v="6943"/>
    <s v="Good Sales"/>
    <n v="0.28999999999999998"/>
    <n v="715.66200000000003"/>
    <n v="1752.1380000000001"/>
    <n v="9"/>
    <d v="2023-06-19T00:00:00"/>
    <d v="2023-06-22T00:00:00"/>
    <s v="Member"/>
    <s v="Cash"/>
    <n v="476.92"/>
    <s v="loss"/>
    <s v="Hyderabad"/>
  </r>
  <r>
    <s v="ORD106994"/>
    <x v="0"/>
    <s v="Clothing"/>
    <x v="6944"/>
    <s v="Good Sales"/>
    <n v="0.08"/>
    <n v="373.05279999999999"/>
    <n v="4290.1071999999995"/>
    <n v="7"/>
    <d v="2024-08-21T00:00:00"/>
    <d v="2024-08-26T00:00:00"/>
    <s v="Regular"/>
    <s v="UPI"/>
    <n v="997.26"/>
    <s v="profit"/>
    <s v="Delhi"/>
  </r>
  <r>
    <s v="ORD106995"/>
    <x v="1"/>
    <s v="Grocery"/>
    <x v="6945"/>
    <s v="Good Sales"/>
    <n v="0.28999999999999998"/>
    <n v="981.08159999999987"/>
    <n v="2401.9584"/>
    <n v="7"/>
    <d v="2024-06-22T00:00:00"/>
    <d v="2024-06-28T00:00:00"/>
    <s v="Member"/>
    <s v="Card"/>
    <n v="370.02"/>
    <s v="loss"/>
    <s v="Mumbai"/>
  </r>
  <r>
    <s v="ORD106996"/>
    <x v="1"/>
    <s v="Clothing"/>
    <x v="6946"/>
    <s v="Good Sales"/>
    <n v="0.23"/>
    <n v="947.92199999999991"/>
    <n v="3173.4779999999996"/>
    <n v="7"/>
    <d v="2023-08-18T00:00:00"/>
    <d v="2023-08-22T00:00:00"/>
    <s v="New"/>
    <s v="Cash"/>
    <n v="1165.99"/>
    <s v="profit"/>
    <s v="Pune"/>
  </r>
  <r>
    <s v="ORD106997"/>
    <x v="0"/>
    <s v="Electronics"/>
    <x v="6947"/>
    <s v="concerning"/>
    <n v="0.26"/>
    <n v="173.92960000000002"/>
    <n v="495.03039999999999"/>
    <n v="7"/>
    <d v="2023-01-08T00:00:00"/>
    <d v="2023-01-13T00:00:00"/>
    <s v="Member"/>
    <s v="UPI"/>
    <n v="63.03"/>
    <s v="loss"/>
    <s v="Hyderabad"/>
  </r>
  <r>
    <s v="ORD106998"/>
    <x v="2"/>
    <s v="Personal Care"/>
    <x v="6948"/>
    <s v="Good Sales"/>
    <n v="0.45"/>
    <n v="472.55399999999997"/>
    <n v="577.56599999999992"/>
    <n v="8"/>
    <d v="2023-07-09T00:00:00"/>
    <d v="2023-07-10T00:00:00"/>
    <s v="New"/>
    <s v="Card"/>
    <n v="239.43"/>
    <s v="loss"/>
    <s v="Chennai"/>
  </r>
  <r>
    <s v="ORD106999"/>
    <x v="0"/>
    <s v="Clothing"/>
    <x v="6949"/>
    <s v="Good Sales"/>
    <n v="0.24"/>
    <n v="428.6712"/>
    <n v="1357.4588000000001"/>
    <n v="8"/>
    <d v="2024-01-07T00:00:00"/>
    <d v="2024-01-14T00:00:00"/>
    <s v="New"/>
    <s v="UPI"/>
    <n v="494.02"/>
    <s v="loss"/>
    <s v="Delhi"/>
  </r>
  <r>
    <s v="ORD107000"/>
    <x v="1"/>
    <s v="Electronics"/>
    <x v="6950"/>
    <s v="Good Sales"/>
    <n v="0.24"/>
    <n v="245.37119999999999"/>
    <n v="777.00880000000006"/>
    <n v="3"/>
    <d v="2023-01-04T00:00:00"/>
    <d v="2023-01-06T00:00:00"/>
    <s v="Member"/>
    <s v="UPI"/>
    <n v="135.5"/>
    <s v="loss"/>
    <s v="Hyderabad"/>
  </r>
  <r>
    <s v="ORD107001"/>
    <x v="1"/>
    <s v="Grocery"/>
    <x v="6951"/>
    <s v="Good Sales"/>
    <n v="0.24"/>
    <n v="1090.0032000000001"/>
    <n v="3451.6768000000002"/>
    <n v="8"/>
    <d v="2023-02-23T00:00:00"/>
    <d v="2023-02-28T00:00:00"/>
    <s v="Member"/>
    <s v="Cash"/>
    <n v="1193.74"/>
    <s v="profit"/>
    <s v="Pune"/>
  </r>
  <r>
    <s v="ORD107002"/>
    <x v="0"/>
    <s v="Grocery"/>
    <x v="6952"/>
    <s v="Good Sales"/>
    <n v="0.31"/>
    <n v="360.4556"/>
    <n v="802.30439999999999"/>
    <n v="4"/>
    <d v="2023-06-25T00:00:00"/>
    <d v="2023-06-29T00:00:00"/>
    <s v="New"/>
    <s v="UPI"/>
    <n v="229.8"/>
    <s v="loss"/>
    <s v="Hyderabad"/>
  </r>
  <r>
    <s v="ORD107003"/>
    <x v="2"/>
    <s v="Personal Care"/>
    <x v="6953"/>
    <s v="Good Sales"/>
    <n v="0.18"/>
    <n v="509.43599999999992"/>
    <n v="2320.7640000000001"/>
    <n v="7"/>
    <d v="2024-03-28T00:00:00"/>
    <d v="2024-04-04T00:00:00"/>
    <s v="Regular"/>
    <s v="Cash"/>
    <n v="356.91"/>
    <s v="loss"/>
    <s v="Delhi"/>
  </r>
  <r>
    <s v="ORD107004"/>
    <x v="0"/>
    <s v="Personal Care"/>
    <x v="6954"/>
    <s v="concerning"/>
    <n v="0.4"/>
    <n v="207.48800000000003"/>
    <n v="311.23199999999997"/>
    <n v="5"/>
    <d v="2023-05-26T00:00:00"/>
    <d v="2023-05-30T00:00:00"/>
    <s v="New"/>
    <s v="Card"/>
    <n v="120.81"/>
    <s v="loss"/>
    <s v="Pune"/>
  </r>
  <r>
    <s v="ORD107005"/>
    <x v="0"/>
    <s v="Electronics"/>
    <x v="6955"/>
    <s v="Good Sales"/>
    <n v="0.14000000000000001"/>
    <n v="120.30340000000001"/>
    <n v="739.00659999999993"/>
    <n v="4"/>
    <d v="2023-09-06T00:00:00"/>
    <d v="2023-09-10T00:00:00"/>
    <s v="Regular"/>
    <s v="Card"/>
    <n v="131.69"/>
    <s v="loss"/>
    <s v="Bangalore"/>
  </r>
  <r>
    <s v="ORD107006"/>
    <x v="1"/>
    <s v="Personal Care"/>
    <x v="6956"/>
    <s v="Good Sales"/>
    <n v="0.15"/>
    <n v="196.84949999999998"/>
    <n v="1115.4804999999999"/>
    <n v="4"/>
    <d v="2024-09-12T00:00:00"/>
    <d v="2024-09-16T00:00:00"/>
    <s v="New"/>
    <s v="Cash"/>
    <n v="131.86000000000001"/>
    <s v="loss"/>
    <s v="Mumbai"/>
  </r>
  <r>
    <s v="ORD107007"/>
    <x v="2"/>
    <s v="Personal Care"/>
    <x v="6957"/>
    <s v="Good Sales"/>
    <n v="0.28999999999999998"/>
    <n v="1425.6922"/>
    <n v="3490.4878000000003"/>
    <n v="6"/>
    <d v="2023-01-29T00:00:00"/>
    <d v="2023-02-01T00:00:00"/>
    <s v="New"/>
    <s v="Card"/>
    <n v="1372.84"/>
    <s v="profit"/>
    <s v="Hyderabad"/>
  </r>
  <r>
    <s v="ORD107008"/>
    <x v="3"/>
    <s v="Grocery"/>
    <x v="6958"/>
    <s v="Good Sales"/>
    <n v="0.13"/>
    <n v="520.72930000000008"/>
    <n v="3484.8807000000002"/>
    <n v="2"/>
    <d v="2023-05-29T00:00:00"/>
    <d v="2023-06-04T00:00:00"/>
    <s v="New"/>
    <s v="Cash"/>
    <n v="705.38"/>
    <s v="loss"/>
    <s v="Pune"/>
  </r>
  <r>
    <s v="ORD107009"/>
    <x v="2"/>
    <s v="Electronics"/>
    <x v="6959"/>
    <s v="Good Sales"/>
    <n v="0.04"/>
    <n v="136.01680000000002"/>
    <n v="3264.4032000000002"/>
    <n v="5"/>
    <d v="2024-05-01T00:00:00"/>
    <d v="2024-05-03T00:00:00"/>
    <s v="Member"/>
    <s v="Cash"/>
    <n v="844.33"/>
    <s v="profit"/>
    <s v="Chennai"/>
  </r>
  <r>
    <s v="ORD107010"/>
    <x v="0"/>
    <s v="Personal Care"/>
    <x v="6960"/>
    <s v="Good Sales"/>
    <n v="0.1"/>
    <n v="458.96800000000007"/>
    <n v="4130.7120000000004"/>
    <n v="8"/>
    <d v="2024-08-25T00:00:00"/>
    <d v="2024-08-28T00:00:00"/>
    <s v="Member"/>
    <s v="Card"/>
    <n v="1315.36"/>
    <s v="profit"/>
    <s v="Bangalore"/>
  </r>
  <r>
    <s v="ORD107011"/>
    <x v="0"/>
    <s v="Electronics"/>
    <x v="6961"/>
    <s v="Good Sales"/>
    <n v="0.46"/>
    <n v="2201.2932000000001"/>
    <n v="2584.1268"/>
    <n v="2"/>
    <d v="2024-07-12T00:00:00"/>
    <d v="2024-07-18T00:00:00"/>
    <s v="Member"/>
    <s v="Card"/>
    <n v="1117.49"/>
    <s v="profit"/>
    <s v="Hyderabad"/>
  </r>
  <r>
    <s v="ORD107012"/>
    <x v="0"/>
    <s v="Clothing"/>
    <x v="6962"/>
    <s v="Good Sales"/>
    <n v="0.01"/>
    <n v="23.225100000000001"/>
    <n v="2299.2849000000001"/>
    <n v="5"/>
    <d v="2023-07-13T00:00:00"/>
    <d v="2023-07-19T00:00:00"/>
    <s v="New"/>
    <s v="UPI"/>
    <n v="388.89"/>
    <s v="loss"/>
    <s v="Delhi"/>
  </r>
  <r>
    <s v="ORD107013"/>
    <x v="2"/>
    <s v="Grocery"/>
    <x v="6963"/>
    <s v="Good Sales"/>
    <n v="7.0000000000000007E-2"/>
    <n v="119.39760000000001"/>
    <n v="1586.2824000000001"/>
    <n v="7"/>
    <d v="2024-12-16T00:00:00"/>
    <d v="2024-12-19T00:00:00"/>
    <s v="New"/>
    <s v="Cash"/>
    <n v="450.84"/>
    <s v="loss"/>
    <s v="Pune"/>
  </r>
  <r>
    <s v="ORD107014"/>
    <x v="1"/>
    <s v="Grocery"/>
    <x v="6964"/>
    <s v="Good Sales"/>
    <n v="0.38"/>
    <n v="625.11900000000003"/>
    <n v="1019.9309999999999"/>
    <n v="5"/>
    <d v="2023-03-21T00:00:00"/>
    <d v="2023-03-23T00:00:00"/>
    <s v="Member"/>
    <s v="Card"/>
    <n v="324.33"/>
    <s v="loss"/>
    <s v="Bangalore"/>
  </r>
  <r>
    <s v="ORD107015"/>
    <x v="0"/>
    <s v="Grocery"/>
    <x v="6965"/>
    <s v="concerning"/>
    <n v="0.49"/>
    <n v="134.7843"/>
    <n v="140.28569999999999"/>
    <n v="9"/>
    <d v="2023-03-30T00:00:00"/>
    <d v="2023-04-05T00:00:00"/>
    <s v="Member"/>
    <s v="Card"/>
    <n v="20.67"/>
    <s v="loss"/>
    <s v="Hyderabad"/>
  </r>
  <r>
    <s v="ORD107016"/>
    <x v="0"/>
    <s v="Home Care"/>
    <x v="6966"/>
    <s v="Good Sales"/>
    <n v="0.34"/>
    <n v="499.87820000000005"/>
    <n v="970.35179999999991"/>
    <n v="9"/>
    <d v="2023-05-31T00:00:00"/>
    <d v="2023-06-07T00:00:00"/>
    <s v="Member"/>
    <s v="Card"/>
    <n v="298.35000000000002"/>
    <s v="loss"/>
    <s v="Pune"/>
  </r>
  <r>
    <s v="ORD107017"/>
    <x v="2"/>
    <s v="Electronics"/>
    <x v="6967"/>
    <s v="Good Sales"/>
    <n v="0.46"/>
    <n v="846.2758"/>
    <n v="993.45420000000001"/>
    <n v="8"/>
    <d v="2024-05-23T00:00:00"/>
    <d v="2024-05-30T00:00:00"/>
    <s v="Member"/>
    <s v="UPI"/>
    <n v="94.46"/>
    <s v="loss"/>
    <s v="Bangalore"/>
  </r>
  <r>
    <s v="ORD107018"/>
    <x v="3"/>
    <s v="Clothing"/>
    <x v="6968"/>
    <s v="concerning"/>
    <n v="0.43"/>
    <n v="120.744"/>
    <n v="160.05600000000001"/>
    <n v="9"/>
    <d v="2023-11-13T00:00:00"/>
    <d v="2023-11-17T00:00:00"/>
    <s v="New"/>
    <s v="Card"/>
    <n v="82.54"/>
    <s v="loss"/>
    <s v="Delhi"/>
  </r>
  <r>
    <s v="ORD107019"/>
    <x v="3"/>
    <s v="Personal Care"/>
    <x v="6969"/>
    <s v="Good Sales"/>
    <n v="0.24"/>
    <n v="1061.9423999999999"/>
    <n v="3362.8176000000003"/>
    <n v="2"/>
    <d v="2023-06-29T00:00:00"/>
    <d v="2023-06-30T00:00:00"/>
    <s v="Regular"/>
    <s v="Card"/>
    <n v="797.35"/>
    <s v="loss"/>
    <s v="Pune"/>
  </r>
  <r>
    <s v="ORD107020"/>
    <x v="1"/>
    <s v="Clothing"/>
    <x v="6970"/>
    <s v="Good Sales"/>
    <n v="0.17"/>
    <n v="723.2650000000001"/>
    <n v="3531.2349999999997"/>
    <n v="3"/>
    <d v="2024-07-07T00:00:00"/>
    <d v="2024-07-10T00:00:00"/>
    <s v="Member"/>
    <s v="Cash"/>
    <n v="310.81"/>
    <s v="loss"/>
    <s v="Chennai"/>
  </r>
  <r>
    <s v="ORD107021"/>
    <x v="1"/>
    <s v="Electronics"/>
    <x v="6971"/>
    <s v="Good Sales"/>
    <n v="0.32"/>
    <n v="426.35199999999998"/>
    <n v="905.99799999999993"/>
    <n v="4"/>
    <d v="2024-07-16T00:00:00"/>
    <d v="2024-07-21T00:00:00"/>
    <s v="New"/>
    <s v="Card"/>
    <n v="166.39"/>
    <s v="loss"/>
    <s v="Delhi"/>
  </r>
  <r>
    <s v="ORD107022"/>
    <x v="0"/>
    <s v="Grocery"/>
    <x v="6972"/>
    <s v="Good Sales"/>
    <n v="0.27"/>
    <n v="1088.7858000000001"/>
    <n v="2943.7541999999999"/>
    <n v="5"/>
    <d v="2024-02-09T00:00:00"/>
    <d v="2024-02-15T00:00:00"/>
    <s v="Regular"/>
    <s v="UPI"/>
    <n v="865.76"/>
    <s v="profit"/>
    <s v="Bangalore"/>
  </r>
  <r>
    <s v="ORD107023"/>
    <x v="2"/>
    <s v="Home Care"/>
    <x v="6973"/>
    <s v="Good Sales"/>
    <n v="0.01"/>
    <n v="40.014400000000002"/>
    <n v="3961.4256"/>
    <n v="2"/>
    <d v="2023-07-04T00:00:00"/>
    <d v="2023-07-07T00:00:00"/>
    <s v="Member"/>
    <s v="Cash"/>
    <n v="488.97"/>
    <s v="loss"/>
    <s v="Chennai"/>
  </r>
  <r>
    <s v="ORD107024"/>
    <x v="0"/>
    <s v="Electronics"/>
    <x v="6974"/>
    <s v="Good Sales"/>
    <n v="0.48"/>
    <n v="835.94879999999989"/>
    <n v="905.61120000000005"/>
    <n v="4"/>
    <d v="2023-10-19T00:00:00"/>
    <d v="2023-10-21T00:00:00"/>
    <s v="New"/>
    <s v="Card"/>
    <n v="270.36"/>
    <s v="loss"/>
    <s v="Pune"/>
  </r>
  <r>
    <s v="ORD107025"/>
    <x v="1"/>
    <s v="Electronics"/>
    <x v="6975"/>
    <s v="Good Sales"/>
    <n v="0.28999999999999998"/>
    <n v="1019.5327"/>
    <n v="2496.0973000000004"/>
    <n v="4"/>
    <d v="2024-11-30T00:00:00"/>
    <d v="2024-12-07T00:00:00"/>
    <s v="Member"/>
    <s v="Cash"/>
    <n v="438.45"/>
    <s v="loss"/>
    <s v="Chennai"/>
  </r>
  <r>
    <s v="ORD107026"/>
    <x v="2"/>
    <s v="Personal Care"/>
    <x v="6976"/>
    <s v="Good Sales"/>
    <n v="0.44"/>
    <n v="668.93200000000002"/>
    <n v="851.36799999999994"/>
    <n v="5"/>
    <d v="2024-05-02T00:00:00"/>
    <d v="2024-05-05T00:00:00"/>
    <s v="New"/>
    <s v="UPI"/>
    <n v="315.08"/>
    <s v="loss"/>
    <s v="Delhi"/>
  </r>
  <r>
    <s v="ORD107027"/>
    <x v="2"/>
    <s v="Clothing"/>
    <x v="6977"/>
    <s v="concerning"/>
    <n v="0.37"/>
    <n v="164.40950000000001"/>
    <n v="279.94050000000004"/>
    <n v="6"/>
    <d v="2024-11-29T00:00:00"/>
    <d v="2024-12-06T00:00:00"/>
    <s v="New"/>
    <s v="UPI"/>
    <n v="53.78"/>
    <s v="loss"/>
    <s v="Pune"/>
  </r>
  <r>
    <s v="ORD107028"/>
    <x v="1"/>
    <s v="Clothing"/>
    <x v="6978"/>
    <s v="Good Sales"/>
    <n v="0.17"/>
    <n v="437.49670000000009"/>
    <n v="2136.0133000000001"/>
    <n v="1"/>
    <d v="2023-07-13T00:00:00"/>
    <d v="2023-07-18T00:00:00"/>
    <s v="New"/>
    <s v="UPI"/>
    <n v="651.77"/>
    <s v="loss"/>
    <s v="Pune"/>
  </r>
  <r>
    <s v="ORD107029"/>
    <x v="3"/>
    <s v="Personal Care"/>
    <x v="6979"/>
    <s v="Good Sales"/>
    <n v="0.45"/>
    <n v="1011.5100000000001"/>
    <n v="1236.29"/>
    <n v="6"/>
    <d v="2023-02-12T00:00:00"/>
    <d v="2023-02-15T00:00:00"/>
    <s v="Regular"/>
    <s v="Card"/>
    <n v="519.58000000000004"/>
    <s v="loss"/>
    <s v="Hyderabad"/>
  </r>
  <r>
    <s v="ORD107030"/>
    <x v="3"/>
    <s v="Home Care"/>
    <x v="6980"/>
    <s v="concerning"/>
    <n v="0.4"/>
    <n v="310.78000000000003"/>
    <n v="466.17"/>
    <n v="9"/>
    <d v="2024-03-18T00:00:00"/>
    <d v="2024-03-25T00:00:00"/>
    <s v="Regular"/>
    <s v="Card"/>
    <n v="102.03"/>
    <s v="loss"/>
    <s v="Chennai"/>
  </r>
  <r>
    <s v="ORD107031"/>
    <x v="2"/>
    <s v="Grocery"/>
    <x v="6981"/>
    <s v="Good Sales"/>
    <n v="0.21"/>
    <n v="525.77909999999997"/>
    <n v="1977.9309000000001"/>
    <n v="3"/>
    <d v="2023-07-21T00:00:00"/>
    <d v="2023-07-22T00:00:00"/>
    <s v="Member"/>
    <s v="UPI"/>
    <n v="516.04999999999995"/>
    <s v="loss"/>
    <s v="Pune"/>
  </r>
  <r>
    <s v="ORD107032"/>
    <x v="0"/>
    <s v="Grocery"/>
    <x v="6982"/>
    <s v="Good Sales"/>
    <n v="0.42"/>
    <n v="1995.8147999999997"/>
    <n v="2756.1251999999999"/>
    <n v="2"/>
    <d v="2024-09-10T00:00:00"/>
    <d v="2024-09-13T00:00:00"/>
    <s v="Member"/>
    <s v="UPI"/>
    <n v="814.04"/>
    <s v="profit"/>
    <s v="Delhi"/>
  </r>
  <r>
    <s v="ORD107033"/>
    <x v="3"/>
    <s v="Home Care"/>
    <x v="6983"/>
    <s v="Good Sales"/>
    <n v="0.14000000000000001"/>
    <n v="515.73620000000005"/>
    <n v="3168.0937999999996"/>
    <n v="8"/>
    <d v="2023-03-14T00:00:00"/>
    <d v="2023-03-19T00:00:00"/>
    <s v="Member"/>
    <s v="Card"/>
    <n v="233.97"/>
    <s v="loss"/>
    <s v="Chennai"/>
  </r>
  <r>
    <s v="ORD107034"/>
    <x v="0"/>
    <s v="Personal Care"/>
    <x v="6984"/>
    <s v="Good Sales"/>
    <n v="0.34"/>
    <n v="1264.9598000000001"/>
    <n v="2455.5101999999997"/>
    <n v="2"/>
    <d v="2023-08-09T00:00:00"/>
    <d v="2023-08-15T00:00:00"/>
    <s v="Member"/>
    <s v="Card"/>
    <n v="571.98"/>
    <s v="loss"/>
    <s v="Mumbai"/>
  </r>
  <r>
    <s v="ORD107035"/>
    <x v="3"/>
    <s v="Electronics"/>
    <x v="6985"/>
    <s v="Good Sales"/>
    <n v="0.06"/>
    <n v="228.72"/>
    <n v="3583.28"/>
    <n v="8"/>
    <d v="2024-08-24T00:00:00"/>
    <d v="2024-08-28T00:00:00"/>
    <s v="New"/>
    <s v="UPI"/>
    <n v="315.89999999999998"/>
    <s v="loss"/>
    <s v="Hyderabad"/>
  </r>
  <r>
    <s v="ORD107036"/>
    <x v="3"/>
    <s v="Clothing"/>
    <x v="6986"/>
    <s v="Good Sales"/>
    <n v="0.43"/>
    <n v="1611.9453000000001"/>
    <n v="2136.7646999999997"/>
    <n v="4"/>
    <d v="2024-09-23T00:00:00"/>
    <d v="2024-09-24T00:00:00"/>
    <s v="New"/>
    <s v="UPI"/>
    <n v="298.87"/>
    <s v="loss"/>
    <s v="Chennai"/>
  </r>
  <r>
    <s v="ORD107037"/>
    <x v="0"/>
    <s v="Electronics"/>
    <x v="6987"/>
    <s v="concerning"/>
    <n v="0.36"/>
    <n v="71.107200000000006"/>
    <n v="126.4128"/>
    <n v="9"/>
    <d v="2024-11-06T00:00:00"/>
    <d v="2024-11-12T00:00:00"/>
    <s v="Regular"/>
    <s v="Cash"/>
    <n v="17.77"/>
    <s v="loss"/>
    <s v="Mumbai"/>
  </r>
  <r>
    <s v="ORD107038"/>
    <x v="1"/>
    <s v="Clothing"/>
    <x v="6988"/>
    <s v="Good Sales"/>
    <n v="0.08"/>
    <n v="370.47919999999999"/>
    <n v="4260.5108"/>
    <n v="4"/>
    <d v="2024-01-23T00:00:00"/>
    <d v="2024-01-27T00:00:00"/>
    <s v="New"/>
    <s v="Cash"/>
    <n v="727.68"/>
    <s v="loss"/>
    <s v="Pune"/>
  </r>
  <r>
    <s v="ORD107039"/>
    <x v="3"/>
    <s v="Electronics"/>
    <x v="6989"/>
    <s v="Good Sales"/>
    <n v="0.01"/>
    <n v="41.676800000000007"/>
    <n v="4126.0032000000001"/>
    <n v="1"/>
    <d v="2024-06-16T00:00:00"/>
    <d v="2024-06-19T00:00:00"/>
    <s v="Member"/>
    <s v="Card"/>
    <n v="1164.01"/>
    <s v="profit"/>
    <s v="Mumbai"/>
  </r>
  <r>
    <s v="ORD107040"/>
    <x v="3"/>
    <s v="Personal Care"/>
    <x v="6990"/>
    <s v="Good Sales"/>
    <n v="0.19"/>
    <n v="274.6336"/>
    <n v="1170.8063999999999"/>
    <n v="8"/>
    <d v="2024-08-31T00:00:00"/>
    <d v="2024-09-05T00:00:00"/>
    <s v="New"/>
    <s v="UPI"/>
    <n v="351.09"/>
    <s v="loss"/>
    <s v="Bangalore"/>
  </r>
  <r>
    <s v="ORD107041"/>
    <x v="0"/>
    <s v="Personal Care"/>
    <x v="6991"/>
    <s v="Good Sales"/>
    <n v="0.34"/>
    <n v="954.8696000000001"/>
    <n v="1853.5704000000001"/>
    <n v="1"/>
    <d v="2023-01-04T00:00:00"/>
    <d v="2023-01-10T00:00:00"/>
    <s v="Regular"/>
    <s v="Card"/>
    <n v="739.5"/>
    <s v="loss"/>
    <s v="Bangalore"/>
  </r>
  <r>
    <s v="ORD107042"/>
    <x v="1"/>
    <s v="Home Care"/>
    <x v="6992"/>
    <s v="Good Sales"/>
    <n v="0.14000000000000001"/>
    <n v="435.89420000000007"/>
    <n v="2677.6358"/>
    <n v="5"/>
    <d v="2024-01-23T00:00:00"/>
    <d v="2024-01-25T00:00:00"/>
    <s v="New"/>
    <s v="Cash"/>
    <n v="728.42"/>
    <s v="loss"/>
    <s v="Chennai"/>
  </r>
  <r>
    <s v="ORD107043"/>
    <x v="3"/>
    <s v="Electronics"/>
    <x v="6993"/>
    <s v="concerning"/>
    <n v="0.49"/>
    <n v="365.79969999999997"/>
    <n v="380.7303"/>
    <n v="7"/>
    <d v="2023-06-10T00:00:00"/>
    <d v="2023-06-11T00:00:00"/>
    <s v="Regular"/>
    <s v="Card"/>
    <n v="218.29"/>
    <s v="loss"/>
    <s v="Bangalore"/>
  </r>
  <r>
    <s v="ORD107044"/>
    <x v="3"/>
    <s v="Electronics"/>
    <x v="6994"/>
    <s v="Good Sales"/>
    <n v="0.47"/>
    <n v="631.87739999999997"/>
    <n v="712.54260000000011"/>
    <n v="3"/>
    <d v="2024-10-15T00:00:00"/>
    <d v="2024-10-22T00:00:00"/>
    <s v="Regular"/>
    <s v="Card"/>
    <n v="316.19"/>
    <s v="loss"/>
    <s v="Bangalore"/>
  </r>
  <r>
    <s v="ORD107045"/>
    <x v="1"/>
    <s v="Home Care"/>
    <x v="6995"/>
    <s v="concerning"/>
    <n v="0.3"/>
    <n v="64.179000000000002"/>
    <n v="149.751"/>
    <n v="6"/>
    <d v="2024-05-10T00:00:00"/>
    <d v="2024-05-16T00:00:00"/>
    <s v="New"/>
    <s v="Card"/>
    <n v="53"/>
    <s v="loss"/>
    <s v="Hyderabad"/>
  </r>
  <r>
    <s v="ORD107046"/>
    <x v="3"/>
    <s v="Home Care"/>
    <x v="6996"/>
    <s v="Good Sales"/>
    <n v="0.16"/>
    <n v="693.33759999999995"/>
    <n v="3640.0223999999998"/>
    <n v="1"/>
    <d v="2023-03-29T00:00:00"/>
    <d v="2023-04-03T00:00:00"/>
    <s v="Regular"/>
    <s v="Card"/>
    <n v="1097.6400000000001"/>
    <s v="profit"/>
    <s v="Mumbai"/>
  </r>
  <r>
    <s v="ORD107047"/>
    <x v="1"/>
    <s v="Personal Care"/>
    <x v="6997"/>
    <s v="concerning"/>
    <n v="0.45"/>
    <n v="99.913499999999999"/>
    <n v="122.1165"/>
    <n v="6"/>
    <d v="2023-07-09T00:00:00"/>
    <d v="2023-07-15T00:00:00"/>
    <s v="New"/>
    <s v="UPI"/>
    <n v="49.32"/>
    <s v="loss"/>
    <s v="Pune"/>
  </r>
  <r>
    <s v="ORD107048"/>
    <x v="1"/>
    <s v="Personal Care"/>
    <x v="6998"/>
    <s v="Good Sales"/>
    <n v="0.4"/>
    <n v="664.64400000000001"/>
    <n v="996.96599999999989"/>
    <n v="5"/>
    <d v="2023-03-30T00:00:00"/>
    <d v="2023-04-01T00:00:00"/>
    <s v="Regular"/>
    <s v="UPI"/>
    <n v="167.85"/>
    <s v="loss"/>
    <s v="Hyderabad"/>
  </r>
  <r>
    <s v="ORD107049"/>
    <x v="0"/>
    <s v="Electronics"/>
    <x v="6999"/>
    <s v="concerning"/>
    <n v="0.04"/>
    <n v="19.336400000000001"/>
    <n v="464.0736"/>
    <n v="2"/>
    <d v="2023-05-15T00:00:00"/>
    <d v="2023-05-16T00:00:00"/>
    <s v="New"/>
    <s v="Card"/>
    <n v="141.52000000000001"/>
    <s v="loss"/>
    <s v="Mumbai"/>
  </r>
  <r>
    <s v="ORD107050"/>
    <x v="2"/>
    <s v="Personal Care"/>
    <x v="7000"/>
    <s v="Good Sales"/>
    <n v="0.24"/>
    <n v="942.93359999999996"/>
    <n v="2985.9564"/>
    <n v="4"/>
    <d v="2024-05-08T00:00:00"/>
    <d v="2024-05-09T00:00:00"/>
    <s v="Regular"/>
    <s v="Cash"/>
    <n v="668.72"/>
    <s v="loss"/>
    <s v="Hyderabad"/>
  </r>
  <r>
    <s v="ORD107051"/>
    <x v="1"/>
    <s v="Personal Care"/>
    <x v="7001"/>
    <s v="Good Sales"/>
    <n v="0.49"/>
    <n v="2269.8858"/>
    <n v="2362.5342000000001"/>
    <n v="7"/>
    <d v="2023-09-18T00:00:00"/>
    <d v="2023-09-21T00:00:00"/>
    <s v="Member"/>
    <s v="UPI"/>
    <n v="1192.0999999999999"/>
    <s v="profit"/>
    <s v="Chennai"/>
  </r>
  <r>
    <s v="ORD107052"/>
    <x v="0"/>
    <s v="Electronics"/>
    <x v="7002"/>
    <s v="Good Sales"/>
    <n v="0.23"/>
    <n v="657.2940000000001"/>
    <n v="2200.5060000000003"/>
    <n v="6"/>
    <d v="2023-01-13T00:00:00"/>
    <d v="2023-01-20T00:00:00"/>
    <s v="Member"/>
    <s v="Card"/>
    <n v="713.64"/>
    <s v="loss"/>
    <s v="Chennai"/>
  </r>
  <r>
    <s v="ORD107053"/>
    <x v="2"/>
    <s v="Home Care"/>
    <x v="7003"/>
    <s v="concerning"/>
    <n v="0.47"/>
    <n v="368.42359999999996"/>
    <n v="415.45640000000003"/>
    <n v="6"/>
    <d v="2024-01-21T00:00:00"/>
    <d v="2024-01-23T00:00:00"/>
    <s v="New"/>
    <s v="UPI"/>
    <n v="122.98"/>
    <s v="loss"/>
    <s v="Pune"/>
  </r>
  <r>
    <s v="ORD107054"/>
    <x v="3"/>
    <s v="Electronics"/>
    <x v="7004"/>
    <s v="Good Sales"/>
    <n v="0.49"/>
    <n v="1389.1451"/>
    <n v="1445.8448999999998"/>
    <n v="9"/>
    <d v="2023-09-07T00:00:00"/>
    <d v="2023-09-14T00:00:00"/>
    <s v="Regular"/>
    <s v="Card"/>
    <n v="736.82"/>
    <s v="loss"/>
    <s v="Delhi"/>
  </r>
  <r>
    <s v="ORD107055"/>
    <x v="2"/>
    <s v="Grocery"/>
    <x v="7005"/>
    <s v="Good Sales"/>
    <n v="0.19"/>
    <n v="736.18730000000005"/>
    <n v="3138.4827"/>
    <n v="2"/>
    <d v="2024-05-17T00:00:00"/>
    <d v="2024-05-23T00:00:00"/>
    <s v="Regular"/>
    <s v="UPI"/>
    <n v="434.28"/>
    <s v="loss"/>
    <s v="Hyderabad"/>
  </r>
  <r>
    <s v="ORD107056"/>
    <x v="1"/>
    <s v="Electronics"/>
    <x v="7006"/>
    <s v="Good Sales"/>
    <n v="0.48"/>
    <n v="1737.7151999999999"/>
    <n v="1882.5247999999999"/>
    <n v="1"/>
    <d v="2024-08-18T00:00:00"/>
    <d v="2024-08-19T00:00:00"/>
    <s v="Member"/>
    <s v="UPI"/>
    <n v="501.85"/>
    <s v="loss"/>
    <s v="Hyderabad"/>
  </r>
  <r>
    <s v="ORD107057"/>
    <x v="1"/>
    <s v="Grocery"/>
    <x v="7007"/>
    <s v="Good Sales"/>
    <n v="7.0000000000000007E-2"/>
    <n v="261.40940000000001"/>
    <n v="3473.0106000000001"/>
    <n v="2"/>
    <d v="2024-09-20T00:00:00"/>
    <d v="2024-09-21T00:00:00"/>
    <s v="Member"/>
    <s v="Card"/>
    <n v="400.54"/>
    <s v="loss"/>
    <s v="Delhi"/>
  </r>
  <r>
    <s v="ORD107058"/>
    <x v="1"/>
    <s v="Electronics"/>
    <x v="7008"/>
    <s v="Good Sales"/>
    <n v="0.08"/>
    <n v="117.43600000000001"/>
    <n v="1350.5140000000001"/>
    <n v="3"/>
    <d v="2023-04-01T00:00:00"/>
    <d v="2023-04-04T00:00:00"/>
    <s v="New"/>
    <s v="UPI"/>
    <n v="94.43"/>
    <s v="loss"/>
    <s v="Bangalore"/>
  </r>
  <r>
    <s v="ORD107059"/>
    <x v="1"/>
    <s v="Grocery"/>
    <x v="7009"/>
    <s v="concerning"/>
    <n v="0.14000000000000001"/>
    <n v="64.583400000000012"/>
    <n v="396.72659999999996"/>
    <n v="9"/>
    <d v="2023-09-20T00:00:00"/>
    <d v="2023-09-26T00:00:00"/>
    <s v="Regular"/>
    <s v="UPI"/>
    <n v="50.15"/>
    <s v="loss"/>
    <s v="Hyderabad"/>
  </r>
  <r>
    <s v="ORD107060"/>
    <x v="1"/>
    <s v="Grocery"/>
    <x v="7010"/>
    <s v="Good Sales"/>
    <n v="0.23"/>
    <n v="190.88159999999999"/>
    <n v="639.03839999999991"/>
    <n v="9"/>
    <d v="2024-11-04T00:00:00"/>
    <d v="2024-11-07T00:00:00"/>
    <s v="Regular"/>
    <s v="Card"/>
    <n v="176.07"/>
    <s v="loss"/>
    <s v="Mumbai"/>
  </r>
  <r>
    <s v="ORD107061"/>
    <x v="0"/>
    <s v="Electronics"/>
    <x v="7011"/>
    <s v="Good Sales"/>
    <n v="0.09"/>
    <n v="430.37819999999994"/>
    <n v="4351.6017999999995"/>
    <n v="5"/>
    <d v="2024-10-22T00:00:00"/>
    <d v="2024-10-26T00:00:00"/>
    <s v="New"/>
    <s v="Card"/>
    <n v="1149.57"/>
    <s v="profit"/>
    <s v="Hyderabad"/>
  </r>
  <r>
    <s v="ORD107062"/>
    <x v="1"/>
    <s v="Personal Care"/>
    <x v="7012"/>
    <s v="Good Sales"/>
    <n v="0.17"/>
    <n v="528.05740000000003"/>
    <n v="2578.1625999999997"/>
    <n v="7"/>
    <d v="2024-11-30T00:00:00"/>
    <d v="2024-12-04T00:00:00"/>
    <s v="Regular"/>
    <s v="Card"/>
    <n v="428.2"/>
    <s v="loss"/>
    <s v="Pune"/>
  </r>
  <r>
    <s v="ORD107063"/>
    <x v="0"/>
    <s v="Clothing"/>
    <x v="7013"/>
    <s v="Good Sales"/>
    <n v="0.05"/>
    <n v="183.33550000000002"/>
    <n v="3483.3744999999999"/>
    <n v="3"/>
    <d v="2024-01-29T00:00:00"/>
    <d v="2024-02-02T00:00:00"/>
    <s v="Member"/>
    <s v="Card"/>
    <n v="859.33"/>
    <s v="profit"/>
    <s v="Bangalore"/>
  </r>
  <r>
    <s v="ORD107064"/>
    <x v="3"/>
    <s v="Personal Care"/>
    <x v="7014"/>
    <s v="Good Sales"/>
    <n v="0.22"/>
    <n v="991.19240000000002"/>
    <n v="3514.2276000000002"/>
    <n v="2"/>
    <d v="2024-02-26T00:00:00"/>
    <d v="2024-03-01T00:00:00"/>
    <s v="Regular"/>
    <s v="Cash"/>
    <n v="233.21"/>
    <s v="loss"/>
    <s v="Chennai"/>
  </r>
  <r>
    <s v="ORD107065"/>
    <x v="1"/>
    <s v="Grocery"/>
    <x v="7015"/>
    <s v="Good Sales"/>
    <n v="0.41"/>
    <n v="1754.1849999999999"/>
    <n v="2524.3150000000001"/>
    <n v="6"/>
    <d v="2023-07-05T00:00:00"/>
    <d v="2023-07-07T00:00:00"/>
    <s v="Regular"/>
    <s v="UPI"/>
    <n v="1025.8800000000001"/>
    <s v="profit"/>
    <s v="Chennai"/>
  </r>
  <r>
    <s v="ORD107066"/>
    <x v="1"/>
    <s v="Electronics"/>
    <x v="7016"/>
    <s v="Good Sales"/>
    <n v="0.3"/>
    <n v="351.05099999999999"/>
    <n v="819.11900000000014"/>
    <n v="6"/>
    <d v="2024-07-21T00:00:00"/>
    <d v="2024-07-23T00:00:00"/>
    <s v="Regular"/>
    <s v="Card"/>
    <n v="304.17"/>
    <s v="loss"/>
    <s v="Pune"/>
  </r>
  <r>
    <s v="ORD107067"/>
    <x v="2"/>
    <s v="Electronics"/>
    <x v="7017"/>
    <s v="concerning"/>
    <n v="0.41"/>
    <n v="157.64089999999999"/>
    <n v="226.84910000000002"/>
    <n v="5"/>
    <d v="2024-05-01T00:00:00"/>
    <d v="2024-05-06T00:00:00"/>
    <s v="Regular"/>
    <s v="Card"/>
    <n v="114.58"/>
    <s v="loss"/>
    <s v="Delhi"/>
  </r>
  <r>
    <s v="ORD107068"/>
    <x v="3"/>
    <s v="Electronics"/>
    <x v="7018"/>
    <s v="Good Sales"/>
    <n v="7.0000000000000007E-2"/>
    <n v="324.31910000000005"/>
    <n v="4308.8109000000004"/>
    <n v="1"/>
    <d v="2023-08-01T00:00:00"/>
    <d v="2023-08-06T00:00:00"/>
    <s v="Member"/>
    <s v="Cash"/>
    <n v="1267.7"/>
    <s v="profit"/>
    <s v="Chennai"/>
  </r>
  <r>
    <s v="ORD107069"/>
    <x v="1"/>
    <s v="Electronics"/>
    <x v="7019"/>
    <s v="Good Sales"/>
    <n v="0.2"/>
    <n v="982.03400000000011"/>
    <n v="3928.136"/>
    <n v="2"/>
    <d v="2024-01-06T00:00:00"/>
    <d v="2024-01-12T00:00:00"/>
    <s v="Regular"/>
    <s v="UPI"/>
    <n v="1094.04"/>
    <s v="profit"/>
    <s v="Bangalore"/>
  </r>
  <r>
    <s v="ORD107070"/>
    <x v="1"/>
    <s v="Clothing"/>
    <x v="7020"/>
    <s v="Good Sales"/>
    <n v="0.02"/>
    <n v="57.599799999999995"/>
    <n v="2822.3901999999998"/>
    <n v="7"/>
    <d v="2024-03-23T00:00:00"/>
    <d v="2024-03-27T00:00:00"/>
    <s v="New"/>
    <s v="Cash"/>
    <n v="393.82"/>
    <s v="loss"/>
    <s v="Chennai"/>
  </r>
  <r>
    <s v="ORD107071"/>
    <x v="3"/>
    <s v="Home Care"/>
    <x v="7021"/>
    <s v="Good Sales"/>
    <n v="0.18"/>
    <n v="801.57060000000001"/>
    <n v="3651.5994000000001"/>
    <n v="2"/>
    <d v="2024-10-21T00:00:00"/>
    <d v="2024-10-28T00:00:00"/>
    <s v="Regular"/>
    <s v="Card"/>
    <n v="539.34"/>
    <s v="loss"/>
    <s v="Delhi"/>
  </r>
  <r>
    <s v="ORD107072"/>
    <x v="0"/>
    <s v="Grocery"/>
    <x v="7022"/>
    <s v="Good Sales"/>
    <n v="0.31"/>
    <n v="383.12900000000002"/>
    <n v="852.77100000000007"/>
    <n v="5"/>
    <d v="2023-02-09T00:00:00"/>
    <d v="2023-02-16T00:00:00"/>
    <s v="New"/>
    <s v="UPI"/>
    <n v="97.92"/>
    <s v="loss"/>
    <s v="Hyderabad"/>
  </r>
  <r>
    <s v="ORD107073"/>
    <x v="1"/>
    <s v="Clothing"/>
    <x v="7023"/>
    <s v="concerning"/>
    <n v="0.28000000000000003"/>
    <n v="180.34520000000003"/>
    <n v="463.7448"/>
    <n v="4"/>
    <d v="2023-06-01T00:00:00"/>
    <d v="2023-06-08T00:00:00"/>
    <s v="New"/>
    <s v="UPI"/>
    <n v="78.400000000000006"/>
    <s v="loss"/>
    <s v="Pune"/>
  </r>
  <r>
    <s v="ORD107074"/>
    <x v="2"/>
    <s v="Personal Care"/>
    <x v="7024"/>
    <s v="Good Sales"/>
    <n v="0.03"/>
    <n v="76.472999999999999"/>
    <n v="2472.627"/>
    <n v="1"/>
    <d v="2024-05-09T00:00:00"/>
    <d v="2024-05-13T00:00:00"/>
    <s v="New"/>
    <s v="UPI"/>
    <n v="321.95"/>
    <s v="loss"/>
    <s v="Bangalore"/>
  </r>
  <r>
    <s v="ORD107075"/>
    <x v="1"/>
    <s v="Home Care"/>
    <x v="7025"/>
    <s v="Good Sales"/>
    <n v="0.03"/>
    <n v="122.244"/>
    <n v="3952.556"/>
    <n v="5"/>
    <d v="2024-08-19T00:00:00"/>
    <d v="2024-08-21T00:00:00"/>
    <s v="Regular"/>
    <s v="UPI"/>
    <n v="930.81"/>
    <s v="profit"/>
    <s v="Delhi"/>
  </r>
  <r>
    <s v="ORD107076"/>
    <x v="2"/>
    <s v="Home Care"/>
    <x v="7026"/>
    <s v="Good Sales"/>
    <n v="0.15"/>
    <n v="496.17"/>
    <n v="2811.63"/>
    <n v="1"/>
    <d v="2024-09-11T00:00:00"/>
    <d v="2024-09-15T00:00:00"/>
    <s v="Member"/>
    <s v="Card"/>
    <n v="766.08"/>
    <s v="loss"/>
    <s v="Pune"/>
  </r>
  <r>
    <s v="ORD107077"/>
    <x v="2"/>
    <s v="Electronics"/>
    <x v="7027"/>
    <s v="Good Sales"/>
    <n v="0.39"/>
    <n v="1256.9193"/>
    <n v="1965.9506999999999"/>
    <n v="3"/>
    <d v="2023-11-10T00:00:00"/>
    <d v="2023-11-16T00:00:00"/>
    <s v="New"/>
    <s v="Cash"/>
    <n v="580.96"/>
    <s v="loss"/>
    <s v="Chennai"/>
  </r>
  <r>
    <s v="ORD107078"/>
    <x v="1"/>
    <s v="Clothing"/>
    <x v="7028"/>
    <s v="concerning"/>
    <n v="0.01"/>
    <n v="1.8555000000000001"/>
    <n v="183.69450000000001"/>
    <n v="9"/>
    <d v="2024-05-21T00:00:00"/>
    <d v="2024-05-25T00:00:00"/>
    <s v="New"/>
    <s v="UPI"/>
    <n v="45.1"/>
    <s v="loss"/>
    <s v="Hyderabad"/>
  </r>
  <r>
    <s v="ORD107079"/>
    <x v="1"/>
    <s v="Personal Care"/>
    <x v="7029"/>
    <s v="Good Sales"/>
    <n v="0.31"/>
    <n v="513.27319999999997"/>
    <n v="1142.4468000000002"/>
    <n v="7"/>
    <d v="2024-09-21T00:00:00"/>
    <d v="2024-09-23T00:00:00"/>
    <s v="Regular"/>
    <s v="Cash"/>
    <n v="224.41"/>
    <s v="loss"/>
    <s v="Chennai"/>
  </r>
  <r>
    <s v="ORD107080"/>
    <x v="2"/>
    <s v="Electronics"/>
    <x v="7030"/>
    <s v="Good Sales"/>
    <n v="0.09"/>
    <n v="423.31769999999995"/>
    <n v="4280.2123000000001"/>
    <n v="2"/>
    <d v="2023-06-27T00:00:00"/>
    <d v="2023-06-28T00:00:00"/>
    <s v="Member"/>
    <s v="Cash"/>
    <n v="788.71"/>
    <s v="loss"/>
    <s v="Hyderabad"/>
  </r>
  <r>
    <s v="ORD107081"/>
    <x v="3"/>
    <s v="Electronics"/>
    <x v="7031"/>
    <s v="concerning"/>
    <n v="0.47"/>
    <n v="356.23180000000002"/>
    <n v="401.70820000000003"/>
    <n v="5"/>
    <d v="2023-05-18T00:00:00"/>
    <d v="2023-05-20T00:00:00"/>
    <s v="Member"/>
    <s v="Cash"/>
    <n v="47.05"/>
    <s v="loss"/>
    <s v="Hyderabad"/>
  </r>
  <r>
    <s v="ORD107082"/>
    <x v="3"/>
    <s v="Grocery"/>
    <x v="7032"/>
    <s v="Good Sales"/>
    <n v="0.22"/>
    <n v="805.02179999999998"/>
    <n v="2854.1682000000001"/>
    <n v="4"/>
    <d v="2023-03-25T00:00:00"/>
    <d v="2023-04-01T00:00:00"/>
    <s v="New"/>
    <s v="UPI"/>
    <n v="673.84"/>
    <s v="loss"/>
    <s v="Hyderabad"/>
  </r>
  <r>
    <s v="ORD107083"/>
    <x v="1"/>
    <s v="Home Care"/>
    <x v="7033"/>
    <s v="Good Sales"/>
    <n v="0.02"/>
    <n v="76.412400000000005"/>
    <n v="3744.2075999999997"/>
    <n v="7"/>
    <d v="2023-01-19T00:00:00"/>
    <d v="2023-01-25T00:00:00"/>
    <s v="Regular"/>
    <s v="Card"/>
    <n v="561.29999999999995"/>
    <s v="loss"/>
    <s v="Hyderabad"/>
  </r>
  <r>
    <s v="ORD107084"/>
    <x v="0"/>
    <s v="Personal Care"/>
    <x v="7034"/>
    <s v="Good Sales"/>
    <n v="0.36"/>
    <n v="1328.7167999999999"/>
    <n v="2362.1632"/>
    <n v="4"/>
    <d v="2023-01-30T00:00:00"/>
    <d v="2023-02-03T00:00:00"/>
    <s v="Regular"/>
    <s v="UPI"/>
    <n v="245.92"/>
    <s v="loss"/>
    <s v="Bangalore"/>
  </r>
  <r>
    <s v="ORD107085"/>
    <x v="3"/>
    <s v="Home Care"/>
    <x v="7035"/>
    <s v="Good Sales"/>
    <n v="0.24"/>
    <n v="1187.3999999999999"/>
    <n v="3760.1000000000004"/>
    <n v="9"/>
    <d v="2023-11-09T00:00:00"/>
    <d v="2023-11-11T00:00:00"/>
    <s v="Regular"/>
    <s v="Cash"/>
    <n v="362.25"/>
    <s v="loss"/>
    <s v="Chennai"/>
  </r>
  <r>
    <s v="ORD107086"/>
    <x v="1"/>
    <s v="Clothing"/>
    <x v="7036"/>
    <s v="Good Sales"/>
    <n v="0.44"/>
    <n v="926.25279999999998"/>
    <n v="1178.8671999999999"/>
    <n v="3"/>
    <d v="2023-09-29T00:00:00"/>
    <d v="2023-10-04T00:00:00"/>
    <s v="New"/>
    <s v="Cash"/>
    <n v="451.25"/>
    <s v="loss"/>
    <s v="Hyderabad"/>
  </r>
  <r>
    <s v="ORD107087"/>
    <x v="3"/>
    <s v="Grocery"/>
    <x v="7037"/>
    <s v="Good Sales"/>
    <n v="0.33"/>
    <n v="1136.1075000000001"/>
    <n v="2306.6424999999999"/>
    <n v="6"/>
    <d v="2023-01-22T00:00:00"/>
    <d v="2023-01-23T00:00:00"/>
    <s v="New"/>
    <s v="Cash"/>
    <n v="811.98"/>
    <s v="profit"/>
    <s v="Hyderabad"/>
  </r>
  <r>
    <s v="ORD107088"/>
    <x v="0"/>
    <s v="Electronics"/>
    <x v="7038"/>
    <s v="Good Sales"/>
    <n v="0.35"/>
    <n v="367.11849999999998"/>
    <n v="681.79150000000004"/>
    <n v="5"/>
    <d v="2023-11-06T00:00:00"/>
    <d v="2023-11-07T00:00:00"/>
    <s v="Regular"/>
    <s v="Cash"/>
    <n v="78.239999999999995"/>
    <s v="loss"/>
    <s v="Delhi"/>
  </r>
  <r>
    <s v="ORD107089"/>
    <x v="1"/>
    <s v="Grocery"/>
    <x v="7039"/>
    <s v="Good Sales"/>
    <n v="0.38"/>
    <n v="782.2604"/>
    <n v="1276.3195999999998"/>
    <n v="8"/>
    <d v="2023-03-25T00:00:00"/>
    <d v="2023-03-26T00:00:00"/>
    <s v="New"/>
    <s v="Card"/>
    <n v="501.71"/>
    <s v="loss"/>
    <s v="Hyderabad"/>
  </r>
  <r>
    <s v="ORD107090"/>
    <x v="0"/>
    <s v="Electronics"/>
    <x v="7040"/>
    <s v="Good Sales"/>
    <n v="0.21"/>
    <n v="526.81650000000002"/>
    <n v="1981.8335000000002"/>
    <n v="1"/>
    <d v="2024-09-12T00:00:00"/>
    <d v="2024-09-19T00:00:00"/>
    <s v="Member"/>
    <s v="UPI"/>
    <n v="667.03"/>
    <s v="loss"/>
    <s v="Pune"/>
  </r>
  <r>
    <s v="ORD107091"/>
    <x v="1"/>
    <s v="Grocery"/>
    <x v="7041"/>
    <s v="Good Sales"/>
    <n v="0.4"/>
    <n v="461.06000000000006"/>
    <n v="691.59"/>
    <n v="2"/>
    <d v="2024-05-03T00:00:00"/>
    <d v="2024-05-09T00:00:00"/>
    <s v="Regular"/>
    <s v="Cash"/>
    <n v="220.77"/>
    <s v="loss"/>
    <s v="Mumbai"/>
  </r>
  <r>
    <s v="ORD107092"/>
    <x v="0"/>
    <s v="Electronics"/>
    <x v="7042"/>
    <s v="Good Sales"/>
    <n v="0.03"/>
    <n v="136.30109999999999"/>
    <n v="4407.0689000000002"/>
    <n v="7"/>
    <d v="2024-02-07T00:00:00"/>
    <d v="2024-02-09T00:00:00"/>
    <s v="Regular"/>
    <s v="Card"/>
    <n v="782.29"/>
    <s v="loss"/>
    <s v="Mumbai"/>
  </r>
  <r>
    <s v="ORD107093"/>
    <x v="3"/>
    <s v="Home Care"/>
    <x v="7043"/>
    <s v="Good Sales"/>
    <n v="0.38"/>
    <n v="1371.5606"/>
    <n v="2237.8094000000001"/>
    <n v="1"/>
    <d v="2024-05-31T00:00:00"/>
    <d v="2024-06-05T00:00:00"/>
    <s v="Regular"/>
    <s v="Card"/>
    <n v="595.6"/>
    <s v="loss"/>
    <s v="Hyderabad"/>
  </r>
  <r>
    <s v="ORD107094"/>
    <x v="3"/>
    <s v="Home Care"/>
    <x v="7044"/>
    <s v="Good Sales"/>
    <n v="0.32"/>
    <n v="476.93120000000005"/>
    <n v="1013.4788000000001"/>
    <n v="5"/>
    <d v="2024-08-05T00:00:00"/>
    <d v="2024-08-12T00:00:00"/>
    <s v="Member"/>
    <s v="UPI"/>
    <n v="185.06"/>
    <s v="loss"/>
    <s v="Pune"/>
  </r>
  <r>
    <s v="ORD107095"/>
    <x v="0"/>
    <s v="Home Care"/>
    <x v="7045"/>
    <s v="concerning"/>
    <n v="0.28000000000000003"/>
    <n v="213.16120000000001"/>
    <n v="548.12879999999996"/>
    <n v="8"/>
    <d v="2024-04-26T00:00:00"/>
    <d v="2024-04-29T00:00:00"/>
    <s v="Regular"/>
    <s v="Cash"/>
    <n v="208.81"/>
    <s v="loss"/>
    <s v="Pune"/>
  </r>
  <r>
    <s v="ORD107096"/>
    <x v="0"/>
    <s v="Home Care"/>
    <x v="7046"/>
    <s v="Good Sales"/>
    <n v="0.16"/>
    <n v="241.68799999999999"/>
    <n v="1268.8620000000001"/>
    <n v="5"/>
    <d v="2023-10-03T00:00:00"/>
    <d v="2023-10-08T00:00:00"/>
    <s v="Member"/>
    <s v="Card"/>
    <n v="403.6"/>
    <s v="loss"/>
    <s v="Bangalore"/>
  </r>
  <r>
    <s v="ORD107097"/>
    <x v="0"/>
    <s v="Grocery"/>
    <x v="7047"/>
    <s v="Good Sales"/>
    <n v="0.06"/>
    <n v="189.15780000000001"/>
    <n v="2963.4722000000002"/>
    <n v="5"/>
    <d v="2024-02-03T00:00:00"/>
    <d v="2024-02-08T00:00:00"/>
    <s v="Regular"/>
    <s v="UPI"/>
    <n v="560.80999999999995"/>
    <s v="loss"/>
    <s v="Mumbai"/>
  </r>
  <r>
    <s v="ORD107098"/>
    <x v="1"/>
    <s v="Electronics"/>
    <x v="7048"/>
    <s v="Good Sales"/>
    <n v="0.32"/>
    <n v="1327.808"/>
    <n v="2821.5919999999996"/>
    <n v="9"/>
    <d v="2024-07-03T00:00:00"/>
    <d v="2024-07-07T00:00:00"/>
    <s v="Regular"/>
    <s v="UPI"/>
    <n v="458.96"/>
    <s v="loss"/>
    <s v="Delhi"/>
  </r>
  <r>
    <s v="ORD107099"/>
    <x v="3"/>
    <s v="Home Care"/>
    <x v="7049"/>
    <s v="Good Sales"/>
    <n v="0.24"/>
    <n v="615.72479999999996"/>
    <n v="1949.7952"/>
    <n v="5"/>
    <d v="2023-05-09T00:00:00"/>
    <d v="2023-05-14T00:00:00"/>
    <s v="New"/>
    <s v="Card"/>
    <n v="712.1"/>
    <s v="loss"/>
    <s v="Delhi"/>
  </r>
  <r>
    <s v="ORD107100"/>
    <x v="1"/>
    <s v="Grocery"/>
    <x v="7050"/>
    <s v="concerning"/>
    <n v="0.11"/>
    <n v="66.244200000000006"/>
    <n v="535.97580000000005"/>
    <n v="1"/>
    <d v="2024-09-21T00:00:00"/>
    <d v="2024-09-23T00:00:00"/>
    <s v="New"/>
    <s v="Card"/>
    <n v="140.22"/>
    <s v="loss"/>
    <s v="Chennai"/>
  </r>
  <r>
    <s v="ORD107101"/>
    <x v="3"/>
    <s v="Electronics"/>
    <x v="7051"/>
    <s v="Good Sales"/>
    <n v="0.02"/>
    <n v="26.432800000000004"/>
    <n v="1295.2072000000001"/>
    <n v="3"/>
    <d v="2023-01-05T00:00:00"/>
    <d v="2023-01-06T00:00:00"/>
    <s v="New"/>
    <s v="Cash"/>
    <n v="337.95"/>
    <s v="loss"/>
    <s v="Mumbai"/>
  </r>
  <r>
    <s v="ORD107102"/>
    <x v="2"/>
    <s v="Grocery"/>
    <x v="7052"/>
    <s v="Good Sales"/>
    <n v="0.27"/>
    <n v="483.62670000000003"/>
    <n v="1307.5833"/>
    <n v="5"/>
    <d v="2024-04-26T00:00:00"/>
    <d v="2024-05-02T00:00:00"/>
    <s v="Member"/>
    <s v="UPI"/>
    <n v="460.21"/>
    <s v="loss"/>
    <s v="Bangalore"/>
  </r>
  <r>
    <s v="ORD107103"/>
    <x v="1"/>
    <s v="Home Care"/>
    <x v="7053"/>
    <s v="Good Sales"/>
    <n v="0.06"/>
    <n v="193.02420000000001"/>
    <n v="3024.0458000000003"/>
    <n v="8"/>
    <d v="2024-03-13T00:00:00"/>
    <d v="2024-03-18T00:00:00"/>
    <s v="Member"/>
    <s v="UPI"/>
    <n v="312.77999999999997"/>
    <s v="loss"/>
    <s v="Mumbai"/>
  </r>
  <r>
    <s v="ORD107104"/>
    <x v="3"/>
    <s v="Clothing"/>
    <x v="7054"/>
    <s v="Good Sales"/>
    <n v="0.46"/>
    <n v="601.93299999999999"/>
    <n v="706.61699999999996"/>
    <n v="2"/>
    <d v="2024-08-19T00:00:00"/>
    <d v="2024-08-24T00:00:00"/>
    <s v="Member"/>
    <s v="Cash"/>
    <n v="83.11"/>
    <s v="loss"/>
    <s v="Mumbai"/>
  </r>
  <r>
    <s v="ORD107105"/>
    <x v="3"/>
    <s v="Grocery"/>
    <x v="7055"/>
    <s v="Good Sales"/>
    <n v="0.08"/>
    <n v="99.7"/>
    <n v="1146.55"/>
    <n v="4"/>
    <d v="2023-11-13T00:00:00"/>
    <d v="2023-11-16T00:00:00"/>
    <s v="Member"/>
    <s v="Cash"/>
    <n v="219.72"/>
    <s v="loss"/>
    <s v="Chennai"/>
  </r>
  <r>
    <s v="ORD107106"/>
    <x v="1"/>
    <s v="Home Care"/>
    <x v="7056"/>
    <s v="Good Sales"/>
    <n v="0.02"/>
    <n v="30.047800000000002"/>
    <n v="1472.3422"/>
    <n v="4"/>
    <d v="2024-08-12T00:00:00"/>
    <d v="2024-08-15T00:00:00"/>
    <s v="Regular"/>
    <s v="UPI"/>
    <n v="250.18"/>
    <s v="loss"/>
    <s v="Bangalore"/>
  </r>
  <r>
    <s v="ORD107107"/>
    <x v="1"/>
    <s v="Personal Care"/>
    <x v="7057"/>
    <s v="Good Sales"/>
    <n v="0.13"/>
    <n v="390.44069999999999"/>
    <n v="2612.9492999999998"/>
    <n v="3"/>
    <d v="2023-05-05T00:00:00"/>
    <d v="2023-05-11T00:00:00"/>
    <s v="Member"/>
    <s v="UPI"/>
    <n v="391.49"/>
    <s v="loss"/>
    <s v="Hyderabad"/>
  </r>
  <r>
    <s v="ORD107108"/>
    <x v="3"/>
    <s v="Electronics"/>
    <x v="7058"/>
    <s v="Good Sales"/>
    <n v="0.09"/>
    <n v="226.25009999999997"/>
    <n v="2287.6399000000001"/>
    <n v="6"/>
    <d v="2023-03-17T00:00:00"/>
    <d v="2023-03-21T00:00:00"/>
    <s v="Member"/>
    <s v="Cash"/>
    <n v="580.30999999999995"/>
    <s v="loss"/>
    <s v="Bangalore"/>
  </r>
  <r>
    <s v="ORD107109"/>
    <x v="1"/>
    <s v="Home Care"/>
    <x v="7059"/>
    <s v="Good Sales"/>
    <n v="0.4"/>
    <n v="1689.6080000000002"/>
    <n v="2534.4120000000003"/>
    <n v="2"/>
    <d v="2023-10-10T00:00:00"/>
    <d v="2023-10-16T00:00:00"/>
    <s v="New"/>
    <s v="Card"/>
    <n v="851.91"/>
    <s v="profit"/>
    <s v="Mumbai"/>
  </r>
  <r>
    <s v="ORD107110"/>
    <x v="0"/>
    <s v="Personal Care"/>
    <x v="7060"/>
    <s v="Good Sales"/>
    <n v="0.14000000000000001"/>
    <n v="492.78180000000003"/>
    <n v="3027.0881999999997"/>
    <n v="3"/>
    <d v="2024-05-10T00:00:00"/>
    <d v="2024-05-13T00:00:00"/>
    <s v="New"/>
    <s v="UPI"/>
    <n v="514.99"/>
    <s v="loss"/>
    <s v="Hyderabad"/>
  </r>
  <r>
    <s v="ORD107111"/>
    <x v="1"/>
    <s v="Grocery"/>
    <x v="7061"/>
    <s v="Good Sales"/>
    <n v="0.12"/>
    <n v="404.09159999999997"/>
    <n v="2963.3383999999996"/>
    <n v="2"/>
    <d v="2023-12-13T00:00:00"/>
    <d v="2023-12-20T00:00:00"/>
    <s v="New"/>
    <s v="Card"/>
    <n v="579.36"/>
    <s v="loss"/>
    <s v="Chennai"/>
  </r>
  <r>
    <s v="ORD107112"/>
    <x v="1"/>
    <s v="Grocery"/>
    <x v="7062"/>
    <s v="Good Sales"/>
    <n v="0.5"/>
    <n v="428.89499999999998"/>
    <n v="428.89499999999998"/>
    <n v="8"/>
    <d v="2023-05-10T00:00:00"/>
    <d v="2023-05-16T00:00:00"/>
    <s v="New"/>
    <s v="UPI"/>
    <n v="158.55000000000001"/>
    <s v="loss"/>
    <s v="Mumbai"/>
  </r>
  <r>
    <s v="ORD107113"/>
    <x v="1"/>
    <s v="Personal Care"/>
    <x v="7063"/>
    <s v="concerning"/>
    <n v="0.08"/>
    <n v="29.6496"/>
    <n v="340.97039999999998"/>
    <n v="2"/>
    <d v="2024-10-23T00:00:00"/>
    <d v="2024-10-30T00:00:00"/>
    <s v="Member"/>
    <s v="UPI"/>
    <n v="105.7"/>
    <s v="loss"/>
    <s v="Pune"/>
  </r>
  <r>
    <s v="ORD107114"/>
    <x v="3"/>
    <s v="Personal Care"/>
    <x v="7064"/>
    <s v="Good Sales"/>
    <n v="0.04"/>
    <n v="103.95959999999999"/>
    <n v="2495.0303999999996"/>
    <n v="5"/>
    <d v="2023-12-18T00:00:00"/>
    <d v="2023-12-22T00:00:00"/>
    <s v="Member"/>
    <s v="Card"/>
    <n v="466.39"/>
    <s v="loss"/>
    <s v="Bangalore"/>
  </r>
  <r>
    <s v="ORD107115"/>
    <x v="0"/>
    <s v="Electronics"/>
    <x v="7065"/>
    <s v="concerning"/>
    <n v="0.15"/>
    <n v="67.656000000000006"/>
    <n v="383.38400000000001"/>
    <n v="4"/>
    <d v="2023-05-25T00:00:00"/>
    <d v="2023-05-27T00:00:00"/>
    <s v="Member"/>
    <s v="Cash"/>
    <n v="96.35"/>
    <s v="loss"/>
    <s v="Delhi"/>
  </r>
  <r>
    <s v="ORD107116"/>
    <x v="2"/>
    <s v="Grocery"/>
    <x v="7066"/>
    <s v="Good Sales"/>
    <n v="0.2"/>
    <n v="376.73800000000006"/>
    <n v="1506.952"/>
    <n v="1"/>
    <d v="2024-12-01T00:00:00"/>
    <d v="2024-12-02T00:00:00"/>
    <s v="New"/>
    <s v="Cash"/>
    <n v="522.74"/>
    <s v="loss"/>
    <s v="Mumbai"/>
  </r>
  <r>
    <s v="ORD107117"/>
    <x v="2"/>
    <s v="Personal Care"/>
    <x v="7067"/>
    <s v="concerning"/>
    <n v="0.38"/>
    <n v="86.620999999999995"/>
    <n v="141.32900000000001"/>
    <n v="7"/>
    <d v="2024-04-29T00:00:00"/>
    <d v="2024-05-02T00:00:00"/>
    <s v="Regular"/>
    <s v="UPI"/>
    <n v="52.24"/>
    <s v="loss"/>
    <s v="Mumbai"/>
  </r>
  <r>
    <s v="ORD107118"/>
    <x v="0"/>
    <s v="Clothing"/>
    <x v="7068"/>
    <s v="Good Sales"/>
    <n v="0.48"/>
    <n v="463.8528"/>
    <n v="502.50720000000001"/>
    <n v="6"/>
    <d v="2024-07-31T00:00:00"/>
    <d v="2024-08-02T00:00:00"/>
    <s v="Regular"/>
    <s v="Card"/>
    <n v="179.84"/>
    <s v="loss"/>
    <s v="Bangalore"/>
  </r>
  <r>
    <s v="ORD107119"/>
    <x v="0"/>
    <s v="Clothing"/>
    <x v="7069"/>
    <s v="concerning"/>
    <n v="0.38"/>
    <n v="243.50399999999999"/>
    <n v="397.29599999999994"/>
    <n v="1"/>
    <d v="2023-09-02T00:00:00"/>
    <d v="2023-09-03T00:00:00"/>
    <s v="New"/>
    <s v="Card"/>
    <n v="96.38"/>
    <s v="loss"/>
    <s v="Delhi"/>
  </r>
  <r>
    <s v="ORD107120"/>
    <x v="0"/>
    <s v="Personal Care"/>
    <x v="7070"/>
    <s v="Good Sales"/>
    <n v="0.36"/>
    <n v="1448.9387999999999"/>
    <n v="2575.8912"/>
    <n v="9"/>
    <d v="2023-09-01T00:00:00"/>
    <d v="2023-09-08T00:00:00"/>
    <s v="Regular"/>
    <s v="Card"/>
    <n v="314.17"/>
    <s v="loss"/>
    <s v="Hyderabad"/>
  </r>
  <r>
    <s v="ORD107121"/>
    <x v="3"/>
    <s v="Electronics"/>
    <x v="7071"/>
    <s v="Good Sales"/>
    <n v="0.5"/>
    <n v="898.01"/>
    <n v="898.01"/>
    <n v="4"/>
    <d v="2023-04-29T00:00:00"/>
    <d v="2023-05-01T00:00:00"/>
    <s v="New"/>
    <s v="UPI"/>
    <n v="442.72"/>
    <s v="loss"/>
    <s v="Hyderabad"/>
  </r>
  <r>
    <s v="ORD107122"/>
    <x v="2"/>
    <s v="Grocery"/>
    <x v="7072"/>
    <s v="concerning"/>
    <n v="0.38"/>
    <n v="184.81300000000002"/>
    <n v="301.53700000000003"/>
    <n v="1"/>
    <d v="2024-10-27T00:00:00"/>
    <d v="2024-10-29T00:00:00"/>
    <s v="Regular"/>
    <s v="UPI"/>
    <n v="120.03"/>
    <s v="loss"/>
    <s v="Pune"/>
  </r>
  <r>
    <s v="ORD107123"/>
    <x v="0"/>
    <s v="Clothing"/>
    <x v="7073"/>
    <s v="Good Sales"/>
    <n v="7.0000000000000007E-2"/>
    <n v="98.0595"/>
    <n v="1302.7904999999998"/>
    <n v="8"/>
    <d v="2024-03-15T00:00:00"/>
    <d v="2024-03-17T00:00:00"/>
    <s v="New"/>
    <s v="Card"/>
    <n v="410.43"/>
    <s v="loss"/>
    <s v="Pune"/>
  </r>
  <r>
    <s v="ORD107124"/>
    <x v="3"/>
    <s v="Personal Care"/>
    <x v="7074"/>
    <s v="Good Sales"/>
    <n v="0.23"/>
    <n v="792.52480000000014"/>
    <n v="2653.2352000000001"/>
    <n v="1"/>
    <d v="2024-11-03T00:00:00"/>
    <d v="2024-11-05T00:00:00"/>
    <s v="New"/>
    <s v="Card"/>
    <n v="612.80999999999995"/>
    <s v="loss"/>
    <s v="Delhi"/>
  </r>
  <r>
    <s v="ORD107125"/>
    <x v="2"/>
    <s v="Personal Care"/>
    <x v="7075"/>
    <s v="Good Sales"/>
    <n v="0.25"/>
    <n v="938.40250000000003"/>
    <n v="2815.2075"/>
    <n v="2"/>
    <d v="2024-05-27T00:00:00"/>
    <d v="2024-05-30T00:00:00"/>
    <s v="Regular"/>
    <s v="Card"/>
    <n v="846.33"/>
    <s v="profit"/>
    <s v="Pune"/>
  </r>
  <r>
    <s v="ORD107126"/>
    <x v="1"/>
    <s v="Home Care"/>
    <x v="7076"/>
    <s v="concerning"/>
    <n v="0.15"/>
    <n v="103.101"/>
    <n v="584.23900000000003"/>
    <n v="5"/>
    <d v="2024-07-05T00:00:00"/>
    <d v="2024-07-10T00:00:00"/>
    <s v="Regular"/>
    <s v="Card"/>
    <n v="202.41"/>
    <s v="loss"/>
    <s v="Hyderabad"/>
  </r>
  <r>
    <s v="ORD107127"/>
    <x v="3"/>
    <s v="Personal Care"/>
    <x v="7077"/>
    <s v="Good Sales"/>
    <n v="0.08"/>
    <n v="313.19839999999999"/>
    <n v="3601.7816000000003"/>
    <n v="1"/>
    <d v="2023-06-20T00:00:00"/>
    <d v="2023-06-22T00:00:00"/>
    <s v="Regular"/>
    <s v="UPI"/>
    <n v="794.97"/>
    <s v="loss"/>
    <s v="Pune"/>
  </r>
  <r>
    <s v="ORD107128"/>
    <x v="2"/>
    <s v="Electronics"/>
    <x v="7078"/>
    <s v="Good Sales"/>
    <n v="0.36"/>
    <n v="689.66639999999995"/>
    <n v="1226.0736000000002"/>
    <n v="1"/>
    <d v="2023-10-27T00:00:00"/>
    <d v="2023-11-02T00:00:00"/>
    <s v="Member"/>
    <s v="Cash"/>
    <n v="490.7"/>
    <s v="loss"/>
    <s v="Chennai"/>
  </r>
  <r>
    <s v="ORD107129"/>
    <x v="3"/>
    <s v="Clothing"/>
    <x v="7079"/>
    <s v="Good Sales"/>
    <n v="0.14000000000000001"/>
    <n v="480.05720000000002"/>
    <n v="2948.9227999999998"/>
    <n v="6"/>
    <d v="2023-07-09T00:00:00"/>
    <d v="2023-07-16T00:00:00"/>
    <s v="Member"/>
    <s v="Cash"/>
    <n v="523.54"/>
    <s v="loss"/>
    <s v="Bangalore"/>
  </r>
  <r>
    <s v="ORD107130"/>
    <x v="2"/>
    <s v="Home Care"/>
    <x v="7080"/>
    <s v="Good Sales"/>
    <n v="0.31"/>
    <n v="1051.0209"/>
    <n v="2339.3690999999999"/>
    <n v="1"/>
    <d v="2023-10-19T00:00:00"/>
    <d v="2023-10-20T00:00:00"/>
    <s v="New"/>
    <s v="Cash"/>
    <n v="327.52"/>
    <s v="loss"/>
    <s v="Pune"/>
  </r>
  <r>
    <s v="ORD107131"/>
    <x v="2"/>
    <s v="Clothing"/>
    <x v="7081"/>
    <s v="Good Sales"/>
    <n v="0.16"/>
    <n v="638.17600000000004"/>
    <n v="3350.424"/>
    <n v="5"/>
    <d v="2024-09-29T00:00:00"/>
    <d v="2024-10-02T00:00:00"/>
    <s v="Member"/>
    <s v="Cash"/>
    <n v="1040.02"/>
    <s v="profit"/>
    <s v="Delhi"/>
  </r>
  <r>
    <s v="ORD107132"/>
    <x v="1"/>
    <s v="Clothing"/>
    <x v="7082"/>
    <s v="Good Sales"/>
    <n v="0.25"/>
    <n v="879.05"/>
    <n v="2637.1499999999996"/>
    <n v="5"/>
    <d v="2024-06-16T00:00:00"/>
    <d v="2024-06-23T00:00:00"/>
    <s v="Member"/>
    <s v="Cash"/>
    <n v="554.15"/>
    <s v="loss"/>
    <s v="Chennai"/>
  </r>
  <r>
    <s v="ORD107133"/>
    <x v="3"/>
    <s v="Electronics"/>
    <x v="7083"/>
    <s v="concerning"/>
    <n v="0.17"/>
    <n v="49.3765"/>
    <n v="241.0735"/>
    <n v="2"/>
    <d v="2023-03-28T00:00:00"/>
    <d v="2023-03-31T00:00:00"/>
    <s v="Regular"/>
    <s v="Cash"/>
    <n v="68.540000000000006"/>
    <s v="loss"/>
    <s v="Mumbai"/>
  </r>
  <r>
    <s v="ORD107134"/>
    <x v="0"/>
    <s v="Personal Care"/>
    <x v="7084"/>
    <s v="Good Sales"/>
    <n v="0.21"/>
    <n v="555.54660000000001"/>
    <n v="2089.9133999999999"/>
    <n v="3"/>
    <d v="2024-02-06T00:00:00"/>
    <d v="2024-02-13T00:00:00"/>
    <s v="Regular"/>
    <s v="Card"/>
    <n v="480.1"/>
    <s v="loss"/>
    <s v="Bangalore"/>
  </r>
  <r>
    <s v="ORD107135"/>
    <x v="1"/>
    <s v="Electronics"/>
    <x v="2195"/>
    <s v="Good Sales"/>
    <n v="0.37"/>
    <n v="338.28729999999996"/>
    <n v="576.0027"/>
    <n v="3"/>
    <d v="2024-07-11T00:00:00"/>
    <d v="2024-07-13T00:00:00"/>
    <s v="Member"/>
    <s v="Card"/>
    <n v="150.19"/>
    <s v="loss"/>
    <s v="Chennai"/>
  </r>
  <r>
    <s v="ORD107136"/>
    <x v="1"/>
    <s v="Personal Care"/>
    <x v="7085"/>
    <s v="Good Sales"/>
    <n v="0.44"/>
    <n v="2135.2451999999998"/>
    <n v="2717.5848000000001"/>
    <n v="3"/>
    <d v="2024-09-15T00:00:00"/>
    <d v="2024-09-17T00:00:00"/>
    <s v="New"/>
    <s v="Cash"/>
    <n v="305.14"/>
    <s v="loss"/>
    <s v="Pune"/>
  </r>
  <r>
    <s v="ORD107137"/>
    <x v="2"/>
    <s v="Home Care"/>
    <x v="7086"/>
    <s v="Good Sales"/>
    <n v="0.25"/>
    <n v="338.39749999999998"/>
    <n v="1015.1924999999999"/>
    <n v="3"/>
    <d v="2023-07-04T00:00:00"/>
    <d v="2023-07-11T00:00:00"/>
    <s v="Member"/>
    <s v="Cash"/>
    <n v="327.91"/>
    <s v="loss"/>
    <s v="Pune"/>
  </r>
  <r>
    <s v="ORD107138"/>
    <x v="0"/>
    <s v="Electronics"/>
    <x v="7087"/>
    <s v="Good Sales"/>
    <n v="0.31"/>
    <n v="669.14430000000004"/>
    <n v="1489.3857000000003"/>
    <n v="4"/>
    <d v="2024-05-14T00:00:00"/>
    <d v="2024-05-15T00:00:00"/>
    <s v="Regular"/>
    <s v="UPI"/>
    <n v="281.29000000000002"/>
    <s v="loss"/>
    <s v="Hyderabad"/>
  </r>
  <r>
    <s v="ORD107139"/>
    <x v="3"/>
    <s v="Electronics"/>
    <x v="7088"/>
    <s v="Good Sales"/>
    <n v="0.43"/>
    <n v="457.45119999999997"/>
    <n v="606.38879999999995"/>
    <n v="1"/>
    <d v="2023-07-09T00:00:00"/>
    <d v="2023-07-14T00:00:00"/>
    <s v="New"/>
    <s v="UPI"/>
    <n v="157.16"/>
    <s v="loss"/>
    <s v="Delhi"/>
  </r>
  <r>
    <s v="ORD107140"/>
    <x v="0"/>
    <s v="Grocery"/>
    <x v="7089"/>
    <s v="concerning"/>
    <n v="7.0000000000000007E-2"/>
    <n v="53.164300000000004"/>
    <n v="706.32569999999998"/>
    <n v="4"/>
    <d v="2024-07-21T00:00:00"/>
    <d v="2024-07-24T00:00:00"/>
    <s v="New"/>
    <s v="UPI"/>
    <n v="104.34"/>
    <s v="loss"/>
    <s v="Hyderabad"/>
  </r>
  <r>
    <s v="ORD107141"/>
    <x v="0"/>
    <s v="Electronics"/>
    <x v="7090"/>
    <s v="Good Sales"/>
    <n v="0.08"/>
    <n v="243.56479999999999"/>
    <n v="2800.9951999999998"/>
    <n v="4"/>
    <d v="2023-05-09T00:00:00"/>
    <d v="2023-05-11T00:00:00"/>
    <s v="Member"/>
    <s v="Cash"/>
    <n v="680.58"/>
    <s v="loss"/>
    <s v="Mumbai"/>
  </r>
  <r>
    <s v="ORD107142"/>
    <x v="0"/>
    <s v="Grocery"/>
    <x v="7091"/>
    <s v="Good Sales"/>
    <n v="0.18"/>
    <n v="452.98439999999999"/>
    <n v="2063.5956000000001"/>
    <n v="8"/>
    <d v="2024-03-16T00:00:00"/>
    <d v="2024-03-20T00:00:00"/>
    <s v="Member"/>
    <s v="UPI"/>
    <n v="574.55999999999995"/>
    <s v="loss"/>
    <s v="Hyderabad"/>
  </r>
  <r>
    <s v="ORD107143"/>
    <x v="0"/>
    <s v="Personal Care"/>
    <x v="7092"/>
    <s v="Good Sales"/>
    <n v="0.15"/>
    <n v="290.37449999999995"/>
    <n v="1645.4555"/>
    <n v="4"/>
    <d v="2023-04-20T00:00:00"/>
    <d v="2023-04-24T00:00:00"/>
    <s v="Member"/>
    <s v="UPI"/>
    <n v="491.38"/>
    <s v="loss"/>
    <s v="Delhi"/>
  </r>
  <r>
    <s v="ORD107144"/>
    <x v="0"/>
    <s v="Personal Care"/>
    <x v="7093"/>
    <s v="concerning"/>
    <n v="0.49"/>
    <n v="254.08949999999999"/>
    <n v="264.46049999999997"/>
    <n v="5"/>
    <d v="2024-10-29T00:00:00"/>
    <d v="2024-10-31T00:00:00"/>
    <s v="Regular"/>
    <s v="Cash"/>
    <n v="113.64"/>
    <s v="loss"/>
    <s v="Pune"/>
  </r>
  <r>
    <s v="ORD107145"/>
    <x v="2"/>
    <s v="Personal Care"/>
    <x v="7094"/>
    <s v="Good Sales"/>
    <n v="0.28000000000000003"/>
    <n v="1037.7360000000001"/>
    <n v="2668.4639999999999"/>
    <n v="4"/>
    <d v="2023-05-12T00:00:00"/>
    <d v="2023-05-16T00:00:00"/>
    <s v="New"/>
    <s v="Cash"/>
    <n v="1026.2"/>
    <s v="profit"/>
    <s v="Mumbai"/>
  </r>
  <r>
    <s v="ORD107146"/>
    <x v="2"/>
    <s v="Grocery"/>
    <x v="7095"/>
    <s v="concerning"/>
    <n v="0.26"/>
    <n v="33.461999999999996"/>
    <n v="95.238"/>
    <n v="5"/>
    <d v="2024-04-29T00:00:00"/>
    <d v="2024-04-30T00:00:00"/>
    <s v="New"/>
    <s v="Cash"/>
    <n v="14.2"/>
    <s v="loss"/>
    <s v="Hyderabad"/>
  </r>
  <r>
    <s v="ORD107147"/>
    <x v="1"/>
    <s v="Personal Care"/>
    <x v="7096"/>
    <s v="Good Sales"/>
    <n v="0.28999999999999998"/>
    <n v="679.33659999999998"/>
    <n v="1663.2033999999999"/>
    <n v="3"/>
    <d v="2023-07-18T00:00:00"/>
    <d v="2023-07-23T00:00:00"/>
    <s v="New"/>
    <s v="Card"/>
    <n v="407.05"/>
    <s v="loss"/>
    <s v="Pune"/>
  </r>
  <r>
    <s v="ORD107148"/>
    <x v="2"/>
    <s v="Clothing"/>
    <x v="7097"/>
    <s v="Good Sales"/>
    <n v="0.44"/>
    <n v="1407.8240000000001"/>
    <n v="1791.7759999999998"/>
    <n v="3"/>
    <d v="2023-03-16T00:00:00"/>
    <d v="2023-03-23T00:00:00"/>
    <s v="Member"/>
    <s v="Cash"/>
    <n v="935.08"/>
    <s v="profit"/>
    <s v="Delhi"/>
  </r>
  <r>
    <s v="ORD107149"/>
    <x v="1"/>
    <s v="Electronics"/>
    <x v="7098"/>
    <s v="Good Sales"/>
    <n v="0.12"/>
    <n v="265.25759999999997"/>
    <n v="1945.2224000000001"/>
    <n v="8"/>
    <d v="2023-07-23T00:00:00"/>
    <d v="2023-07-27T00:00:00"/>
    <s v="Regular"/>
    <s v="UPI"/>
    <n v="248.32"/>
    <s v="loss"/>
    <s v="Hyderabad"/>
  </r>
  <r>
    <s v="ORD107150"/>
    <x v="1"/>
    <s v="Grocery"/>
    <x v="7099"/>
    <s v="concerning"/>
    <n v="0.26"/>
    <n v="186.78919999999999"/>
    <n v="531.63079999999991"/>
    <n v="1"/>
    <d v="2023-02-22T00:00:00"/>
    <d v="2023-02-23T00:00:00"/>
    <s v="New"/>
    <s v="Cash"/>
    <n v="166.22"/>
    <s v="loss"/>
    <s v="Bangalore"/>
  </r>
  <r>
    <s v="ORD107151"/>
    <x v="3"/>
    <s v="Personal Care"/>
    <x v="7100"/>
    <s v="Good Sales"/>
    <n v="0.14000000000000001"/>
    <n v="547.87880000000007"/>
    <n v="3365.5412000000001"/>
    <n v="3"/>
    <d v="2023-02-08T00:00:00"/>
    <d v="2023-02-12T00:00:00"/>
    <s v="Member"/>
    <s v="Card"/>
    <n v="502.93"/>
    <s v="loss"/>
    <s v="Delhi"/>
  </r>
  <r>
    <s v="ORD107152"/>
    <x v="0"/>
    <s v="Clothing"/>
    <x v="7101"/>
    <s v="Good Sales"/>
    <n v="0.39"/>
    <n v="658.05870000000004"/>
    <n v="1029.2712999999999"/>
    <n v="2"/>
    <d v="2023-10-18T00:00:00"/>
    <d v="2023-10-24T00:00:00"/>
    <s v="New"/>
    <s v="Card"/>
    <n v="276.92"/>
    <s v="loss"/>
    <s v="Chennai"/>
  </r>
  <r>
    <s v="ORD107153"/>
    <x v="2"/>
    <s v="Electronics"/>
    <x v="7102"/>
    <s v="concerning"/>
    <n v="0.39"/>
    <n v="296.517"/>
    <n v="463.78299999999996"/>
    <n v="6"/>
    <d v="2024-04-26T00:00:00"/>
    <d v="2024-04-27T00:00:00"/>
    <s v="Regular"/>
    <s v="UPI"/>
    <n v="140.27000000000001"/>
    <s v="loss"/>
    <s v="Bangalore"/>
  </r>
  <r>
    <s v="ORD107154"/>
    <x v="3"/>
    <s v="Electronics"/>
    <x v="7103"/>
    <s v="Good Sales"/>
    <n v="0.48"/>
    <n v="1342.2239999999999"/>
    <n v="1454.0760000000002"/>
    <n v="8"/>
    <d v="2023-12-04T00:00:00"/>
    <d v="2023-12-05T00:00:00"/>
    <s v="Member"/>
    <s v="Card"/>
    <n v="698.75"/>
    <s v="loss"/>
    <s v="Bangalore"/>
  </r>
  <r>
    <s v="ORD107155"/>
    <x v="2"/>
    <s v="Personal Care"/>
    <x v="7104"/>
    <s v="concerning"/>
    <n v="0.22"/>
    <n v="42.666800000000002"/>
    <n v="151.2732"/>
    <n v="6"/>
    <d v="2024-01-29T00:00:00"/>
    <d v="2024-01-31T00:00:00"/>
    <s v="New"/>
    <s v="UPI"/>
    <n v="39.75"/>
    <s v="loss"/>
    <s v="Bangalore"/>
  </r>
  <r>
    <s v="ORD107156"/>
    <x v="1"/>
    <s v="Clothing"/>
    <x v="7105"/>
    <s v="Good Sales"/>
    <n v="0.08"/>
    <n v="135.03280000000001"/>
    <n v="1552.8772000000001"/>
    <n v="4"/>
    <d v="2023-02-20T00:00:00"/>
    <d v="2023-02-23T00:00:00"/>
    <s v="New"/>
    <s v="Card"/>
    <n v="84.82"/>
    <s v="loss"/>
    <s v="Delhi"/>
  </r>
  <r>
    <s v="ORD107157"/>
    <x v="2"/>
    <s v="Grocery"/>
    <x v="7106"/>
    <s v="Good Sales"/>
    <n v="0.45"/>
    <n v="1700.1675"/>
    <n v="2077.9825000000001"/>
    <n v="3"/>
    <d v="2023-07-11T00:00:00"/>
    <d v="2023-07-12T00:00:00"/>
    <s v="Regular"/>
    <s v="Card"/>
    <n v="506.77"/>
    <s v="loss"/>
    <s v="Bangalore"/>
  </r>
  <r>
    <s v="ORD107158"/>
    <x v="0"/>
    <s v="Personal Care"/>
    <x v="7107"/>
    <s v="Good Sales"/>
    <n v="0.45"/>
    <n v="2057.5304999999998"/>
    <n v="2514.7595000000001"/>
    <n v="4"/>
    <d v="2024-12-19T00:00:00"/>
    <d v="2024-12-23T00:00:00"/>
    <s v="Regular"/>
    <s v="Cash"/>
    <n v="623.96"/>
    <s v="loss"/>
    <s v="Mumbai"/>
  </r>
  <r>
    <s v="ORD107159"/>
    <x v="1"/>
    <s v="Electronics"/>
    <x v="7108"/>
    <s v="Good Sales"/>
    <n v="0.12"/>
    <n v="359.93520000000001"/>
    <n v="2639.5248000000001"/>
    <n v="8"/>
    <d v="2023-11-11T00:00:00"/>
    <d v="2023-11-13T00:00:00"/>
    <s v="Regular"/>
    <s v="Card"/>
    <n v="517.6"/>
    <s v="loss"/>
    <s v="Chennai"/>
  </r>
  <r>
    <s v="ORD107160"/>
    <x v="1"/>
    <s v="Electronics"/>
    <x v="7109"/>
    <s v="Good Sales"/>
    <n v="0.14000000000000001"/>
    <n v="163.28200000000001"/>
    <n v="1003.0179999999999"/>
    <n v="9"/>
    <d v="2023-04-23T00:00:00"/>
    <d v="2023-04-26T00:00:00"/>
    <s v="Member"/>
    <s v="Card"/>
    <n v="322.77999999999997"/>
    <s v="loss"/>
    <s v="Delhi"/>
  </r>
  <r>
    <s v="ORD107161"/>
    <x v="3"/>
    <s v="Electronics"/>
    <x v="7110"/>
    <s v="Good Sales"/>
    <n v="0.16"/>
    <n v="188.48"/>
    <n v="989.52"/>
    <n v="8"/>
    <d v="2023-04-25T00:00:00"/>
    <d v="2023-04-30T00:00:00"/>
    <s v="Regular"/>
    <s v="Cash"/>
    <n v="327.81"/>
    <s v="loss"/>
    <s v="Delhi"/>
  </r>
  <r>
    <s v="ORD107162"/>
    <x v="0"/>
    <s v="Personal Care"/>
    <x v="7111"/>
    <s v="Good Sales"/>
    <n v="0.23"/>
    <n v="703.56309999999996"/>
    <n v="2355.4069"/>
    <n v="9"/>
    <d v="2023-01-17T00:00:00"/>
    <d v="2023-01-18T00:00:00"/>
    <s v="Regular"/>
    <s v="Cash"/>
    <n v="504.61"/>
    <s v="loss"/>
    <s v="Delhi"/>
  </r>
  <r>
    <s v="ORD107163"/>
    <x v="1"/>
    <s v="Home Care"/>
    <x v="7112"/>
    <s v="Good Sales"/>
    <n v="0.41"/>
    <n v="858.18330000000003"/>
    <n v="1234.9467"/>
    <n v="8"/>
    <d v="2023-07-25T00:00:00"/>
    <d v="2023-08-01T00:00:00"/>
    <s v="New"/>
    <s v="Card"/>
    <n v="484.38"/>
    <s v="loss"/>
    <s v="Hyderabad"/>
  </r>
  <r>
    <s v="ORD107164"/>
    <x v="0"/>
    <s v="Home Care"/>
    <x v="7113"/>
    <s v="Good Sales"/>
    <n v="7.0000000000000007E-2"/>
    <n v="67.802000000000007"/>
    <n v="900.798"/>
    <n v="5"/>
    <d v="2023-09-14T00:00:00"/>
    <d v="2023-09-15T00:00:00"/>
    <s v="Regular"/>
    <s v="Cash"/>
    <n v="134.09"/>
    <s v="loss"/>
    <s v="Hyderabad"/>
  </r>
  <r>
    <s v="ORD107165"/>
    <x v="2"/>
    <s v="Home Care"/>
    <x v="7114"/>
    <s v="Good Sales"/>
    <n v="0.35"/>
    <n v="1385.3874999999998"/>
    <n v="2572.8625000000002"/>
    <n v="5"/>
    <d v="2023-03-29T00:00:00"/>
    <d v="2023-04-01T00:00:00"/>
    <s v="New"/>
    <s v="Card"/>
    <n v="482.41"/>
    <s v="loss"/>
    <s v="Mumbai"/>
  </r>
  <r>
    <s v="ORD107166"/>
    <x v="0"/>
    <s v="Clothing"/>
    <x v="7115"/>
    <s v="Good Sales"/>
    <n v="0.18"/>
    <n v="194.61420000000001"/>
    <n v="886.57580000000007"/>
    <n v="1"/>
    <d v="2024-01-09T00:00:00"/>
    <d v="2024-01-11T00:00:00"/>
    <s v="Regular"/>
    <s v="Card"/>
    <n v="179.11"/>
    <s v="loss"/>
    <s v="Pune"/>
  </r>
  <r>
    <s v="ORD107167"/>
    <x v="1"/>
    <s v="Personal Care"/>
    <x v="7116"/>
    <s v="Good Sales"/>
    <n v="0.1"/>
    <n v="167.60400000000001"/>
    <n v="1508.4359999999999"/>
    <n v="8"/>
    <d v="2023-11-09T00:00:00"/>
    <d v="2023-11-16T00:00:00"/>
    <s v="Member"/>
    <s v="Card"/>
    <n v="438.42"/>
    <s v="loss"/>
    <s v="Mumbai"/>
  </r>
  <r>
    <s v="ORD107168"/>
    <x v="3"/>
    <s v="Electronics"/>
    <x v="7117"/>
    <s v="concerning"/>
    <n v="0.17"/>
    <n v="68.17"/>
    <n v="332.83"/>
    <n v="2"/>
    <d v="2024-06-06T00:00:00"/>
    <d v="2024-06-13T00:00:00"/>
    <s v="New"/>
    <s v="Cash"/>
    <n v="72.290000000000006"/>
    <s v="loss"/>
    <s v="Pune"/>
  </r>
  <r>
    <s v="ORD107169"/>
    <x v="1"/>
    <s v="Clothing"/>
    <x v="7118"/>
    <s v="Good Sales"/>
    <n v="0.27"/>
    <n v="954.9144"/>
    <n v="2581.8055999999997"/>
    <n v="6"/>
    <d v="2024-08-01T00:00:00"/>
    <d v="2024-08-06T00:00:00"/>
    <s v="Regular"/>
    <s v="Cash"/>
    <n v="594.5"/>
    <s v="loss"/>
    <s v="Bangalore"/>
  </r>
  <r>
    <s v="ORD107170"/>
    <x v="0"/>
    <s v="Home Care"/>
    <x v="7119"/>
    <s v="Good Sales"/>
    <n v="0.46"/>
    <n v="666.47559999999999"/>
    <n v="782.38439999999991"/>
    <n v="6"/>
    <d v="2023-07-24T00:00:00"/>
    <d v="2023-07-27T00:00:00"/>
    <s v="New"/>
    <s v="Card"/>
    <n v="129.56"/>
    <s v="loss"/>
    <s v="Hyderabad"/>
  </r>
  <r>
    <s v="ORD107171"/>
    <x v="0"/>
    <s v="Grocery"/>
    <x v="7120"/>
    <s v="Good Sales"/>
    <n v="0.31"/>
    <n v="384.72550000000001"/>
    <n v="856.32449999999994"/>
    <n v="4"/>
    <d v="2023-03-27T00:00:00"/>
    <d v="2023-04-01T00:00:00"/>
    <s v="New"/>
    <s v="Cash"/>
    <n v="292.49"/>
    <s v="loss"/>
    <s v="Mumbai"/>
  </r>
  <r>
    <s v="ORD107172"/>
    <x v="1"/>
    <s v="Clothing"/>
    <x v="7121"/>
    <s v="Good Sales"/>
    <n v="0.3"/>
    <n v="475.93799999999999"/>
    <n v="1110.5219999999999"/>
    <n v="9"/>
    <d v="2023-02-10T00:00:00"/>
    <d v="2023-02-13T00:00:00"/>
    <s v="Member"/>
    <s v="UPI"/>
    <n v="222.98"/>
    <s v="loss"/>
    <s v="Bangalore"/>
  </r>
  <r>
    <s v="ORD107173"/>
    <x v="0"/>
    <s v="Clothing"/>
    <x v="7122"/>
    <s v="Good Sales"/>
    <n v="0.05"/>
    <n v="219.16200000000001"/>
    <n v="4164.0779999999995"/>
    <n v="3"/>
    <d v="2024-09-08T00:00:00"/>
    <d v="2024-09-14T00:00:00"/>
    <s v="New"/>
    <s v="Cash"/>
    <n v="1046.8599999999999"/>
    <s v="profit"/>
    <s v="Bangalore"/>
  </r>
  <r>
    <s v="ORD107174"/>
    <x v="2"/>
    <s v="Personal Care"/>
    <x v="7123"/>
    <s v="Good Sales"/>
    <n v="0.04"/>
    <n v="105.5316"/>
    <n v="2532.7584000000002"/>
    <n v="8"/>
    <d v="2024-06-25T00:00:00"/>
    <d v="2024-06-27T00:00:00"/>
    <s v="New"/>
    <s v="Cash"/>
    <n v="772.03"/>
    <s v="loss"/>
    <s v="Delhi"/>
  </r>
  <r>
    <s v="ORD107175"/>
    <x v="1"/>
    <s v="Clothing"/>
    <x v="7124"/>
    <s v="Good Sales"/>
    <n v="0.06"/>
    <n v="52.418399999999998"/>
    <n v="821.22159999999997"/>
    <n v="2"/>
    <d v="2023-10-08T00:00:00"/>
    <d v="2023-10-12T00:00:00"/>
    <s v="Regular"/>
    <s v="Cash"/>
    <n v="63.53"/>
    <s v="loss"/>
    <s v="Hyderabad"/>
  </r>
  <r>
    <s v="ORD107176"/>
    <x v="3"/>
    <s v="Personal Care"/>
    <x v="7125"/>
    <s v="Good Sales"/>
    <n v="0.05"/>
    <n v="194.74800000000002"/>
    <n v="3700.212"/>
    <n v="5"/>
    <d v="2023-09-13T00:00:00"/>
    <d v="2023-09-16T00:00:00"/>
    <s v="Regular"/>
    <s v="UPI"/>
    <n v="1034.31"/>
    <s v="profit"/>
    <s v="Bangalore"/>
  </r>
  <r>
    <s v="ORD107177"/>
    <x v="1"/>
    <s v="Grocery"/>
    <x v="7126"/>
    <s v="Good Sales"/>
    <n v="0.28999999999999998"/>
    <n v="325.21179999999998"/>
    <n v="796.20820000000003"/>
    <n v="6"/>
    <d v="2023-11-16T00:00:00"/>
    <d v="2023-11-20T00:00:00"/>
    <s v="Member"/>
    <s v="Card"/>
    <n v="102.89"/>
    <s v="loss"/>
    <s v="Bangalore"/>
  </r>
  <r>
    <s v="ORD107178"/>
    <x v="2"/>
    <s v="Electronics"/>
    <x v="7127"/>
    <s v="Good Sales"/>
    <n v="0.23"/>
    <n v="487.85990000000004"/>
    <n v="1633.2701000000002"/>
    <n v="2"/>
    <d v="2023-08-05T00:00:00"/>
    <d v="2023-08-08T00:00:00"/>
    <s v="Member"/>
    <s v="Card"/>
    <n v="566.82000000000005"/>
    <s v="loss"/>
    <s v="Bangalore"/>
  </r>
  <r>
    <s v="ORD107179"/>
    <x v="2"/>
    <s v="Electronics"/>
    <x v="7128"/>
    <s v="Good Sales"/>
    <n v="0"/>
    <n v="0"/>
    <n v="2883.57"/>
    <n v="7"/>
    <d v="2023-04-13T00:00:00"/>
    <d v="2023-04-14T00:00:00"/>
    <s v="Member"/>
    <s v="UPI"/>
    <n v="668.46"/>
    <s v="loss"/>
    <s v="Mumbai"/>
  </r>
  <r>
    <s v="ORD107180"/>
    <x v="2"/>
    <s v="Home Care"/>
    <x v="7129"/>
    <s v="Good Sales"/>
    <n v="0.18"/>
    <n v="533.47860000000003"/>
    <n v="2430.2914000000001"/>
    <n v="5"/>
    <d v="2024-02-13T00:00:00"/>
    <d v="2024-02-15T00:00:00"/>
    <s v="Regular"/>
    <s v="Cash"/>
    <n v="460.79"/>
    <s v="loss"/>
    <s v="Chennai"/>
  </r>
  <r>
    <s v="ORD107181"/>
    <x v="2"/>
    <s v="Home Care"/>
    <x v="7130"/>
    <s v="concerning"/>
    <n v="0.06"/>
    <n v="26.295599999999997"/>
    <n v="411.96440000000001"/>
    <n v="4"/>
    <d v="2024-03-25T00:00:00"/>
    <d v="2024-03-26T00:00:00"/>
    <s v="New"/>
    <s v="Cash"/>
    <n v="71.89"/>
    <s v="loss"/>
    <s v="Hyderabad"/>
  </r>
  <r>
    <s v="ORD107182"/>
    <x v="2"/>
    <s v="Grocery"/>
    <x v="7131"/>
    <s v="Good Sales"/>
    <n v="0.49"/>
    <n v="2058.1666"/>
    <n v="2142.1734000000001"/>
    <n v="4"/>
    <d v="2024-11-04T00:00:00"/>
    <d v="2024-11-09T00:00:00"/>
    <s v="Regular"/>
    <s v="Cash"/>
    <n v="515.6"/>
    <s v="loss"/>
    <s v="Bangalore"/>
  </r>
  <r>
    <s v="ORD107183"/>
    <x v="3"/>
    <s v="Electronics"/>
    <x v="7132"/>
    <s v="Good Sales"/>
    <n v="0.23"/>
    <n v="563.31830000000002"/>
    <n v="1885.8917000000001"/>
    <n v="2"/>
    <d v="2024-11-28T00:00:00"/>
    <d v="2024-12-02T00:00:00"/>
    <s v="New"/>
    <s v="UPI"/>
    <n v="550.55999999999995"/>
    <s v="loss"/>
    <s v="Chennai"/>
  </r>
  <r>
    <s v="ORD107184"/>
    <x v="0"/>
    <s v="Home Care"/>
    <x v="7133"/>
    <s v="Good Sales"/>
    <n v="0.21"/>
    <n v="1038.9498000000001"/>
    <n v="3908.4301999999998"/>
    <n v="9"/>
    <d v="2023-09-13T00:00:00"/>
    <d v="2023-09-18T00:00:00"/>
    <s v="Member"/>
    <s v="Cash"/>
    <n v="1356.67"/>
    <s v="profit"/>
    <s v="Bangalore"/>
  </r>
  <r>
    <s v="ORD107185"/>
    <x v="2"/>
    <s v="Clothing"/>
    <x v="7134"/>
    <s v="Good Sales"/>
    <n v="0.32"/>
    <n v="1156.9503999999999"/>
    <n v="2458.5195999999996"/>
    <n v="1"/>
    <d v="2023-03-27T00:00:00"/>
    <d v="2023-04-02T00:00:00"/>
    <s v="New"/>
    <s v="UPI"/>
    <n v="707.58"/>
    <s v="loss"/>
    <s v="Chennai"/>
  </r>
  <r>
    <s v="ORD107186"/>
    <x v="2"/>
    <s v="Personal Care"/>
    <x v="7135"/>
    <s v="Good Sales"/>
    <n v="0.18"/>
    <n v="893.44619999999998"/>
    <n v="4070.1438000000003"/>
    <n v="1"/>
    <d v="2024-11-24T00:00:00"/>
    <d v="2024-12-01T00:00:00"/>
    <s v="Regular"/>
    <s v="Cash"/>
    <n v="612.84"/>
    <s v="loss"/>
    <s v="Mumbai"/>
  </r>
  <r>
    <s v="ORD107187"/>
    <x v="1"/>
    <s v="Home Care"/>
    <x v="7136"/>
    <s v="Good Sales"/>
    <n v="0.36"/>
    <n v="835.93080000000009"/>
    <n v="1486.0992000000001"/>
    <n v="4"/>
    <d v="2024-09-20T00:00:00"/>
    <d v="2024-09-24T00:00:00"/>
    <s v="Member"/>
    <s v="Card"/>
    <n v="532.42999999999995"/>
    <s v="loss"/>
    <s v="Delhi"/>
  </r>
  <r>
    <s v="ORD107188"/>
    <x v="3"/>
    <s v="Grocery"/>
    <x v="7137"/>
    <s v="concerning"/>
    <n v="0.45"/>
    <n v="355.42350000000005"/>
    <n v="434.40649999999999"/>
    <n v="3"/>
    <d v="2023-09-04T00:00:00"/>
    <d v="2023-09-08T00:00:00"/>
    <s v="Regular"/>
    <s v="Cash"/>
    <n v="89.6"/>
    <s v="loss"/>
    <s v="Pune"/>
  </r>
  <r>
    <s v="ORD107189"/>
    <x v="3"/>
    <s v="Electronics"/>
    <x v="7138"/>
    <s v="Good Sales"/>
    <n v="0.25"/>
    <n v="915.95500000000004"/>
    <n v="2747.8650000000002"/>
    <n v="9"/>
    <d v="2024-10-19T00:00:00"/>
    <d v="2024-10-21T00:00:00"/>
    <s v="New"/>
    <s v="UPI"/>
    <n v="426.62"/>
    <s v="loss"/>
    <s v="Chennai"/>
  </r>
  <r>
    <s v="ORD107190"/>
    <x v="0"/>
    <s v="Grocery"/>
    <x v="7139"/>
    <s v="Good Sales"/>
    <n v="0.19"/>
    <n v="743.09570000000008"/>
    <n v="3167.9342999999999"/>
    <n v="7"/>
    <d v="2023-07-03T00:00:00"/>
    <d v="2023-07-08T00:00:00"/>
    <s v="New"/>
    <s v="Card"/>
    <n v="819.25"/>
    <s v="profit"/>
    <s v="Chennai"/>
  </r>
  <r>
    <s v="ORD107191"/>
    <x v="3"/>
    <s v="Personal Care"/>
    <x v="7140"/>
    <s v="Good Sales"/>
    <n v="0.26"/>
    <n v="1112.5114000000001"/>
    <n v="3166.3786"/>
    <n v="2"/>
    <d v="2024-12-14T00:00:00"/>
    <d v="2024-12-15T00:00:00"/>
    <s v="Member"/>
    <s v="Card"/>
    <n v="315.41000000000003"/>
    <s v="loss"/>
    <s v="Bangalore"/>
  </r>
  <r>
    <s v="ORD107192"/>
    <x v="1"/>
    <s v="Personal Care"/>
    <x v="7141"/>
    <s v="Good Sales"/>
    <n v="0.3"/>
    <n v="473.12999999999994"/>
    <n v="1103.97"/>
    <n v="4"/>
    <d v="2023-06-08T00:00:00"/>
    <d v="2023-06-09T00:00:00"/>
    <s v="Regular"/>
    <s v="Card"/>
    <n v="234.97"/>
    <s v="loss"/>
    <s v="Bangalore"/>
  </r>
  <r>
    <s v="ORD107193"/>
    <x v="1"/>
    <s v="Grocery"/>
    <x v="7142"/>
    <s v="Good Sales"/>
    <n v="0.42"/>
    <n v="1092.9869999999999"/>
    <n v="1509.3630000000001"/>
    <n v="5"/>
    <d v="2024-05-17T00:00:00"/>
    <d v="2024-05-21T00:00:00"/>
    <s v="Regular"/>
    <s v="UPI"/>
    <n v="369.75"/>
    <s v="loss"/>
    <s v="Pune"/>
  </r>
  <r>
    <s v="ORD107194"/>
    <x v="0"/>
    <s v="Home Care"/>
    <x v="7143"/>
    <s v="Good Sales"/>
    <n v="0.2"/>
    <n v="860.35599999999999"/>
    <n v="3441.424"/>
    <n v="4"/>
    <d v="2024-07-13T00:00:00"/>
    <d v="2024-07-17T00:00:00"/>
    <s v="Member"/>
    <s v="Cash"/>
    <n v="271.99"/>
    <s v="loss"/>
    <s v="Hyderabad"/>
  </r>
  <r>
    <s v="ORD107195"/>
    <x v="1"/>
    <s v="Home Care"/>
    <x v="7144"/>
    <s v="Good Sales"/>
    <n v="0.03"/>
    <n v="130.1163"/>
    <n v="4207.0937000000004"/>
    <n v="4"/>
    <d v="2024-09-27T00:00:00"/>
    <d v="2024-10-01T00:00:00"/>
    <s v="New"/>
    <s v="Cash"/>
    <n v="1212.28"/>
    <s v="profit"/>
    <s v="Chennai"/>
  </r>
  <r>
    <s v="ORD107196"/>
    <x v="2"/>
    <s v="Electronics"/>
    <x v="7145"/>
    <s v="concerning"/>
    <n v="0.32"/>
    <n v="72.272000000000006"/>
    <n v="153.57799999999997"/>
    <n v="4"/>
    <d v="2024-11-04T00:00:00"/>
    <d v="2024-11-09T00:00:00"/>
    <s v="New"/>
    <s v="UPI"/>
    <n v="64.239999999999995"/>
    <s v="loss"/>
    <s v="Bangalore"/>
  </r>
  <r>
    <s v="ORD107197"/>
    <x v="2"/>
    <s v="Electronics"/>
    <x v="7146"/>
    <s v="Good Sales"/>
    <n v="0.49"/>
    <n v="1659.8700999999999"/>
    <n v="1727.6198999999999"/>
    <n v="8"/>
    <d v="2024-11-04T00:00:00"/>
    <d v="2024-11-11T00:00:00"/>
    <s v="Member"/>
    <s v="Cash"/>
    <n v="505.84"/>
    <s v="loss"/>
    <s v="Delhi"/>
  </r>
  <r>
    <s v="ORD107198"/>
    <x v="1"/>
    <s v="Clothing"/>
    <x v="7147"/>
    <s v="Good Sales"/>
    <n v="0.43"/>
    <n v="1310.7561000000001"/>
    <n v="1737.5138999999999"/>
    <n v="7"/>
    <d v="2023-08-22T00:00:00"/>
    <d v="2023-08-27T00:00:00"/>
    <s v="New"/>
    <s v="UPI"/>
    <n v="433.95"/>
    <s v="loss"/>
    <s v="Bangalore"/>
  </r>
  <r>
    <s v="ORD107199"/>
    <x v="0"/>
    <s v="Clothing"/>
    <x v="7148"/>
    <s v="concerning"/>
    <n v="0.38"/>
    <n v="193.17680000000001"/>
    <n v="315.1832"/>
    <n v="4"/>
    <d v="2024-01-11T00:00:00"/>
    <d v="2024-01-14T00:00:00"/>
    <s v="Member"/>
    <s v="Cash"/>
    <n v="40.869999999999997"/>
    <s v="loss"/>
    <s v="Bangalore"/>
  </r>
  <r>
    <s v="ORD107200"/>
    <x v="3"/>
    <s v="Electronics"/>
    <x v="7149"/>
    <s v="Good Sales"/>
    <n v="0.09"/>
    <n v="419.19029999999998"/>
    <n v="4238.4796999999999"/>
    <n v="1"/>
    <d v="2023-03-01T00:00:00"/>
    <d v="2023-03-08T00:00:00"/>
    <s v="Regular"/>
    <s v="Card"/>
    <n v="887.91"/>
    <s v="profit"/>
    <s v="Bangalore"/>
  </r>
  <r>
    <s v="ORD107201"/>
    <x v="0"/>
    <s v="Clothing"/>
    <x v="7150"/>
    <s v="Good Sales"/>
    <n v="0.37"/>
    <n v="844.4584000000001"/>
    <n v="1437.8616000000002"/>
    <n v="6"/>
    <d v="2024-08-10T00:00:00"/>
    <d v="2024-08-11T00:00:00"/>
    <s v="New"/>
    <s v="Card"/>
    <n v="312.47000000000003"/>
    <s v="loss"/>
    <s v="Mumbai"/>
  </r>
  <r>
    <s v="ORD107202"/>
    <x v="3"/>
    <s v="Grocery"/>
    <x v="7151"/>
    <s v="Good Sales"/>
    <n v="0.04"/>
    <n v="136.15440000000001"/>
    <n v="3267.7056000000002"/>
    <n v="5"/>
    <d v="2024-02-25T00:00:00"/>
    <d v="2024-02-29T00:00:00"/>
    <s v="Member"/>
    <s v="UPI"/>
    <n v="887.44"/>
    <s v="profit"/>
    <s v="Chennai"/>
  </r>
  <r>
    <s v="ORD107203"/>
    <x v="1"/>
    <s v="Home Care"/>
    <x v="7152"/>
    <s v="Good Sales"/>
    <n v="0.25"/>
    <n v="1106.4275"/>
    <n v="3319.2825000000003"/>
    <n v="5"/>
    <d v="2024-07-05T00:00:00"/>
    <d v="2024-07-10T00:00:00"/>
    <s v="Member"/>
    <s v="UPI"/>
    <n v="1032.42"/>
    <s v="profit"/>
    <s v="Chennai"/>
  </r>
  <r>
    <s v="ORD107204"/>
    <x v="1"/>
    <s v="Clothing"/>
    <x v="7153"/>
    <s v="concerning"/>
    <n v="0.19"/>
    <n v="140.1421"/>
    <n v="597.4479"/>
    <n v="6"/>
    <d v="2024-10-18T00:00:00"/>
    <d v="2024-10-25T00:00:00"/>
    <s v="New"/>
    <s v="UPI"/>
    <n v="59.6"/>
    <s v="loss"/>
    <s v="Delhi"/>
  </r>
  <r>
    <s v="ORD107205"/>
    <x v="2"/>
    <s v="Clothing"/>
    <x v="7154"/>
    <s v="Good Sales"/>
    <n v="0.45"/>
    <n v="1932.1335000000001"/>
    <n v="2361.4965000000002"/>
    <n v="8"/>
    <d v="2023-06-18T00:00:00"/>
    <d v="2023-06-21T00:00:00"/>
    <s v="Member"/>
    <s v="Card"/>
    <n v="445"/>
    <s v="loss"/>
    <s v="Hyderabad"/>
  </r>
  <r>
    <s v="ORD107206"/>
    <x v="3"/>
    <s v="Grocery"/>
    <x v="7155"/>
    <s v="Good Sales"/>
    <n v="0.08"/>
    <n v="291.928"/>
    <n v="3357.172"/>
    <n v="6"/>
    <d v="2023-06-23T00:00:00"/>
    <d v="2023-06-27T00:00:00"/>
    <s v="Member"/>
    <s v="Cash"/>
    <n v="290.2"/>
    <s v="loss"/>
    <s v="Delhi"/>
  </r>
  <r>
    <s v="ORD107207"/>
    <x v="0"/>
    <s v="Personal Care"/>
    <x v="7156"/>
    <s v="Good Sales"/>
    <n v="0.39"/>
    <n v="1643.46"/>
    <n v="2570.54"/>
    <n v="6"/>
    <d v="2023-03-13T00:00:00"/>
    <d v="2023-03-14T00:00:00"/>
    <s v="Member"/>
    <s v="UPI"/>
    <n v="353.64"/>
    <s v="loss"/>
    <s v="Delhi"/>
  </r>
  <r>
    <s v="ORD107208"/>
    <x v="1"/>
    <s v="Electronics"/>
    <x v="7157"/>
    <s v="Good Sales"/>
    <n v="0.02"/>
    <n v="50.4938"/>
    <n v="2474.1961999999999"/>
    <n v="7"/>
    <d v="2023-05-19T00:00:00"/>
    <d v="2023-05-25T00:00:00"/>
    <s v="Regular"/>
    <s v="UPI"/>
    <n v="168.47"/>
    <s v="loss"/>
    <s v="Bangalore"/>
  </r>
  <r>
    <s v="ORD107209"/>
    <x v="0"/>
    <s v="Grocery"/>
    <x v="7158"/>
    <s v="concerning"/>
    <n v="0.35"/>
    <n v="92.427999999999983"/>
    <n v="171.65199999999999"/>
    <n v="8"/>
    <d v="2024-07-05T00:00:00"/>
    <d v="2024-07-10T00:00:00"/>
    <s v="Member"/>
    <s v="Card"/>
    <n v="37.369999999999997"/>
    <s v="loss"/>
    <s v="Bangalore"/>
  </r>
  <r>
    <s v="ORD107210"/>
    <x v="2"/>
    <s v="Personal Care"/>
    <x v="7159"/>
    <s v="Good Sales"/>
    <n v="0.15"/>
    <n v="507.8295"/>
    <n v="2877.7005000000004"/>
    <n v="4"/>
    <d v="2023-06-23T00:00:00"/>
    <d v="2023-06-27T00:00:00"/>
    <s v="Member"/>
    <s v="Card"/>
    <n v="682.07"/>
    <s v="loss"/>
    <s v="Delhi"/>
  </r>
  <r>
    <s v="ORD107211"/>
    <x v="3"/>
    <s v="Grocery"/>
    <x v="7160"/>
    <s v="Good Sales"/>
    <n v="0.49"/>
    <n v="948.25289999999995"/>
    <n v="986.95710000000008"/>
    <n v="7"/>
    <d v="2023-03-06T00:00:00"/>
    <d v="2023-03-08T00:00:00"/>
    <s v="Regular"/>
    <s v="UPI"/>
    <n v="562.71"/>
    <s v="loss"/>
    <s v="Chennai"/>
  </r>
  <r>
    <s v="ORD107212"/>
    <x v="3"/>
    <s v="Home Care"/>
    <x v="6000"/>
    <s v="Good Sales"/>
    <n v="0.34"/>
    <n v="704.42560000000014"/>
    <n v="1367.4144000000001"/>
    <n v="8"/>
    <d v="2023-02-01T00:00:00"/>
    <d v="2023-02-08T00:00:00"/>
    <s v="New"/>
    <s v="Card"/>
    <n v="323.37"/>
    <s v="loss"/>
    <s v="Pune"/>
  </r>
  <r>
    <s v="ORD107213"/>
    <x v="1"/>
    <s v="Grocery"/>
    <x v="7161"/>
    <s v="Good Sales"/>
    <n v="0.15"/>
    <n v="339.32699999999994"/>
    <n v="1922.8529999999998"/>
    <n v="6"/>
    <d v="2024-09-11T00:00:00"/>
    <d v="2024-09-13T00:00:00"/>
    <s v="Member"/>
    <s v="Card"/>
    <n v="651.41999999999996"/>
    <s v="loss"/>
    <s v="Hyderabad"/>
  </r>
  <r>
    <s v="ORD107214"/>
    <x v="3"/>
    <s v="Grocery"/>
    <x v="7162"/>
    <s v="Good Sales"/>
    <n v="0.12"/>
    <n v="301.83120000000002"/>
    <n v="2213.4288000000001"/>
    <n v="9"/>
    <d v="2024-11-22T00:00:00"/>
    <d v="2024-11-23T00:00:00"/>
    <s v="Member"/>
    <s v="Cash"/>
    <n v="185.52"/>
    <s v="loss"/>
    <s v="Hyderabad"/>
  </r>
  <r>
    <s v="ORD107215"/>
    <x v="1"/>
    <s v="Home Care"/>
    <x v="7163"/>
    <s v="Good Sales"/>
    <n v="0.32"/>
    <n v="1069.9136000000001"/>
    <n v="2273.5663999999997"/>
    <n v="6"/>
    <d v="2023-12-30T00:00:00"/>
    <d v="2024-01-02T00:00:00"/>
    <s v="Regular"/>
    <s v="Cash"/>
    <n v="303.62"/>
    <s v="loss"/>
    <s v="Chennai"/>
  </r>
  <r>
    <s v="ORD107216"/>
    <x v="2"/>
    <s v="Electronics"/>
    <x v="7164"/>
    <s v="Good Sales"/>
    <n v="0.14000000000000001"/>
    <n v="512.56799999999998"/>
    <n v="3148.6319999999996"/>
    <n v="4"/>
    <d v="2024-09-18T00:00:00"/>
    <d v="2024-09-21T00:00:00"/>
    <s v="Member"/>
    <s v="UPI"/>
    <n v="550.98"/>
    <s v="loss"/>
    <s v="Bangalore"/>
  </r>
  <r>
    <s v="ORD107217"/>
    <x v="3"/>
    <s v="Personal Care"/>
    <x v="7165"/>
    <s v="Good Sales"/>
    <n v="0.09"/>
    <n v="351.58769999999998"/>
    <n v="3554.9423000000002"/>
    <n v="6"/>
    <d v="2024-03-18T00:00:00"/>
    <d v="2024-03-25T00:00:00"/>
    <s v="Regular"/>
    <s v="Card"/>
    <n v="579.78"/>
    <s v="loss"/>
    <s v="Hyderabad"/>
  </r>
  <r>
    <s v="ORD107218"/>
    <x v="1"/>
    <s v="Clothing"/>
    <x v="7166"/>
    <s v="Good Sales"/>
    <n v="0.32"/>
    <n v="1085.0783999999999"/>
    <n v="2305.7916"/>
    <n v="2"/>
    <d v="2023-05-11T00:00:00"/>
    <d v="2023-05-17T00:00:00"/>
    <s v="Regular"/>
    <s v="Cash"/>
    <n v="184.19"/>
    <s v="loss"/>
    <s v="Delhi"/>
  </r>
  <r>
    <s v="ORD107219"/>
    <x v="0"/>
    <s v="Electronics"/>
    <x v="7167"/>
    <s v="Good Sales"/>
    <n v="0.36"/>
    <n v="1453.338"/>
    <n v="2583.7120000000004"/>
    <n v="8"/>
    <d v="2023-09-07T00:00:00"/>
    <d v="2023-09-09T00:00:00"/>
    <s v="Regular"/>
    <s v="Cash"/>
    <n v="261.63"/>
    <s v="loss"/>
    <s v="Mumbai"/>
  </r>
  <r>
    <s v="ORD107220"/>
    <x v="1"/>
    <s v="Grocery"/>
    <x v="7168"/>
    <s v="concerning"/>
    <n v="0.12"/>
    <n v="83.823599999999999"/>
    <n v="614.70640000000003"/>
    <n v="6"/>
    <d v="2023-05-17T00:00:00"/>
    <d v="2023-05-24T00:00:00"/>
    <s v="New"/>
    <s v="UPI"/>
    <n v="91.81"/>
    <s v="loss"/>
    <s v="Delhi"/>
  </r>
  <r>
    <s v="ORD107221"/>
    <x v="3"/>
    <s v="Clothing"/>
    <x v="7169"/>
    <s v="Good Sales"/>
    <n v="0.27"/>
    <n v="1134.1107"/>
    <n v="3066.2992999999997"/>
    <n v="4"/>
    <d v="2023-05-16T00:00:00"/>
    <d v="2023-05-22T00:00:00"/>
    <s v="New"/>
    <s v="Card"/>
    <n v="539.22"/>
    <s v="loss"/>
    <s v="Hyderabad"/>
  </r>
  <r>
    <s v="ORD107222"/>
    <x v="2"/>
    <s v="Home Care"/>
    <x v="7170"/>
    <s v="Good Sales"/>
    <n v="0.33"/>
    <n v="659.23110000000008"/>
    <n v="1338.4389000000001"/>
    <n v="7"/>
    <d v="2024-05-25T00:00:00"/>
    <d v="2024-05-26T00:00:00"/>
    <s v="Regular"/>
    <s v="Card"/>
    <n v="242.69"/>
    <s v="loss"/>
    <s v="Bangalore"/>
  </r>
  <r>
    <s v="ORD107223"/>
    <x v="3"/>
    <s v="Electronics"/>
    <x v="7171"/>
    <s v="Good Sales"/>
    <n v="0.47"/>
    <n v="1264.7746999999999"/>
    <n v="1426.2353000000003"/>
    <n v="8"/>
    <d v="2023-03-15T00:00:00"/>
    <d v="2023-03-17T00:00:00"/>
    <s v="Regular"/>
    <s v="UPI"/>
    <n v="486.51"/>
    <s v="loss"/>
    <s v="Hyderabad"/>
  </r>
  <r>
    <s v="ORD107224"/>
    <x v="3"/>
    <s v="Personal Care"/>
    <x v="7172"/>
    <s v="Good Sales"/>
    <n v="0.4"/>
    <n v="890.20800000000008"/>
    <n v="1335.3119999999999"/>
    <n v="3"/>
    <d v="2024-01-15T00:00:00"/>
    <d v="2024-01-22T00:00:00"/>
    <s v="New"/>
    <s v="UPI"/>
    <n v="221.81"/>
    <s v="loss"/>
    <s v="Hyderabad"/>
  </r>
  <r>
    <s v="ORD107225"/>
    <x v="1"/>
    <s v="Electronics"/>
    <x v="7173"/>
    <s v="Good Sales"/>
    <n v="0.21"/>
    <n v="510.51210000000003"/>
    <n v="1920.4979000000003"/>
    <n v="3"/>
    <d v="2024-06-03T00:00:00"/>
    <d v="2024-06-07T00:00:00"/>
    <s v="New"/>
    <s v="Cash"/>
    <n v="429.17"/>
    <s v="loss"/>
    <s v="Pune"/>
  </r>
  <r>
    <s v="ORD107226"/>
    <x v="0"/>
    <s v="Electronics"/>
    <x v="7174"/>
    <s v="Good Sales"/>
    <n v="0.42"/>
    <n v="629.41199999999992"/>
    <n v="869.18799999999999"/>
    <n v="3"/>
    <d v="2023-10-06T00:00:00"/>
    <d v="2023-10-11T00:00:00"/>
    <s v="Member"/>
    <s v="Cash"/>
    <n v="93.94"/>
    <s v="loss"/>
    <s v="Delhi"/>
  </r>
  <r>
    <s v="ORD107227"/>
    <x v="3"/>
    <s v="Clothing"/>
    <x v="7175"/>
    <s v="Good Sales"/>
    <n v="0.22"/>
    <n v="205.2072"/>
    <n v="727.55279999999993"/>
    <n v="3"/>
    <d v="2024-10-23T00:00:00"/>
    <d v="2024-10-30T00:00:00"/>
    <s v="Member"/>
    <s v="UPI"/>
    <n v="162.74"/>
    <s v="loss"/>
    <s v="Chennai"/>
  </r>
  <r>
    <s v="ORD107228"/>
    <x v="0"/>
    <s v="Home Care"/>
    <x v="7176"/>
    <s v="concerning"/>
    <n v="7.0000000000000007E-2"/>
    <n v="42.978600000000007"/>
    <n v="571.00139999999999"/>
    <n v="2"/>
    <d v="2024-02-06T00:00:00"/>
    <d v="2024-02-09T00:00:00"/>
    <s v="Regular"/>
    <s v="UPI"/>
    <n v="145.53"/>
    <s v="loss"/>
    <s v="Hyderabad"/>
  </r>
  <r>
    <s v="ORD107229"/>
    <x v="1"/>
    <s v="Home Care"/>
    <x v="7177"/>
    <s v="Good Sales"/>
    <n v="0.17"/>
    <n v="393.0145"/>
    <n v="1918.8354999999999"/>
    <n v="5"/>
    <d v="2024-10-09T00:00:00"/>
    <d v="2024-10-14T00:00:00"/>
    <s v="New"/>
    <s v="UPI"/>
    <n v="648.91"/>
    <s v="loss"/>
    <s v="Bangalore"/>
  </r>
  <r>
    <s v="ORD107230"/>
    <x v="0"/>
    <s v="Electronics"/>
    <x v="7178"/>
    <s v="concerning"/>
    <n v="0.4"/>
    <n v="285.512"/>
    <n v="428.26799999999997"/>
    <n v="6"/>
    <d v="2024-10-06T00:00:00"/>
    <d v="2024-10-13T00:00:00"/>
    <s v="New"/>
    <s v="Card"/>
    <n v="195.44"/>
    <s v="loss"/>
    <s v="Mumbai"/>
  </r>
  <r>
    <s v="ORD107231"/>
    <x v="1"/>
    <s v="Home Care"/>
    <x v="7179"/>
    <s v="Good Sales"/>
    <n v="0.48"/>
    <n v="624.21119999999996"/>
    <n v="676.22880000000009"/>
    <n v="1"/>
    <d v="2023-12-13T00:00:00"/>
    <d v="2023-12-14T00:00:00"/>
    <s v="Member"/>
    <s v="Card"/>
    <n v="275.38"/>
    <s v="loss"/>
    <s v="Bangalore"/>
  </r>
  <r>
    <s v="ORD107232"/>
    <x v="2"/>
    <s v="Clothing"/>
    <x v="7180"/>
    <s v="concerning"/>
    <n v="0.49"/>
    <n v="369.81279999999998"/>
    <n v="384.90720000000005"/>
    <n v="6"/>
    <d v="2024-06-14T00:00:00"/>
    <d v="2024-06-20T00:00:00"/>
    <s v="Regular"/>
    <s v="Cash"/>
    <n v="223.09"/>
    <s v="loss"/>
    <s v="Delhi"/>
  </r>
  <r>
    <s v="ORD107233"/>
    <x v="0"/>
    <s v="Clothing"/>
    <x v="7181"/>
    <s v="concerning"/>
    <n v="0.32"/>
    <n v="203.10080000000002"/>
    <n v="431.58920000000001"/>
    <n v="7"/>
    <d v="2024-01-16T00:00:00"/>
    <d v="2024-01-17T00:00:00"/>
    <s v="New"/>
    <s v="Cash"/>
    <n v="89.89"/>
    <s v="loss"/>
    <s v="Hyderabad"/>
  </r>
  <r>
    <s v="ORD107234"/>
    <x v="0"/>
    <s v="Personal Care"/>
    <x v="7182"/>
    <s v="Good Sales"/>
    <n v="0.24"/>
    <n v="1061.7744"/>
    <n v="3362.2856000000002"/>
    <n v="2"/>
    <d v="2023-03-02T00:00:00"/>
    <d v="2023-03-04T00:00:00"/>
    <s v="New"/>
    <s v="UPI"/>
    <n v="987.83"/>
    <s v="profit"/>
    <s v="Mumbai"/>
  </r>
  <r>
    <s v="ORD107235"/>
    <x v="2"/>
    <s v="Home Care"/>
    <x v="7183"/>
    <s v="Good Sales"/>
    <n v="0.08"/>
    <n v="272.21840000000003"/>
    <n v="3130.5115999999998"/>
    <n v="1"/>
    <d v="2024-10-19T00:00:00"/>
    <d v="2024-10-20T00:00:00"/>
    <s v="New"/>
    <s v="UPI"/>
    <n v="1011.65"/>
    <s v="profit"/>
    <s v="Chennai"/>
  </r>
  <r>
    <s v="ORD107236"/>
    <x v="0"/>
    <s v="Personal Care"/>
    <x v="7184"/>
    <s v="Good Sales"/>
    <n v="0.05"/>
    <n v="231.32100000000003"/>
    <n v="4395.0990000000002"/>
    <n v="7"/>
    <d v="2023-07-07T00:00:00"/>
    <d v="2023-07-12T00:00:00"/>
    <s v="Regular"/>
    <s v="UPI"/>
    <n v="1034.8800000000001"/>
    <s v="profit"/>
    <s v="Delhi"/>
  </r>
  <r>
    <s v="ORD107237"/>
    <x v="2"/>
    <s v="Grocery"/>
    <x v="7185"/>
    <s v="Good Sales"/>
    <n v="0.26"/>
    <n v="846.47159999999997"/>
    <n v="2409.1884"/>
    <n v="6"/>
    <d v="2024-01-21T00:00:00"/>
    <d v="2024-01-24T00:00:00"/>
    <s v="Regular"/>
    <s v="Cash"/>
    <n v="373.66"/>
    <s v="loss"/>
    <s v="Bangalore"/>
  </r>
  <r>
    <s v="ORD107238"/>
    <x v="3"/>
    <s v="Clothing"/>
    <x v="7186"/>
    <s v="Good Sales"/>
    <n v="0.36"/>
    <n v="1524.7295999999999"/>
    <n v="2710.6304"/>
    <n v="3"/>
    <d v="2024-05-17T00:00:00"/>
    <d v="2024-05-19T00:00:00"/>
    <s v="New"/>
    <s v="Cash"/>
    <n v="1072.3"/>
    <s v="profit"/>
    <s v="Chennai"/>
  </r>
  <r>
    <s v="ORD107239"/>
    <x v="1"/>
    <s v="Electronics"/>
    <x v="7187"/>
    <s v="Good Sales"/>
    <n v="0.16"/>
    <n v="451.35360000000003"/>
    <n v="2369.6064000000001"/>
    <n v="2"/>
    <d v="2023-06-27T00:00:00"/>
    <d v="2023-06-28T00:00:00"/>
    <s v="Regular"/>
    <s v="Cash"/>
    <n v="388.09"/>
    <s v="loss"/>
    <s v="Hyderabad"/>
  </r>
  <r>
    <s v="ORD107240"/>
    <x v="2"/>
    <s v="Clothing"/>
    <x v="7188"/>
    <s v="Good Sales"/>
    <n v="0.34"/>
    <n v="804.74260000000004"/>
    <n v="1562.1473999999998"/>
    <n v="2"/>
    <d v="2023-11-23T00:00:00"/>
    <d v="2023-11-27T00:00:00"/>
    <s v="Member"/>
    <s v="UPI"/>
    <n v="285.23"/>
    <s v="loss"/>
    <s v="Hyderabad"/>
  </r>
  <r>
    <s v="ORD107241"/>
    <x v="0"/>
    <s v="Grocery"/>
    <x v="7189"/>
    <s v="Good Sales"/>
    <n v="0.28999999999999998"/>
    <n v="779.96659999999997"/>
    <n v="1909.5734"/>
    <n v="2"/>
    <d v="2023-06-26T00:00:00"/>
    <d v="2023-06-27T00:00:00"/>
    <s v="Member"/>
    <s v="Cash"/>
    <n v="690.83"/>
    <s v="loss"/>
    <s v="Pune"/>
  </r>
  <r>
    <s v="ORD107242"/>
    <x v="2"/>
    <s v="Electronics"/>
    <x v="7190"/>
    <s v="Good Sales"/>
    <n v="0.47"/>
    <n v="784.47699999999986"/>
    <n v="884.62300000000005"/>
    <n v="8"/>
    <d v="2023-04-24T00:00:00"/>
    <d v="2023-05-01T00:00:00"/>
    <s v="Member"/>
    <s v="Cash"/>
    <n v="250.83"/>
    <s v="loss"/>
    <s v="Pune"/>
  </r>
  <r>
    <s v="ORD107243"/>
    <x v="0"/>
    <s v="Home Care"/>
    <x v="7191"/>
    <s v="Good Sales"/>
    <n v="0.1"/>
    <n v="332.40600000000001"/>
    <n v="2991.654"/>
    <n v="1"/>
    <d v="2023-07-27T00:00:00"/>
    <d v="2023-07-30T00:00:00"/>
    <s v="Regular"/>
    <s v="Card"/>
    <n v="702.67"/>
    <s v="loss"/>
    <s v="Pune"/>
  </r>
  <r>
    <s v="ORD107244"/>
    <x v="3"/>
    <s v="Home Care"/>
    <x v="7192"/>
    <s v="Good Sales"/>
    <n v="0.3"/>
    <n v="1348.848"/>
    <n v="3147.3119999999999"/>
    <n v="3"/>
    <d v="2024-03-30T00:00:00"/>
    <d v="2024-04-01T00:00:00"/>
    <s v="Member"/>
    <s v="Card"/>
    <n v="1200.3499999999999"/>
    <s v="profit"/>
    <s v="Hyderabad"/>
  </r>
  <r>
    <s v="ORD107245"/>
    <x v="2"/>
    <s v="Clothing"/>
    <x v="7193"/>
    <s v="Good Sales"/>
    <n v="0.21"/>
    <n v="826.04129999999998"/>
    <n v="3107.4887000000003"/>
    <n v="8"/>
    <d v="2024-06-13T00:00:00"/>
    <d v="2024-06-16T00:00:00"/>
    <s v="New"/>
    <s v="UPI"/>
    <n v="346.82"/>
    <s v="loss"/>
    <s v="Chennai"/>
  </r>
  <r>
    <s v="ORD107246"/>
    <x v="3"/>
    <s v="Electronics"/>
    <x v="7194"/>
    <s v="Good Sales"/>
    <n v="0.13"/>
    <n v="307.29400000000004"/>
    <n v="2056.5060000000003"/>
    <n v="6"/>
    <d v="2024-08-24T00:00:00"/>
    <d v="2024-08-29T00:00:00"/>
    <s v="New"/>
    <s v="Card"/>
    <n v="481.59"/>
    <s v="loss"/>
    <s v="Pune"/>
  </r>
  <r>
    <s v="ORD107247"/>
    <x v="1"/>
    <s v="Electronics"/>
    <x v="7195"/>
    <s v="Good Sales"/>
    <n v="0.18"/>
    <n v="859.35599999999988"/>
    <n v="3914.8440000000001"/>
    <n v="7"/>
    <d v="2023-05-24T00:00:00"/>
    <d v="2023-05-29T00:00:00"/>
    <s v="Regular"/>
    <s v="Cash"/>
    <n v="453.28"/>
    <s v="loss"/>
    <s v="Hyderabad"/>
  </r>
  <r>
    <s v="ORD107248"/>
    <x v="0"/>
    <s v="Personal Care"/>
    <x v="7196"/>
    <s v="Good Sales"/>
    <n v="0.15"/>
    <n v="739.28549999999996"/>
    <n v="4189.2844999999998"/>
    <n v="2"/>
    <d v="2024-07-11T00:00:00"/>
    <d v="2024-07-12T00:00:00"/>
    <s v="Member"/>
    <s v="Cash"/>
    <n v="990.43"/>
    <s v="profit"/>
    <s v="Mumbai"/>
  </r>
  <r>
    <s v="ORD107249"/>
    <x v="0"/>
    <s v="Grocery"/>
    <x v="7197"/>
    <s v="Good Sales"/>
    <n v="0.26"/>
    <n v="654.20940000000007"/>
    <n v="1861.9805999999999"/>
    <n v="9"/>
    <d v="2023-04-13T00:00:00"/>
    <d v="2023-04-17T00:00:00"/>
    <s v="Regular"/>
    <s v="Card"/>
    <n v="434.46"/>
    <s v="loss"/>
    <s v="Chennai"/>
  </r>
  <r>
    <s v="ORD107250"/>
    <x v="3"/>
    <s v="Home Care"/>
    <x v="7198"/>
    <s v="Good Sales"/>
    <n v="0.28000000000000003"/>
    <n v="1214.2872"/>
    <n v="3122.4528"/>
    <n v="7"/>
    <d v="2024-08-28T00:00:00"/>
    <d v="2024-09-01T00:00:00"/>
    <s v="Regular"/>
    <s v="Card"/>
    <n v="1163.51"/>
    <s v="profit"/>
    <s v="Mumbai"/>
  </r>
  <r>
    <s v="ORD107251"/>
    <x v="1"/>
    <s v="Clothing"/>
    <x v="7199"/>
    <s v="concerning"/>
    <n v="0.43"/>
    <n v="53.049100000000003"/>
    <n v="70.320899999999995"/>
    <n v="3"/>
    <d v="2023-03-05T00:00:00"/>
    <d v="2023-03-12T00:00:00"/>
    <s v="Regular"/>
    <s v="Card"/>
    <n v="33.950000000000003"/>
    <s v="loss"/>
    <s v="Delhi"/>
  </r>
  <r>
    <s v="ORD107252"/>
    <x v="2"/>
    <s v="Electronics"/>
    <x v="7200"/>
    <s v="concerning"/>
    <n v="0.39"/>
    <n v="166.37790000000001"/>
    <n v="260.2321"/>
    <n v="9"/>
    <d v="2024-10-15T00:00:00"/>
    <d v="2024-10-17T00:00:00"/>
    <s v="New"/>
    <s v="Cash"/>
    <n v="103.5"/>
    <s v="loss"/>
    <s v="Pune"/>
  </r>
  <r>
    <s v="ORD107253"/>
    <x v="2"/>
    <s v="Home Care"/>
    <x v="7201"/>
    <s v="concerning"/>
    <n v="0.15"/>
    <n v="31.456499999999998"/>
    <n v="178.2535"/>
    <n v="3"/>
    <d v="2023-10-05T00:00:00"/>
    <d v="2023-10-06T00:00:00"/>
    <s v="Regular"/>
    <s v="Cash"/>
    <n v="43.44"/>
    <s v="loss"/>
    <s v="Bangalore"/>
  </r>
  <r>
    <s v="ORD107254"/>
    <x v="0"/>
    <s v="Clothing"/>
    <x v="7202"/>
    <s v="Good Sales"/>
    <n v="0.47"/>
    <n v="1827.5949999999998"/>
    <n v="2060.9050000000002"/>
    <n v="8"/>
    <d v="2023-03-19T00:00:00"/>
    <d v="2023-03-22T00:00:00"/>
    <s v="New"/>
    <s v="UPI"/>
    <n v="469.52"/>
    <s v="loss"/>
    <s v="Mumbai"/>
  </r>
  <r>
    <s v="ORD107255"/>
    <x v="3"/>
    <s v="Home Care"/>
    <x v="7203"/>
    <s v="concerning"/>
    <n v="0.43"/>
    <n v="211.09559999999999"/>
    <n v="279.82440000000003"/>
    <n v="7"/>
    <d v="2024-08-25T00:00:00"/>
    <d v="2024-08-26T00:00:00"/>
    <s v="Regular"/>
    <s v="Card"/>
    <n v="84.42"/>
    <s v="loss"/>
    <s v="Pune"/>
  </r>
  <r>
    <s v="ORD107256"/>
    <x v="3"/>
    <s v="Clothing"/>
    <x v="7204"/>
    <s v="concerning"/>
    <n v="0.31"/>
    <n v="56.900500000000001"/>
    <n v="126.64950000000002"/>
    <n v="3"/>
    <d v="2023-02-04T00:00:00"/>
    <d v="2023-02-08T00:00:00"/>
    <s v="Member"/>
    <s v="UPI"/>
    <n v="16.27"/>
    <s v="loss"/>
    <s v="Pune"/>
  </r>
  <r>
    <s v="ORD107257"/>
    <x v="2"/>
    <s v="Home Care"/>
    <x v="7205"/>
    <s v="Good Sales"/>
    <n v="0.01"/>
    <n v="8.2234999999999996"/>
    <n v="814.12650000000008"/>
    <n v="5"/>
    <d v="2024-09-07T00:00:00"/>
    <d v="2024-09-10T00:00:00"/>
    <s v="New"/>
    <s v="UPI"/>
    <n v="42.76"/>
    <s v="loss"/>
    <s v="Delhi"/>
  </r>
  <r>
    <s v="ORD107258"/>
    <x v="1"/>
    <s v="Personal Care"/>
    <x v="7206"/>
    <s v="Good Sales"/>
    <n v="0.1"/>
    <n v="160.084"/>
    <n v="1440.7559999999999"/>
    <n v="7"/>
    <d v="2024-08-10T00:00:00"/>
    <d v="2024-08-16T00:00:00"/>
    <s v="Regular"/>
    <s v="Cash"/>
    <n v="306.98"/>
    <s v="loss"/>
    <s v="Mumbai"/>
  </r>
  <r>
    <s v="ORD107259"/>
    <x v="1"/>
    <s v="Grocery"/>
    <x v="7207"/>
    <s v="Good Sales"/>
    <n v="0.39"/>
    <n v="927.04170000000011"/>
    <n v="1449.9883"/>
    <n v="3"/>
    <d v="2024-03-02T00:00:00"/>
    <d v="2024-03-05T00:00:00"/>
    <s v="Member"/>
    <s v="Card"/>
    <n v="274.64"/>
    <s v="loss"/>
    <s v="Hyderabad"/>
  </r>
  <r>
    <s v="ORD107260"/>
    <x v="2"/>
    <s v="Home Care"/>
    <x v="7208"/>
    <s v="concerning"/>
    <n v="0.23"/>
    <n v="96.710400000000007"/>
    <n v="323.76960000000003"/>
    <n v="2"/>
    <d v="2023-11-27T00:00:00"/>
    <d v="2023-12-03T00:00:00"/>
    <s v="Regular"/>
    <s v="UPI"/>
    <n v="50.4"/>
    <s v="loss"/>
    <s v="Bangalore"/>
  </r>
  <r>
    <s v="ORD107261"/>
    <x v="2"/>
    <s v="Grocery"/>
    <x v="7209"/>
    <s v="Good Sales"/>
    <n v="0.06"/>
    <n v="152.70060000000001"/>
    <n v="2392.3094000000001"/>
    <n v="9"/>
    <d v="2023-05-11T00:00:00"/>
    <d v="2023-05-15T00:00:00"/>
    <s v="Member"/>
    <s v="UPI"/>
    <n v="240.7"/>
    <s v="loss"/>
    <s v="Mumbai"/>
  </r>
  <r>
    <s v="ORD107262"/>
    <x v="3"/>
    <s v="Home Care"/>
    <x v="3109"/>
    <s v="Good Sales"/>
    <n v="0.2"/>
    <n v="263.10000000000002"/>
    <n v="1052.4000000000001"/>
    <n v="2"/>
    <d v="2024-04-01T00:00:00"/>
    <d v="2024-04-07T00:00:00"/>
    <s v="New"/>
    <s v="Card"/>
    <n v="91.27"/>
    <s v="loss"/>
    <s v="Hyderabad"/>
  </r>
  <r>
    <s v="ORD107263"/>
    <x v="1"/>
    <s v="Electronics"/>
    <x v="7210"/>
    <s v="Good Sales"/>
    <n v="0.11"/>
    <n v="158.8862"/>
    <n v="1285.5338000000002"/>
    <n v="3"/>
    <d v="2023-04-17T00:00:00"/>
    <d v="2023-04-24T00:00:00"/>
    <s v="New"/>
    <s v="UPI"/>
    <n v="162.05000000000001"/>
    <s v="loss"/>
    <s v="Bangalore"/>
  </r>
  <r>
    <s v="ORD107264"/>
    <x v="2"/>
    <s v="Personal Care"/>
    <x v="4830"/>
    <s v="Good Sales"/>
    <n v="0.45"/>
    <n v="1857.2939999999999"/>
    <n v="2270.0259999999998"/>
    <n v="1"/>
    <d v="2024-03-14T00:00:00"/>
    <d v="2024-03-16T00:00:00"/>
    <s v="Regular"/>
    <s v="Cash"/>
    <n v="448.4"/>
    <s v="loss"/>
    <s v="Hyderabad"/>
  </r>
  <r>
    <s v="ORD107265"/>
    <x v="2"/>
    <s v="Personal Care"/>
    <x v="7211"/>
    <s v="Good Sales"/>
    <n v="0.44"/>
    <n v="2171.8092000000001"/>
    <n v="2764.1208000000001"/>
    <n v="1"/>
    <d v="2023-10-02T00:00:00"/>
    <d v="2023-10-09T00:00:00"/>
    <s v="Regular"/>
    <s v="Card"/>
    <n v="756.04"/>
    <s v="loss"/>
    <s v="Mumbai"/>
  </r>
  <r>
    <s v="ORD107266"/>
    <x v="0"/>
    <s v="Grocery"/>
    <x v="7212"/>
    <s v="Good Sales"/>
    <n v="0.19"/>
    <n v="450.85669999999999"/>
    <n v="1922.0732999999998"/>
    <n v="1"/>
    <d v="2023-10-06T00:00:00"/>
    <d v="2023-10-07T00:00:00"/>
    <s v="Regular"/>
    <s v="Card"/>
    <n v="163.84"/>
    <s v="loss"/>
    <s v="Chennai"/>
  </r>
  <r>
    <s v="ORD107267"/>
    <x v="2"/>
    <s v="Electronics"/>
    <x v="7213"/>
    <s v="Good Sales"/>
    <n v="7.0000000000000007E-2"/>
    <n v="117.36760000000001"/>
    <n v="1559.3124"/>
    <n v="3"/>
    <d v="2024-12-20T00:00:00"/>
    <d v="2024-12-26T00:00:00"/>
    <s v="Member"/>
    <s v="Card"/>
    <n v="278.36"/>
    <s v="loss"/>
    <s v="Pune"/>
  </r>
  <r>
    <s v="ORD107268"/>
    <x v="2"/>
    <s v="Clothing"/>
    <x v="7214"/>
    <s v="Good Sales"/>
    <n v="0.18"/>
    <n v="839.53800000000001"/>
    <n v="3824.5620000000004"/>
    <n v="6"/>
    <d v="2023-09-17T00:00:00"/>
    <d v="2023-09-21T00:00:00"/>
    <s v="New"/>
    <s v="Card"/>
    <n v="297.52"/>
    <s v="loss"/>
    <s v="Hyderabad"/>
  </r>
  <r>
    <s v="ORD107269"/>
    <x v="1"/>
    <s v="Personal Care"/>
    <x v="7215"/>
    <s v="Good Sales"/>
    <n v="0.06"/>
    <n v="153.13199999999998"/>
    <n v="2399.0679999999998"/>
    <n v="3"/>
    <d v="2024-08-30T00:00:00"/>
    <d v="2024-08-31T00:00:00"/>
    <s v="Regular"/>
    <s v="UPI"/>
    <n v="252.53"/>
    <s v="loss"/>
    <s v="Delhi"/>
  </r>
  <r>
    <s v="ORD107270"/>
    <x v="3"/>
    <s v="Electronics"/>
    <x v="7216"/>
    <s v="Good Sales"/>
    <n v="0.15"/>
    <n v="551.80949999999996"/>
    <n v="3126.9205000000002"/>
    <n v="4"/>
    <d v="2023-01-04T00:00:00"/>
    <d v="2023-01-05T00:00:00"/>
    <s v="Member"/>
    <s v="Cash"/>
    <n v="959.47"/>
    <s v="profit"/>
    <s v="Hyderabad"/>
  </r>
  <r>
    <s v="ORD107271"/>
    <x v="1"/>
    <s v="Electronics"/>
    <x v="7217"/>
    <s v="Good Sales"/>
    <n v="0.39"/>
    <n v="829.65869999999995"/>
    <n v="1297.6713"/>
    <n v="2"/>
    <d v="2023-07-06T00:00:00"/>
    <d v="2023-07-08T00:00:00"/>
    <s v="Member"/>
    <s v="UPI"/>
    <n v="140.29"/>
    <s v="loss"/>
    <s v="Chennai"/>
  </r>
  <r>
    <s v="ORD107272"/>
    <x v="3"/>
    <s v="Grocery"/>
    <x v="7218"/>
    <s v="Good Sales"/>
    <n v="0.15"/>
    <n v="163.87350000000001"/>
    <n v="928.61649999999997"/>
    <n v="7"/>
    <d v="2023-08-06T00:00:00"/>
    <d v="2023-08-09T00:00:00"/>
    <s v="New"/>
    <s v="Cash"/>
    <n v="83.23"/>
    <s v="loss"/>
    <s v="Hyderabad"/>
  </r>
  <r>
    <s v="ORD107273"/>
    <x v="0"/>
    <s v="Electronics"/>
    <x v="7219"/>
    <s v="Good Sales"/>
    <n v="0.27"/>
    <n v="893.41380000000004"/>
    <n v="2415.5262000000002"/>
    <n v="4"/>
    <d v="2024-09-26T00:00:00"/>
    <d v="2024-10-03T00:00:00"/>
    <s v="New"/>
    <s v="Cash"/>
    <n v="648.84"/>
    <s v="loss"/>
    <s v="Mumbai"/>
  </r>
  <r>
    <s v="ORD107274"/>
    <x v="2"/>
    <s v="Electronics"/>
    <x v="7220"/>
    <s v="Good Sales"/>
    <n v="0.06"/>
    <n v="201.46379999999999"/>
    <n v="3156.2662"/>
    <n v="1"/>
    <d v="2023-10-13T00:00:00"/>
    <d v="2023-10-17T00:00:00"/>
    <s v="Regular"/>
    <s v="Card"/>
    <n v="388.55"/>
    <s v="loss"/>
    <s v="Hyderabad"/>
  </r>
  <r>
    <s v="ORD107275"/>
    <x v="0"/>
    <s v="Clothing"/>
    <x v="7221"/>
    <s v="Good Sales"/>
    <n v="0.17"/>
    <n v="400.33300000000003"/>
    <n v="1954.567"/>
    <n v="4"/>
    <d v="2023-12-24T00:00:00"/>
    <d v="2023-12-27T00:00:00"/>
    <s v="New"/>
    <s v="Cash"/>
    <n v="573.05999999999995"/>
    <s v="loss"/>
    <s v="Chennai"/>
  </r>
  <r>
    <s v="ORD107276"/>
    <x v="3"/>
    <s v="Grocery"/>
    <x v="7222"/>
    <s v="Good Sales"/>
    <n v="0.02"/>
    <n v="28.455000000000002"/>
    <n v="1394.2950000000001"/>
    <n v="4"/>
    <d v="2023-06-10T00:00:00"/>
    <d v="2023-06-17T00:00:00"/>
    <s v="Regular"/>
    <s v="Card"/>
    <n v="223.11"/>
    <s v="loss"/>
    <s v="Delhi"/>
  </r>
  <r>
    <s v="ORD107277"/>
    <x v="1"/>
    <s v="Grocery"/>
    <x v="7223"/>
    <s v="Good Sales"/>
    <n v="0.27"/>
    <n v="1127.4903000000002"/>
    <n v="3048.3996999999999"/>
    <n v="3"/>
    <d v="2023-07-27T00:00:00"/>
    <d v="2023-08-01T00:00:00"/>
    <s v="New"/>
    <s v="UPI"/>
    <n v="806.75"/>
    <s v="profit"/>
    <s v="Bangalore"/>
  </r>
  <r>
    <s v="ORD107278"/>
    <x v="1"/>
    <s v="Electronics"/>
    <x v="7224"/>
    <s v="Good Sales"/>
    <n v="0.17"/>
    <n v="246.34020000000001"/>
    <n v="1202.7197999999999"/>
    <n v="8"/>
    <d v="2024-02-21T00:00:00"/>
    <d v="2024-02-28T00:00:00"/>
    <s v="Member"/>
    <s v="Card"/>
    <n v="112.51"/>
    <s v="loss"/>
    <s v="Chennai"/>
  </r>
  <r>
    <s v="ORD107279"/>
    <x v="0"/>
    <s v="Clothing"/>
    <x v="7225"/>
    <s v="Good Sales"/>
    <n v="0.44"/>
    <n v="1464.8568"/>
    <n v="1864.3631999999998"/>
    <n v="7"/>
    <d v="2024-06-15T00:00:00"/>
    <d v="2024-06-21T00:00:00"/>
    <s v="New"/>
    <s v="Cash"/>
    <n v="746.92"/>
    <s v="loss"/>
    <s v="Hyderabad"/>
  </r>
  <r>
    <s v="ORD107280"/>
    <x v="3"/>
    <s v="Home Care"/>
    <x v="7226"/>
    <s v="Good Sales"/>
    <n v="0.2"/>
    <n v="396.30600000000004"/>
    <n v="1585.2239999999999"/>
    <n v="3"/>
    <d v="2023-02-17T00:00:00"/>
    <d v="2023-02-21T00:00:00"/>
    <s v="Member"/>
    <s v="Cash"/>
    <n v="568.05999999999995"/>
    <s v="loss"/>
    <s v="Hyderabad"/>
  </r>
  <r>
    <s v="ORD107281"/>
    <x v="0"/>
    <s v="Personal Care"/>
    <x v="7227"/>
    <s v="Good Sales"/>
    <n v="0.28000000000000003"/>
    <n v="676.24480000000005"/>
    <n v="1738.9151999999999"/>
    <n v="4"/>
    <d v="2024-06-22T00:00:00"/>
    <d v="2024-06-23T00:00:00"/>
    <s v="Member"/>
    <s v="Card"/>
    <n v="700.79"/>
    <s v="loss"/>
    <s v="Mumbai"/>
  </r>
  <r>
    <s v="ORD107282"/>
    <x v="0"/>
    <s v="Grocery"/>
    <x v="7228"/>
    <s v="Good Sales"/>
    <n v="0.49"/>
    <n v="556.57629999999995"/>
    <n v="579.29369999999994"/>
    <n v="8"/>
    <d v="2024-11-02T00:00:00"/>
    <d v="2024-11-06T00:00:00"/>
    <s v="Member"/>
    <s v="UPI"/>
    <n v="241.18"/>
    <s v="loss"/>
    <s v="Mumbai"/>
  </r>
  <r>
    <s v="ORD107283"/>
    <x v="2"/>
    <s v="Clothing"/>
    <x v="7229"/>
    <s v="Good Sales"/>
    <n v="0.32"/>
    <n v="1050.384"/>
    <n v="2232.0659999999998"/>
    <n v="3"/>
    <d v="2024-04-14T00:00:00"/>
    <d v="2024-04-17T00:00:00"/>
    <s v="Regular"/>
    <s v="UPI"/>
    <n v="231.81"/>
    <s v="loss"/>
    <s v="Pune"/>
  </r>
  <r>
    <s v="ORD107284"/>
    <x v="0"/>
    <s v="Clothing"/>
    <x v="7230"/>
    <s v="Good Sales"/>
    <n v="0.25"/>
    <n v="301.63749999999999"/>
    <n v="904.91249999999991"/>
    <n v="5"/>
    <d v="2023-06-04T00:00:00"/>
    <d v="2023-06-09T00:00:00"/>
    <s v="Member"/>
    <s v="Card"/>
    <n v="319.35000000000002"/>
    <s v="loss"/>
    <s v="Chennai"/>
  </r>
  <r>
    <s v="ORD107285"/>
    <x v="2"/>
    <s v="Electronics"/>
    <x v="7231"/>
    <s v="Good Sales"/>
    <n v="0.05"/>
    <n v="124"/>
    <n v="2356"/>
    <n v="5"/>
    <d v="2023-03-07T00:00:00"/>
    <d v="2023-03-09T00:00:00"/>
    <s v="Regular"/>
    <s v="UPI"/>
    <n v="739.87"/>
    <s v="loss"/>
    <s v="Bangalore"/>
  </r>
  <r>
    <s v="ORD107286"/>
    <x v="2"/>
    <s v="Personal Care"/>
    <x v="7232"/>
    <s v="Good Sales"/>
    <n v="0.41"/>
    <n v="700.87450000000001"/>
    <n v="1008.5755"/>
    <n v="5"/>
    <d v="2023-08-18T00:00:00"/>
    <d v="2023-08-22T00:00:00"/>
    <s v="Member"/>
    <s v="UPI"/>
    <n v="143"/>
    <s v="loss"/>
    <s v="Mumbai"/>
  </r>
  <r>
    <s v="ORD107287"/>
    <x v="1"/>
    <s v="Grocery"/>
    <x v="7233"/>
    <s v="Good Sales"/>
    <n v="0.32"/>
    <n v="1542.9344000000001"/>
    <n v="3278.7356"/>
    <n v="5"/>
    <d v="2023-08-03T00:00:00"/>
    <d v="2023-08-09T00:00:00"/>
    <s v="Member"/>
    <s v="UPI"/>
    <n v="1240.47"/>
    <s v="profit"/>
    <s v="Pune"/>
  </r>
  <r>
    <s v="ORD107288"/>
    <x v="2"/>
    <s v="Home Care"/>
    <x v="7234"/>
    <s v="Good Sales"/>
    <n v="0.05"/>
    <n v="245.64400000000001"/>
    <n v="4667.2359999999999"/>
    <n v="9"/>
    <d v="2023-01-12T00:00:00"/>
    <d v="2023-01-19T00:00:00"/>
    <s v="Regular"/>
    <s v="Card"/>
    <n v="436.71"/>
    <s v="loss"/>
    <s v="Chennai"/>
  </r>
  <r>
    <s v="ORD107289"/>
    <x v="2"/>
    <s v="Electronics"/>
    <x v="7235"/>
    <s v="Good Sales"/>
    <n v="0.12"/>
    <n v="455.0532"/>
    <n v="3337.0568000000003"/>
    <n v="5"/>
    <d v="2024-09-04T00:00:00"/>
    <d v="2024-09-06T00:00:00"/>
    <s v="New"/>
    <s v="Card"/>
    <n v="613.80999999999995"/>
    <s v="loss"/>
    <s v="Delhi"/>
  </r>
  <r>
    <s v="ORD107290"/>
    <x v="1"/>
    <s v="Grocery"/>
    <x v="7236"/>
    <s v="Good Sales"/>
    <n v="0.27"/>
    <n v="1328.7239999999999"/>
    <n v="3592.4759999999997"/>
    <n v="9"/>
    <d v="2024-11-16T00:00:00"/>
    <d v="2024-11-21T00:00:00"/>
    <s v="Regular"/>
    <s v="Cash"/>
    <n v="1383.79"/>
    <s v="profit"/>
    <s v="Chennai"/>
  </r>
  <r>
    <s v="ORD107291"/>
    <x v="0"/>
    <s v="Grocery"/>
    <x v="7237"/>
    <s v="concerning"/>
    <n v="0.02"/>
    <n v="13.128"/>
    <n v="643.27199999999993"/>
    <n v="9"/>
    <d v="2023-08-17T00:00:00"/>
    <d v="2023-08-23T00:00:00"/>
    <s v="Member"/>
    <s v="Cash"/>
    <n v="185.77"/>
    <s v="loss"/>
    <s v="Pune"/>
  </r>
  <r>
    <s v="ORD107292"/>
    <x v="3"/>
    <s v="Clothing"/>
    <x v="7238"/>
    <s v="Good Sales"/>
    <n v="0.36"/>
    <n v="1786.4604000000002"/>
    <n v="3175.9296000000004"/>
    <n v="4"/>
    <d v="2023-08-30T00:00:00"/>
    <d v="2023-09-02T00:00:00"/>
    <s v="Regular"/>
    <s v="Cash"/>
    <n v="933.7"/>
    <s v="profit"/>
    <s v="Mumbai"/>
  </r>
  <r>
    <s v="ORD107293"/>
    <x v="3"/>
    <s v="Personal Care"/>
    <x v="7239"/>
    <s v="concerning"/>
    <n v="0.11"/>
    <n v="66.816199999999995"/>
    <n v="540.60379999999998"/>
    <n v="9"/>
    <d v="2024-05-24T00:00:00"/>
    <d v="2024-05-29T00:00:00"/>
    <s v="Regular"/>
    <s v="Card"/>
    <n v="172.57"/>
    <s v="loss"/>
    <s v="Delhi"/>
  </r>
  <r>
    <s v="ORD107294"/>
    <x v="3"/>
    <s v="Home Care"/>
    <x v="7240"/>
    <s v="Good Sales"/>
    <n v="0.24"/>
    <n v="512.57039999999995"/>
    <n v="1623.1396"/>
    <n v="2"/>
    <d v="2023-08-01T00:00:00"/>
    <d v="2023-08-08T00:00:00"/>
    <s v="New"/>
    <s v="Card"/>
    <n v="126.95"/>
    <s v="loss"/>
    <s v="Hyderabad"/>
  </r>
  <r>
    <s v="ORD107295"/>
    <x v="0"/>
    <s v="Personal Care"/>
    <x v="7241"/>
    <s v="Good Sales"/>
    <n v="0.12"/>
    <n v="152.5008"/>
    <n v="1118.3391999999999"/>
    <n v="3"/>
    <d v="2023-04-22T00:00:00"/>
    <d v="2023-04-26T00:00:00"/>
    <s v="Regular"/>
    <s v="Card"/>
    <n v="281.55"/>
    <s v="loss"/>
    <s v="Mumbai"/>
  </r>
  <r>
    <s v="ORD107296"/>
    <x v="2"/>
    <s v="Clothing"/>
    <x v="7242"/>
    <s v="Good Sales"/>
    <n v="0.24"/>
    <n v="1145.7239999999999"/>
    <n v="3628.1260000000002"/>
    <n v="1"/>
    <d v="2023-07-22T00:00:00"/>
    <d v="2023-07-23T00:00:00"/>
    <s v="New"/>
    <s v="Card"/>
    <n v="749.8"/>
    <s v="loss"/>
    <s v="Bangalore"/>
  </r>
  <r>
    <s v="ORD107297"/>
    <x v="3"/>
    <s v="Home Care"/>
    <x v="7243"/>
    <s v="Good Sales"/>
    <n v="0.09"/>
    <n v="289.38329999999996"/>
    <n v="2925.9866999999999"/>
    <n v="7"/>
    <d v="2023-12-07T00:00:00"/>
    <d v="2023-12-10T00:00:00"/>
    <s v="Regular"/>
    <s v="Card"/>
    <n v="605.96"/>
    <s v="loss"/>
    <s v="Pune"/>
  </r>
  <r>
    <s v="ORD107298"/>
    <x v="0"/>
    <s v="Home Care"/>
    <x v="7244"/>
    <s v="Good Sales"/>
    <n v="0.3"/>
    <n v="907.77599999999995"/>
    <n v="2118.1440000000002"/>
    <n v="9"/>
    <d v="2023-02-06T00:00:00"/>
    <d v="2023-02-12T00:00:00"/>
    <s v="Regular"/>
    <s v="UPI"/>
    <n v="297.7"/>
    <s v="loss"/>
    <s v="Chennai"/>
  </r>
  <r>
    <s v="ORD107299"/>
    <x v="2"/>
    <s v="Electronics"/>
    <x v="7245"/>
    <s v="Good Sales"/>
    <n v="0.46"/>
    <n v="2294.2269999999999"/>
    <n v="2693.223"/>
    <n v="3"/>
    <d v="2024-10-05T00:00:00"/>
    <d v="2024-10-11T00:00:00"/>
    <s v="New"/>
    <s v="Cash"/>
    <n v="500.96"/>
    <s v="loss"/>
    <s v="Bangalore"/>
  </r>
  <r>
    <s v="ORD107300"/>
    <x v="1"/>
    <s v="Home Care"/>
    <x v="7246"/>
    <s v="Good Sales"/>
    <n v="0.4"/>
    <n v="1240.356"/>
    <n v="1860.5339999999999"/>
    <n v="8"/>
    <d v="2023-03-31T00:00:00"/>
    <d v="2023-04-07T00:00:00"/>
    <s v="New"/>
    <s v="Card"/>
    <n v="720.48"/>
    <s v="loss"/>
    <s v="Bangalore"/>
  </r>
  <r>
    <s v="ORD107301"/>
    <x v="3"/>
    <s v="Grocery"/>
    <x v="7247"/>
    <s v="Good Sales"/>
    <n v="0.12"/>
    <n v="391.94159999999999"/>
    <n v="2874.2383999999997"/>
    <n v="1"/>
    <d v="2024-12-24T00:00:00"/>
    <d v="2024-12-28T00:00:00"/>
    <s v="Regular"/>
    <s v="Cash"/>
    <n v="790.46"/>
    <s v="loss"/>
    <s v="Delhi"/>
  </r>
  <r>
    <s v="ORD107302"/>
    <x v="2"/>
    <s v="Personal Care"/>
    <x v="7248"/>
    <s v="concerning"/>
    <n v="0.25"/>
    <n v="79.847499999999997"/>
    <n v="239.54249999999999"/>
    <n v="6"/>
    <d v="2024-03-20T00:00:00"/>
    <d v="2024-03-27T00:00:00"/>
    <s v="New"/>
    <s v="Card"/>
    <n v="67.099999999999994"/>
    <s v="loss"/>
    <s v="Delhi"/>
  </r>
  <r>
    <s v="ORD107303"/>
    <x v="3"/>
    <s v="Personal Care"/>
    <x v="7249"/>
    <s v="Good Sales"/>
    <n v="0.21"/>
    <n v="904.96350000000007"/>
    <n v="3404.3865000000005"/>
    <n v="6"/>
    <d v="2023-11-23T00:00:00"/>
    <d v="2023-11-26T00:00:00"/>
    <s v="Regular"/>
    <s v="Cash"/>
    <n v="587.86"/>
    <s v="loss"/>
    <s v="Hyderabad"/>
  </r>
  <r>
    <s v="ORD107304"/>
    <x v="3"/>
    <s v="Electronics"/>
    <x v="7250"/>
    <s v="Good Sales"/>
    <n v="0.48"/>
    <n v="2329.6511999999998"/>
    <n v="2523.7887999999998"/>
    <n v="5"/>
    <d v="2023-04-12T00:00:00"/>
    <d v="2023-04-19T00:00:00"/>
    <s v="Regular"/>
    <s v="Card"/>
    <n v="1099.3900000000001"/>
    <s v="profit"/>
    <s v="Bangalore"/>
  </r>
  <r>
    <s v="ORD107305"/>
    <x v="3"/>
    <s v="Home Care"/>
    <x v="7251"/>
    <s v="Good Sales"/>
    <n v="0.4"/>
    <n v="1922.2080000000003"/>
    <n v="2883.3119999999999"/>
    <n v="4"/>
    <d v="2024-04-19T00:00:00"/>
    <d v="2024-04-22T00:00:00"/>
    <s v="New"/>
    <s v="Card"/>
    <n v="862.54"/>
    <s v="profit"/>
    <s v="Hyderabad"/>
  </r>
  <r>
    <s v="ORD107306"/>
    <x v="2"/>
    <s v="Clothing"/>
    <x v="7252"/>
    <s v="Good Sales"/>
    <n v="0.05"/>
    <n v="59.171000000000006"/>
    <n v="1124.249"/>
    <n v="3"/>
    <d v="2024-07-12T00:00:00"/>
    <d v="2024-07-16T00:00:00"/>
    <s v="Member"/>
    <s v="Cash"/>
    <n v="266.58999999999997"/>
    <s v="loss"/>
    <s v="Mumbai"/>
  </r>
  <r>
    <s v="ORD107307"/>
    <x v="0"/>
    <s v="Grocery"/>
    <x v="7253"/>
    <s v="Good Sales"/>
    <n v="0.08"/>
    <n v="96.559200000000004"/>
    <n v="1110.4308000000001"/>
    <n v="4"/>
    <d v="2024-09-23T00:00:00"/>
    <d v="2024-09-29T00:00:00"/>
    <s v="Member"/>
    <s v="UPI"/>
    <n v="125.33"/>
    <s v="loss"/>
    <s v="Pune"/>
  </r>
  <r>
    <s v="ORD107308"/>
    <x v="2"/>
    <s v="Electronics"/>
    <x v="7254"/>
    <s v="Good Sales"/>
    <n v="0.35"/>
    <n v="662.77049999999997"/>
    <n v="1230.8595"/>
    <n v="7"/>
    <d v="2024-06-12T00:00:00"/>
    <d v="2024-06-19T00:00:00"/>
    <s v="Member"/>
    <s v="Card"/>
    <n v="327.55"/>
    <s v="loss"/>
    <s v="Bangalore"/>
  </r>
  <r>
    <s v="ORD107309"/>
    <x v="3"/>
    <s v="Home Care"/>
    <x v="7255"/>
    <s v="Good Sales"/>
    <n v="0.08"/>
    <n v="129.60239999999999"/>
    <n v="1490.4276"/>
    <n v="7"/>
    <d v="2023-06-27T00:00:00"/>
    <d v="2023-06-28T00:00:00"/>
    <s v="Member"/>
    <s v="UPI"/>
    <n v="131.94999999999999"/>
    <s v="loss"/>
    <s v="Chennai"/>
  </r>
  <r>
    <s v="ORD107310"/>
    <x v="2"/>
    <s v="Clothing"/>
    <x v="7256"/>
    <s v="Good Sales"/>
    <n v="0.48"/>
    <n v="766.8048"/>
    <n v="830.70519999999999"/>
    <n v="3"/>
    <d v="2024-12-06T00:00:00"/>
    <d v="2024-12-07T00:00:00"/>
    <s v="New"/>
    <s v="UPI"/>
    <n v="464.22"/>
    <s v="loss"/>
    <s v="Pune"/>
  </r>
  <r>
    <s v="ORD107311"/>
    <x v="1"/>
    <s v="Home Care"/>
    <x v="1159"/>
    <s v="Good Sales"/>
    <n v="0.5"/>
    <n v="1532.78"/>
    <n v="1532.78"/>
    <n v="3"/>
    <d v="2024-02-23T00:00:00"/>
    <d v="2024-02-29T00:00:00"/>
    <s v="Regular"/>
    <s v="Cash"/>
    <n v="914.79"/>
    <s v="profit"/>
    <s v="Hyderabad"/>
  </r>
  <r>
    <s v="ORD107312"/>
    <x v="0"/>
    <s v="Electronics"/>
    <x v="7257"/>
    <s v="Good Sales"/>
    <n v="0.39"/>
    <n v="1578.5172"/>
    <n v="2468.9628000000002"/>
    <n v="3"/>
    <d v="2024-06-01T00:00:00"/>
    <d v="2024-06-05T00:00:00"/>
    <s v="Member"/>
    <s v="Card"/>
    <n v="636.73"/>
    <s v="loss"/>
    <s v="Pune"/>
  </r>
  <r>
    <s v="ORD107313"/>
    <x v="2"/>
    <s v="Clothing"/>
    <x v="7258"/>
    <s v="Good Sales"/>
    <n v="0.01"/>
    <n v="46.901600000000002"/>
    <n v="4643.2583999999997"/>
    <n v="5"/>
    <d v="2024-05-29T00:00:00"/>
    <d v="2024-06-01T00:00:00"/>
    <s v="Regular"/>
    <s v="Cash"/>
    <n v="699.17"/>
    <s v="loss"/>
    <s v="Chennai"/>
  </r>
  <r>
    <s v="ORD107314"/>
    <x v="1"/>
    <s v="Clothing"/>
    <x v="7259"/>
    <s v="concerning"/>
    <n v="0.24"/>
    <n v="103.80479999999999"/>
    <n v="328.71519999999998"/>
    <n v="1"/>
    <d v="2024-12-11T00:00:00"/>
    <d v="2024-12-17T00:00:00"/>
    <s v="New"/>
    <s v="Card"/>
    <n v="67.89"/>
    <s v="loss"/>
    <s v="Delhi"/>
  </r>
  <r>
    <s v="ORD107315"/>
    <x v="0"/>
    <s v="Clothing"/>
    <x v="7260"/>
    <s v="Good Sales"/>
    <n v="0.2"/>
    <n v="292.41800000000001"/>
    <n v="1169.672"/>
    <n v="7"/>
    <d v="2023-02-04T00:00:00"/>
    <d v="2023-02-10T00:00:00"/>
    <s v="New"/>
    <s v="UPI"/>
    <n v="141.29"/>
    <s v="loss"/>
    <s v="Chennai"/>
  </r>
  <r>
    <s v="ORD107316"/>
    <x v="1"/>
    <s v="Clothing"/>
    <x v="7261"/>
    <s v="Good Sales"/>
    <n v="0.4"/>
    <n v="539.82799999999997"/>
    <n v="809.74199999999996"/>
    <n v="8"/>
    <d v="2023-08-27T00:00:00"/>
    <d v="2023-08-30T00:00:00"/>
    <s v="Member"/>
    <s v="UPI"/>
    <n v="137.68"/>
    <s v="loss"/>
    <s v="Delhi"/>
  </r>
  <r>
    <s v="ORD107317"/>
    <x v="0"/>
    <s v="Home Care"/>
    <x v="7262"/>
    <s v="Good Sales"/>
    <n v="0.14000000000000001"/>
    <n v="259.20300000000003"/>
    <n v="1592.2470000000001"/>
    <n v="7"/>
    <d v="2024-08-11T00:00:00"/>
    <d v="2024-08-15T00:00:00"/>
    <s v="Regular"/>
    <s v="UPI"/>
    <n v="543.85"/>
    <s v="loss"/>
    <s v="Delhi"/>
  </r>
  <r>
    <s v="ORD107318"/>
    <x v="2"/>
    <s v="Clothing"/>
    <x v="7263"/>
    <s v="Good Sales"/>
    <n v="0.19"/>
    <n v="414.05559999999997"/>
    <n v="1765.1843999999999"/>
    <n v="8"/>
    <d v="2024-09-05T00:00:00"/>
    <d v="2024-09-09T00:00:00"/>
    <s v="New"/>
    <s v="Card"/>
    <n v="293.69"/>
    <s v="loss"/>
    <s v="Pune"/>
  </r>
  <r>
    <s v="ORD107319"/>
    <x v="1"/>
    <s v="Home Care"/>
    <x v="7264"/>
    <s v="Good Sales"/>
    <n v="0.05"/>
    <n v="100.34700000000001"/>
    <n v="1906.5930000000001"/>
    <n v="9"/>
    <d v="2024-03-25T00:00:00"/>
    <d v="2024-03-30T00:00:00"/>
    <s v="Member"/>
    <s v="Card"/>
    <n v="537.01"/>
    <s v="loss"/>
    <s v="Delhi"/>
  </r>
  <r>
    <s v="ORD107320"/>
    <x v="3"/>
    <s v="Clothing"/>
    <x v="7265"/>
    <s v="Good Sales"/>
    <n v="0.17"/>
    <n v="810.13840000000016"/>
    <n v="3955.3816000000002"/>
    <n v="4"/>
    <d v="2024-07-31T00:00:00"/>
    <d v="2024-08-01T00:00:00"/>
    <s v="Regular"/>
    <s v="UPI"/>
    <n v="247.39"/>
    <s v="loss"/>
    <s v="Pune"/>
  </r>
  <r>
    <s v="ORD107321"/>
    <x v="1"/>
    <s v="Clothing"/>
    <x v="7266"/>
    <s v="Good Sales"/>
    <n v="0.49"/>
    <n v="1098.5456999999999"/>
    <n v="1143.3842999999999"/>
    <n v="3"/>
    <d v="2023-02-20T00:00:00"/>
    <d v="2023-02-23T00:00:00"/>
    <s v="Member"/>
    <s v="UPI"/>
    <n v="446.31"/>
    <s v="loss"/>
    <s v="Mumbai"/>
  </r>
  <r>
    <s v="ORD107322"/>
    <x v="0"/>
    <s v="Electronics"/>
    <x v="7267"/>
    <s v="Good Sales"/>
    <n v="0.47"/>
    <n v="1317.316"/>
    <n v="1485.4840000000002"/>
    <n v="7"/>
    <d v="2024-09-27T00:00:00"/>
    <d v="2024-09-30T00:00:00"/>
    <s v="Regular"/>
    <s v="UPI"/>
    <n v="299.72000000000003"/>
    <s v="loss"/>
    <s v="Chennai"/>
  </r>
  <r>
    <s v="ORD107323"/>
    <x v="2"/>
    <s v="Home Care"/>
    <x v="7268"/>
    <s v="Good Sales"/>
    <n v="0.38"/>
    <n v="1431.9540000000002"/>
    <n v="2336.346"/>
    <n v="9"/>
    <d v="2024-12-12T00:00:00"/>
    <d v="2024-12-15T00:00:00"/>
    <s v="Regular"/>
    <s v="UPI"/>
    <n v="725.43"/>
    <s v="loss"/>
    <s v="Chennai"/>
  </r>
  <r>
    <s v="ORD107324"/>
    <x v="0"/>
    <s v="Home Care"/>
    <x v="7269"/>
    <s v="Good Sales"/>
    <n v="0.45"/>
    <n v="1643.8140000000001"/>
    <n v="2009.106"/>
    <n v="9"/>
    <d v="2023-03-14T00:00:00"/>
    <d v="2023-03-17T00:00:00"/>
    <s v="Regular"/>
    <s v="Card"/>
    <n v="794.51"/>
    <s v="loss"/>
    <s v="Delhi"/>
  </r>
  <r>
    <s v="ORD107325"/>
    <x v="1"/>
    <s v="Personal Care"/>
    <x v="7270"/>
    <s v="Good Sales"/>
    <n v="0.11"/>
    <n v="325.2183"/>
    <n v="2631.3117000000002"/>
    <n v="8"/>
    <d v="2024-11-04T00:00:00"/>
    <d v="2024-11-08T00:00:00"/>
    <s v="New"/>
    <s v="Card"/>
    <n v="748.86"/>
    <s v="loss"/>
    <s v="Delhi"/>
  </r>
  <r>
    <s v="ORD107326"/>
    <x v="1"/>
    <s v="Electronics"/>
    <x v="7271"/>
    <s v="Good Sales"/>
    <n v="0.31"/>
    <n v="1338.6048000000001"/>
    <n v="2979.4751999999999"/>
    <n v="3"/>
    <d v="2023-06-16T00:00:00"/>
    <d v="2023-06-23T00:00:00"/>
    <s v="Member"/>
    <s v="Card"/>
    <n v="480.67"/>
    <s v="loss"/>
    <s v="Mumbai"/>
  </r>
  <r>
    <s v="ORD107327"/>
    <x v="3"/>
    <s v="Home Care"/>
    <x v="7272"/>
    <s v="Good Sales"/>
    <n v="0.25"/>
    <n v="789.62249999999995"/>
    <n v="2368.8674999999998"/>
    <n v="6"/>
    <d v="2023-06-24T00:00:00"/>
    <d v="2023-06-25T00:00:00"/>
    <s v="Regular"/>
    <s v="Cash"/>
    <n v="662.37"/>
    <s v="loss"/>
    <s v="Hyderabad"/>
  </r>
  <r>
    <s v="ORD107328"/>
    <x v="2"/>
    <s v="Electronics"/>
    <x v="7273"/>
    <s v="Good Sales"/>
    <n v="0.21"/>
    <n v="921.1271999999999"/>
    <n v="3465.1927999999998"/>
    <n v="2"/>
    <d v="2023-10-19T00:00:00"/>
    <d v="2023-10-25T00:00:00"/>
    <s v="Regular"/>
    <s v="UPI"/>
    <n v="223.82"/>
    <s v="loss"/>
    <s v="Mumbai"/>
  </r>
  <r>
    <s v="ORD107329"/>
    <x v="2"/>
    <s v="Electronics"/>
    <x v="7274"/>
    <s v="Good Sales"/>
    <n v="0.16"/>
    <n v="253.36799999999999"/>
    <n v="1330.182"/>
    <n v="6"/>
    <d v="2023-01-22T00:00:00"/>
    <d v="2023-01-28T00:00:00"/>
    <s v="Member"/>
    <s v="Cash"/>
    <n v="474.77"/>
    <s v="loss"/>
    <s v="Hyderabad"/>
  </r>
  <r>
    <s v="ORD107330"/>
    <x v="1"/>
    <s v="Electronics"/>
    <x v="7275"/>
    <s v="concerning"/>
    <n v="0.43"/>
    <n v="321.17559999999997"/>
    <n v="425.74439999999998"/>
    <n v="5"/>
    <d v="2023-06-21T00:00:00"/>
    <d v="2023-06-26T00:00:00"/>
    <s v="New"/>
    <s v="UPI"/>
    <n v="115.48"/>
    <s v="loss"/>
    <s v="Pune"/>
  </r>
  <r>
    <s v="ORD107331"/>
    <x v="2"/>
    <s v="Grocery"/>
    <x v="7276"/>
    <s v="Good Sales"/>
    <n v="0.24"/>
    <n v="987.75599999999986"/>
    <n v="3127.8939999999998"/>
    <n v="4"/>
    <d v="2024-12-07T00:00:00"/>
    <d v="2024-12-14T00:00:00"/>
    <s v="Member"/>
    <s v="Cash"/>
    <n v="409.99"/>
    <s v="loss"/>
    <s v="Hyderabad"/>
  </r>
  <r>
    <s v="ORD107332"/>
    <x v="3"/>
    <s v="Home Care"/>
    <x v="7277"/>
    <s v="Good Sales"/>
    <n v="0.36"/>
    <n v="710.76239999999996"/>
    <n v="1263.5776000000001"/>
    <n v="3"/>
    <d v="2023-07-08T00:00:00"/>
    <d v="2023-07-12T00:00:00"/>
    <s v="Regular"/>
    <s v="Card"/>
    <n v="416.84"/>
    <s v="loss"/>
    <s v="Bangalore"/>
  </r>
  <r>
    <s v="ORD107333"/>
    <x v="0"/>
    <s v="Electronics"/>
    <x v="7278"/>
    <s v="Good Sales"/>
    <n v="0.35"/>
    <n v="1151.6084999999998"/>
    <n v="2138.7015000000001"/>
    <n v="8"/>
    <d v="2023-09-02T00:00:00"/>
    <d v="2023-09-05T00:00:00"/>
    <s v="Regular"/>
    <s v="UPI"/>
    <n v="603.85"/>
    <s v="loss"/>
    <s v="Hyderabad"/>
  </r>
  <r>
    <s v="ORD107334"/>
    <x v="2"/>
    <s v="Grocery"/>
    <x v="7279"/>
    <s v="Good Sales"/>
    <n v="7.0000000000000007E-2"/>
    <n v="259.89740000000006"/>
    <n v="3452.9225999999999"/>
    <n v="6"/>
    <d v="2024-05-13T00:00:00"/>
    <d v="2024-05-19T00:00:00"/>
    <s v="Member"/>
    <s v="UPI"/>
    <n v="188.59"/>
    <s v="loss"/>
    <s v="Mumbai"/>
  </r>
  <r>
    <s v="ORD107335"/>
    <x v="1"/>
    <s v="Grocery"/>
    <x v="7280"/>
    <s v="Good Sales"/>
    <n v="0.02"/>
    <n v="34.017600000000002"/>
    <n v="1666.8624000000002"/>
    <n v="9"/>
    <d v="2023-05-17T00:00:00"/>
    <d v="2023-05-24T00:00:00"/>
    <s v="Member"/>
    <s v="UPI"/>
    <n v="255.92"/>
    <s v="loss"/>
    <s v="Mumbai"/>
  </r>
  <r>
    <s v="ORD107336"/>
    <x v="0"/>
    <s v="Clothing"/>
    <x v="7281"/>
    <s v="Good Sales"/>
    <n v="0.42"/>
    <n v="1081.626"/>
    <n v="1493.6740000000002"/>
    <n v="3"/>
    <d v="2023-10-31T00:00:00"/>
    <d v="2023-11-06T00:00:00"/>
    <s v="New"/>
    <s v="Card"/>
    <n v="661.85"/>
    <s v="loss"/>
    <s v="Chennai"/>
  </r>
  <r>
    <s v="ORD107337"/>
    <x v="0"/>
    <s v="Clothing"/>
    <x v="7282"/>
    <s v="Good Sales"/>
    <n v="0.25"/>
    <n v="1121.2850000000001"/>
    <n v="3363.8550000000005"/>
    <n v="5"/>
    <d v="2023-10-01T00:00:00"/>
    <d v="2023-10-02T00:00:00"/>
    <s v="Regular"/>
    <s v="Card"/>
    <n v="514.89"/>
    <s v="loss"/>
    <s v="Chennai"/>
  </r>
  <r>
    <s v="ORD107338"/>
    <x v="3"/>
    <s v="Home Care"/>
    <x v="7283"/>
    <s v="Good Sales"/>
    <n v="0.41"/>
    <n v="1808.5058999999999"/>
    <n v="2602.4840999999997"/>
    <n v="4"/>
    <d v="2023-03-31T00:00:00"/>
    <d v="2023-04-01T00:00:00"/>
    <s v="Regular"/>
    <s v="UPI"/>
    <n v="1279.26"/>
    <s v="profit"/>
    <s v="Mumbai"/>
  </r>
  <r>
    <s v="ORD107339"/>
    <x v="1"/>
    <s v="Clothing"/>
    <x v="7284"/>
    <s v="Good Sales"/>
    <n v="0.15"/>
    <n v="565.77749999999992"/>
    <n v="3206.0725000000002"/>
    <n v="6"/>
    <d v="2024-01-17T00:00:00"/>
    <d v="2024-01-19T00:00:00"/>
    <s v="Member"/>
    <s v="Cash"/>
    <n v="1003.85"/>
    <s v="profit"/>
    <s v="Mumbai"/>
  </r>
  <r>
    <s v="ORD107340"/>
    <x v="2"/>
    <s v="Home Care"/>
    <x v="7285"/>
    <s v="Good Sales"/>
    <n v="0.43"/>
    <n v="1650.0906"/>
    <n v="2187.3294000000001"/>
    <n v="2"/>
    <d v="2023-06-06T00:00:00"/>
    <d v="2023-06-10T00:00:00"/>
    <s v="Member"/>
    <s v="Card"/>
    <n v="547.65"/>
    <s v="loss"/>
    <s v="Chennai"/>
  </r>
  <r>
    <s v="ORD107341"/>
    <x v="1"/>
    <s v="Grocery"/>
    <x v="7286"/>
    <s v="Good Sales"/>
    <n v="0.42"/>
    <n v="1889.4329999999998"/>
    <n v="2609.2169999999996"/>
    <n v="6"/>
    <d v="2024-10-13T00:00:00"/>
    <d v="2024-10-20T00:00:00"/>
    <s v="Regular"/>
    <s v="Cash"/>
    <n v="676.04"/>
    <s v="loss"/>
    <s v="Mumbai"/>
  </r>
  <r>
    <s v="ORD107342"/>
    <x v="0"/>
    <s v="Grocery"/>
    <x v="7287"/>
    <s v="Good Sales"/>
    <n v="0.19"/>
    <n v="704.52570000000003"/>
    <n v="3003.5043000000001"/>
    <n v="3"/>
    <d v="2023-06-16T00:00:00"/>
    <d v="2023-06-22T00:00:00"/>
    <s v="Regular"/>
    <s v="Cash"/>
    <n v="604.80999999999995"/>
    <s v="loss"/>
    <s v="Mumbai"/>
  </r>
  <r>
    <s v="ORD107343"/>
    <x v="1"/>
    <s v="Home Care"/>
    <x v="7288"/>
    <s v="Good Sales"/>
    <n v="0.21"/>
    <n v="370.43369999999999"/>
    <n v="1393.5363"/>
    <n v="8"/>
    <d v="2024-02-11T00:00:00"/>
    <d v="2024-02-17T00:00:00"/>
    <s v="New"/>
    <s v="Card"/>
    <n v="369.18"/>
    <s v="loss"/>
    <s v="Bangalore"/>
  </r>
  <r>
    <s v="ORD107344"/>
    <x v="2"/>
    <s v="Clothing"/>
    <x v="7289"/>
    <s v="concerning"/>
    <n v="0.18"/>
    <n v="124.5312"/>
    <n v="567.30880000000002"/>
    <n v="6"/>
    <d v="2023-01-24T00:00:00"/>
    <d v="2023-01-25T00:00:00"/>
    <s v="Regular"/>
    <s v="Card"/>
    <n v="91.29"/>
    <s v="loss"/>
    <s v="Hyderabad"/>
  </r>
  <r>
    <s v="ORD107345"/>
    <x v="2"/>
    <s v="Clothing"/>
    <x v="7290"/>
    <s v="Good Sales"/>
    <n v="0.02"/>
    <n v="43.3446"/>
    <n v="2123.8854000000001"/>
    <n v="8"/>
    <d v="2023-10-27T00:00:00"/>
    <d v="2023-11-02T00:00:00"/>
    <s v="Regular"/>
    <s v="Card"/>
    <n v="108.94"/>
    <s v="loss"/>
    <s v="Mumbai"/>
  </r>
  <r>
    <s v="ORD107346"/>
    <x v="3"/>
    <s v="Home Care"/>
    <x v="7291"/>
    <s v="concerning"/>
    <n v="0.34"/>
    <n v="179.51320000000001"/>
    <n v="348.46680000000003"/>
    <n v="7"/>
    <d v="2023-04-05T00:00:00"/>
    <d v="2023-04-09T00:00:00"/>
    <s v="Member"/>
    <s v="Card"/>
    <n v="84.03"/>
    <s v="loss"/>
    <s v="Delhi"/>
  </r>
  <r>
    <s v="ORD107347"/>
    <x v="2"/>
    <s v="Personal Care"/>
    <x v="7292"/>
    <s v="concerning"/>
    <n v="0.14000000000000001"/>
    <n v="93.419200000000004"/>
    <n v="573.86079999999993"/>
    <n v="6"/>
    <d v="2024-12-23T00:00:00"/>
    <d v="2024-12-24T00:00:00"/>
    <s v="New"/>
    <s v="Cash"/>
    <n v="115.9"/>
    <s v="loss"/>
    <s v="Delhi"/>
  </r>
  <r>
    <s v="ORD107348"/>
    <x v="2"/>
    <s v="Clothing"/>
    <x v="7293"/>
    <s v="Good Sales"/>
    <n v="0.44"/>
    <n v="2092.5696000000003"/>
    <n v="2663.2703999999999"/>
    <n v="9"/>
    <d v="2024-04-13T00:00:00"/>
    <d v="2024-04-14T00:00:00"/>
    <s v="Regular"/>
    <s v="UPI"/>
    <n v="1081.17"/>
    <s v="profit"/>
    <s v="Bangalore"/>
  </r>
  <r>
    <s v="ORD107349"/>
    <x v="1"/>
    <s v="Electronics"/>
    <x v="7294"/>
    <s v="Good Sales"/>
    <n v="0.45"/>
    <n v="1535.3325"/>
    <n v="1876.5174999999999"/>
    <n v="9"/>
    <d v="2024-09-14T00:00:00"/>
    <d v="2024-09-19T00:00:00"/>
    <s v="Member"/>
    <s v="UPI"/>
    <n v="186.08"/>
    <s v="loss"/>
    <s v="Mumbai"/>
  </r>
  <r>
    <s v="ORD107350"/>
    <x v="1"/>
    <s v="Clothing"/>
    <x v="7295"/>
    <s v="Good Sales"/>
    <n v="0.36"/>
    <n v="1538.2367999999999"/>
    <n v="2734.6432000000004"/>
    <n v="4"/>
    <d v="2024-04-02T00:00:00"/>
    <d v="2024-04-04T00:00:00"/>
    <s v="Regular"/>
    <s v="UPI"/>
    <n v="888.73"/>
    <s v="profit"/>
    <s v="Bangalore"/>
  </r>
  <r>
    <s v="ORD107351"/>
    <x v="0"/>
    <s v="Personal Care"/>
    <x v="7296"/>
    <s v="Good Sales"/>
    <n v="0.09"/>
    <n v="292.51889999999997"/>
    <n v="2957.6911"/>
    <n v="8"/>
    <d v="2024-05-30T00:00:00"/>
    <d v="2024-06-05T00:00:00"/>
    <s v="Regular"/>
    <s v="Cash"/>
    <n v="224.44"/>
    <s v="loss"/>
    <s v="Mumbai"/>
  </r>
  <r>
    <s v="ORD107352"/>
    <x v="3"/>
    <s v="Grocery"/>
    <x v="7297"/>
    <s v="Good Sales"/>
    <n v="0.04"/>
    <n v="86.033999999999992"/>
    <n v="2064.8159999999998"/>
    <n v="3"/>
    <d v="2024-07-27T00:00:00"/>
    <d v="2024-07-31T00:00:00"/>
    <s v="New"/>
    <s v="Card"/>
    <n v="390.04"/>
    <s v="loss"/>
    <s v="Mumbai"/>
  </r>
  <r>
    <s v="ORD107353"/>
    <x v="1"/>
    <s v="Grocery"/>
    <x v="7298"/>
    <s v="concerning"/>
    <n v="0.41"/>
    <n v="91.544799999999995"/>
    <n v="131.73520000000002"/>
    <n v="5"/>
    <d v="2024-06-13T00:00:00"/>
    <d v="2024-06-16T00:00:00"/>
    <s v="Regular"/>
    <s v="Cash"/>
    <n v="22.39"/>
    <s v="loss"/>
    <s v="Mumbai"/>
  </r>
  <r>
    <s v="ORD107354"/>
    <x v="2"/>
    <s v="Grocery"/>
    <x v="7299"/>
    <s v="Good Sales"/>
    <n v="0.45"/>
    <n v="2152.6200000000003"/>
    <n v="2630.98"/>
    <n v="3"/>
    <d v="2024-03-19T00:00:00"/>
    <d v="2024-03-26T00:00:00"/>
    <s v="Member"/>
    <s v="UPI"/>
    <n v="1290.9100000000001"/>
    <s v="profit"/>
    <s v="Delhi"/>
  </r>
  <r>
    <s v="ORD107355"/>
    <x v="0"/>
    <s v="Clothing"/>
    <x v="7300"/>
    <s v="concerning"/>
    <n v="0.18"/>
    <n v="80.562599999999989"/>
    <n v="367.00740000000002"/>
    <n v="4"/>
    <d v="2024-09-12T00:00:00"/>
    <d v="2024-09-17T00:00:00"/>
    <s v="Regular"/>
    <s v="UPI"/>
    <n v="70.16"/>
    <s v="loss"/>
    <s v="Delhi"/>
  </r>
  <r>
    <s v="ORD107356"/>
    <x v="1"/>
    <s v="Grocery"/>
    <x v="7301"/>
    <s v="Good Sales"/>
    <n v="0.18"/>
    <n v="556.16399999999999"/>
    <n v="2533.6360000000004"/>
    <n v="5"/>
    <d v="2024-09-29T00:00:00"/>
    <d v="2024-10-02T00:00:00"/>
    <s v="Member"/>
    <s v="Card"/>
    <n v="250.7"/>
    <s v="loss"/>
    <s v="Pune"/>
  </r>
  <r>
    <s v="ORD107357"/>
    <x v="3"/>
    <s v="Personal Care"/>
    <x v="7302"/>
    <s v="concerning"/>
    <n v="0.2"/>
    <n v="120.16"/>
    <n v="480.64"/>
    <n v="8"/>
    <d v="2023-11-16T00:00:00"/>
    <d v="2023-11-23T00:00:00"/>
    <s v="Regular"/>
    <s v="Cash"/>
    <n v="34.18"/>
    <s v="loss"/>
    <s v="Bangalore"/>
  </r>
  <r>
    <s v="ORD107358"/>
    <x v="3"/>
    <s v="Personal Care"/>
    <x v="7303"/>
    <s v="Good Sales"/>
    <n v="0.41"/>
    <n v="611.85119999999995"/>
    <n v="880.46879999999999"/>
    <n v="8"/>
    <d v="2024-09-04T00:00:00"/>
    <d v="2024-09-09T00:00:00"/>
    <s v="Member"/>
    <s v="UPI"/>
    <n v="392.49"/>
    <s v="loss"/>
    <s v="Hyderabad"/>
  </r>
  <r>
    <s v="ORD107359"/>
    <x v="0"/>
    <s v="Clothing"/>
    <x v="7304"/>
    <s v="Good Sales"/>
    <n v="0.35"/>
    <n v="353.67849999999999"/>
    <n v="656.83150000000001"/>
    <n v="3"/>
    <d v="2024-02-08T00:00:00"/>
    <d v="2024-02-09T00:00:00"/>
    <s v="Member"/>
    <s v="Card"/>
    <n v="287.39"/>
    <s v="loss"/>
    <s v="Chennai"/>
  </r>
  <r>
    <s v="ORD107360"/>
    <x v="0"/>
    <s v="Electronics"/>
    <x v="7305"/>
    <s v="Good Sales"/>
    <n v="0.06"/>
    <n v="168.79259999999999"/>
    <n v="2644.4174000000003"/>
    <n v="8"/>
    <d v="2024-11-22T00:00:00"/>
    <d v="2024-11-24T00:00:00"/>
    <s v="Regular"/>
    <s v="UPI"/>
    <n v="651.46"/>
    <s v="loss"/>
    <s v="Bangalore"/>
  </r>
  <r>
    <s v="ORD107361"/>
    <x v="0"/>
    <s v="Clothing"/>
    <x v="7306"/>
    <s v="Good Sales"/>
    <n v="0.32"/>
    <n v="1422.9344000000001"/>
    <n v="3023.7356"/>
    <n v="4"/>
    <d v="2023-10-19T00:00:00"/>
    <d v="2023-10-23T00:00:00"/>
    <s v="Member"/>
    <s v="Card"/>
    <n v="960.57"/>
    <s v="profit"/>
    <s v="Bangalore"/>
  </r>
  <r>
    <s v="ORD107362"/>
    <x v="0"/>
    <s v="Grocery"/>
    <x v="7307"/>
    <s v="Good Sales"/>
    <n v="0"/>
    <n v="0"/>
    <n v="3214.55"/>
    <n v="2"/>
    <d v="2024-12-02T00:00:00"/>
    <d v="2024-12-03T00:00:00"/>
    <s v="Member"/>
    <s v="Cash"/>
    <n v="360.5"/>
    <s v="loss"/>
    <s v="Delhi"/>
  </r>
  <r>
    <s v="ORD107363"/>
    <x v="0"/>
    <s v="Clothing"/>
    <x v="7308"/>
    <s v="Good Sales"/>
    <n v="0.36"/>
    <n v="1207.6271999999999"/>
    <n v="2146.8928000000001"/>
    <n v="3"/>
    <d v="2023-10-31T00:00:00"/>
    <d v="2023-11-03T00:00:00"/>
    <s v="Regular"/>
    <s v="Card"/>
    <n v="776.06"/>
    <s v="loss"/>
    <s v="Mumbai"/>
  </r>
  <r>
    <s v="ORD107364"/>
    <x v="2"/>
    <s v="Personal Care"/>
    <x v="7309"/>
    <s v="Good Sales"/>
    <n v="0.38"/>
    <n v="1730.4288000000001"/>
    <n v="2823.3312000000001"/>
    <n v="8"/>
    <d v="2023-09-02T00:00:00"/>
    <d v="2023-09-09T00:00:00"/>
    <s v="Regular"/>
    <s v="UPI"/>
    <n v="402.44"/>
    <s v="loss"/>
    <s v="Hyderabad"/>
  </r>
  <r>
    <s v="ORD107365"/>
    <x v="2"/>
    <s v="Clothing"/>
    <x v="7310"/>
    <s v="Good Sales"/>
    <n v="0.41"/>
    <n v="1546.5937999999999"/>
    <n v="2225.5861999999997"/>
    <n v="5"/>
    <d v="2024-07-22T00:00:00"/>
    <d v="2024-07-29T00:00:00"/>
    <s v="Regular"/>
    <s v="UPI"/>
    <n v="957.5"/>
    <s v="profit"/>
    <s v="Bangalore"/>
  </r>
  <r>
    <s v="ORD107366"/>
    <x v="1"/>
    <s v="Clothing"/>
    <x v="7311"/>
    <s v="Good Sales"/>
    <n v="0.31"/>
    <n v="1346.3858"/>
    <n v="2996.7942000000003"/>
    <n v="2"/>
    <d v="2024-07-22T00:00:00"/>
    <d v="2024-07-24T00:00:00"/>
    <s v="New"/>
    <s v="Card"/>
    <n v="691.77"/>
    <s v="loss"/>
    <s v="Bangalore"/>
  </r>
  <r>
    <s v="ORD107367"/>
    <x v="3"/>
    <s v="Electronics"/>
    <x v="7312"/>
    <s v="Good Sales"/>
    <n v="0.09"/>
    <n v="192.62880000000001"/>
    <n v="1947.6912000000002"/>
    <n v="7"/>
    <d v="2023-09-01T00:00:00"/>
    <d v="2023-09-04T00:00:00"/>
    <s v="Member"/>
    <s v="UPI"/>
    <n v="575.04999999999995"/>
    <s v="loss"/>
    <s v="Bangalore"/>
  </r>
  <r>
    <s v="ORD107368"/>
    <x v="2"/>
    <s v="Personal Care"/>
    <x v="7313"/>
    <s v="Good Sales"/>
    <n v="0.4"/>
    <n v="1736.1000000000001"/>
    <n v="2604.1499999999996"/>
    <n v="5"/>
    <d v="2024-02-29T00:00:00"/>
    <d v="2024-03-06T00:00:00"/>
    <s v="Member"/>
    <s v="UPI"/>
    <n v="589.25"/>
    <s v="loss"/>
    <s v="Pune"/>
  </r>
  <r>
    <s v="ORD107369"/>
    <x v="2"/>
    <s v="Home Care"/>
    <x v="7314"/>
    <s v="Good Sales"/>
    <n v="0.45"/>
    <n v="1469.124"/>
    <n v="1795.5959999999998"/>
    <n v="6"/>
    <d v="2023-03-29T00:00:00"/>
    <d v="2023-04-02T00:00:00"/>
    <s v="New"/>
    <s v="UPI"/>
    <n v="172.5"/>
    <s v="loss"/>
    <s v="Delhi"/>
  </r>
  <r>
    <s v="ORD107370"/>
    <x v="2"/>
    <s v="Home Care"/>
    <x v="7315"/>
    <s v="concerning"/>
    <n v="0.32"/>
    <n v="244.6336"/>
    <n v="519.84640000000002"/>
    <n v="2"/>
    <d v="2023-03-03T00:00:00"/>
    <d v="2023-03-10T00:00:00"/>
    <s v="New"/>
    <s v="UPI"/>
    <n v="193.42"/>
    <s v="loss"/>
    <s v="Delhi"/>
  </r>
  <r>
    <s v="ORD107371"/>
    <x v="1"/>
    <s v="Personal Care"/>
    <x v="7316"/>
    <s v="concerning"/>
    <n v="0.14000000000000001"/>
    <n v="40.556600000000003"/>
    <n v="249.13339999999999"/>
    <n v="7"/>
    <d v="2024-02-17T00:00:00"/>
    <d v="2024-02-23T00:00:00"/>
    <s v="Member"/>
    <s v="Card"/>
    <n v="78.319999999999993"/>
    <s v="loss"/>
    <s v="Pune"/>
  </r>
  <r>
    <s v="ORD107372"/>
    <x v="0"/>
    <s v="Home Care"/>
    <x v="7317"/>
    <s v="Good Sales"/>
    <n v="0.09"/>
    <n v="116.6193"/>
    <n v="1179.1506999999999"/>
    <n v="1"/>
    <d v="2024-07-04T00:00:00"/>
    <d v="2024-07-07T00:00:00"/>
    <s v="Regular"/>
    <s v="Card"/>
    <n v="70.900000000000006"/>
    <s v="loss"/>
    <s v="Pune"/>
  </r>
  <r>
    <s v="ORD107373"/>
    <x v="1"/>
    <s v="Grocery"/>
    <x v="7318"/>
    <s v="Good Sales"/>
    <n v="0.12"/>
    <n v="234.4692"/>
    <n v="1719.4408000000001"/>
    <n v="5"/>
    <d v="2024-08-16T00:00:00"/>
    <d v="2024-08-18T00:00:00"/>
    <s v="New"/>
    <s v="Cash"/>
    <n v="223.01"/>
    <s v="loss"/>
    <s v="Pune"/>
  </r>
  <r>
    <s v="ORD107374"/>
    <x v="3"/>
    <s v="Home Care"/>
    <x v="7319"/>
    <s v="Good Sales"/>
    <n v="0.01"/>
    <n v="42.040799999999997"/>
    <n v="4162.0392000000002"/>
    <n v="9"/>
    <d v="2023-01-10T00:00:00"/>
    <d v="2023-01-17T00:00:00"/>
    <s v="New"/>
    <s v="UPI"/>
    <n v="543.9"/>
    <s v="loss"/>
    <s v="Hyderabad"/>
  </r>
  <r>
    <s v="ORD107375"/>
    <x v="3"/>
    <s v="Grocery"/>
    <x v="7320"/>
    <s v="Good Sales"/>
    <n v="0.01"/>
    <n v="37.320999999999998"/>
    <n v="3694.779"/>
    <n v="7"/>
    <d v="2024-03-20T00:00:00"/>
    <d v="2024-03-24T00:00:00"/>
    <s v="Regular"/>
    <s v="Cash"/>
    <n v="744.7"/>
    <s v="loss"/>
    <s v="Pune"/>
  </r>
  <r>
    <s v="ORD107376"/>
    <x v="3"/>
    <s v="Personal Care"/>
    <x v="7321"/>
    <s v="Good Sales"/>
    <n v="0.15"/>
    <n v="717.20100000000002"/>
    <n v="4064.1390000000001"/>
    <n v="9"/>
    <d v="2023-02-25T00:00:00"/>
    <d v="2023-02-26T00:00:00"/>
    <s v="Regular"/>
    <s v="Card"/>
    <n v="521.30999999999995"/>
    <s v="loss"/>
    <s v="Hyderabad"/>
  </r>
  <r>
    <s v="ORD107377"/>
    <x v="3"/>
    <s v="Home Care"/>
    <x v="7322"/>
    <s v="Good Sales"/>
    <n v="0.46"/>
    <n v="1306.3816000000002"/>
    <n v="1533.5783999999999"/>
    <n v="9"/>
    <d v="2023-09-22T00:00:00"/>
    <d v="2023-09-23T00:00:00"/>
    <s v="Member"/>
    <s v="UPI"/>
    <n v="799.48"/>
    <s v="loss"/>
    <s v="Delhi"/>
  </r>
  <r>
    <s v="ORD107378"/>
    <x v="2"/>
    <s v="Home Care"/>
    <x v="7323"/>
    <s v="Good Sales"/>
    <n v="0.31"/>
    <n v="1166.8182999999999"/>
    <n v="2597.1116999999999"/>
    <n v="1"/>
    <d v="2024-11-20T00:00:00"/>
    <d v="2024-11-22T00:00:00"/>
    <s v="Regular"/>
    <s v="UPI"/>
    <n v="1094.6600000000001"/>
    <s v="profit"/>
    <s v="Pune"/>
  </r>
  <r>
    <s v="ORD107379"/>
    <x v="2"/>
    <s v="Grocery"/>
    <x v="7324"/>
    <s v="Good Sales"/>
    <n v="0.19"/>
    <n v="275.28910000000002"/>
    <n v="1173.6009000000001"/>
    <n v="8"/>
    <d v="2023-09-25T00:00:00"/>
    <d v="2023-09-27T00:00:00"/>
    <s v="New"/>
    <s v="Card"/>
    <n v="284.48"/>
    <s v="loss"/>
    <s v="Delhi"/>
  </r>
  <r>
    <s v="ORD107380"/>
    <x v="1"/>
    <s v="Grocery"/>
    <x v="7325"/>
    <s v="Good Sales"/>
    <n v="0.01"/>
    <n v="34.299300000000002"/>
    <n v="3395.6306999999997"/>
    <n v="7"/>
    <d v="2024-01-21T00:00:00"/>
    <d v="2024-01-28T00:00:00"/>
    <s v="Member"/>
    <s v="Card"/>
    <n v="1016.73"/>
    <s v="profit"/>
    <s v="Mumbai"/>
  </r>
  <r>
    <s v="ORD107381"/>
    <x v="0"/>
    <s v="Clothing"/>
    <x v="7326"/>
    <s v="Good Sales"/>
    <n v="0.49"/>
    <n v="1744.4685999999999"/>
    <n v="1815.6713999999999"/>
    <n v="2"/>
    <d v="2024-04-18T00:00:00"/>
    <d v="2024-04-24T00:00:00"/>
    <s v="Member"/>
    <s v="Card"/>
    <n v="329.91"/>
    <s v="loss"/>
    <s v="Bangalore"/>
  </r>
  <r>
    <s v="ORD107382"/>
    <x v="3"/>
    <s v="Electronics"/>
    <x v="7327"/>
    <s v="Good Sales"/>
    <n v="0.23"/>
    <n v="979.16520000000003"/>
    <n v="3278.0747999999999"/>
    <n v="3"/>
    <d v="2024-08-07T00:00:00"/>
    <d v="2024-08-09T00:00:00"/>
    <s v="Member"/>
    <s v="Cash"/>
    <n v="335.62"/>
    <s v="loss"/>
    <s v="Chennai"/>
  </r>
  <r>
    <s v="ORD107383"/>
    <x v="1"/>
    <s v="Home Care"/>
    <x v="7328"/>
    <s v="Good Sales"/>
    <n v="0.5"/>
    <n v="1364.19"/>
    <n v="1364.19"/>
    <n v="6"/>
    <d v="2023-01-17T00:00:00"/>
    <d v="2023-01-23T00:00:00"/>
    <s v="Regular"/>
    <s v="Card"/>
    <n v="413.18"/>
    <s v="loss"/>
    <s v="Delhi"/>
  </r>
  <r>
    <s v="ORD107384"/>
    <x v="2"/>
    <s v="Electronics"/>
    <x v="7329"/>
    <s v="Good Sales"/>
    <n v="0.36"/>
    <n v="1180.8468"/>
    <n v="2099.2831999999999"/>
    <n v="3"/>
    <d v="2023-02-04T00:00:00"/>
    <d v="2023-02-07T00:00:00"/>
    <s v="Regular"/>
    <s v="Cash"/>
    <n v="816.5"/>
    <s v="profit"/>
    <s v="Delhi"/>
  </r>
  <r>
    <s v="ORD107385"/>
    <x v="2"/>
    <s v="Electronics"/>
    <x v="7330"/>
    <s v="Good Sales"/>
    <n v="0.03"/>
    <n v="32.848199999999999"/>
    <n v="1062.0918000000001"/>
    <n v="8"/>
    <d v="2024-12-07T00:00:00"/>
    <d v="2024-12-14T00:00:00"/>
    <s v="Regular"/>
    <s v="Card"/>
    <n v="216.04"/>
    <s v="loss"/>
    <s v="Hyderabad"/>
  </r>
  <r>
    <s v="ORD107386"/>
    <x v="0"/>
    <s v="Home Care"/>
    <x v="7331"/>
    <s v="Good Sales"/>
    <n v="0.43"/>
    <n v="1595.3516"/>
    <n v="2114.7683999999999"/>
    <n v="4"/>
    <d v="2024-12-10T00:00:00"/>
    <d v="2024-12-11T00:00:00"/>
    <s v="Regular"/>
    <s v="Cash"/>
    <n v="769.79"/>
    <s v="loss"/>
    <s v="Chennai"/>
  </r>
  <r>
    <s v="ORD107387"/>
    <x v="0"/>
    <s v="Grocery"/>
    <x v="7332"/>
    <s v="Good Sales"/>
    <n v="0.27"/>
    <n v="1136.2194000000002"/>
    <n v="3072.0006000000003"/>
    <n v="7"/>
    <d v="2024-04-07T00:00:00"/>
    <d v="2024-04-08T00:00:00"/>
    <s v="New"/>
    <s v="UPI"/>
    <n v="1219.0899999999999"/>
    <s v="profit"/>
    <s v="Mumbai"/>
  </r>
  <r>
    <s v="ORD107388"/>
    <x v="0"/>
    <s v="Clothing"/>
    <x v="7333"/>
    <s v="Good Sales"/>
    <n v="0.23"/>
    <n v="692.1413"/>
    <n v="2317.1687000000002"/>
    <n v="4"/>
    <d v="2023-07-19T00:00:00"/>
    <d v="2023-07-26T00:00:00"/>
    <s v="New"/>
    <s v="Card"/>
    <n v="600.37"/>
    <s v="loss"/>
    <s v="Mumbai"/>
  </r>
  <r>
    <s v="ORD107389"/>
    <x v="1"/>
    <s v="Personal Care"/>
    <x v="7334"/>
    <s v="concerning"/>
    <n v="0.38"/>
    <n v="253.38399999999999"/>
    <n v="413.41599999999994"/>
    <n v="2"/>
    <d v="2023-10-17T00:00:00"/>
    <d v="2023-10-18T00:00:00"/>
    <s v="Member"/>
    <s v="Cash"/>
    <n v="105.62"/>
    <s v="loss"/>
    <s v="Bangalore"/>
  </r>
  <r>
    <s v="ORD107390"/>
    <x v="2"/>
    <s v="Home Care"/>
    <x v="7335"/>
    <s v="Good Sales"/>
    <n v="0.39"/>
    <n v="636.87"/>
    <n v="996.13"/>
    <n v="7"/>
    <d v="2023-01-11T00:00:00"/>
    <d v="2023-01-15T00:00:00"/>
    <s v="New"/>
    <s v="UPI"/>
    <n v="402.05"/>
    <s v="loss"/>
    <s v="Pune"/>
  </r>
  <r>
    <s v="ORD107391"/>
    <x v="2"/>
    <s v="Home Care"/>
    <x v="7336"/>
    <s v="Good Sales"/>
    <n v="0.4"/>
    <n v="972.00800000000004"/>
    <n v="1458.0119999999999"/>
    <n v="8"/>
    <d v="2023-01-10T00:00:00"/>
    <d v="2023-01-15T00:00:00"/>
    <s v="Regular"/>
    <s v="Card"/>
    <n v="586.17999999999995"/>
    <s v="loss"/>
    <s v="Bangalore"/>
  </r>
  <r>
    <s v="ORD107392"/>
    <x v="0"/>
    <s v="Personal Care"/>
    <x v="7337"/>
    <s v="Good Sales"/>
    <n v="0.38"/>
    <n v="1298.8779999999999"/>
    <n v="2119.2219999999998"/>
    <n v="1"/>
    <d v="2023-03-23T00:00:00"/>
    <d v="2023-03-25T00:00:00"/>
    <s v="Regular"/>
    <s v="Cash"/>
    <n v="980.13"/>
    <s v="profit"/>
    <s v="Hyderabad"/>
  </r>
  <r>
    <s v="ORD107393"/>
    <x v="3"/>
    <s v="Electronics"/>
    <x v="7338"/>
    <s v="Good Sales"/>
    <n v="0.32"/>
    <n v="534.27199999999993"/>
    <n v="1135.328"/>
    <n v="5"/>
    <d v="2023-12-04T00:00:00"/>
    <d v="2023-12-08T00:00:00"/>
    <s v="New"/>
    <s v="Card"/>
    <n v="339.86"/>
    <s v="loss"/>
    <s v="Chennai"/>
  </r>
  <r>
    <s v="ORD107394"/>
    <x v="0"/>
    <s v="Clothing"/>
    <x v="7339"/>
    <s v="Good Sales"/>
    <n v="0.34"/>
    <n v="1433.9262000000001"/>
    <n v="2783.5038000000004"/>
    <n v="8"/>
    <d v="2024-04-19T00:00:00"/>
    <d v="2024-04-24T00:00:00"/>
    <s v="New"/>
    <s v="UPI"/>
    <n v="226.49"/>
    <s v="loss"/>
    <s v="Hyderabad"/>
  </r>
  <r>
    <s v="ORD107395"/>
    <x v="1"/>
    <s v="Electronics"/>
    <x v="7340"/>
    <s v="Good Sales"/>
    <n v="0.43"/>
    <n v="826.36109999999996"/>
    <n v="1095.4088999999999"/>
    <n v="1"/>
    <d v="2023-06-28T00:00:00"/>
    <d v="2023-07-05T00:00:00"/>
    <s v="New"/>
    <s v="UPI"/>
    <n v="256.45999999999998"/>
    <s v="loss"/>
    <s v="Hyderabad"/>
  </r>
  <r>
    <s v="ORD107396"/>
    <x v="0"/>
    <s v="Personal Care"/>
    <x v="7341"/>
    <s v="concerning"/>
    <n v="0.35"/>
    <n v="108.46499999999999"/>
    <n v="201.435"/>
    <n v="3"/>
    <d v="2024-08-17T00:00:00"/>
    <d v="2024-08-24T00:00:00"/>
    <s v="Regular"/>
    <s v="Card"/>
    <n v="48.15"/>
    <s v="loss"/>
    <s v="Pune"/>
  </r>
  <r>
    <s v="ORD107397"/>
    <x v="0"/>
    <s v="Personal Care"/>
    <x v="7342"/>
    <s v="Good Sales"/>
    <n v="0.05"/>
    <n v="199.52850000000001"/>
    <n v="3791.0415000000003"/>
    <n v="2"/>
    <d v="2023-12-19T00:00:00"/>
    <d v="2023-12-21T00:00:00"/>
    <s v="Regular"/>
    <s v="Cash"/>
    <n v="923.58"/>
    <s v="profit"/>
    <s v="Pune"/>
  </r>
  <r>
    <s v="ORD107398"/>
    <x v="1"/>
    <s v="Clothing"/>
    <x v="7343"/>
    <s v="Good Sales"/>
    <n v="0.32"/>
    <n v="1042.1408000000001"/>
    <n v="2214.5491999999999"/>
    <n v="3"/>
    <d v="2023-03-30T00:00:00"/>
    <d v="2023-04-04T00:00:00"/>
    <s v="Member"/>
    <s v="Cash"/>
    <n v="647.04999999999995"/>
    <s v="loss"/>
    <s v="Hyderabad"/>
  </r>
  <r>
    <s v="ORD107399"/>
    <x v="0"/>
    <s v="Personal Care"/>
    <x v="7344"/>
    <s v="Good Sales"/>
    <n v="0.08"/>
    <n v="322.36720000000003"/>
    <n v="3707.2228"/>
    <n v="3"/>
    <d v="2024-09-11T00:00:00"/>
    <d v="2024-09-12T00:00:00"/>
    <s v="Member"/>
    <s v="Card"/>
    <n v="841.58"/>
    <s v="profit"/>
    <s v="Chennai"/>
  </r>
  <r>
    <s v="ORD107400"/>
    <x v="2"/>
    <s v="Personal Care"/>
    <x v="7345"/>
    <s v="Good Sales"/>
    <n v="0.01"/>
    <n v="18.095600000000001"/>
    <n v="1791.4643999999998"/>
    <n v="3"/>
    <d v="2023-07-06T00:00:00"/>
    <d v="2023-07-13T00:00:00"/>
    <s v="Member"/>
    <s v="Cash"/>
    <n v="210.35"/>
    <s v="loss"/>
    <s v="Delhi"/>
  </r>
  <r>
    <s v="ORD107401"/>
    <x v="3"/>
    <s v="Clothing"/>
    <x v="7346"/>
    <s v="concerning"/>
    <n v="0.11"/>
    <n v="20.5029"/>
    <n v="165.88709999999998"/>
    <n v="1"/>
    <d v="2024-05-28T00:00:00"/>
    <d v="2024-06-02T00:00:00"/>
    <s v="New"/>
    <s v="Cash"/>
    <n v="47.96"/>
    <s v="loss"/>
    <s v="Bangalore"/>
  </r>
  <r>
    <s v="ORD107402"/>
    <x v="0"/>
    <s v="Home Care"/>
    <x v="7347"/>
    <s v="concerning"/>
    <n v="0.08"/>
    <n v="36.911200000000001"/>
    <n v="424.47879999999998"/>
    <n v="3"/>
    <d v="2023-05-13T00:00:00"/>
    <d v="2023-05-15T00:00:00"/>
    <s v="New"/>
    <s v="UPI"/>
    <n v="59.98"/>
    <s v="loss"/>
    <s v="Chennai"/>
  </r>
  <r>
    <s v="ORD107403"/>
    <x v="1"/>
    <s v="Electronics"/>
    <x v="7348"/>
    <s v="concerning"/>
    <n v="0.05"/>
    <n v="32.391000000000005"/>
    <n v="615.42900000000009"/>
    <n v="2"/>
    <d v="2024-10-23T00:00:00"/>
    <d v="2024-10-27T00:00:00"/>
    <s v="Regular"/>
    <s v="Cash"/>
    <n v="148.32"/>
    <s v="loss"/>
    <s v="Chennai"/>
  </r>
  <r>
    <s v="ORD107404"/>
    <x v="3"/>
    <s v="Home Care"/>
    <x v="7349"/>
    <s v="Good Sales"/>
    <n v="0.11"/>
    <n v="444.9742"/>
    <n v="3600.2457999999997"/>
    <n v="9"/>
    <d v="2024-05-18T00:00:00"/>
    <d v="2024-05-20T00:00:00"/>
    <s v="New"/>
    <s v="Card"/>
    <n v="467.46"/>
    <s v="loss"/>
    <s v="Bangalore"/>
  </r>
  <r>
    <s v="ORD107405"/>
    <x v="1"/>
    <s v="Home Care"/>
    <x v="7350"/>
    <s v="Good Sales"/>
    <n v="0.28000000000000003"/>
    <n v="441.56840000000005"/>
    <n v="1135.4615999999999"/>
    <n v="8"/>
    <d v="2024-05-06T00:00:00"/>
    <d v="2024-05-11T00:00:00"/>
    <s v="Regular"/>
    <s v="UPI"/>
    <n v="328.28"/>
    <s v="loss"/>
    <s v="Chennai"/>
  </r>
  <r>
    <s v="ORD107406"/>
    <x v="3"/>
    <s v="Electronics"/>
    <x v="7351"/>
    <s v="Good Sales"/>
    <n v="0.08"/>
    <n v="399.17599999999999"/>
    <n v="4590.5239999999994"/>
    <n v="6"/>
    <d v="2023-11-21T00:00:00"/>
    <d v="2023-11-27T00:00:00"/>
    <s v="Regular"/>
    <s v="Card"/>
    <n v="883.57"/>
    <s v="profit"/>
    <s v="Delhi"/>
  </r>
  <r>
    <s v="ORD107407"/>
    <x v="3"/>
    <s v="Home Care"/>
    <x v="7352"/>
    <s v="Good Sales"/>
    <n v="0.14000000000000001"/>
    <n v="534.25400000000002"/>
    <n v="3281.846"/>
    <n v="7"/>
    <d v="2024-10-29T00:00:00"/>
    <d v="2024-11-03T00:00:00"/>
    <s v="New"/>
    <s v="UPI"/>
    <n v="313.85000000000002"/>
    <s v="loss"/>
    <s v="Bangalore"/>
  </r>
  <r>
    <s v="ORD107408"/>
    <x v="0"/>
    <s v="Clothing"/>
    <x v="7353"/>
    <s v="Good Sales"/>
    <n v="0.42"/>
    <n v="1279.1771999999999"/>
    <n v="1766.4828"/>
    <n v="1"/>
    <d v="2024-03-17T00:00:00"/>
    <d v="2024-03-19T00:00:00"/>
    <s v="New"/>
    <s v="Cash"/>
    <n v="383.93"/>
    <s v="loss"/>
    <s v="Chennai"/>
  </r>
  <r>
    <s v="ORD107409"/>
    <x v="2"/>
    <s v="Electronics"/>
    <x v="7354"/>
    <s v="Good Sales"/>
    <n v="0.44"/>
    <n v="2164.6855999999998"/>
    <n v="2755.0544"/>
    <n v="7"/>
    <d v="2024-10-15T00:00:00"/>
    <d v="2024-10-16T00:00:00"/>
    <s v="Regular"/>
    <s v="Card"/>
    <n v="911.8"/>
    <s v="profit"/>
    <s v="Pune"/>
  </r>
  <r>
    <s v="ORD107410"/>
    <x v="0"/>
    <s v="Grocery"/>
    <x v="7355"/>
    <s v="Good Sales"/>
    <n v="0.17"/>
    <n v="280.48640000000006"/>
    <n v="1369.4336000000001"/>
    <n v="8"/>
    <d v="2024-09-07T00:00:00"/>
    <d v="2024-09-14T00:00:00"/>
    <s v="Regular"/>
    <s v="Card"/>
    <n v="263.60000000000002"/>
    <s v="loss"/>
    <s v="Bangalore"/>
  </r>
  <r>
    <s v="ORD107411"/>
    <x v="1"/>
    <s v="Home Care"/>
    <x v="7356"/>
    <s v="Good Sales"/>
    <n v="0.45"/>
    <n v="410.18400000000003"/>
    <n v="501.33599999999996"/>
    <n v="8"/>
    <d v="2023-04-17T00:00:00"/>
    <d v="2023-04-19T00:00:00"/>
    <s v="Regular"/>
    <s v="Cash"/>
    <n v="137.6"/>
    <s v="loss"/>
    <s v="Chennai"/>
  </r>
  <r>
    <s v="ORD107412"/>
    <x v="1"/>
    <s v="Personal Care"/>
    <x v="7357"/>
    <s v="Good Sales"/>
    <n v="0.28999999999999998"/>
    <n v="1076.6655999999998"/>
    <n v="2635.9744000000001"/>
    <n v="6"/>
    <d v="2024-07-15T00:00:00"/>
    <d v="2024-07-21T00:00:00"/>
    <s v="New"/>
    <s v="UPI"/>
    <n v="857.34"/>
    <s v="profit"/>
    <s v="Delhi"/>
  </r>
  <r>
    <s v="ORD107413"/>
    <x v="3"/>
    <s v="Electronics"/>
    <x v="7358"/>
    <s v="Good Sales"/>
    <n v="0.11"/>
    <n v="160.8871"/>
    <n v="1301.7229"/>
    <n v="7"/>
    <d v="2024-12-14T00:00:00"/>
    <d v="2024-12-16T00:00:00"/>
    <s v="Regular"/>
    <s v="Card"/>
    <n v="335.14"/>
    <s v="loss"/>
    <s v="Pune"/>
  </r>
  <r>
    <s v="ORD107414"/>
    <x v="3"/>
    <s v="Grocery"/>
    <x v="7359"/>
    <s v="Good Sales"/>
    <n v="0.38"/>
    <n v="1827.4503999999999"/>
    <n v="2981.6296000000002"/>
    <n v="2"/>
    <d v="2023-06-18T00:00:00"/>
    <d v="2023-06-23T00:00:00"/>
    <s v="Member"/>
    <s v="Card"/>
    <n v="1434.36"/>
    <s v="profit"/>
    <s v="Delhi"/>
  </r>
  <r>
    <s v="ORD107415"/>
    <x v="2"/>
    <s v="Personal Care"/>
    <x v="7360"/>
    <s v="Good Sales"/>
    <n v="0.46"/>
    <n v="2273.1084000000001"/>
    <n v="2668.4315999999999"/>
    <n v="4"/>
    <d v="2024-10-16T00:00:00"/>
    <d v="2024-10-19T00:00:00"/>
    <s v="Regular"/>
    <s v="Cash"/>
    <n v="398.3"/>
    <s v="loss"/>
    <s v="Chennai"/>
  </r>
  <r>
    <s v="ORD107416"/>
    <x v="0"/>
    <s v="Grocery"/>
    <x v="7361"/>
    <s v="Good Sales"/>
    <n v="0.33"/>
    <n v="1530.9954"/>
    <n v="3108.3846000000003"/>
    <n v="8"/>
    <d v="2023-11-20T00:00:00"/>
    <d v="2023-11-25T00:00:00"/>
    <s v="New"/>
    <s v="Card"/>
    <n v="519.96"/>
    <s v="loss"/>
    <s v="Pune"/>
  </r>
  <r>
    <s v="ORD107417"/>
    <x v="1"/>
    <s v="Home Care"/>
    <x v="7362"/>
    <s v="Good Sales"/>
    <n v="0.1"/>
    <n v="472.93299999999999"/>
    <n v="4256.3969999999999"/>
    <n v="4"/>
    <d v="2024-05-23T00:00:00"/>
    <d v="2024-05-28T00:00:00"/>
    <s v="Regular"/>
    <s v="UPI"/>
    <n v="577.48"/>
    <s v="loss"/>
    <s v="Bangalore"/>
  </r>
  <r>
    <s v="ORD107418"/>
    <x v="3"/>
    <s v="Personal Care"/>
    <x v="7363"/>
    <s v="Good Sales"/>
    <n v="0.04"/>
    <n v="124.66840000000001"/>
    <n v="2992.0416"/>
    <n v="8"/>
    <d v="2023-05-26T00:00:00"/>
    <d v="2023-05-31T00:00:00"/>
    <s v="Member"/>
    <s v="UPI"/>
    <n v="396.69"/>
    <s v="loss"/>
    <s v="Pune"/>
  </r>
  <r>
    <s v="ORD107419"/>
    <x v="2"/>
    <s v="Home Care"/>
    <x v="7364"/>
    <s v="Good Sales"/>
    <n v="0.11"/>
    <n v="384.05180000000001"/>
    <n v="3107.3281999999999"/>
    <n v="4"/>
    <d v="2023-04-05T00:00:00"/>
    <d v="2023-04-11T00:00:00"/>
    <s v="New"/>
    <s v="Card"/>
    <n v="463.68"/>
    <s v="loss"/>
    <s v="Hyderabad"/>
  </r>
  <r>
    <s v="ORD107420"/>
    <x v="1"/>
    <s v="Personal Care"/>
    <x v="7365"/>
    <s v="concerning"/>
    <n v="0.17"/>
    <n v="95.5077"/>
    <n v="466.30229999999995"/>
    <n v="9"/>
    <d v="2024-02-13T00:00:00"/>
    <d v="2024-02-18T00:00:00"/>
    <s v="Regular"/>
    <s v="Cash"/>
    <n v="107.65"/>
    <s v="loss"/>
    <s v="Hyderabad"/>
  </r>
  <r>
    <s v="ORD107421"/>
    <x v="3"/>
    <s v="Electronics"/>
    <x v="7366"/>
    <s v="Good Sales"/>
    <n v="0.17"/>
    <n v="652.62149999999997"/>
    <n v="3186.3284999999996"/>
    <n v="1"/>
    <d v="2024-01-31T00:00:00"/>
    <d v="2024-02-06T00:00:00"/>
    <s v="Regular"/>
    <s v="Cash"/>
    <n v="237.54"/>
    <s v="loss"/>
    <s v="Delhi"/>
  </r>
  <r>
    <s v="ORD107422"/>
    <x v="1"/>
    <s v="Clothing"/>
    <x v="7367"/>
    <s v="Good Sales"/>
    <n v="0.25"/>
    <n v="272.52749999999997"/>
    <n v="817.58249999999998"/>
    <n v="6"/>
    <d v="2024-08-18T00:00:00"/>
    <d v="2024-08-19T00:00:00"/>
    <s v="New"/>
    <s v="Cash"/>
    <n v="181.42"/>
    <s v="loss"/>
    <s v="Hyderabad"/>
  </r>
  <r>
    <s v="ORD107423"/>
    <x v="2"/>
    <s v="Clothing"/>
    <x v="7368"/>
    <s v="Good Sales"/>
    <n v="0.25"/>
    <n v="1054.4000000000001"/>
    <n v="3163.2000000000003"/>
    <n v="1"/>
    <d v="2024-08-27T00:00:00"/>
    <d v="2024-09-02T00:00:00"/>
    <s v="New"/>
    <s v="UPI"/>
    <n v="957.8"/>
    <s v="profit"/>
    <s v="Mumbai"/>
  </r>
  <r>
    <s v="ORD107424"/>
    <x v="2"/>
    <s v="Grocery"/>
    <x v="7369"/>
    <s v="Good Sales"/>
    <n v="0.24"/>
    <n v="1154.7624000000001"/>
    <n v="3656.7476000000001"/>
    <n v="6"/>
    <d v="2023-03-08T00:00:00"/>
    <d v="2023-03-12T00:00:00"/>
    <s v="Regular"/>
    <s v="UPI"/>
    <n v="1112.83"/>
    <s v="profit"/>
    <s v="Chennai"/>
  </r>
  <r>
    <s v="ORD107425"/>
    <x v="1"/>
    <s v="Personal Care"/>
    <x v="7370"/>
    <s v="Good Sales"/>
    <n v="0.17"/>
    <n v="193.91050000000004"/>
    <n v="946.73950000000002"/>
    <n v="4"/>
    <d v="2024-12-11T00:00:00"/>
    <d v="2024-12-18T00:00:00"/>
    <s v="Regular"/>
    <s v="Cash"/>
    <n v="214.67"/>
    <s v="loss"/>
    <s v="Hyderabad"/>
  </r>
  <r>
    <s v="ORD107426"/>
    <x v="0"/>
    <s v="Home Care"/>
    <x v="7371"/>
    <s v="concerning"/>
    <n v="0.05"/>
    <n v="24.117500000000003"/>
    <n v="458.23250000000002"/>
    <n v="8"/>
    <d v="2024-07-25T00:00:00"/>
    <d v="2024-07-27T00:00:00"/>
    <s v="New"/>
    <s v="Cash"/>
    <n v="135.18"/>
    <s v="loss"/>
    <s v="Mumbai"/>
  </r>
  <r>
    <s v="ORD107427"/>
    <x v="1"/>
    <s v="Electronics"/>
    <x v="7372"/>
    <s v="Good Sales"/>
    <n v="0.21"/>
    <n v="518.92259999999999"/>
    <n v="1952.1374000000001"/>
    <n v="8"/>
    <d v="2023-08-06T00:00:00"/>
    <d v="2023-08-08T00:00:00"/>
    <s v="New"/>
    <s v="Cash"/>
    <n v="241.75"/>
    <s v="loss"/>
    <s v="Chennai"/>
  </r>
  <r>
    <s v="ORD107428"/>
    <x v="3"/>
    <s v="Electronics"/>
    <x v="7373"/>
    <s v="Good Sales"/>
    <n v="0.49"/>
    <n v="1949.5091"/>
    <n v="2029.0809000000002"/>
    <n v="9"/>
    <d v="2023-07-31T00:00:00"/>
    <d v="2023-08-03T00:00:00"/>
    <s v="Regular"/>
    <s v="Card"/>
    <n v="1179.5899999999999"/>
    <s v="profit"/>
    <s v="Mumbai"/>
  </r>
  <r>
    <s v="ORD107429"/>
    <x v="0"/>
    <s v="Electronics"/>
    <x v="7374"/>
    <s v="Good Sales"/>
    <n v="0.33"/>
    <n v="1279.1261999999999"/>
    <n v="2597.0137999999997"/>
    <n v="7"/>
    <d v="2024-02-25T00:00:00"/>
    <d v="2024-02-26T00:00:00"/>
    <s v="New"/>
    <s v="Card"/>
    <n v="356.69"/>
    <s v="loss"/>
    <s v="Pune"/>
  </r>
  <r>
    <s v="ORD107430"/>
    <x v="3"/>
    <s v="Clothing"/>
    <x v="7375"/>
    <s v="Good Sales"/>
    <n v="0.22"/>
    <n v="773.17020000000002"/>
    <n v="2741.2397999999998"/>
    <n v="8"/>
    <d v="2023-06-09T00:00:00"/>
    <d v="2023-06-15T00:00:00"/>
    <s v="New"/>
    <s v="UPI"/>
    <n v="477.62"/>
    <s v="loss"/>
    <s v="Pune"/>
  </r>
  <r>
    <s v="ORD107431"/>
    <x v="1"/>
    <s v="Home Care"/>
    <x v="7376"/>
    <s v="Good Sales"/>
    <n v="0.04"/>
    <n v="164.85640000000001"/>
    <n v="3956.5535999999997"/>
    <n v="3"/>
    <d v="2024-04-27T00:00:00"/>
    <d v="2024-05-03T00:00:00"/>
    <s v="Regular"/>
    <s v="Cash"/>
    <n v="259.27999999999997"/>
    <s v="loss"/>
    <s v="Bangalore"/>
  </r>
  <r>
    <s v="ORD107432"/>
    <x v="0"/>
    <s v="Electronics"/>
    <x v="7377"/>
    <s v="Good Sales"/>
    <n v="0.11"/>
    <n v="105.31840000000001"/>
    <n v="852.12160000000006"/>
    <n v="4"/>
    <d v="2023-12-07T00:00:00"/>
    <d v="2023-12-13T00:00:00"/>
    <s v="Regular"/>
    <s v="Cash"/>
    <n v="278.16000000000003"/>
    <s v="loss"/>
    <s v="Pune"/>
  </r>
  <r>
    <s v="ORD107433"/>
    <x v="3"/>
    <s v="Electronics"/>
    <x v="7378"/>
    <s v="Good Sales"/>
    <n v="0.28999999999999998"/>
    <n v="955.40499999999997"/>
    <n v="2339.0950000000003"/>
    <n v="4"/>
    <d v="2023-06-29T00:00:00"/>
    <d v="2023-07-02T00:00:00"/>
    <s v="New"/>
    <s v="UPI"/>
    <n v="643.24"/>
    <s v="loss"/>
    <s v="Hyderabad"/>
  </r>
  <r>
    <s v="ORD107434"/>
    <x v="1"/>
    <s v="Grocery"/>
    <x v="7379"/>
    <s v="Good Sales"/>
    <n v="0.25"/>
    <n v="766.95749999999998"/>
    <n v="2300.8724999999999"/>
    <n v="6"/>
    <d v="2024-07-18T00:00:00"/>
    <d v="2024-07-20T00:00:00"/>
    <s v="Member"/>
    <s v="Cash"/>
    <n v="671.24"/>
    <s v="loss"/>
    <s v="Pune"/>
  </r>
  <r>
    <s v="ORD107435"/>
    <x v="1"/>
    <s v="Personal Care"/>
    <x v="7380"/>
    <s v="Good Sales"/>
    <n v="0.01"/>
    <n v="8.5182000000000002"/>
    <n v="843.30180000000007"/>
    <n v="7"/>
    <d v="2023-09-11T00:00:00"/>
    <d v="2023-09-17T00:00:00"/>
    <s v="New"/>
    <s v="UPI"/>
    <n v="247.09"/>
    <s v="loss"/>
    <s v="Hyderabad"/>
  </r>
  <r>
    <s v="ORD107436"/>
    <x v="0"/>
    <s v="Personal Care"/>
    <x v="7381"/>
    <s v="Good Sales"/>
    <n v="0.04"/>
    <n v="85.22760000000001"/>
    <n v="2045.4624000000001"/>
    <n v="9"/>
    <d v="2023-07-03T00:00:00"/>
    <d v="2023-07-06T00:00:00"/>
    <s v="New"/>
    <s v="UPI"/>
    <n v="509.39"/>
    <s v="loss"/>
    <s v="Mumbai"/>
  </r>
  <r>
    <s v="ORD107437"/>
    <x v="1"/>
    <s v="Personal Care"/>
    <x v="7382"/>
    <s v="Good Sales"/>
    <n v="0.18"/>
    <n v="769.9319999999999"/>
    <n v="3507.4679999999998"/>
    <n v="6"/>
    <d v="2024-01-21T00:00:00"/>
    <d v="2024-01-26T00:00:00"/>
    <s v="Member"/>
    <s v="UPI"/>
    <n v="1261.03"/>
    <s v="profit"/>
    <s v="Chennai"/>
  </r>
  <r>
    <s v="ORD107438"/>
    <x v="2"/>
    <s v="Grocery"/>
    <x v="7383"/>
    <s v="Good Sales"/>
    <n v="7.0000000000000007E-2"/>
    <n v="340.32810000000001"/>
    <n v="4521.5019000000002"/>
    <n v="2"/>
    <d v="2023-08-31T00:00:00"/>
    <d v="2023-09-07T00:00:00"/>
    <s v="Member"/>
    <s v="Cash"/>
    <n v="891.85"/>
    <s v="profit"/>
    <s v="Pune"/>
  </r>
  <r>
    <s v="ORD107439"/>
    <x v="3"/>
    <s v="Clothing"/>
    <x v="7384"/>
    <s v="Good Sales"/>
    <n v="0.48"/>
    <n v="1613.0927999999999"/>
    <n v="1747.5172000000002"/>
    <n v="7"/>
    <d v="2024-06-11T00:00:00"/>
    <d v="2024-06-16T00:00:00"/>
    <s v="Member"/>
    <s v="Card"/>
    <n v="773.34"/>
    <s v="loss"/>
    <s v="Pune"/>
  </r>
  <r>
    <s v="ORD107440"/>
    <x v="3"/>
    <s v="Grocery"/>
    <x v="7385"/>
    <s v="Good Sales"/>
    <n v="0.02"/>
    <n v="92.350200000000001"/>
    <n v="4525.1598000000004"/>
    <n v="9"/>
    <d v="2023-05-18T00:00:00"/>
    <d v="2023-05-25T00:00:00"/>
    <s v="Member"/>
    <s v="Cash"/>
    <n v="411.92"/>
    <s v="loss"/>
    <s v="Delhi"/>
  </r>
  <r>
    <s v="ORD107441"/>
    <x v="1"/>
    <s v="Electronics"/>
    <x v="7386"/>
    <s v="concerning"/>
    <n v="0.49"/>
    <n v="366.0496"/>
    <n v="380.99039999999997"/>
    <n v="8"/>
    <d v="2023-12-14T00:00:00"/>
    <d v="2023-12-16T00:00:00"/>
    <s v="New"/>
    <s v="Cash"/>
    <n v="45.24"/>
    <s v="loss"/>
    <s v="Mumbai"/>
  </r>
  <r>
    <s v="ORD107442"/>
    <x v="1"/>
    <s v="Home Care"/>
    <x v="7387"/>
    <s v="Good Sales"/>
    <n v="0.33"/>
    <n v="1609.6740000000002"/>
    <n v="3268.1260000000002"/>
    <n v="4"/>
    <d v="2024-08-15T00:00:00"/>
    <d v="2024-08-18T00:00:00"/>
    <s v="Member"/>
    <s v="UPI"/>
    <n v="786.58"/>
    <s v="loss"/>
    <s v="Pune"/>
  </r>
  <r>
    <s v="ORD107443"/>
    <x v="2"/>
    <s v="Electronics"/>
    <x v="7388"/>
    <s v="concerning"/>
    <n v="0.2"/>
    <n v="52.836000000000006"/>
    <n v="211.34399999999999"/>
    <n v="2"/>
    <d v="2023-05-06T00:00:00"/>
    <d v="2023-05-11T00:00:00"/>
    <s v="Regular"/>
    <s v="Cash"/>
    <n v="19.149999999999999"/>
    <s v="loss"/>
    <s v="Hyderabad"/>
  </r>
  <r>
    <s v="ORD107444"/>
    <x v="0"/>
    <s v="Electronics"/>
    <x v="7389"/>
    <s v="Good Sales"/>
    <n v="0.27"/>
    <n v="724.5639000000001"/>
    <n v="1959.0061000000001"/>
    <n v="8"/>
    <d v="2023-12-11T00:00:00"/>
    <d v="2023-12-12T00:00:00"/>
    <s v="New"/>
    <s v="UPI"/>
    <n v="470.74"/>
    <s v="loss"/>
    <s v="Hyderabad"/>
  </r>
  <r>
    <s v="ORD107445"/>
    <x v="1"/>
    <s v="Home Care"/>
    <x v="7390"/>
    <s v="Good Sales"/>
    <n v="0.21"/>
    <n v="320.44740000000002"/>
    <n v="1205.4926"/>
    <n v="6"/>
    <d v="2023-07-26T00:00:00"/>
    <d v="2023-07-27T00:00:00"/>
    <s v="Regular"/>
    <s v="Card"/>
    <n v="211.05"/>
    <s v="loss"/>
    <s v="Hyderabad"/>
  </r>
  <r>
    <s v="ORD107446"/>
    <x v="1"/>
    <s v="Personal Care"/>
    <x v="7391"/>
    <s v="Good Sales"/>
    <n v="0.28999999999999998"/>
    <n v="1185.5635"/>
    <n v="2902.5865000000003"/>
    <n v="8"/>
    <d v="2024-02-06T00:00:00"/>
    <d v="2024-02-08T00:00:00"/>
    <s v="Regular"/>
    <s v="UPI"/>
    <n v="394.2"/>
    <s v="loss"/>
    <s v="Pune"/>
  </r>
  <r>
    <s v="ORD107447"/>
    <x v="1"/>
    <s v="Grocery"/>
    <x v="7392"/>
    <s v="Good Sales"/>
    <n v="0.08"/>
    <n v="93.276800000000009"/>
    <n v="1072.6831999999999"/>
    <n v="9"/>
    <d v="2023-09-15T00:00:00"/>
    <d v="2023-09-19T00:00:00"/>
    <s v="New"/>
    <s v="Cash"/>
    <n v="345.38"/>
    <s v="loss"/>
    <s v="Bangalore"/>
  </r>
  <r>
    <s v="ORD107448"/>
    <x v="1"/>
    <s v="Clothing"/>
    <x v="7393"/>
    <s v="concerning"/>
    <n v="0.06"/>
    <n v="9.3899999999999988"/>
    <n v="147.11000000000001"/>
    <n v="3"/>
    <d v="2023-05-08T00:00:00"/>
    <d v="2023-05-12T00:00:00"/>
    <s v="New"/>
    <s v="Card"/>
    <n v="44.61"/>
    <s v="loss"/>
    <s v="Delhi"/>
  </r>
  <r>
    <s v="ORD107449"/>
    <x v="3"/>
    <s v="Electronics"/>
    <x v="7394"/>
    <s v="Good Sales"/>
    <n v="0.26"/>
    <n v="554.21340000000009"/>
    <n v="1577.3766000000001"/>
    <n v="8"/>
    <d v="2023-10-23T00:00:00"/>
    <d v="2023-10-26T00:00:00"/>
    <s v="New"/>
    <s v="UPI"/>
    <n v="255.13"/>
    <s v="loss"/>
    <s v="Chennai"/>
  </r>
  <r>
    <s v="ORD107450"/>
    <x v="1"/>
    <s v="Electronics"/>
    <x v="7395"/>
    <s v="concerning"/>
    <n v="0.04"/>
    <n v="16.565200000000001"/>
    <n v="397.56479999999999"/>
    <n v="8"/>
    <d v="2024-07-07T00:00:00"/>
    <d v="2024-07-09T00:00:00"/>
    <s v="Member"/>
    <s v="Cash"/>
    <n v="65"/>
    <s v="loss"/>
    <s v="Mumbai"/>
  </r>
  <r>
    <s v="ORD107451"/>
    <x v="3"/>
    <s v="Clothing"/>
    <x v="7396"/>
    <s v="Good Sales"/>
    <n v="0.15"/>
    <n v="228.2175"/>
    <n v="1293.2325000000001"/>
    <n v="5"/>
    <d v="2023-08-11T00:00:00"/>
    <d v="2023-08-13T00:00:00"/>
    <s v="Member"/>
    <s v="Cash"/>
    <n v="330.35"/>
    <s v="loss"/>
    <s v="Chennai"/>
  </r>
  <r>
    <s v="ORD107452"/>
    <x v="1"/>
    <s v="Grocery"/>
    <x v="7397"/>
    <s v="Good Sales"/>
    <n v="0.46"/>
    <n v="1497.0056000000002"/>
    <n v="1757.3543999999999"/>
    <n v="6"/>
    <d v="2024-08-29T00:00:00"/>
    <d v="2024-09-03T00:00:00"/>
    <s v="Regular"/>
    <s v="UPI"/>
    <n v="591.70000000000005"/>
    <s v="loss"/>
    <s v="Pune"/>
  </r>
  <r>
    <s v="ORD107453"/>
    <x v="0"/>
    <s v="Electronics"/>
    <x v="7398"/>
    <s v="Good Sales"/>
    <n v="0.44"/>
    <n v="679.38199999999995"/>
    <n v="864.66800000000001"/>
    <n v="5"/>
    <d v="2024-10-26T00:00:00"/>
    <d v="2024-10-31T00:00:00"/>
    <s v="New"/>
    <s v="Card"/>
    <n v="429.29"/>
    <s v="loss"/>
    <s v="Bangalore"/>
  </r>
  <r>
    <s v="ORD107454"/>
    <x v="2"/>
    <s v="Clothing"/>
    <x v="7399"/>
    <s v="Good Sales"/>
    <n v="0.42"/>
    <n v="547.84379999999999"/>
    <n v="756.54620000000011"/>
    <n v="6"/>
    <d v="2024-10-02T00:00:00"/>
    <d v="2024-10-09T00:00:00"/>
    <s v="Regular"/>
    <s v="Cash"/>
    <n v="387.28"/>
    <s v="loss"/>
    <s v="Delhi"/>
  </r>
  <r>
    <s v="ORD107455"/>
    <x v="0"/>
    <s v="Electronics"/>
    <x v="7400"/>
    <s v="Good Sales"/>
    <n v="0.25"/>
    <n v="215.48249999999999"/>
    <n v="646.44749999999999"/>
    <n v="1"/>
    <d v="2024-12-22T00:00:00"/>
    <d v="2024-12-23T00:00:00"/>
    <s v="Regular"/>
    <s v="UPI"/>
    <n v="56.51"/>
    <s v="loss"/>
    <s v="Mumbai"/>
  </r>
  <r>
    <s v="ORD107456"/>
    <x v="1"/>
    <s v="Personal Care"/>
    <x v="7401"/>
    <s v="concerning"/>
    <n v="0.01"/>
    <n v="7.6234000000000002"/>
    <n v="754.71660000000008"/>
    <n v="2"/>
    <d v="2024-06-11T00:00:00"/>
    <d v="2024-06-12T00:00:00"/>
    <s v="Member"/>
    <s v="Card"/>
    <n v="123.78"/>
    <s v="loss"/>
    <s v="Delhi"/>
  </r>
  <r>
    <s v="ORD107457"/>
    <x v="1"/>
    <s v="Personal Care"/>
    <x v="7402"/>
    <s v="Good Sales"/>
    <n v="0.06"/>
    <n v="160.60199999999998"/>
    <n v="2516.098"/>
    <n v="8"/>
    <d v="2023-06-19T00:00:00"/>
    <d v="2023-06-21T00:00:00"/>
    <s v="New"/>
    <s v="Cash"/>
    <n v="386.4"/>
    <s v="loss"/>
    <s v="Delhi"/>
  </r>
  <r>
    <s v="ORD107458"/>
    <x v="1"/>
    <s v="Electronics"/>
    <x v="7403"/>
    <s v="Good Sales"/>
    <n v="0.46"/>
    <n v="1582.1148000000001"/>
    <n v="1857.2652"/>
    <n v="1"/>
    <d v="2024-11-07T00:00:00"/>
    <d v="2024-11-14T00:00:00"/>
    <s v="Member"/>
    <s v="Cash"/>
    <n v="217.04"/>
    <s v="loss"/>
    <s v="Delhi"/>
  </r>
  <r>
    <s v="ORD107459"/>
    <x v="0"/>
    <s v="Electronics"/>
    <x v="7404"/>
    <s v="Good Sales"/>
    <n v="0.42"/>
    <n v="973.72379999999987"/>
    <n v="1344.6662000000001"/>
    <n v="9"/>
    <d v="2023-12-27T00:00:00"/>
    <d v="2024-01-01T00:00:00"/>
    <s v="Member"/>
    <s v="Card"/>
    <n v="644.30999999999995"/>
    <s v="loss"/>
    <s v="Chennai"/>
  </r>
  <r>
    <s v="ORD107460"/>
    <x v="1"/>
    <s v="Personal Care"/>
    <x v="7405"/>
    <s v="concerning"/>
    <n v="0.19"/>
    <n v="134.0754"/>
    <n v="571.58459999999991"/>
    <n v="7"/>
    <d v="2024-07-02T00:00:00"/>
    <d v="2024-07-07T00:00:00"/>
    <s v="Member"/>
    <s v="UPI"/>
    <n v="62.81"/>
    <s v="loss"/>
    <s v="Delhi"/>
  </r>
  <r>
    <s v="ORD107461"/>
    <x v="0"/>
    <s v="Electronics"/>
    <x v="7406"/>
    <s v="Good Sales"/>
    <n v="0.36"/>
    <n v="1178.6436000000001"/>
    <n v="2095.3663999999999"/>
    <n v="1"/>
    <d v="2024-12-11T00:00:00"/>
    <d v="2024-12-13T00:00:00"/>
    <s v="Member"/>
    <s v="Card"/>
    <n v="194.13"/>
    <s v="loss"/>
    <s v="Hyderabad"/>
  </r>
  <r>
    <s v="ORD107462"/>
    <x v="3"/>
    <s v="Grocery"/>
    <x v="7407"/>
    <s v="Good Sales"/>
    <n v="0.43"/>
    <n v="1216.857"/>
    <n v="1613.0430000000001"/>
    <n v="5"/>
    <d v="2023-05-14T00:00:00"/>
    <d v="2023-05-15T00:00:00"/>
    <s v="New"/>
    <s v="Card"/>
    <n v="209.39"/>
    <s v="loss"/>
    <s v="Pune"/>
  </r>
  <r>
    <s v="ORD107463"/>
    <x v="2"/>
    <s v="Grocery"/>
    <x v="7408"/>
    <s v="Good Sales"/>
    <n v="0.31"/>
    <n v="610.15750000000003"/>
    <n v="1358.0925"/>
    <n v="2"/>
    <d v="2024-04-06T00:00:00"/>
    <d v="2024-04-11T00:00:00"/>
    <s v="Member"/>
    <s v="Card"/>
    <n v="313.82"/>
    <s v="loss"/>
    <s v="Hyderabad"/>
  </r>
  <r>
    <s v="ORD107464"/>
    <x v="2"/>
    <s v="Home Care"/>
    <x v="7409"/>
    <s v="Good Sales"/>
    <n v="0.43"/>
    <n v="738.40890000000002"/>
    <n v="978.8211"/>
    <n v="1"/>
    <d v="2024-02-10T00:00:00"/>
    <d v="2024-02-14T00:00:00"/>
    <s v="Regular"/>
    <s v="Card"/>
    <n v="262.19"/>
    <s v="loss"/>
    <s v="Pune"/>
  </r>
  <r>
    <s v="ORD107465"/>
    <x v="0"/>
    <s v="Grocery"/>
    <x v="7410"/>
    <s v="Good Sales"/>
    <n v="0.12"/>
    <n v="119.694"/>
    <n v="877.75600000000009"/>
    <n v="1"/>
    <d v="2024-01-05T00:00:00"/>
    <d v="2024-01-08T00:00:00"/>
    <s v="Member"/>
    <s v="Card"/>
    <n v="275.54000000000002"/>
    <s v="loss"/>
    <s v="Hyderabad"/>
  </r>
  <r>
    <s v="ORD107466"/>
    <x v="3"/>
    <s v="Electronics"/>
    <x v="7411"/>
    <s v="Good Sales"/>
    <n v="0.23"/>
    <n v="187.8801"/>
    <n v="628.98990000000003"/>
    <n v="5"/>
    <d v="2024-12-14T00:00:00"/>
    <d v="2024-12-20T00:00:00"/>
    <s v="Member"/>
    <s v="UPI"/>
    <n v="44.79"/>
    <s v="loss"/>
    <s v="Pune"/>
  </r>
  <r>
    <s v="ORD107467"/>
    <x v="0"/>
    <s v="Electronics"/>
    <x v="7412"/>
    <s v="Good Sales"/>
    <n v="0.28999999999999998"/>
    <n v="510.39419999999996"/>
    <n v="1249.5858000000001"/>
    <n v="4"/>
    <d v="2023-06-23T00:00:00"/>
    <d v="2023-06-29T00:00:00"/>
    <s v="Member"/>
    <s v="UPI"/>
    <n v="494.84"/>
    <s v="loss"/>
    <s v="Hyderabad"/>
  </r>
  <r>
    <s v="ORD107468"/>
    <x v="3"/>
    <s v="Clothing"/>
    <x v="3116"/>
    <s v="concerning"/>
    <n v="0.32"/>
    <n v="97.276800000000009"/>
    <n v="206.7132"/>
    <n v="5"/>
    <d v="2023-10-23T00:00:00"/>
    <d v="2023-10-24T00:00:00"/>
    <s v="New"/>
    <s v="Cash"/>
    <n v="45.93"/>
    <s v="loss"/>
    <s v="Bangalore"/>
  </r>
  <r>
    <s v="ORD107469"/>
    <x v="1"/>
    <s v="Grocery"/>
    <x v="7413"/>
    <s v="Good Sales"/>
    <n v="0.49"/>
    <n v="1097.3402999999998"/>
    <n v="1142.1297"/>
    <n v="6"/>
    <d v="2023-11-06T00:00:00"/>
    <d v="2023-11-12T00:00:00"/>
    <s v="Member"/>
    <s v="UPI"/>
    <n v="235.01"/>
    <s v="loss"/>
    <s v="Bangalore"/>
  </r>
  <r>
    <s v="ORD107470"/>
    <x v="3"/>
    <s v="Personal Care"/>
    <x v="7414"/>
    <s v="Good Sales"/>
    <n v="0.42"/>
    <n v="1280.0382"/>
    <n v="1767.6718000000001"/>
    <n v="1"/>
    <d v="2023-02-15T00:00:00"/>
    <d v="2023-02-19T00:00:00"/>
    <s v="Member"/>
    <s v="Card"/>
    <n v="897.07"/>
    <s v="profit"/>
    <s v="Delhi"/>
  </r>
  <r>
    <s v="ORD107471"/>
    <x v="3"/>
    <s v="Personal Care"/>
    <x v="7415"/>
    <s v="Good Sales"/>
    <n v="0.03"/>
    <n v="141.42329999999998"/>
    <n v="4572.6866999999993"/>
    <n v="2"/>
    <d v="2024-02-24T00:00:00"/>
    <d v="2024-02-26T00:00:00"/>
    <s v="Regular"/>
    <s v="Card"/>
    <n v="1313.11"/>
    <s v="profit"/>
    <s v="Hyderabad"/>
  </r>
  <r>
    <s v="ORD107472"/>
    <x v="3"/>
    <s v="Home Care"/>
    <x v="7416"/>
    <s v="Good Sales"/>
    <n v="0.08"/>
    <n v="253.32480000000001"/>
    <n v="2913.2352000000001"/>
    <n v="2"/>
    <d v="2024-09-22T00:00:00"/>
    <d v="2024-09-29T00:00:00"/>
    <s v="Member"/>
    <s v="Card"/>
    <n v="656.39"/>
    <s v="loss"/>
    <s v="Mumbai"/>
  </r>
  <r>
    <s v="ORD107473"/>
    <x v="2"/>
    <s v="Clothing"/>
    <x v="7417"/>
    <s v="Good Sales"/>
    <n v="0.33"/>
    <n v="1042.1301000000001"/>
    <n v="2115.8398999999999"/>
    <n v="5"/>
    <d v="2023-10-24T00:00:00"/>
    <d v="2023-10-26T00:00:00"/>
    <s v="Member"/>
    <s v="Cash"/>
    <n v="228.79"/>
    <s v="loss"/>
    <s v="Bangalore"/>
  </r>
  <r>
    <s v="ORD107474"/>
    <x v="3"/>
    <s v="Personal Care"/>
    <x v="7418"/>
    <s v="Good Sales"/>
    <n v="0.12"/>
    <n v="232.15559999999999"/>
    <n v="1702.4744000000001"/>
    <n v="9"/>
    <d v="2023-06-20T00:00:00"/>
    <d v="2023-06-23T00:00:00"/>
    <s v="New"/>
    <s v="UPI"/>
    <n v="470.09"/>
    <s v="loss"/>
    <s v="Chennai"/>
  </r>
  <r>
    <s v="ORD107475"/>
    <x v="1"/>
    <s v="Home Care"/>
    <x v="7419"/>
    <s v="concerning"/>
    <n v="0.08"/>
    <n v="60.26"/>
    <n v="692.99"/>
    <n v="7"/>
    <d v="2023-11-13T00:00:00"/>
    <d v="2023-11-20T00:00:00"/>
    <s v="Member"/>
    <s v="Card"/>
    <n v="52.21"/>
    <s v="loss"/>
    <s v="Pune"/>
  </r>
  <r>
    <s v="ORD107476"/>
    <x v="1"/>
    <s v="Grocery"/>
    <x v="7420"/>
    <s v="Good Sales"/>
    <n v="0.33"/>
    <n v="755.69669999999996"/>
    <n v="1534.2932999999998"/>
    <n v="4"/>
    <d v="2023-09-30T00:00:00"/>
    <d v="2023-10-05T00:00:00"/>
    <s v="Member"/>
    <s v="Cash"/>
    <n v="263.45"/>
    <s v="loss"/>
    <s v="Delhi"/>
  </r>
  <r>
    <s v="ORD107477"/>
    <x v="1"/>
    <s v="Clothing"/>
    <x v="7421"/>
    <s v="Good Sales"/>
    <n v="0.27"/>
    <n v="819.04770000000008"/>
    <n v="2214.4623000000001"/>
    <n v="5"/>
    <d v="2024-12-05T00:00:00"/>
    <d v="2024-12-09T00:00:00"/>
    <s v="Member"/>
    <s v="UPI"/>
    <n v="610.08000000000004"/>
    <s v="loss"/>
    <s v="Chennai"/>
  </r>
  <r>
    <s v="ORD107478"/>
    <x v="3"/>
    <s v="Clothing"/>
    <x v="7422"/>
    <s v="Good Sales"/>
    <n v="0.4"/>
    <n v="1459.1040000000003"/>
    <n v="2188.6559999999999"/>
    <n v="7"/>
    <d v="2024-05-29T00:00:00"/>
    <d v="2024-06-04T00:00:00"/>
    <s v="Regular"/>
    <s v="Cash"/>
    <n v="214.29"/>
    <s v="loss"/>
    <s v="Chennai"/>
  </r>
  <r>
    <s v="ORD107479"/>
    <x v="0"/>
    <s v="Electronics"/>
    <x v="7423"/>
    <s v="Good Sales"/>
    <n v="0.16"/>
    <n v="663.65279999999996"/>
    <n v="3484.1772000000001"/>
    <n v="9"/>
    <d v="2023-03-19T00:00:00"/>
    <d v="2023-03-24T00:00:00"/>
    <s v="Member"/>
    <s v="UPI"/>
    <n v="515.91999999999996"/>
    <s v="loss"/>
    <s v="Mumbai"/>
  </r>
  <r>
    <s v="ORD107480"/>
    <x v="0"/>
    <s v="Grocery"/>
    <x v="7424"/>
    <s v="Good Sales"/>
    <n v="0.16"/>
    <n v="216.648"/>
    <n v="1137.402"/>
    <n v="7"/>
    <d v="2023-07-22T00:00:00"/>
    <d v="2023-07-28T00:00:00"/>
    <s v="New"/>
    <s v="Cash"/>
    <n v="188.95"/>
    <s v="loss"/>
    <s v="Hyderabad"/>
  </r>
  <r>
    <s v="ORD107481"/>
    <x v="1"/>
    <s v="Clothing"/>
    <x v="7425"/>
    <s v="Good Sales"/>
    <n v="0.08"/>
    <n v="102.55840000000001"/>
    <n v="1179.4216000000001"/>
    <n v="2"/>
    <d v="2023-01-30T00:00:00"/>
    <d v="2023-02-05T00:00:00"/>
    <s v="New"/>
    <s v="Cash"/>
    <n v="80.58"/>
    <s v="loss"/>
    <s v="Hyderabad"/>
  </r>
  <r>
    <s v="ORD107482"/>
    <x v="2"/>
    <s v="Home Care"/>
    <x v="7426"/>
    <s v="Good Sales"/>
    <n v="0.33"/>
    <n v="947.09010000000001"/>
    <n v="1922.8798999999999"/>
    <n v="4"/>
    <d v="2023-01-21T00:00:00"/>
    <d v="2023-01-27T00:00:00"/>
    <s v="Regular"/>
    <s v="UPI"/>
    <n v="549.4"/>
    <s v="loss"/>
    <s v="Pune"/>
  </r>
  <r>
    <s v="ORD107483"/>
    <x v="0"/>
    <s v="Personal Care"/>
    <x v="7427"/>
    <s v="Good Sales"/>
    <n v="0.35"/>
    <n v="1005.7144999999998"/>
    <n v="1867.7555"/>
    <n v="4"/>
    <d v="2023-05-24T00:00:00"/>
    <d v="2023-05-28T00:00:00"/>
    <s v="Member"/>
    <s v="Cash"/>
    <n v="628.79999999999995"/>
    <s v="loss"/>
    <s v="Pune"/>
  </r>
  <r>
    <s v="ORD107484"/>
    <x v="3"/>
    <s v="Grocery"/>
    <x v="7428"/>
    <s v="Good Sales"/>
    <n v="7.0000000000000007E-2"/>
    <n v="81.755800000000008"/>
    <n v="1086.1842000000001"/>
    <n v="9"/>
    <d v="2024-07-25T00:00:00"/>
    <d v="2024-08-01T00:00:00"/>
    <s v="Regular"/>
    <s v="Cash"/>
    <n v="85.96"/>
    <s v="loss"/>
    <s v="Bangalore"/>
  </r>
  <r>
    <s v="ORD107485"/>
    <x v="0"/>
    <s v="Grocery"/>
    <x v="7429"/>
    <s v="Good Sales"/>
    <n v="0.13"/>
    <n v="387.22190000000001"/>
    <n v="2591.4081000000001"/>
    <n v="8"/>
    <d v="2024-09-18T00:00:00"/>
    <d v="2024-09-20T00:00:00"/>
    <s v="Member"/>
    <s v="Card"/>
    <n v="428.47"/>
    <s v="loss"/>
    <s v="Bangalore"/>
  </r>
  <r>
    <s v="ORD107486"/>
    <x v="1"/>
    <s v="Clothing"/>
    <x v="7430"/>
    <s v="Good Sales"/>
    <n v="0.08"/>
    <n v="143.5848"/>
    <n v="1651.2251999999999"/>
    <n v="6"/>
    <d v="2024-01-28T00:00:00"/>
    <d v="2024-01-30T00:00:00"/>
    <s v="New"/>
    <s v="Card"/>
    <n v="232.85"/>
    <s v="loss"/>
    <s v="Chennai"/>
  </r>
  <r>
    <s v="ORD107487"/>
    <x v="2"/>
    <s v="Clothing"/>
    <x v="7431"/>
    <s v="Good Sales"/>
    <n v="0.37"/>
    <n v="1196.0768"/>
    <n v="2036.5631999999998"/>
    <n v="8"/>
    <d v="2024-07-31T00:00:00"/>
    <d v="2024-08-07T00:00:00"/>
    <s v="Member"/>
    <s v="Card"/>
    <n v="558.65"/>
    <s v="loss"/>
    <s v="Chennai"/>
  </r>
  <r>
    <s v="ORD107488"/>
    <x v="0"/>
    <s v="Clothing"/>
    <x v="7432"/>
    <s v="Good Sales"/>
    <n v="0.1"/>
    <n v="152.61199999999999"/>
    <n v="1373.5079999999998"/>
    <n v="7"/>
    <d v="2023-12-28T00:00:00"/>
    <d v="2024-01-02T00:00:00"/>
    <s v="Regular"/>
    <s v="Card"/>
    <n v="432.18"/>
    <s v="loss"/>
    <s v="Chennai"/>
  </r>
  <r>
    <s v="ORD107489"/>
    <x v="0"/>
    <s v="Home Care"/>
    <x v="7433"/>
    <s v="Good Sales"/>
    <n v="0.08"/>
    <n v="240.17840000000001"/>
    <n v="2762.0515999999998"/>
    <n v="8"/>
    <d v="2023-11-19T00:00:00"/>
    <d v="2023-11-24T00:00:00"/>
    <s v="Regular"/>
    <s v="UPI"/>
    <n v="517.16"/>
    <s v="loss"/>
    <s v="Pune"/>
  </r>
  <r>
    <s v="ORD107490"/>
    <x v="1"/>
    <s v="Electronics"/>
    <x v="7434"/>
    <s v="Good Sales"/>
    <n v="0.03"/>
    <n v="115.94159999999999"/>
    <n v="3748.7783999999997"/>
    <n v="7"/>
    <d v="2023-09-28T00:00:00"/>
    <d v="2023-10-02T00:00:00"/>
    <s v="New"/>
    <s v="Card"/>
    <n v="195.88"/>
    <s v="loss"/>
    <s v="Chennai"/>
  </r>
  <r>
    <s v="ORD107491"/>
    <x v="2"/>
    <s v="Clothing"/>
    <x v="7435"/>
    <s v="Good Sales"/>
    <n v="0.42"/>
    <n v="2059.1675999999998"/>
    <n v="2843.6124"/>
    <n v="2"/>
    <d v="2024-06-14T00:00:00"/>
    <d v="2024-06-17T00:00:00"/>
    <s v="Regular"/>
    <s v="Card"/>
    <n v="289.49"/>
    <s v="loss"/>
    <s v="Hyderabad"/>
  </r>
  <r>
    <s v="ORD107492"/>
    <x v="2"/>
    <s v="Electronics"/>
    <x v="7436"/>
    <s v="Good Sales"/>
    <n v="0.06"/>
    <n v="273.85379999999998"/>
    <n v="4290.3761999999997"/>
    <n v="6"/>
    <d v="2024-06-09T00:00:00"/>
    <d v="2024-06-11T00:00:00"/>
    <s v="New"/>
    <s v="Card"/>
    <n v="617.55999999999995"/>
    <s v="loss"/>
    <s v="Pune"/>
  </r>
  <r>
    <s v="ORD107493"/>
    <x v="1"/>
    <s v="Electronics"/>
    <x v="7437"/>
    <s v="Good Sales"/>
    <n v="0.01"/>
    <n v="25.673400000000001"/>
    <n v="2541.6666"/>
    <n v="4"/>
    <d v="2023-05-23T00:00:00"/>
    <d v="2023-05-27T00:00:00"/>
    <s v="New"/>
    <s v="Card"/>
    <n v="195.52"/>
    <s v="loss"/>
    <s v="Bangalore"/>
  </r>
  <r>
    <s v="ORD107494"/>
    <x v="3"/>
    <s v="Grocery"/>
    <x v="7438"/>
    <s v="Good Sales"/>
    <n v="0.03"/>
    <n v="74.787299999999988"/>
    <n v="2418.1226999999999"/>
    <n v="4"/>
    <d v="2024-08-21T00:00:00"/>
    <d v="2024-08-22T00:00:00"/>
    <s v="Regular"/>
    <s v="UPI"/>
    <n v="310.32"/>
    <s v="loss"/>
    <s v="Mumbai"/>
  </r>
  <r>
    <s v="ORD107495"/>
    <x v="0"/>
    <s v="Personal Care"/>
    <x v="7439"/>
    <s v="Good Sales"/>
    <n v="0.18"/>
    <n v="404.0514"/>
    <n v="1840.6786"/>
    <n v="6"/>
    <d v="2023-09-24T00:00:00"/>
    <d v="2023-10-01T00:00:00"/>
    <s v="New"/>
    <s v="Cash"/>
    <n v="471.52"/>
    <s v="loss"/>
    <s v="Bangalore"/>
  </r>
  <r>
    <s v="ORD107496"/>
    <x v="3"/>
    <s v="Personal Care"/>
    <x v="7440"/>
    <s v="concerning"/>
    <n v="0.3"/>
    <n v="70.793999999999997"/>
    <n v="165.18599999999998"/>
    <n v="8"/>
    <d v="2023-03-04T00:00:00"/>
    <d v="2023-03-11T00:00:00"/>
    <s v="Regular"/>
    <s v="Cash"/>
    <n v="27.05"/>
    <s v="loss"/>
    <s v="Pune"/>
  </r>
  <r>
    <s v="ORD107497"/>
    <x v="0"/>
    <s v="Home Care"/>
    <x v="7441"/>
    <s v="Good Sales"/>
    <n v="0.2"/>
    <n v="182.636"/>
    <n v="730.54399999999998"/>
    <n v="5"/>
    <d v="2023-07-14T00:00:00"/>
    <d v="2023-07-20T00:00:00"/>
    <s v="Member"/>
    <s v="UPI"/>
    <n v="71.86"/>
    <s v="loss"/>
    <s v="Pune"/>
  </r>
  <r>
    <s v="ORD107498"/>
    <x v="0"/>
    <s v="Home Care"/>
    <x v="7442"/>
    <s v="concerning"/>
    <n v="0.23"/>
    <n v="89.706900000000005"/>
    <n v="300.32309999999995"/>
    <n v="3"/>
    <d v="2024-11-13T00:00:00"/>
    <d v="2024-11-18T00:00:00"/>
    <s v="New"/>
    <s v="UPI"/>
    <n v="87.88"/>
    <s v="loss"/>
    <s v="Bangalore"/>
  </r>
  <r>
    <s v="ORD107499"/>
    <x v="3"/>
    <s v="Personal Care"/>
    <x v="7443"/>
    <s v="Good Sales"/>
    <n v="0.46"/>
    <n v="1615.5844"/>
    <n v="1896.5555999999999"/>
    <n v="1"/>
    <d v="2024-10-02T00:00:00"/>
    <d v="2024-10-09T00:00:00"/>
    <s v="Member"/>
    <s v="Cash"/>
    <n v="980.96"/>
    <s v="profit"/>
    <s v="Bangalore"/>
  </r>
  <r>
    <s v="ORD107500"/>
    <x v="1"/>
    <s v="Personal Care"/>
    <x v="7444"/>
    <s v="Good Sales"/>
    <n v="0.38"/>
    <n v="807.44299999999998"/>
    <n v="1317.4069999999999"/>
    <n v="5"/>
    <d v="2023-05-12T00:00:00"/>
    <d v="2023-05-14T00:00:00"/>
    <s v="Member"/>
    <s v="Card"/>
    <n v="589.94000000000005"/>
    <s v="loss"/>
    <s v="Pune"/>
  </r>
  <r>
    <s v="ORD107501"/>
    <x v="1"/>
    <s v="Grocery"/>
    <x v="7445"/>
    <s v="concerning"/>
    <n v="0.17"/>
    <n v="70.119900000000015"/>
    <n v="342.3501"/>
    <n v="3"/>
    <d v="2023-01-25T00:00:00"/>
    <d v="2023-01-28T00:00:00"/>
    <s v="New"/>
    <s v="Card"/>
    <n v="87.94"/>
    <s v="loss"/>
    <s v="Delhi"/>
  </r>
  <r>
    <s v="ORD107502"/>
    <x v="0"/>
    <s v="Grocery"/>
    <x v="7446"/>
    <s v="Good Sales"/>
    <n v="0.08"/>
    <n v="278.7056"/>
    <n v="3205.1144000000004"/>
    <n v="3"/>
    <d v="2023-03-15T00:00:00"/>
    <d v="2023-03-22T00:00:00"/>
    <s v="Regular"/>
    <s v="UPI"/>
    <n v="335.37"/>
    <s v="loss"/>
    <s v="Bangalore"/>
  </r>
  <r>
    <s v="ORD107503"/>
    <x v="1"/>
    <s v="Personal Care"/>
    <x v="7447"/>
    <s v="Good Sales"/>
    <n v="0.37"/>
    <n v="1205.3637999999999"/>
    <n v="2052.3761999999997"/>
    <n v="4"/>
    <d v="2023-07-29T00:00:00"/>
    <d v="2023-08-01T00:00:00"/>
    <s v="Regular"/>
    <s v="UPI"/>
    <n v="874.05"/>
    <s v="profit"/>
    <s v="Chennai"/>
  </r>
  <r>
    <s v="ORD107504"/>
    <x v="0"/>
    <s v="Clothing"/>
    <x v="7448"/>
    <s v="Good Sales"/>
    <n v="0.28999999999999998"/>
    <n v="1052.0678"/>
    <n v="2575.7521999999999"/>
    <n v="9"/>
    <d v="2023-08-13T00:00:00"/>
    <d v="2023-08-14T00:00:00"/>
    <s v="Member"/>
    <s v="UPI"/>
    <n v="872.28"/>
    <s v="profit"/>
    <s v="Hyderabad"/>
  </r>
  <r>
    <s v="ORD107505"/>
    <x v="1"/>
    <s v="Clothing"/>
    <x v="7449"/>
    <s v="Good Sales"/>
    <n v="0.48"/>
    <n v="1458.8111999999999"/>
    <n v="1580.3788000000002"/>
    <n v="4"/>
    <d v="2024-07-18T00:00:00"/>
    <d v="2024-07-23T00:00:00"/>
    <s v="Regular"/>
    <s v="Card"/>
    <n v="789.35"/>
    <s v="loss"/>
    <s v="Bangalore"/>
  </r>
  <r>
    <s v="ORD107506"/>
    <x v="0"/>
    <s v="Grocery"/>
    <x v="7450"/>
    <s v="Good Sales"/>
    <n v="0.45"/>
    <n v="401.19299999999998"/>
    <n v="490.34699999999998"/>
    <n v="5"/>
    <d v="2024-02-23T00:00:00"/>
    <d v="2024-02-28T00:00:00"/>
    <s v="New"/>
    <s v="Cash"/>
    <n v="77.7"/>
    <s v="loss"/>
    <s v="Mumbai"/>
  </r>
  <r>
    <s v="ORD107507"/>
    <x v="1"/>
    <s v="Electronics"/>
    <x v="7451"/>
    <s v="concerning"/>
    <n v="0.28000000000000003"/>
    <n v="112.2296"/>
    <n v="288.59039999999999"/>
    <n v="5"/>
    <d v="2024-02-13T00:00:00"/>
    <d v="2024-02-17T00:00:00"/>
    <s v="Member"/>
    <s v="Card"/>
    <n v="68.55"/>
    <s v="loss"/>
    <s v="Pune"/>
  </r>
  <r>
    <s v="ORD107508"/>
    <x v="2"/>
    <s v="Personal Care"/>
    <x v="7452"/>
    <s v="Good Sales"/>
    <n v="0.03"/>
    <n v="123.11969999999999"/>
    <n v="3980.8702999999996"/>
    <n v="1"/>
    <d v="2023-05-11T00:00:00"/>
    <d v="2023-05-12T00:00:00"/>
    <s v="Regular"/>
    <s v="Cash"/>
    <n v="752.08"/>
    <s v="loss"/>
    <s v="Mumbai"/>
  </r>
  <r>
    <s v="ORD107509"/>
    <x v="3"/>
    <s v="Home Care"/>
    <x v="7453"/>
    <s v="Good Sales"/>
    <n v="0.02"/>
    <n v="23.1492"/>
    <n v="1134.3108"/>
    <n v="7"/>
    <d v="2023-06-27T00:00:00"/>
    <d v="2023-07-03T00:00:00"/>
    <s v="Regular"/>
    <s v="UPI"/>
    <n v="282.16000000000003"/>
    <s v="loss"/>
    <s v="Mumbai"/>
  </r>
  <r>
    <s v="ORD107510"/>
    <x v="2"/>
    <s v="Clothing"/>
    <x v="7454"/>
    <s v="Good Sales"/>
    <n v="0.42"/>
    <n v="1158.5237999999999"/>
    <n v="1599.8661999999999"/>
    <n v="2"/>
    <d v="2024-06-08T00:00:00"/>
    <d v="2024-06-15T00:00:00"/>
    <s v="Member"/>
    <s v="Cash"/>
    <n v="362.47"/>
    <s v="loss"/>
    <s v="Delhi"/>
  </r>
  <r>
    <s v="ORD107511"/>
    <x v="3"/>
    <s v="Electronics"/>
    <x v="7455"/>
    <s v="Good Sales"/>
    <n v="0.35"/>
    <n v="867.14599999999996"/>
    <n v="1610.414"/>
    <n v="6"/>
    <d v="2023-10-18T00:00:00"/>
    <d v="2023-10-21T00:00:00"/>
    <s v="Regular"/>
    <s v="Cash"/>
    <n v="338.55"/>
    <s v="loss"/>
    <s v="Bangalore"/>
  </r>
  <r>
    <s v="ORD107512"/>
    <x v="3"/>
    <s v="Clothing"/>
    <x v="7456"/>
    <s v="Good Sales"/>
    <n v="0.28000000000000003"/>
    <n v="1291.6848"/>
    <n v="3321.4751999999999"/>
    <n v="4"/>
    <d v="2024-04-17T00:00:00"/>
    <d v="2024-04-20T00:00:00"/>
    <s v="Regular"/>
    <s v="Card"/>
    <n v="1252.33"/>
    <s v="profit"/>
    <s v="Chennai"/>
  </r>
  <r>
    <s v="ORD107513"/>
    <x v="0"/>
    <s v="Electronics"/>
    <x v="7457"/>
    <s v="Good Sales"/>
    <n v="0.34"/>
    <n v="954.36300000000006"/>
    <n v="1852.5869999999998"/>
    <n v="5"/>
    <d v="2023-05-26T00:00:00"/>
    <d v="2023-06-02T00:00:00"/>
    <s v="Member"/>
    <s v="Card"/>
    <n v="659.88"/>
    <s v="loss"/>
    <s v="Hyderabad"/>
  </r>
  <r>
    <s v="ORD107514"/>
    <x v="3"/>
    <s v="Personal Care"/>
    <x v="7458"/>
    <s v="Good Sales"/>
    <n v="0.27"/>
    <n v="794.36160000000007"/>
    <n v="2147.7183999999997"/>
    <n v="5"/>
    <d v="2023-01-30T00:00:00"/>
    <d v="2023-01-31T00:00:00"/>
    <s v="Member"/>
    <s v="Cash"/>
    <n v="617.20000000000005"/>
    <s v="loss"/>
    <s v="Bangalore"/>
  </r>
  <r>
    <s v="ORD107515"/>
    <x v="2"/>
    <s v="Personal Care"/>
    <x v="7459"/>
    <s v="Good Sales"/>
    <n v="0.28999999999999998"/>
    <n v="483.01529999999997"/>
    <n v="1182.5546999999999"/>
    <n v="4"/>
    <d v="2023-02-09T00:00:00"/>
    <d v="2023-02-10T00:00:00"/>
    <s v="New"/>
    <s v="UPI"/>
    <n v="133.62"/>
    <s v="loss"/>
    <s v="Pune"/>
  </r>
  <r>
    <s v="ORD107516"/>
    <x v="2"/>
    <s v="Personal Care"/>
    <x v="7460"/>
    <s v="Good Sales"/>
    <n v="0.11"/>
    <n v="527.73599999999999"/>
    <n v="4269.8640000000005"/>
    <n v="2"/>
    <d v="2024-09-13T00:00:00"/>
    <d v="2024-09-16T00:00:00"/>
    <s v="Member"/>
    <s v="Card"/>
    <n v="322.52999999999997"/>
    <s v="loss"/>
    <s v="Bangalore"/>
  </r>
  <r>
    <s v="ORD107517"/>
    <x v="1"/>
    <s v="Grocery"/>
    <x v="7461"/>
    <s v="Good Sales"/>
    <n v="0.23"/>
    <n v="713.14490000000001"/>
    <n v="2387.4850999999999"/>
    <n v="8"/>
    <d v="2023-01-30T00:00:00"/>
    <d v="2023-01-31T00:00:00"/>
    <s v="Member"/>
    <s v="Card"/>
    <n v="655.49"/>
    <s v="loss"/>
    <s v="Delhi"/>
  </r>
  <r>
    <s v="ORD107518"/>
    <x v="2"/>
    <s v="Electronics"/>
    <x v="7462"/>
    <s v="concerning"/>
    <n v="0.01"/>
    <n v="1.244"/>
    <n v="123.15600000000001"/>
    <n v="1"/>
    <d v="2023-07-05T00:00:00"/>
    <d v="2023-07-06T00:00:00"/>
    <s v="Member"/>
    <s v="Card"/>
    <n v="22.17"/>
    <s v="loss"/>
    <s v="Chennai"/>
  </r>
  <r>
    <s v="ORD107519"/>
    <x v="1"/>
    <s v="Home Care"/>
    <x v="7463"/>
    <s v="Good Sales"/>
    <n v="0.33"/>
    <n v="932.18400000000008"/>
    <n v="1892.616"/>
    <n v="9"/>
    <d v="2023-12-10T00:00:00"/>
    <d v="2023-12-15T00:00:00"/>
    <s v="New"/>
    <s v="Card"/>
    <n v="836.53"/>
    <s v="profit"/>
    <s v="Pune"/>
  </r>
  <r>
    <s v="ORD107520"/>
    <x v="3"/>
    <s v="Home Care"/>
    <x v="7464"/>
    <s v="Good Sales"/>
    <n v="0.17"/>
    <n v="320.09980000000002"/>
    <n v="1562.8402000000001"/>
    <n v="6"/>
    <d v="2024-08-24T00:00:00"/>
    <d v="2024-08-25T00:00:00"/>
    <s v="Member"/>
    <s v="Card"/>
    <n v="495.28"/>
    <s v="loss"/>
    <s v="Pune"/>
  </r>
  <r>
    <s v="ORD107521"/>
    <x v="2"/>
    <s v="Personal Care"/>
    <x v="7465"/>
    <s v="concerning"/>
    <n v="0.33"/>
    <n v="84.925500000000014"/>
    <n v="172.42450000000002"/>
    <n v="4"/>
    <d v="2023-12-19T00:00:00"/>
    <d v="2023-12-22T00:00:00"/>
    <s v="Member"/>
    <s v="Cash"/>
    <n v="49.55"/>
    <s v="loss"/>
    <s v="Mumbai"/>
  </r>
  <r>
    <s v="ORD107522"/>
    <x v="3"/>
    <s v="Home Care"/>
    <x v="7466"/>
    <s v="Good Sales"/>
    <n v="0.46"/>
    <n v="1018.7114000000001"/>
    <n v="1195.8786"/>
    <n v="6"/>
    <d v="2023-03-13T00:00:00"/>
    <d v="2023-03-15T00:00:00"/>
    <s v="Member"/>
    <s v="Cash"/>
    <n v="176.77"/>
    <s v="loss"/>
    <s v="Pune"/>
  </r>
  <r>
    <s v="ORD107523"/>
    <x v="2"/>
    <s v="Clothing"/>
    <x v="7467"/>
    <s v="Good Sales"/>
    <n v="0.3"/>
    <n v="1167.144"/>
    <n v="2723.3360000000002"/>
    <n v="9"/>
    <d v="2023-01-12T00:00:00"/>
    <d v="2023-01-15T00:00:00"/>
    <s v="Member"/>
    <s v="Cash"/>
    <n v="290.08"/>
    <s v="loss"/>
    <s v="Delhi"/>
  </r>
  <r>
    <s v="ORD107524"/>
    <x v="2"/>
    <s v="Electronics"/>
    <x v="7468"/>
    <s v="Good Sales"/>
    <n v="0.16"/>
    <n v="410.97120000000001"/>
    <n v="2157.5988000000002"/>
    <n v="9"/>
    <d v="2024-01-27T00:00:00"/>
    <d v="2024-02-02T00:00:00"/>
    <s v="New"/>
    <s v="UPI"/>
    <n v="424.91"/>
    <s v="loss"/>
    <s v="Mumbai"/>
  </r>
  <r>
    <s v="ORD107525"/>
    <x v="1"/>
    <s v="Electronics"/>
    <x v="7469"/>
    <s v="Good Sales"/>
    <n v="0.1"/>
    <n v="323.33500000000004"/>
    <n v="2910.0149999999999"/>
    <n v="3"/>
    <d v="2023-03-19T00:00:00"/>
    <d v="2023-03-26T00:00:00"/>
    <s v="Regular"/>
    <s v="Card"/>
    <n v="282.39"/>
    <s v="loss"/>
    <s v="Bangalore"/>
  </r>
  <r>
    <s v="ORD107526"/>
    <x v="3"/>
    <s v="Electronics"/>
    <x v="7470"/>
    <s v="Good Sales"/>
    <n v="0.13"/>
    <n v="420.51490000000001"/>
    <n v="2814.2150999999999"/>
    <n v="8"/>
    <d v="2023-10-01T00:00:00"/>
    <d v="2023-10-07T00:00:00"/>
    <s v="New"/>
    <s v="Card"/>
    <n v="715.84"/>
    <s v="loss"/>
    <s v="Chennai"/>
  </r>
  <r>
    <s v="ORD107527"/>
    <x v="2"/>
    <s v="Clothing"/>
    <x v="7471"/>
    <s v="Good Sales"/>
    <n v="0.49"/>
    <n v="1660.1150999999998"/>
    <n v="1727.8749"/>
    <n v="1"/>
    <d v="2023-08-24T00:00:00"/>
    <d v="2023-08-29T00:00:00"/>
    <s v="Regular"/>
    <s v="UPI"/>
    <n v="209.34"/>
    <s v="loss"/>
    <s v="Chennai"/>
  </r>
  <r>
    <s v="ORD107528"/>
    <x v="0"/>
    <s v="Grocery"/>
    <x v="7472"/>
    <s v="Good Sales"/>
    <n v="0.31"/>
    <n v="619.75819999999999"/>
    <n v="1379.4618"/>
    <n v="9"/>
    <d v="2023-04-14T00:00:00"/>
    <d v="2023-04-15T00:00:00"/>
    <s v="Regular"/>
    <s v="UPI"/>
    <n v="596.69000000000005"/>
    <s v="loss"/>
    <s v="Pune"/>
  </r>
  <r>
    <s v="ORD107529"/>
    <x v="3"/>
    <s v="Clothing"/>
    <x v="7473"/>
    <s v="Good Sales"/>
    <n v="0.22"/>
    <n v="420.86439999999999"/>
    <n v="1492.1556"/>
    <n v="7"/>
    <d v="2024-07-30T00:00:00"/>
    <d v="2024-08-02T00:00:00"/>
    <s v="New"/>
    <s v="Card"/>
    <n v="548.01"/>
    <s v="loss"/>
    <s v="Chennai"/>
  </r>
  <r>
    <s v="ORD107530"/>
    <x v="3"/>
    <s v="Electronics"/>
    <x v="7474"/>
    <s v="concerning"/>
    <n v="0.12"/>
    <n v="14.695199999999998"/>
    <n v="107.76479999999999"/>
    <n v="7"/>
    <d v="2024-12-25T00:00:00"/>
    <d v="2024-12-31T00:00:00"/>
    <s v="Regular"/>
    <s v="Card"/>
    <n v="24.62"/>
    <s v="loss"/>
    <s v="Bangalore"/>
  </r>
  <r>
    <s v="ORD107531"/>
    <x v="3"/>
    <s v="Electronics"/>
    <x v="7475"/>
    <s v="Good Sales"/>
    <n v="0.39"/>
    <n v="333.71910000000003"/>
    <n v="521.97090000000003"/>
    <n v="6"/>
    <d v="2024-01-29T00:00:00"/>
    <d v="2024-02-02T00:00:00"/>
    <s v="Member"/>
    <s v="Cash"/>
    <n v="85.15"/>
    <s v="loss"/>
    <s v="Hyderabad"/>
  </r>
  <r>
    <s v="ORD107532"/>
    <x v="1"/>
    <s v="Electronics"/>
    <x v="7476"/>
    <s v="Good Sales"/>
    <n v="0.19"/>
    <n v="904.2043000000001"/>
    <n v="3854.7656999999999"/>
    <n v="1"/>
    <d v="2023-02-06T00:00:00"/>
    <d v="2023-02-08T00:00:00"/>
    <s v="Member"/>
    <s v="Cash"/>
    <n v="573.79"/>
    <s v="loss"/>
    <s v="Chennai"/>
  </r>
  <r>
    <s v="ORD107533"/>
    <x v="0"/>
    <s v="Home Care"/>
    <x v="7477"/>
    <s v="Good Sales"/>
    <n v="0.15"/>
    <n v="634.17600000000004"/>
    <n v="3593.6640000000002"/>
    <n v="2"/>
    <d v="2023-10-12T00:00:00"/>
    <d v="2023-10-15T00:00:00"/>
    <s v="New"/>
    <s v="Card"/>
    <n v="522.59"/>
    <s v="loss"/>
    <s v="Mumbai"/>
  </r>
  <r>
    <s v="ORD107534"/>
    <x v="3"/>
    <s v="Grocery"/>
    <x v="7478"/>
    <s v="Good Sales"/>
    <n v="0.11"/>
    <n v="159.2833"/>
    <n v="1288.7466999999999"/>
    <n v="3"/>
    <d v="2024-11-16T00:00:00"/>
    <d v="2024-11-17T00:00:00"/>
    <s v="Regular"/>
    <s v="Card"/>
    <n v="139.85"/>
    <s v="loss"/>
    <s v="Pune"/>
  </r>
  <r>
    <s v="ORD107535"/>
    <x v="2"/>
    <s v="Clothing"/>
    <x v="7479"/>
    <s v="Good Sales"/>
    <n v="0.09"/>
    <n v="185.9256"/>
    <n v="1879.9144000000001"/>
    <n v="1"/>
    <d v="2023-04-14T00:00:00"/>
    <d v="2023-04-19T00:00:00"/>
    <s v="Member"/>
    <s v="Card"/>
    <n v="160.08000000000001"/>
    <s v="loss"/>
    <s v="Delhi"/>
  </r>
  <r>
    <s v="ORD107536"/>
    <x v="2"/>
    <s v="Electronics"/>
    <x v="7480"/>
    <s v="Good Sales"/>
    <n v="0.14000000000000001"/>
    <n v="658.78539999999998"/>
    <n v="4046.8245999999999"/>
    <n v="5"/>
    <d v="2024-12-28T00:00:00"/>
    <d v="2024-12-30T00:00:00"/>
    <s v="New"/>
    <s v="UPI"/>
    <n v="1015.32"/>
    <s v="profit"/>
    <s v="Chennai"/>
  </r>
  <r>
    <s v="ORD107537"/>
    <x v="1"/>
    <s v="Personal Care"/>
    <x v="7481"/>
    <s v="Good Sales"/>
    <n v="0.31"/>
    <n v="411.42580000000004"/>
    <n v="915.75420000000008"/>
    <n v="5"/>
    <d v="2023-10-27T00:00:00"/>
    <d v="2023-11-02T00:00:00"/>
    <s v="New"/>
    <s v="Cash"/>
    <n v="314.49"/>
    <s v="loss"/>
    <s v="Chennai"/>
  </r>
  <r>
    <s v="ORD107538"/>
    <x v="2"/>
    <s v="Grocery"/>
    <x v="7482"/>
    <s v="Good Sales"/>
    <n v="0.12"/>
    <n v="325.12919999999997"/>
    <n v="2384.2808"/>
    <n v="6"/>
    <d v="2024-06-13T00:00:00"/>
    <d v="2024-06-19T00:00:00"/>
    <s v="Regular"/>
    <s v="Card"/>
    <n v="301"/>
    <s v="loss"/>
    <s v="Pune"/>
  </r>
  <r>
    <s v="ORD107539"/>
    <x v="3"/>
    <s v="Personal Care"/>
    <x v="7483"/>
    <s v="concerning"/>
    <n v="0.03"/>
    <n v="6.2456999999999994"/>
    <n v="201.9443"/>
    <n v="7"/>
    <d v="2024-08-13T00:00:00"/>
    <d v="2024-08-17T00:00:00"/>
    <s v="Regular"/>
    <s v="Card"/>
    <n v="49.89"/>
    <s v="loss"/>
    <s v="Hyderabad"/>
  </r>
  <r>
    <s v="ORD107540"/>
    <x v="2"/>
    <s v="Grocery"/>
    <x v="7484"/>
    <s v="Good Sales"/>
    <n v="0.18"/>
    <n v="564.60599999999999"/>
    <n v="2572.0940000000001"/>
    <n v="9"/>
    <d v="2023-08-23T00:00:00"/>
    <d v="2023-08-27T00:00:00"/>
    <s v="New"/>
    <s v="UPI"/>
    <n v="286.2"/>
    <s v="loss"/>
    <s v="Mumbai"/>
  </r>
  <r>
    <s v="ORD107541"/>
    <x v="3"/>
    <s v="Electronics"/>
    <x v="7485"/>
    <s v="Good Sales"/>
    <n v="0.28999999999999998"/>
    <n v="1350.6343999999999"/>
    <n v="3306.7255999999998"/>
    <n v="7"/>
    <d v="2023-12-31T00:00:00"/>
    <d v="2024-01-01T00:00:00"/>
    <s v="Regular"/>
    <s v="Card"/>
    <n v="504.13"/>
    <s v="loss"/>
    <s v="Hyderabad"/>
  </r>
  <r>
    <s v="ORD107542"/>
    <x v="2"/>
    <s v="Grocery"/>
    <x v="7486"/>
    <s v="Good Sales"/>
    <n v="0.03"/>
    <n v="133.05719999999999"/>
    <n v="4302.1827999999996"/>
    <n v="6"/>
    <d v="2024-06-15T00:00:00"/>
    <d v="2024-06-19T00:00:00"/>
    <s v="Member"/>
    <s v="Cash"/>
    <n v="1091.46"/>
    <s v="profit"/>
    <s v="Pune"/>
  </r>
  <r>
    <s v="ORD107543"/>
    <x v="0"/>
    <s v="Grocery"/>
    <x v="7487"/>
    <s v="Good Sales"/>
    <n v="0.23"/>
    <n v="588.71950000000004"/>
    <n v="1970.9304999999999"/>
    <n v="9"/>
    <d v="2024-08-07T00:00:00"/>
    <d v="2024-08-14T00:00:00"/>
    <s v="New"/>
    <s v="Cash"/>
    <n v="753.63"/>
    <s v="loss"/>
    <s v="Delhi"/>
  </r>
  <r>
    <s v="ORD107544"/>
    <x v="1"/>
    <s v="Electronics"/>
    <x v="7488"/>
    <s v="Good Sales"/>
    <n v="0.03"/>
    <n v="98.497500000000002"/>
    <n v="3184.7525000000001"/>
    <n v="2"/>
    <d v="2024-02-29T00:00:00"/>
    <d v="2024-03-02T00:00:00"/>
    <s v="New"/>
    <s v="Card"/>
    <n v="802.64"/>
    <s v="profit"/>
    <s v="Hyderabad"/>
  </r>
  <r>
    <s v="ORD107545"/>
    <x v="1"/>
    <s v="Personal Care"/>
    <x v="7489"/>
    <s v="Good Sales"/>
    <n v="0.38"/>
    <n v="1098.9638"/>
    <n v="1793.0462000000002"/>
    <n v="6"/>
    <d v="2024-05-17T00:00:00"/>
    <d v="2024-05-23T00:00:00"/>
    <s v="New"/>
    <s v="Card"/>
    <n v="287.32"/>
    <s v="loss"/>
    <s v="Hyderabad"/>
  </r>
  <r>
    <s v="ORD107546"/>
    <x v="0"/>
    <s v="Personal Care"/>
    <x v="7490"/>
    <s v="concerning"/>
    <n v="0.44"/>
    <n v="188.3948"/>
    <n v="239.77520000000001"/>
    <n v="5"/>
    <d v="2023-12-20T00:00:00"/>
    <d v="2023-12-24T00:00:00"/>
    <s v="New"/>
    <s v="Cash"/>
    <n v="53.3"/>
    <s v="loss"/>
    <s v="Pune"/>
  </r>
  <r>
    <s v="ORD107547"/>
    <x v="0"/>
    <s v="Home Care"/>
    <x v="7491"/>
    <s v="Good Sales"/>
    <n v="0.48"/>
    <n v="421.32"/>
    <n v="456.43"/>
    <n v="6"/>
    <d v="2023-06-12T00:00:00"/>
    <d v="2023-06-19T00:00:00"/>
    <s v="Member"/>
    <s v="UPI"/>
    <n v="184.26"/>
    <s v="loss"/>
    <s v="Hyderabad"/>
  </r>
  <r>
    <s v="ORD107548"/>
    <x v="1"/>
    <s v="Personal Care"/>
    <x v="7492"/>
    <s v="Good Sales"/>
    <n v="0.35"/>
    <n v="1687.9449999999999"/>
    <n v="3134.7550000000001"/>
    <n v="1"/>
    <d v="2023-07-04T00:00:00"/>
    <d v="2023-07-05T00:00:00"/>
    <s v="Regular"/>
    <s v="Card"/>
    <n v="1392.23"/>
    <s v="profit"/>
    <s v="Pune"/>
  </r>
  <r>
    <s v="ORD107549"/>
    <x v="0"/>
    <s v="Personal Care"/>
    <x v="7493"/>
    <s v="Good Sales"/>
    <n v="0.32"/>
    <n v="433.36"/>
    <n v="920.89"/>
    <n v="5"/>
    <d v="2024-01-11T00:00:00"/>
    <d v="2024-01-17T00:00:00"/>
    <s v="Regular"/>
    <s v="Card"/>
    <n v="404.47"/>
    <s v="loss"/>
    <s v="Chennai"/>
  </r>
  <r>
    <s v="ORD107550"/>
    <x v="3"/>
    <s v="Grocery"/>
    <x v="7494"/>
    <s v="Good Sales"/>
    <n v="0.35"/>
    <n v="694.32999999999993"/>
    <n v="1289.47"/>
    <n v="8"/>
    <d v="2023-10-01T00:00:00"/>
    <d v="2023-10-05T00:00:00"/>
    <s v="Regular"/>
    <s v="UPI"/>
    <n v="390.61"/>
    <s v="loss"/>
    <s v="Delhi"/>
  </r>
  <r>
    <s v="ORD107551"/>
    <x v="2"/>
    <s v="Home Care"/>
    <x v="7495"/>
    <s v="Good Sales"/>
    <n v="0.43"/>
    <n v="1115.3469"/>
    <n v="1478.4830999999999"/>
    <n v="3"/>
    <d v="2024-10-19T00:00:00"/>
    <d v="2024-10-24T00:00:00"/>
    <s v="Regular"/>
    <s v="Card"/>
    <n v="412.7"/>
    <s v="loss"/>
    <s v="Bangalore"/>
  </r>
  <r>
    <s v="ORD107552"/>
    <x v="1"/>
    <s v="Electronics"/>
    <x v="7496"/>
    <s v="Good Sales"/>
    <n v="0.4"/>
    <n v="1959.1000000000001"/>
    <n v="2938.6499999999996"/>
    <n v="3"/>
    <d v="2024-10-28T00:00:00"/>
    <d v="2024-11-03T00:00:00"/>
    <s v="Regular"/>
    <s v="UPI"/>
    <n v="540.96"/>
    <s v="loss"/>
    <s v="Mumbai"/>
  </r>
  <r>
    <s v="ORD107553"/>
    <x v="0"/>
    <s v="Electronics"/>
    <x v="7497"/>
    <s v="Good Sales"/>
    <n v="0.22"/>
    <n v="765.8134"/>
    <n v="2715.1565999999998"/>
    <n v="7"/>
    <d v="2023-04-07T00:00:00"/>
    <d v="2023-04-14T00:00:00"/>
    <s v="New"/>
    <s v="Cash"/>
    <n v="240.36"/>
    <s v="loss"/>
    <s v="Pune"/>
  </r>
  <r>
    <s v="ORD107554"/>
    <x v="3"/>
    <s v="Clothing"/>
    <x v="7498"/>
    <s v="Good Sales"/>
    <n v="0.33"/>
    <n v="1051.0599000000002"/>
    <n v="2133.9701"/>
    <n v="7"/>
    <d v="2024-05-19T00:00:00"/>
    <d v="2024-05-26T00:00:00"/>
    <s v="Regular"/>
    <s v="UPI"/>
    <n v="403.84"/>
    <s v="loss"/>
    <s v="Hyderabad"/>
  </r>
  <r>
    <s v="ORD107555"/>
    <x v="1"/>
    <s v="Home Care"/>
    <x v="7499"/>
    <s v="Good Sales"/>
    <n v="0.08"/>
    <n v="213.56479999999999"/>
    <n v="2455.9951999999998"/>
    <n v="2"/>
    <d v="2023-05-23T00:00:00"/>
    <d v="2023-05-25T00:00:00"/>
    <s v="New"/>
    <s v="Card"/>
    <n v="507.13"/>
    <s v="loss"/>
    <s v="Bangalore"/>
  </r>
  <r>
    <s v="ORD107556"/>
    <x v="0"/>
    <s v="Grocery"/>
    <x v="7500"/>
    <s v="Good Sales"/>
    <n v="0.35"/>
    <n v="1236.655"/>
    <n v="2296.6450000000004"/>
    <n v="8"/>
    <d v="2024-03-04T00:00:00"/>
    <d v="2024-03-11T00:00:00"/>
    <s v="Regular"/>
    <s v="Card"/>
    <n v="740.98"/>
    <s v="loss"/>
    <s v="Chennai"/>
  </r>
  <r>
    <s v="ORD107557"/>
    <x v="1"/>
    <s v="Clothing"/>
    <x v="7501"/>
    <s v="Good Sales"/>
    <n v="0.37"/>
    <n v="1240.8616"/>
    <n v="2112.8184000000001"/>
    <n v="5"/>
    <d v="2024-07-12T00:00:00"/>
    <d v="2024-07-19T00:00:00"/>
    <s v="Member"/>
    <s v="Card"/>
    <n v="445.07"/>
    <s v="loss"/>
    <s v="Delhi"/>
  </r>
  <r>
    <s v="ORD107558"/>
    <x v="0"/>
    <s v="Clothing"/>
    <x v="7502"/>
    <s v="Good Sales"/>
    <n v="0.4"/>
    <n v="1809.5680000000002"/>
    <n v="2714.3519999999999"/>
    <n v="9"/>
    <d v="2024-01-10T00:00:00"/>
    <d v="2024-01-16T00:00:00"/>
    <s v="Member"/>
    <s v="UPI"/>
    <n v="1311.42"/>
    <s v="profit"/>
    <s v="Delhi"/>
  </r>
  <r>
    <s v="ORD107559"/>
    <x v="1"/>
    <s v="Electronics"/>
    <x v="7503"/>
    <s v="Good Sales"/>
    <n v="0.41"/>
    <n v="1129.5458999999998"/>
    <n v="1625.4440999999999"/>
    <n v="1"/>
    <d v="2024-06-14T00:00:00"/>
    <d v="2024-06-20T00:00:00"/>
    <s v="Member"/>
    <s v="Card"/>
    <n v="202.73"/>
    <s v="loss"/>
    <s v="Chennai"/>
  </r>
  <r>
    <s v="ORD107560"/>
    <x v="3"/>
    <s v="Personal Care"/>
    <x v="7504"/>
    <s v="Good Sales"/>
    <n v="0.22"/>
    <n v="476.37920000000003"/>
    <n v="1688.9808"/>
    <n v="4"/>
    <d v="2023-02-14T00:00:00"/>
    <d v="2023-02-15T00:00:00"/>
    <s v="Regular"/>
    <s v="Card"/>
    <n v="492.34"/>
    <s v="loss"/>
    <s v="Chennai"/>
  </r>
  <r>
    <s v="ORD107561"/>
    <x v="3"/>
    <s v="Grocery"/>
    <x v="7505"/>
    <s v="Good Sales"/>
    <n v="0.45"/>
    <n v="1824.7905000000001"/>
    <n v="2230.2995000000001"/>
    <n v="8"/>
    <d v="2023-04-13T00:00:00"/>
    <d v="2023-04-14T00:00:00"/>
    <s v="Regular"/>
    <s v="Card"/>
    <n v="584.92999999999995"/>
    <s v="loss"/>
    <s v="Mumbai"/>
  </r>
  <r>
    <s v="ORD107562"/>
    <x v="2"/>
    <s v="Home Care"/>
    <x v="7506"/>
    <s v="Good Sales"/>
    <n v="0.49"/>
    <n v="1969.2806"/>
    <n v="2049.6594"/>
    <n v="9"/>
    <d v="2023-09-09T00:00:00"/>
    <d v="2023-09-14T00:00:00"/>
    <s v="Regular"/>
    <s v="UPI"/>
    <n v="984.17"/>
    <s v="profit"/>
    <s v="Bangalore"/>
  </r>
  <r>
    <s v="ORD107563"/>
    <x v="1"/>
    <s v="Clothing"/>
    <x v="7507"/>
    <s v="Good Sales"/>
    <n v="0.49"/>
    <n v="456.77800000000002"/>
    <n v="475.42200000000003"/>
    <n v="9"/>
    <d v="2024-07-22T00:00:00"/>
    <d v="2024-07-23T00:00:00"/>
    <s v="Regular"/>
    <s v="Cash"/>
    <n v="241.15"/>
    <s v="loss"/>
    <s v="Pune"/>
  </r>
  <r>
    <s v="ORD107564"/>
    <x v="2"/>
    <s v="Grocery"/>
    <x v="7508"/>
    <s v="Good Sales"/>
    <n v="0.28999999999999998"/>
    <n v="365.48119999999994"/>
    <n v="894.79880000000003"/>
    <n v="1"/>
    <d v="2024-09-22T00:00:00"/>
    <d v="2024-09-25T00:00:00"/>
    <s v="Regular"/>
    <s v="UPI"/>
    <n v="291.48"/>
    <s v="loss"/>
    <s v="Chennai"/>
  </r>
  <r>
    <s v="ORD107565"/>
    <x v="1"/>
    <s v="Electronics"/>
    <x v="7509"/>
    <s v="Good Sales"/>
    <n v="0.28000000000000003"/>
    <n v="1343.2524000000001"/>
    <n v="3454.0775999999996"/>
    <n v="1"/>
    <d v="2023-06-06T00:00:00"/>
    <d v="2023-06-07T00:00:00"/>
    <s v="Member"/>
    <s v="UPI"/>
    <n v="924.57"/>
    <s v="profit"/>
    <s v="Delhi"/>
  </r>
  <r>
    <s v="ORD107566"/>
    <x v="0"/>
    <s v="Clothing"/>
    <x v="7510"/>
    <s v="Good Sales"/>
    <n v="0.23"/>
    <n v="523.51220000000001"/>
    <n v="1752.6277999999998"/>
    <n v="7"/>
    <d v="2024-04-26T00:00:00"/>
    <d v="2024-05-02T00:00:00"/>
    <s v="Regular"/>
    <s v="Cash"/>
    <n v="157.86000000000001"/>
    <s v="loss"/>
    <s v="Chennai"/>
  </r>
  <r>
    <s v="ORD107567"/>
    <x v="0"/>
    <s v="Clothing"/>
    <x v="7511"/>
    <s v="Good Sales"/>
    <n v="0.15"/>
    <n v="396.95100000000002"/>
    <n v="2249.3890000000001"/>
    <n v="6"/>
    <d v="2023-01-16T00:00:00"/>
    <d v="2023-01-22T00:00:00"/>
    <s v="New"/>
    <s v="Card"/>
    <n v="225.43"/>
    <s v="loss"/>
    <s v="Chennai"/>
  </r>
  <r>
    <s v="ORD107568"/>
    <x v="2"/>
    <s v="Electronics"/>
    <x v="7512"/>
    <s v="Good Sales"/>
    <n v="0.17"/>
    <n v="275.36260000000004"/>
    <n v="1344.4173999999998"/>
    <n v="7"/>
    <d v="2023-05-30T00:00:00"/>
    <d v="2023-06-03T00:00:00"/>
    <s v="Regular"/>
    <s v="Card"/>
    <n v="322.70999999999998"/>
    <s v="loss"/>
    <s v="Hyderabad"/>
  </r>
  <r>
    <s v="ORD107569"/>
    <x v="1"/>
    <s v="Electronics"/>
    <x v="7513"/>
    <s v="Good Sales"/>
    <n v="0.11"/>
    <n v="270.29750000000001"/>
    <n v="2186.9524999999999"/>
    <n v="8"/>
    <d v="2023-11-24T00:00:00"/>
    <d v="2023-11-25T00:00:00"/>
    <s v="Member"/>
    <s v="UPI"/>
    <n v="715.32"/>
    <s v="loss"/>
    <s v="Delhi"/>
  </r>
  <r>
    <s v="ORD107570"/>
    <x v="2"/>
    <s v="Electronics"/>
    <x v="7514"/>
    <s v="Good Sales"/>
    <n v="0.48"/>
    <n v="1796.3759999999997"/>
    <n v="1946.0740000000001"/>
    <n v="6"/>
    <d v="2023-11-07T00:00:00"/>
    <d v="2023-11-09T00:00:00"/>
    <s v="Member"/>
    <s v="Card"/>
    <n v="682.6"/>
    <s v="loss"/>
    <s v="Delhi"/>
  </r>
  <r>
    <s v="ORD107571"/>
    <x v="3"/>
    <s v="Grocery"/>
    <x v="7515"/>
    <s v="Good Sales"/>
    <n v="0.31"/>
    <n v="763.68189999999993"/>
    <n v="1699.8080999999997"/>
    <n v="7"/>
    <d v="2024-04-26T00:00:00"/>
    <d v="2024-04-27T00:00:00"/>
    <s v="Regular"/>
    <s v="Cash"/>
    <n v="677.64"/>
    <s v="loss"/>
    <s v="Delhi"/>
  </r>
  <r>
    <s v="ORD107572"/>
    <x v="2"/>
    <s v="Grocery"/>
    <x v="7516"/>
    <s v="Good Sales"/>
    <n v="0.47"/>
    <n v="771.94679999999994"/>
    <n v="870.49320000000012"/>
    <n v="7"/>
    <d v="2024-10-17T00:00:00"/>
    <d v="2024-10-19T00:00:00"/>
    <s v="Regular"/>
    <s v="Card"/>
    <n v="462.22"/>
    <s v="loss"/>
    <s v="Chennai"/>
  </r>
  <r>
    <s v="ORD107573"/>
    <x v="2"/>
    <s v="Grocery"/>
    <x v="7517"/>
    <s v="concerning"/>
    <n v="0.19"/>
    <n v="108.37599999999999"/>
    <n v="462.024"/>
    <n v="7"/>
    <d v="2024-05-22T00:00:00"/>
    <d v="2024-05-28T00:00:00"/>
    <s v="Regular"/>
    <s v="Cash"/>
    <n v="45.65"/>
    <s v="loss"/>
    <s v="Pune"/>
  </r>
  <r>
    <s v="ORD107574"/>
    <x v="0"/>
    <s v="Personal Care"/>
    <x v="7518"/>
    <s v="Good Sales"/>
    <n v="0.15"/>
    <n v="697.27199999999993"/>
    <n v="3951.2079999999996"/>
    <n v="2"/>
    <d v="2023-03-14T00:00:00"/>
    <d v="2023-03-21T00:00:00"/>
    <s v="Member"/>
    <s v="Cash"/>
    <n v="762.6"/>
    <s v="loss"/>
    <s v="Hyderabad"/>
  </r>
  <r>
    <s v="ORD107575"/>
    <x v="2"/>
    <s v="Clothing"/>
    <x v="7519"/>
    <s v="Good Sales"/>
    <n v="7.0000000000000007E-2"/>
    <n v="305.97840000000002"/>
    <n v="4065.1415999999999"/>
    <n v="3"/>
    <d v="2024-09-14T00:00:00"/>
    <d v="2024-09-21T00:00:00"/>
    <s v="Member"/>
    <s v="Card"/>
    <n v="1041.22"/>
    <s v="profit"/>
    <s v="Hyderabad"/>
  </r>
  <r>
    <s v="ORD107576"/>
    <x v="1"/>
    <s v="Grocery"/>
    <x v="7520"/>
    <s v="Good Sales"/>
    <n v="0.15"/>
    <n v="596.65350000000001"/>
    <n v="3381.0365000000002"/>
    <n v="9"/>
    <d v="2023-04-09T00:00:00"/>
    <d v="2023-04-14T00:00:00"/>
    <s v="Regular"/>
    <s v="UPI"/>
    <n v="605.17999999999995"/>
    <s v="loss"/>
    <s v="Delhi"/>
  </r>
  <r>
    <s v="ORD107577"/>
    <x v="0"/>
    <s v="Personal Care"/>
    <x v="7521"/>
    <s v="Good Sales"/>
    <n v="0.45"/>
    <n v="1575.4275"/>
    <n v="1925.5224999999998"/>
    <n v="1"/>
    <d v="2024-01-30T00:00:00"/>
    <d v="2024-02-02T00:00:00"/>
    <s v="Member"/>
    <s v="Card"/>
    <n v="431.93"/>
    <s v="loss"/>
    <s v="Mumbai"/>
  </r>
  <r>
    <s v="ORD107578"/>
    <x v="2"/>
    <s v="Clothing"/>
    <x v="7522"/>
    <s v="Good Sales"/>
    <n v="0.28999999999999998"/>
    <n v="761.54"/>
    <n v="1864.46"/>
    <n v="8"/>
    <d v="2023-07-30T00:00:00"/>
    <d v="2023-08-03T00:00:00"/>
    <s v="Member"/>
    <s v="UPI"/>
    <n v="731.39"/>
    <s v="loss"/>
    <s v="Hyderabad"/>
  </r>
  <r>
    <s v="ORD107579"/>
    <x v="3"/>
    <s v="Grocery"/>
    <x v="7523"/>
    <s v="Good Sales"/>
    <n v="0.23"/>
    <n v="1034.3652"/>
    <n v="3462.8747999999996"/>
    <n v="7"/>
    <d v="2024-10-16T00:00:00"/>
    <d v="2024-10-19T00:00:00"/>
    <s v="Regular"/>
    <s v="Card"/>
    <n v="896.31"/>
    <s v="profit"/>
    <s v="Mumbai"/>
  </r>
  <r>
    <s v="ORD107580"/>
    <x v="2"/>
    <s v="Electronics"/>
    <x v="7524"/>
    <s v="Good Sales"/>
    <n v="0.28000000000000003"/>
    <n v="1114.2152000000001"/>
    <n v="2865.1248000000001"/>
    <n v="6"/>
    <d v="2024-03-12T00:00:00"/>
    <d v="2024-03-15T00:00:00"/>
    <s v="Regular"/>
    <s v="Card"/>
    <n v="823.87"/>
    <s v="profit"/>
    <s v="Pune"/>
  </r>
  <r>
    <s v="ORD107581"/>
    <x v="2"/>
    <s v="Home Care"/>
    <x v="7525"/>
    <s v="Good Sales"/>
    <n v="0.45"/>
    <n v="1844.3025"/>
    <n v="2254.1475"/>
    <n v="1"/>
    <d v="2024-09-24T00:00:00"/>
    <d v="2024-09-29T00:00:00"/>
    <s v="Member"/>
    <s v="UPI"/>
    <n v="920.95"/>
    <s v="profit"/>
    <s v="Pune"/>
  </r>
  <r>
    <s v="ORD107582"/>
    <x v="2"/>
    <s v="Grocery"/>
    <x v="7526"/>
    <s v="Good Sales"/>
    <n v="0.1"/>
    <n v="161.68"/>
    <n v="1455.12"/>
    <n v="9"/>
    <d v="2024-06-28T00:00:00"/>
    <d v="2024-06-29T00:00:00"/>
    <s v="Regular"/>
    <s v="Card"/>
    <n v="474.07"/>
    <s v="loss"/>
    <s v="Hyderabad"/>
  </r>
  <r>
    <s v="ORD107583"/>
    <x v="0"/>
    <s v="Home Care"/>
    <x v="7527"/>
    <s v="Good Sales"/>
    <n v="0.48"/>
    <n v="1043.9759999999999"/>
    <n v="1130.9739999999999"/>
    <n v="2"/>
    <d v="2023-07-18T00:00:00"/>
    <d v="2023-07-24T00:00:00"/>
    <s v="Regular"/>
    <s v="UPI"/>
    <n v="443.35"/>
    <s v="loss"/>
    <s v="Chennai"/>
  </r>
  <r>
    <s v="ORD107584"/>
    <x v="1"/>
    <s v="Grocery"/>
    <x v="7528"/>
    <s v="Good Sales"/>
    <n v="0.33"/>
    <n v="1175.8989000000001"/>
    <n v="2387.4310999999998"/>
    <n v="5"/>
    <d v="2024-12-27T00:00:00"/>
    <d v="2024-12-30T00:00:00"/>
    <s v="Member"/>
    <s v="Cash"/>
    <n v="192.61"/>
    <s v="loss"/>
    <s v="Hyderabad"/>
  </r>
  <r>
    <s v="ORD107585"/>
    <x v="3"/>
    <s v="Electronics"/>
    <x v="7529"/>
    <s v="Good Sales"/>
    <n v="0.43"/>
    <n v="824.83029999999997"/>
    <n v="1093.3797"/>
    <n v="9"/>
    <d v="2023-12-22T00:00:00"/>
    <d v="2023-12-26T00:00:00"/>
    <s v="New"/>
    <s v="Cash"/>
    <n v="559.32000000000005"/>
    <s v="loss"/>
    <s v="Mumbai"/>
  </r>
  <r>
    <s v="ORD107586"/>
    <x v="2"/>
    <s v="Home Care"/>
    <x v="7530"/>
    <s v="Good Sales"/>
    <n v="0.26"/>
    <n v="655.32479999999998"/>
    <n v="1865.1552000000001"/>
    <n v="8"/>
    <d v="2023-01-22T00:00:00"/>
    <d v="2023-01-24T00:00:00"/>
    <s v="New"/>
    <s v="Card"/>
    <n v="269.20999999999998"/>
    <s v="loss"/>
    <s v="Pune"/>
  </r>
  <r>
    <s v="ORD107587"/>
    <x v="1"/>
    <s v="Personal Care"/>
    <x v="7531"/>
    <s v="Good Sales"/>
    <n v="0.12"/>
    <n v="392.14919999999995"/>
    <n v="2875.7608"/>
    <n v="4"/>
    <d v="2024-07-23T00:00:00"/>
    <d v="2024-07-29T00:00:00"/>
    <s v="New"/>
    <s v="UPI"/>
    <n v="948.83"/>
    <s v="profit"/>
    <s v="Hyderabad"/>
  </r>
  <r>
    <s v="ORD107588"/>
    <x v="1"/>
    <s v="Electronics"/>
    <x v="7532"/>
    <s v="Good Sales"/>
    <n v="0.28000000000000003"/>
    <n v="628.60560000000009"/>
    <n v="1616.4143999999999"/>
    <n v="8"/>
    <d v="2024-04-03T00:00:00"/>
    <d v="2024-04-09T00:00:00"/>
    <s v="Member"/>
    <s v="UPI"/>
    <n v="334.99"/>
    <s v="loss"/>
    <s v="Bangalore"/>
  </r>
  <r>
    <s v="ORD107589"/>
    <x v="0"/>
    <s v="Home Care"/>
    <x v="7533"/>
    <s v="Good Sales"/>
    <n v="0.03"/>
    <n v="119.57669999999999"/>
    <n v="3866.3132999999998"/>
    <n v="9"/>
    <d v="2024-10-13T00:00:00"/>
    <d v="2024-10-18T00:00:00"/>
    <s v="New"/>
    <s v="Cash"/>
    <n v="1055.47"/>
    <s v="profit"/>
    <s v="Mumbai"/>
  </r>
  <r>
    <s v="ORD107590"/>
    <x v="3"/>
    <s v="Home Care"/>
    <x v="7534"/>
    <s v="concerning"/>
    <n v="0.43"/>
    <n v="288.00110000000001"/>
    <n v="381.76889999999997"/>
    <n v="5"/>
    <d v="2024-03-19T00:00:00"/>
    <d v="2024-03-24T00:00:00"/>
    <s v="New"/>
    <s v="Cash"/>
    <n v="100.64"/>
    <s v="loss"/>
    <s v="Chennai"/>
  </r>
  <r>
    <s v="ORD107591"/>
    <x v="0"/>
    <s v="Electronics"/>
    <x v="7535"/>
    <s v="Good Sales"/>
    <n v="0.32"/>
    <n v="1157.9136000000001"/>
    <n v="2460.5663999999997"/>
    <n v="1"/>
    <d v="2024-04-13T00:00:00"/>
    <d v="2024-04-16T00:00:00"/>
    <s v="Member"/>
    <s v="Cash"/>
    <n v="750.89"/>
    <s v="loss"/>
    <s v="Hyderabad"/>
  </r>
  <r>
    <s v="ORD107592"/>
    <x v="1"/>
    <s v="Electronics"/>
    <x v="7536"/>
    <s v="Good Sales"/>
    <n v="0.14000000000000001"/>
    <n v="113.61420000000001"/>
    <n v="697.91579999999999"/>
    <n v="6"/>
    <d v="2023-11-24T00:00:00"/>
    <d v="2023-11-30T00:00:00"/>
    <s v="Regular"/>
    <s v="Cash"/>
    <n v="122.09"/>
    <s v="loss"/>
    <s v="Pune"/>
  </r>
  <r>
    <s v="ORD107593"/>
    <x v="1"/>
    <s v="Electronics"/>
    <x v="7537"/>
    <s v="Good Sales"/>
    <n v="0.14000000000000001"/>
    <n v="657.3574000000001"/>
    <n v="4038.0526"/>
    <n v="4"/>
    <d v="2024-04-05T00:00:00"/>
    <d v="2024-04-11T00:00:00"/>
    <s v="Member"/>
    <s v="Cash"/>
    <n v="1102.1099999999999"/>
    <s v="profit"/>
    <s v="Chennai"/>
  </r>
  <r>
    <s v="ORD107594"/>
    <x v="1"/>
    <s v="Clothing"/>
    <x v="7538"/>
    <s v="Good Sales"/>
    <n v="0.45"/>
    <n v="737.45100000000002"/>
    <n v="901.32899999999995"/>
    <n v="6"/>
    <d v="2023-08-17T00:00:00"/>
    <d v="2023-08-18T00:00:00"/>
    <s v="Regular"/>
    <s v="UPI"/>
    <n v="411.95"/>
    <s v="loss"/>
    <s v="Bangalore"/>
  </r>
  <r>
    <s v="ORD107595"/>
    <x v="0"/>
    <s v="Personal Care"/>
    <x v="7539"/>
    <s v="Good Sales"/>
    <n v="0.42"/>
    <n v="1679.0003999999999"/>
    <n v="2318.6196"/>
    <n v="1"/>
    <d v="2024-06-28T00:00:00"/>
    <d v="2024-07-01T00:00:00"/>
    <s v="Regular"/>
    <s v="Cash"/>
    <n v="1048.06"/>
    <s v="profit"/>
    <s v="Delhi"/>
  </r>
  <r>
    <s v="ORD107596"/>
    <x v="3"/>
    <s v="Grocery"/>
    <x v="7540"/>
    <s v="Good Sales"/>
    <n v="0.38"/>
    <n v="1008.8772"/>
    <n v="1646.0628000000002"/>
    <n v="4"/>
    <d v="2024-09-17T00:00:00"/>
    <d v="2024-09-19T00:00:00"/>
    <s v="Regular"/>
    <s v="Cash"/>
    <n v="280.69"/>
    <s v="loss"/>
    <s v="Bangalore"/>
  </r>
  <r>
    <s v="ORD107597"/>
    <x v="2"/>
    <s v="Home Care"/>
    <x v="7541"/>
    <s v="concerning"/>
    <n v="0.21"/>
    <n v="114.72930000000001"/>
    <n v="431.60070000000002"/>
    <n v="5"/>
    <d v="2023-07-13T00:00:00"/>
    <d v="2023-07-20T00:00:00"/>
    <s v="New"/>
    <s v="Cash"/>
    <n v="140.76"/>
    <s v="loss"/>
    <s v="Mumbai"/>
  </r>
  <r>
    <s v="ORD107598"/>
    <x v="0"/>
    <s v="Grocery"/>
    <x v="7542"/>
    <s v="Good Sales"/>
    <n v="0.44"/>
    <n v="1300.0591999999999"/>
    <n v="1654.6207999999999"/>
    <n v="6"/>
    <d v="2024-01-28T00:00:00"/>
    <d v="2024-01-31T00:00:00"/>
    <s v="Member"/>
    <s v="Card"/>
    <n v="446.14"/>
    <s v="loss"/>
    <s v="Delhi"/>
  </r>
  <r>
    <s v="ORD107599"/>
    <x v="1"/>
    <s v="Electronics"/>
    <x v="7543"/>
    <s v="Good Sales"/>
    <n v="0.12"/>
    <n v="548.36040000000003"/>
    <n v="4021.3096"/>
    <n v="5"/>
    <d v="2024-04-05T00:00:00"/>
    <d v="2024-04-11T00:00:00"/>
    <s v="Regular"/>
    <s v="UPI"/>
    <n v="921.82"/>
    <s v="profit"/>
    <s v="Mumbai"/>
  </r>
  <r>
    <s v="ORD107600"/>
    <x v="0"/>
    <s v="Personal Care"/>
    <x v="7544"/>
    <s v="Good Sales"/>
    <n v="0.01"/>
    <n v="8.7045000000000012"/>
    <n v="861.74549999999999"/>
    <n v="2"/>
    <d v="2023-10-09T00:00:00"/>
    <d v="2023-10-10T00:00:00"/>
    <s v="Member"/>
    <s v="UPI"/>
    <n v="57.1"/>
    <s v="loss"/>
    <s v="Pune"/>
  </r>
  <r>
    <s v="ORD107601"/>
    <x v="1"/>
    <s v="Personal Care"/>
    <x v="7545"/>
    <s v="Good Sales"/>
    <n v="0.22"/>
    <n v="368.36799999999999"/>
    <n v="1306.0320000000002"/>
    <n v="3"/>
    <d v="2024-11-15T00:00:00"/>
    <d v="2024-11-20T00:00:00"/>
    <s v="Member"/>
    <s v="UPI"/>
    <n v="334.73"/>
    <s v="loss"/>
    <s v="Pune"/>
  </r>
  <r>
    <s v="ORD107602"/>
    <x v="2"/>
    <s v="Clothing"/>
    <x v="7546"/>
    <s v="Good Sales"/>
    <n v="0.46"/>
    <n v="1035.8648000000001"/>
    <n v="1216.0152"/>
    <n v="5"/>
    <d v="2024-07-20T00:00:00"/>
    <d v="2024-07-24T00:00:00"/>
    <s v="Member"/>
    <s v="Card"/>
    <n v="576.82000000000005"/>
    <s v="loss"/>
    <s v="Chennai"/>
  </r>
  <r>
    <s v="ORD107603"/>
    <x v="2"/>
    <s v="Electronics"/>
    <x v="7547"/>
    <s v="Good Sales"/>
    <n v="0.28999999999999998"/>
    <n v="419.85039999999998"/>
    <n v="1027.9096"/>
    <n v="7"/>
    <d v="2024-01-02T00:00:00"/>
    <d v="2024-01-07T00:00:00"/>
    <s v="Regular"/>
    <s v="Cash"/>
    <n v="174.8"/>
    <s v="loss"/>
    <s v="Mumbai"/>
  </r>
  <r>
    <s v="ORD107604"/>
    <x v="3"/>
    <s v="Home Care"/>
    <x v="7548"/>
    <s v="Good Sales"/>
    <n v="0.11"/>
    <n v="519.69720000000007"/>
    <n v="4204.8227999999999"/>
    <n v="4"/>
    <d v="2023-06-29T00:00:00"/>
    <d v="2023-07-06T00:00:00"/>
    <s v="New"/>
    <s v="Cash"/>
    <n v="781.4"/>
    <s v="loss"/>
    <s v="Delhi"/>
  </r>
  <r>
    <s v="ORD107605"/>
    <x v="1"/>
    <s v="Clothing"/>
    <x v="7549"/>
    <s v="Good Sales"/>
    <n v="0.33"/>
    <n v="643.41750000000002"/>
    <n v="1306.3325"/>
    <n v="6"/>
    <d v="2024-01-28T00:00:00"/>
    <d v="2024-01-29T00:00:00"/>
    <s v="Regular"/>
    <s v="UPI"/>
    <n v="497.92"/>
    <s v="loss"/>
    <s v="Hyderabad"/>
  </r>
  <r>
    <s v="ORD107606"/>
    <x v="3"/>
    <s v="Electronics"/>
    <x v="7550"/>
    <s v="Good Sales"/>
    <n v="0.37"/>
    <n v="1230.0650000000001"/>
    <n v="2094.4349999999999"/>
    <n v="9"/>
    <d v="2023-09-10T00:00:00"/>
    <d v="2023-09-15T00:00:00"/>
    <s v="Member"/>
    <s v="Cash"/>
    <n v="415.8"/>
    <s v="loss"/>
    <s v="Delhi"/>
  </r>
  <r>
    <s v="ORD107607"/>
    <x v="3"/>
    <s v="Clothing"/>
    <x v="7551"/>
    <s v="Good Sales"/>
    <n v="0.28000000000000003"/>
    <n v="335.21320000000003"/>
    <n v="861.97680000000003"/>
    <n v="7"/>
    <d v="2023-09-06T00:00:00"/>
    <d v="2023-09-12T00:00:00"/>
    <s v="New"/>
    <s v="Cash"/>
    <n v="334.99"/>
    <s v="loss"/>
    <s v="Delhi"/>
  </r>
  <r>
    <s v="ORD107608"/>
    <x v="2"/>
    <s v="Grocery"/>
    <x v="7552"/>
    <s v="Good Sales"/>
    <n v="0.42"/>
    <n v="494.15519999999998"/>
    <n v="682.40480000000002"/>
    <n v="3"/>
    <d v="2023-05-15T00:00:00"/>
    <d v="2023-05-18T00:00:00"/>
    <s v="New"/>
    <s v="Card"/>
    <n v="104.26"/>
    <s v="loss"/>
    <s v="Pune"/>
  </r>
  <r>
    <s v="ORD107609"/>
    <x v="0"/>
    <s v="Electronics"/>
    <x v="7553"/>
    <s v="Good Sales"/>
    <n v="0.3"/>
    <n v="288.49799999999999"/>
    <n v="673.16200000000003"/>
    <n v="5"/>
    <d v="2023-11-09T00:00:00"/>
    <d v="2023-11-12T00:00:00"/>
    <s v="New"/>
    <s v="UPI"/>
    <n v="162.41999999999999"/>
    <s v="loss"/>
    <s v="Bangalore"/>
  </r>
  <r>
    <s v="ORD107610"/>
    <x v="0"/>
    <s v="Home Care"/>
    <x v="7554"/>
    <s v="Good Sales"/>
    <n v="0.05"/>
    <n v="111.529"/>
    <n v="2119.0509999999999"/>
    <n v="9"/>
    <d v="2023-07-04T00:00:00"/>
    <d v="2023-07-07T00:00:00"/>
    <s v="Member"/>
    <s v="UPI"/>
    <n v="465.03"/>
    <s v="loss"/>
    <s v="Pune"/>
  </r>
  <r>
    <s v="ORD107611"/>
    <x v="3"/>
    <s v="Home Care"/>
    <x v="7555"/>
    <s v="Good Sales"/>
    <n v="0.4"/>
    <n v="1084.4040000000002"/>
    <n v="1626.606"/>
    <n v="5"/>
    <d v="2023-04-29T00:00:00"/>
    <d v="2023-05-06T00:00:00"/>
    <s v="Regular"/>
    <s v="Cash"/>
    <n v="455.03"/>
    <s v="loss"/>
    <s v="Hyderabad"/>
  </r>
  <r>
    <s v="ORD107612"/>
    <x v="2"/>
    <s v="Electronics"/>
    <x v="7556"/>
    <s v="concerning"/>
    <n v="7.0000000000000007E-2"/>
    <n v="10.6869"/>
    <n v="141.98309999999998"/>
    <n v="3"/>
    <d v="2023-11-25T00:00:00"/>
    <d v="2023-11-28T00:00:00"/>
    <s v="Member"/>
    <s v="Cash"/>
    <n v="23.38"/>
    <s v="loss"/>
    <s v="Delhi"/>
  </r>
  <r>
    <s v="ORD107613"/>
    <x v="1"/>
    <s v="Clothing"/>
    <x v="7557"/>
    <s v="Good Sales"/>
    <n v="0.44"/>
    <n v="1839.7807999999998"/>
    <n v="2341.5392000000002"/>
    <n v="8"/>
    <d v="2024-07-16T00:00:00"/>
    <d v="2024-07-17T00:00:00"/>
    <s v="Member"/>
    <s v="Cash"/>
    <n v="874.67"/>
    <s v="profit"/>
    <s v="Chennai"/>
  </r>
  <r>
    <s v="ORD107614"/>
    <x v="0"/>
    <s v="Personal Care"/>
    <x v="7558"/>
    <s v="Good Sales"/>
    <n v="0.26"/>
    <n v="679.24739999999997"/>
    <n v="1933.2425999999998"/>
    <n v="7"/>
    <d v="2023-10-30T00:00:00"/>
    <d v="2023-11-01T00:00:00"/>
    <s v="Regular"/>
    <s v="UPI"/>
    <n v="710.69"/>
    <s v="loss"/>
    <s v="Delhi"/>
  </r>
  <r>
    <s v="ORD107615"/>
    <x v="3"/>
    <s v="Electronics"/>
    <x v="7559"/>
    <s v="Good Sales"/>
    <n v="0.37"/>
    <n v="322.02210000000002"/>
    <n v="548.30790000000002"/>
    <n v="5"/>
    <d v="2023-03-25T00:00:00"/>
    <d v="2023-03-28T00:00:00"/>
    <s v="Member"/>
    <s v="Card"/>
    <n v="187.7"/>
    <s v="loss"/>
    <s v="Delhi"/>
  </r>
  <r>
    <s v="ORD107616"/>
    <x v="0"/>
    <s v="Home Care"/>
    <x v="7560"/>
    <s v="concerning"/>
    <n v="0.49"/>
    <n v="210.57259999999999"/>
    <n v="219.16740000000001"/>
    <n v="5"/>
    <d v="2024-03-13T00:00:00"/>
    <d v="2024-03-18T00:00:00"/>
    <s v="Member"/>
    <s v="Cash"/>
    <n v="88.54"/>
    <s v="loss"/>
    <s v="Bangalore"/>
  </r>
  <r>
    <s v="ORD107617"/>
    <x v="0"/>
    <s v="Grocery"/>
    <x v="7561"/>
    <s v="concerning"/>
    <n v="0.22"/>
    <n v="90.129599999999996"/>
    <n v="319.55040000000002"/>
    <n v="1"/>
    <d v="2024-10-24T00:00:00"/>
    <d v="2024-10-25T00:00:00"/>
    <s v="Member"/>
    <s v="Cash"/>
    <n v="96.8"/>
    <s v="loss"/>
    <s v="Chennai"/>
  </r>
  <r>
    <s v="ORD107618"/>
    <x v="1"/>
    <s v="Home Care"/>
    <x v="7562"/>
    <s v="Good Sales"/>
    <n v="0.23"/>
    <n v="313.36350000000004"/>
    <n v="1049.0864999999999"/>
    <n v="8"/>
    <d v="2024-04-07T00:00:00"/>
    <d v="2024-04-13T00:00:00"/>
    <s v="Regular"/>
    <s v="Cash"/>
    <n v="205.73"/>
    <s v="loss"/>
    <s v="Chennai"/>
  </r>
  <r>
    <s v="ORD107619"/>
    <x v="2"/>
    <s v="Personal Care"/>
    <x v="7563"/>
    <s v="Good Sales"/>
    <n v="0.41"/>
    <n v="1044.0772999999999"/>
    <n v="1502.4527000000003"/>
    <n v="6"/>
    <d v="2024-11-28T00:00:00"/>
    <d v="2024-11-29T00:00:00"/>
    <s v="Regular"/>
    <s v="UPI"/>
    <n v="138.38"/>
    <s v="loss"/>
    <s v="Bangalore"/>
  </r>
  <r>
    <s v="ORD107620"/>
    <x v="1"/>
    <s v="Home Care"/>
    <x v="7564"/>
    <s v="Good Sales"/>
    <n v="0.06"/>
    <n v="258.91019999999997"/>
    <n v="4056.2598000000003"/>
    <n v="5"/>
    <d v="2023-11-08T00:00:00"/>
    <d v="2023-11-12T00:00:00"/>
    <s v="New"/>
    <s v="Card"/>
    <n v="1228.6600000000001"/>
    <s v="profit"/>
    <s v="Mumbai"/>
  </r>
  <r>
    <s v="ORD107621"/>
    <x v="2"/>
    <s v="Personal Care"/>
    <x v="7565"/>
    <s v="Good Sales"/>
    <n v="0.01"/>
    <n v="45.2453"/>
    <n v="4479.2847000000002"/>
    <n v="7"/>
    <d v="2024-06-26T00:00:00"/>
    <d v="2024-06-29T00:00:00"/>
    <s v="Regular"/>
    <s v="Cash"/>
    <n v="572.66"/>
    <s v="loss"/>
    <s v="Bangalore"/>
  </r>
  <r>
    <s v="ORD107622"/>
    <x v="0"/>
    <s v="Electronics"/>
    <x v="7566"/>
    <s v="Good Sales"/>
    <n v="0.3"/>
    <n v="1253.5229999999999"/>
    <n v="2924.8869999999997"/>
    <n v="2"/>
    <d v="2023-11-20T00:00:00"/>
    <d v="2023-11-25T00:00:00"/>
    <s v="Regular"/>
    <s v="Cash"/>
    <n v="1011.36"/>
    <s v="profit"/>
    <s v="Delhi"/>
  </r>
  <r>
    <s v="ORD107623"/>
    <x v="3"/>
    <s v="Home Care"/>
    <x v="7567"/>
    <s v="Good Sales"/>
    <n v="0.08"/>
    <n v="136.79680000000002"/>
    <n v="1573.1632"/>
    <n v="3"/>
    <d v="2023-07-09T00:00:00"/>
    <d v="2023-07-16T00:00:00"/>
    <s v="New"/>
    <s v="Cash"/>
    <n v="337.43"/>
    <s v="loss"/>
    <s v="Pune"/>
  </r>
  <r>
    <s v="ORD107624"/>
    <x v="1"/>
    <s v="Clothing"/>
    <x v="7568"/>
    <s v="Good Sales"/>
    <n v="0.13"/>
    <n v="208.27690000000001"/>
    <n v="1393.8531"/>
    <n v="9"/>
    <d v="2024-09-18T00:00:00"/>
    <d v="2024-09-20T00:00:00"/>
    <s v="New"/>
    <s v="UPI"/>
    <n v="358.16"/>
    <s v="loss"/>
    <s v="Delhi"/>
  </r>
  <r>
    <s v="ORD107625"/>
    <x v="2"/>
    <s v="Clothing"/>
    <x v="7569"/>
    <s v="Good Sales"/>
    <n v="0.49"/>
    <n v="2419.8895000000002"/>
    <n v="2518.6605"/>
    <n v="5"/>
    <d v="2024-07-25T00:00:00"/>
    <d v="2024-07-27T00:00:00"/>
    <s v="Member"/>
    <s v="Card"/>
    <n v="1256.6099999999999"/>
    <s v="profit"/>
    <s v="Chennai"/>
  </r>
  <r>
    <s v="ORD107626"/>
    <x v="0"/>
    <s v="Home Care"/>
    <x v="7570"/>
    <s v="Good Sales"/>
    <n v="0.33"/>
    <n v="1134.6324000000002"/>
    <n v="2303.6476000000002"/>
    <n v="6"/>
    <d v="2024-02-25T00:00:00"/>
    <d v="2024-03-02T00:00:00"/>
    <s v="New"/>
    <s v="Cash"/>
    <n v="595.32000000000005"/>
    <s v="loss"/>
    <s v="Bangalore"/>
  </r>
  <r>
    <s v="ORD107627"/>
    <x v="2"/>
    <s v="Home Care"/>
    <x v="7571"/>
    <s v="Good Sales"/>
    <n v="0.43"/>
    <n v="685.53179999999998"/>
    <n v="908.72820000000002"/>
    <n v="8"/>
    <d v="2023-09-14T00:00:00"/>
    <d v="2023-09-19T00:00:00"/>
    <s v="Regular"/>
    <s v="Cash"/>
    <n v="93.29"/>
    <s v="loss"/>
    <s v="Chennai"/>
  </r>
  <r>
    <s v="ORD107628"/>
    <x v="2"/>
    <s v="Grocery"/>
    <x v="7572"/>
    <s v="Good Sales"/>
    <n v="0.45"/>
    <n v="770.62049999999999"/>
    <n v="941.86950000000002"/>
    <n v="3"/>
    <d v="2023-10-24T00:00:00"/>
    <d v="2023-10-25T00:00:00"/>
    <s v="New"/>
    <s v="UPI"/>
    <n v="498.02"/>
    <s v="loss"/>
    <s v="Chennai"/>
  </r>
  <r>
    <s v="ORD107629"/>
    <x v="2"/>
    <s v="Home Care"/>
    <x v="7573"/>
    <s v="Good Sales"/>
    <n v="0.06"/>
    <n v="133.78560000000002"/>
    <n v="2095.9744000000001"/>
    <n v="1"/>
    <d v="2024-09-07T00:00:00"/>
    <d v="2024-09-12T00:00:00"/>
    <s v="Regular"/>
    <s v="Cash"/>
    <n v="559.04999999999995"/>
    <s v="loss"/>
    <s v="Delhi"/>
  </r>
  <r>
    <s v="ORD107630"/>
    <x v="0"/>
    <s v="Grocery"/>
    <x v="7574"/>
    <s v="Good Sales"/>
    <n v="0.46"/>
    <n v="1447.5509999999999"/>
    <n v="1699.299"/>
    <n v="4"/>
    <d v="2024-03-03T00:00:00"/>
    <d v="2024-03-07T00:00:00"/>
    <s v="Member"/>
    <s v="UPI"/>
    <n v="662.69"/>
    <s v="loss"/>
    <s v="Chennai"/>
  </r>
  <r>
    <s v="ORD107631"/>
    <x v="3"/>
    <s v="Grocery"/>
    <x v="7575"/>
    <s v="Good Sales"/>
    <n v="0.43"/>
    <n v="1935.0430000000001"/>
    <n v="2565.0570000000002"/>
    <n v="2"/>
    <d v="2023-06-04T00:00:00"/>
    <d v="2023-06-05T00:00:00"/>
    <s v="Member"/>
    <s v="Card"/>
    <n v="1224.82"/>
    <s v="profit"/>
    <s v="Mumbai"/>
  </r>
  <r>
    <s v="ORD107632"/>
    <x v="3"/>
    <s v="Grocery"/>
    <x v="7576"/>
    <s v="Good Sales"/>
    <n v="0.02"/>
    <n v="21.434000000000001"/>
    <n v="1050.2660000000001"/>
    <n v="9"/>
    <d v="2024-10-22T00:00:00"/>
    <d v="2024-10-28T00:00:00"/>
    <s v="New"/>
    <s v="UPI"/>
    <n v="301.10000000000002"/>
    <s v="loss"/>
    <s v="Delhi"/>
  </r>
  <r>
    <s v="ORD107633"/>
    <x v="3"/>
    <s v="Grocery"/>
    <x v="7577"/>
    <s v="concerning"/>
    <n v="0.49"/>
    <n v="251.6542"/>
    <n v="261.92580000000004"/>
    <n v="4"/>
    <d v="2023-07-19T00:00:00"/>
    <d v="2023-07-23T00:00:00"/>
    <s v="Member"/>
    <s v="Card"/>
    <n v="138.32"/>
    <s v="loss"/>
    <s v="Hyderabad"/>
  </r>
  <r>
    <s v="ORD107634"/>
    <x v="2"/>
    <s v="Electronics"/>
    <x v="7578"/>
    <s v="Good Sales"/>
    <n v="0.23"/>
    <n v="480.28370000000001"/>
    <n v="1607.9063000000001"/>
    <n v="9"/>
    <d v="2023-12-04T00:00:00"/>
    <d v="2023-12-06T00:00:00"/>
    <s v="New"/>
    <s v="Cash"/>
    <n v="178.76"/>
    <s v="loss"/>
    <s v="Pune"/>
  </r>
  <r>
    <s v="ORD107635"/>
    <x v="0"/>
    <s v="Clothing"/>
    <x v="7579"/>
    <s v="Good Sales"/>
    <n v="0.49"/>
    <n v="638.33770000000004"/>
    <n v="664.39229999999998"/>
    <n v="7"/>
    <d v="2023-10-06T00:00:00"/>
    <d v="2023-10-12T00:00:00"/>
    <s v="New"/>
    <s v="Card"/>
    <n v="302.5"/>
    <s v="loss"/>
    <s v="Delhi"/>
  </r>
  <r>
    <s v="ORD107636"/>
    <x v="2"/>
    <s v="Grocery"/>
    <x v="7580"/>
    <s v="Good Sales"/>
    <n v="0.41"/>
    <n v="1198.2495999999999"/>
    <n v="1724.3104000000001"/>
    <n v="7"/>
    <d v="2024-07-06T00:00:00"/>
    <d v="2024-07-13T00:00:00"/>
    <s v="Member"/>
    <s v="Cash"/>
    <n v="379.17"/>
    <s v="loss"/>
    <s v="Chennai"/>
  </r>
  <r>
    <s v="ORD107637"/>
    <x v="3"/>
    <s v="Clothing"/>
    <x v="7581"/>
    <s v="Good Sales"/>
    <n v="0.22"/>
    <n v="775.75300000000004"/>
    <n v="2750.3969999999999"/>
    <n v="1"/>
    <d v="2023-09-12T00:00:00"/>
    <d v="2023-09-19T00:00:00"/>
    <s v="Member"/>
    <s v="UPI"/>
    <n v="213.65"/>
    <s v="loss"/>
    <s v="Pune"/>
  </r>
  <r>
    <s v="ORD107638"/>
    <x v="3"/>
    <s v="Grocery"/>
    <x v="7582"/>
    <s v="Good Sales"/>
    <n v="0.26"/>
    <n v="421.87860000000001"/>
    <n v="1200.7313999999999"/>
    <n v="2"/>
    <d v="2024-04-21T00:00:00"/>
    <d v="2024-04-24T00:00:00"/>
    <s v="Regular"/>
    <s v="Card"/>
    <n v="194.26"/>
    <s v="loss"/>
    <s v="Delhi"/>
  </r>
  <r>
    <s v="ORD107639"/>
    <x v="0"/>
    <s v="Clothing"/>
    <x v="7583"/>
    <s v="Good Sales"/>
    <n v="0.14000000000000001"/>
    <n v="484.21940000000006"/>
    <n v="2974.4906000000001"/>
    <n v="7"/>
    <d v="2024-04-08T00:00:00"/>
    <d v="2024-04-12T00:00:00"/>
    <s v="New"/>
    <s v="Cash"/>
    <n v="738.98"/>
    <s v="loss"/>
    <s v="Chennai"/>
  </r>
  <r>
    <s v="ORD107640"/>
    <x v="2"/>
    <s v="Home Care"/>
    <x v="7584"/>
    <s v="Good Sales"/>
    <n v="0.24"/>
    <n v="427.54079999999999"/>
    <n v="1353.8792000000001"/>
    <n v="5"/>
    <d v="2024-03-09T00:00:00"/>
    <d v="2024-03-14T00:00:00"/>
    <s v="Member"/>
    <s v="UPI"/>
    <n v="495.59"/>
    <s v="loss"/>
    <s v="Mumbai"/>
  </r>
  <r>
    <s v="ORD107641"/>
    <x v="1"/>
    <s v="Home Care"/>
    <x v="7585"/>
    <s v="Good Sales"/>
    <n v="0.05"/>
    <n v="160.56700000000001"/>
    <n v="3050.7730000000001"/>
    <n v="7"/>
    <d v="2024-05-19T00:00:00"/>
    <d v="2024-05-22T00:00:00"/>
    <s v="Member"/>
    <s v="UPI"/>
    <n v="715.14"/>
    <s v="loss"/>
    <s v="Chennai"/>
  </r>
  <r>
    <s v="ORD107642"/>
    <x v="1"/>
    <s v="Clothing"/>
    <x v="7586"/>
    <s v="Good Sales"/>
    <n v="0.45"/>
    <n v="1440.9"/>
    <n v="1761.1"/>
    <n v="3"/>
    <d v="2023-07-21T00:00:00"/>
    <d v="2023-07-23T00:00:00"/>
    <s v="Member"/>
    <s v="Cash"/>
    <n v="625.74"/>
    <s v="loss"/>
    <s v="Mumbai"/>
  </r>
  <r>
    <s v="ORD107643"/>
    <x v="3"/>
    <s v="Grocery"/>
    <x v="7587"/>
    <s v="Good Sales"/>
    <n v="0.36"/>
    <n v="526.67279999999994"/>
    <n v="936.30720000000008"/>
    <n v="8"/>
    <d v="2024-04-09T00:00:00"/>
    <d v="2024-04-14T00:00:00"/>
    <s v="Regular"/>
    <s v="UPI"/>
    <n v="195.2"/>
    <s v="loss"/>
    <s v="Hyderabad"/>
  </r>
  <r>
    <s v="ORD107644"/>
    <x v="0"/>
    <s v="Electronics"/>
    <x v="7588"/>
    <s v="Good Sales"/>
    <n v="0.4"/>
    <n v="1286.0160000000001"/>
    <n v="1929.0239999999999"/>
    <n v="4"/>
    <d v="2024-06-17T00:00:00"/>
    <d v="2024-06-21T00:00:00"/>
    <s v="Regular"/>
    <s v="Cash"/>
    <n v="338.79"/>
    <s v="loss"/>
    <s v="Bangalore"/>
  </r>
  <r>
    <s v="ORD107645"/>
    <x v="2"/>
    <s v="Clothing"/>
    <x v="7589"/>
    <s v="Good Sales"/>
    <n v="0.27"/>
    <n v="531.00360000000001"/>
    <n v="1435.6764000000001"/>
    <n v="8"/>
    <d v="2023-02-09T00:00:00"/>
    <d v="2023-02-14T00:00:00"/>
    <s v="Member"/>
    <s v="UPI"/>
    <n v="369.52"/>
    <s v="loss"/>
    <s v="Chennai"/>
  </r>
  <r>
    <s v="ORD107646"/>
    <x v="2"/>
    <s v="Personal Care"/>
    <x v="7590"/>
    <s v="Good Sales"/>
    <n v="0.06"/>
    <n v="104.9178"/>
    <n v="1643.7122000000002"/>
    <n v="6"/>
    <d v="2023-05-10T00:00:00"/>
    <d v="2023-05-13T00:00:00"/>
    <s v="Member"/>
    <s v="UPI"/>
    <n v="298.93"/>
    <s v="loss"/>
    <s v="Chennai"/>
  </r>
  <r>
    <s v="ORD107647"/>
    <x v="3"/>
    <s v="Electronics"/>
    <x v="7591"/>
    <s v="Good Sales"/>
    <n v="0.27"/>
    <n v="409.72770000000003"/>
    <n v="1107.7822999999999"/>
    <n v="9"/>
    <d v="2024-02-18T00:00:00"/>
    <d v="2024-02-23T00:00:00"/>
    <s v="Member"/>
    <s v="Card"/>
    <n v="335.81"/>
    <s v="loss"/>
    <s v="Hyderabad"/>
  </r>
  <r>
    <s v="ORD107648"/>
    <x v="3"/>
    <s v="Personal Care"/>
    <x v="7592"/>
    <s v="Good Sales"/>
    <n v="0.16"/>
    <n v="286.98560000000003"/>
    <n v="1506.6744000000001"/>
    <n v="6"/>
    <d v="2023-06-21T00:00:00"/>
    <d v="2023-06-25T00:00:00"/>
    <s v="Member"/>
    <s v="UPI"/>
    <n v="330.78"/>
    <s v="loss"/>
    <s v="Mumbai"/>
  </r>
  <r>
    <s v="ORD107649"/>
    <x v="2"/>
    <s v="Clothing"/>
    <x v="7593"/>
    <s v="Good Sales"/>
    <n v="0.01"/>
    <n v="39.5505"/>
    <n v="3915.4995000000004"/>
    <n v="4"/>
    <d v="2023-08-19T00:00:00"/>
    <d v="2023-08-20T00:00:00"/>
    <s v="New"/>
    <s v="Card"/>
    <n v="608.95000000000005"/>
    <s v="loss"/>
    <s v="Mumbai"/>
  </r>
  <r>
    <s v="ORD107650"/>
    <x v="2"/>
    <s v="Grocery"/>
    <x v="7594"/>
    <s v="Good Sales"/>
    <n v="0.31"/>
    <n v="403.42780000000005"/>
    <n v="897.95220000000006"/>
    <n v="3"/>
    <d v="2023-08-25T00:00:00"/>
    <d v="2023-09-01T00:00:00"/>
    <s v="Regular"/>
    <s v="Cash"/>
    <n v="340.75"/>
    <s v="loss"/>
    <s v="Delhi"/>
  </r>
  <r>
    <s v="ORD107651"/>
    <x v="3"/>
    <s v="Personal Care"/>
    <x v="7595"/>
    <s v="Good Sales"/>
    <n v="0.43"/>
    <n v="1479.9481999999998"/>
    <n v="1961.7918"/>
    <n v="4"/>
    <d v="2024-08-17T00:00:00"/>
    <d v="2024-08-23T00:00:00"/>
    <s v="Regular"/>
    <s v="Cash"/>
    <n v="856.23"/>
    <s v="profit"/>
    <s v="Mumbai"/>
  </r>
  <r>
    <s v="ORD107652"/>
    <x v="2"/>
    <s v="Clothing"/>
    <x v="7596"/>
    <s v="Good Sales"/>
    <n v="0.36"/>
    <n v="1624.6943999999999"/>
    <n v="2888.3456000000001"/>
    <n v="7"/>
    <d v="2023-01-10T00:00:00"/>
    <d v="2023-01-12T00:00:00"/>
    <s v="Regular"/>
    <s v="Cash"/>
    <n v="1143.47"/>
    <s v="profit"/>
    <s v="Pune"/>
  </r>
  <r>
    <s v="ORD107653"/>
    <x v="1"/>
    <s v="Electronics"/>
    <x v="7597"/>
    <s v="Good Sales"/>
    <n v="0.11"/>
    <n v="199.881"/>
    <n v="1617.2189999999998"/>
    <n v="8"/>
    <d v="2023-03-25T00:00:00"/>
    <d v="2023-03-27T00:00:00"/>
    <s v="New"/>
    <s v="Cash"/>
    <n v="132.24"/>
    <s v="loss"/>
    <s v="Chennai"/>
  </r>
  <r>
    <s v="ORD107654"/>
    <x v="3"/>
    <s v="Grocery"/>
    <x v="7598"/>
    <s v="concerning"/>
    <n v="0.41"/>
    <n v="100.2901"/>
    <n v="144.31990000000002"/>
    <n v="2"/>
    <d v="2024-03-22T00:00:00"/>
    <d v="2024-03-25T00:00:00"/>
    <s v="Regular"/>
    <s v="UPI"/>
    <n v="21.35"/>
    <s v="loss"/>
    <s v="Pune"/>
  </r>
  <r>
    <s v="ORD107655"/>
    <x v="2"/>
    <s v="Personal Care"/>
    <x v="7599"/>
    <s v="concerning"/>
    <n v="0.15"/>
    <n v="33.085499999999996"/>
    <n v="187.4845"/>
    <n v="9"/>
    <d v="2024-01-14T00:00:00"/>
    <d v="2024-01-19T00:00:00"/>
    <s v="Regular"/>
    <s v="Cash"/>
    <n v="22.08"/>
    <s v="loss"/>
    <s v="Bangalore"/>
  </r>
  <r>
    <s v="ORD107656"/>
    <x v="3"/>
    <s v="Clothing"/>
    <x v="7600"/>
    <s v="concerning"/>
    <n v="0.11"/>
    <n v="86.191599999999994"/>
    <n v="697.36839999999995"/>
    <n v="7"/>
    <d v="2023-02-14T00:00:00"/>
    <d v="2023-02-21T00:00:00"/>
    <s v="New"/>
    <s v="UPI"/>
    <n v="217.42"/>
    <s v="loss"/>
    <s v="Bangalore"/>
  </r>
  <r>
    <s v="ORD107657"/>
    <x v="0"/>
    <s v="Grocery"/>
    <x v="7601"/>
    <s v="concerning"/>
    <n v="0.48"/>
    <n v="306.82560000000001"/>
    <n v="332.39440000000002"/>
    <n v="7"/>
    <d v="2024-09-28T00:00:00"/>
    <d v="2024-10-03T00:00:00"/>
    <s v="Regular"/>
    <s v="UPI"/>
    <n v="89.77"/>
    <s v="loss"/>
    <s v="Pune"/>
  </r>
  <r>
    <s v="ORD107658"/>
    <x v="3"/>
    <s v="Grocery"/>
    <x v="7602"/>
    <s v="Good Sales"/>
    <n v="0.01"/>
    <n v="37.656199999999998"/>
    <n v="3727.9638"/>
    <n v="4"/>
    <d v="2024-10-19T00:00:00"/>
    <d v="2024-10-23T00:00:00"/>
    <s v="Member"/>
    <s v="Cash"/>
    <n v="804.96"/>
    <s v="profit"/>
    <s v="Bangalore"/>
  </r>
  <r>
    <s v="ORD107659"/>
    <x v="3"/>
    <s v="Home Care"/>
    <x v="7603"/>
    <s v="Good Sales"/>
    <n v="0.08"/>
    <n v="123.58159999999999"/>
    <n v="1421.1884"/>
    <n v="7"/>
    <d v="2024-10-17T00:00:00"/>
    <d v="2024-10-19T00:00:00"/>
    <s v="Member"/>
    <s v="Cash"/>
    <n v="93.6"/>
    <s v="loss"/>
    <s v="Hyderabad"/>
  </r>
  <r>
    <s v="ORD107660"/>
    <x v="0"/>
    <s v="Grocery"/>
    <x v="7604"/>
    <s v="Good Sales"/>
    <n v="0.23"/>
    <n v="758.37900000000002"/>
    <n v="2538.9210000000003"/>
    <n v="2"/>
    <d v="2024-05-16T00:00:00"/>
    <d v="2024-05-18T00:00:00"/>
    <s v="Member"/>
    <s v="Cash"/>
    <n v="769.25"/>
    <s v="loss"/>
    <s v="Chennai"/>
  </r>
  <r>
    <s v="ORD107661"/>
    <x v="1"/>
    <s v="Clothing"/>
    <x v="7605"/>
    <s v="concerning"/>
    <n v="0.08"/>
    <n v="24.642399999999999"/>
    <n v="283.38759999999996"/>
    <n v="3"/>
    <d v="2024-09-07T00:00:00"/>
    <d v="2024-09-10T00:00:00"/>
    <s v="New"/>
    <s v="UPI"/>
    <n v="74.16"/>
    <s v="loss"/>
    <s v="Chennai"/>
  </r>
  <r>
    <s v="ORD107662"/>
    <x v="2"/>
    <s v="Electronics"/>
    <x v="7606"/>
    <s v="Good Sales"/>
    <n v="0.08"/>
    <n v="123.93040000000001"/>
    <n v="1425.1996000000001"/>
    <n v="2"/>
    <d v="2023-02-09T00:00:00"/>
    <d v="2023-02-11T00:00:00"/>
    <s v="New"/>
    <s v="UPI"/>
    <n v="366.21"/>
    <s v="loss"/>
    <s v="Hyderabad"/>
  </r>
  <r>
    <s v="ORD107663"/>
    <x v="0"/>
    <s v="Home Care"/>
    <x v="7607"/>
    <s v="Good Sales"/>
    <n v="0.32"/>
    <n v="399.14240000000001"/>
    <n v="848.17759999999998"/>
    <n v="5"/>
    <d v="2024-02-04T00:00:00"/>
    <d v="2024-02-08T00:00:00"/>
    <s v="Regular"/>
    <s v="Cash"/>
    <n v="75.92"/>
    <s v="loss"/>
    <s v="Delhi"/>
  </r>
  <r>
    <s v="ORD107664"/>
    <x v="3"/>
    <s v="Clothing"/>
    <x v="7608"/>
    <s v="Good Sales"/>
    <n v="0.41"/>
    <n v="597.25109999999995"/>
    <n v="859.45890000000009"/>
    <n v="1"/>
    <d v="2024-09-07T00:00:00"/>
    <d v="2024-09-11T00:00:00"/>
    <s v="Regular"/>
    <s v="Card"/>
    <n v="108.63"/>
    <s v="loss"/>
    <s v="Delhi"/>
  </r>
  <r>
    <s v="ORD107665"/>
    <x v="2"/>
    <s v="Clothing"/>
    <x v="7609"/>
    <s v="Good Sales"/>
    <n v="0.33"/>
    <n v="341.39159999999998"/>
    <n v="693.12840000000006"/>
    <n v="2"/>
    <d v="2023-12-26T00:00:00"/>
    <d v="2024-01-02T00:00:00"/>
    <s v="Member"/>
    <s v="Card"/>
    <n v="243.78"/>
    <s v="loss"/>
    <s v="Mumbai"/>
  </r>
  <r>
    <s v="ORD107666"/>
    <x v="0"/>
    <s v="Clothing"/>
    <x v="7610"/>
    <s v="Good Sales"/>
    <n v="0.05"/>
    <n v="156.3895"/>
    <n v="2971.4004999999997"/>
    <n v="6"/>
    <d v="2024-12-10T00:00:00"/>
    <d v="2024-12-16T00:00:00"/>
    <s v="New"/>
    <s v="Cash"/>
    <n v="646.54999999999995"/>
    <s v="loss"/>
    <s v="Mumbai"/>
  </r>
  <r>
    <s v="ORD107667"/>
    <x v="2"/>
    <s v="Personal Care"/>
    <x v="7611"/>
    <s v="Good Sales"/>
    <n v="0.45"/>
    <n v="1506.1949999999999"/>
    <n v="1840.905"/>
    <n v="6"/>
    <d v="2023-08-28T00:00:00"/>
    <d v="2023-09-03T00:00:00"/>
    <s v="Regular"/>
    <s v="Cash"/>
    <n v="471.98"/>
    <s v="loss"/>
    <s v="Bangalore"/>
  </r>
  <r>
    <s v="ORD107668"/>
    <x v="2"/>
    <s v="Personal Care"/>
    <x v="7612"/>
    <s v="Good Sales"/>
    <n v="0.46"/>
    <n v="380.64080000000001"/>
    <n v="446.83920000000001"/>
    <n v="8"/>
    <d v="2024-02-01T00:00:00"/>
    <d v="2024-02-03T00:00:00"/>
    <s v="Member"/>
    <s v="UPI"/>
    <n v="156.05000000000001"/>
    <s v="loss"/>
    <s v="Delhi"/>
  </r>
  <r>
    <s v="ORD107669"/>
    <x v="0"/>
    <s v="Electronics"/>
    <x v="7613"/>
    <s v="Good Sales"/>
    <n v="0.14000000000000001"/>
    <n v="522.42680000000007"/>
    <n v="3209.1931999999997"/>
    <n v="9"/>
    <d v="2024-04-24T00:00:00"/>
    <d v="2024-04-27T00:00:00"/>
    <s v="Regular"/>
    <s v="Card"/>
    <n v="189.97"/>
    <s v="loss"/>
    <s v="Mumbai"/>
  </r>
  <r>
    <s v="ORD107670"/>
    <x v="2"/>
    <s v="Clothing"/>
    <x v="7614"/>
    <s v="Good Sales"/>
    <n v="0.28000000000000003"/>
    <n v="371.06160000000006"/>
    <n v="954.15840000000003"/>
    <n v="9"/>
    <d v="2024-07-15T00:00:00"/>
    <d v="2024-07-19T00:00:00"/>
    <s v="Member"/>
    <s v="UPI"/>
    <n v="209.11"/>
    <s v="loss"/>
    <s v="Delhi"/>
  </r>
  <r>
    <s v="ORD107671"/>
    <x v="1"/>
    <s v="Personal Care"/>
    <x v="7615"/>
    <s v="Good Sales"/>
    <n v="0.24"/>
    <n v="356.71679999999998"/>
    <n v="1129.6032"/>
    <n v="7"/>
    <d v="2023-06-06T00:00:00"/>
    <d v="2023-06-12T00:00:00"/>
    <s v="Member"/>
    <s v="Cash"/>
    <n v="136.38"/>
    <s v="loss"/>
    <s v="Bangalore"/>
  </r>
  <r>
    <s v="ORD107672"/>
    <x v="0"/>
    <s v="Personal Care"/>
    <x v="7616"/>
    <s v="Good Sales"/>
    <n v="0.33"/>
    <n v="1373.1828"/>
    <n v="2787.9771999999998"/>
    <n v="1"/>
    <d v="2024-10-08T00:00:00"/>
    <d v="2024-10-15T00:00:00"/>
    <s v="Regular"/>
    <s v="UPI"/>
    <n v="1212.96"/>
    <s v="profit"/>
    <s v="Bangalore"/>
  </r>
  <r>
    <s v="ORD107673"/>
    <x v="1"/>
    <s v="Personal Care"/>
    <x v="7617"/>
    <s v="Good Sales"/>
    <n v="0.49"/>
    <n v="2212.6979000000001"/>
    <n v="2303.0120999999999"/>
    <n v="4"/>
    <d v="2023-08-13T00:00:00"/>
    <d v="2023-08-16T00:00:00"/>
    <s v="Member"/>
    <s v="Cash"/>
    <n v="583.58000000000004"/>
    <s v="loss"/>
    <s v="Hyderabad"/>
  </r>
  <r>
    <s v="ORD107674"/>
    <x v="3"/>
    <s v="Electronics"/>
    <x v="7618"/>
    <s v="Good Sales"/>
    <n v="0.49"/>
    <n v="2029.2419000000002"/>
    <n v="2112.0681000000004"/>
    <n v="7"/>
    <d v="2023-06-17T00:00:00"/>
    <d v="2023-06-22T00:00:00"/>
    <s v="Regular"/>
    <s v="Cash"/>
    <n v="1032.27"/>
    <s v="profit"/>
    <s v="Bangalore"/>
  </r>
  <r>
    <s v="ORD107675"/>
    <x v="2"/>
    <s v="Electronics"/>
    <x v="7619"/>
    <s v="Good Sales"/>
    <n v="0.25"/>
    <n v="206.01"/>
    <n v="618.03"/>
    <n v="2"/>
    <d v="2024-05-30T00:00:00"/>
    <d v="2024-06-01T00:00:00"/>
    <s v="Regular"/>
    <s v="Cash"/>
    <n v="67.400000000000006"/>
    <s v="loss"/>
    <s v="Hyderabad"/>
  </r>
  <r>
    <s v="ORD107676"/>
    <x v="3"/>
    <s v="Clothing"/>
    <x v="7620"/>
    <s v="Good Sales"/>
    <n v="0.05"/>
    <n v="249.82050000000001"/>
    <n v="4746.5895"/>
    <n v="9"/>
    <d v="2024-06-02T00:00:00"/>
    <d v="2024-06-07T00:00:00"/>
    <s v="Regular"/>
    <s v="Cash"/>
    <n v="474.78"/>
    <s v="loss"/>
    <s v="Delhi"/>
  </r>
  <r>
    <s v="ORD107677"/>
    <x v="3"/>
    <s v="Home Care"/>
    <x v="7621"/>
    <s v="Good Sales"/>
    <n v="0.17"/>
    <n v="576.90520000000004"/>
    <n v="2816.6547999999998"/>
    <n v="1"/>
    <d v="2024-07-02T00:00:00"/>
    <d v="2024-07-07T00:00:00"/>
    <s v="Member"/>
    <s v="UPI"/>
    <n v="761.9"/>
    <s v="loss"/>
    <s v="Mumbai"/>
  </r>
  <r>
    <s v="ORD107678"/>
    <x v="2"/>
    <s v="Clothing"/>
    <x v="7622"/>
    <s v="Good Sales"/>
    <n v="0.21"/>
    <n v="546.47879999999998"/>
    <n v="2055.8012000000003"/>
    <n v="9"/>
    <d v="2024-09-16T00:00:00"/>
    <d v="2024-09-23T00:00:00"/>
    <s v="New"/>
    <s v="UPI"/>
    <n v="632.99"/>
    <s v="loss"/>
    <s v="Bangalore"/>
  </r>
  <r>
    <s v="ORD107679"/>
    <x v="0"/>
    <s v="Personal Care"/>
    <x v="7623"/>
    <s v="Good Sales"/>
    <n v="0.27"/>
    <n v="1290.2544000000003"/>
    <n v="3488.4656"/>
    <n v="7"/>
    <d v="2024-08-09T00:00:00"/>
    <d v="2024-08-11T00:00:00"/>
    <s v="New"/>
    <s v="UPI"/>
    <n v="1312.65"/>
    <s v="profit"/>
    <s v="Mumbai"/>
  </r>
  <r>
    <s v="ORD107680"/>
    <x v="2"/>
    <s v="Personal Care"/>
    <x v="7624"/>
    <s v="Good Sales"/>
    <n v="0.48"/>
    <n v="1970.4767999999999"/>
    <n v="2134.6831999999999"/>
    <n v="6"/>
    <d v="2023-07-06T00:00:00"/>
    <d v="2023-07-11T00:00:00"/>
    <s v="Regular"/>
    <s v="UPI"/>
    <n v="917.92"/>
    <s v="profit"/>
    <s v="Hyderabad"/>
  </r>
  <r>
    <s v="ORD107681"/>
    <x v="3"/>
    <s v="Grocery"/>
    <x v="7625"/>
    <s v="Good Sales"/>
    <n v="0.13"/>
    <n v="453.64019999999999"/>
    <n v="3035.8998000000001"/>
    <n v="7"/>
    <d v="2024-07-15T00:00:00"/>
    <d v="2024-07-17T00:00:00"/>
    <s v="Member"/>
    <s v="Card"/>
    <n v="791.76"/>
    <s v="loss"/>
    <s v="Hyderabad"/>
  </r>
  <r>
    <s v="ORD107682"/>
    <x v="3"/>
    <s v="Clothing"/>
    <x v="7626"/>
    <s v="Good Sales"/>
    <n v="0.27"/>
    <n v="1136.2004999999999"/>
    <n v="3071.9494999999997"/>
    <n v="2"/>
    <d v="2023-06-06T00:00:00"/>
    <d v="2023-06-12T00:00:00"/>
    <s v="New"/>
    <s v="Card"/>
    <n v="455.11"/>
    <s v="loss"/>
    <s v="Hyderabad"/>
  </r>
  <r>
    <s v="ORD107683"/>
    <x v="0"/>
    <s v="Personal Care"/>
    <x v="7627"/>
    <s v="Good Sales"/>
    <n v="0.15"/>
    <n v="298.31849999999997"/>
    <n v="1690.4715000000001"/>
    <n v="2"/>
    <d v="2024-03-14T00:00:00"/>
    <d v="2024-03-21T00:00:00"/>
    <s v="New"/>
    <s v="UPI"/>
    <n v="569.75"/>
    <s v="loss"/>
    <s v="Delhi"/>
  </r>
  <r>
    <s v="ORD107684"/>
    <x v="2"/>
    <s v="Personal Care"/>
    <x v="7628"/>
    <s v="Good Sales"/>
    <n v="0.46"/>
    <n v="1588.7250000000001"/>
    <n v="1865.0249999999999"/>
    <n v="3"/>
    <d v="2024-08-23T00:00:00"/>
    <d v="2024-08-26T00:00:00"/>
    <s v="New"/>
    <s v="UPI"/>
    <n v="788.11"/>
    <s v="loss"/>
    <s v="Pune"/>
  </r>
  <r>
    <s v="ORD107685"/>
    <x v="3"/>
    <s v="Home Care"/>
    <x v="7629"/>
    <s v="Good Sales"/>
    <n v="0.49"/>
    <n v="506.58159999999992"/>
    <n v="527.25839999999994"/>
    <n v="6"/>
    <d v="2023-07-14T00:00:00"/>
    <d v="2023-07-19T00:00:00"/>
    <s v="Member"/>
    <s v="Cash"/>
    <n v="97.55"/>
    <s v="loss"/>
    <s v="Mumbai"/>
  </r>
  <r>
    <s v="ORD107686"/>
    <x v="1"/>
    <s v="Grocery"/>
    <x v="7630"/>
    <s v="Good Sales"/>
    <n v="0.44"/>
    <n v="2174.1280000000002"/>
    <n v="2767.0719999999997"/>
    <n v="1"/>
    <d v="2024-04-24T00:00:00"/>
    <d v="2024-04-29T00:00:00"/>
    <s v="Regular"/>
    <s v="Card"/>
    <n v="1048.72"/>
    <s v="profit"/>
    <s v="Pune"/>
  </r>
  <r>
    <s v="ORD107687"/>
    <x v="3"/>
    <s v="Clothing"/>
    <x v="7631"/>
    <s v="Good Sales"/>
    <n v="0.17"/>
    <n v="507.62170000000009"/>
    <n v="2478.3883000000001"/>
    <n v="4"/>
    <d v="2023-01-30T00:00:00"/>
    <d v="2023-02-06T00:00:00"/>
    <s v="Member"/>
    <s v="Card"/>
    <n v="753.68"/>
    <s v="loss"/>
    <s v="Pune"/>
  </r>
  <r>
    <s v="ORD107688"/>
    <x v="3"/>
    <s v="Electronics"/>
    <x v="7632"/>
    <s v="Good Sales"/>
    <n v="0.14000000000000001"/>
    <n v="572.56640000000004"/>
    <n v="3517.1936000000001"/>
    <n v="8"/>
    <d v="2024-02-08T00:00:00"/>
    <d v="2024-02-12T00:00:00"/>
    <s v="Member"/>
    <s v="UPI"/>
    <n v="678.18"/>
    <s v="loss"/>
    <s v="Bangalore"/>
  </r>
  <r>
    <s v="ORD107689"/>
    <x v="0"/>
    <s v="Clothing"/>
    <x v="7633"/>
    <s v="Good Sales"/>
    <n v="0.22"/>
    <n v="461.11339999999996"/>
    <n v="1634.8565999999998"/>
    <n v="8"/>
    <d v="2023-03-08T00:00:00"/>
    <d v="2023-03-13T00:00:00"/>
    <s v="Member"/>
    <s v="UPI"/>
    <n v="281.7"/>
    <s v="loss"/>
    <s v="Mumbai"/>
  </r>
  <r>
    <s v="ORD107690"/>
    <x v="1"/>
    <s v="Clothing"/>
    <x v="7634"/>
    <s v="Good Sales"/>
    <n v="0.37"/>
    <n v="1412.3233"/>
    <n v="2404.7667000000001"/>
    <n v="5"/>
    <d v="2024-07-26T00:00:00"/>
    <d v="2024-07-27T00:00:00"/>
    <s v="Member"/>
    <s v="UPI"/>
    <n v="1011.24"/>
    <s v="profit"/>
    <s v="Mumbai"/>
  </r>
  <r>
    <s v="ORD107691"/>
    <x v="3"/>
    <s v="Home Care"/>
    <x v="7635"/>
    <s v="Good Sales"/>
    <n v="0"/>
    <n v="0"/>
    <n v="1998.19"/>
    <n v="7"/>
    <d v="2023-10-27T00:00:00"/>
    <d v="2023-11-02T00:00:00"/>
    <s v="Member"/>
    <s v="Cash"/>
    <n v="526.91"/>
    <s v="loss"/>
    <s v="Bangalore"/>
  </r>
  <r>
    <s v="ORD107692"/>
    <x v="3"/>
    <s v="Clothing"/>
    <x v="7636"/>
    <s v="Good Sales"/>
    <n v="0.5"/>
    <n v="1495.51"/>
    <n v="1495.51"/>
    <n v="5"/>
    <d v="2024-07-21T00:00:00"/>
    <d v="2024-07-26T00:00:00"/>
    <s v="Member"/>
    <s v="Cash"/>
    <n v="736.74"/>
    <s v="loss"/>
    <s v="Delhi"/>
  </r>
  <r>
    <s v="ORD107693"/>
    <x v="1"/>
    <s v="Home Care"/>
    <x v="7637"/>
    <s v="Good Sales"/>
    <n v="0.44"/>
    <n v="1721.6584"/>
    <n v="2191.2016000000003"/>
    <n v="4"/>
    <d v="2023-03-20T00:00:00"/>
    <d v="2023-03-25T00:00:00"/>
    <s v="New"/>
    <s v="Card"/>
    <n v="396.08"/>
    <s v="loss"/>
    <s v="Hyderabad"/>
  </r>
  <r>
    <s v="ORD107694"/>
    <x v="2"/>
    <s v="Home Care"/>
    <x v="7638"/>
    <s v="concerning"/>
    <n v="0.01"/>
    <n v="6.7072000000000003"/>
    <n v="664.01279999999997"/>
    <n v="6"/>
    <d v="2023-06-18T00:00:00"/>
    <d v="2023-06-22T00:00:00"/>
    <s v="Member"/>
    <s v="Card"/>
    <n v="127.43"/>
    <s v="loss"/>
    <s v="Mumbai"/>
  </r>
  <r>
    <s v="ORD107695"/>
    <x v="2"/>
    <s v="Personal Care"/>
    <x v="7639"/>
    <s v="Good Sales"/>
    <n v="0.19"/>
    <n v="351.16750000000002"/>
    <n v="1497.0825"/>
    <n v="8"/>
    <d v="2023-05-18T00:00:00"/>
    <d v="2023-05-19T00:00:00"/>
    <s v="Regular"/>
    <s v="Cash"/>
    <n v="295.76"/>
    <s v="loss"/>
    <s v="Pune"/>
  </r>
  <r>
    <s v="ORD107696"/>
    <x v="3"/>
    <s v="Electronics"/>
    <x v="7640"/>
    <s v="Good Sales"/>
    <n v="0.34"/>
    <n v="941.86460000000011"/>
    <n v="1828.3253999999999"/>
    <n v="1"/>
    <d v="2023-01-15T00:00:00"/>
    <d v="2023-01-18T00:00:00"/>
    <s v="Regular"/>
    <s v="Cash"/>
    <n v="621.62"/>
    <s v="loss"/>
    <s v="Chennai"/>
  </r>
  <r>
    <s v="ORD107697"/>
    <x v="3"/>
    <s v="Home Care"/>
    <x v="7641"/>
    <s v="Good Sales"/>
    <n v="0.12"/>
    <n v="208.39079999999998"/>
    <n v="1528.1992"/>
    <n v="3"/>
    <d v="2024-08-27T00:00:00"/>
    <d v="2024-08-29T00:00:00"/>
    <s v="New"/>
    <s v="UPI"/>
    <n v="475.46"/>
    <s v="loss"/>
    <s v="Chennai"/>
  </r>
  <r>
    <s v="ORD107698"/>
    <x v="2"/>
    <s v="Grocery"/>
    <x v="7642"/>
    <s v="Good Sales"/>
    <n v="7.0000000000000007E-2"/>
    <n v="113.04440000000001"/>
    <n v="1501.8756000000001"/>
    <n v="4"/>
    <d v="2024-11-23T00:00:00"/>
    <d v="2024-11-28T00:00:00"/>
    <s v="Regular"/>
    <s v="Cash"/>
    <n v="180.42"/>
    <s v="loss"/>
    <s v="Pune"/>
  </r>
  <r>
    <s v="ORD107699"/>
    <x v="0"/>
    <s v="Grocery"/>
    <x v="1349"/>
    <s v="Good Sales"/>
    <n v="0.31"/>
    <n v="458.84650000000005"/>
    <n v="1021.3035"/>
    <n v="5"/>
    <d v="2024-04-26T00:00:00"/>
    <d v="2024-04-29T00:00:00"/>
    <s v="Member"/>
    <s v="Cash"/>
    <n v="188.73"/>
    <s v="loss"/>
    <s v="Pune"/>
  </r>
  <r>
    <s v="ORD107700"/>
    <x v="1"/>
    <s v="Electronics"/>
    <x v="7643"/>
    <s v="Good Sales"/>
    <n v="0.45"/>
    <n v="547.28100000000006"/>
    <n v="668.899"/>
    <n v="1"/>
    <d v="2023-02-20T00:00:00"/>
    <d v="2023-02-26T00:00:00"/>
    <s v="Regular"/>
    <s v="UPI"/>
    <n v="132.72"/>
    <s v="loss"/>
    <s v="Mumbai"/>
  </r>
  <r>
    <s v="ORD107701"/>
    <x v="1"/>
    <s v="Home Care"/>
    <x v="7644"/>
    <s v="Good Sales"/>
    <n v="0.48"/>
    <n v="2044.6224"/>
    <n v="2215.0075999999999"/>
    <n v="9"/>
    <d v="2024-12-21T00:00:00"/>
    <d v="2024-12-28T00:00:00"/>
    <s v="New"/>
    <s v="Cash"/>
    <n v="1018.81"/>
    <s v="profit"/>
    <s v="Delhi"/>
  </r>
  <r>
    <s v="ORD107702"/>
    <x v="0"/>
    <s v="Electronics"/>
    <x v="7645"/>
    <s v="Good Sales"/>
    <n v="0.01"/>
    <n v="46.260800000000003"/>
    <n v="4579.8191999999999"/>
    <n v="8"/>
    <d v="2023-05-01T00:00:00"/>
    <d v="2023-05-04T00:00:00"/>
    <s v="New"/>
    <s v="UPI"/>
    <n v="806.06"/>
    <s v="profit"/>
    <s v="Delhi"/>
  </r>
  <r>
    <s v="ORD107703"/>
    <x v="0"/>
    <s v="Personal Care"/>
    <x v="7646"/>
    <s v="Good Sales"/>
    <n v="0.44"/>
    <n v="1553.5652"/>
    <n v="1977.2647999999999"/>
    <n v="2"/>
    <d v="2023-03-07T00:00:00"/>
    <d v="2023-03-09T00:00:00"/>
    <s v="Regular"/>
    <s v="Cash"/>
    <n v="596.99"/>
    <s v="loss"/>
    <s v="Mumbai"/>
  </r>
  <r>
    <s v="ORD107704"/>
    <x v="0"/>
    <s v="Grocery"/>
    <x v="7647"/>
    <s v="concerning"/>
    <n v="0.28000000000000003"/>
    <n v="69.160000000000011"/>
    <n v="177.83999999999997"/>
    <n v="5"/>
    <d v="2023-01-26T00:00:00"/>
    <d v="2023-01-28T00:00:00"/>
    <s v="Member"/>
    <s v="UPI"/>
    <n v="42.95"/>
    <s v="loss"/>
    <s v="Bangalore"/>
  </r>
  <r>
    <s v="ORD107705"/>
    <x v="0"/>
    <s v="Clothing"/>
    <x v="7648"/>
    <s v="Good Sales"/>
    <n v="0.12"/>
    <n v="474.3048"/>
    <n v="3478.2352000000001"/>
    <n v="9"/>
    <d v="2023-10-13T00:00:00"/>
    <d v="2023-10-16T00:00:00"/>
    <s v="Regular"/>
    <s v="Card"/>
    <n v="502.02"/>
    <s v="loss"/>
    <s v="Hyderabad"/>
  </r>
  <r>
    <s v="ORD107706"/>
    <x v="0"/>
    <s v="Grocery"/>
    <x v="7649"/>
    <s v="Good Sales"/>
    <n v="0.31"/>
    <n v="839.01810000000012"/>
    <n v="1867.4919"/>
    <n v="3"/>
    <d v="2023-02-24T00:00:00"/>
    <d v="2023-03-03T00:00:00"/>
    <s v="New"/>
    <s v="UPI"/>
    <n v="290.16000000000003"/>
    <s v="loss"/>
    <s v="Chennai"/>
  </r>
  <r>
    <s v="ORD107707"/>
    <x v="0"/>
    <s v="Home Care"/>
    <x v="7650"/>
    <s v="Good Sales"/>
    <n v="0.5"/>
    <n v="1907.37"/>
    <n v="1907.37"/>
    <n v="5"/>
    <d v="2024-10-10T00:00:00"/>
    <d v="2024-10-11T00:00:00"/>
    <s v="Member"/>
    <s v="UPI"/>
    <n v="957.03"/>
    <s v="profit"/>
    <s v="Pune"/>
  </r>
  <r>
    <s v="ORD107708"/>
    <x v="1"/>
    <s v="Electronics"/>
    <x v="7651"/>
    <s v="Good Sales"/>
    <n v="0.14000000000000001"/>
    <n v="314.01440000000002"/>
    <n v="1928.9456"/>
    <n v="9"/>
    <d v="2023-01-24T00:00:00"/>
    <d v="2023-01-28T00:00:00"/>
    <s v="New"/>
    <s v="UPI"/>
    <n v="465.23"/>
    <s v="loss"/>
    <s v="Delhi"/>
  </r>
  <r>
    <s v="ORD107709"/>
    <x v="0"/>
    <s v="Grocery"/>
    <x v="7652"/>
    <s v="concerning"/>
    <n v="0.14000000000000001"/>
    <n v="42.319200000000002"/>
    <n v="259.96079999999995"/>
    <n v="6"/>
    <d v="2023-08-02T00:00:00"/>
    <d v="2023-08-05T00:00:00"/>
    <s v="Member"/>
    <s v="UPI"/>
    <n v="69.569999999999993"/>
    <s v="loss"/>
    <s v="Bangalore"/>
  </r>
  <r>
    <s v="ORD107710"/>
    <x v="2"/>
    <s v="Clothing"/>
    <x v="7653"/>
    <s v="Good Sales"/>
    <n v="0.35"/>
    <n v="1204.1924999999999"/>
    <n v="2236.3575000000001"/>
    <n v="5"/>
    <d v="2023-03-03T00:00:00"/>
    <d v="2023-03-09T00:00:00"/>
    <s v="New"/>
    <s v="Card"/>
    <n v="429.33"/>
    <s v="loss"/>
    <s v="Chennai"/>
  </r>
  <r>
    <s v="ORD107711"/>
    <x v="0"/>
    <s v="Clothing"/>
    <x v="7654"/>
    <s v="Good Sales"/>
    <n v="0.02"/>
    <n v="45.5246"/>
    <n v="2230.7053999999998"/>
    <n v="8"/>
    <d v="2023-02-21T00:00:00"/>
    <d v="2023-02-27T00:00:00"/>
    <s v="Regular"/>
    <s v="Cash"/>
    <n v="211.96"/>
    <s v="loss"/>
    <s v="Pune"/>
  </r>
  <r>
    <s v="ORD107712"/>
    <x v="0"/>
    <s v="Electronics"/>
    <x v="7655"/>
    <s v="Good Sales"/>
    <n v="0.41"/>
    <n v="1796.9521"/>
    <n v="2585.8579000000004"/>
    <n v="5"/>
    <d v="2024-09-29T00:00:00"/>
    <d v="2024-10-01T00:00:00"/>
    <s v="Member"/>
    <s v="Cash"/>
    <n v="515.95000000000005"/>
    <s v="loss"/>
    <s v="Mumbai"/>
  </r>
  <r>
    <s v="ORD107713"/>
    <x v="1"/>
    <s v="Electronics"/>
    <x v="7656"/>
    <s v="Good Sales"/>
    <n v="0.33"/>
    <n v="1226.5704000000001"/>
    <n v="2490.3096"/>
    <n v="9"/>
    <d v="2023-11-30T00:00:00"/>
    <d v="2023-12-04T00:00:00"/>
    <s v="New"/>
    <s v="UPI"/>
    <n v="1015.45"/>
    <s v="profit"/>
    <s v="Bangalore"/>
  </r>
  <r>
    <s v="ORD107714"/>
    <x v="1"/>
    <s v="Grocery"/>
    <x v="7657"/>
    <s v="Good Sales"/>
    <n v="0.42"/>
    <n v="781.97699999999998"/>
    <n v="1079.873"/>
    <n v="3"/>
    <d v="2023-02-21T00:00:00"/>
    <d v="2023-02-23T00:00:00"/>
    <s v="New"/>
    <s v="UPI"/>
    <n v="249.87"/>
    <s v="loss"/>
    <s v="Pune"/>
  </r>
  <r>
    <s v="ORD107715"/>
    <x v="0"/>
    <s v="Home Care"/>
    <x v="7658"/>
    <s v="Good Sales"/>
    <n v="0.12"/>
    <n v="437.76"/>
    <n v="3210.24"/>
    <n v="1"/>
    <d v="2023-10-26T00:00:00"/>
    <d v="2023-11-02T00:00:00"/>
    <s v="New"/>
    <s v="Cash"/>
    <n v="240.74"/>
    <s v="loss"/>
    <s v="Mumbai"/>
  </r>
  <r>
    <s v="ORD107716"/>
    <x v="1"/>
    <s v="Personal Care"/>
    <x v="7659"/>
    <s v="Good Sales"/>
    <n v="0.42"/>
    <n v="1061.1384"/>
    <n v="1465.3815999999999"/>
    <n v="4"/>
    <d v="2024-08-30T00:00:00"/>
    <d v="2024-09-02T00:00:00"/>
    <s v="Regular"/>
    <s v="Card"/>
    <n v="435.74"/>
    <s v="loss"/>
    <s v="Pune"/>
  </r>
  <r>
    <s v="ORD107717"/>
    <x v="3"/>
    <s v="Clothing"/>
    <x v="7660"/>
    <s v="Good Sales"/>
    <n v="0.22"/>
    <n v="237.0016"/>
    <n v="840.27839999999992"/>
    <n v="7"/>
    <d v="2024-10-11T00:00:00"/>
    <d v="2024-10-15T00:00:00"/>
    <s v="Regular"/>
    <s v="UPI"/>
    <n v="142.49"/>
    <s v="loss"/>
    <s v="Mumbai"/>
  </r>
  <r>
    <s v="ORD107718"/>
    <x v="1"/>
    <s v="Electronics"/>
    <x v="7661"/>
    <s v="Good Sales"/>
    <n v="7.0000000000000007E-2"/>
    <n v="151.02080000000001"/>
    <n v="2006.4192"/>
    <n v="3"/>
    <d v="2023-11-18T00:00:00"/>
    <d v="2023-11-20T00:00:00"/>
    <s v="New"/>
    <s v="UPI"/>
    <n v="366.43"/>
    <s v="loss"/>
    <s v="Hyderabad"/>
  </r>
  <r>
    <s v="ORD107719"/>
    <x v="1"/>
    <s v="Personal Care"/>
    <x v="7662"/>
    <s v="Good Sales"/>
    <n v="0.45"/>
    <n v="535.75199999999995"/>
    <n v="654.80799999999999"/>
    <n v="8"/>
    <d v="2023-11-23T00:00:00"/>
    <d v="2023-11-25T00:00:00"/>
    <s v="New"/>
    <s v="Card"/>
    <n v="264.7"/>
    <s v="loss"/>
    <s v="Mumbai"/>
  </r>
  <r>
    <s v="ORD107720"/>
    <x v="1"/>
    <s v="Personal Care"/>
    <x v="7663"/>
    <s v="concerning"/>
    <n v="0.35"/>
    <n v="43.532999999999994"/>
    <n v="80.847000000000008"/>
    <n v="2"/>
    <d v="2024-09-04T00:00:00"/>
    <d v="2024-09-10T00:00:00"/>
    <s v="Regular"/>
    <s v="UPI"/>
    <n v="35.92"/>
    <s v="loss"/>
    <s v="Chennai"/>
  </r>
  <r>
    <s v="ORD107721"/>
    <x v="1"/>
    <s v="Personal Care"/>
    <x v="7664"/>
    <s v="Good Sales"/>
    <n v="0.08"/>
    <n v="104.744"/>
    <n v="1204.556"/>
    <n v="9"/>
    <d v="2023-01-15T00:00:00"/>
    <d v="2023-01-16T00:00:00"/>
    <s v="Regular"/>
    <s v="Card"/>
    <n v="320.45"/>
    <s v="loss"/>
    <s v="Hyderabad"/>
  </r>
  <r>
    <s v="ORD107722"/>
    <x v="2"/>
    <s v="Home Care"/>
    <x v="7665"/>
    <s v="Good Sales"/>
    <n v="0.12"/>
    <n v="135.19800000000001"/>
    <n v="991.45200000000011"/>
    <n v="3"/>
    <d v="2023-11-27T00:00:00"/>
    <d v="2023-12-04T00:00:00"/>
    <s v="Member"/>
    <s v="Card"/>
    <n v="195.66"/>
    <s v="loss"/>
    <s v="Bangalore"/>
  </r>
  <r>
    <s v="ORD107723"/>
    <x v="2"/>
    <s v="Electronics"/>
    <x v="7666"/>
    <s v="concerning"/>
    <n v="0.13"/>
    <n v="15.762500000000001"/>
    <n v="105.4875"/>
    <n v="6"/>
    <d v="2024-08-18T00:00:00"/>
    <d v="2024-08-20T00:00:00"/>
    <s v="New"/>
    <s v="Cash"/>
    <n v="29.5"/>
    <s v="loss"/>
    <s v="Delhi"/>
  </r>
  <r>
    <s v="ORD107724"/>
    <x v="2"/>
    <s v="Clothing"/>
    <x v="7667"/>
    <s v="Good Sales"/>
    <n v="0.48"/>
    <n v="1891.7903999999999"/>
    <n v="2049.4396000000002"/>
    <n v="7"/>
    <d v="2023-11-02T00:00:00"/>
    <d v="2023-11-09T00:00:00"/>
    <s v="Regular"/>
    <s v="Card"/>
    <n v="433.01"/>
    <s v="loss"/>
    <s v="Chennai"/>
  </r>
  <r>
    <s v="ORD107725"/>
    <x v="0"/>
    <s v="Electronics"/>
    <x v="7668"/>
    <s v="concerning"/>
    <n v="0.44"/>
    <n v="209.9812"/>
    <n v="267.24880000000002"/>
    <n v="5"/>
    <d v="2023-02-10T00:00:00"/>
    <d v="2023-02-15T00:00:00"/>
    <s v="New"/>
    <s v="Card"/>
    <n v="122.55"/>
    <s v="loss"/>
    <s v="Delhi"/>
  </r>
  <r>
    <s v="ORD107726"/>
    <x v="0"/>
    <s v="Grocery"/>
    <x v="7669"/>
    <s v="Good Sales"/>
    <n v="0.17"/>
    <n v="391.06630000000001"/>
    <n v="1909.3236999999999"/>
    <n v="5"/>
    <d v="2023-03-01T00:00:00"/>
    <d v="2023-03-04T00:00:00"/>
    <s v="Member"/>
    <s v="Card"/>
    <n v="432.29"/>
    <s v="loss"/>
    <s v="Chennai"/>
  </r>
  <r>
    <s v="ORD107727"/>
    <x v="3"/>
    <s v="Clothing"/>
    <x v="7670"/>
    <s v="Good Sales"/>
    <n v="0.23"/>
    <n v="493.95490000000007"/>
    <n v="1653.6750999999999"/>
    <n v="1"/>
    <d v="2023-10-16T00:00:00"/>
    <d v="2023-10-21T00:00:00"/>
    <s v="Member"/>
    <s v="UPI"/>
    <n v="543.51"/>
    <s v="loss"/>
    <s v="Mumbai"/>
  </r>
  <r>
    <s v="ORD107728"/>
    <x v="2"/>
    <s v="Electronics"/>
    <x v="7671"/>
    <s v="Good Sales"/>
    <n v="0.14000000000000001"/>
    <n v="138.446"/>
    <n v="850.45399999999995"/>
    <n v="4"/>
    <d v="2024-11-08T00:00:00"/>
    <d v="2024-11-11T00:00:00"/>
    <s v="New"/>
    <s v="Cash"/>
    <n v="191.14"/>
    <s v="loss"/>
    <s v="Chennai"/>
  </r>
  <r>
    <s v="ORD107729"/>
    <x v="0"/>
    <s v="Clothing"/>
    <x v="7672"/>
    <s v="Good Sales"/>
    <n v="0.37"/>
    <n v="1789.9341999999999"/>
    <n v="3047.7258000000002"/>
    <n v="1"/>
    <d v="2024-04-12T00:00:00"/>
    <d v="2024-04-13T00:00:00"/>
    <s v="Regular"/>
    <s v="UPI"/>
    <n v="642.91"/>
    <s v="loss"/>
    <s v="Mumbai"/>
  </r>
  <r>
    <s v="ORD107730"/>
    <x v="1"/>
    <s v="Grocery"/>
    <x v="7673"/>
    <s v="Good Sales"/>
    <n v="0.08"/>
    <n v="244.66319999999999"/>
    <n v="2813.6268"/>
    <n v="9"/>
    <d v="2024-01-13T00:00:00"/>
    <d v="2024-01-16T00:00:00"/>
    <s v="Member"/>
    <s v="UPI"/>
    <n v="236.28"/>
    <s v="loss"/>
    <s v="Bangalore"/>
  </r>
  <r>
    <s v="ORD107731"/>
    <x v="1"/>
    <s v="Clothing"/>
    <x v="7674"/>
    <s v="Good Sales"/>
    <n v="0.17"/>
    <n v="694.65570000000002"/>
    <n v="3391.5542999999998"/>
    <n v="9"/>
    <d v="2023-07-11T00:00:00"/>
    <d v="2023-07-12T00:00:00"/>
    <s v="New"/>
    <s v="Cash"/>
    <n v="679.64"/>
    <s v="loss"/>
    <s v="Pune"/>
  </r>
  <r>
    <s v="ORD107732"/>
    <x v="2"/>
    <s v="Personal Care"/>
    <x v="7675"/>
    <s v="Good Sales"/>
    <n v="0.3"/>
    <n v="759.327"/>
    <n v="1771.7630000000001"/>
    <n v="5"/>
    <d v="2024-01-29T00:00:00"/>
    <d v="2024-02-04T00:00:00"/>
    <s v="Regular"/>
    <s v="Cash"/>
    <n v="592.97"/>
    <s v="loss"/>
    <s v="Mumbai"/>
  </r>
  <r>
    <s v="ORD107733"/>
    <x v="3"/>
    <s v="Home Care"/>
    <x v="7676"/>
    <s v="Good Sales"/>
    <n v="0.44"/>
    <n v="1602.3832"/>
    <n v="2039.3968000000002"/>
    <n v="5"/>
    <d v="2023-12-18T00:00:00"/>
    <d v="2023-12-24T00:00:00"/>
    <s v="New"/>
    <s v="Card"/>
    <n v="452.03"/>
    <s v="loss"/>
    <s v="Delhi"/>
  </r>
  <r>
    <s v="ORD107734"/>
    <x v="3"/>
    <s v="Grocery"/>
    <x v="7677"/>
    <s v="Good Sales"/>
    <n v="0.32"/>
    <n v="1552.6144000000002"/>
    <n v="3299.3055999999997"/>
    <n v="5"/>
    <d v="2024-09-03T00:00:00"/>
    <d v="2024-09-07T00:00:00"/>
    <s v="New"/>
    <s v="Cash"/>
    <n v="601.85"/>
    <s v="loss"/>
    <s v="Mumbai"/>
  </r>
  <r>
    <s v="ORD107735"/>
    <x v="1"/>
    <s v="Clothing"/>
    <x v="7678"/>
    <s v="Good Sales"/>
    <n v="0.47"/>
    <n v="849.37929999999994"/>
    <n v="957.81070000000011"/>
    <n v="7"/>
    <d v="2023-11-11T00:00:00"/>
    <d v="2023-11-18T00:00:00"/>
    <s v="Regular"/>
    <s v="UPI"/>
    <n v="437.65"/>
    <s v="loss"/>
    <s v="Mumbai"/>
  </r>
  <r>
    <s v="ORD107736"/>
    <x v="3"/>
    <s v="Grocery"/>
    <x v="7679"/>
    <s v="Good Sales"/>
    <n v="0.47"/>
    <n v="1208.3182999999999"/>
    <n v="1362.5717"/>
    <n v="6"/>
    <d v="2023-05-20T00:00:00"/>
    <d v="2023-05-25T00:00:00"/>
    <s v="New"/>
    <s v="Card"/>
    <n v="248.55"/>
    <s v="loss"/>
    <s v="Delhi"/>
  </r>
  <r>
    <s v="ORD107737"/>
    <x v="2"/>
    <s v="Personal Care"/>
    <x v="7680"/>
    <s v="Good Sales"/>
    <n v="0.36"/>
    <n v="943.64279999999997"/>
    <n v="1677.5871999999999"/>
    <n v="2"/>
    <d v="2024-07-23T00:00:00"/>
    <d v="2024-07-29T00:00:00"/>
    <s v="New"/>
    <s v="Card"/>
    <n v="397.71"/>
    <s v="loss"/>
    <s v="Mumbai"/>
  </r>
  <r>
    <s v="ORD107738"/>
    <x v="1"/>
    <s v="Home Care"/>
    <x v="7681"/>
    <s v="Good Sales"/>
    <n v="0.14000000000000001"/>
    <n v="694.50780000000009"/>
    <n v="4266.2622000000001"/>
    <n v="3"/>
    <d v="2023-08-05T00:00:00"/>
    <d v="2023-08-12T00:00:00"/>
    <s v="Regular"/>
    <s v="Cash"/>
    <n v="1014.89"/>
    <s v="profit"/>
    <s v="Mumbai"/>
  </r>
  <r>
    <s v="ORD107739"/>
    <x v="0"/>
    <s v="Grocery"/>
    <x v="7682"/>
    <s v="Good Sales"/>
    <n v="0.34"/>
    <n v="422.34460000000007"/>
    <n v="819.84539999999993"/>
    <n v="5"/>
    <d v="2023-01-09T00:00:00"/>
    <d v="2023-01-14T00:00:00"/>
    <s v="New"/>
    <s v="UPI"/>
    <n v="176.94"/>
    <s v="loss"/>
    <s v="Delhi"/>
  </r>
  <r>
    <s v="ORD107740"/>
    <x v="0"/>
    <s v="Personal Care"/>
    <x v="7683"/>
    <s v="Good Sales"/>
    <n v="0.1"/>
    <n v="340.90100000000007"/>
    <n v="3068.1090000000004"/>
    <n v="7"/>
    <d v="2024-03-20T00:00:00"/>
    <d v="2024-03-21T00:00:00"/>
    <s v="Regular"/>
    <s v="Card"/>
    <n v="992.33"/>
    <s v="profit"/>
    <s v="Pune"/>
  </r>
  <r>
    <s v="ORD107741"/>
    <x v="3"/>
    <s v="Personal Care"/>
    <x v="7684"/>
    <s v="concerning"/>
    <n v="0.17"/>
    <n v="132.14610000000002"/>
    <n v="645.18389999999999"/>
    <n v="2"/>
    <d v="2023-03-22T00:00:00"/>
    <d v="2023-03-27T00:00:00"/>
    <s v="Regular"/>
    <s v="Cash"/>
    <n v="217.56"/>
    <s v="loss"/>
    <s v="Bangalore"/>
  </r>
  <r>
    <s v="ORD107742"/>
    <x v="1"/>
    <s v="Personal Care"/>
    <x v="7685"/>
    <s v="Good Sales"/>
    <n v="0.38"/>
    <n v="1764.2108000000001"/>
    <n v="2878.4492"/>
    <n v="4"/>
    <d v="2024-12-18T00:00:00"/>
    <d v="2024-12-23T00:00:00"/>
    <s v="Member"/>
    <s v="Card"/>
    <n v="1333.58"/>
    <s v="profit"/>
    <s v="Mumbai"/>
  </r>
  <r>
    <s v="ORD107743"/>
    <x v="1"/>
    <s v="Clothing"/>
    <x v="7686"/>
    <s v="Good Sales"/>
    <n v="0.43"/>
    <n v="1286.9340999999999"/>
    <n v="1705.9358999999999"/>
    <n v="1"/>
    <d v="2024-04-16T00:00:00"/>
    <d v="2024-04-23T00:00:00"/>
    <s v="Member"/>
    <s v="Cash"/>
    <n v="884.6"/>
    <s v="profit"/>
    <s v="Mumbai"/>
  </r>
  <r>
    <s v="ORD107744"/>
    <x v="0"/>
    <s v="Electronics"/>
    <x v="7687"/>
    <s v="Good Sales"/>
    <n v="0.21"/>
    <n v="905.33519999999999"/>
    <n v="3405.7847999999999"/>
    <n v="7"/>
    <d v="2024-09-08T00:00:00"/>
    <d v="2024-09-09T00:00:00"/>
    <s v="New"/>
    <s v="UPI"/>
    <n v="1264.73"/>
    <s v="profit"/>
    <s v="Pune"/>
  </r>
  <r>
    <s v="ORD107745"/>
    <x v="1"/>
    <s v="Grocery"/>
    <x v="7688"/>
    <s v="Good Sales"/>
    <n v="0.26"/>
    <n v="1166.5368000000001"/>
    <n v="3320.1432000000004"/>
    <n v="2"/>
    <d v="2024-07-16T00:00:00"/>
    <d v="2024-07-17T00:00:00"/>
    <s v="New"/>
    <s v="Cash"/>
    <n v="578.94000000000005"/>
    <s v="loss"/>
    <s v="Pune"/>
  </r>
  <r>
    <s v="ORD107746"/>
    <x v="1"/>
    <s v="Electronics"/>
    <x v="7689"/>
    <s v="Good Sales"/>
    <n v="0.19"/>
    <n v="537.66960000000006"/>
    <n v="2292.1704"/>
    <n v="8"/>
    <d v="2024-03-04T00:00:00"/>
    <d v="2024-03-06T00:00:00"/>
    <s v="New"/>
    <s v="Cash"/>
    <n v="514.74"/>
    <s v="loss"/>
    <s v="Bangalore"/>
  </r>
  <r>
    <s v="ORD107747"/>
    <x v="1"/>
    <s v="Personal Care"/>
    <x v="4850"/>
    <s v="Good Sales"/>
    <n v="0.24"/>
    <n v="826.04160000000002"/>
    <n v="2615.7984000000001"/>
    <n v="1"/>
    <d v="2023-03-08T00:00:00"/>
    <d v="2023-03-13T00:00:00"/>
    <s v="Regular"/>
    <s v="UPI"/>
    <n v="846.49"/>
    <s v="profit"/>
    <s v="Mumbai"/>
  </r>
  <r>
    <s v="ORD107748"/>
    <x v="3"/>
    <s v="Electronics"/>
    <x v="7690"/>
    <s v="Good Sales"/>
    <n v="0.26"/>
    <n v="916.16980000000001"/>
    <n v="2607.5601999999999"/>
    <n v="2"/>
    <d v="2024-01-05T00:00:00"/>
    <d v="2024-01-10T00:00:00"/>
    <s v="Regular"/>
    <s v="UPI"/>
    <n v="810.12"/>
    <s v="profit"/>
    <s v="Bangalore"/>
  </r>
  <r>
    <s v="ORD107749"/>
    <x v="1"/>
    <s v="Personal Care"/>
    <x v="7691"/>
    <s v="Good Sales"/>
    <n v="0.35"/>
    <n v="824.726"/>
    <n v="1531.634"/>
    <n v="8"/>
    <d v="2023-12-27T00:00:00"/>
    <d v="2023-12-31T00:00:00"/>
    <s v="Member"/>
    <s v="Cash"/>
    <n v="272.33999999999997"/>
    <s v="loss"/>
    <s v="Pune"/>
  </r>
  <r>
    <s v="ORD107750"/>
    <x v="2"/>
    <s v="Personal Care"/>
    <x v="7692"/>
    <s v="Good Sales"/>
    <n v="0.38"/>
    <n v="847.66980000000001"/>
    <n v="1383.0401999999999"/>
    <n v="5"/>
    <d v="2023-03-21T00:00:00"/>
    <d v="2023-03-26T00:00:00"/>
    <s v="Member"/>
    <s v="Cash"/>
    <n v="314.14999999999998"/>
    <s v="loss"/>
    <s v="Pune"/>
  </r>
  <r>
    <s v="ORD107751"/>
    <x v="3"/>
    <s v="Home Care"/>
    <x v="7693"/>
    <s v="Good Sales"/>
    <n v="0.49"/>
    <n v="496.03680000000003"/>
    <n v="516.28320000000008"/>
    <n v="5"/>
    <d v="2024-06-13T00:00:00"/>
    <d v="2024-06-14T00:00:00"/>
    <s v="New"/>
    <s v="UPI"/>
    <n v="287.99"/>
    <s v="loss"/>
    <s v="Mumbai"/>
  </r>
  <r>
    <s v="ORD107752"/>
    <x v="1"/>
    <s v="Home Care"/>
    <x v="7694"/>
    <s v="Good Sales"/>
    <n v="0.22"/>
    <n v="435.8596"/>
    <n v="1545.3204000000001"/>
    <n v="7"/>
    <d v="2023-06-27T00:00:00"/>
    <d v="2023-06-30T00:00:00"/>
    <s v="Regular"/>
    <s v="Card"/>
    <n v="561.4"/>
    <s v="loss"/>
    <s v="Hyderabad"/>
  </r>
  <r>
    <s v="ORD107753"/>
    <x v="1"/>
    <s v="Electronics"/>
    <x v="7695"/>
    <s v="Good Sales"/>
    <n v="0.04"/>
    <n v="198.1884"/>
    <n v="4756.5216"/>
    <n v="4"/>
    <d v="2024-10-15T00:00:00"/>
    <d v="2024-10-22T00:00:00"/>
    <s v="Regular"/>
    <s v="Card"/>
    <n v="1146.94"/>
    <s v="profit"/>
    <s v="Delhi"/>
  </r>
  <r>
    <s v="ORD107754"/>
    <x v="2"/>
    <s v="Grocery"/>
    <x v="7696"/>
    <s v="Good Sales"/>
    <n v="0.34"/>
    <n v="483.58879999999999"/>
    <n v="938.73119999999994"/>
    <n v="9"/>
    <d v="2024-10-11T00:00:00"/>
    <d v="2024-10-18T00:00:00"/>
    <s v="Regular"/>
    <s v="Cash"/>
    <n v="73.430000000000007"/>
    <s v="loss"/>
    <s v="Chennai"/>
  </r>
  <r>
    <s v="ORD107755"/>
    <x v="3"/>
    <s v="Electronics"/>
    <x v="7697"/>
    <s v="Good Sales"/>
    <n v="0.25"/>
    <n v="958.99"/>
    <n v="2876.9700000000003"/>
    <n v="3"/>
    <d v="2024-01-25T00:00:00"/>
    <d v="2024-01-27T00:00:00"/>
    <s v="Member"/>
    <s v="UPI"/>
    <n v="686.83"/>
    <s v="loss"/>
    <s v="Pune"/>
  </r>
  <r>
    <s v="ORD107756"/>
    <x v="0"/>
    <s v="Grocery"/>
    <x v="7698"/>
    <s v="concerning"/>
    <n v="0.42"/>
    <n v="164.136"/>
    <n v="226.66400000000002"/>
    <n v="8"/>
    <d v="2024-09-16T00:00:00"/>
    <d v="2024-09-17T00:00:00"/>
    <s v="Member"/>
    <s v="Card"/>
    <n v="40.03"/>
    <s v="loss"/>
    <s v="Mumbai"/>
  </r>
  <r>
    <s v="ORD107757"/>
    <x v="0"/>
    <s v="Electronics"/>
    <x v="7699"/>
    <s v="Good Sales"/>
    <n v="7.0000000000000007E-2"/>
    <n v="167.34200000000001"/>
    <n v="2223.2579999999998"/>
    <n v="3"/>
    <d v="2024-08-20T00:00:00"/>
    <d v="2024-08-23T00:00:00"/>
    <s v="Regular"/>
    <s v="UPI"/>
    <n v="582.59"/>
    <s v="loss"/>
    <s v="Delhi"/>
  </r>
  <r>
    <s v="ORD107758"/>
    <x v="3"/>
    <s v="Clothing"/>
    <x v="7700"/>
    <s v="concerning"/>
    <n v="0.32"/>
    <n v="123.5872"/>
    <n v="262.62279999999998"/>
    <n v="8"/>
    <d v="2024-01-21T00:00:00"/>
    <d v="2024-01-28T00:00:00"/>
    <s v="Regular"/>
    <s v="Card"/>
    <n v="27.15"/>
    <s v="loss"/>
    <s v="Hyderabad"/>
  </r>
  <r>
    <s v="ORD107759"/>
    <x v="1"/>
    <s v="Clothing"/>
    <x v="7701"/>
    <s v="Good Sales"/>
    <n v="0.23"/>
    <n v="559.22660000000008"/>
    <n v="1872.1934000000001"/>
    <n v="1"/>
    <d v="2023-04-11T00:00:00"/>
    <d v="2023-04-17T00:00:00"/>
    <s v="Regular"/>
    <s v="Cash"/>
    <n v="612.6"/>
    <s v="loss"/>
    <s v="Bangalore"/>
  </r>
  <r>
    <s v="ORD107760"/>
    <x v="1"/>
    <s v="Grocery"/>
    <x v="7702"/>
    <s v="concerning"/>
    <n v="0.21"/>
    <n v="49.352099999999993"/>
    <n v="185.65789999999998"/>
    <n v="7"/>
    <d v="2023-05-21T00:00:00"/>
    <d v="2023-05-27T00:00:00"/>
    <s v="New"/>
    <s v="Card"/>
    <n v="29.73"/>
    <s v="loss"/>
    <s v="Bangalore"/>
  </r>
  <r>
    <s v="ORD107761"/>
    <x v="0"/>
    <s v="Home Care"/>
    <x v="7703"/>
    <s v="Good Sales"/>
    <n v="0.28000000000000003"/>
    <n v="869.43920000000003"/>
    <n v="2235.7007999999996"/>
    <n v="1"/>
    <d v="2024-06-27T00:00:00"/>
    <d v="2024-07-02T00:00:00"/>
    <s v="Regular"/>
    <s v="UPI"/>
    <n v="443.69"/>
    <s v="loss"/>
    <s v="Bangalore"/>
  </r>
  <r>
    <s v="ORD107762"/>
    <x v="0"/>
    <s v="Grocery"/>
    <x v="7704"/>
    <s v="Good Sales"/>
    <n v="0.34"/>
    <n v="1011.1226"/>
    <n v="1962.7673999999997"/>
    <n v="2"/>
    <d v="2024-05-13T00:00:00"/>
    <d v="2024-05-14T00:00:00"/>
    <s v="Regular"/>
    <s v="Card"/>
    <n v="664.73"/>
    <s v="loss"/>
    <s v="Delhi"/>
  </r>
  <r>
    <s v="ORD107763"/>
    <x v="0"/>
    <s v="Electronics"/>
    <x v="7705"/>
    <s v="Good Sales"/>
    <n v="0.43"/>
    <n v="1724.0548999999999"/>
    <n v="2285.3751000000002"/>
    <n v="1"/>
    <d v="2024-02-26T00:00:00"/>
    <d v="2024-03-02T00:00:00"/>
    <s v="Member"/>
    <s v="UPI"/>
    <n v="430.28"/>
    <s v="loss"/>
    <s v="Chennai"/>
  </r>
  <r>
    <s v="ORD107764"/>
    <x v="2"/>
    <s v="Personal Care"/>
    <x v="7706"/>
    <s v="Good Sales"/>
    <n v="0.12"/>
    <n v="354.97199999999998"/>
    <n v="2603.1279999999997"/>
    <n v="3"/>
    <d v="2024-01-24T00:00:00"/>
    <d v="2024-01-31T00:00:00"/>
    <s v="Regular"/>
    <s v="Cash"/>
    <n v="770.75"/>
    <s v="loss"/>
    <s v="Delhi"/>
  </r>
  <r>
    <s v="ORD107765"/>
    <x v="0"/>
    <s v="Clothing"/>
    <x v="6002"/>
    <s v="Good Sales"/>
    <n v="0.15"/>
    <n v="695.6099999999999"/>
    <n v="3941.79"/>
    <n v="9"/>
    <d v="2023-05-18T00:00:00"/>
    <d v="2023-05-22T00:00:00"/>
    <s v="Member"/>
    <s v="Cash"/>
    <n v="1310.1600000000001"/>
    <s v="profit"/>
    <s v="Delhi"/>
  </r>
  <r>
    <s v="ORD107766"/>
    <x v="2"/>
    <s v="Personal Care"/>
    <x v="7707"/>
    <s v="Good Sales"/>
    <n v="0.27"/>
    <n v="1063.0467000000001"/>
    <n v="2874.1633000000002"/>
    <n v="1"/>
    <d v="2023-06-30T00:00:00"/>
    <d v="2023-07-04T00:00:00"/>
    <s v="Member"/>
    <s v="Cash"/>
    <n v="1169.52"/>
    <s v="profit"/>
    <s v="Pune"/>
  </r>
  <r>
    <s v="ORD107767"/>
    <x v="3"/>
    <s v="Clothing"/>
    <x v="7708"/>
    <s v="concerning"/>
    <n v="0.17"/>
    <n v="127.5034"/>
    <n v="622.51659999999993"/>
    <n v="3"/>
    <d v="2024-12-23T00:00:00"/>
    <d v="2024-12-25T00:00:00"/>
    <s v="Member"/>
    <s v="UPI"/>
    <n v="167.4"/>
    <s v="loss"/>
    <s v="Hyderabad"/>
  </r>
  <r>
    <s v="ORD107768"/>
    <x v="1"/>
    <s v="Electronics"/>
    <x v="7709"/>
    <s v="Good Sales"/>
    <n v="0.28000000000000003"/>
    <n v="392.2296"/>
    <n v="1008.5903999999999"/>
    <n v="2"/>
    <d v="2024-02-22T00:00:00"/>
    <d v="2024-02-25T00:00:00"/>
    <s v="Regular"/>
    <s v="UPI"/>
    <n v="266.47000000000003"/>
    <s v="loss"/>
    <s v="Mumbai"/>
  </r>
  <r>
    <s v="ORD107769"/>
    <x v="0"/>
    <s v="Clothing"/>
    <x v="7710"/>
    <s v="concerning"/>
    <n v="0.1"/>
    <n v="22.853000000000002"/>
    <n v="205.67699999999999"/>
    <n v="5"/>
    <d v="2024-06-25T00:00:00"/>
    <d v="2024-06-26T00:00:00"/>
    <s v="New"/>
    <s v="Card"/>
    <n v="62.34"/>
    <s v="loss"/>
    <s v="Delhi"/>
  </r>
  <r>
    <s v="ORD107770"/>
    <x v="1"/>
    <s v="Grocery"/>
    <x v="7711"/>
    <s v="Good Sales"/>
    <n v="0.15"/>
    <n v="298.80899999999997"/>
    <n v="1693.251"/>
    <n v="7"/>
    <d v="2024-10-12T00:00:00"/>
    <d v="2024-10-19T00:00:00"/>
    <s v="New"/>
    <s v="UPI"/>
    <n v="240.79"/>
    <s v="loss"/>
    <s v="Bangalore"/>
  </r>
  <r>
    <s v="ORD107771"/>
    <x v="1"/>
    <s v="Personal Care"/>
    <x v="7712"/>
    <s v="Good Sales"/>
    <n v="0.16"/>
    <n v="415.47680000000003"/>
    <n v="2181.2532000000001"/>
    <n v="6"/>
    <d v="2024-08-20T00:00:00"/>
    <d v="2024-08-22T00:00:00"/>
    <s v="Regular"/>
    <s v="Card"/>
    <n v="475.73"/>
    <s v="loss"/>
    <s v="Pune"/>
  </r>
  <r>
    <s v="ORD107772"/>
    <x v="0"/>
    <s v="Personal Care"/>
    <x v="7713"/>
    <s v="Good Sales"/>
    <n v="0.5"/>
    <n v="2367.5700000000002"/>
    <n v="2367.5700000000002"/>
    <n v="5"/>
    <d v="2023-06-07T00:00:00"/>
    <d v="2023-06-14T00:00:00"/>
    <s v="Member"/>
    <s v="Card"/>
    <n v="493.82"/>
    <s v="loss"/>
    <s v="Bangalore"/>
  </r>
  <r>
    <s v="ORD107773"/>
    <x v="0"/>
    <s v="Electronics"/>
    <x v="7714"/>
    <s v="Good Sales"/>
    <n v="0.43"/>
    <n v="1143.4173000000001"/>
    <n v="1515.6927000000001"/>
    <n v="3"/>
    <d v="2024-05-27T00:00:00"/>
    <d v="2024-06-01T00:00:00"/>
    <s v="Member"/>
    <s v="Card"/>
    <n v="349.58"/>
    <s v="loss"/>
    <s v="Mumbai"/>
  </r>
  <r>
    <s v="ORD107774"/>
    <x v="3"/>
    <s v="Personal Care"/>
    <x v="7715"/>
    <s v="Good Sales"/>
    <n v="0.42"/>
    <n v="1649.3568"/>
    <n v="2277.6831999999999"/>
    <n v="7"/>
    <d v="2023-01-06T00:00:00"/>
    <d v="2023-01-07T00:00:00"/>
    <s v="New"/>
    <s v="Cash"/>
    <n v="885.88"/>
    <s v="profit"/>
    <s v="Pune"/>
  </r>
  <r>
    <s v="ORD107775"/>
    <x v="2"/>
    <s v="Electronics"/>
    <x v="7716"/>
    <s v="Good Sales"/>
    <n v="0.26"/>
    <n v="367.46319999999997"/>
    <n v="1045.8568"/>
    <n v="9"/>
    <d v="2024-08-12T00:00:00"/>
    <d v="2024-08-13T00:00:00"/>
    <s v="Regular"/>
    <s v="Cash"/>
    <n v="105.08"/>
    <s v="loss"/>
    <s v="Mumbai"/>
  </r>
  <r>
    <s v="ORD107776"/>
    <x v="2"/>
    <s v="Home Care"/>
    <x v="7717"/>
    <s v="Good Sales"/>
    <n v="0.23"/>
    <n v="195.6104"/>
    <n v="654.86959999999999"/>
    <n v="2"/>
    <d v="2024-11-26T00:00:00"/>
    <d v="2024-12-01T00:00:00"/>
    <s v="Member"/>
    <s v="Card"/>
    <n v="145.84"/>
    <s v="loss"/>
    <s v="Delhi"/>
  </r>
  <r>
    <s v="ORD107777"/>
    <x v="1"/>
    <s v="Grocery"/>
    <x v="7718"/>
    <s v="Good Sales"/>
    <n v="0.04"/>
    <n v="162.92400000000001"/>
    <n v="3910.1759999999999"/>
    <n v="6"/>
    <d v="2023-07-14T00:00:00"/>
    <d v="2023-07-16T00:00:00"/>
    <s v="Regular"/>
    <s v="UPI"/>
    <n v="1060.44"/>
    <s v="profit"/>
    <s v="Pune"/>
  </r>
  <r>
    <s v="ORD107778"/>
    <x v="0"/>
    <s v="Clothing"/>
    <x v="7719"/>
    <s v="Good Sales"/>
    <n v="0.1"/>
    <n v="131.23800000000003"/>
    <n v="1181.1420000000001"/>
    <n v="5"/>
    <d v="2023-02-27T00:00:00"/>
    <d v="2023-03-01T00:00:00"/>
    <s v="Regular"/>
    <s v="UPI"/>
    <n v="228.32"/>
    <s v="loss"/>
    <s v="Mumbai"/>
  </r>
  <r>
    <s v="ORD107779"/>
    <x v="3"/>
    <s v="Clothing"/>
    <x v="7720"/>
    <s v="Good Sales"/>
    <n v="0.45"/>
    <n v="1966.2930000000001"/>
    <n v="2403.2469999999998"/>
    <n v="9"/>
    <d v="2023-07-26T00:00:00"/>
    <d v="2023-07-30T00:00:00"/>
    <s v="New"/>
    <s v="UPI"/>
    <n v="481.68"/>
    <s v="loss"/>
    <s v="Hyderabad"/>
  </r>
  <r>
    <s v="ORD107780"/>
    <x v="3"/>
    <s v="Clothing"/>
    <x v="7721"/>
    <s v="Good Sales"/>
    <n v="0.26"/>
    <n v="242.38759999999999"/>
    <n v="689.87239999999997"/>
    <n v="8"/>
    <d v="2024-08-29T00:00:00"/>
    <d v="2024-08-30T00:00:00"/>
    <s v="Member"/>
    <s v="Card"/>
    <n v="129.46"/>
    <s v="loss"/>
    <s v="Bangalore"/>
  </r>
  <r>
    <s v="ORD107781"/>
    <x v="3"/>
    <s v="Home Care"/>
    <x v="7722"/>
    <s v="Good Sales"/>
    <n v="0.49"/>
    <n v="2093.6573000000003"/>
    <n v="2179.1127000000001"/>
    <n v="9"/>
    <d v="2023-09-13T00:00:00"/>
    <d v="2023-09-15T00:00:00"/>
    <s v="Regular"/>
    <s v="Card"/>
    <n v="832.14"/>
    <s v="profit"/>
    <s v="Delhi"/>
  </r>
  <r>
    <s v="ORD107782"/>
    <x v="3"/>
    <s v="Grocery"/>
    <x v="7723"/>
    <s v="Good Sales"/>
    <n v="0.3"/>
    <n v="1166.0849999999998"/>
    <n v="2720.8649999999998"/>
    <n v="7"/>
    <d v="2024-05-24T00:00:00"/>
    <d v="2024-05-25T00:00:00"/>
    <s v="New"/>
    <s v="Card"/>
    <n v="799.33"/>
    <s v="loss"/>
    <s v="Hyderabad"/>
  </r>
  <r>
    <s v="ORD107783"/>
    <x v="3"/>
    <s v="Personal Care"/>
    <x v="7724"/>
    <s v="Good Sales"/>
    <n v="0.19"/>
    <n v="588.0462"/>
    <n v="2506.9337999999998"/>
    <n v="5"/>
    <d v="2023-05-27T00:00:00"/>
    <d v="2023-05-31T00:00:00"/>
    <s v="Member"/>
    <s v="UPI"/>
    <n v="161.04"/>
    <s v="loss"/>
    <s v="Pune"/>
  </r>
  <r>
    <s v="ORD107784"/>
    <x v="2"/>
    <s v="Personal Care"/>
    <x v="7725"/>
    <s v="Good Sales"/>
    <n v="0.14000000000000001"/>
    <n v="597.25120000000004"/>
    <n v="3668.8287999999998"/>
    <n v="4"/>
    <d v="2023-08-07T00:00:00"/>
    <d v="2023-08-10T00:00:00"/>
    <s v="Member"/>
    <s v="Cash"/>
    <n v="404.27"/>
    <s v="loss"/>
    <s v="Hyderabad"/>
  </r>
  <r>
    <s v="ORD107785"/>
    <x v="2"/>
    <s v="Grocery"/>
    <x v="7726"/>
    <s v="Good Sales"/>
    <n v="0.46"/>
    <n v="791.4208000000001"/>
    <n v="929.05919999999992"/>
    <n v="8"/>
    <d v="2023-06-20T00:00:00"/>
    <d v="2023-06-23T00:00:00"/>
    <s v="New"/>
    <s v="UPI"/>
    <n v="383.56"/>
    <s v="loss"/>
    <s v="Delhi"/>
  </r>
  <r>
    <s v="ORD107786"/>
    <x v="2"/>
    <s v="Grocery"/>
    <x v="7727"/>
    <s v="Good Sales"/>
    <n v="0.19"/>
    <n v="173.57830000000001"/>
    <n v="739.99170000000004"/>
    <n v="2"/>
    <d v="2024-05-31T00:00:00"/>
    <d v="2024-06-07T00:00:00"/>
    <s v="New"/>
    <s v="Card"/>
    <n v="64.67"/>
    <s v="loss"/>
    <s v="Hyderabad"/>
  </r>
  <r>
    <s v="ORD107787"/>
    <x v="0"/>
    <s v="Clothing"/>
    <x v="7728"/>
    <s v="Good Sales"/>
    <n v="7.0000000000000007E-2"/>
    <n v="60.865000000000009"/>
    <n v="808.63499999999999"/>
    <n v="1"/>
    <d v="2023-05-08T00:00:00"/>
    <d v="2023-05-12T00:00:00"/>
    <s v="Member"/>
    <s v="Cash"/>
    <n v="228.46"/>
    <s v="loss"/>
    <s v="Pune"/>
  </r>
  <r>
    <s v="ORD107788"/>
    <x v="1"/>
    <s v="Personal Care"/>
    <x v="7729"/>
    <s v="Good Sales"/>
    <n v="0.14000000000000001"/>
    <n v="199.46640000000002"/>
    <n v="1225.2936"/>
    <n v="3"/>
    <d v="2023-02-15T00:00:00"/>
    <d v="2023-02-21T00:00:00"/>
    <s v="New"/>
    <s v="UPI"/>
    <n v="180.03"/>
    <s v="loss"/>
    <s v="Pune"/>
  </r>
  <r>
    <s v="ORD107789"/>
    <x v="3"/>
    <s v="Grocery"/>
    <x v="7730"/>
    <s v="Good Sales"/>
    <n v="0.32"/>
    <n v="731.68320000000006"/>
    <n v="1554.8268000000003"/>
    <n v="7"/>
    <d v="2023-12-22T00:00:00"/>
    <d v="2023-12-23T00:00:00"/>
    <s v="Regular"/>
    <s v="UPI"/>
    <n v="564.61"/>
    <s v="loss"/>
    <s v="Chennai"/>
  </r>
  <r>
    <s v="ORD107790"/>
    <x v="0"/>
    <s v="Personal Care"/>
    <x v="7731"/>
    <s v="Good Sales"/>
    <n v="7.0000000000000007E-2"/>
    <n v="307.47570000000002"/>
    <n v="4085.0343000000003"/>
    <n v="1"/>
    <d v="2023-04-11T00:00:00"/>
    <d v="2023-04-18T00:00:00"/>
    <s v="New"/>
    <s v="UPI"/>
    <n v="1143.8699999999999"/>
    <s v="profit"/>
    <s v="Pune"/>
  </r>
  <r>
    <s v="ORD107791"/>
    <x v="3"/>
    <s v="Grocery"/>
    <x v="7732"/>
    <s v="concerning"/>
    <n v="0.05"/>
    <n v="26.936000000000003"/>
    <n v="511.78400000000005"/>
    <n v="5"/>
    <d v="2024-09-27T00:00:00"/>
    <d v="2024-09-29T00:00:00"/>
    <s v="Regular"/>
    <s v="Card"/>
    <n v="153.32"/>
    <s v="loss"/>
    <s v="Mumbai"/>
  </r>
  <r>
    <s v="ORD107792"/>
    <x v="2"/>
    <s v="Electronics"/>
    <x v="1338"/>
    <s v="Good Sales"/>
    <n v="0.23"/>
    <n v="1054.4786999999999"/>
    <n v="3530.2112999999999"/>
    <n v="5"/>
    <d v="2024-12-27T00:00:00"/>
    <d v="2024-12-29T00:00:00"/>
    <s v="Regular"/>
    <s v="Card"/>
    <n v="1041.6300000000001"/>
    <s v="profit"/>
    <s v="Mumbai"/>
  </r>
  <r>
    <s v="ORD107793"/>
    <x v="0"/>
    <s v="Clothing"/>
    <x v="7733"/>
    <s v="Good Sales"/>
    <n v="0.04"/>
    <n v="185.39680000000001"/>
    <n v="4449.5231999999996"/>
    <n v="3"/>
    <d v="2024-03-20T00:00:00"/>
    <d v="2024-03-26T00:00:00"/>
    <s v="New"/>
    <s v="Card"/>
    <n v="1230.32"/>
    <s v="profit"/>
    <s v="Mumbai"/>
  </r>
  <r>
    <s v="ORD107794"/>
    <x v="2"/>
    <s v="Grocery"/>
    <x v="7734"/>
    <s v="Good Sales"/>
    <n v="0.2"/>
    <n v="732.69200000000001"/>
    <n v="2930.768"/>
    <n v="1"/>
    <d v="2023-09-15T00:00:00"/>
    <d v="2023-09-21T00:00:00"/>
    <s v="Regular"/>
    <s v="Cash"/>
    <n v="432.98"/>
    <s v="loss"/>
    <s v="Delhi"/>
  </r>
  <r>
    <s v="ORD107795"/>
    <x v="3"/>
    <s v="Home Care"/>
    <x v="7735"/>
    <s v="Good Sales"/>
    <n v="0.16"/>
    <n v="721.82240000000002"/>
    <n v="3789.5676000000003"/>
    <n v="5"/>
    <d v="2023-04-11T00:00:00"/>
    <d v="2023-04-16T00:00:00"/>
    <s v="New"/>
    <s v="UPI"/>
    <n v="243.21"/>
    <s v="loss"/>
    <s v="Chennai"/>
  </r>
  <r>
    <s v="ORD107796"/>
    <x v="3"/>
    <s v="Grocery"/>
    <x v="7736"/>
    <s v="Good Sales"/>
    <n v="0.2"/>
    <n v="774.58600000000001"/>
    <n v="3098.3440000000001"/>
    <n v="8"/>
    <d v="2023-06-12T00:00:00"/>
    <d v="2023-06-18T00:00:00"/>
    <s v="Regular"/>
    <s v="UPI"/>
    <n v="851.54"/>
    <s v="profit"/>
    <s v="Mumbai"/>
  </r>
  <r>
    <s v="ORD107797"/>
    <x v="1"/>
    <s v="Electronics"/>
    <x v="7737"/>
    <s v="Good Sales"/>
    <n v="0.24"/>
    <n v="645.2808"/>
    <n v="2043.3892000000001"/>
    <n v="9"/>
    <d v="2024-07-11T00:00:00"/>
    <d v="2024-07-13T00:00:00"/>
    <s v="Member"/>
    <s v="UPI"/>
    <n v="306.55"/>
    <s v="loss"/>
    <s v="Bangalore"/>
  </r>
  <r>
    <s v="ORD107798"/>
    <x v="3"/>
    <s v="Home Care"/>
    <x v="7738"/>
    <s v="Good Sales"/>
    <n v="0.09"/>
    <n v="273.93119999999999"/>
    <n v="2769.7487999999998"/>
    <n v="6"/>
    <d v="2023-01-04T00:00:00"/>
    <d v="2023-01-05T00:00:00"/>
    <s v="New"/>
    <s v="Card"/>
    <n v="722.68"/>
    <s v="loss"/>
    <s v="Delhi"/>
  </r>
  <r>
    <s v="ORD107799"/>
    <x v="2"/>
    <s v="Home Care"/>
    <x v="7739"/>
    <s v="Good Sales"/>
    <n v="0.22"/>
    <n v="699.226"/>
    <n v="2479.0740000000001"/>
    <n v="1"/>
    <d v="2024-01-19T00:00:00"/>
    <d v="2024-01-20T00:00:00"/>
    <s v="New"/>
    <s v="UPI"/>
    <n v="457.07"/>
    <s v="loss"/>
    <s v="Chennai"/>
  </r>
  <r>
    <s v="ORD107800"/>
    <x v="3"/>
    <s v="Grocery"/>
    <x v="7740"/>
    <s v="concerning"/>
    <n v="0.18"/>
    <n v="129.9204"/>
    <n v="591.8596"/>
    <n v="5"/>
    <d v="2024-03-19T00:00:00"/>
    <d v="2024-03-26T00:00:00"/>
    <s v="Member"/>
    <s v="Cash"/>
    <n v="174.69"/>
    <s v="loss"/>
    <s v="Delhi"/>
  </r>
  <r>
    <s v="ORD107801"/>
    <x v="1"/>
    <s v="Electronics"/>
    <x v="7741"/>
    <s v="Good Sales"/>
    <n v="0.4"/>
    <n v="418.38800000000003"/>
    <n v="627.58199999999999"/>
    <n v="2"/>
    <d v="2024-07-13T00:00:00"/>
    <d v="2024-07-17T00:00:00"/>
    <s v="Member"/>
    <s v="Cash"/>
    <n v="251.5"/>
    <s v="loss"/>
    <s v="Chennai"/>
  </r>
  <r>
    <s v="ORD107802"/>
    <x v="1"/>
    <s v="Home Care"/>
    <x v="7742"/>
    <s v="Good Sales"/>
    <n v="0.35"/>
    <n v="932.57849999999996"/>
    <n v="1731.9315000000001"/>
    <n v="1"/>
    <d v="2024-01-11T00:00:00"/>
    <d v="2024-01-16T00:00:00"/>
    <s v="Member"/>
    <s v="Cash"/>
    <n v="427.39"/>
    <s v="loss"/>
    <s v="Delhi"/>
  </r>
  <r>
    <s v="ORD107803"/>
    <x v="2"/>
    <s v="Clothing"/>
    <x v="7743"/>
    <s v="concerning"/>
    <n v="0.44"/>
    <n v="292.43279999999999"/>
    <n v="372.18720000000002"/>
    <n v="3"/>
    <d v="2024-05-30T00:00:00"/>
    <d v="2024-06-01T00:00:00"/>
    <s v="Member"/>
    <s v="UPI"/>
    <n v="176.04"/>
    <s v="loss"/>
    <s v="Hyderabad"/>
  </r>
  <r>
    <s v="ORD107804"/>
    <x v="0"/>
    <s v="Clothing"/>
    <x v="7744"/>
    <s v="Good Sales"/>
    <n v="0.33"/>
    <n v="1593.3719999999998"/>
    <n v="3235.0279999999998"/>
    <n v="5"/>
    <d v="2024-12-10T00:00:00"/>
    <d v="2024-12-17T00:00:00"/>
    <s v="New"/>
    <s v="Cash"/>
    <n v="807.83"/>
    <s v="profit"/>
    <s v="Delhi"/>
  </r>
  <r>
    <s v="ORD107805"/>
    <x v="3"/>
    <s v="Personal Care"/>
    <x v="7745"/>
    <s v="Good Sales"/>
    <n v="0.06"/>
    <n v="155.09520000000001"/>
    <n v="2429.8247999999999"/>
    <n v="9"/>
    <d v="2024-07-16T00:00:00"/>
    <d v="2024-07-17T00:00:00"/>
    <s v="Regular"/>
    <s v="UPI"/>
    <n v="748.95"/>
    <s v="loss"/>
    <s v="Mumbai"/>
  </r>
  <r>
    <s v="ORD107806"/>
    <x v="1"/>
    <s v="Personal Care"/>
    <x v="7746"/>
    <s v="Good Sales"/>
    <n v="0.25"/>
    <n v="490.60500000000002"/>
    <n v="1471.8150000000001"/>
    <n v="7"/>
    <d v="2023-01-17T00:00:00"/>
    <d v="2023-01-18T00:00:00"/>
    <s v="Member"/>
    <s v="Cash"/>
    <n v="117.69"/>
    <s v="loss"/>
    <s v="Mumbai"/>
  </r>
  <r>
    <s v="ORD107807"/>
    <x v="3"/>
    <s v="Electronics"/>
    <x v="7747"/>
    <s v="Good Sales"/>
    <n v="0.37"/>
    <n v="322.62150000000003"/>
    <n v="549.32850000000008"/>
    <n v="6"/>
    <d v="2023-09-17T00:00:00"/>
    <d v="2023-09-20T00:00:00"/>
    <s v="Member"/>
    <s v="UPI"/>
    <n v="161.75"/>
    <s v="loss"/>
    <s v="Mumbai"/>
  </r>
  <r>
    <s v="ORD107808"/>
    <x v="3"/>
    <s v="Home Care"/>
    <x v="7748"/>
    <s v="Good Sales"/>
    <n v="0.42"/>
    <n v="899.22839999999997"/>
    <n v="1241.7916"/>
    <n v="9"/>
    <d v="2023-12-08T00:00:00"/>
    <d v="2023-12-09T00:00:00"/>
    <s v="New"/>
    <s v="Cash"/>
    <n v="117"/>
    <s v="loss"/>
    <s v="Bangalore"/>
  </r>
  <r>
    <s v="ORD107809"/>
    <x v="0"/>
    <s v="Clothing"/>
    <x v="7749"/>
    <s v="Good Sales"/>
    <n v="0.09"/>
    <n v="142.37010000000001"/>
    <n v="1439.5199"/>
    <n v="6"/>
    <d v="2024-11-27T00:00:00"/>
    <d v="2024-12-04T00:00:00"/>
    <s v="Regular"/>
    <s v="Cash"/>
    <n v="203.8"/>
    <s v="loss"/>
    <s v="Hyderabad"/>
  </r>
  <r>
    <s v="ORD107810"/>
    <x v="1"/>
    <s v="Clothing"/>
    <x v="7750"/>
    <s v="concerning"/>
    <n v="0.11"/>
    <n v="58.392400000000002"/>
    <n v="472.44760000000002"/>
    <n v="4"/>
    <d v="2024-10-08T00:00:00"/>
    <d v="2024-10-14T00:00:00"/>
    <s v="Regular"/>
    <s v="Cash"/>
    <n v="87.85"/>
    <s v="loss"/>
    <s v="Pune"/>
  </r>
  <r>
    <s v="ORD107811"/>
    <x v="3"/>
    <s v="Electronics"/>
    <x v="7751"/>
    <s v="Good Sales"/>
    <n v="0.43"/>
    <n v="2080.4818999999998"/>
    <n v="2757.8481000000002"/>
    <n v="7"/>
    <d v="2023-08-26T00:00:00"/>
    <d v="2023-08-31T00:00:00"/>
    <s v="New"/>
    <s v="UPI"/>
    <n v="448.49"/>
    <s v="loss"/>
    <s v="Pune"/>
  </r>
  <r>
    <s v="ORD107812"/>
    <x v="1"/>
    <s v="Home Care"/>
    <x v="7752"/>
    <s v="Good Sales"/>
    <n v="0.24"/>
    <n v="335.61360000000002"/>
    <n v="1062.7764000000002"/>
    <n v="2"/>
    <d v="2024-05-05T00:00:00"/>
    <d v="2024-05-07T00:00:00"/>
    <s v="New"/>
    <s v="Cash"/>
    <n v="354.53"/>
    <s v="loss"/>
    <s v="Chennai"/>
  </r>
  <r>
    <s v="ORD107813"/>
    <x v="2"/>
    <s v="Electronics"/>
    <x v="7753"/>
    <s v="Good Sales"/>
    <n v="0.23"/>
    <n v="801.15900000000011"/>
    <n v="2682.1410000000001"/>
    <n v="2"/>
    <d v="2023-06-10T00:00:00"/>
    <d v="2023-06-13T00:00:00"/>
    <s v="Regular"/>
    <s v="Card"/>
    <n v="539.29"/>
    <s v="loss"/>
    <s v="Bangalore"/>
  </r>
  <r>
    <s v="ORD107814"/>
    <x v="2"/>
    <s v="Grocery"/>
    <x v="7754"/>
    <s v="concerning"/>
    <n v="0.25"/>
    <n v="136.87"/>
    <n v="410.61"/>
    <n v="6"/>
    <d v="2024-05-02T00:00:00"/>
    <d v="2024-05-03T00:00:00"/>
    <s v="Regular"/>
    <s v="Cash"/>
    <n v="47.14"/>
    <s v="loss"/>
    <s v="Chennai"/>
  </r>
  <r>
    <s v="ORD107815"/>
    <x v="3"/>
    <s v="Clothing"/>
    <x v="7755"/>
    <s v="Good Sales"/>
    <n v="0.09"/>
    <n v="411.70769999999999"/>
    <n v="4162.8222999999998"/>
    <n v="5"/>
    <d v="2023-07-15T00:00:00"/>
    <d v="2023-07-20T00:00:00"/>
    <s v="New"/>
    <s v="Cash"/>
    <n v="562.39"/>
    <s v="loss"/>
    <s v="Chennai"/>
  </r>
  <r>
    <s v="ORD107816"/>
    <x v="1"/>
    <s v="Electronics"/>
    <x v="7756"/>
    <s v="Good Sales"/>
    <n v="0.31"/>
    <n v="928.35079999999994"/>
    <n v="2066.3292000000001"/>
    <n v="6"/>
    <d v="2023-05-08T00:00:00"/>
    <d v="2023-05-12T00:00:00"/>
    <s v="Member"/>
    <s v="Cash"/>
    <n v="249.93"/>
    <s v="loss"/>
    <s v="Bangalore"/>
  </r>
  <r>
    <s v="ORD107817"/>
    <x v="3"/>
    <s v="Electronics"/>
    <x v="7757"/>
    <s v="Good Sales"/>
    <n v="0.4"/>
    <n v="1327.4680000000001"/>
    <n v="1991.202"/>
    <n v="2"/>
    <d v="2024-03-15T00:00:00"/>
    <d v="2024-03-17T00:00:00"/>
    <s v="Member"/>
    <s v="Cash"/>
    <n v="616.70000000000005"/>
    <s v="loss"/>
    <s v="Bangalore"/>
  </r>
  <r>
    <s v="ORD107818"/>
    <x v="1"/>
    <s v="Grocery"/>
    <x v="7758"/>
    <s v="Good Sales"/>
    <n v="0.42"/>
    <n v="1650.9107999999999"/>
    <n v="2279.8292000000001"/>
    <n v="2"/>
    <d v="2023-10-08T00:00:00"/>
    <d v="2023-10-15T00:00:00"/>
    <s v="Regular"/>
    <s v="Cash"/>
    <n v="655.98"/>
    <s v="loss"/>
    <s v="Bangalore"/>
  </r>
  <r>
    <s v="ORD107819"/>
    <x v="1"/>
    <s v="Personal Care"/>
    <x v="7759"/>
    <s v="Good Sales"/>
    <n v="0.02"/>
    <n v="61.379799999999996"/>
    <n v="3007.6101999999996"/>
    <n v="1"/>
    <d v="2023-03-25T00:00:00"/>
    <d v="2023-03-29T00:00:00"/>
    <s v="New"/>
    <s v="Cash"/>
    <n v="315.44"/>
    <s v="loss"/>
    <s v="Pune"/>
  </r>
  <r>
    <s v="ORD107820"/>
    <x v="0"/>
    <s v="Clothing"/>
    <x v="7760"/>
    <s v="concerning"/>
    <n v="0.36"/>
    <n v="161.08199999999999"/>
    <n v="286.36799999999999"/>
    <n v="2"/>
    <d v="2023-12-24T00:00:00"/>
    <d v="2023-12-29T00:00:00"/>
    <s v="Member"/>
    <s v="UPI"/>
    <n v="131.05000000000001"/>
    <s v="loss"/>
    <s v="Hyderabad"/>
  </r>
  <r>
    <s v="ORD107821"/>
    <x v="0"/>
    <s v="Electronics"/>
    <x v="7761"/>
    <s v="Good Sales"/>
    <n v="0.05"/>
    <n v="110.2475"/>
    <n v="2094.7024999999999"/>
    <n v="7"/>
    <d v="2023-06-12T00:00:00"/>
    <d v="2023-06-16T00:00:00"/>
    <s v="New"/>
    <s v="UPI"/>
    <n v="473.84"/>
    <s v="loss"/>
    <s v="Chennai"/>
  </r>
  <r>
    <s v="ORD107822"/>
    <x v="0"/>
    <s v="Clothing"/>
    <x v="7762"/>
    <s v="Good Sales"/>
    <n v="0.48"/>
    <n v="664.29600000000005"/>
    <n v="719.654"/>
    <n v="2"/>
    <d v="2023-11-25T00:00:00"/>
    <d v="2023-12-01T00:00:00"/>
    <s v="New"/>
    <s v="Card"/>
    <n v="179.85"/>
    <s v="loss"/>
    <s v="Pune"/>
  </r>
  <r>
    <s v="ORD107823"/>
    <x v="3"/>
    <s v="Personal Care"/>
    <x v="7763"/>
    <s v="Good Sales"/>
    <n v="0.24"/>
    <n v="596.37839999999994"/>
    <n v="1888.5315999999998"/>
    <n v="3"/>
    <d v="2024-08-28T00:00:00"/>
    <d v="2024-08-30T00:00:00"/>
    <s v="Regular"/>
    <s v="Card"/>
    <n v="352.99"/>
    <s v="loss"/>
    <s v="Bangalore"/>
  </r>
  <r>
    <s v="ORD107824"/>
    <x v="0"/>
    <s v="Electronics"/>
    <x v="7764"/>
    <s v="Good Sales"/>
    <n v="0.39"/>
    <n v="811.66410000000008"/>
    <n v="1269.5259000000001"/>
    <n v="6"/>
    <d v="2024-02-27T00:00:00"/>
    <d v="2024-03-03T00:00:00"/>
    <s v="New"/>
    <s v="UPI"/>
    <n v="594.41"/>
    <s v="loss"/>
    <s v="Hyderabad"/>
  </r>
  <r>
    <s v="ORD107825"/>
    <x v="0"/>
    <s v="Grocery"/>
    <x v="7765"/>
    <s v="Good Sales"/>
    <n v="0.31"/>
    <n v="1286.5031000000001"/>
    <n v="2863.5069000000003"/>
    <n v="6"/>
    <d v="2023-01-23T00:00:00"/>
    <d v="2023-01-24T00:00:00"/>
    <s v="New"/>
    <s v="Card"/>
    <n v="807.03"/>
    <s v="profit"/>
    <s v="Bangalore"/>
  </r>
  <r>
    <s v="ORD107826"/>
    <x v="2"/>
    <s v="Clothing"/>
    <x v="7766"/>
    <s v="Good Sales"/>
    <n v="0.48"/>
    <n v="629.05439999999999"/>
    <n v="681.47559999999999"/>
    <n v="9"/>
    <d v="2024-01-30T00:00:00"/>
    <d v="2024-02-03T00:00:00"/>
    <s v="New"/>
    <s v="Cash"/>
    <n v="102.2"/>
    <s v="loss"/>
    <s v="Delhi"/>
  </r>
  <r>
    <s v="ORD107827"/>
    <x v="1"/>
    <s v="Grocery"/>
    <x v="7767"/>
    <s v="Good Sales"/>
    <n v="0.49"/>
    <n v="532.32620000000009"/>
    <n v="554.05380000000002"/>
    <n v="2"/>
    <d v="2023-03-20T00:00:00"/>
    <d v="2023-03-23T00:00:00"/>
    <s v="Regular"/>
    <s v="UPI"/>
    <n v="273.36"/>
    <s v="loss"/>
    <s v="Delhi"/>
  </r>
  <r>
    <s v="ORD107828"/>
    <x v="1"/>
    <s v="Personal Care"/>
    <x v="7768"/>
    <s v="Good Sales"/>
    <n v="0.14000000000000001"/>
    <n v="671.24680000000001"/>
    <n v="4123.3732"/>
    <n v="7"/>
    <d v="2023-04-27T00:00:00"/>
    <d v="2023-05-01T00:00:00"/>
    <s v="Regular"/>
    <s v="Cash"/>
    <n v="1292.8"/>
    <s v="profit"/>
    <s v="Pune"/>
  </r>
  <r>
    <s v="ORD107829"/>
    <x v="0"/>
    <s v="Personal Care"/>
    <x v="7769"/>
    <s v="Good Sales"/>
    <n v="0.24"/>
    <n v="1140.6312"/>
    <n v="3611.9988000000003"/>
    <n v="1"/>
    <d v="2023-12-03T00:00:00"/>
    <d v="2023-12-08T00:00:00"/>
    <s v="Regular"/>
    <s v="Card"/>
    <n v="1010.25"/>
    <s v="profit"/>
    <s v="Delhi"/>
  </r>
  <r>
    <s v="ORD107830"/>
    <x v="1"/>
    <s v="Clothing"/>
    <x v="7770"/>
    <s v="Good Sales"/>
    <n v="0.25"/>
    <n v="1241.9949999999999"/>
    <n v="3725.9849999999997"/>
    <n v="6"/>
    <d v="2023-09-25T00:00:00"/>
    <d v="2023-09-28T00:00:00"/>
    <s v="Regular"/>
    <s v="Cash"/>
    <n v="307.18"/>
    <s v="loss"/>
    <s v="Delhi"/>
  </r>
  <r>
    <s v="ORD107831"/>
    <x v="2"/>
    <s v="Personal Care"/>
    <x v="7771"/>
    <s v="Good Sales"/>
    <n v="0.09"/>
    <n v="259.65539999999999"/>
    <n v="2625.4045999999998"/>
    <n v="9"/>
    <d v="2023-08-31T00:00:00"/>
    <d v="2023-09-07T00:00:00"/>
    <s v="Regular"/>
    <s v="Card"/>
    <n v="357.24"/>
    <s v="loss"/>
    <s v="Delhi"/>
  </r>
  <r>
    <s v="ORD107832"/>
    <x v="2"/>
    <s v="Home Care"/>
    <x v="7772"/>
    <s v="concerning"/>
    <n v="0.45"/>
    <n v="294.48449999999997"/>
    <n v="359.9255"/>
    <n v="8"/>
    <d v="2024-02-23T00:00:00"/>
    <d v="2024-03-01T00:00:00"/>
    <s v="New"/>
    <s v="UPI"/>
    <n v="152.52000000000001"/>
    <s v="loss"/>
    <s v="Mumbai"/>
  </r>
  <r>
    <s v="ORD107833"/>
    <x v="0"/>
    <s v="Clothing"/>
    <x v="7773"/>
    <s v="Good Sales"/>
    <n v="0.17"/>
    <n v="750.17939999999999"/>
    <n v="3662.6405999999997"/>
    <n v="6"/>
    <d v="2023-10-17T00:00:00"/>
    <d v="2023-10-24T00:00:00"/>
    <s v="Regular"/>
    <s v="Cash"/>
    <n v="499.7"/>
    <s v="loss"/>
    <s v="Chennai"/>
  </r>
  <r>
    <s v="ORD107834"/>
    <x v="2"/>
    <s v="Home Care"/>
    <x v="7774"/>
    <s v="Good Sales"/>
    <n v="0.04"/>
    <n v="32.442399999999999"/>
    <n v="778.61759999999992"/>
    <n v="6"/>
    <d v="2023-05-09T00:00:00"/>
    <d v="2023-05-14T00:00:00"/>
    <s v="Member"/>
    <s v="UPI"/>
    <n v="129.56"/>
    <s v="loss"/>
    <s v="Chennai"/>
  </r>
  <r>
    <s v="ORD107835"/>
    <x v="1"/>
    <s v="Personal Care"/>
    <x v="7775"/>
    <s v="Good Sales"/>
    <n v="0.08"/>
    <n v="68.992800000000003"/>
    <n v="793.41719999999998"/>
    <n v="6"/>
    <d v="2023-09-06T00:00:00"/>
    <d v="2023-09-11T00:00:00"/>
    <s v="Member"/>
    <s v="Card"/>
    <n v="104.09"/>
    <s v="loss"/>
    <s v="Chennai"/>
  </r>
  <r>
    <s v="ORD107836"/>
    <x v="3"/>
    <s v="Clothing"/>
    <x v="7776"/>
    <s v="Good Sales"/>
    <n v="0.26"/>
    <n v="272.38900000000001"/>
    <n v="775.26100000000008"/>
    <n v="8"/>
    <d v="2023-06-09T00:00:00"/>
    <d v="2023-06-12T00:00:00"/>
    <s v="Regular"/>
    <s v="Cash"/>
    <n v="79.040000000000006"/>
    <s v="loss"/>
    <s v="Chennai"/>
  </r>
  <r>
    <s v="ORD107837"/>
    <x v="1"/>
    <s v="Home Care"/>
    <x v="7777"/>
    <s v="Good Sales"/>
    <n v="0.44"/>
    <n v="1452.77"/>
    <n v="1848.98"/>
    <n v="2"/>
    <d v="2024-02-12T00:00:00"/>
    <d v="2024-02-19T00:00:00"/>
    <s v="New"/>
    <s v="Card"/>
    <n v="539.63"/>
    <s v="loss"/>
    <s v="Bangalore"/>
  </r>
  <r>
    <s v="ORD107838"/>
    <x v="3"/>
    <s v="Personal Care"/>
    <x v="7778"/>
    <s v="concerning"/>
    <n v="0.31"/>
    <n v="193.83679999999998"/>
    <n v="431.44319999999999"/>
    <n v="9"/>
    <d v="2024-03-30T00:00:00"/>
    <d v="2024-04-04T00:00:00"/>
    <s v="Member"/>
    <s v="Cash"/>
    <n v="129.35"/>
    <s v="loss"/>
    <s v="Delhi"/>
  </r>
  <r>
    <s v="ORD107839"/>
    <x v="0"/>
    <s v="Electronics"/>
    <x v="7779"/>
    <s v="Good Sales"/>
    <n v="0.11"/>
    <n v="430.49380000000002"/>
    <n v="3483.0861999999997"/>
    <n v="8"/>
    <d v="2024-05-23T00:00:00"/>
    <d v="2024-05-26T00:00:00"/>
    <s v="Regular"/>
    <s v="Cash"/>
    <n v="478.75"/>
    <s v="loss"/>
    <s v="Bangalore"/>
  </r>
  <r>
    <s v="ORD107840"/>
    <x v="3"/>
    <s v="Electronics"/>
    <x v="7780"/>
    <s v="concerning"/>
    <n v="0.15"/>
    <n v="57.814499999999995"/>
    <n v="327.6155"/>
    <n v="2"/>
    <d v="2023-11-28T00:00:00"/>
    <d v="2023-11-29T00:00:00"/>
    <s v="Regular"/>
    <s v="Card"/>
    <n v="41.11"/>
    <s v="loss"/>
    <s v="Chennai"/>
  </r>
  <r>
    <s v="ORD107841"/>
    <x v="2"/>
    <s v="Grocery"/>
    <x v="7781"/>
    <s v="concerning"/>
    <n v="0.49"/>
    <n v="314.18310000000002"/>
    <n v="327.00690000000003"/>
    <n v="8"/>
    <d v="2023-08-29T00:00:00"/>
    <d v="2023-09-03T00:00:00"/>
    <s v="New"/>
    <s v="UPI"/>
    <n v="52.04"/>
    <s v="loss"/>
    <s v="Chennai"/>
  </r>
  <r>
    <s v="ORD107842"/>
    <x v="1"/>
    <s v="Electronics"/>
    <x v="7782"/>
    <s v="Good Sales"/>
    <n v="0.03"/>
    <n v="66.869699999999995"/>
    <n v="2162.1202999999996"/>
    <n v="1"/>
    <d v="2024-04-13T00:00:00"/>
    <d v="2024-04-14T00:00:00"/>
    <s v="New"/>
    <s v="Cash"/>
    <n v="491.3"/>
    <s v="loss"/>
    <s v="Pune"/>
  </r>
  <r>
    <s v="ORD107843"/>
    <x v="3"/>
    <s v="Home Care"/>
    <x v="7783"/>
    <s v="Good Sales"/>
    <n v="0.5"/>
    <n v="978.97"/>
    <n v="978.97"/>
    <n v="6"/>
    <d v="2024-02-17T00:00:00"/>
    <d v="2024-02-19T00:00:00"/>
    <s v="Regular"/>
    <s v="UPI"/>
    <n v="209.28"/>
    <s v="loss"/>
    <s v="Hyderabad"/>
  </r>
  <r>
    <s v="ORD107844"/>
    <x v="1"/>
    <s v="Electronics"/>
    <x v="7784"/>
    <s v="Good Sales"/>
    <n v="0.45"/>
    <n v="2227.3065000000001"/>
    <n v="2722.2634999999996"/>
    <n v="6"/>
    <d v="2023-04-23T00:00:00"/>
    <d v="2023-04-27T00:00:00"/>
    <s v="Member"/>
    <s v="UPI"/>
    <n v="780.87"/>
    <s v="loss"/>
    <s v="Pune"/>
  </r>
  <r>
    <s v="ORD107845"/>
    <x v="0"/>
    <s v="Clothing"/>
    <x v="7785"/>
    <s v="Good Sales"/>
    <n v="0.34"/>
    <n v="1644.7942"/>
    <n v="3192.8357999999998"/>
    <n v="9"/>
    <d v="2023-06-05T00:00:00"/>
    <d v="2023-06-06T00:00:00"/>
    <s v="New"/>
    <s v="UPI"/>
    <n v="445.49"/>
    <s v="loss"/>
    <s v="Pune"/>
  </r>
  <r>
    <s v="ORD107846"/>
    <x v="0"/>
    <s v="Clothing"/>
    <x v="7786"/>
    <s v="Good Sales"/>
    <n v="0.47"/>
    <n v="483.83679999999998"/>
    <n v="545.60320000000002"/>
    <n v="9"/>
    <d v="2023-10-30T00:00:00"/>
    <d v="2023-11-03T00:00:00"/>
    <s v="Regular"/>
    <s v="UPI"/>
    <n v="209.98"/>
    <s v="loss"/>
    <s v="Bangalore"/>
  </r>
  <r>
    <s v="ORD107847"/>
    <x v="2"/>
    <s v="Clothing"/>
    <x v="7787"/>
    <s v="Good Sales"/>
    <n v="0.08"/>
    <n v="379.09280000000001"/>
    <n v="4359.5671999999995"/>
    <n v="5"/>
    <d v="2024-02-29T00:00:00"/>
    <d v="2024-03-03T00:00:00"/>
    <s v="Regular"/>
    <s v="Cash"/>
    <n v="976.58"/>
    <s v="profit"/>
    <s v="Delhi"/>
  </r>
  <r>
    <s v="ORD107848"/>
    <x v="0"/>
    <s v="Electronics"/>
    <x v="7788"/>
    <s v="Good Sales"/>
    <n v="0.47"/>
    <n v="1641.2775999999999"/>
    <n v="1850.8024"/>
    <n v="1"/>
    <d v="2023-01-17T00:00:00"/>
    <d v="2023-01-19T00:00:00"/>
    <s v="Regular"/>
    <s v="UPI"/>
    <n v="922.32"/>
    <s v="profit"/>
    <s v="Delhi"/>
  </r>
  <r>
    <s v="ORD107849"/>
    <x v="3"/>
    <s v="Electronics"/>
    <x v="7789"/>
    <s v="Good Sales"/>
    <n v="0.11"/>
    <n v="231.3663"/>
    <n v="1871.9637"/>
    <n v="1"/>
    <d v="2024-05-30T00:00:00"/>
    <d v="2024-06-02T00:00:00"/>
    <s v="Regular"/>
    <s v="Cash"/>
    <n v="623.28"/>
    <s v="loss"/>
    <s v="Pune"/>
  </r>
  <r>
    <s v="ORD107850"/>
    <x v="0"/>
    <s v="Grocery"/>
    <x v="7790"/>
    <s v="Good Sales"/>
    <n v="0.27"/>
    <n v="1005.5313000000001"/>
    <n v="2718.6587"/>
    <n v="7"/>
    <d v="2024-05-18T00:00:00"/>
    <d v="2024-05-23T00:00:00"/>
    <s v="Regular"/>
    <s v="UPI"/>
    <n v="1025.44"/>
    <s v="profit"/>
    <s v="Chennai"/>
  </r>
  <r>
    <s v="ORD107851"/>
    <x v="2"/>
    <s v="Personal Care"/>
    <x v="7791"/>
    <s v="Good Sales"/>
    <n v="0.24"/>
    <n v="1082.5655999999999"/>
    <n v="3428.1243999999997"/>
    <n v="4"/>
    <d v="2023-02-10T00:00:00"/>
    <d v="2023-02-16T00:00:00"/>
    <s v="New"/>
    <s v="UPI"/>
    <n v="1153.4100000000001"/>
    <s v="profit"/>
    <s v="Chennai"/>
  </r>
  <r>
    <s v="ORD107852"/>
    <x v="1"/>
    <s v="Grocery"/>
    <x v="7792"/>
    <s v="Good Sales"/>
    <n v="0.26"/>
    <n v="255.49940000000004"/>
    <n v="727.19060000000002"/>
    <n v="9"/>
    <d v="2024-10-07T00:00:00"/>
    <d v="2024-10-11T00:00:00"/>
    <s v="Member"/>
    <s v="Card"/>
    <n v="266.14999999999998"/>
    <s v="loss"/>
    <s v="Chennai"/>
  </r>
  <r>
    <s v="ORD107853"/>
    <x v="1"/>
    <s v="Home Care"/>
    <x v="7793"/>
    <s v="Good Sales"/>
    <n v="0.13"/>
    <n v="137.8416"/>
    <n v="922.47839999999997"/>
    <n v="3"/>
    <d v="2023-06-01T00:00:00"/>
    <d v="2023-06-07T00:00:00"/>
    <s v="New"/>
    <s v="Card"/>
    <n v="67.28"/>
    <s v="loss"/>
    <s v="Hyderabad"/>
  </r>
  <r>
    <s v="ORD107854"/>
    <x v="0"/>
    <s v="Clothing"/>
    <x v="7794"/>
    <s v="Good Sales"/>
    <n v="0.39"/>
    <n v="820.06470000000002"/>
    <n v="1282.6653000000001"/>
    <n v="6"/>
    <d v="2023-02-23T00:00:00"/>
    <d v="2023-02-26T00:00:00"/>
    <s v="Regular"/>
    <s v="Card"/>
    <n v="505.48"/>
    <s v="loss"/>
    <s v="Mumbai"/>
  </r>
  <r>
    <s v="ORD107855"/>
    <x v="3"/>
    <s v="Electronics"/>
    <x v="7795"/>
    <s v="Good Sales"/>
    <n v="0.37"/>
    <n v="343.78179999999998"/>
    <n v="585.35820000000001"/>
    <n v="9"/>
    <d v="2024-12-12T00:00:00"/>
    <d v="2024-12-19T00:00:00"/>
    <s v="New"/>
    <s v="Cash"/>
    <n v="132.31"/>
    <s v="loss"/>
    <s v="Bangalore"/>
  </r>
  <r>
    <s v="ORD107856"/>
    <x v="2"/>
    <s v="Personal Care"/>
    <x v="7796"/>
    <s v="Good Sales"/>
    <n v="0.48"/>
    <n v="895.65599999999995"/>
    <n v="970.2940000000001"/>
    <n v="4"/>
    <d v="2023-12-13T00:00:00"/>
    <d v="2023-12-17T00:00:00"/>
    <s v="New"/>
    <s v="UPI"/>
    <n v="181.17"/>
    <s v="loss"/>
    <s v="Mumbai"/>
  </r>
  <r>
    <s v="ORD107857"/>
    <x v="3"/>
    <s v="Personal Care"/>
    <x v="7797"/>
    <s v="Good Sales"/>
    <n v="0.25"/>
    <n v="815.97249999999997"/>
    <n v="2447.9175"/>
    <n v="5"/>
    <d v="2024-09-30T00:00:00"/>
    <d v="2024-10-05T00:00:00"/>
    <s v="New"/>
    <s v="Card"/>
    <n v="516"/>
    <s v="loss"/>
    <s v="Bangalore"/>
  </r>
  <r>
    <s v="ORD107858"/>
    <x v="2"/>
    <s v="Electronics"/>
    <x v="7798"/>
    <s v="Good Sales"/>
    <n v="0.27"/>
    <n v="1102.3587"/>
    <n v="2980.4512999999997"/>
    <n v="5"/>
    <d v="2023-09-22T00:00:00"/>
    <d v="2023-09-28T00:00:00"/>
    <s v="Member"/>
    <s v="UPI"/>
    <n v="321.83"/>
    <s v="loss"/>
    <s v="Hyderabad"/>
  </r>
  <r>
    <s v="ORD107859"/>
    <x v="0"/>
    <s v="Grocery"/>
    <x v="7799"/>
    <s v="Good Sales"/>
    <n v="0.45"/>
    <n v="710.76600000000008"/>
    <n v="868.71399999999994"/>
    <n v="5"/>
    <d v="2024-12-22T00:00:00"/>
    <d v="2024-12-27T00:00:00"/>
    <s v="Regular"/>
    <s v="Cash"/>
    <n v="184.86"/>
    <s v="loss"/>
    <s v="Chennai"/>
  </r>
  <r>
    <s v="ORD107860"/>
    <x v="2"/>
    <s v="Personal Care"/>
    <x v="7800"/>
    <s v="Good Sales"/>
    <n v="0.46"/>
    <n v="681.02080000000001"/>
    <n v="799.45920000000001"/>
    <n v="2"/>
    <d v="2024-09-27T00:00:00"/>
    <d v="2024-10-03T00:00:00"/>
    <s v="Regular"/>
    <s v="Cash"/>
    <n v="226.8"/>
    <s v="loss"/>
    <s v="Bangalore"/>
  </r>
  <r>
    <s v="ORD107861"/>
    <x v="2"/>
    <s v="Grocery"/>
    <x v="7801"/>
    <s v="Good Sales"/>
    <n v="0.32"/>
    <n v="1254.6368"/>
    <n v="2666.1031999999996"/>
    <n v="2"/>
    <d v="2023-01-02T00:00:00"/>
    <d v="2023-01-06T00:00:00"/>
    <s v="New"/>
    <s v="Cash"/>
    <n v="771.78"/>
    <s v="loss"/>
    <s v="Bangalore"/>
  </r>
  <r>
    <s v="ORD107862"/>
    <x v="0"/>
    <s v="Electronics"/>
    <x v="7802"/>
    <s v="Good Sales"/>
    <n v="0.41"/>
    <n v="806.4822999999999"/>
    <n v="1160.5477000000001"/>
    <n v="1"/>
    <d v="2023-08-02T00:00:00"/>
    <d v="2023-08-04T00:00:00"/>
    <s v="New"/>
    <s v="Card"/>
    <n v="557.80999999999995"/>
    <s v="loss"/>
    <s v="Delhi"/>
  </r>
  <r>
    <s v="ORD107863"/>
    <x v="3"/>
    <s v="Grocery"/>
    <x v="7803"/>
    <s v="Good Sales"/>
    <n v="0.25"/>
    <n v="1027.6324999999999"/>
    <n v="3082.8975"/>
    <n v="1"/>
    <d v="2024-02-08T00:00:00"/>
    <d v="2024-02-12T00:00:00"/>
    <s v="New"/>
    <s v="Cash"/>
    <n v="281.33999999999997"/>
    <s v="loss"/>
    <s v="Bangalore"/>
  </r>
  <r>
    <s v="ORD107864"/>
    <x v="0"/>
    <s v="Clothing"/>
    <x v="7804"/>
    <s v="Good Sales"/>
    <n v="0.19"/>
    <n v="943.83640000000014"/>
    <n v="4023.7236000000003"/>
    <n v="4"/>
    <d v="2023-08-18T00:00:00"/>
    <d v="2023-08-22T00:00:00"/>
    <s v="New"/>
    <s v="Card"/>
    <n v="1019.5"/>
    <s v="profit"/>
    <s v="Delhi"/>
  </r>
  <r>
    <s v="ORD107865"/>
    <x v="2"/>
    <s v="Electronics"/>
    <x v="7805"/>
    <s v="Good Sales"/>
    <n v="0.43"/>
    <n v="2107.1633999999999"/>
    <n v="2793.2166000000002"/>
    <n v="3"/>
    <d v="2024-11-14T00:00:00"/>
    <d v="2024-11-17T00:00:00"/>
    <s v="New"/>
    <s v="UPI"/>
    <n v="338.93"/>
    <s v="loss"/>
    <s v="Chennai"/>
  </r>
  <r>
    <s v="ORD107866"/>
    <x v="0"/>
    <s v="Electronics"/>
    <x v="7806"/>
    <s v="Good Sales"/>
    <n v="0.39"/>
    <n v="1305.3963000000001"/>
    <n v="2041.7737"/>
    <n v="4"/>
    <d v="2023-09-26T00:00:00"/>
    <d v="2023-09-30T00:00:00"/>
    <s v="Regular"/>
    <s v="Cash"/>
    <n v="663.82"/>
    <s v="loss"/>
    <s v="Mumbai"/>
  </r>
  <r>
    <s v="ORD107867"/>
    <x v="2"/>
    <s v="Personal Care"/>
    <x v="7807"/>
    <s v="Good Sales"/>
    <n v="0.12"/>
    <n v="232.62479999999999"/>
    <n v="1705.9151999999999"/>
    <n v="6"/>
    <d v="2023-04-23T00:00:00"/>
    <d v="2023-04-30T00:00:00"/>
    <s v="Member"/>
    <s v="Card"/>
    <n v="389.49"/>
    <s v="loss"/>
    <s v="Delhi"/>
  </r>
  <r>
    <s v="ORD107868"/>
    <x v="0"/>
    <s v="Personal Care"/>
    <x v="7808"/>
    <s v="concerning"/>
    <n v="0.02"/>
    <n v="8.4179999999999993"/>
    <n v="412.48199999999997"/>
    <n v="1"/>
    <d v="2023-05-28T00:00:00"/>
    <d v="2023-05-30T00:00:00"/>
    <s v="New"/>
    <s v="Card"/>
    <n v="62.06"/>
    <s v="loss"/>
    <s v="Mumbai"/>
  </r>
  <r>
    <s v="ORD107869"/>
    <x v="1"/>
    <s v="Personal Care"/>
    <x v="7809"/>
    <s v="Good Sales"/>
    <n v="0.28000000000000003"/>
    <n v="1040.5920000000001"/>
    <n v="2675.808"/>
    <n v="8"/>
    <d v="2023-05-14T00:00:00"/>
    <d v="2023-05-16T00:00:00"/>
    <s v="Member"/>
    <s v="Card"/>
    <n v="234.17"/>
    <s v="loss"/>
    <s v="Delhi"/>
  </r>
  <r>
    <s v="ORD107870"/>
    <x v="1"/>
    <s v="Clothing"/>
    <x v="7810"/>
    <s v="Good Sales"/>
    <n v="0.42"/>
    <n v="2054.6567999999997"/>
    <n v="2837.3832000000002"/>
    <n v="8"/>
    <d v="2024-10-16T00:00:00"/>
    <d v="2024-10-22T00:00:00"/>
    <s v="New"/>
    <s v="Card"/>
    <n v="1248.75"/>
    <s v="profit"/>
    <s v="Pune"/>
  </r>
  <r>
    <s v="ORD107871"/>
    <x v="0"/>
    <s v="Clothing"/>
    <x v="7811"/>
    <s v="concerning"/>
    <n v="0.12"/>
    <n v="51.974399999999996"/>
    <n v="381.1456"/>
    <n v="7"/>
    <d v="2023-07-19T00:00:00"/>
    <d v="2023-07-23T00:00:00"/>
    <s v="New"/>
    <s v="UPI"/>
    <n v="58.15"/>
    <s v="loss"/>
    <s v="Mumbai"/>
  </r>
  <r>
    <s v="ORD107872"/>
    <x v="3"/>
    <s v="Home Care"/>
    <x v="7812"/>
    <s v="concerning"/>
    <n v="0.38"/>
    <n v="49.483600000000003"/>
    <n v="80.736400000000003"/>
    <n v="4"/>
    <d v="2024-07-29T00:00:00"/>
    <d v="2024-07-30T00:00:00"/>
    <s v="Member"/>
    <s v="Cash"/>
    <n v="8.4600000000000009"/>
    <s v="loss"/>
    <s v="Delhi"/>
  </r>
  <r>
    <s v="ORD107873"/>
    <x v="2"/>
    <s v="Electronics"/>
    <x v="7813"/>
    <s v="Good Sales"/>
    <n v="0.21"/>
    <n v="876.89699999999993"/>
    <n v="3298.8029999999999"/>
    <n v="8"/>
    <d v="2024-05-24T00:00:00"/>
    <d v="2024-05-30T00:00:00"/>
    <s v="New"/>
    <s v="Card"/>
    <n v="264.12"/>
    <s v="loss"/>
    <s v="Delhi"/>
  </r>
  <r>
    <s v="ORD107874"/>
    <x v="1"/>
    <s v="Personal Care"/>
    <x v="7814"/>
    <s v="concerning"/>
    <n v="0.17"/>
    <n v="102.18190000000001"/>
    <n v="498.88810000000001"/>
    <n v="9"/>
    <d v="2024-08-28T00:00:00"/>
    <d v="2024-09-04T00:00:00"/>
    <s v="Member"/>
    <s v="Cash"/>
    <n v="43.21"/>
    <s v="loss"/>
    <s v="Pune"/>
  </r>
  <r>
    <s v="ORD107875"/>
    <x v="3"/>
    <s v="Electronics"/>
    <x v="7815"/>
    <s v="concerning"/>
    <n v="0.09"/>
    <n v="44.9955"/>
    <n v="454.9545"/>
    <n v="5"/>
    <d v="2023-06-13T00:00:00"/>
    <d v="2023-06-19T00:00:00"/>
    <s v="Regular"/>
    <s v="Card"/>
    <n v="133.21"/>
    <s v="loss"/>
    <s v="Delhi"/>
  </r>
  <r>
    <s v="ORD107876"/>
    <x v="2"/>
    <s v="Grocery"/>
    <x v="7816"/>
    <s v="Good Sales"/>
    <n v="0.47"/>
    <n v="2143.5054999999998"/>
    <n v="2417.1444999999999"/>
    <n v="6"/>
    <d v="2023-05-11T00:00:00"/>
    <d v="2023-05-15T00:00:00"/>
    <s v="Regular"/>
    <s v="Card"/>
    <n v="768.28"/>
    <s v="loss"/>
    <s v="Delhi"/>
  </r>
  <r>
    <s v="ORD107877"/>
    <x v="1"/>
    <s v="Clothing"/>
    <x v="7817"/>
    <s v="concerning"/>
    <n v="0.11"/>
    <n v="53.883500000000005"/>
    <n v="435.9665"/>
    <n v="8"/>
    <d v="2023-12-13T00:00:00"/>
    <d v="2023-12-16T00:00:00"/>
    <s v="Regular"/>
    <s v="Card"/>
    <n v="131.38"/>
    <s v="loss"/>
    <s v="Chennai"/>
  </r>
  <r>
    <s v="ORD107878"/>
    <x v="1"/>
    <s v="Home Care"/>
    <x v="7818"/>
    <s v="concerning"/>
    <n v="0.14000000000000001"/>
    <n v="92.216600000000014"/>
    <n v="566.47340000000008"/>
    <n v="5"/>
    <d v="2023-08-10T00:00:00"/>
    <d v="2023-08-11T00:00:00"/>
    <s v="Member"/>
    <s v="Card"/>
    <n v="156.24"/>
    <s v="loss"/>
    <s v="Delhi"/>
  </r>
  <r>
    <s v="ORD107879"/>
    <x v="0"/>
    <s v="Grocery"/>
    <x v="7819"/>
    <s v="Good Sales"/>
    <n v="0.17"/>
    <n v="491.4547"/>
    <n v="2399.4552999999996"/>
    <n v="4"/>
    <d v="2023-05-03T00:00:00"/>
    <d v="2023-05-08T00:00:00"/>
    <s v="New"/>
    <s v="Card"/>
    <n v="154.71"/>
    <s v="loss"/>
    <s v="Pune"/>
  </r>
  <r>
    <s v="ORD107880"/>
    <x v="2"/>
    <s v="Electronics"/>
    <x v="7820"/>
    <s v="Good Sales"/>
    <n v="0.14000000000000001"/>
    <n v="533.17460000000005"/>
    <n v="3275.2154"/>
    <n v="8"/>
    <d v="2024-04-08T00:00:00"/>
    <d v="2024-04-13T00:00:00"/>
    <s v="New"/>
    <s v="Cash"/>
    <n v="480.61"/>
    <s v="loss"/>
    <s v="Mumbai"/>
  </r>
  <r>
    <s v="ORD107881"/>
    <x v="3"/>
    <s v="Clothing"/>
    <x v="7821"/>
    <s v="Good Sales"/>
    <n v="0.08"/>
    <n v="164.63200000000001"/>
    <n v="1893.268"/>
    <n v="3"/>
    <d v="2023-02-09T00:00:00"/>
    <d v="2023-02-10T00:00:00"/>
    <s v="Regular"/>
    <s v="UPI"/>
    <n v="371.63"/>
    <s v="loss"/>
    <s v="Hyderabad"/>
  </r>
  <r>
    <s v="ORD107882"/>
    <x v="3"/>
    <s v="Personal Care"/>
    <x v="7822"/>
    <s v="Good Sales"/>
    <n v="0.18"/>
    <n v="388.96019999999999"/>
    <n v="1771.9297999999999"/>
    <n v="6"/>
    <d v="2024-02-26T00:00:00"/>
    <d v="2024-03-03T00:00:00"/>
    <s v="Member"/>
    <s v="Cash"/>
    <n v="124.15"/>
    <s v="loss"/>
    <s v="Chennai"/>
  </r>
  <r>
    <s v="ORD107883"/>
    <x v="3"/>
    <s v="Grocery"/>
    <x v="7823"/>
    <s v="Good Sales"/>
    <n v="0.24"/>
    <n v="767.96879999999999"/>
    <n v="2431.9011999999998"/>
    <n v="9"/>
    <d v="2023-02-14T00:00:00"/>
    <d v="2023-02-21T00:00:00"/>
    <s v="Regular"/>
    <s v="Cash"/>
    <n v="926.61"/>
    <s v="profit"/>
    <s v="Bangalore"/>
  </r>
  <r>
    <s v="ORD107884"/>
    <x v="2"/>
    <s v="Clothing"/>
    <x v="7824"/>
    <s v="Good Sales"/>
    <n v="0.28000000000000003"/>
    <n v="721.44240000000002"/>
    <n v="1855.1376"/>
    <n v="6"/>
    <d v="2023-07-09T00:00:00"/>
    <d v="2023-07-13T00:00:00"/>
    <s v="Member"/>
    <s v="Cash"/>
    <n v="714.62"/>
    <s v="loss"/>
    <s v="Hyderabad"/>
  </r>
  <r>
    <s v="ORD107885"/>
    <x v="3"/>
    <s v="Electronics"/>
    <x v="1756"/>
    <s v="concerning"/>
    <n v="0.08"/>
    <n v="15.3024"/>
    <n v="175.9776"/>
    <n v="9"/>
    <d v="2024-12-25T00:00:00"/>
    <d v="2025-01-01T00:00:00"/>
    <s v="New"/>
    <s v="Card"/>
    <n v="20.84"/>
    <s v="loss"/>
    <s v="Mumbai"/>
  </r>
  <r>
    <s v="ORD107886"/>
    <x v="3"/>
    <s v="Electronics"/>
    <x v="7825"/>
    <s v="concerning"/>
    <n v="0.39"/>
    <n v="256.05840000000001"/>
    <n v="400.50159999999994"/>
    <n v="8"/>
    <d v="2023-07-29T00:00:00"/>
    <d v="2023-08-03T00:00:00"/>
    <s v="New"/>
    <s v="Cash"/>
    <n v="92.88"/>
    <s v="loss"/>
    <s v="Delhi"/>
  </r>
  <r>
    <s v="ORD107887"/>
    <x v="3"/>
    <s v="Grocery"/>
    <x v="7826"/>
    <s v="Good Sales"/>
    <n v="0.16"/>
    <n v="471.97440000000006"/>
    <n v="2477.8656000000001"/>
    <n v="9"/>
    <d v="2024-09-08T00:00:00"/>
    <d v="2024-09-11T00:00:00"/>
    <s v="New"/>
    <s v="UPI"/>
    <n v="683.47"/>
    <s v="loss"/>
    <s v="Bangalore"/>
  </r>
  <r>
    <s v="ORD107888"/>
    <x v="0"/>
    <s v="Grocery"/>
    <x v="7827"/>
    <s v="Good Sales"/>
    <n v="0.46"/>
    <n v="1834.9169999999999"/>
    <n v="2154.0329999999999"/>
    <n v="9"/>
    <d v="2024-08-29T00:00:00"/>
    <d v="2024-09-03T00:00:00"/>
    <s v="Regular"/>
    <s v="Card"/>
    <n v="216.6"/>
    <s v="loss"/>
    <s v="Pune"/>
  </r>
  <r>
    <s v="ORD107889"/>
    <x v="0"/>
    <s v="Grocery"/>
    <x v="7828"/>
    <s v="Good Sales"/>
    <n v="0.16"/>
    <n v="614.27359999999999"/>
    <n v="3224.9364"/>
    <n v="8"/>
    <d v="2024-07-31T00:00:00"/>
    <d v="2024-08-03T00:00:00"/>
    <s v="New"/>
    <s v="Cash"/>
    <n v="407.83"/>
    <s v="loss"/>
    <s v="Bangalore"/>
  </r>
  <r>
    <s v="ORD107890"/>
    <x v="2"/>
    <s v="Home Care"/>
    <x v="7829"/>
    <s v="Good Sales"/>
    <n v="0.43"/>
    <n v="1602.3004000000001"/>
    <n v="2123.9796000000001"/>
    <n v="9"/>
    <d v="2023-01-24T00:00:00"/>
    <d v="2023-01-25T00:00:00"/>
    <s v="Member"/>
    <s v="UPI"/>
    <n v="664.08"/>
    <s v="loss"/>
    <s v="Pune"/>
  </r>
  <r>
    <s v="ORD107891"/>
    <x v="2"/>
    <s v="Personal Care"/>
    <x v="7830"/>
    <s v="Good Sales"/>
    <n v="0.18"/>
    <n v="698.26319999999998"/>
    <n v="3180.9767999999999"/>
    <n v="7"/>
    <d v="2024-01-17T00:00:00"/>
    <d v="2024-01-20T00:00:00"/>
    <s v="Member"/>
    <s v="UPI"/>
    <n v="545.98"/>
    <s v="loss"/>
    <s v="Mumbai"/>
  </r>
  <r>
    <s v="ORD107892"/>
    <x v="3"/>
    <s v="Clothing"/>
    <x v="7831"/>
    <s v="concerning"/>
    <n v="0.25"/>
    <n v="79.442499999999995"/>
    <n v="238.32749999999999"/>
    <n v="7"/>
    <d v="2024-05-08T00:00:00"/>
    <d v="2024-05-10T00:00:00"/>
    <s v="Regular"/>
    <s v="Cash"/>
    <n v="24.66"/>
    <s v="loss"/>
    <s v="Mumbai"/>
  </r>
  <r>
    <s v="ORD107893"/>
    <x v="0"/>
    <s v="Electronics"/>
    <x v="7832"/>
    <s v="Good Sales"/>
    <n v="0.19"/>
    <n v="852.34"/>
    <n v="3633.66"/>
    <n v="4"/>
    <d v="2023-12-03T00:00:00"/>
    <d v="2023-12-05T00:00:00"/>
    <s v="Regular"/>
    <s v="Cash"/>
    <n v="846.62"/>
    <s v="profit"/>
    <s v="Chennai"/>
  </r>
  <r>
    <s v="ORD107894"/>
    <x v="1"/>
    <s v="Electronics"/>
    <x v="7833"/>
    <s v="Good Sales"/>
    <n v="0.19"/>
    <n v="846.92309999999998"/>
    <n v="3610.5668999999998"/>
    <n v="1"/>
    <d v="2024-05-14T00:00:00"/>
    <d v="2024-05-16T00:00:00"/>
    <s v="Regular"/>
    <s v="Card"/>
    <n v="1139.22"/>
    <s v="profit"/>
    <s v="Chennai"/>
  </r>
  <r>
    <s v="ORD107895"/>
    <x v="1"/>
    <s v="Personal Care"/>
    <x v="7834"/>
    <s v="Good Sales"/>
    <n v="0.31"/>
    <n v="838.99329999999998"/>
    <n v="1867.4366999999997"/>
    <n v="7"/>
    <d v="2024-04-29T00:00:00"/>
    <d v="2024-05-01T00:00:00"/>
    <s v="Member"/>
    <s v="Cash"/>
    <n v="291.73"/>
    <s v="loss"/>
    <s v="Delhi"/>
  </r>
  <r>
    <s v="ORD107896"/>
    <x v="3"/>
    <s v="Grocery"/>
    <x v="7835"/>
    <s v="Good Sales"/>
    <n v="0.35"/>
    <n v="461.33849999999995"/>
    <n v="856.77149999999995"/>
    <n v="8"/>
    <d v="2024-10-03T00:00:00"/>
    <d v="2024-10-04T00:00:00"/>
    <s v="New"/>
    <s v="Card"/>
    <n v="139.26"/>
    <s v="loss"/>
    <s v="Delhi"/>
  </r>
  <r>
    <s v="ORD107897"/>
    <x v="3"/>
    <s v="Grocery"/>
    <x v="7836"/>
    <s v="Good Sales"/>
    <n v="0.44"/>
    <n v="1320.7348"/>
    <n v="1680.9352000000001"/>
    <n v="9"/>
    <d v="2024-06-21T00:00:00"/>
    <d v="2024-06-28T00:00:00"/>
    <s v="Member"/>
    <s v="Card"/>
    <n v="203.15"/>
    <s v="loss"/>
    <s v="Delhi"/>
  </r>
  <r>
    <s v="ORD107898"/>
    <x v="0"/>
    <s v="Electronics"/>
    <x v="7837"/>
    <s v="Good Sales"/>
    <n v="0.28000000000000003"/>
    <n v="793.41920000000005"/>
    <n v="2040.2207999999998"/>
    <n v="1"/>
    <d v="2023-02-13T00:00:00"/>
    <d v="2023-02-16T00:00:00"/>
    <s v="Regular"/>
    <s v="Cash"/>
    <n v="534.34"/>
    <s v="loss"/>
    <s v="Bangalore"/>
  </r>
  <r>
    <s v="ORD107899"/>
    <x v="0"/>
    <s v="Personal Care"/>
    <x v="7838"/>
    <s v="Good Sales"/>
    <n v="0.11"/>
    <n v="131.1739"/>
    <n v="1061.3161"/>
    <n v="9"/>
    <d v="2024-05-27T00:00:00"/>
    <d v="2024-06-02T00:00:00"/>
    <s v="Member"/>
    <s v="UPI"/>
    <n v="180.27"/>
    <s v="loss"/>
    <s v="Chennai"/>
  </r>
  <r>
    <s v="ORD107900"/>
    <x v="0"/>
    <s v="Electronics"/>
    <x v="7839"/>
    <s v="Good Sales"/>
    <n v="0.49"/>
    <n v="1497.1166000000001"/>
    <n v="1558.2234000000001"/>
    <n v="7"/>
    <d v="2024-10-03T00:00:00"/>
    <d v="2024-10-07T00:00:00"/>
    <s v="New"/>
    <s v="UPI"/>
    <n v="635.49"/>
    <s v="loss"/>
    <s v="Hyderabad"/>
  </r>
  <r>
    <s v="ORD107901"/>
    <x v="2"/>
    <s v="Grocery"/>
    <x v="7840"/>
    <s v="Good Sales"/>
    <n v="0.34"/>
    <n v="1362.2916"/>
    <n v="2644.4483999999998"/>
    <n v="7"/>
    <d v="2023-08-13T00:00:00"/>
    <d v="2023-08-15T00:00:00"/>
    <s v="New"/>
    <s v="UPI"/>
    <n v="235.11"/>
    <s v="loss"/>
    <s v="Mumbai"/>
  </r>
  <r>
    <s v="ORD107902"/>
    <x v="2"/>
    <s v="Clothing"/>
    <x v="7841"/>
    <s v="Good Sales"/>
    <n v="0.19"/>
    <n v="769.48480000000006"/>
    <n v="3280.4351999999999"/>
    <n v="3"/>
    <d v="2024-02-18T00:00:00"/>
    <d v="2024-02-20T00:00:00"/>
    <s v="Regular"/>
    <s v="Cash"/>
    <n v="850.55"/>
    <s v="profit"/>
    <s v="Chennai"/>
  </r>
  <r>
    <s v="ORD107903"/>
    <x v="3"/>
    <s v="Grocery"/>
    <x v="7842"/>
    <s v="concerning"/>
    <n v="0.48"/>
    <n v="188.40959999999998"/>
    <n v="204.1104"/>
    <n v="1"/>
    <d v="2024-06-29T00:00:00"/>
    <d v="2024-07-06T00:00:00"/>
    <s v="Member"/>
    <s v="Card"/>
    <n v="111.06"/>
    <s v="loss"/>
    <s v="Chennai"/>
  </r>
  <r>
    <s v="ORD107904"/>
    <x v="2"/>
    <s v="Clothing"/>
    <x v="7843"/>
    <s v="Good Sales"/>
    <n v="0.48"/>
    <n v="511.72799999999995"/>
    <n v="554.37199999999996"/>
    <n v="7"/>
    <d v="2023-12-13T00:00:00"/>
    <d v="2023-12-18T00:00:00"/>
    <s v="Regular"/>
    <s v="UPI"/>
    <n v="272.33999999999997"/>
    <s v="loss"/>
    <s v="Hyderabad"/>
  </r>
  <r>
    <s v="ORD107905"/>
    <x v="0"/>
    <s v="Home Care"/>
    <x v="7844"/>
    <s v="Good Sales"/>
    <n v="0.04"/>
    <n v="134.9716"/>
    <n v="3239.3184000000001"/>
    <n v="8"/>
    <d v="2023-04-17T00:00:00"/>
    <d v="2023-04-19T00:00:00"/>
    <s v="Regular"/>
    <s v="Cash"/>
    <n v="460.01"/>
    <s v="loss"/>
    <s v="Chennai"/>
  </r>
  <r>
    <s v="ORD107906"/>
    <x v="0"/>
    <s v="Personal Care"/>
    <x v="7845"/>
    <s v="Good Sales"/>
    <n v="0.01"/>
    <n v="43.131800000000005"/>
    <n v="4270.0482000000002"/>
    <n v="6"/>
    <d v="2023-07-18T00:00:00"/>
    <d v="2023-07-22T00:00:00"/>
    <s v="Regular"/>
    <s v="UPI"/>
    <n v="334.87"/>
    <s v="loss"/>
    <s v="Mumbai"/>
  </r>
  <r>
    <s v="ORD107907"/>
    <x v="2"/>
    <s v="Home Care"/>
    <x v="7846"/>
    <s v="Good Sales"/>
    <n v="0.02"/>
    <n v="53.0792"/>
    <n v="2600.8807999999999"/>
    <n v="7"/>
    <d v="2023-12-25T00:00:00"/>
    <d v="2023-12-29T00:00:00"/>
    <s v="Regular"/>
    <s v="UPI"/>
    <n v="489.96"/>
    <s v="loss"/>
    <s v="Mumbai"/>
  </r>
  <r>
    <s v="ORD107908"/>
    <x v="1"/>
    <s v="Grocery"/>
    <x v="7847"/>
    <s v="Good Sales"/>
    <n v="0.34"/>
    <n v="1212.7392000000002"/>
    <n v="2354.1408000000001"/>
    <n v="9"/>
    <d v="2023-09-15T00:00:00"/>
    <d v="2023-09-21T00:00:00"/>
    <s v="Member"/>
    <s v="UPI"/>
    <n v="431.41"/>
    <s v="loss"/>
    <s v="Mumbai"/>
  </r>
  <r>
    <s v="ORD107909"/>
    <x v="3"/>
    <s v="Personal Care"/>
    <x v="7848"/>
    <s v="concerning"/>
    <n v="0.36"/>
    <n v="73.17"/>
    <n v="130.07999999999998"/>
    <n v="8"/>
    <d v="2023-03-05T00:00:00"/>
    <d v="2023-03-12T00:00:00"/>
    <s v="Regular"/>
    <s v="Cash"/>
    <n v="10.71"/>
    <s v="loss"/>
    <s v="Mumbai"/>
  </r>
  <r>
    <s v="ORD107910"/>
    <x v="1"/>
    <s v="Grocery"/>
    <x v="7849"/>
    <s v="Good Sales"/>
    <n v="0.36"/>
    <n v="1109.2536"/>
    <n v="1972.0064000000002"/>
    <n v="5"/>
    <d v="2024-08-28T00:00:00"/>
    <d v="2024-09-02T00:00:00"/>
    <s v="New"/>
    <s v="Card"/>
    <n v="468.86"/>
    <s v="loss"/>
    <s v="Delhi"/>
  </r>
  <r>
    <s v="ORD107911"/>
    <x v="3"/>
    <s v="Personal Care"/>
    <x v="7850"/>
    <s v="Good Sales"/>
    <n v="0.32"/>
    <n v="1540.2720000000002"/>
    <n v="3273.0780000000004"/>
    <n v="4"/>
    <d v="2024-01-22T00:00:00"/>
    <d v="2024-01-28T00:00:00"/>
    <s v="Regular"/>
    <s v="UPI"/>
    <n v="890.42"/>
    <s v="profit"/>
    <s v="Delhi"/>
  </r>
  <r>
    <s v="ORD107912"/>
    <x v="1"/>
    <s v="Personal Care"/>
    <x v="7851"/>
    <s v="Good Sales"/>
    <n v="0.14000000000000001"/>
    <n v="467.45580000000001"/>
    <n v="2871.5141999999996"/>
    <n v="4"/>
    <d v="2024-01-18T00:00:00"/>
    <d v="2024-01-19T00:00:00"/>
    <s v="New"/>
    <s v="Cash"/>
    <n v="814.27"/>
    <s v="profit"/>
    <s v="Pune"/>
  </r>
  <r>
    <s v="ORD107913"/>
    <x v="2"/>
    <s v="Grocery"/>
    <x v="7852"/>
    <s v="Good Sales"/>
    <n v="0.08"/>
    <n v="369.53199999999998"/>
    <n v="4249.6179999999995"/>
    <n v="4"/>
    <d v="2024-03-25T00:00:00"/>
    <d v="2024-03-31T00:00:00"/>
    <s v="Member"/>
    <s v="UPI"/>
    <n v="1362.34"/>
    <s v="profit"/>
    <s v="Delhi"/>
  </r>
  <r>
    <s v="ORD107914"/>
    <x v="3"/>
    <s v="Grocery"/>
    <x v="7853"/>
    <s v="Good Sales"/>
    <n v="0.46"/>
    <n v="1321.787"/>
    <n v="1551.6629999999998"/>
    <n v="2"/>
    <d v="2023-06-07T00:00:00"/>
    <d v="2023-06-14T00:00:00"/>
    <s v="Regular"/>
    <s v="Card"/>
    <n v="766.22"/>
    <s v="loss"/>
    <s v="Hyderabad"/>
  </r>
  <r>
    <s v="ORD107915"/>
    <x v="3"/>
    <s v="Personal Care"/>
    <x v="7854"/>
    <s v="Good Sales"/>
    <n v="0.46"/>
    <n v="1946.9776000000002"/>
    <n v="2285.5824000000002"/>
    <n v="7"/>
    <d v="2023-04-11T00:00:00"/>
    <d v="2023-04-12T00:00:00"/>
    <s v="Member"/>
    <s v="Card"/>
    <n v="784.64"/>
    <s v="loss"/>
    <s v="Mumbai"/>
  </r>
  <r>
    <s v="ORD107916"/>
    <x v="3"/>
    <s v="Personal Care"/>
    <x v="7855"/>
    <s v="concerning"/>
    <n v="0.12"/>
    <n v="85.007999999999996"/>
    <n v="623.39199999999994"/>
    <n v="8"/>
    <d v="2024-04-21T00:00:00"/>
    <d v="2024-04-24T00:00:00"/>
    <s v="New"/>
    <s v="Cash"/>
    <n v="178.29"/>
    <s v="loss"/>
    <s v="Hyderabad"/>
  </r>
  <r>
    <s v="ORD107917"/>
    <x v="0"/>
    <s v="Grocery"/>
    <x v="7856"/>
    <s v="concerning"/>
    <n v="0.08"/>
    <n v="56.416800000000002"/>
    <n v="648.79320000000007"/>
    <n v="7"/>
    <d v="2024-11-05T00:00:00"/>
    <d v="2024-11-11T00:00:00"/>
    <s v="New"/>
    <s v="Cash"/>
    <n v="181.45"/>
    <s v="loss"/>
    <s v="Pune"/>
  </r>
  <r>
    <s v="ORD107918"/>
    <x v="0"/>
    <s v="Grocery"/>
    <x v="7857"/>
    <s v="concerning"/>
    <n v="0.19"/>
    <n v="130.88720000000001"/>
    <n v="557.99279999999999"/>
    <n v="8"/>
    <d v="2024-09-25T00:00:00"/>
    <d v="2024-10-02T00:00:00"/>
    <s v="Member"/>
    <s v="UPI"/>
    <n v="200.93"/>
    <s v="loss"/>
    <s v="Pune"/>
  </r>
  <r>
    <s v="ORD107919"/>
    <x v="1"/>
    <s v="Electronics"/>
    <x v="7858"/>
    <s v="Good Sales"/>
    <n v="0.02"/>
    <n v="49.907200000000003"/>
    <n v="2445.4528"/>
    <n v="9"/>
    <d v="2023-08-18T00:00:00"/>
    <d v="2023-08-24T00:00:00"/>
    <s v="Regular"/>
    <s v="UPI"/>
    <n v="278.83"/>
    <s v="loss"/>
    <s v="Chennai"/>
  </r>
  <r>
    <s v="ORD107920"/>
    <x v="2"/>
    <s v="Electronics"/>
    <x v="7859"/>
    <s v="Good Sales"/>
    <n v="0.08"/>
    <n v="137.4632"/>
    <n v="1580.8268"/>
    <n v="8"/>
    <d v="2024-10-23T00:00:00"/>
    <d v="2024-10-27T00:00:00"/>
    <s v="Member"/>
    <s v="Cash"/>
    <n v="194.1"/>
    <s v="loss"/>
    <s v="Bangalore"/>
  </r>
  <r>
    <s v="ORD107921"/>
    <x v="0"/>
    <s v="Electronics"/>
    <x v="7860"/>
    <s v="Good Sales"/>
    <n v="0.19"/>
    <n v="688.56190000000004"/>
    <n v="2935.4481000000001"/>
    <n v="5"/>
    <d v="2023-09-08T00:00:00"/>
    <d v="2023-09-12T00:00:00"/>
    <s v="Regular"/>
    <s v="UPI"/>
    <n v="379.21"/>
    <s v="loss"/>
    <s v="Chennai"/>
  </r>
  <r>
    <s v="ORD107922"/>
    <x v="3"/>
    <s v="Home Care"/>
    <x v="7861"/>
    <s v="Good Sales"/>
    <n v="0.12"/>
    <n v="542.74200000000008"/>
    <n v="3980.1080000000002"/>
    <n v="4"/>
    <d v="2023-08-17T00:00:00"/>
    <d v="2023-08-23T00:00:00"/>
    <s v="New"/>
    <s v="Cash"/>
    <n v="1245.1300000000001"/>
    <s v="profit"/>
    <s v="Pune"/>
  </r>
  <r>
    <s v="ORD107923"/>
    <x v="0"/>
    <s v="Personal Care"/>
    <x v="7862"/>
    <s v="Good Sales"/>
    <n v="0.37"/>
    <n v="1159.9277999999999"/>
    <n v="1975.0122000000001"/>
    <n v="5"/>
    <d v="2024-08-16T00:00:00"/>
    <d v="2024-08-18T00:00:00"/>
    <s v="Regular"/>
    <s v="Cash"/>
    <n v="692.87"/>
    <s v="loss"/>
    <s v="Delhi"/>
  </r>
  <r>
    <s v="ORD107924"/>
    <x v="2"/>
    <s v="Clothing"/>
    <x v="7863"/>
    <s v="Good Sales"/>
    <n v="0.45"/>
    <n v="515.12850000000003"/>
    <n v="629.60149999999999"/>
    <n v="1"/>
    <d v="2024-05-02T00:00:00"/>
    <d v="2024-05-04T00:00:00"/>
    <s v="New"/>
    <s v="Card"/>
    <n v="97.27"/>
    <s v="loss"/>
    <s v="Bangalore"/>
  </r>
  <r>
    <s v="ORD107925"/>
    <x v="0"/>
    <s v="Home Care"/>
    <x v="7864"/>
    <s v="Good Sales"/>
    <n v="0.45"/>
    <n v="2097.585"/>
    <n v="2563.7150000000001"/>
    <n v="5"/>
    <d v="2024-09-12T00:00:00"/>
    <d v="2024-09-19T00:00:00"/>
    <s v="New"/>
    <s v="Cash"/>
    <n v="1353.34"/>
    <s v="profit"/>
    <s v="Pune"/>
  </r>
  <r>
    <s v="ORD107926"/>
    <x v="3"/>
    <s v="Personal Care"/>
    <x v="7865"/>
    <s v="Good Sales"/>
    <n v="0.3"/>
    <n v="805.94999999999993"/>
    <n v="1880.5500000000002"/>
    <n v="6"/>
    <d v="2024-07-19T00:00:00"/>
    <d v="2024-07-21T00:00:00"/>
    <s v="Member"/>
    <s v="Card"/>
    <n v="540.96"/>
    <s v="loss"/>
    <s v="Bangalore"/>
  </r>
  <r>
    <s v="ORD107927"/>
    <x v="1"/>
    <s v="Clothing"/>
    <x v="7866"/>
    <s v="Good Sales"/>
    <n v="0.35"/>
    <n v="1269.7055"/>
    <n v="2358.0245"/>
    <n v="9"/>
    <d v="2024-04-26T00:00:00"/>
    <d v="2024-05-02T00:00:00"/>
    <s v="Regular"/>
    <s v="UPI"/>
    <n v="183.3"/>
    <s v="loss"/>
    <s v="Pune"/>
  </r>
  <r>
    <s v="ORD107928"/>
    <x v="3"/>
    <s v="Electronics"/>
    <x v="7867"/>
    <s v="Good Sales"/>
    <n v="0.25"/>
    <n v="1115.8699999999999"/>
    <n v="3347.6099999999997"/>
    <n v="9"/>
    <d v="2024-11-30T00:00:00"/>
    <d v="2024-12-06T00:00:00"/>
    <s v="Member"/>
    <s v="UPI"/>
    <n v="710.4"/>
    <s v="loss"/>
    <s v="Chennai"/>
  </r>
  <r>
    <s v="ORD107929"/>
    <x v="2"/>
    <s v="Clothing"/>
    <x v="7868"/>
    <s v="Good Sales"/>
    <n v="7.0000000000000007E-2"/>
    <n v="346.51260000000008"/>
    <n v="4603.6674000000003"/>
    <n v="3"/>
    <d v="2024-05-07T00:00:00"/>
    <d v="2024-05-14T00:00:00"/>
    <s v="Member"/>
    <s v="UPI"/>
    <n v="1203.8900000000001"/>
    <s v="profit"/>
    <s v="Hyderabad"/>
  </r>
  <r>
    <s v="ORD107930"/>
    <x v="1"/>
    <s v="Grocery"/>
    <x v="7869"/>
    <s v="Good Sales"/>
    <n v="0.32"/>
    <n v="825.50720000000001"/>
    <n v="1754.2028"/>
    <n v="8"/>
    <d v="2023-04-23T00:00:00"/>
    <d v="2023-04-26T00:00:00"/>
    <s v="Regular"/>
    <s v="Card"/>
    <n v="329.1"/>
    <s v="loss"/>
    <s v="Bangalore"/>
  </r>
  <r>
    <s v="ORD107931"/>
    <x v="0"/>
    <s v="Grocery"/>
    <x v="7870"/>
    <s v="Good Sales"/>
    <n v="0.17"/>
    <n v="690.11670000000004"/>
    <n v="3369.3933000000002"/>
    <n v="8"/>
    <d v="2024-07-03T00:00:00"/>
    <d v="2024-07-07T00:00:00"/>
    <s v="New"/>
    <s v="Cash"/>
    <n v="884.07"/>
    <s v="profit"/>
    <s v="Pune"/>
  </r>
  <r>
    <s v="ORD107932"/>
    <x v="0"/>
    <s v="Personal Care"/>
    <x v="7871"/>
    <s v="Good Sales"/>
    <n v="0"/>
    <n v="0"/>
    <n v="2877.65"/>
    <n v="9"/>
    <d v="2023-10-13T00:00:00"/>
    <d v="2023-10-15T00:00:00"/>
    <s v="Regular"/>
    <s v="Cash"/>
    <n v="660.44"/>
    <s v="loss"/>
    <s v="Bangalore"/>
  </r>
  <r>
    <s v="ORD107933"/>
    <x v="0"/>
    <s v="Home Care"/>
    <x v="7872"/>
    <s v="Good Sales"/>
    <n v="0.28999999999999998"/>
    <n v="720.24979999999994"/>
    <n v="1763.3701999999998"/>
    <n v="1"/>
    <d v="2024-01-21T00:00:00"/>
    <d v="2024-01-27T00:00:00"/>
    <s v="Regular"/>
    <s v="UPI"/>
    <n v="638.65"/>
    <s v="loss"/>
    <s v="Pune"/>
  </r>
  <r>
    <s v="ORD107934"/>
    <x v="1"/>
    <s v="Electronics"/>
    <x v="7873"/>
    <s v="Good Sales"/>
    <n v="0.1"/>
    <n v="273.47899999999998"/>
    <n v="2461.3110000000001"/>
    <n v="5"/>
    <d v="2023-01-20T00:00:00"/>
    <d v="2023-01-22T00:00:00"/>
    <s v="New"/>
    <s v="Cash"/>
    <n v="533.59"/>
    <s v="loss"/>
    <s v="Pune"/>
  </r>
  <r>
    <s v="ORD107935"/>
    <x v="3"/>
    <s v="Personal Care"/>
    <x v="7874"/>
    <s v="Good Sales"/>
    <n v="0.44"/>
    <n v="1088.098"/>
    <n v="1384.8519999999999"/>
    <n v="5"/>
    <d v="2024-04-08T00:00:00"/>
    <d v="2024-04-12T00:00:00"/>
    <s v="New"/>
    <s v="Card"/>
    <n v="242.07"/>
    <s v="loss"/>
    <s v="Bangalore"/>
  </r>
  <r>
    <s v="ORD107936"/>
    <x v="1"/>
    <s v="Electronics"/>
    <x v="7875"/>
    <s v="Good Sales"/>
    <n v="0.47"/>
    <n v="1016.6288"/>
    <n v="1146.4112"/>
    <n v="7"/>
    <d v="2024-08-02T00:00:00"/>
    <d v="2024-08-04T00:00:00"/>
    <s v="New"/>
    <s v="UPI"/>
    <n v="563.6"/>
    <s v="loss"/>
    <s v="Delhi"/>
  </r>
  <r>
    <s v="ORD107937"/>
    <x v="1"/>
    <s v="Grocery"/>
    <x v="7876"/>
    <s v="Good Sales"/>
    <n v="0.08"/>
    <n v="291.69839999999999"/>
    <n v="3354.5316000000003"/>
    <n v="8"/>
    <d v="2024-12-17T00:00:00"/>
    <d v="2024-12-24T00:00:00"/>
    <s v="Regular"/>
    <s v="Card"/>
    <n v="349.4"/>
    <s v="loss"/>
    <s v="Pune"/>
  </r>
  <r>
    <s v="ORD107938"/>
    <x v="2"/>
    <s v="Home Care"/>
    <x v="7877"/>
    <s v="Good Sales"/>
    <n v="0.01"/>
    <n v="13.234100000000002"/>
    <n v="1310.1759000000002"/>
    <n v="7"/>
    <d v="2023-07-25T00:00:00"/>
    <d v="2023-07-30T00:00:00"/>
    <s v="New"/>
    <s v="Cash"/>
    <n v="217.87"/>
    <s v="loss"/>
    <s v="Delhi"/>
  </r>
  <r>
    <s v="ORD107939"/>
    <x v="1"/>
    <s v="Home Care"/>
    <x v="7878"/>
    <s v="Good Sales"/>
    <n v="0"/>
    <n v="0"/>
    <n v="3120.27"/>
    <n v="6"/>
    <d v="2024-06-04T00:00:00"/>
    <d v="2024-06-09T00:00:00"/>
    <s v="Regular"/>
    <s v="Card"/>
    <n v="226.19"/>
    <s v="loss"/>
    <s v="Hyderabad"/>
  </r>
  <r>
    <s v="ORD107940"/>
    <x v="0"/>
    <s v="Grocery"/>
    <x v="7879"/>
    <s v="Good Sales"/>
    <n v="0.46"/>
    <n v="1653.01"/>
    <n v="1940.49"/>
    <n v="4"/>
    <d v="2024-02-02T00:00:00"/>
    <d v="2024-02-09T00:00:00"/>
    <s v="New"/>
    <s v="Cash"/>
    <n v="322.70999999999998"/>
    <s v="loss"/>
    <s v="Pune"/>
  </r>
  <r>
    <s v="ORD107941"/>
    <x v="3"/>
    <s v="Clothing"/>
    <x v="7880"/>
    <s v="Good Sales"/>
    <n v="0.08"/>
    <n v="357.7"/>
    <n v="4113.55"/>
    <n v="9"/>
    <d v="2024-05-20T00:00:00"/>
    <d v="2024-05-21T00:00:00"/>
    <s v="New"/>
    <s v="Card"/>
    <n v="437.99"/>
    <s v="loss"/>
    <s v="Hyderabad"/>
  </r>
  <r>
    <s v="ORD107942"/>
    <x v="3"/>
    <s v="Home Care"/>
    <x v="7881"/>
    <s v="Good Sales"/>
    <n v="0.22"/>
    <n v="379.76400000000001"/>
    <n v="1346.4360000000001"/>
    <n v="2"/>
    <d v="2023-09-23T00:00:00"/>
    <d v="2023-09-30T00:00:00"/>
    <s v="New"/>
    <s v="Card"/>
    <n v="396.81"/>
    <s v="loss"/>
    <s v="Pune"/>
  </r>
  <r>
    <s v="ORD107943"/>
    <x v="3"/>
    <s v="Clothing"/>
    <x v="7882"/>
    <s v="Good Sales"/>
    <n v="0.03"/>
    <n v="129.50819999999999"/>
    <n v="4187.4317999999994"/>
    <n v="6"/>
    <d v="2023-07-18T00:00:00"/>
    <d v="2023-07-22T00:00:00"/>
    <s v="Regular"/>
    <s v="UPI"/>
    <n v="453.08"/>
    <s v="loss"/>
    <s v="Pune"/>
  </r>
  <r>
    <s v="ORD107944"/>
    <x v="0"/>
    <s v="Electronics"/>
    <x v="7883"/>
    <s v="Good Sales"/>
    <n v="0.19"/>
    <n v="899.06670000000008"/>
    <n v="3832.8633"/>
    <n v="6"/>
    <d v="2023-11-09T00:00:00"/>
    <d v="2023-11-14T00:00:00"/>
    <s v="Member"/>
    <s v="Cash"/>
    <n v="842.47"/>
    <s v="profit"/>
    <s v="Delhi"/>
  </r>
  <r>
    <s v="ORD107945"/>
    <x v="0"/>
    <s v="Home Care"/>
    <x v="7884"/>
    <s v="Good Sales"/>
    <n v="0.39"/>
    <n v="1278.6267"/>
    <n v="1999.9033000000002"/>
    <n v="4"/>
    <d v="2023-01-06T00:00:00"/>
    <d v="2023-01-10T00:00:00"/>
    <s v="Regular"/>
    <s v="UPI"/>
    <n v="719.2"/>
    <s v="loss"/>
    <s v="Pune"/>
  </r>
  <r>
    <s v="ORD107946"/>
    <x v="0"/>
    <s v="Grocery"/>
    <x v="7885"/>
    <s v="Good Sales"/>
    <n v="0.2"/>
    <n v="776.00400000000002"/>
    <n v="3104.0160000000001"/>
    <n v="3"/>
    <d v="2023-09-26T00:00:00"/>
    <d v="2023-09-29T00:00:00"/>
    <s v="Regular"/>
    <s v="UPI"/>
    <n v="727.5"/>
    <s v="loss"/>
    <s v="Delhi"/>
  </r>
  <r>
    <s v="ORD107947"/>
    <x v="0"/>
    <s v="Clothing"/>
    <x v="7886"/>
    <s v="Good Sales"/>
    <n v="0.39"/>
    <n v="814.30439999999999"/>
    <n v="1273.6556"/>
    <n v="3"/>
    <d v="2024-07-24T00:00:00"/>
    <d v="2024-07-28T00:00:00"/>
    <s v="Member"/>
    <s v="UPI"/>
    <n v="449.19"/>
    <s v="loss"/>
    <s v="Chennai"/>
  </r>
  <r>
    <s v="ORD107948"/>
    <x v="0"/>
    <s v="Electronics"/>
    <x v="7887"/>
    <s v="Good Sales"/>
    <n v="0.34"/>
    <n v="1620.2564000000002"/>
    <n v="3145.2035999999998"/>
    <n v="2"/>
    <d v="2024-01-15T00:00:00"/>
    <d v="2024-01-16T00:00:00"/>
    <s v="Member"/>
    <s v="UPI"/>
    <n v="1309.8699999999999"/>
    <s v="profit"/>
    <s v="Bangalore"/>
  </r>
  <r>
    <s v="ORD107949"/>
    <x v="1"/>
    <s v="Electronics"/>
    <x v="7888"/>
    <s v="Good Sales"/>
    <n v="0.26"/>
    <n v="880.67719999999997"/>
    <n v="2506.5427999999997"/>
    <n v="3"/>
    <d v="2023-04-30T00:00:00"/>
    <d v="2023-05-01T00:00:00"/>
    <s v="Member"/>
    <s v="Card"/>
    <n v="987.3"/>
    <s v="profit"/>
    <s v="Delhi"/>
  </r>
  <r>
    <s v="ORD107950"/>
    <x v="0"/>
    <s v="Home Care"/>
    <x v="7889"/>
    <s v="Good Sales"/>
    <n v="0.37"/>
    <n v="599.31489999999997"/>
    <n v="1020.4551"/>
    <n v="4"/>
    <d v="2024-06-21T00:00:00"/>
    <d v="2024-06-24T00:00:00"/>
    <s v="Regular"/>
    <s v="Cash"/>
    <n v="357.99"/>
    <s v="loss"/>
    <s v="Mumbai"/>
  </r>
  <r>
    <s v="ORD107951"/>
    <x v="0"/>
    <s v="Home Care"/>
    <x v="7890"/>
    <s v="Good Sales"/>
    <n v="0.44"/>
    <n v="915.58720000000005"/>
    <n v="1165.2928000000002"/>
    <n v="4"/>
    <d v="2024-06-27T00:00:00"/>
    <d v="2024-07-01T00:00:00"/>
    <s v="New"/>
    <s v="UPI"/>
    <n v="201.2"/>
    <s v="loss"/>
    <s v="Pune"/>
  </r>
  <r>
    <s v="ORD107952"/>
    <x v="0"/>
    <s v="Personal Care"/>
    <x v="7891"/>
    <s v="Good Sales"/>
    <n v="0.4"/>
    <n v="1250.8000000000002"/>
    <n v="1876.1999999999998"/>
    <n v="7"/>
    <d v="2024-03-26T00:00:00"/>
    <d v="2024-04-01T00:00:00"/>
    <s v="Member"/>
    <s v="Card"/>
    <n v="921.87"/>
    <s v="profit"/>
    <s v="Bangalore"/>
  </r>
  <r>
    <s v="ORD107953"/>
    <x v="0"/>
    <s v="Personal Care"/>
    <x v="7892"/>
    <s v="Good Sales"/>
    <n v="0.35"/>
    <n v="436.541"/>
    <n v="810.71900000000005"/>
    <n v="4"/>
    <d v="2024-01-30T00:00:00"/>
    <d v="2024-02-03T00:00:00"/>
    <s v="New"/>
    <s v="Card"/>
    <n v="84.26"/>
    <s v="loss"/>
    <s v="Bangalore"/>
  </r>
  <r>
    <s v="ORD107954"/>
    <x v="3"/>
    <s v="Home Care"/>
    <x v="7893"/>
    <s v="Good Sales"/>
    <n v="0.35"/>
    <n v="1327.963"/>
    <n v="2466.2169999999996"/>
    <n v="9"/>
    <d v="2024-03-17T00:00:00"/>
    <d v="2024-03-22T00:00:00"/>
    <s v="Regular"/>
    <s v="Card"/>
    <n v="1069.71"/>
    <s v="profit"/>
    <s v="Chennai"/>
  </r>
  <r>
    <s v="ORD107955"/>
    <x v="0"/>
    <s v="Personal Care"/>
    <x v="7894"/>
    <s v="Good Sales"/>
    <n v="0.08"/>
    <n v="96.0792"/>
    <n v="1104.9108000000001"/>
    <n v="8"/>
    <d v="2023-06-06T00:00:00"/>
    <d v="2023-06-11T00:00:00"/>
    <s v="Member"/>
    <s v="UPI"/>
    <n v="195.68"/>
    <s v="loss"/>
    <s v="Bangalore"/>
  </r>
  <r>
    <s v="ORD107956"/>
    <x v="1"/>
    <s v="Grocery"/>
    <x v="7895"/>
    <s v="Good Sales"/>
    <n v="0.48"/>
    <n v="1439.8896"/>
    <n v="1559.8804"/>
    <n v="1"/>
    <d v="2023-05-10T00:00:00"/>
    <d v="2023-05-11T00:00:00"/>
    <s v="New"/>
    <s v="Cash"/>
    <n v="781.8"/>
    <s v="loss"/>
    <s v="Bangalore"/>
  </r>
  <r>
    <s v="ORD107957"/>
    <x v="1"/>
    <s v="Grocery"/>
    <x v="7896"/>
    <s v="Good Sales"/>
    <n v="0.1"/>
    <n v="351.53300000000002"/>
    <n v="3163.797"/>
    <n v="1"/>
    <d v="2023-08-23T00:00:00"/>
    <d v="2023-08-27T00:00:00"/>
    <s v="New"/>
    <s v="Card"/>
    <n v="474.72"/>
    <s v="loss"/>
    <s v="Mumbai"/>
  </r>
  <r>
    <s v="ORD107958"/>
    <x v="1"/>
    <s v="Personal Care"/>
    <x v="7897"/>
    <s v="Good Sales"/>
    <n v="0.17"/>
    <n v="733.16920000000005"/>
    <n v="3579.5907999999999"/>
    <n v="6"/>
    <d v="2024-03-27T00:00:00"/>
    <d v="2024-03-29T00:00:00"/>
    <s v="Member"/>
    <s v="Cash"/>
    <n v="821.04"/>
    <s v="profit"/>
    <s v="Mumbai"/>
  </r>
  <r>
    <s v="ORD107959"/>
    <x v="2"/>
    <s v="Home Care"/>
    <x v="7898"/>
    <s v="Good Sales"/>
    <n v="0.26"/>
    <n v="960.98860000000002"/>
    <n v="2735.1214"/>
    <n v="4"/>
    <d v="2023-02-18T00:00:00"/>
    <d v="2023-02-23T00:00:00"/>
    <s v="Regular"/>
    <s v="Cash"/>
    <n v="315.70999999999998"/>
    <s v="loss"/>
    <s v="Mumbai"/>
  </r>
  <r>
    <s v="ORD107960"/>
    <x v="3"/>
    <s v="Grocery"/>
    <x v="7899"/>
    <s v="Good Sales"/>
    <n v="0.06"/>
    <n v="240.85439999999997"/>
    <n v="3773.3855999999996"/>
    <n v="6"/>
    <d v="2024-01-04T00:00:00"/>
    <d v="2024-01-08T00:00:00"/>
    <s v="Member"/>
    <s v="Card"/>
    <n v="1109.04"/>
    <s v="profit"/>
    <s v="Hyderabad"/>
  </r>
  <r>
    <s v="ORD107961"/>
    <x v="0"/>
    <s v="Electronics"/>
    <x v="7900"/>
    <s v="Good Sales"/>
    <n v="0.3"/>
    <n v="1372.011"/>
    <n v="3201.3589999999999"/>
    <n v="9"/>
    <d v="2024-02-09T00:00:00"/>
    <d v="2024-02-12T00:00:00"/>
    <s v="New"/>
    <s v="UPI"/>
    <n v="571.45000000000005"/>
    <s v="loss"/>
    <s v="Mumbai"/>
  </r>
  <r>
    <s v="ORD107962"/>
    <x v="2"/>
    <s v="Home Care"/>
    <x v="7901"/>
    <s v="Good Sales"/>
    <n v="0.09"/>
    <n v="272.61719999999997"/>
    <n v="2756.4627999999998"/>
    <n v="5"/>
    <d v="2024-06-12T00:00:00"/>
    <d v="2024-06-17T00:00:00"/>
    <s v="New"/>
    <s v="UPI"/>
    <n v="350.09"/>
    <s v="loss"/>
    <s v="Delhi"/>
  </r>
  <r>
    <s v="ORD107963"/>
    <x v="0"/>
    <s v="Clothing"/>
    <x v="7902"/>
    <s v="Good Sales"/>
    <n v="0.46"/>
    <n v="1953.5142000000003"/>
    <n v="2293.2557999999999"/>
    <n v="8"/>
    <d v="2023-04-19T00:00:00"/>
    <d v="2023-04-20T00:00:00"/>
    <s v="New"/>
    <s v="UPI"/>
    <n v="685.51"/>
    <s v="loss"/>
    <s v="Mumbai"/>
  </r>
  <r>
    <s v="ORD107964"/>
    <x v="2"/>
    <s v="Clothing"/>
    <x v="7903"/>
    <s v="Good Sales"/>
    <n v="0.44"/>
    <n v="543.91480000000001"/>
    <n v="692.25520000000006"/>
    <n v="2"/>
    <d v="2024-12-17T00:00:00"/>
    <d v="2024-12-18T00:00:00"/>
    <s v="Regular"/>
    <s v="Card"/>
    <n v="174.77"/>
    <s v="loss"/>
    <s v="Bangalore"/>
  </r>
  <r>
    <s v="ORD107965"/>
    <x v="2"/>
    <s v="Home Care"/>
    <x v="7904"/>
    <s v="Good Sales"/>
    <n v="0.27"/>
    <n v="1104.8913"/>
    <n v="2987.2987000000003"/>
    <n v="8"/>
    <d v="2023-04-06T00:00:00"/>
    <d v="2023-04-07T00:00:00"/>
    <s v="New"/>
    <s v="Cash"/>
    <n v="345.7"/>
    <s v="loss"/>
    <s v="Mumbai"/>
  </r>
  <r>
    <s v="ORD107966"/>
    <x v="1"/>
    <s v="Personal Care"/>
    <x v="7905"/>
    <s v="Good Sales"/>
    <n v="0.22"/>
    <n v="260.9794"/>
    <n v="925.29060000000004"/>
    <n v="8"/>
    <d v="2024-05-13T00:00:00"/>
    <d v="2024-05-14T00:00:00"/>
    <s v="Member"/>
    <s v="UPI"/>
    <n v="66.62"/>
    <s v="loss"/>
    <s v="Pune"/>
  </r>
  <r>
    <s v="ORD107967"/>
    <x v="1"/>
    <s v="Grocery"/>
    <x v="7906"/>
    <s v="Good Sales"/>
    <n v="0.05"/>
    <n v="233.98400000000004"/>
    <n v="4445.6959999999999"/>
    <n v="2"/>
    <d v="2024-07-07T00:00:00"/>
    <d v="2024-07-11T00:00:00"/>
    <s v="Regular"/>
    <s v="Cash"/>
    <n v="609.58000000000004"/>
    <s v="loss"/>
    <s v="Bangalore"/>
  </r>
  <r>
    <s v="ORD107968"/>
    <x v="2"/>
    <s v="Grocery"/>
    <x v="7907"/>
    <s v="Good Sales"/>
    <n v="0.41"/>
    <n v="703.91669999999988"/>
    <n v="1012.9533"/>
    <n v="7"/>
    <d v="2024-11-18T00:00:00"/>
    <d v="2024-11-24T00:00:00"/>
    <s v="New"/>
    <s v="Card"/>
    <n v="394.81"/>
    <s v="loss"/>
    <s v="Delhi"/>
  </r>
  <r>
    <s v="ORD107969"/>
    <x v="1"/>
    <s v="Home Care"/>
    <x v="7908"/>
    <s v="Good Sales"/>
    <n v="0.19"/>
    <n v="178.9819"/>
    <n v="763.02809999999999"/>
    <n v="8"/>
    <d v="2023-04-26T00:00:00"/>
    <d v="2023-04-30T00:00:00"/>
    <s v="Regular"/>
    <s v="Cash"/>
    <n v="91.62"/>
    <s v="loss"/>
    <s v="Mumbai"/>
  </r>
  <r>
    <s v="ORD107970"/>
    <x v="2"/>
    <s v="Electronics"/>
    <x v="7909"/>
    <s v="Good Sales"/>
    <n v="0.12"/>
    <n v="99.123599999999996"/>
    <n v="726.90639999999996"/>
    <n v="7"/>
    <d v="2023-12-17T00:00:00"/>
    <d v="2023-12-22T00:00:00"/>
    <s v="Regular"/>
    <s v="Card"/>
    <n v="76.92"/>
    <s v="loss"/>
    <s v="Bangalore"/>
  </r>
  <r>
    <s v="ORD107971"/>
    <x v="3"/>
    <s v="Personal Care"/>
    <x v="7910"/>
    <s v="Good Sales"/>
    <n v="0.5"/>
    <n v="508.815"/>
    <n v="508.815"/>
    <n v="6"/>
    <d v="2024-11-01T00:00:00"/>
    <d v="2024-11-03T00:00:00"/>
    <s v="Member"/>
    <s v="Cash"/>
    <n v="186.3"/>
    <s v="loss"/>
    <s v="Hyderabad"/>
  </r>
  <r>
    <s v="ORD107972"/>
    <x v="1"/>
    <s v="Electronics"/>
    <x v="6859"/>
    <s v="Good Sales"/>
    <n v="0.33"/>
    <n v="756.67349999999999"/>
    <n v="1536.2764999999999"/>
    <n v="3"/>
    <d v="2024-09-29T00:00:00"/>
    <d v="2024-09-30T00:00:00"/>
    <s v="Member"/>
    <s v="Card"/>
    <n v="499.67"/>
    <s v="loss"/>
    <s v="Mumbai"/>
  </r>
  <r>
    <s v="ORD107973"/>
    <x v="1"/>
    <s v="Home Care"/>
    <x v="7911"/>
    <s v="Good Sales"/>
    <n v="0.04"/>
    <n v="106.34120000000001"/>
    <n v="2552.1888000000004"/>
    <n v="3"/>
    <d v="2024-01-20T00:00:00"/>
    <d v="2024-01-22T00:00:00"/>
    <s v="Member"/>
    <s v="Cash"/>
    <n v="788.81"/>
    <s v="loss"/>
    <s v="Hyderabad"/>
  </r>
  <r>
    <s v="ORD107974"/>
    <x v="1"/>
    <s v="Home Care"/>
    <x v="7912"/>
    <s v="Good Sales"/>
    <n v="0.4"/>
    <n v="1831.0200000000002"/>
    <n v="2746.5299999999997"/>
    <n v="8"/>
    <d v="2023-12-14T00:00:00"/>
    <d v="2023-12-15T00:00:00"/>
    <s v="Regular"/>
    <s v="Card"/>
    <n v="324.32"/>
    <s v="loss"/>
    <s v="Pune"/>
  </r>
  <r>
    <s v="ORD107975"/>
    <x v="3"/>
    <s v="Electronics"/>
    <x v="7913"/>
    <s v="Good Sales"/>
    <n v="0.38"/>
    <n v="747.44860000000006"/>
    <n v="1219.5214000000001"/>
    <n v="4"/>
    <d v="2024-08-21T00:00:00"/>
    <d v="2024-08-26T00:00:00"/>
    <s v="New"/>
    <s v="Cash"/>
    <n v="326.27"/>
    <s v="loss"/>
    <s v="Hyderabad"/>
  </r>
  <r>
    <s v="ORD107976"/>
    <x v="2"/>
    <s v="Clothing"/>
    <x v="7914"/>
    <s v="Good Sales"/>
    <n v="0.2"/>
    <n v="233.13200000000003"/>
    <n v="932.52800000000002"/>
    <n v="8"/>
    <d v="2024-09-19T00:00:00"/>
    <d v="2024-09-22T00:00:00"/>
    <s v="Regular"/>
    <s v="UPI"/>
    <n v="340.59"/>
    <s v="loss"/>
    <s v="Hyderabad"/>
  </r>
  <r>
    <s v="ORD107977"/>
    <x v="0"/>
    <s v="Home Care"/>
    <x v="7915"/>
    <s v="Good Sales"/>
    <n v="0.06"/>
    <n v="224.68319999999997"/>
    <n v="3520.0367999999999"/>
    <n v="6"/>
    <d v="2024-05-17T00:00:00"/>
    <d v="2024-05-18T00:00:00"/>
    <s v="Member"/>
    <s v="Card"/>
    <n v="789.4"/>
    <s v="loss"/>
    <s v="Mumbai"/>
  </r>
  <r>
    <s v="ORD107978"/>
    <x v="1"/>
    <s v="Personal Care"/>
    <x v="7916"/>
    <s v="concerning"/>
    <n v="0.25"/>
    <n v="189.95249999999999"/>
    <n v="569.85749999999996"/>
    <n v="3"/>
    <d v="2024-08-03T00:00:00"/>
    <d v="2024-08-06T00:00:00"/>
    <s v="Regular"/>
    <s v="UPI"/>
    <n v="161.57"/>
    <s v="loss"/>
    <s v="Pune"/>
  </r>
  <r>
    <s v="ORD107979"/>
    <x v="2"/>
    <s v="Electronics"/>
    <x v="7917"/>
    <s v="Good Sales"/>
    <n v="0.38"/>
    <n v="1699.4322"/>
    <n v="2772.7577999999994"/>
    <n v="2"/>
    <d v="2024-05-27T00:00:00"/>
    <d v="2024-06-02T00:00:00"/>
    <s v="New"/>
    <s v="Card"/>
    <n v="1228.72"/>
    <s v="profit"/>
    <s v="Hyderabad"/>
  </r>
  <r>
    <s v="ORD107980"/>
    <x v="3"/>
    <s v="Clothing"/>
    <x v="7918"/>
    <s v="Good Sales"/>
    <n v="0.04"/>
    <n v="84.242400000000004"/>
    <n v="2021.8175999999999"/>
    <n v="1"/>
    <d v="2023-07-22T00:00:00"/>
    <d v="2023-07-23T00:00:00"/>
    <s v="Regular"/>
    <s v="Card"/>
    <n v="284.25"/>
    <s v="loss"/>
    <s v="Bangalore"/>
  </r>
  <r>
    <s v="ORD107981"/>
    <x v="0"/>
    <s v="Electronics"/>
    <x v="7919"/>
    <s v="Good Sales"/>
    <n v="0.08"/>
    <n v="248.62560000000002"/>
    <n v="2859.1944000000003"/>
    <n v="4"/>
    <d v="2023-02-05T00:00:00"/>
    <d v="2023-02-12T00:00:00"/>
    <s v="Regular"/>
    <s v="UPI"/>
    <n v="581.25"/>
    <s v="loss"/>
    <s v="Pune"/>
  </r>
  <r>
    <s v="ORD107982"/>
    <x v="1"/>
    <s v="Clothing"/>
    <x v="7920"/>
    <s v="Good Sales"/>
    <n v="0.31"/>
    <n v="313.81299999999999"/>
    <n v="698.48699999999997"/>
    <n v="8"/>
    <d v="2024-09-04T00:00:00"/>
    <d v="2024-09-06T00:00:00"/>
    <s v="New"/>
    <s v="Cash"/>
    <n v="169.12"/>
    <s v="loss"/>
    <s v="Hyderabad"/>
  </r>
  <r>
    <s v="ORD107983"/>
    <x v="3"/>
    <s v="Clothing"/>
    <x v="7921"/>
    <s v="Good Sales"/>
    <n v="0.28000000000000003"/>
    <n v="227.66520000000003"/>
    <n v="585.4248"/>
    <n v="4"/>
    <d v="2024-11-29T00:00:00"/>
    <d v="2024-12-05T00:00:00"/>
    <s v="New"/>
    <s v="Cash"/>
    <n v="110.17"/>
    <s v="loss"/>
    <s v="Pune"/>
  </r>
  <r>
    <s v="ORD107984"/>
    <x v="3"/>
    <s v="Personal Care"/>
    <x v="7922"/>
    <s v="Good Sales"/>
    <n v="0.45"/>
    <n v="1806.4395"/>
    <n v="2207.8705"/>
    <n v="8"/>
    <d v="2024-07-26T00:00:00"/>
    <d v="2024-08-02T00:00:00"/>
    <s v="Regular"/>
    <s v="Cash"/>
    <n v="1086.83"/>
    <s v="profit"/>
    <s v="Chennai"/>
  </r>
  <r>
    <s v="ORD107985"/>
    <x v="0"/>
    <s v="Home Care"/>
    <x v="7923"/>
    <s v="Good Sales"/>
    <n v="0.41"/>
    <n v="904.27139999999997"/>
    <n v="1301.2685999999999"/>
    <n v="8"/>
    <d v="2023-11-28T00:00:00"/>
    <d v="2023-11-29T00:00:00"/>
    <s v="Regular"/>
    <s v="Cash"/>
    <n v="341.1"/>
    <s v="loss"/>
    <s v="Bangalore"/>
  </r>
  <r>
    <s v="ORD107986"/>
    <x v="2"/>
    <s v="Clothing"/>
    <x v="7924"/>
    <s v="Good Sales"/>
    <n v="0.46"/>
    <n v="2270.1184000000003"/>
    <n v="2664.9215999999997"/>
    <n v="1"/>
    <d v="2023-09-17T00:00:00"/>
    <d v="2023-09-24T00:00:00"/>
    <s v="New"/>
    <s v="Cash"/>
    <n v="421"/>
    <s v="loss"/>
    <s v="Delhi"/>
  </r>
  <r>
    <s v="ORD107987"/>
    <x v="1"/>
    <s v="Home Care"/>
    <x v="7925"/>
    <s v="Good Sales"/>
    <n v="0.23"/>
    <n v="613.88380000000006"/>
    <n v="2055.1761999999999"/>
    <n v="6"/>
    <d v="2023-04-29T00:00:00"/>
    <d v="2023-05-06T00:00:00"/>
    <s v="Regular"/>
    <s v="Cash"/>
    <n v="237.01"/>
    <s v="loss"/>
    <s v="Pune"/>
  </r>
  <r>
    <s v="ORD107988"/>
    <x v="1"/>
    <s v="Personal Care"/>
    <x v="7926"/>
    <s v="Good Sales"/>
    <n v="0.39"/>
    <n v="1655.0429999999999"/>
    <n v="2588.6570000000002"/>
    <n v="8"/>
    <d v="2023-11-01T00:00:00"/>
    <d v="2023-11-03T00:00:00"/>
    <s v="Member"/>
    <s v="UPI"/>
    <n v="333.77"/>
    <s v="loss"/>
    <s v="Bangalore"/>
  </r>
  <r>
    <s v="ORD107989"/>
    <x v="2"/>
    <s v="Home Care"/>
    <x v="7927"/>
    <s v="Good Sales"/>
    <n v="0.02"/>
    <n v="98.0364"/>
    <n v="4803.7835999999998"/>
    <n v="8"/>
    <d v="2023-07-07T00:00:00"/>
    <d v="2023-07-10T00:00:00"/>
    <s v="Member"/>
    <s v="Card"/>
    <n v="1158.3"/>
    <s v="profit"/>
    <s v="Pune"/>
  </r>
  <r>
    <s v="ORD107990"/>
    <x v="2"/>
    <s v="Grocery"/>
    <x v="7928"/>
    <s v="Good Sales"/>
    <n v="0.15"/>
    <n v="221.64600000000002"/>
    <n v="1255.9940000000001"/>
    <n v="1"/>
    <d v="2023-07-19T00:00:00"/>
    <d v="2023-07-23T00:00:00"/>
    <s v="Member"/>
    <s v="Card"/>
    <n v="428.89"/>
    <s v="loss"/>
    <s v="Hyderabad"/>
  </r>
  <r>
    <s v="ORD107991"/>
    <x v="2"/>
    <s v="Clothing"/>
    <x v="7929"/>
    <s v="Good Sales"/>
    <n v="0.32"/>
    <n v="1287.7824000000001"/>
    <n v="2736.5376000000001"/>
    <n v="8"/>
    <d v="2023-07-19T00:00:00"/>
    <d v="2023-07-25T00:00:00"/>
    <s v="Member"/>
    <s v="UPI"/>
    <n v="444.45"/>
    <s v="loss"/>
    <s v="Chennai"/>
  </r>
  <r>
    <s v="ORD107992"/>
    <x v="0"/>
    <s v="Personal Care"/>
    <x v="7930"/>
    <s v="concerning"/>
    <n v="0.38"/>
    <n v="78.975400000000008"/>
    <n v="128.8546"/>
    <n v="9"/>
    <d v="2023-02-09T00:00:00"/>
    <d v="2023-02-16T00:00:00"/>
    <s v="Member"/>
    <s v="Cash"/>
    <n v="12.97"/>
    <s v="loss"/>
    <s v="Delhi"/>
  </r>
  <r>
    <s v="ORD107993"/>
    <x v="0"/>
    <s v="Electronics"/>
    <x v="7931"/>
    <s v="Good Sales"/>
    <n v="0.28999999999999998"/>
    <n v="994.93200000000002"/>
    <n v="2435.8680000000004"/>
    <n v="6"/>
    <d v="2024-08-12T00:00:00"/>
    <d v="2024-08-15T00:00:00"/>
    <s v="New"/>
    <s v="Cash"/>
    <n v="280.13"/>
    <s v="loss"/>
    <s v="Delhi"/>
  </r>
  <r>
    <s v="ORD107994"/>
    <x v="1"/>
    <s v="Personal Care"/>
    <x v="7932"/>
    <s v="Good Sales"/>
    <n v="0.24"/>
    <n v="900.35759999999993"/>
    <n v="2851.1324"/>
    <n v="7"/>
    <d v="2024-09-05T00:00:00"/>
    <d v="2024-09-09T00:00:00"/>
    <s v="Regular"/>
    <s v="UPI"/>
    <n v="879.92"/>
    <s v="profit"/>
    <s v="Hyderabad"/>
  </r>
  <r>
    <s v="ORD107995"/>
    <x v="0"/>
    <s v="Clothing"/>
    <x v="7933"/>
    <s v="Good Sales"/>
    <n v="0.12"/>
    <n v="292.68959999999998"/>
    <n v="2146.3903999999998"/>
    <n v="6"/>
    <d v="2024-04-02T00:00:00"/>
    <d v="2024-04-07T00:00:00"/>
    <s v="Member"/>
    <s v="Card"/>
    <n v="608.1"/>
    <s v="loss"/>
    <s v="Hyderabad"/>
  </r>
  <r>
    <s v="ORD107996"/>
    <x v="3"/>
    <s v="Personal Care"/>
    <x v="7934"/>
    <s v="Good Sales"/>
    <n v="0.09"/>
    <n v="80.488799999999998"/>
    <n v="813.83120000000008"/>
    <n v="5"/>
    <d v="2024-12-31T00:00:00"/>
    <d v="2025-01-05T00:00:00"/>
    <s v="Regular"/>
    <s v="UPI"/>
    <n v="122.62"/>
    <s v="loss"/>
    <s v="Pune"/>
  </r>
  <r>
    <s v="ORD107997"/>
    <x v="1"/>
    <s v="Electronics"/>
    <x v="7935"/>
    <s v="Good Sales"/>
    <n v="0.44"/>
    <n v="1373.6491999999998"/>
    <n v="1748.2808"/>
    <n v="1"/>
    <d v="2023-06-17T00:00:00"/>
    <d v="2023-06-22T00:00:00"/>
    <s v="New"/>
    <s v="Cash"/>
    <n v="162.68"/>
    <s v="loss"/>
    <s v="Hyderabad"/>
  </r>
  <r>
    <s v="ORD107998"/>
    <x v="0"/>
    <s v="Grocery"/>
    <x v="7936"/>
    <s v="Good Sales"/>
    <n v="7.0000000000000007E-2"/>
    <n v="314.85230000000007"/>
    <n v="4183.0376999999999"/>
    <n v="2"/>
    <d v="2023-09-02T00:00:00"/>
    <d v="2023-09-08T00:00:00"/>
    <s v="New"/>
    <s v="Card"/>
    <n v="1200.1500000000001"/>
    <s v="profit"/>
    <s v="Bangalore"/>
  </r>
  <r>
    <s v="ORD107999"/>
    <x v="2"/>
    <s v="Clothing"/>
    <x v="7937"/>
    <s v="Good Sales"/>
    <n v="0.22"/>
    <n v="1025.9612"/>
    <n v="3637.4988000000003"/>
    <n v="2"/>
    <d v="2023-06-19T00:00:00"/>
    <d v="2023-06-24T00:00:00"/>
    <s v="Member"/>
    <s v="UPI"/>
    <n v="339.14"/>
    <s v="loss"/>
    <s v="Mumbai"/>
  </r>
  <r>
    <s v="ORD108000"/>
    <x v="3"/>
    <s v="Clothing"/>
    <x v="7938"/>
    <s v="Good Sales"/>
    <n v="0.44"/>
    <n v="1652.596"/>
    <n v="2103.3040000000001"/>
    <n v="9"/>
    <d v="2023-09-07T00:00:00"/>
    <d v="2023-09-08T00:00:00"/>
    <s v="Regular"/>
    <s v="Cash"/>
    <n v="331.63"/>
    <s v="loss"/>
    <s v="Mumbai"/>
  </r>
  <r>
    <s v="ORD108001"/>
    <x v="2"/>
    <s v="Personal Care"/>
    <x v="7939"/>
    <s v="Good Sales"/>
    <n v="7.0000000000000007E-2"/>
    <n v="97.453300000000013"/>
    <n v="1294.7366999999999"/>
    <n v="6"/>
    <d v="2024-04-27T00:00:00"/>
    <d v="2024-05-03T00:00:00"/>
    <s v="New"/>
    <s v="UPI"/>
    <n v="155.5"/>
    <s v="loss"/>
    <s v="Bangalore"/>
  </r>
  <r>
    <s v="ORD108002"/>
    <x v="1"/>
    <s v="Home Care"/>
    <x v="7940"/>
    <s v="Good Sales"/>
    <n v="0.06"/>
    <n v="261.87600000000003"/>
    <n v="4102.7240000000002"/>
    <n v="3"/>
    <d v="2024-02-24T00:00:00"/>
    <d v="2024-02-27T00:00:00"/>
    <s v="New"/>
    <s v="UPI"/>
    <n v="911.8"/>
    <s v="profit"/>
    <s v="Bangalore"/>
  </r>
  <r>
    <s v="ORD108003"/>
    <x v="2"/>
    <s v="Home Care"/>
    <x v="7941"/>
    <s v="Good Sales"/>
    <n v="0.35"/>
    <n v="1559.3304999999998"/>
    <n v="2895.8994999999995"/>
    <n v="3"/>
    <d v="2024-10-12T00:00:00"/>
    <d v="2024-10-14T00:00:00"/>
    <s v="New"/>
    <s v="UPI"/>
    <n v="612.02"/>
    <s v="loss"/>
    <s v="Bangalore"/>
  </r>
  <r>
    <s v="ORD108004"/>
    <x v="0"/>
    <s v="Electronics"/>
    <x v="7942"/>
    <s v="Good Sales"/>
    <n v="0.17"/>
    <n v="322.91330000000005"/>
    <n v="1576.5767000000001"/>
    <n v="2"/>
    <d v="2023-03-18T00:00:00"/>
    <d v="2023-03-19T00:00:00"/>
    <s v="Member"/>
    <s v="UPI"/>
    <n v="116.58"/>
    <s v="loss"/>
    <s v="Pune"/>
  </r>
  <r>
    <s v="ORD108005"/>
    <x v="0"/>
    <s v="Grocery"/>
    <x v="7943"/>
    <s v="Good Sales"/>
    <n v="0.22"/>
    <n v="219.2542"/>
    <n v="777.35580000000004"/>
    <n v="7"/>
    <d v="2023-02-04T00:00:00"/>
    <d v="2023-02-10T00:00:00"/>
    <s v="Member"/>
    <s v="UPI"/>
    <n v="239.16"/>
    <s v="loss"/>
    <s v="Hyderabad"/>
  </r>
  <r>
    <s v="ORD108006"/>
    <x v="1"/>
    <s v="Grocery"/>
    <x v="7944"/>
    <s v="Good Sales"/>
    <n v="0.31"/>
    <n v="1359.6072999999999"/>
    <n v="3026.2227000000003"/>
    <n v="1"/>
    <d v="2024-05-15T00:00:00"/>
    <d v="2024-05-21T00:00:00"/>
    <s v="New"/>
    <s v="Card"/>
    <n v="826.4"/>
    <s v="profit"/>
    <s v="Bangalore"/>
  </r>
  <r>
    <s v="ORD108007"/>
    <x v="2"/>
    <s v="Personal Care"/>
    <x v="7945"/>
    <s v="Good Sales"/>
    <n v="0.19"/>
    <n v="843.0261999999999"/>
    <n v="3593.9537999999998"/>
    <n v="1"/>
    <d v="2023-10-20T00:00:00"/>
    <d v="2023-10-21T00:00:00"/>
    <s v="Regular"/>
    <s v="Card"/>
    <n v="1142.76"/>
    <s v="profit"/>
    <s v="Mumbai"/>
  </r>
  <r>
    <s v="ORD108008"/>
    <x v="1"/>
    <s v="Personal Care"/>
    <x v="7946"/>
    <s v="concerning"/>
    <n v="0.4"/>
    <n v="237.77600000000004"/>
    <n v="356.66399999999999"/>
    <n v="3"/>
    <d v="2024-05-06T00:00:00"/>
    <d v="2024-05-13T00:00:00"/>
    <s v="Member"/>
    <s v="UPI"/>
    <n v="39.5"/>
    <s v="loss"/>
    <s v="Delhi"/>
  </r>
  <r>
    <s v="ORD108009"/>
    <x v="2"/>
    <s v="Home Care"/>
    <x v="7947"/>
    <s v="Good Sales"/>
    <n v="0.48"/>
    <n v="2322.3456000000001"/>
    <n v="2515.8744000000002"/>
    <n v="1"/>
    <d v="2023-05-20T00:00:00"/>
    <d v="2023-05-25T00:00:00"/>
    <s v="Member"/>
    <s v="Card"/>
    <n v="1392.68"/>
    <s v="profit"/>
    <s v="Delhi"/>
  </r>
  <r>
    <s v="ORD108010"/>
    <x v="3"/>
    <s v="Grocery"/>
    <x v="7948"/>
    <s v="Good Sales"/>
    <n v="0.47"/>
    <n v="1274.6822999999999"/>
    <n v="1437.4077000000002"/>
    <n v="3"/>
    <d v="2024-03-09T00:00:00"/>
    <d v="2024-03-15T00:00:00"/>
    <s v="New"/>
    <s v="Cash"/>
    <n v="205.36"/>
    <s v="loss"/>
    <s v="Bangalore"/>
  </r>
  <r>
    <s v="ORD108011"/>
    <x v="0"/>
    <s v="Grocery"/>
    <x v="7949"/>
    <s v="Good Sales"/>
    <n v="0.27"/>
    <n v="1341.7056"/>
    <n v="3627.5743999999995"/>
    <n v="9"/>
    <d v="2024-01-10T00:00:00"/>
    <d v="2024-01-11T00:00:00"/>
    <s v="New"/>
    <s v="UPI"/>
    <n v="941.63"/>
    <s v="profit"/>
    <s v="Mumbai"/>
  </r>
  <r>
    <s v="ORD108012"/>
    <x v="1"/>
    <s v="Grocery"/>
    <x v="7950"/>
    <s v="Good Sales"/>
    <n v="0.18"/>
    <n v="410.49719999999996"/>
    <n v="1870.0427999999999"/>
    <n v="7"/>
    <d v="2024-09-11T00:00:00"/>
    <d v="2024-09-18T00:00:00"/>
    <s v="Member"/>
    <s v="Card"/>
    <n v="410.56"/>
    <s v="loss"/>
    <s v="Bangalore"/>
  </r>
  <r>
    <s v="ORD108013"/>
    <x v="3"/>
    <s v="Electronics"/>
    <x v="7951"/>
    <s v="Good Sales"/>
    <n v="0.22"/>
    <n v="596.87980000000005"/>
    <n v="2116.2102"/>
    <n v="9"/>
    <d v="2024-05-18T00:00:00"/>
    <d v="2024-05-20T00:00:00"/>
    <s v="New"/>
    <s v="UPI"/>
    <n v="740.77"/>
    <s v="loss"/>
    <s v="Bangalore"/>
  </r>
  <r>
    <s v="ORD108014"/>
    <x v="3"/>
    <s v="Electronics"/>
    <x v="7952"/>
    <s v="Good Sales"/>
    <n v="0.17"/>
    <n v="238.64770000000001"/>
    <n v="1165.1623"/>
    <n v="7"/>
    <d v="2024-04-10T00:00:00"/>
    <d v="2024-04-13T00:00:00"/>
    <s v="Regular"/>
    <s v="UPI"/>
    <n v="267.39999999999998"/>
    <s v="loss"/>
    <s v="Bangalore"/>
  </r>
  <r>
    <s v="ORD108015"/>
    <x v="1"/>
    <s v="Personal Care"/>
    <x v="7953"/>
    <s v="Good Sales"/>
    <n v="0.22"/>
    <n v="991.06479999999999"/>
    <n v="3513.7752"/>
    <n v="9"/>
    <d v="2023-09-23T00:00:00"/>
    <d v="2023-09-28T00:00:00"/>
    <s v="Regular"/>
    <s v="Cash"/>
    <n v="539.07000000000005"/>
    <s v="loss"/>
    <s v="Bangalore"/>
  </r>
  <r>
    <s v="ORD108016"/>
    <x v="1"/>
    <s v="Home Care"/>
    <x v="7954"/>
    <s v="Good Sales"/>
    <n v="0.01"/>
    <n v="22.741900000000001"/>
    <n v="2251.4481000000001"/>
    <n v="3"/>
    <d v="2023-04-13T00:00:00"/>
    <d v="2023-04-18T00:00:00"/>
    <s v="New"/>
    <s v="Card"/>
    <n v="211.43"/>
    <s v="loss"/>
    <s v="Hyderabad"/>
  </r>
  <r>
    <s v="ORD108017"/>
    <x v="3"/>
    <s v="Clothing"/>
    <x v="7955"/>
    <s v="Good Sales"/>
    <n v="0.03"/>
    <n v="122.7483"/>
    <n v="3968.8616999999999"/>
    <n v="7"/>
    <d v="2024-05-29T00:00:00"/>
    <d v="2024-05-31T00:00:00"/>
    <s v="Member"/>
    <s v="Card"/>
    <n v="470.19"/>
    <s v="loss"/>
    <s v="Chennai"/>
  </r>
  <r>
    <s v="ORD108018"/>
    <x v="2"/>
    <s v="Home Care"/>
    <x v="7956"/>
    <s v="concerning"/>
    <n v="0.39"/>
    <n v="191.37299999999999"/>
    <n v="299.327"/>
    <n v="6"/>
    <d v="2024-12-09T00:00:00"/>
    <d v="2024-12-10T00:00:00"/>
    <s v="Regular"/>
    <s v="UPI"/>
    <n v="57.7"/>
    <s v="loss"/>
    <s v="Pune"/>
  </r>
  <r>
    <s v="ORD108019"/>
    <x v="3"/>
    <s v="Electronics"/>
    <x v="7957"/>
    <s v="Good Sales"/>
    <n v="0.17"/>
    <n v="673.60969999999998"/>
    <n v="3288.8002999999999"/>
    <n v="2"/>
    <d v="2023-10-28T00:00:00"/>
    <d v="2023-11-04T00:00:00"/>
    <s v="Member"/>
    <s v="Cash"/>
    <n v="407.71"/>
    <s v="loss"/>
    <s v="Mumbai"/>
  </r>
  <r>
    <s v="ORD108020"/>
    <x v="1"/>
    <s v="Electronics"/>
    <x v="7958"/>
    <s v="Good Sales"/>
    <n v="0.4"/>
    <n v="1000.8760000000001"/>
    <n v="1501.3139999999999"/>
    <n v="6"/>
    <d v="2024-11-11T00:00:00"/>
    <d v="2024-11-13T00:00:00"/>
    <s v="Regular"/>
    <s v="Cash"/>
    <n v="271.45999999999998"/>
    <s v="loss"/>
    <s v="Bangalore"/>
  </r>
  <r>
    <s v="ORD108021"/>
    <x v="3"/>
    <s v="Personal Care"/>
    <x v="7959"/>
    <s v="concerning"/>
    <n v="0.24"/>
    <n v="30.36"/>
    <n v="96.14"/>
    <n v="3"/>
    <d v="2023-12-18T00:00:00"/>
    <d v="2023-12-22T00:00:00"/>
    <s v="Member"/>
    <s v="Cash"/>
    <n v="33.43"/>
    <s v="loss"/>
    <s v="Pune"/>
  </r>
  <r>
    <s v="ORD108022"/>
    <x v="2"/>
    <s v="Clothing"/>
    <x v="7960"/>
    <s v="Good Sales"/>
    <n v="0.4"/>
    <n v="483.47600000000006"/>
    <n v="725.21399999999994"/>
    <n v="2"/>
    <d v="2024-11-12T00:00:00"/>
    <d v="2024-11-15T00:00:00"/>
    <s v="Regular"/>
    <s v="UPI"/>
    <n v="323.51"/>
    <s v="loss"/>
    <s v="Hyderabad"/>
  </r>
  <r>
    <s v="ORD108023"/>
    <x v="0"/>
    <s v="Grocery"/>
    <x v="7961"/>
    <s v="Good Sales"/>
    <n v="0.33"/>
    <n v="346.26240000000001"/>
    <n v="703.0175999999999"/>
    <n v="5"/>
    <d v="2024-06-28T00:00:00"/>
    <d v="2024-07-01T00:00:00"/>
    <s v="New"/>
    <s v="Cash"/>
    <n v="191.75"/>
    <s v="loss"/>
    <s v="Chennai"/>
  </r>
  <r>
    <s v="ORD108024"/>
    <x v="0"/>
    <s v="Clothing"/>
    <x v="7962"/>
    <s v="Good Sales"/>
    <n v="0.1"/>
    <n v="378.36500000000001"/>
    <n v="3405.2849999999999"/>
    <n v="5"/>
    <d v="2024-04-22T00:00:00"/>
    <d v="2024-04-24T00:00:00"/>
    <s v="Member"/>
    <s v="Card"/>
    <n v="1054.5999999999999"/>
    <s v="profit"/>
    <s v="Pune"/>
  </r>
  <r>
    <s v="ORD108025"/>
    <x v="3"/>
    <s v="Clothing"/>
    <x v="7963"/>
    <s v="Good Sales"/>
    <n v="0.22"/>
    <n v="536.42380000000003"/>
    <n v="1901.8661999999999"/>
    <n v="2"/>
    <d v="2024-06-01T00:00:00"/>
    <d v="2024-06-08T00:00:00"/>
    <s v="New"/>
    <s v="Cash"/>
    <n v="429.61"/>
    <s v="loss"/>
    <s v="Chennai"/>
  </r>
  <r>
    <s v="ORD108026"/>
    <x v="2"/>
    <s v="Clothing"/>
    <x v="7964"/>
    <s v="Good Sales"/>
    <n v="0.35"/>
    <n v="308.91699999999997"/>
    <n v="573.70299999999997"/>
    <n v="3"/>
    <d v="2024-04-23T00:00:00"/>
    <d v="2024-04-29T00:00:00"/>
    <s v="Member"/>
    <s v="Cash"/>
    <n v="176.49"/>
    <s v="loss"/>
    <s v="Bangalore"/>
  </r>
  <r>
    <s v="ORD108027"/>
    <x v="0"/>
    <s v="Personal Care"/>
    <x v="7965"/>
    <s v="Good Sales"/>
    <n v="0.17"/>
    <n v="230.9161"/>
    <n v="1127.4139"/>
    <n v="8"/>
    <d v="2023-06-03T00:00:00"/>
    <d v="2023-06-09T00:00:00"/>
    <s v="Regular"/>
    <s v="Card"/>
    <n v="405.46"/>
    <s v="loss"/>
    <s v="Chennai"/>
  </r>
  <r>
    <s v="ORD108028"/>
    <x v="3"/>
    <s v="Electronics"/>
    <x v="7966"/>
    <s v="Good Sales"/>
    <n v="0.1"/>
    <n v="256.99799999999999"/>
    <n v="2312.982"/>
    <n v="5"/>
    <d v="2023-02-17T00:00:00"/>
    <d v="2023-02-20T00:00:00"/>
    <s v="Member"/>
    <s v="Card"/>
    <n v="368.3"/>
    <s v="loss"/>
    <s v="Delhi"/>
  </r>
  <r>
    <s v="ORD108029"/>
    <x v="3"/>
    <s v="Grocery"/>
    <x v="7967"/>
    <s v="concerning"/>
    <n v="0.27"/>
    <n v="52.982100000000003"/>
    <n v="143.24789999999999"/>
    <n v="8"/>
    <d v="2023-03-10T00:00:00"/>
    <d v="2023-03-13T00:00:00"/>
    <s v="Member"/>
    <s v="Card"/>
    <n v="40.6"/>
    <s v="loss"/>
    <s v="Bangalore"/>
  </r>
  <r>
    <s v="ORD108030"/>
    <x v="2"/>
    <s v="Clothing"/>
    <x v="7968"/>
    <s v="Good Sales"/>
    <n v="0.14000000000000001"/>
    <n v="304.95080000000002"/>
    <n v="1873.2691999999997"/>
    <n v="4"/>
    <d v="2023-06-23T00:00:00"/>
    <d v="2023-06-29T00:00:00"/>
    <s v="Member"/>
    <s v="Card"/>
    <n v="481.41"/>
    <s v="loss"/>
    <s v="Chennai"/>
  </r>
  <r>
    <s v="ORD108031"/>
    <x v="1"/>
    <s v="Grocery"/>
    <x v="7969"/>
    <s v="Good Sales"/>
    <n v="0.3"/>
    <n v="1026.75"/>
    <n v="2395.75"/>
    <n v="4"/>
    <d v="2024-03-07T00:00:00"/>
    <d v="2024-03-08T00:00:00"/>
    <s v="Member"/>
    <s v="Cash"/>
    <n v="680.66"/>
    <s v="loss"/>
    <s v="Bangalore"/>
  </r>
  <r>
    <s v="ORD108032"/>
    <x v="3"/>
    <s v="Clothing"/>
    <x v="7970"/>
    <s v="Good Sales"/>
    <n v="0.14000000000000001"/>
    <n v="369.18"/>
    <n v="2267.8200000000002"/>
    <n v="6"/>
    <d v="2024-07-06T00:00:00"/>
    <d v="2024-07-11T00:00:00"/>
    <s v="Member"/>
    <s v="Cash"/>
    <n v="339.67"/>
    <s v="loss"/>
    <s v="Chennai"/>
  </r>
  <r>
    <s v="ORD108033"/>
    <x v="1"/>
    <s v="Electronics"/>
    <x v="7971"/>
    <s v="Good Sales"/>
    <n v="0.45"/>
    <n v="1363.8105"/>
    <n v="1666.8795"/>
    <n v="5"/>
    <d v="2023-04-17T00:00:00"/>
    <d v="2023-04-24T00:00:00"/>
    <s v="Regular"/>
    <s v="Card"/>
    <n v="849.82"/>
    <s v="profit"/>
    <s v="Pune"/>
  </r>
  <r>
    <s v="ORD108034"/>
    <x v="1"/>
    <s v="Grocery"/>
    <x v="7972"/>
    <s v="Good Sales"/>
    <n v="0.17"/>
    <n v="289.07310000000001"/>
    <n v="1411.3569"/>
    <n v="5"/>
    <d v="2024-06-11T00:00:00"/>
    <d v="2024-06-16T00:00:00"/>
    <s v="New"/>
    <s v="Card"/>
    <n v="465.96"/>
    <s v="loss"/>
    <s v="Hyderabad"/>
  </r>
  <r>
    <s v="ORD108035"/>
    <x v="0"/>
    <s v="Home Care"/>
    <x v="7973"/>
    <s v="Good Sales"/>
    <n v="0.45"/>
    <n v="448.68150000000003"/>
    <n v="548.38850000000002"/>
    <n v="9"/>
    <d v="2023-06-29T00:00:00"/>
    <d v="2023-07-04T00:00:00"/>
    <s v="Member"/>
    <s v="Cash"/>
    <n v="287.05"/>
    <s v="loss"/>
    <s v="Hyderabad"/>
  </r>
  <r>
    <s v="ORD108036"/>
    <x v="1"/>
    <s v="Electronics"/>
    <x v="7974"/>
    <s v="Good Sales"/>
    <n v="0.14000000000000001"/>
    <n v="569.48220000000003"/>
    <n v="3498.2478000000001"/>
    <n v="6"/>
    <d v="2023-09-28T00:00:00"/>
    <d v="2023-09-30T00:00:00"/>
    <s v="Regular"/>
    <s v="Cash"/>
    <n v="589.9"/>
    <s v="loss"/>
    <s v="Mumbai"/>
  </r>
  <r>
    <s v="ORD108037"/>
    <x v="2"/>
    <s v="Grocery"/>
    <x v="7975"/>
    <s v="Good Sales"/>
    <n v="0.3"/>
    <n v="1361.2829999999999"/>
    <n v="3176.3269999999998"/>
    <n v="3"/>
    <d v="2023-08-01T00:00:00"/>
    <d v="2023-08-03T00:00:00"/>
    <s v="Member"/>
    <s v="UPI"/>
    <n v="1234.43"/>
    <s v="profit"/>
    <s v="Delhi"/>
  </r>
  <r>
    <s v="ORD108038"/>
    <x v="0"/>
    <s v="Clothing"/>
    <x v="7976"/>
    <s v="Good Sales"/>
    <n v="7.0000000000000007E-2"/>
    <n v="182.18410000000003"/>
    <n v="2420.4459000000002"/>
    <n v="4"/>
    <d v="2023-12-23T00:00:00"/>
    <d v="2023-12-28T00:00:00"/>
    <s v="New"/>
    <s v="Card"/>
    <n v="541.29999999999995"/>
    <s v="loss"/>
    <s v="Bangalore"/>
  </r>
  <r>
    <s v="ORD108039"/>
    <x v="0"/>
    <s v="Clothing"/>
    <x v="7977"/>
    <s v="Good Sales"/>
    <n v="0.39"/>
    <n v="621.93299999999999"/>
    <n v="972.76700000000005"/>
    <n v="9"/>
    <d v="2024-06-16T00:00:00"/>
    <d v="2024-06-23T00:00:00"/>
    <s v="Regular"/>
    <s v="Cash"/>
    <n v="476.87"/>
    <s v="loss"/>
    <s v="Pune"/>
  </r>
  <r>
    <s v="ORD108040"/>
    <x v="0"/>
    <s v="Electronics"/>
    <x v="7978"/>
    <s v="Good Sales"/>
    <n v="0.1"/>
    <n v="260.49"/>
    <n v="2344.41"/>
    <n v="6"/>
    <d v="2024-12-21T00:00:00"/>
    <d v="2024-12-25T00:00:00"/>
    <s v="Member"/>
    <s v="Cash"/>
    <n v="396.67"/>
    <s v="loss"/>
    <s v="Chennai"/>
  </r>
  <r>
    <s v="ORD108041"/>
    <x v="3"/>
    <s v="Electronics"/>
    <x v="7979"/>
    <s v="Good Sales"/>
    <n v="0.43"/>
    <n v="1895.0228999999999"/>
    <n v="2512.0070999999998"/>
    <n v="8"/>
    <d v="2023-06-05T00:00:00"/>
    <d v="2023-06-09T00:00:00"/>
    <s v="Member"/>
    <s v="Card"/>
    <n v="226.02"/>
    <s v="loss"/>
    <s v="Delhi"/>
  </r>
  <r>
    <s v="ORD108042"/>
    <x v="3"/>
    <s v="Clothing"/>
    <x v="7980"/>
    <s v="Good Sales"/>
    <n v="0.23"/>
    <n v="802.21469999999999"/>
    <n v="2685.6752999999999"/>
    <n v="7"/>
    <d v="2023-03-31T00:00:00"/>
    <d v="2023-04-01T00:00:00"/>
    <s v="New"/>
    <s v="Card"/>
    <n v="614.28"/>
    <s v="loss"/>
    <s v="Mumbai"/>
  </r>
  <r>
    <s v="ORD108043"/>
    <x v="1"/>
    <s v="Grocery"/>
    <x v="7981"/>
    <s v="Good Sales"/>
    <n v="0.05"/>
    <n v="215.36100000000002"/>
    <n v="4091.8590000000004"/>
    <n v="1"/>
    <d v="2023-03-04T00:00:00"/>
    <d v="2023-03-06T00:00:00"/>
    <s v="Member"/>
    <s v="Card"/>
    <n v="795.58"/>
    <s v="loss"/>
    <s v="Bangalore"/>
  </r>
  <r>
    <s v="ORD108044"/>
    <x v="0"/>
    <s v="Home Care"/>
    <x v="7982"/>
    <s v="Good Sales"/>
    <n v="0.18"/>
    <n v="307.63079999999997"/>
    <n v="1401.4292"/>
    <n v="1"/>
    <d v="2024-02-23T00:00:00"/>
    <d v="2024-02-28T00:00:00"/>
    <s v="Regular"/>
    <s v="UPI"/>
    <n v="283.54000000000002"/>
    <s v="loss"/>
    <s v="Chennai"/>
  </r>
  <r>
    <s v="ORD108045"/>
    <x v="0"/>
    <s v="Personal Care"/>
    <x v="7983"/>
    <s v="Good Sales"/>
    <n v="0.39"/>
    <n v="1399.5930000000001"/>
    <n v="2189.107"/>
    <n v="7"/>
    <d v="2024-03-07T00:00:00"/>
    <d v="2024-03-11T00:00:00"/>
    <s v="Regular"/>
    <s v="UPI"/>
    <n v="543.57000000000005"/>
    <s v="loss"/>
    <s v="Delhi"/>
  </r>
  <r>
    <s v="ORD108046"/>
    <x v="2"/>
    <s v="Electronics"/>
    <x v="7984"/>
    <s v="Good Sales"/>
    <n v="0.04"/>
    <n v="131.99760000000001"/>
    <n v="3167.9423999999999"/>
    <n v="2"/>
    <d v="2024-05-05T00:00:00"/>
    <d v="2024-05-10T00:00:00"/>
    <s v="New"/>
    <s v="UPI"/>
    <n v="346.42"/>
    <s v="loss"/>
    <s v="Delhi"/>
  </r>
  <r>
    <s v="ORD108047"/>
    <x v="1"/>
    <s v="Clothing"/>
    <x v="7985"/>
    <s v="Good Sales"/>
    <n v="0.31"/>
    <n v="899.28520000000003"/>
    <n v="2001.6348"/>
    <n v="9"/>
    <d v="2023-02-08T00:00:00"/>
    <d v="2023-02-11T00:00:00"/>
    <s v="Regular"/>
    <s v="UPI"/>
    <n v="674.92"/>
    <s v="loss"/>
    <s v="Mumbai"/>
  </r>
  <r>
    <s v="ORD108048"/>
    <x v="2"/>
    <s v="Grocery"/>
    <x v="7986"/>
    <s v="Good Sales"/>
    <n v="0.25"/>
    <n v="672.07500000000005"/>
    <n v="2016.2250000000001"/>
    <n v="9"/>
    <d v="2023-05-28T00:00:00"/>
    <d v="2023-06-01T00:00:00"/>
    <s v="New"/>
    <s v="Card"/>
    <n v="492.02"/>
    <s v="loss"/>
    <s v="Chennai"/>
  </r>
  <r>
    <s v="ORD108049"/>
    <x v="1"/>
    <s v="Electronics"/>
    <x v="7987"/>
    <s v="Good Sales"/>
    <n v="0.15"/>
    <n v="419.96850000000001"/>
    <n v="2379.8215"/>
    <n v="2"/>
    <d v="2024-04-23T00:00:00"/>
    <d v="2024-04-28T00:00:00"/>
    <s v="Regular"/>
    <s v="UPI"/>
    <n v="213.02"/>
    <s v="loss"/>
    <s v="Chennai"/>
  </r>
  <r>
    <s v="ORD108050"/>
    <x v="1"/>
    <s v="Grocery"/>
    <x v="7988"/>
    <s v="Good Sales"/>
    <n v="0.38"/>
    <n v="1620.0882000000001"/>
    <n v="2643.3018000000002"/>
    <n v="9"/>
    <d v="2023-06-15T00:00:00"/>
    <d v="2023-06-17T00:00:00"/>
    <s v="Member"/>
    <s v="Card"/>
    <n v="320.37"/>
    <s v="loss"/>
    <s v="Pune"/>
  </r>
  <r>
    <s v="ORD108051"/>
    <x v="3"/>
    <s v="Electronics"/>
    <x v="7989"/>
    <s v="Good Sales"/>
    <n v="0.03"/>
    <n v="137.65109999999999"/>
    <n v="4450.7188999999998"/>
    <n v="9"/>
    <d v="2023-01-23T00:00:00"/>
    <d v="2023-01-25T00:00:00"/>
    <s v="Member"/>
    <s v="Card"/>
    <n v="1120.97"/>
    <s v="profit"/>
    <s v="Chennai"/>
  </r>
  <r>
    <s v="ORD108052"/>
    <x v="3"/>
    <s v="Clothing"/>
    <x v="7990"/>
    <s v="concerning"/>
    <n v="0.25"/>
    <n v="163.255"/>
    <n v="489.76499999999999"/>
    <n v="6"/>
    <d v="2023-09-19T00:00:00"/>
    <d v="2023-09-22T00:00:00"/>
    <s v="Member"/>
    <s v="Cash"/>
    <n v="128.28"/>
    <s v="loss"/>
    <s v="Mumbai"/>
  </r>
  <r>
    <s v="ORD108053"/>
    <x v="2"/>
    <s v="Grocery"/>
    <x v="7991"/>
    <s v="Good Sales"/>
    <n v="0.25"/>
    <n v="721.745"/>
    <n v="2165.2350000000001"/>
    <n v="5"/>
    <d v="2024-12-28T00:00:00"/>
    <d v="2024-12-31T00:00:00"/>
    <s v="Regular"/>
    <s v="Cash"/>
    <n v="508.96"/>
    <s v="loss"/>
    <s v="Hyderabad"/>
  </r>
  <r>
    <s v="ORD108054"/>
    <x v="1"/>
    <s v="Clothing"/>
    <x v="7992"/>
    <s v="Good Sales"/>
    <n v="0.04"/>
    <n v="184.00800000000001"/>
    <n v="4416.192"/>
    <n v="2"/>
    <d v="2023-04-08T00:00:00"/>
    <d v="2023-04-09T00:00:00"/>
    <s v="Regular"/>
    <s v="Card"/>
    <n v="484.33"/>
    <s v="loss"/>
    <s v="Hyderabad"/>
  </r>
  <r>
    <s v="ORD108055"/>
    <x v="0"/>
    <s v="Grocery"/>
    <x v="7993"/>
    <s v="concerning"/>
    <n v="7.0000000000000007E-2"/>
    <n v="53.216100000000004"/>
    <n v="707.01390000000004"/>
    <n v="6"/>
    <d v="2024-04-25T00:00:00"/>
    <d v="2024-04-30T00:00:00"/>
    <s v="Regular"/>
    <s v="UPI"/>
    <n v="97.55"/>
    <s v="loss"/>
    <s v="Pune"/>
  </r>
  <r>
    <s v="ORD108056"/>
    <x v="3"/>
    <s v="Electronics"/>
    <x v="7994"/>
    <s v="Good Sales"/>
    <n v="0.2"/>
    <n v="424.60200000000009"/>
    <n v="1698.4080000000001"/>
    <n v="9"/>
    <d v="2024-06-02T00:00:00"/>
    <d v="2024-06-09T00:00:00"/>
    <s v="New"/>
    <s v="UPI"/>
    <n v="538.91999999999996"/>
    <s v="loss"/>
    <s v="Hyderabad"/>
  </r>
  <r>
    <s v="ORD108057"/>
    <x v="0"/>
    <s v="Personal Care"/>
    <x v="7995"/>
    <s v="concerning"/>
    <n v="0.27"/>
    <n v="144.85230000000001"/>
    <n v="391.6377"/>
    <n v="3"/>
    <d v="2023-09-27T00:00:00"/>
    <d v="2023-10-01T00:00:00"/>
    <s v="Member"/>
    <s v="Card"/>
    <n v="64.25"/>
    <s v="loss"/>
    <s v="Hyderabad"/>
  </r>
  <r>
    <s v="ORD108058"/>
    <x v="2"/>
    <s v="Personal Care"/>
    <x v="7996"/>
    <s v="concerning"/>
    <n v="0.03"/>
    <n v="19.680899999999998"/>
    <n v="636.34910000000002"/>
    <n v="3"/>
    <d v="2023-01-16T00:00:00"/>
    <d v="2023-01-20T00:00:00"/>
    <s v="New"/>
    <s v="UPI"/>
    <n v="61.74"/>
    <s v="loss"/>
    <s v="Hyderabad"/>
  </r>
  <r>
    <s v="ORD108059"/>
    <x v="3"/>
    <s v="Home Care"/>
    <x v="7997"/>
    <s v="Good Sales"/>
    <n v="0.01"/>
    <n v="45.301400000000001"/>
    <n v="4484.8386"/>
    <n v="4"/>
    <d v="2024-10-24T00:00:00"/>
    <d v="2024-10-31T00:00:00"/>
    <s v="New"/>
    <s v="UPI"/>
    <n v="972.9"/>
    <s v="profit"/>
    <s v="Chennai"/>
  </r>
  <r>
    <s v="ORD108060"/>
    <x v="3"/>
    <s v="Home Care"/>
    <x v="7998"/>
    <s v="Good Sales"/>
    <n v="0.1"/>
    <n v="228.62800000000004"/>
    <n v="2057.652"/>
    <n v="4"/>
    <d v="2023-10-01T00:00:00"/>
    <d v="2023-10-07T00:00:00"/>
    <s v="Regular"/>
    <s v="UPI"/>
    <n v="554.38"/>
    <s v="loss"/>
    <s v="Delhi"/>
  </r>
  <r>
    <s v="ORD108061"/>
    <x v="1"/>
    <s v="Clothing"/>
    <x v="7999"/>
    <s v="Good Sales"/>
    <n v="0.24"/>
    <n v="833.95680000000004"/>
    <n v="2640.8632000000002"/>
    <n v="1"/>
    <d v="2023-08-09T00:00:00"/>
    <d v="2023-08-15T00:00:00"/>
    <s v="Regular"/>
    <s v="UPI"/>
    <n v="325.64999999999998"/>
    <s v="loss"/>
    <s v="Mumbai"/>
  </r>
  <r>
    <s v="ORD108062"/>
    <x v="2"/>
    <s v="Grocery"/>
    <x v="8000"/>
    <s v="concerning"/>
    <n v="0.02"/>
    <n v="15.6136"/>
    <n v="765.06639999999993"/>
    <n v="2"/>
    <d v="2024-08-02T00:00:00"/>
    <d v="2024-08-06T00:00:00"/>
    <s v="Regular"/>
    <s v="UPI"/>
    <n v="88.3"/>
    <s v="loss"/>
    <s v="Bangalore"/>
  </r>
  <r>
    <s v="ORD108063"/>
    <x v="1"/>
    <s v="Home Care"/>
    <x v="8001"/>
    <s v="concerning"/>
    <n v="0.37"/>
    <n v="76.7898"/>
    <n v="130.75020000000001"/>
    <n v="6"/>
    <d v="2023-10-08T00:00:00"/>
    <d v="2023-10-09T00:00:00"/>
    <s v="Member"/>
    <s v="Cash"/>
    <n v="12.04"/>
    <s v="loss"/>
    <s v="Bangalore"/>
  </r>
  <r>
    <s v="ORD108064"/>
    <x v="3"/>
    <s v="Electronics"/>
    <x v="8002"/>
    <s v="Good Sales"/>
    <n v="0.08"/>
    <n v="357.06959999999998"/>
    <n v="4106.3004000000001"/>
    <n v="5"/>
    <d v="2024-06-28T00:00:00"/>
    <d v="2024-07-03T00:00:00"/>
    <s v="New"/>
    <s v="Card"/>
    <n v="255.96"/>
    <s v="loss"/>
    <s v="Mumbai"/>
  </r>
  <r>
    <s v="ORD108065"/>
    <x v="2"/>
    <s v="Personal Care"/>
    <x v="8003"/>
    <s v="Good Sales"/>
    <n v="0.39"/>
    <n v="1136.9553000000001"/>
    <n v="1778.3146999999999"/>
    <n v="4"/>
    <d v="2024-07-16T00:00:00"/>
    <d v="2024-07-19T00:00:00"/>
    <s v="Regular"/>
    <s v="Cash"/>
    <n v="185.72"/>
    <s v="loss"/>
    <s v="Mumbai"/>
  </r>
  <r>
    <s v="ORD108066"/>
    <x v="3"/>
    <s v="Grocery"/>
    <x v="8004"/>
    <s v="concerning"/>
    <n v="0.1"/>
    <n v="19.794"/>
    <n v="178.14599999999999"/>
    <n v="9"/>
    <d v="2024-10-22T00:00:00"/>
    <d v="2024-10-23T00:00:00"/>
    <s v="Member"/>
    <s v="UPI"/>
    <n v="12.74"/>
    <s v="loss"/>
    <s v="Bangalore"/>
  </r>
  <r>
    <s v="ORD108067"/>
    <x v="2"/>
    <s v="Personal Care"/>
    <x v="8005"/>
    <s v="Good Sales"/>
    <n v="0.17"/>
    <n v="843.61820000000012"/>
    <n v="4118.8418000000001"/>
    <n v="2"/>
    <d v="2024-07-28T00:00:00"/>
    <d v="2024-07-31T00:00:00"/>
    <s v="New"/>
    <s v="UPI"/>
    <n v="1213.42"/>
    <s v="profit"/>
    <s v="Bangalore"/>
  </r>
  <r>
    <s v="ORD108068"/>
    <x v="3"/>
    <s v="Grocery"/>
    <x v="8006"/>
    <s v="Good Sales"/>
    <n v="0.24"/>
    <n v="602.81759999999997"/>
    <n v="1908.9223999999999"/>
    <n v="8"/>
    <d v="2023-05-02T00:00:00"/>
    <d v="2023-05-09T00:00:00"/>
    <s v="Member"/>
    <s v="Card"/>
    <n v="494.74"/>
    <s v="loss"/>
    <s v="Bangalore"/>
  </r>
  <r>
    <s v="ORD108069"/>
    <x v="0"/>
    <s v="Home Care"/>
    <x v="8007"/>
    <s v="Good Sales"/>
    <n v="0.17"/>
    <n v="413.40430000000003"/>
    <n v="2018.3856999999998"/>
    <n v="4"/>
    <d v="2024-01-03T00:00:00"/>
    <d v="2024-01-04T00:00:00"/>
    <s v="Member"/>
    <s v="Cash"/>
    <n v="285.76"/>
    <s v="loss"/>
    <s v="Pune"/>
  </r>
  <r>
    <s v="ORD108070"/>
    <x v="0"/>
    <s v="Home Care"/>
    <x v="8008"/>
    <s v="Good Sales"/>
    <n v="0.01"/>
    <n v="31.424800000000001"/>
    <n v="3111.0552000000002"/>
    <n v="9"/>
    <d v="2024-06-22T00:00:00"/>
    <d v="2024-06-23T00:00:00"/>
    <s v="Member"/>
    <s v="Card"/>
    <n v="246.74"/>
    <s v="loss"/>
    <s v="Mumbai"/>
  </r>
  <r>
    <s v="ORD108071"/>
    <x v="1"/>
    <s v="Clothing"/>
    <x v="8009"/>
    <s v="concerning"/>
    <n v="0.45"/>
    <n v="62.4285"/>
    <n v="76.30149999999999"/>
    <n v="4"/>
    <d v="2023-07-28T00:00:00"/>
    <d v="2023-08-01T00:00:00"/>
    <s v="New"/>
    <s v="Cash"/>
    <n v="39.96"/>
    <s v="loss"/>
    <s v="Hyderabad"/>
  </r>
  <r>
    <s v="ORD108072"/>
    <x v="0"/>
    <s v="Grocery"/>
    <x v="8010"/>
    <s v="Good Sales"/>
    <n v="0.14000000000000001"/>
    <n v="404.42920000000009"/>
    <n v="2484.3508000000002"/>
    <n v="2"/>
    <d v="2023-06-03T00:00:00"/>
    <d v="2023-06-04T00:00:00"/>
    <s v="Member"/>
    <s v="Cash"/>
    <n v="413.5"/>
    <s v="loss"/>
    <s v="Pune"/>
  </r>
  <r>
    <s v="ORD108073"/>
    <x v="3"/>
    <s v="Electronics"/>
    <x v="8011"/>
    <s v="Good Sales"/>
    <n v="7.0000000000000007E-2"/>
    <n v="222.91290000000001"/>
    <n v="2961.5571"/>
    <n v="6"/>
    <d v="2023-10-02T00:00:00"/>
    <d v="2023-10-06T00:00:00"/>
    <s v="New"/>
    <s v="UPI"/>
    <n v="170.16"/>
    <s v="loss"/>
    <s v="Chennai"/>
  </r>
  <r>
    <s v="ORD108074"/>
    <x v="3"/>
    <s v="Home Care"/>
    <x v="8012"/>
    <s v="Good Sales"/>
    <n v="7.0000000000000007E-2"/>
    <n v="108.8549"/>
    <n v="1446.2150999999999"/>
    <n v="9"/>
    <d v="2023-08-13T00:00:00"/>
    <d v="2023-08-19T00:00:00"/>
    <s v="Member"/>
    <s v="UPI"/>
    <n v="83.98"/>
    <s v="loss"/>
    <s v="Pune"/>
  </r>
  <r>
    <s v="ORD108075"/>
    <x v="0"/>
    <s v="Clothing"/>
    <x v="8013"/>
    <s v="Good Sales"/>
    <n v="0.49"/>
    <n v="1794.1741999999999"/>
    <n v="1867.4058"/>
    <n v="7"/>
    <d v="2023-02-27T00:00:00"/>
    <d v="2023-03-03T00:00:00"/>
    <s v="Regular"/>
    <s v="UPI"/>
    <n v="377.92"/>
    <s v="loss"/>
    <s v="Delhi"/>
  </r>
  <r>
    <s v="ORD108076"/>
    <x v="1"/>
    <s v="Home Care"/>
    <x v="8014"/>
    <s v="Good Sales"/>
    <n v="0.06"/>
    <n v="116.9652"/>
    <n v="1832.4548"/>
    <n v="1"/>
    <d v="2023-08-28T00:00:00"/>
    <d v="2023-09-01T00:00:00"/>
    <s v="Member"/>
    <s v="Cash"/>
    <n v="490.2"/>
    <s v="loss"/>
    <s v="Mumbai"/>
  </r>
  <r>
    <s v="ORD108077"/>
    <x v="0"/>
    <s v="Personal Care"/>
    <x v="8015"/>
    <s v="Good Sales"/>
    <n v="0.17"/>
    <n v="614.90530000000012"/>
    <n v="3002.1846999999998"/>
    <n v="9"/>
    <d v="2024-05-14T00:00:00"/>
    <d v="2024-05-16T00:00:00"/>
    <s v="Regular"/>
    <s v="Card"/>
    <n v="896.3"/>
    <s v="profit"/>
    <s v="Chennai"/>
  </r>
  <r>
    <s v="ORD108078"/>
    <x v="2"/>
    <s v="Home Care"/>
    <x v="8016"/>
    <s v="Good Sales"/>
    <n v="0.03"/>
    <n v="24.142199999999999"/>
    <n v="780.59780000000001"/>
    <n v="6"/>
    <d v="2023-09-20T00:00:00"/>
    <d v="2023-09-26T00:00:00"/>
    <s v="Regular"/>
    <s v="Cash"/>
    <n v="44.99"/>
    <s v="loss"/>
    <s v="Bangalore"/>
  </r>
  <r>
    <s v="ORD108079"/>
    <x v="2"/>
    <s v="Grocery"/>
    <x v="8017"/>
    <s v="Good Sales"/>
    <n v="0.37"/>
    <n v="1693.5344"/>
    <n v="2883.5855999999999"/>
    <n v="9"/>
    <d v="2023-08-19T00:00:00"/>
    <d v="2023-08-26T00:00:00"/>
    <s v="Regular"/>
    <s v="Cash"/>
    <n v="458.84"/>
    <s v="loss"/>
    <s v="Delhi"/>
  </r>
  <r>
    <s v="ORD108080"/>
    <x v="2"/>
    <s v="Clothing"/>
    <x v="8018"/>
    <s v="Good Sales"/>
    <n v="0.3"/>
    <n v="1322.8019999999999"/>
    <n v="3086.5380000000005"/>
    <n v="2"/>
    <d v="2024-02-03T00:00:00"/>
    <d v="2024-02-10T00:00:00"/>
    <s v="Regular"/>
    <s v="Card"/>
    <n v="1033.6500000000001"/>
    <s v="profit"/>
    <s v="Hyderabad"/>
  </r>
  <r>
    <s v="ORD108081"/>
    <x v="0"/>
    <s v="Grocery"/>
    <x v="8019"/>
    <s v="Good Sales"/>
    <n v="0.27"/>
    <n v="226.27890000000002"/>
    <n v="611.79110000000003"/>
    <n v="7"/>
    <d v="2023-03-07T00:00:00"/>
    <d v="2023-03-11T00:00:00"/>
    <s v="New"/>
    <s v="Cash"/>
    <n v="57.23"/>
    <s v="loss"/>
    <s v="Hyderabad"/>
  </r>
  <r>
    <s v="ORD108082"/>
    <x v="0"/>
    <s v="Electronics"/>
    <x v="8020"/>
    <s v="Good Sales"/>
    <n v="0.43"/>
    <n v="2020.3206"/>
    <n v="2678.0994000000001"/>
    <n v="8"/>
    <d v="2024-03-25T00:00:00"/>
    <d v="2024-03-31T00:00:00"/>
    <s v="Regular"/>
    <s v="Card"/>
    <n v="723.19"/>
    <s v="loss"/>
    <s v="Chennai"/>
  </r>
  <r>
    <s v="ORD108083"/>
    <x v="0"/>
    <s v="Electronics"/>
    <x v="8021"/>
    <s v="Good Sales"/>
    <n v="0.28999999999999998"/>
    <n v="821.60479999999995"/>
    <n v="2011.5151999999998"/>
    <n v="8"/>
    <d v="2023-07-28T00:00:00"/>
    <d v="2023-08-02T00:00:00"/>
    <s v="Regular"/>
    <s v="UPI"/>
    <n v="821.99"/>
    <s v="profit"/>
    <s v="Chennai"/>
  </r>
  <r>
    <s v="ORD108084"/>
    <x v="2"/>
    <s v="Home Care"/>
    <x v="8022"/>
    <s v="Good Sales"/>
    <n v="0.48"/>
    <n v="1698.2783999999999"/>
    <n v="1839.8016"/>
    <n v="5"/>
    <d v="2024-04-26T00:00:00"/>
    <d v="2024-05-03T00:00:00"/>
    <s v="New"/>
    <s v="Card"/>
    <n v="688.74"/>
    <s v="loss"/>
    <s v="Delhi"/>
  </r>
  <r>
    <s v="ORD108085"/>
    <x v="1"/>
    <s v="Clothing"/>
    <x v="8023"/>
    <s v="Good Sales"/>
    <n v="0.31"/>
    <n v="1307.4063999999998"/>
    <n v="2910.0335999999998"/>
    <n v="7"/>
    <d v="2024-03-06T00:00:00"/>
    <d v="2024-03-11T00:00:00"/>
    <s v="Regular"/>
    <s v="UPI"/>
    <n v="665.13"/>
    <s v="loss"/>
    <s v="Mumbai"/>
  </r>
  <r>
    <s v="ORD108086"/>
    <x v="3"/>
    <s v="Clothing"/>
    <x v="8024"/>
    <s v="concerning"/>
    <n v="0.18"/>
    <n v="91.708200000000005"/>
    <n v="417.78179999999998"/>
    <n v="7"/>
    <d v="2023-02-15T00:00:00"/>
    <d v="2023-02-16T00:00:00"/>
    <s v="Regular"/>
    <s v="Cash"/>
    <n v="147.85"/>
    <s v="loss"/>
    <s v="Chennai"/>
  </r>
  <r>
    <s v="ORD108087"/>
    <x v="0"/>
    <s v="Clothing"/>
    <x v="8025"/>
    <s v="Good Sales"/>
    <n v="0.02"/>
    <n v="18.5898"/>
    <n v="910.90020000000004"/>
    <n v="3"/>
    <d v="2024-12-15T00:00:00"/>
    <d v="2024-12-18T00:00:00"/>
    <s v="New"/>
    <s v="Cash"/>
    <n v="164.16"/>
    <s v="loss"/>
    <s v="Pune"/>
  </r>
  <r>
    <s v="ORD108088"/>
    <x v="1"/>
    <s v="Clothing"/>
    <x v="8026"/>
    <s v="Good Sales"/>
    <n v="0.36"/>
    <n v="548.25120000000004"/>
    <n v="974.66880000000003"/>
    <n v="2"/>
    <d v="2024-07-09T00:00:00"/>
    <d v="2024-07-16T00:00:00"/>
    <s v="Regular"/>
    <s v="UPI"/>
    <n v="305.27999999999997"/>
    <s v="loss"/>
    <s v="Pune"/>
  </r>
  <r>
    <s v="ORD108089"/>
    <x v="3"/>
    <s v="Home Care"/>
    <x v="8027"/>
    <s v="Good Sales"/>
    <n v="0.19"/>
    <n v="463.27700000000004"/>
    <n v="1975.0230000000001"/>
    <n v="5"/>
    <d v="2024-10-10T00:00:00"/>
    <d v="2024-10-15T00:00:00"/>
    <s v="New"/>
    <s v="UPI"/>
    <n v="434.25"/>
    <s v="loss"/>
    <s v="Pune"/>
  </r>
  <r>
    <s v="ORD108090"/>
    <x v="3"/>
    <s v="Grocery"/>
    <x v="8028"/>
    <s v="Good Sales"/>
    <n v="0.3"/>
    <n v="538.70100000000002"/>
    <n v="1256.9690000000001"/>
    <n v="4"/>
    <d v="2023-03-12T00:00:00"/>
    <d v="2023-03-18T00:00:00"/>
    <s v="New"/>
    <s v="Cash"/>
    <n v="426.62"/>
    <s v="loss"/>
    <s v="Mumbai"/>
  </r>
  <r>
    <s v="ORD108091"/>
    <x v="3"/>
    <s v="Home Care"/>
    <x v="8029"/>
    <s v="Good Sales"/>
    <n v="0.44"/>
    <n v="1134.606"/>
    <n v="1444.0440000000001"/>
    <n v="8"/>
    <d v="2024-09-18T00:00:00"/>
    <d v="2024-09-25T00:00:00"/>
    <s v="Member"/>
    <s v="UPI"/>
    <n v="343.17"/>
    <s v="loss"/>
    <s v="Bangalore"/>
  </r>
  <r>
    <s v="ORD108092"/>
    <x v="1"/>
    <s v="Grocery"/>
    <x v="8030"/>
    <s v="Good Sales"/>
    <n v="0"/>
    <n v="0"/>
    <n v="1010.99"/>
    <n v="5"/>
    <d v="2024-07-21T00:00:00"/>
    <d v="2024-07-24T00:00:00"/>
    <s v="New"/>
    <s v="Card"/>
    <n v="88.99"/>
    <s v="loss"/>
    <s v="Chennai"/>
  </r>
  <r>
    <s v="ORD108093"/>
    <x v="1"/>
    <s v="Personal Care"/>
    <x v="8031"/>
    <s v="Good Sales"/>
    <n v="0.38"/>
    <n v="1308.1728000000001"/>
    <n v="2134.3872000000001"/>
    <n v="9"/>
    <d v="2023-05-12T00:00:00"/>
    <d v="2023-05-16T00:00:00"/>
    <s v="New"/>
    <s v="UPI"/>
    <n v="578.26"/>
    <s v="loss"/>
    <s v="Pune"/>
  </r>
  <r>
    <s v="ORD108094"/>
    <x v="2"/>
    <s v="Personal Care"/>
    <x v="8032"/>
    <s v="concerning"/>
    <n v="0.22"/>
    <n v="82.082000000000008"/>
    <n v="291.01800000000003"/>
    <n v="7"/>
    <d v="2024-01-16T00:00:00"/>
    <d v="2024-01-19T00:00:00"/>
    <s v="Regular"/>
    <s v="Card"/>
    <n v="87"/>
    <s v="loss"/>
    <s v="Hyderabad"/>
  </r>
  <r>
    <s v="ORD108095"/>
    <x v="1"/>
    <s v="Grocery"/>
    <x v="8033"/>
    <s v="Good Sales"/>
    <n v="0.06"/>
    <n v="112.26599999999999"/>
    <n v="1758.8339999999998"/>
    <n v="1"/>
    <d v="2023-10-20T00:00:00"/>
    <d v="2023-10-24T00:00:00"/>
    <s v="New"/>
    <s v="Card"/>
    <n v="311.83999999999997"/>
    <s v="loss"/>
    <s v="Mumbai"/>
  </r>
  <r>
    <s v="ORD108096"/>
    <x v="1"/>
    <s v="Home Care"/>
    <x v="8034"/>
    <s v="Good Sales"/>
    <n v="0.28999999999999998"/>
    <n v="283.40539999999999"/>
    <n v="693.8546"/>
    <n v="2"/>
    <d v="2023-10-17T00:00:00"/>
    <d v="2023-10-19T00:00:00"/>
    <s v="Member"/>
    <s v="Cash"/>
    <n v="98.3"/>
    <s v="loss"/>
    <s v="Bangalore"/>
  </r>
  <r>
    <s v="ORD108097"/>
    <x v="1"/>
    <s v="Electronics"/>
    <x v="8035"/>
    <s v="Good Sales"/>
    <n v="0.27"/>
    <n v="992.70090000000005"/>
    <n v="2683.9691000000003"/>
    <n v="8"/>
    <d v="2023-12-02T00:00:00"/>
    <d v="2023-12-08T00:00:00"/>
    <s v="Regular"/>
    <s v="Cash"/>
    <n v="321.45"/>
    <s v="loss"/>
    <s v="Chennai"/>
  </r>
  <r>
    <s v="ORD108098"/>
    <x v="3"/>
    <s v="Home Care"/>
    <x v="8036"/>
    <s v="Good Sales"/>
    <n v="0.42"/>
    <n v="1860.5579999999998"/>
    <n v="2569.3419999999996"/>
    <n v="8"/>
    <d v="2024-09-08T00:00:00"/>
    <d v="2024-09-09T00:00:00"/>
    <s v="New"/>
    <s v="Cash"/>
    <n v="1296.8699999999999"/>
    <s v="profit"/>
    <s v="Bangalore"/>
  </r>
  <r>
    <s v="ORD108099"/>
    <x v="0"/>
    <s v="Electronics"/>
    <x v="8037"/>
    <s v="concerning"/>
    <n v="0.26"/>
    <n v="126.373"/>
    <n v="359.67700000000002"/>
    <n v="2"/>
    <d v="2023-02-16T00:00:00"/>
    <d v="2023-02-23T00:00:00"/>
    <s v="New"/>
    <s v="UPI"/>
    <n v="136.29"/>
    <s v="loss"/>
    <s v="Pune"/>
  </r>
  <r>
    <s v="ORD108100"/>
    <x v="2"/>
    <s v="Home Care"/>
    <x v="8038"/>
    <s v="Good Sales"/>
    <n v="0.41"/>
    <n v="1618.1428999999998"/>
    <n v="2328.5471000000002"/>
    <n v="7"/>
    <d v="2023-01-30T00:00:00"/>
    <d v="2023-02-02T00:00:00"/>
    <s v="New"/>
    <s v="Cash"/>
    <n v="504.15"/>
    <s v="loss"/>
    <s v="Bangalore"/>
  </r>
  <r>
    <s v="ORD108101"/>
    <x v="0"/>
    <s v="Clothing"/>
    <x v="8039"/>
    <s v="Good Sales"/>
    <n v="0.27"/>
    <n v="1212.0408"/>
    <n v="3276.9992000000002"/>
    <n v="8"/>
    <d v="2024-09-21T00:00:00"/>
    <d v="2024-09-24T00:00:00"/>
    <s v="Member"/>
    <s v="UPI"/>
    <n v="1305.6500000000001"/>
    <s v="profit"/>
    <s v="Hyderabad"/>
  </r>
  <r>
    <s v="ORD108102"/>
    <x v="0"/>
    <s v="Clothing"/>
    <x v="8040"/>
    <s v="Good Sales"/>
    <n v="0.22"/>
    <n v="1071.9390000000001"/>
    <n v="3800.5109999999995"/>
    <n v="4"/>
    <d v="2023-02-15T00:00:00"/>
    <d v="2023-02-21T00:00:00"/>
    <s v="Regular"/>
    <s v="Card"/>
    <n v="998.45"/>
    <s v="profit"/>
    <s v="Mumbai"/>
  </r>
  <r>
    <s v="ORD108103"/>
    <x v="1"/>
    <s v="Personal Care"/>
    <x v="8041"/>
    <s v="Good Sales"/>
    <n v="0.19"/>
    <n v="558.40809999999999"/>
    <n v="2380.5818999999997"/>
    <n v="3"/>
    <d v="2024-08-04T00:00:00"/>
    <d v="2024-08-11T00:00:00"/>
    <s v="Regular"/>
    <s v="UPI"/>
    <n v="373.34"/>
    <s v="loss"/>
    <s v="Hyderabad"/>
  </r>
  <r>
    <s v="ORD108104"/>
    <x v="2"/>
    <s v="Personal Care"/>
    <x v="8042"/>
    <s v="Good Sales"/>
    <n v="0.09"/>
    <n v="153.37979999999999"/>
    <n v="1550.8402000000001"/>
    <n v="9"/>
    <d v="2024-06-28T00:00:00"/>
    <d v="2024-07-01T00:00:00"/>
    <s v="Regular"/>
    <s v="Card"/>
    <n v="215.11"/>
    <s v="loss"/>
    <s v="Pune"/>
  </r>
  <r>
    <s v="ORD108105"/>
    <x v="0"/>
    <s v="Grocery"/>
    <x v="8043"/>
    <s v="Good Sales"/>
    <n v="0.28999999999999998"/>
    <n v="486.52429999999998"/>
    <n v="1191.1457"/>
    <n v="2"/>
    <d v="2023-02-19T00:00:00"/>
    <d v="2023-02-20T00:00:00"/>
    <s v="New"/>
    <s v="Card"/>
    <n v="461.37"/>
    <s v="loss"/>
    <s v="Chennai"/>
  </r>
  <r>
    <s v="ORD108106"/>
    <x v="0"/>
    <s v="Electronics"/>
    <x v="8044"/>
    <s v="Good Sales"/>
    <n v="0.27"/>
    <n v="528.37650000000008"/>
    <n v="1428.5735"/>
    <n v="3"/>
    <d v="2024-04-04T00:00:00"/>
    <d v="2024-04-06T00:00:00"/>
    <s v="Member"/>
    <s v="Cash"/>
    <n v="279.13"/>
    <s v="loss"/>
    <s v="Hyderabad"/>
  </r>
  <r>
    <s v="ORD108107"/>
    <x v="2"/>
    <s v="Clothing"/>
    <x v="8045"/>
    <s v="Good Sales"/>
    <n v="0.49"/>
    <n v="1520.0143"/>
    <n v="1582.0557000000001"/>
    <n v="8"/>
    <d v="2023-03-29T00:00:00"/>
    <d v="2023-03-30T00:00:00"/>
    <s v="New"/>
    <s v="Cash"/>
    <n v="215.51"/>
    <s v="loss"/>
    <s v="Hyderabad"/>
  </r>
  <r>
    <s v="ORD108108"/>
    <x v="1"/>
    <s v="Home Care"/>
    <x v="8046"/>
    <s v="Good Sales"/>
    <n v="0.21"/>
    <n v="525.44730000000004"/>
    <n v="1976.6827000000001"/>
    <n v="2"/>
    <d v="2023-02-09T00:00:00"/>
    <d v="2023-02-16T00:00:00"/>
    <s v="New"/>
    <s v="UPI"/>
    <n v="587.80999999999995"/>
    <s v="loss"/>
    <s v="Delhi"/>
  </r>
  <r>
    <s v="ORD108109"/>
    <x v="0"/>
    <s v="Grocery"/>
    <x v="8047"/>
    <s v="Good Sales"/>
    <n v="0.21"/>
    <n v="693.59010000000001"/>
    <n v="2609.2199000000001"/>
    <n v="5"/>
    <d v="2024-06-27T00:00:00"/>
    <d v="2024-07-02T00:00:00"/>
    <s v="Regular"/>
    <s v="Cash"/>
    <n v="286.68"/>
    <s v="loss"/>
    <s v="Chennai"/>
  </r>
  <r>
    <s v="ORD108110"/>
    <x v="3"/>
    <s v="Home Care"/>
    <x v="8048"/>
    <s v="concerning"/>
    <n v="0.08"/>
    <n v="23.411200000000001"/>
    <n v="269.22879999999998"/>
    <n v="8"/>
    <d v="2024-05-03T00:00:00"/>
    <d v="2024-05-10T00:00:00"/>
    <s v="Member"/>
    <s v="Card"/>
    <n v="65.19"/>
    <s v="loss"/>
    <s v="Hyderabad"/>
  </r>
  <r>
    <s v="ORD108111"/>
    <x v="0"/>
    <s v="Clothing"/>
    <x v="8049"/>
    <s v="concerning"/>
    <n v="0.3"/>
    <n v="185.64600000000002"/>
    <n v="433.17400000000004"/>
    <n v="7"/>
    <d v="2023-04-07T00:00:00"/>
    <d v="2023-04-14T00:00:00"/>
    <s v="Regular"/>
    <s v="UPI"/>
    <n v="138.08000000000001"/>
    <s v="loss"/>
    <s v="Chennai"/>
  </r>
  <r>
    <s v="ORD108112"/>
    <x v="3"/>
    <s v="Clothing"/>
    <x v="8050"/>
    <s v="Good Sales"/>
    <n v="0.42"/>
    <n v="2051.7167999999997"/>
    <n v="2833.3232000000003"/>
    <n v="4"/>
    <d v="2024-09-15T00:00:00"/>
    <d v="2024-09-16T00:00:00"/>
    <s v="Member"/>
    <s v="UPI"/>
    <n v="940.89"/>
    <s v="profit"/>
    <s v="Chennai"/>
  </r>
  <r>
    <s v="ORD108113"/>
    <x v="1"/>
    <s v="Clothing"/>
    <x v="8051"/>
    <s v="Good Sales"/>
    <n v="0.12"/>
    <n v="597.28679999999997"/>
    <n v="4380.1032000000005"/>
    <n v="9"/>
    <d v="2024-06-07T00:00:00"/>
    <d v="2024-06-12T00:00:00"/>
    <s v="New"/>
    <s v="Card"/>
    <n v="962.07"/>
    <s v="profit"/>
    <s v="Mumbai"/>
  </r>
  <r>
    <s v="ORD108114"/>
    <x v="0"/>
    <s v="Clothing"/>
    <x v="8052"/>
    <s v="Good Sales"/>
    <n v="0"/>
    <n v="0"/>
    <n v="3758.63"/>
    <n v="2"/>
    <d v="2023-09-28T00:00:00"/>
    <d v="2023-10-01T00:00:00"/>
    <s v="New"/>
    <s v="Cash"/>
    <n v="517.04"/>
    <s v="loss"/>
    <s v="Hyderabad"/>
  </r>
  <r>
    <s v="ORD108115"/>
    <x v="2"/>
    <s v="Home Care"/>
    <x v="8053"/>
    <s v="Good Sales"/>
    <n v="0.35"/>
    <n v="474.72249999999991"/>
    <n v="881.62750000000005"/>
    <n v="7"/>
    <d v="2023-07-06T00:00:00"/>
    <d v="2023-07-08T00:00:00"/>
    <s v="Regular"/>
    <s v="UPI"/>
    <n v="207.15"/>
    <s v="loss"/>
    <s v="Pune"/>
  </r>
  <r>
    <s v="ORD108116"/>
    <x v="2"/>
    <s v="Grocery"/>
    <x v="8054"/>
    <s v="Good Sales"/>
    <n v="0.02"/>
    <n v="95.431399999999996"/>
    <n v="4676.1385999999993"/>
    <n v="7"/>
    <d v="2024-11-30T00:00:00"/>
    <d v="2024-12-04T00:00:00"/>
    <s v="Member"/>
    <s v="UPI"/>
    <n v="382.93"/>
    <s v="loss"/>
    <s v="Chennai"/>
  </r>
  <r>
    <s v="ORD108117"/>
    <x v="0"/>
    <s v="Clothing"/>
    <x v="8055"/>
    <s v="Good Sales"/>
    <n v="0.2"/>
    <n v="229.42800000000003"/>
    <n v="917.7120000000001"/>
    <n v="7"/>
    <d v="2024-08-06T00:00:00"/>
    <d v="2024-08-08T00:00:00"/>
    <s v="Member"/>
    <s v="UPI"/>
    <n v="216.41"/>
    <s v="loss"/>
    <s v="Mumbai"/>
  </r>
  <r>
    <s v="ORD108118"/>
    <x v="1"/>
    <s v="Personal Care"/>
    <x v="8056"/>
    <s v="Good Sales"/>
    <n v="0.31"/>
    <n v="1142.0431000000001"/>
    <n v="2541.9669000000004"/>
    <n v="7"/>
    <d v="2023-01-27T00:00:00"/>
    <d v="2023-02-01T00:00:00"/>
    <s v="Member"/>
    <s v="Cash"/>
    <n v="936.2"/>
    <s v="profit"/>
    <s v="Mumbai"/>
  </r>
  <r>
    <s v="ORD108119"/>
    <x v="1"/>
    <s v="Grocery"/>
    <x v="8057"/>
    <s v="concerning"/>
    <n v="0.19"/>
    <n v="126.30629999999999"/>
    <n v="538.46370000000002"/>
    <n v="5"/>
    <d v="2023-04-11T00:00:00"/>
    <d v="2023-04-13T00:00:00"/>
    <s v="New"/>
    <s v="UPI"/>
    <n v="38.26"/>
    <s v="loss"/>
    <s v="Pune"/>
  </r>
  <r>
    <s v="ORD108120"/>
    <x v="2"/>
    <s v="Personal Care"/>
    <x v="8058"/>
    <s v="Good Sales"/>
    <n v="0.13"/>
    <n v="426.3519"/>
    <n v="2853.2781"/>
    <n v="1"/>
    <d v="2024-03-17T00:00:00"/>
    <d v="2024-03-23T00:00:00"/>
    <s v="Regular"/>
    <s v="Card"/>
    <n v="745.18"/>
    <s v="loss"/>
    <s v="Mumbai"/>
  </r>
  <r>
    <s v="ORD108121"/>
    <x v="0"/>
    <s v="Home Care"/>
    <x v="8059"/>
    <s v="Good Sales"/>
    <n v="0.4"/>
    <n v="1528.6480000000001"/>
    <n v="2292.9719999999998"/>
    <n v="4"/>
    <d v="2024-11-23T00:00:00"/>
    <d v="2024-11-26T00:00:00"/>
    <s v="Regular"/>
    <s v="Cash"/>
    <n v="319.35000000000002"/>
    <s v="loss"/>
    <s v="Hyderabad"/>
  </r>
  <r>
    <s v="ORD108122"/>
    <x v="1"/>
    <s v="Clothing"/>
    <x v="8060"/>
    <s v="Good Sales"/>
    <n v="0.15"/>
    <n v="646.8359999999999"/>
    <n v="3665.404"/>
    <n v="5"/>
    <d v="2024-07-04T00:00:00"/>
    <d v="2024-07-05T00:00:00"/>
    <s v="New"/>
    <s v="Card"/>
    <n v="1076.67"/>
    <s v="profit"/>
    <s v="Pune"/>
  </r>
  <r>
    <s v="ORD108123"/>
    <x v="2"/>
    <s v="Grocery"/>
    <x v="8061"/>
    <s v="Good Sales"/>
    <n v="0.09"/>
    <n v="332.82900000000001"/>
    <n v="3365.2709999999997"/>
    <n v="4"/>
    <d v="2024-02-03T00:00:00"/>
    <d v="2024-02-08T00:00:00"/>
    <s v="Regular"/>
    <s v="UPI"/>
    <n v="185.81"/>
    <s v="loss"/>
    <s v="Hyderabad"/>
  </r>
  <r>
    <s v="ORD108124"/>
    <x v="3"/>
    <s v="Clothing"/>
    <x v="8062"/>
    <s v="Good Sales"/>
    <n v="0.19"/>
    <n v="878.76520000000005"/>
    <n v="3746.3148000000001"/>
    <n v="7"/>
    <d v="2023-10-02T00:00:00"/>
    <d v="2023-10-07T00:00:00"/>
    <s v="New"/>
    <s v="Cash"/>
    <n v="320.05"/>
    <s v="loss"/>
    <s v="Mumbai"/>
  </r>
  <r>
    <s v="ORD108125"/>
    <x v="0"/>
    <s v="Clothing"/>
    <x v="8063"/>
    <s v="Good Sales"/>
    <n v="7.0000000000000007E-2"/>
    <n v="185.67640000000003"/>
    <n v="2466.8436000000002"/>
    <n v="2"/>
    <d v="2024-09-20T00:00:00"/>
    <d v="2024-09-25T00:00:00"/>
    <s v="Member"/>
    <s v="UPI"/>
    <n v="677.69"/>
    <s v="loss"/>
    <s v="Hyderabad"/>
  </r>
  <r>
    <s v="ORD108126"/>
    <x v="3"/>
    <s v="Grocery"/>
    <x v="8064"/>
    <s v="Good Sales"/>
    <n v="0.35"/>
    <n v="1196.79"/>
    <n v="2222.61"/>
    <n v="2"/>
    <d v="2023-01-14T00:00:00"/>
    <d v="2023-01-17T00:00:00"/>
    <s v="Member"/>
    <s v="Card"/>
    <n v="401.29"/>
    <s v="loss"/>
    <s v="Pune"/>
  </r>
  <r>
    <s v="ORD108127"/>
    <x v="3"/>
    <s v="Clothing"/>
    <x v="8065"/>
    <s v="Good Sales"/>
    <n v="0.36"/>
    <n v="687.88799999999992"/>
    <n v="1222.912"/>
    <n v="2"/>
    <d v="2023-11-23T00:00:00"/>
    <d v="2023-11-30T00:00:00"/>
    <s v="New"/>
    <s v="UPI"/>
    <n v="522.48"/>
    <s v="loss"/>
    <s v="Bangalore"/>
  </r>
  <r>
    <s v="ORD108128"/>
    <x v="1"/>
    <s v="Clothing"/>
    <x v="8066"/>
    <s v="concerning"/>
    <n v="0.01"/>
    <n v="1.5091000000000001"/>
    <n v="149.40090000000001"/>
    <n v="3"/>
    <d v="2024-12-28T00:00:00"/>
    <d v="2024-12-30T00:00:00"/>
    <s v="Member"/>
    <s v="Cash"/>
    <n v="37.020000000000003"/>
    <s v="loss"/>
    <s v="Chennai"/>
  </r>
  <r>
    <s v="ORD108129"/>
    <x v="1"/>
    <s v="Electronics"/>
    <x v="8067"/>
    <s v="Good Sales"/>
    <n v="0.35"/>
    <n v="1332.73"/>
    <n v="2475.0700000000002"/>
    <n v="5"/>
    <d v="2024-09-28T00:00:00"/>
    <d v="2024-10-03T00:00:00"/>
    <s v="New"/>
    <s v="UPI"/>
    <n v="800.88"/>
    <s v="profit"/>
    <s v="Pune"/>
  </r>
  <r>
    <s v="ORD108130"/>
    <x v="1"/>
    <s v="Electronics"/>
    <x v="8068"/>
    <s v="Good Sales"/>
    <n v="0.15"/>
    <n v="654.34799999999996"/>
    <n v="3707.9719999999998"/>
    <n v="9"/>
    <d v="2024-02-29T00:00:00"/>
    <d v="2024-03-07T00:00:00"/>
    <s v="Member"/>
    <s v="Card"/>
    <n v="545.04"/>
    <s v="loss"/>
    <s v="Pune"/>
  </r>
  <r>
    <s v="ORD108131"/>
    <x v="0"/>
    <s v="Grocery"/>
    <x v="8069"/>
    <s v="Good Sales"/>
    <n v="0.33"/>
    <n v="314.23590000000002"/>
    <n v="637.9941"/>
    <n v="3"/>
    <d v="2024-08-23T00:00:00"/>
    <d v="2024-08-30T00:00:00"/>
    <s v="Regular"/>
    <s v="Cash"/>
    <n v="247.47"/>
    <s v="loss"/>
    <s v="Bangalore"/>
  </r>
  <r>
    <s v="ORD108132"/>
    <x v="3"/>
    <s v="Grocery"/>
    <x v="8070"/>
    <s v="concerning"/>
    <n v="0.35"/>
    <n v="84.119"/>
    <n v="156.221"/>
    <n v="6"/>
    <d v="2023-04-21T00:00:00"/>
    <d v="2023-04-25T00:00:00"/>
    <s v="New"/>
    <s v="Cash"/>
    <n v="23.66"/>
    <s v="loss"/>
    <s v="Hyderabad"/>
  </r>
  <r>
    <s v="ORD108133"/>
    <x v="0"/>
    <s v="Clothing"/>
    <x v="8071"/>
    <s v="Good Sales"/>
    <n v="0.14000000000000001"/>
    <n v="126.8484"/>
    <n v="779.21159999999998"/>
    <n v="6"/>
    <d v="2024-08-13T00:00:00"/>
    <d v="2024-08-18T00:00:00"/>
    <s v="Regular"/>
    <s v="Cash"/>
    <n v="247.32"/>
    <s v="loss"/>
    <s v="Hyderabad"/>
  </r>
  <r>
    <s v="ORD108134"/>
    <x v="1"/>
    <s v="Personal Care"/>
    <x v="8072"/>
    <s v="Good Sales"/>
    <n v="0.09"/>
    <n v="403.82279999999997"/>
    <n v="4083.0972000000002"/>
    <n v="6"/>
    <d v="2024-11-12T00:00:00"/>
    <d v="2024-11-14T00:00:00"/>
    <s v="New"/>
    <s v="UPI"/>
    <n v="1072.8499999999999"/>
    <s v="profit"/>
    <s v="Chennai"/>
  </r>
  <r>
    <s v="ORD108135"/>
    <x v="3"/>
    <s v="Grocery"/>
    <x v="8073"/>
    <s v="Good Sales"/>
    <n v="0.41"/>
    <n v="634.67999999999995"/>
    <n v="913.32"/>
    <n v="5"/>
    <d v="2023-11-19T00:00:00"/>
    <d v="2023-11-21T00:00:00"/>
    <s v="Regular"/>
    <s v="Card"/>
    <n v="212.24"/>
    <s v="loss"/>
    <s v="Delhi"/>
  </r>
  <r>
    <s v="ORD108136"/>
    <x v="0"/>
    <s v="Clothing"/>
    <x v="8074"/>
    <s v="Good Sales"/>
    <n v="0.37"/>
    <n v="460.70550000000003"/>
    <n v="784.44450000000006"/>
    <n v="2"/>
    <d v="2024-03-25T00:00:00"/>
    <d v="2024-04-01T00:00:00"/>
    <s v="New"/>
    <s v="UPI"/>
    <n v="116.52"/>
    <s v="loss"/>
    <s v="Hyderabad"/>
  </r>
  <r>
    <s v="ORD108137"/>
    <x v="0"/>
    <s v="Personal Care"/>
    <x v="8075"/>
    <s v="concerning"/>
    <n v="0.42"/>
    <n v="72.025800000000004"/>
    <n v="99.464200000000005"/>
    <n v="1"/>
    <d v="2024-06-17T00:00:00"/>
    <d v="2024-06-24T00:00:00"/>
    <s v="Regular"/>
    <s v="Cash"/>
    <n v="27.52"/>
    <s v="loss"/>
    <s v="Pune"/>
  </r>
  <r>
    <s v="ORD108138"/>
    <x v="2"/>
    <s v="Electronics"/>
    <x v="8076"/>
    <s v="Good Sales"/>
    <n v="0.22"/>
    <n v="342.22539999999998"/>
    <n v="1213.3445999999999"/>
    <n v="5"/>
    <d v="2024-10-29T00:00:00"/>
    <d v="2024-11-02T00:00:00"/>
    <s v="New"/>
    <s v="Cash"/>
    <n v="128.75"/>
    <s v="loss"/>
    <s v="Chennai"/>
  </r>
  <r>
    <s v="ORD108139"/>
    <x v="0"/>
    <s v="Grocery"/>
    <x v="8077"/>
    <s v="Good Sales"/>
    <n v="0.23"/>
    <n v="829.52490000000012"/>
    <n v="2777.1050999999998"/>
    <n v="8"/>
    <d v="2023-08-05T00:00:00"/>
    <d v="2023-08-06T00:00:00"/>
    <s v="Member"/>
    <s v="UPI"/>
    <n v="617.87"/>
    <s v="loss"/>
    <s v="Mumbai"/>
  </r>
  <r>
    <s v="ORD108140"/>
    <x v="1"/>
    <s v="Clothing"/>
    <x v="8078"/>
    <s v="Good Sales"/>
    <n v="0.17"/>
    <n v="815.92180000000008"/>
    <n v="3983.6181999999999"/>
    <n v="5"/>
    <d v="2024-05-27T00:00:00"/>
    <d v="2024-06-01T00:00:00"/>
    <s v="New"/>
    <s v="Card"/>
    <n v="512.22"/>
    <s v="loss"/>
    <s v="Chennai"/>
  </r>
  <r>
    <s v="ORD108141"/>
    <x v="0"/>
    <s v="Electronics"/>
    <x v="8079"/>
    <s v="Good Sales"/>
    <n v="0.25"/>
    <n v="408.10750000000002"/>
    <n v="1224.3225"/>
    <n v="3"/>
    <d v="2024-02-11T00:00:00"/>
    <d v="2024-02-13T00:00:00"/>
    <s v="New"/>
    <s v="Card"/>
    <n v="83.45"/>
    <s v="loss"/>
    <s v="Pune"/>
  </r>
  <r>
    <s v="ORD108142"/>
    <x v="3"/>
    <s v="Home Care"/>
    <x v="8080"/>
    <s v="Good Sales"/>
    <n v="0.32"/>
    <n v="409.39519999999999"/>
    <n v="869.96479999999997"/>
    <n v="3"/>
    <d v="2024-09-15T00:00:00"/>
    <d v="2024-09-19T00:00:00"/>
    <s v="New"/>
    <s v="Cash"/>
    <n v="233.99"/>
    <s v="loss"/>
    <s v="Bangalore"/>
  </r>
  <r>
    <s v="ORD108143"/>
    <x v="0"/>
    <s v="Electronics"/>
    <x v="8081"/>
    <s v="Good Sales"/>
    <n v="0.41"/>
    <n v="1825.1314"/>
    <n v="2626.4085999999998"/>
    <n v="2"/>
    <d v="2024-09-02T00:00:00"/>
    <d v="2024-09-06T00:00:00"/>
    <s v="Member"/>
    <s v="Card"/>
    <n v="556.35"/>
    <s v="loss"/>
    <s v="Delhi"/>
  </r>
  <r>
    <s v="ORD108144"/>
    <x v="2"/>
    <s v="Clothing"/>
    <x v="8082"/>
    <s v="Good Sales"/>
    <n v="0.09"/>
    <n v="384.95430000000005"/>
    <n v="3892.3157000000006"/>
    <n v="7"/>
    <d v="2023-03-16T00:00:00"/>
    <d v="2023-03-19T00:00:00"/>
    <s v="Regular"/>
    <s v="UPI"/>
    <n v="867.34"/>
    <s v="profit"/>
    <s v="Mumbai"/>
  </r>
  <r>
    <s v="ORD108145"/>
    <x v="3"/>
    <s v="Personal Care"/>
    <x v="8083"/>
    <s v="Good Sales"/>
    <n v="0.2"/>
    <n v="341.59800000000001"/>
    <n v="1366.3920000000001"/>
    <n v="2"/>
    <d v="2024-10-16T00:00:00"/>
    <d v="2024-10-18T00:00:00"/>
    <s v="Member"/>
    <s v="Cash"/>
    <n v="218.95"/>
    <s v="loss"/>
    <s v="Bangalore"/>
  </r>
  <r>
    <s v="ORD108146"/>
    <x v="3"/>
    <s v="Home Care"/>
    <x v="8084"/>
    <s v="concerning"/>
    <n v="0.23"/>
    <n v="100.5445"/>
    <n v="336.60550000000001"/>
    <n v="6"/>
    <d v="2024-03-28T00:00:00"/>
    <d v="2024-04-03T00:00:00"/>
    <s v="Member"/>
    <s v="UPI"/>
    <n v="96.66"/>
    <s v="loss"/>
    <s v="Pune"/>
  </r>
  <r>
    <s v="ORD108147"/>
    <x v="2"/>
    <s v="Home Care"/>
    <x v="8085"/>
    <s v="Good Sales"/>
    <n v="0.24"/>
    <n v="1190.58"/>
    <n v="3770.17"/>
    <n v="8"/>
    <d v="2024-08-08T00:00:00"/>
    <d v="2024-08-10T00:00:00"/>
    <s v="Regular"/>
    <s v="Cash"/>
    <n v="1074.97"/>
    <s v="profit"/>
    <s v="Bangalore"/>
  </r>
  <r>
    <s v="ORD108148"/>
    <x v="1"/>
    <s v="Home Care"/>
    <x v="8086"/>
    <s v="Good Sales"/>
    <n v="0.27"/>
    <n v="927.57150000000001"/>
    <n v="2507.8784999999998"/>
    <n v="8"/>
    <d v="2023-02-02T00:00:00"/>
    <d v="2023-02-04T00:00:00"/>
    <s v="New"/>
    <s v="Cash"/>
    <n v="193.25"/>
    <s v="loss"/>
    <s v="Hyderabad"/>
  </r>
  <r>
    <s v="ORD108149"/>
    <x v="3"/>
    <s v="Grocery"/>
    <x v="8087"/>
    <s v="Good Sales"/>
    <n v="0.4"/>
    <n v="1856.096"/>
    <n v="2784.1439999999998"/>
    <n v="2"/>
    <d v="2023-07-07T00:00:00"/>
    <d v="2023-07-10T00:00:00"/>
    <s v="New"/>
    <s v="UPI"/>
    <n v="1030.72"/>
    <s v="profit"/>
    <s v="Mumbai"/>
  </r>
  <r>
    <s v="ORD108150"/>
    <x v="1"/>
    <s v="Clothing"/>
    <x v="8088"/>
    <s v="Good Sales"/>
    <n v="0.44"/>
    <n v="781.07920000000001"/>
    <n v="994.10080000000005"/>
    <n v="6"/>
    <d v="2024-09-09T00:00:00"/>
    <d v="2024-09-15T00:00:00"/>
    <s v="Regular"/>
    <s v="Cash"/>
    <n v="169.95"/>
    <s v="loss"/>
    <s v="Hyderabad"/>
  </r>
  <r>
    <s v="ORD108151"/>
    <x v="3"/>
    <s v="Home Care"/>
    <x v="8089"/>
    <s v="Good Sales"/>
    <n v="0.08"/>
    <n v="261.89279999999997"/>
    <n v="3011.7671999999998"/>
    <n v="3"/>
    <d v="2024-07-11T00:00:00"/>
    <d v="2024-07-15T00:00:00"/>
    <s v="Member"/>
    <s v="Card"/>
    <n v="835.39"/>
    <s v="profit"/>
    <s v="Hyderabad"/>
  </r>
  <r>
    <s v="ORD108152"/>
    <x v="3"/>
    <s v="Electronics"/>
    <x v="8090"/>
    <s v="Good Sales"/>
    <n v="0.36"/>
    <n v="1225.8144"/>
    <n v="2179.2255999999998"/>
    <n v="9"/>
    <d v="2023-01-28T00:00:00"/>
    <d v="2023-02-04T00:00:00"/>
    <s v="Regular"/>
    <s v="Cash"/>
    <n v="271.55"/>
    <s v="loss"/>
    <s v="Chennai"/>
  </r>
  <r>
    <s v="ORD108153"/>
    <x v="1"/>
    <s v="Personal Care"/>
    <x v="8091"/>
    <s v="Good Sales"/>
    <n v="0.24"/>
    <n v="1050.5375999999999"/>
    <n v="3326.7024000000001"/>
    <n v="3"/>
    <d v="2024-03-05T00:00:00"/>
    <d v="2024-03-09T00:00:00"/>
    <s v="New"/>
    <s v="Card"/>
    <n v="489.67"/>
    <s v="loss"/>
    <s v="Bangalore"/>
  </r>
  <r>
    <s v="ORD108154"/>
    <x v="3"/>
    <s v="Clothing"/>
    <x v="8092"/>
    <s v="Good Sales"/>
    <n v="0.21"/>
    <n v="1042.8557999999998"/>
    <n v="3923.1241999999997"/>
    <n v="1"/>
    <d v="2023-04-17T00:00:00"/>
    <d v="2023-04-24T00:00:00"/>
    <s v="Regular"/>
    <s v="Cash"/>
    <n v="960.48"/>
    <s v="profit"/>
    <s v="Mumbai"/>
  </r>
  <r>
    <s v="ORD108155"/>
    <x v="1"/>
    <s v="Electronics"/>
    <x v="4293"/>
    <s v="concerning"/>
    <n v="0.06"/>
    <n v="37.947600000000001"/>
    <n v="594.51240000000007"/>
    <n v="9"/>
    <d v="2023-02-03T00:00:00"/>
    <d v="2023-02-04T00:00:00"/>
    <s v="Regular"/>
    <s v="Card"/>
    <n v="97.97"/>
    <s v="loss"/>
    <s v="Hyderabad"/>
  </r>
  <r>
    <s v="ORD108156"/>
    <x v="2"/>
    <s v="Grocery"/>
    <x v="8093"/>
    <s v="Good Sales"/>
    <n v="0.03"/>
    <n v="95.77409999999999"/>
    <n v="3096.6958999999997"/>
    <n v="8"/>
    <d v="2024-02-17T00:00:00"/>
    <d v="2024-02-21T00:00:00"/>
    <s v="New"/>
    <s v="Card"/>
    <n v="950.9"/>
    <s v="profit"/>
    <s v="Bangalore"/>
  </r>
  <r>
    <s v="ORD108157"/>
    <x v="1"/>
    <s v="Home Care"/>
    <x v="8094"/>
    <s v="Good Sales"/>
    <n v="0.49"/>
    <n v="856.7944"/>
    <n v="891.76559999999995"/>
    <n v="2"/>
    <d v="2024-08-30T00:00:00"/>
    <d v="2024-09-05T00:00:00"/>
    <s v="Member"/>
    <s v="UPI"/>
    <n v="402"/>
    <s v="loss"/>
    <s v="Hyderabad"/>
  </r>
  <r>
    <s v="ORD108158"/>
    <x v="2"/>
    <s v="Electronics"/>
    <x v="8095"/>
    <s v="Good Sales"/>
    <n v="0.32"/>
    <n v="1304.6816000000001"/>
    <n v="2772.4484000000002"/>
    <n v="3"/>
    <d v="2023-05-07T00:00:00"/>
    <d v="2023-05-09T00:00:00"/>
    <s v="Regular"/>
    <s v="Card"/>
    <n v="428.39"/>
    <s v="loss"/>
    <s v="Pune"/>
  </r>
  <r>
    <s v="ORD108159"/>
    <x v="3"/>
    <s v="Clothing"/>
    <x v="8096"/>
    <s v="Good Sales"/>
    <n v="0.23"/>
    <n v="872.92590000000007"/>
    <n v="2922.4040999999997"/>
    <n v="7"/>
    <d v="2024-07-22T00:00:00"/>
    <d v="2024-07-25T00:00:00"/>
    <s v="New"/>
    <s v="Cash"/>
    <n v="885.58"/>
    <s v="profit"/>
    <s v="Delhi"/>
  </r>
  <r>
    <s v="ORD108160"/>
    <x v="1"/>
    <s v="Electronics"/>
    <x v="8097"/>
    <s v="Good Sales"/>
    <n v="0.38"/>
    <n v="1699.8692000000001"/>
    <n v="2773.4708000000001"/>
    <n v="6"/>
    <d v="2024-09-27T00:00:00"/>
    <d v="2024-10-03T00:00:00"/>
    <s v="New"/>
    <s v="UPI"/>
    <n v="622.11"/>
    <s v="loss"/>
    <s v="Delhi"/>
  </r>
  <r>
    <s v="ORD108161"/>
    <x v="3"/>
    <s v="Grocery"/>
    <x v="8098"/>
    <s v="Good Sales"/>
    <n v="0.05"/>
    <n v="89.207000000000008"/>
    <n v="1694.933"/>
    <n v="8"/>
    <d v="2023-05-30T00:00:00"/>
    <d v="2023-06-05T00:00:00"/>
    <s v="Member"/>
    <s v="Cash"/>
    <n v="99.3"/>
    <s v="loss"/>
    <s v="Delhi"/>
  </r>
  <r>
    <s v="ORD108162"/>
    <x v="1"/>
    <s v="Personal Care"/>
    <x v="8099"/>
    <s v="Good Sales"/>
    <n v="0.3"/>
    <n v="301.26"/>
    <n v="702.94"/>
    <n v="5"/>
    <d v="2024-06-22T00:00:00"/>
    <d v="2024-06-28T00:00:00"/>
    <s v="New"/>
    <s v="Cash"/>
    <n v="120.92"/>
    <s v="loss"/>
    <s v="Mumbai"/>
  </r>
  <r>
    <s v="ORD108163"/>
    <x v="2"/>
    <s v="Home Care"/>
    <x v="8100"/>
    <s v="concerning"/>
    <n v="0.33"/>
    <n v="68.253900000000002"/>
    <n v="138.5761"/>
    <n v="5"/>
    <d v="2024-12-14T00:00:00"/>
    <d v="2024-12-15T00:00:00"/>
    <s v="Member"/>
    <s v="UPI"/>
    <n v="59"/>
    <s v="loss"/>
    <s v="Delhi"/>
  </r>
  <r>
    <s v="ORD108164"/>
    <x v="2"/>
    <s v="Clothing"/>
    <x v="8101"/>
    <s v="Good Sales"/>
    <n v="0.23"/>
    <n v="310.9554"/>
    <n v="1041.0246"/>
    <n v="2"/>
    <d v="2023-05-03T00:00:00"/>
    <d v="2023-05-07T00:00:00"/>
    <s v="New"/>
    <s v="UPI"/>
    <n v="110.9"/>
    <s v="loss"/>
    <s v="Mumbai"/>
  </r>
  <r>
    <s v="ORD108165"/>
    <x v="1"/>
    <s v="Home Care"/>
    <x v="8102"/>
    <s v="Good Sales"/>
    <n v="0.13"/>
    <n v="246.88820000000001"/>
    <n v="1652.2518"/>
    <n v="6"/>
    <d v="2023-03-30T00:00:00"/>
    <d v="2023-04-06T00:00:00"/>
    <s v="Regular"/>
    <s v="Cash"/>
    <n v="366.7"/>
    <s v="loss"/>
    <s v="Pune"/>
  </r>
  <r>
    <s v="ORD108166"/>
    <x v="2"/>
    <s v="Home Care"/>
    <x v="8103"/>
    <s v="Good Sales"/>
    <n v="0.48"/>
    <n v="2273.1503999999995"/>
    <n v="2462.5796"/>
    <n v="5"/>
    <d v="2024-07-25T00:00:00"/>
    <d v="2024-07-28T00:00:00"/>
    <s v="Regular"/>
    <s v="Cash"/>
    <n v="1394.15"/>
    <s v="profit"/>
    <s v="Mumbai"/>
  </r>
  <r>
    <s v="ORD108167"/>
    <x v="3"/>
    <s v="Home Care"/>
    <x v="8104"/>
    <s v="Good Sales"/>
    <n v="0.15"/>
    <n v="376.15949999999998"/>
    <n v="2131.5704999999998"/>
    <n v="9"/>
    <d v="2023-11-27T00:00:00"/>
    <d v="2023-12-02T00:00:00"/>
    <s v="Regular"/>
    <s v="Card"/>
    <n v="451.9"/>
    <s v="loss"/>
    <s v="Delhi"/>
  </r>
  <r>
    <s v="ORD108168"/>
    <x v="3"/>
    <s v="Electronics"/>
    <x v="8105"/>
    <s v="Good Sales"/>
    <n v="0.06"/>
    <n v="169.59300000000002"/>
    <n v="2656.9570000000003"/>
    <n v="3"/>
    <d v="2023-03-13T00:00:00"/>
    <d v="2023-03-17T00:00:00"/>
    <s v="New"/>
    <s v="Card"/>
    <n v="374.63"/>
    <s v="loss"/>
    <s v="Hyderabad"/>
  </r>
  <r>
    <s v="ORD108169"/>
    <x v="0"/>
    <s v="Electronics"/>
    <x v="8106"/>
    <s v="Good Sales"/>
    <n v="0.32"/>
    <n v="1412.0416"/>
    <n v="3000.5884000000001"/>
    <n v="5"/>
    <d v="2024-03-31T00:00:00"/>
    <d v="2024-04-03T00:00:00"/>
    <s v="Regular"/>
    <s v="UPI"/>
    <n v="880.93"/>
    <s v="profit"/>
    <s v="Delhi"/>
  </r>
  <r>
    <s v="ORD108170"/>
    <x v="2"/>
    <s v="Personal Care"/>
    <x v="8107"/>
    <s v="Good Sales"/>
    <n v="0.28999999999999998"/>
    <n v="1286.6835999999998"/>
    <n v="3150.1564000000003"/>
    <n v="3"/>
    <d v="2023-10-20T00:00:00"/>
    <d v="2023-10-22T00:00:00"/>
    <s v="Member"/>
    <s v="Card"/>
    <n v="506.45"/>
    <s v="loss"/>
    <s v="Hyderabad"/>
  </r>
  <r>
    <s v="ORD108171"/>
    <x v="3"/>
    <s v="Grocery"/>
    <x v="8108"/>
    <s v="Good Sales"/>
    <n v="0.38"/>
    <n v="1020.9802"/>
    <n v="1665.8098"/>
    <n v="9"/>
    <d v="2024-09-13T00:00:00"/>
    <d v="2024-09-19T00:00:00"/>
    <s v="Regular"/>
    <s v="Cash"/>
    <n v="655.30999999999995"/>
    <s v="loss"/>
    <s v="Delhi"/>
  </r>
  <r>
    <s v="ORD108172"/>
    <x v="1"/>
    <s v="Clothing"/>
    <x v="8109"/>
    <s v="concerning"/>
    <n v="0.38"/>
    <n v="249.71699999999998"/>
    <n v="407.43299999999999"/>
    <n v="9"/>
    <d v="2023-05-06T00:00:00"/>
    <d v="2023-05-12T00:00:00"/>
    <s v="Regular"/>
    <s v="Card"/>
    <n v="174.58"/>
    <s v="loss"/>
    <s v="Bangalore"/>
  </r>
  <r>
    <s v="ORD108173"/>
    <x v="2"/>
    <s v="Electronics"/>
    <x v="8110"/>
    <s v="Good Sales"/>
    <n v="0.31"/>
    <n v="441.91429999999997"/>
    <n v="983.61570000000006"/>
    <n v="7"/>
    <d v="2024-07-13T00:00:00"/>
    <d v="2024-07-18T00:00:00"/>
    <s v="New"/>
    <s v="Cash"/>
    <n v="196.82"/>
    <s v="loss"/>
    <s v="Delhi"/>
  </r>
  <r>
    <s v="ORD108174"/>
    <x v="3"/>
    <s v="Home Care"/>
    <x v="8111"/>
    <s v="Good Sales"/>
    <n v="0.1"/>
    <n v="233.875"/>
    <n v="2104.875"/>
    <n v="1"/>
    <d v="2023-09-09T00:00:00"/>
    <d v="2023-09-10T00:00:00"/>
    <s v="Member"/>
    <s v="Card"/>
    <n v="568.85"/>
    <s v="loss"/>
    <s v="Delhi"/>
  </r>
  <r>
    <s v="ORD108175"/>
    <x v="2"/>
    <s v="Grocery"/>
    <x v="8112"/>
    <s v="Good Sales"/>
    <n v="0.44"/>
    <n v="1663.5211999999999"/>
    <n v="2117.2088000000003"/>
    <n v="9"/>
    <d v="2024-04-16T00:00:00"/>
    <d v="2024-04-17T00:00:00"/>
    <s v="Member"/>
    <s v="Cash"/>
    <n v="978.53"/>
    <s v="profit"/>
    <s v="Mumbai"/>
  </r>
  <r>
    <s v="ORD108176"/>
    <x v="1"/>
    <s v="Clothing"/>
    <x v="8113"/>
    <s v="Good Sales"/>
    <n v="0.12"/>
    <n v="430.46879999999993"/>
    <n v="3156.7711999999997"/>
    <n v="9"/>
    <d v="2023-09-26T00:00:00"/>
    <d v="2023-09-28T00:00:00"/>
    <s v="Regular"/>
    <s v="UPI"/>
    <n v="545.24"/>
    <s v="loss"/>
    <s v="Chennai"/>
  </r>
  <r>
    <s v="ORD108177"/>
    <x v="3"/>
    <s v="Clothing"/>
    <x v="8114"/>
    <s v="Good Sales"/>
    <n v="0.05"/>
    <n v="162.46350000000001"/>
    <n v="3086.8065000000001"/>
    <n v="5"/>
    <d v="2023-08-19T00:00:00"/>
    <d v="2023-08-22T00:00:00"/>
    <s v="Member"/>
    <s v="Cash"/>
    <n v="933.97"/>
    <s v="profit"/>
    <s v="Bangalore"/>
  </r>
  <r>
    <s v="ORD108178"/>
    <x v="0"/>
    <s v="Clothing"/>
    <x v="8115"/>
    <s v="Good Sales"/>
    <n v="0.15"/>
    <n v="661.9799999999999"/>
    <n v="3751.22"/>
    <n v="2"/>
    <d v="2023-11-11T00:00:00"/>
    <d v="2023-11-16T00:00:00"/>
    <s v="Regular"/>
    <s v="Cash"/>
    <n v="981.73"/>
    <s v="profit"/>
    <s v="Chennai"/>
  </r>
  <r>
    <s v="ORD108179"/>
    <x v="0"/>
    <s v="Clothing"/>
    <x v="8116"/>
    <s v="Good Sales"/>
    <n v="0.24"/>
    <n v="967.91279999999995"/>
    <n v="3065.0571999999997"/>
    <n v="1"/>
    <d v="2024-06-10T00:00:00"/>
    <d v="2024-06-14T00:00:00"/>
    <s v="Member"/>
    <s v="UPI"/>
    <n v="662.04"/>
    <s v="loss"/>
    <s v="Mumbai"/>
  </r>
  <r>
    <s v="ORD108180"/>
    <x v="2"/>
    <s v="Personal Care"/>
    <x v="8117"/>
    <s v="Good Sales"/>
    <n v="0.1"/>
    <n v="491.23599999999999"/>
    <n v="4421.1239999999998"/>
    <n v="2"/>
    <d v="2024-06-19T00:00:00"/>
    <d v="2024-06-21T00:00:00"/>
    <s v="New"/>
    <s v="Cash"/>
    <n v="995.37"/>
    <s v="profit"/>
    <s v="Delhi"/>
  </r>
  <r>
    <s v="ORD108181"/>
    <x v="1"/>
    <s v="Clothing"/>
    <x v="8118"/>
    <s v="Good Sales"/>
    <n v="0.17"/>
    <n v="757.66960000000006"/>
    <n v="3699.2103999999999"/>
    <n v="4"/>
    <d v="2024-09-09T00:00:00"/>
    <d v="2024-09-15T00:00:00"/>
    <s v="Regular"/>
    <s v="UPI"/>
    <n v="776.55"/>
    <s v="loss"/>
    <s v="Delhi"/>
  </r>
  <r>
    <s v="ORD108182"/>
    <x v="3"/>
    <s v="Grocery"/>
    <x v="8119"/>
    <s v="Good Sales"/>
    <n v="0.26"/>
    <n v="275.2672"/>
    <n v="783.45280000000002"/>
    <n v="4"/>
    <d v="2024-04-16T00:00:00"/>
    <d v="2024-04-22T00:00:00"/>
    <s v="Regular"/>
    <s v="Cash"/>
    <n v="96.6"/>
    <s v="loss"/>
    <s v="Chennai"/>
  </r>
  <r>
    <s v="ORD108183"/>
    <x v="1"/>
    <s v="Electronics"/>
    <x v="8120"/>
    <s v="concerning"/>
    <n v="0.16"/>
    <n v="61.171199999999999"/>
    <n v="321.14879999999999"/>
    <n v="1"/>
    <d v="2024-09-22T00:00:00"/>
    <d v="2024-09-24T00:00:00"/>
    <s v="Member"/>
    <s v="Cash"/>
    <n v="63.3"/>
    <s v="loss"/>
    <s v="Delhi"/>
  </r>
  <r>
    <s v="ORD108184"/>
    <x v="3"/>
    <s v="Grocery"/>
    <x v="8121"/>
    <s v="Good Sales"/>
    <n v="0.04"/>
    <n v="85.244"/>
    <n v="2045.856"/>
    <n v="8"/>
    <d v="2023-06-19T00:00:00"/>
    <d v="2023-06-26T00:00:00"/>
    <s v="Regular"/>
    <s v="Cash"/>
    <n v="403.64"/>
    <s v="loss"/>
    <s v="Hyderabad"/>
  </r>
  <r>
    <s v="ORD108185"/>
    <x v="2"/>
    <s v="Home Care"/>
    <x v="8122"/>
    <s v="Good Sales"/>
    <n v="0.1"/>
    <n v="312.577"/>
    <n v="2813.1930000000002"/>
    <n v="8"/>
    <d v="2023-04-25T00:00:00"/>
    <d v="2023-04-27T00:00:00"/>
    <s v="New"/>
    <s v="UPI"/>
    <n v="281.79000000000002"/>
    <s v="loss"/>
    <s v="Delhi"/>
  </r>
  <r>
    <s v="ORD108186"/>
    <x v="3"/>
    <s v="Personal Care"/>
    <x v="8123"/>
    <s v="Good Sales"/>
    <n v="0.4"/>
    <n v="1300.4840000000002"/>
    <n v="1950.7259999999999"/>
    <n v="8"/>
    <d v="2024-10-08T00:00:00"/>
    <d v="2024-10-10T00:00:00"/>
    <s v="Regular"/>
    <s v="Card"/>
    <n v="887.32"/>
    <s v="profit"/>
    <s v="Bangalore"/>
  </r>
  <r>
    <s v="ORD108187"/>
    <x v="1"/>
    <s v="Personal Care"/>
    <x v="8124"/>
    <s v="Good Sales"/>
    <n v="0.48"/>
    <n v="677.1887999999999"/>
    <n v="733.62120000000004"/>
    <n v="5"/>
    <d v="2024-01-07T00:00:00"/>
    <d v="2024-01-14T00:00:00"/>
    <s v="New"/>
    <s v="Card"/>
    <n v="280.99"/>
    <s v="loss"/>
    <s v="Delhi"/>
  </r>
  <r>
    <s v="ORD108188"/>
    <x v="1"/>
    <s v="Home Care"/>
    <x v="8125"/>
    <s v="Good Sales"/>
    <n v="7.0000000000000007E-2"/>
    <n v="301.93940000000003"/>
    <n v="4011.4805999999999"/>
    <n v="2"/>
    <d v="2023-06-01T00:00:00"/>
    <d v="2023-06-05T00:00:00"/>
    <s v="Regular"/>
    <s v="UPI"/>
    <n v="715.87"/>
    <s v="loss"/>
    <s v="Delhi"/>
  </r>
  <r>
    <s v="ORD108189"/>
    <x v="2"/>
    <s v="Grocery"/>
    <x v="8126"/>
    <s v="Good Sales"/>
    <n v="0.34"/>
    <n v="582.52539999999999"/>
    <n v="1130.7846"/>
    <n v="4"/>
    <d v="2023-10-10T00:00:00"/>
    <d v="2023-10-17T00:00:00"/>
    <s v="Member"/>
    <s v="UPI"/>
    <n v="421.67"/>
    <s v="loss"/>
    <s v="Chennai"/>
  </r>
  <r>
    <s v="ORD108190"/>
    <x v="1"/>
    <s v="Grocery"/>
    <x v="8127"/>
    <s v="Good Sales"/>
    <n v="0.45"/>
    <n v="2071.6469999999999"/>
    <n v="2532.0129999999999"/>
    <n v="1"/>
    <d v="2024-04-29T00:00:00"/>
    <d v="2024-05-01T00:00:00"/>
    <s v="New"/>
    <s v="Cash"/>
    <n v="1112.08"/>
    <s v="profit"/>
    <s v="Mumbai"/>
  </r>
  <r>
    <s v="ORD108191"/>
    <x v="3"/>
    <s v="Home Care"/>
    <x v="8128"/>
    <s v="Good Sales"/>
    <n v="0.15"/>
    <n v="361.6275"/>
    <n v="2049.2224999999999"/>
    <n v="1"/>
    <d v="2024-09-30T00:00:00"/>
    <d v="2024-10-01T00:00:00"/>
    <s v="Member"/>
    <s v="UPI"/>
    <n v="353.75"/>
    <s v="loss"/>
    <s v="Delhi"/>
  </r>
  <r>
    <s v="ORD108192"/>
    <x v="2"/>
    <s v="Clothing"/>
    <x v="8066"/>
    <s v="concerning"/>
    <n v="0.41"/>
    <n v="61.873099999999994"/>
    <n v="89.036900000000003"/>
    <n v="3"/>
    <d v="2023-12-31T00:00:00"/>
    <d v="2024-01-01T00:00:00"/>
    <s v="Regular"/>
    <s v="UPI"/>
    <n v="24.4"/>
    <s v="loss"/>
    <s v="Bangalore"/>
  </r>
  <r>
    <s v="ORD108193"/>
    <x v="3"/>
    <s v="Clothing"/>
    <x v="8129"/>
    <s v="Good Sales"/>
    <n v="0.45"/>
    <n v="402.3"/>
    <n v="491.7"/>
    <n v="4"/>
    <d v="2024-05-29T00:00:00"/>
    <d v="2024-06-04T00:00:00"/>
    <s v="Regular"/>
    <s v="Cash"/>
    <n v="149.63999999999999"/>
    <s v="loss"/>
    <s v="Mumbai"/>
  </r>
  <r>
    <s v="ORD108194"/>
    <x v="1"/>
    <s v="Electronics"/>
    <x v="8130"/>
    <s v="concerning"/>
    <n v="0.15"/>
    <n v="90.203999999999994"/>
    <n v="511.15600000000001"/>
    <n v="3"/>
    <d v="2024-07-13T00:00:00"/>
    <d v="2024-07-20T00:00:00"/>
    <s v="Regular"/>
    <s v="Card"/>
    <n v="52.43"/>
    <s v="loss"/>
    <s v="Hyderabad"/>
  </r>
  <r>
    <s v="ORD108195"/>
    <x v="2"/>
    <s v="Grocery"/>
    <x v="8131"/>
    <s v="concerning"/>
    <n v="0.03"/>
    <n v="9.4718999999999998"/>
    <n v="306.25810000000001"/>
    <n v="3"/>
    <d v="2023-10-31T00:00:00"/>
    <d v="2023-11-02T00:00:00"/>
    <s v="Member"/>
    <s v="Cash"/>
    <n v="73.010000000000005"/>
    <s v="loss"/>
    <s v="Bangalore"/>
  </r>
  <r>
    <s v="ORD108196"/>
    <x v="3"/>
    <s v="Grocery"/>
    <x v="8132"/>
    <s v="Good Sales"/>
    <n v="0.46"/>
    <n v="1655.3928000000001"/>
    <n v="1943.2871999999998"/>
    <n v="8"/>
    <d v="2023-06-26T00:00:00"/>
    <d v="2023-07-02T00:00:00"/>
    <s v="Member"/>
    <s v="Cash"/>
    <n v="339.33"/>
    <s v="loss"/>
    <s v="Chennai"/>
  </r>
  <r>
    <s v="ORD108197"/>
    <x v="1"/>
    <s v="Home Care"/>
    <x v="8133"/>
    <s v="Good Sales"/>
    <n v="0.17"/>
    <n v="177.1995"/>
    <n v="865.15049999999997"/>
    <n v="4"/>
    <d v="2023-10-12T00:00:00"/>
    <d v="2023-10-15T00:00:00"/>
    <s v="Regular"/>
    <s v="Card"/>
    <n v="70.95"/>
    <s v="loss"/>
    <s v="Mumbai"/>
  </r>
  <r>
    <s v="ORD108198"/>
    <x v="1"/>
    <s v="Home Care"/>
    <x v="8134"/>
    <s v="Good Sales"/>
    <n v="0.01"/>
    <n v="42.092399999999998"/>
    <n v="4167.1476000000002"/>
    <n v="3"/>
    <d v="2024-12-14T00:00:00"/>
    <d v="2024-12-21T00:00:00"/>
    <s v="Regular"/>
    <s v="Card"/>
    <n v="917.14"/>
    <s v="profit"/>
    <s v="Pune"/>
  </r>
  <r>
    <s v="ORD108199"/>
    <x v="0"/>
    <s v="Clothing"/>
    <x v="8135"/>
    <s v="Good Sales"/>
    <n v="0.24"/>
    <n v="335.01600000000002"/>
    <n v="1060.884"/>
    <n v="9"/>
    <d v="2023-01-17T00:00:00"/>
    <d v="2023-01-18T00:00:00"/>
    <s v="New"/>
    <s v="Cash"/>
    <n v="98.52"/>
    <s v="loss"/>
    <s v="Bangalore"/>
  </r>
  <r>
    <s v="ORD108200"/>
    <x v="1"/>
    <s v="Grocery"/>
    <x v="8136"/>
    <s v="concerning"/>
    <n v="0.06"/>
    <n v="15.503999999999998"/>
    <n v="242.89599999999999"/>
    <n v="1"/>
    <d v="2024-06-02T00:00:00"/>
    <d v="2024-06-07T00:00:00"/>
    <s v="Regular"/>
    <s v="UPI"/>
    <n v="68.92"/>
    <s v="loss"/>
    <s v="Pune"/>
  </r>
  <r>
    <s v="ORD108201"/>
    <x v="3"/>
    <s v="Grocery"/>
    <x v="8137"/>
    <s v="Good Sales"/>
    <n v="0.45"/>
    <n v="1854.5895000000003"/>
    <n v="2266.7205000000004"/>
    <n v="8"/>
    <d v="2023-06-20T00:00:00"/>
    <d v="2023-06-26T00:00:00"/>
    <s v="New"/>
    <s v="UPI"/>
    <n v="547.29999999999995"/>
    <s v="loss"/>
    <s v="Bangalore"/>
  </r>
  <r>
    <s v="ORD108202"/>
    <x v="2"/>
    <s v="Personal Care"/>
    <x v="8138"/>
    <s v="Good Sales"/>
    <n v="0.08"/>
    <n v="190.72880000000001"/>
    <n v="2193.3812000000003"/>
    <n v="5"/>
    <d v="2023-10-18T00:00:00"/>
    <d v="2023-10-21T00:00:00"/>
    <s v="Member"/>
    <s v="Card"/>
    <n v="257.92"/>
    <s v="loss"/>
    <s v="Mumbai"/>
  </r>
  <r>
    <s v="ORD108203"/>
    <x v="0"/>
    <s v="Electronics"/>
    <x v="8139"/>
    <s v="Good Sales"/>
    <n v="0.15"/>
    <n v="455.637"/>
    <n v="2581.9429999999998"/>
    <n v="8"/>
    <d v="2024-11-10T00:00:00"/>
    <d v="2024-11-12T00:00:00"/>
    <s v="Regular"/>
    <s v="Cash"/>
    <n v="476.69"/>
    <s v="loss"/>
    <s v="Bangalore"/>
  </r>
  <r>
    <s v="ORD108204"/>
    <x v="1"/>
    <s v="Electronics"/>
    <x v="1257"/>
    <s v="Good Sales"/>
    <n v="0.4"/>
    <n v="699.00400000000002"/>
    <n v="1048.5059999999999"/>
    <n v="3"/>
    <d v="2024-12-07T00:00:00"/>
    <d v="2024-12-11T00:00:00"/>
    <s v="Member"/>
    <s v="UPI"/>
    <n v="298.37"/>
    <s v="loss"/>
    <s v="Chennai"/>
  </r>
  <r>
    <s v="ORD108205"/>
    <x v="1"/>
    <s v="Clothing"/>
    <x v="8140"/>
    <s v="concerning"/>
    <n v="0.4"/>
    <n v="130.24"/>
    <n v="195.36"/>
    <n v="6"/>
    <d v="2023-07-24T00:00:00"/>
    <d v="2023-07-30T00:00:00"/>
    <s v="Regular"/>
    <s v="Cash"/>
    <n v="27.85"/>
    <s v="loss"/>
    <s v="Hyderabad"/>
  </r>
  <r>
    <s v="ORD108206"/>
    <x v="1"/>
    <s v="Grocery"/>
    <x v="8141"/>
    <s v="Good Sales"/>
    <n v="0.45"/>
    <n v="861.24149999999997"/>
    <n v="1052.6284999999998"/>
    <n v="7"/>
    <d v="2023-05-14T00:00:00"/>
    <d v="2023-05-17T00:00:00"/>
    <s v="New"/>
    <s v="Card"/>
    <n v="522.29999999999995"/>
    <s v="loss"/>
    <s v="Bangalore"/>
  </r>
  <r>
    <s v="ORD108207"/>
    <x v="3"/>
    <s v="Personal Care"/>
    <x v="8142"/>
    <s v="Good Sales"/>
    <n v="0.25"/>
    <n v="659.9"/>
    <n v="1979.6999999999998"/>
    <n v="8"/>
    <d v="2024-04-09T00:00:00"/>
    <d v="2024-04-14T00:00:00"/>
    <s v="New"/>
    <s v="Cash"/>
    <n v="249.16"/>
    <s v="loss"/>
    <s v="Delhi"/>
  </r>
  <r>
    <s v="ORD108208"/>
    <x v="0"/>
    <s v="Grocery"/>
    <x v="8143"/>
    <s v="concerning"/>
    <n v="0.49"/>
    <n v="77.057400000000001"/>
    <n v="80.20259999999999"/>
    <n v="7"/>
    <d v="2024-07-04T00:00:00"/>
    <d v="2024-07-10T00:00:00"/>
    <s v="Regular"/>
    <s v="Card"/>
    <n v="27.94"/>
    <s v="loss"/>
    <s v="Bangalore"/>
  </r>
  <r>
    <s v="ORD108209"/>
    <x v="3"/>
    <s v="Home Care"/>
    <x v="8144"/>
    <s v="Good Sales"/>
    <n v="0.26"/>
    <n v="757.64520000000005"/>
    <n v="2156.3748000000001"/>
    <n v="7"/>
    <d v="2024-09-05T00:00:00"/>
    <d v="2024-09-08T00:00:00"/>
    <s v="New"/>
    <s v="Card"/>
    <n v="583.55999999999995"/>
    <s v="loss"/>
    <s v="Mumbai"/>
  </r>
  <r>
    <s v="ORD108210"/>
    <x v="0"/>
    <s v="Clothing"/>
    <x v="8145"/>
    <s v="Good Sales"/>
    <n v="0.4"/>
    <n v="1790.364"/>
    <n v="2685.5459999999998"/>
    <n v="2"/>
    <d v="2024-06-28T00:00:00"/>
    <d v="2024-06-29T00:00:00"/>
    <s v="Regular"/>
    <s v="UPI"/>
    <n v="952.05"/>
    <s v="profit"/>
    <s v="Hyderabad"/>
  </r>
  <r>
    <s v="ORD108211"/>
    <x v="2"/>
    <s v="Electronics"/>
    <x v="8146"/>
    <s v="Good Sales"/>
    <n v="0.18"/>
    <n v="210.13560000000001"/>
    <n v="957.28440000000001"/>
    <n v="3"/>
    <d v="2023-12-28T00:00:00"/>
    <d v="2023-12-29T00:00:00"/>
    <s v="Member"/>
    <s v="Card"/>
    <n v="207"/>
    <s v="loss"/>
    <s v="Mumbai"/>
  </r>
  <r>
    <s v="ORD108212"/>
    <x v="3"/>
    <s v="Grocery"/>
    <x v="8147"/>
    <s v="Good Sales"/>
    <n v="0.47"/>
    <n v="2181.3498999999997"/>
    <n v="2459.8201000000004"/>
    <n v="6"/>
    <d v="2023-05-31T00:00:00"/>
    <d v="2023-06-07T00:00:00"/>
    <s v="Member"/>
    <s v="Card"/>
    <n v="533.95000000000005"/>
    <s v="loss"/>
    <s v="Chennai"/>
  </r>
  <r>
    <s v="ORD108213"/>
    <x v="3"/>
    <s v="Clothing"/>
    <x v="8148"/>
    <s v="concerning"/>
    <n v="0.34"/>
    <n v="196.61520000000002"/>
    <n v="381.66479999999996"/>
    <n v="3"/>
    <d v="2023-02-02T00:00:00"/>
    <d v="2023-02-09T00:00:00"/>
    <s v="New"/>
    <s v="UPI"/>
    <n v="39.119999999999997"/>
    <s v="loss"/>
    <s v="Chennai"/>
  </r>
  <r>
    <s v="ORD108214"/>
    <x v="2"/>
    <s v="Electronics"/>
    <x v="8149"/>
    <s v="Good Sales"/>
    <n v="0.04"/>
    <n v="165.78560000000002"/>
    <n v="3978.8544000000002"/>
    <n v="9"/>
    <d v="2023-03-30T00:00:00"/>
    <d v="2023-04-06T00:00:00"/>
    <s v="Member"/>
    <s v="UPI"/>
    <n v="1184.82"/>
    <s v="profit"/>
    <s v="Delhi"/>
  </r>
  <r>
    <s v="ORD108215"/>
    <x v="0"/>
    <s v="Grocery"/>
    <x v="8150"/>
    <s v="Good Sales"/>
    <n v="0.05"/>
    <n v="210.87950000000001"/>
    <n v="4006.7105000000001"/>
    <n v="9"/>
    <d v="2024-08-12T00:00:00"/>
    <d v="2024-08-16T00:00:00"/>
    <s v="New"/>
    <s v="Card"/>
    <n v="1053.3699999999999"/>
    <s v="profit"/>
    <s v="Delhi"/>
  </r>
  <r>
    <s v="ORD108216"/>
    <x v="1"/>
    <s v="Personal Care"/>
    <x v="8151"/>
    <s v="Good Sales"/>
    <n v="0.45"/>
    <n v="613.35900000000004"/>
    <n v="749.66099999999994"/>
    <n v="6"/>
    <d v="2024-04-27T00:00:00"/>
    <d v="2024-05-03T00:00:00"/>
    <s v="Regular"/>
    <s v="UPI"/>
    <n v="162.22"/>
    <s v="loss"/>
    <s v="Delhi"/>
  </r>
  <r>
    <s v="ORD108217"/>
    <x v="2"/>
    <s v="Clothing"/>
    <x v="8152"/>
    <s v="Good Sales"/>
    <n v="0.4"/>
    <n v="1917.3720000000003"/>
    <n v="2876.058"/>
    <n v="1"/>
    <d v="2024-06-25T00:00:00"/>
    <d v="2024-07-01T00:00:00"/>
    <s v="New"/>
    <s v="Cash"/>
    <n v="361.82"/>
    <s v="loss"/>
    <s v="Mumbai"/>
  </r>
  <r>
    <s v="ORD108218"/>
    <x v="1"/>
    <s v="Grocery"/>
    <x v="8153"/>
    <s v="Good Sales"/>
    <n v="0.17"/>
    <n v="364.02610000000004"/>
    <n v="1777.3038999999999"/>
    <n v="1"/>
    <d v="2023-05-06T00:00:00"/>
    <d v="2023-05-09T00:00:00"/>
    <s v="New"/>
    <s v="Cash"/>
    <n v="630.20000000000005"/>
    <s v="loss"/>
    <s v="Bangalore"/>
  </r>
  <r>
    <s v="ORD108219"/>
    <x v="1"/>
    <s v="Electronics"/>
    <x v="8154"/>
    <s v="concerning"/>
    <n v="0.26"/>
    <n v="205.959"/>
    <n v="586.19100000000003"/>
    <n v="4"/>
    <d v="2023-03-12T00:00:00"/>
    <d v="2023-03-18T00:00:00"/>
    <s v="Regular"/>
    <s v="Card"/>
    <n v="213.35"/>
    <s v="loss"/>
    <s v="Pune"/>
  </r>
  <r>
    <s v="ORD108220"/>
    <x v="2"/>
    <s v="Electronics"/>
    <x v="8155"/>
    <s v="Good Sales"/>
    <n v="0.43"/>
    <n v="1289.742"/>
    <n v="1709.6580000000001"/>
    <n v="8"/>
    <d v="2023-03-03T00:00:00"/>
    <d v="2023-03-09T00:00:00"/>
    <s v="Member"/>
    <s v="UPI"/>
    <n v="607.63"/>
    <s v="loss"/>
    <s v="Delhi"/>
  </r>
  <r>
    <s v="ORD108221"/>
    <x v="0"/>
    <s v="Personal Care"/>
    <x v="8156"/>
    <s v="Good Sales"/>
    <n v="0.05"/>
    <n v="249.1705"/>
    <n v="4734.2394999999997"/>
    <n v="3"/>
    <d v="2024-12-12T00:00:00"/>
    <d v="2024-12-16T00:00:00"/>
    <s v="Member"/>
    <s v="Cash"/>
    <n v="893.36"/>
    <s v="profit"/>
    <s v="Chennai"/>
  </r>
  <r>
    <s v="ORD108222"/>
    <x v="1"/>
    <s v="Clothing"/>
    <x v="8157"/>
    <s v="Good Sales"/>
    <n v="7.0000000000000007E-2"/>
    <n v="315.45710000000003"/>
    <n v="4191.0729000000001"/>
    <n v="4"/>
    <d v="2023-11-23T00:00:00"/>
    <d v="2023-11-26T00:00:00"/>
    <s v="Member"/>
    <s v="UPI"/>
    <n v="548.67999999999995"/>
    <s v="loss"/>
    <s v="Chennai"/>
  </r>
  <r>
    <s v="ORD108223"/>
    <x v="2"/>
    <s v="Clothing"/>
    <x v="8158"/>
    <s v="Good Sales"/>
    <n v="0.36"/>
    <n v="527.45400000000006"/>
    <n v="937.69600000000003"/>
    <n v="6"/>
    <d v="2024-12-31T00:00:00"/>
    <d v="2025-01-02T00:00:00"/>
    <s v="New"/>
    <s v="Cash"/>
    <n v="201.84"/>
    <s v="loss"/>
    <s v="Delhi"/>
  </r>
  <r>
    <s v="ORD108224"/>
    <x v="3"/>
    <s v="Grocery"/>
    <x v="8159"/>
    <s v="Good Sales"/>
    <n v="0.04"/>
    <n v="117.08920000000001"/>
    <n v="2810.1408000000001"/>
    <n v="9"/>
    <d v="2023-06-02T00:00:00"/>
    <d v="2023-06-05T00:00:00"/>
    <s v="Regular"/>
    <s v="Cash"/>
    <n v="780.52"/>
    <s v="loss"/>
    <s v="Hyderabad"/>
  </r>
  <r>
    <s v="ORD108225"/>
    <x v="3"/>
    <s v="Electronics"/>
    <x v="8160"/>
    <s v="concerning"/>
    <n v="0.18"/>
    <n v="119.75399999999999"/>
    <n v="545.54599999999994"/>
    <n v="4"/>
    <d v="2023-06-24T00:00:00"/>
    <d v="2023-06-30T00:00:00"/>
    <s v="Member"/>
    <s v="Card"/>
    <n v="129.55000000000001"/>
    <s v="loss"/>
    <s v="Mumbai"/>
  </r>
  <r>
    <s v="ORD108226"/>
    <x v="3"/>
    <s v="Electronics"/>
    <x v="8161"/>
    <s v="Good Sales"/>
    <n v="0.13"/>
    <n v="307.1952"/>
    <n v="2055.8447999999999"/>
    <n v="3"/>
    <d v="2023-11-03T00:00:00"/>
    <d v="2023-11-06T00:00:00"/>
    <s v="New"/>
    <s v="UPI"/>
    <n v="647.85"/>
    <s v="loss"/>
    <s v="Chennai"/>
  </r>
  <r>
    <s v="ORD108227"/>
    <x v="2"/>
    <s v="Personal Care"/>
    <x v="8162"/>
    <s v="Good Sales"/>
    <n v="0.38"/>
    <n v="1011.9552"/>
    <n v="1651.0848000000001"/>
    <n v="9"/>
    <d v="2023-12-20T00:00:00"/>
    <d v="2023-12-22T00:00:00"/>
    <s v="New"/>
    <s v="UPI"/>
    <n v="710.37"/>
    <s v="loss"/>
    <s v="Pune"/>
  </r>
  <r>
    <s v="ORD108228"/>
    <x v="3"/>
    <s v="Personal Care"/>
    <x v="8163"/>
    <s v="Good Sales"/>
    <n v="0"/>
    <n v="0"/>
    <n v="1644.86"/>
    <n v="7"/>
    <d v="2024-01-07T00:00:00"/>
    <d v="2024-01-12T00:00:00"/>
    <s v="New"/>
    <s v="Card"/>
    <n v="255.42"/>
    <s v="loss"/>
    <s v="Bangalore"/>
  </r>
  <r>
    <s v="ORD108229"/>
    <x v="1"/>
    <s v="Clothing"/>
    <x v="8164"/>
    <s v="Good Sales"/>
    <n v="0.06"/>
    <n v="148.35120000000001"/>
    <n v="2324.1687999999999"/>
    <n v="9"/>
    <d v="2023-07-21T00:00:00"/>
    <d v="2023-07-22T00:00:00"/>
    <s v="Regular"/>
    <s v="UPI"/>
    <n v="213.14"/>
    <s v="loss"/>
    <s v="Hyderabad"/>
  </r>
  <r>
    <s v="ORD108230"/>
    <x v="3"/>
    <s v="Electronics"/>
    <x v="8165"/>
    <s v="Good Sales"/>
    <n v="0.05"/>
    <n v="230.38499999999999"/>
    <n v="4377.3149999999996"/>
    <n v="6"/>
    <d v="2024-09-28T00:00:00"/>
    <d v="2024-10-01T00:00:00"/>
    <s v="Regular"/>
    <s v="UPI"/>
    <n v="1316.99"/>
    <s v="profit"/>
    <s v="Chennai"/>
  </r>
  <r>
    <s v="ORD108231"/>
    <x v="3"/>
    <s v="Grocery"/>
    <x v="8166"/>
    <s v="Good Sales"/>
    <n v="0.16"/>
    <n v="408.10720000000003"/>
    <n v="2142.5628000000002"/>
    <n v="4"/>
    <d v="2024-12-01T00:00:00"/>
    <d v="2024-12-05T00:00:00"/>
    <s v="New"/>
    <s v="Cash"/>
    <n v="640.26"/>
    <s v="loss"/>
    <s v="Pune"/>
  </r>
  <r>
    <s v="ORD108232"/>
    <x v="1"/>
    <s v="Home Care"/>
    <x v="8167"/>
    <s v="Good Sales"/>
    <n v="0.12"/>
    <n v="500.62200000000001"/>
    <n v="3671.2280000000005"/>
    <n v="5"/>
    <d v="2023-12-24T00:00:00"/>
    <d v="2023-12-26T00:00:00"/>
    <s v="Member"/>
    <s v="Cash"/>
    <n v="590.03"/>
    <s v="loss"/>
    <s v="Bangalore"/>
  </r>
  <r>
    <s v="ORD108233"/>
    <x v="3"/>
    <s v="Grocery"/>
    <x v="8168"/>
    <s v="Good Sales"/>
    <n v="0.11"/>
    <n v="182.07310000000001"/>
    <n v="1473.1369"/>
    <n v="2"/>
    <d v="2024-12-16T00:00:00"/>
    <d v="2024-12-23T00:00:00"/>
    <s v="New"/>
    <s v="UPI"/>
    <n v="449.25"/>
    <s v="loss"/>
    <s v="Mumbai"/>
  </r>
  <r>
    <s v="ORD108234"/>
    <x v="1"/>
    <s v="Personal Care"/>
    <x v="8169"/>
    <s v="Good Sales"/>
    <n v="0.19"/>
    <n v="923.37720000000002"/>
    <n v="3936.5028000000002"/>
    <n v="3"/>
    <d v="2023-07-09T00:00:00"/>
    <d v="2023-07-14T00:00:00"/>
    <s v="Member"/>
    <s v="UPI"/>
    <n v="684.66"/>
    <s v="loss"/>
    <s v="Pune"/>
  </r>
  <r>
    <s v="ORD108235"/>
    <x v="3"/>
    <s v="Grocery"/>
    <x v="8170"/>
    <s v="concerning"/>
    <n v="0.11"/>
    <n v="61.376700000000007"/>
    <n v="496.5933"/>
    <n v="5"/>
    <d v="2024-10-27T00:00:00"/>
    <d v="2024-10-28T00:00:00"/>
    <s v="New"/>
    <s v="UPI"/>
    <n v="118.42"/>
    <s v="loss"/>
    <s v="Hyderabad"/>
  </r>
  <r>
    <s v="ORD108236"/>
    <x v="1"/>
    <s v="Electronics"/>
    <x v="8171"/>
    <s v="Good Sales"/>
    <n v="0.05"/>
    <n v="148.46850000000001"/>
    <n v="2820.9014999999999"/>
    <n v="3"/>
    <d v="2024-05-18T00:00:00"/>
    <d v="2024-05-19T00:00:00"/>
    <s v="Regular"/>
    <s v="Cash"/>
    <n v="381.38"/>
    <s v="loss"/>
    <s v="Delhi"/>
  </r>
  <r>
    <s v="ORD108237"/>
    <x v="3"/>
    <s v="Clothing"/>
    <x v="8172"/>
    <s v="Good Sales"/>
    <n v="0.28999999999999998"/>
    <n v="1151.4304999999999"/>
    <n v="2819.0194999999999"/>
    <n v="3"/>
    <d v="2023-08-21T00:00:00"/>
    <d v="2023-08-25T00:00:00"/>
    <s v="Member"/>
    <s v="Cash"/>
    <n v="1099.56"/>
    <s v="profit"/>
    <s v="Hyderabad"/>
  </r>
  <r>
    <s v="ORD108238"/>
    <x v="1"/>
    <s v="Home Care"/>
    <x v="8173"/>
    <s v="Good Sales"/>
    <n v="0.48"/>
    <n v="1962.624"/>
    <n v="2126.1760000000004"/>
    <n v="9"/>
    <d v="2023-09-19T00:00:00"/>
    <d v="2023-09-24T00:00:00"/>
    <s v="Regular"/>
    <s v="Cash"/>
    <n v="243.44"/>
    <s v="loss"/>
    <s v="Bangalore"/>
  </r>
  <r>
    <s v="ORD108239"/>
    <x v="2"/>
    <s v="Clothing"/>
    <x v="8174"/>
    <s v="Good Sales"/>
    <n v="0.3"/>
    <n v="321.47399999999999"/>
    <n v="750.10599999999999"/>
    <n v="4"/>
    <d v="2023-03-08T00:00:00"/>
    <d v="2023-03-12T00:00:00"/>
    <s v="Regular"/>
    <s v="Card"/>
    <n v="235.65"/>
    <s v="loss"/>
    <s v="Mumbai"/>
  </r>
  <r>
    <s v="ORD108240"/>
    <x v="1"/>
    <s v="Home Care"/>
    <x v="8175"/>
    <s v="Good Sales"/>
    <n v="0.38"/>
    <n v="785.86279999999999"/>
    <n v="1282.1972000000001"/>
    <n v="4"/>
    <d v="2023-08-07T00:00:00"/>
    <d v="2023-08-08T00:00:00"/>
    <s v="Regular"/>
    <s v="Card"/>
    <n v="202.57"/>
    <s v="loss"/>
    <s v="Chennai"/>
  </r>
  <r>
    <s v="ORD108241"/>
    <x v="3"/>
    <s v="Home Care"/>
    <x v="1530"/>
    <s v="Good Sales"/>
    <n v="0.49"/>
    <n v="1547.6943999999999"/>
    <n v="1610.8656000000001"/>
    <n v="1"/>
    <d v="2024-09-16T00:00:00"/>
    <d v="2024-09-22T00:00:00"/>
    <s v="Regular"/>
    <s v="UPI"/>
    <n v="233.14"/>
    <s v="loss"/>
    <s v="Mumbai"/>
  </r>
  <r>
    <s v="ORD108242"/>
    <x v="3"/>
    <s v="Electronics"/>
    <x v="8176"/>
    <s v="Good Sales"/>
    <n v="0.08"/>
    <n v="131.82640000000001"/>
    <n v="1516.0036"/>
    <n v="7"/>
    <d v="2023-03-16T00:00:00"/>
    <d v="2023-03-23T00:00:00"/>
    <s v="Member"/>
    <s v="UPI"/>
    <n v="321.86"/>
    <s v="loss"/>
    <s v="Pune"/>
  </r>
  <r>
    <s v="ORD108243"/>
    <x v="0"/>
    <s v="Electronics"/>
    <x v="8177"/>
    <s v="Good Sales"/>
    <n v="0.23"/>
    <n v="764.8995000000001"/>
    <n v="2560.7505000000001"/>
    <n v="9"/>
    <d v="2023-08-31T00:00:00"/>
    <d v="2023-09-03T00:00:00"/>
    <s v="Regular"/>
    <s v="Cash"/>
    <n v="774.77"/>
    <s v="loss"/>
    <s v="Delhi"/>
  </r>
  <r>
    <s v="ORD108244"/>
    <x v="1"/>
    <s v="Personal Care"/>
    <x v="8178"/>
    <s v="Good Sales"/>
    <n v="0.28999999999999998"/>
    <n v="567.24869999999999"/>
    <n v="1388.7813000000001"/>
    <n v="8"/>
    <d v="2024-10-18T00:00:00"/>
    <d v="2024-10-20T00:00:00"/>
    <s v="Member"/>
    <s v="UPI"/>
    <n v="582.55999999999995"/>
    <s v="loss"/>
    <s v="Delhi"/>
  </r>
  <r>
    <s v="ORD108245"/>
    <x v="2"/>
    <s v="Personal Care"/>
    <x v="8179"/>
    <s v="Good Sales"/>
    <n v="0.16"/>
    <n v="291.07839999999999"/>
    <n v="1528.1615999999999"/>
    <n v="2"/>
    <d v="2024-11-25T00:00:00"/>
    <d v="2024-11-27T00:00:00"/>
    <s v="New"/>
    <s v="Card"/>
    <n v="147.22"/>
    <s v="loss"/>
    <s v="Chennai"/>
  </r>
  <r>
    <s v="ORD108246"/>
    <x v="1"/>
    <s v="Home Care"/>
    <x v="8180"/>
    <s v="concerning"/>
    <n v="0.31"/>
    <n v="195.15429999999998"/>
    <n v="434.37569999999999"/>
    <n v="6"/>
    <d v="2023-07-07T00:00:00"/>
    <d v="2023-07-11T00:00:00"/>
    <s v="New"/>
    <s v="Card"/>
    <n v="67.75"/>
    <s v="loss"/>
    <s v="Hyderabad"/>
  </r>
  <r>
    <s v="ORD108247"/>
    <x v="1"/>
    <s v="Personal Care"/>
    <x v="8181"/>
    <s v="concerning"/>
    <n v="0.31"/>
    <n v="90.625399999999985"/>
    <n v="201.71459999999999"/>
    <n v="5"/>
    <d v="2023-06-23T00:00:00"/>
    <d v="2023-06-26T00:00:00"/>
    <s v="New"/>
    <s v="UPI"/>
    <n v="86.22"/>
    <s v="loss"/>
    <s v="Pune"/>
  </r>
  <r>
    <s v="ORD108248"/>
    <x v="2"/>
    <s v="Electronics"/>
    <x v="8182"/>
    <s v="Good Sales"/>
    <n v="0.42"/>
    <n v="1760.9928"/>
    <n v="2431.8472000000002"/>
    <n v="8"/>
    <d v="2024-03-07T00:00:00"/>
    <d v="2024-03-08T00:00:00"/>
    <s v="New"/>
    <s v="Cash"/>
    <n v="449.28"/>
    <s v="loss"/>
    <s v="Bangalore"/>
  </r>
  <r>
    <s v="ORD108249"/>
    <x v="1"/>
    <s v="Personal Care"/>
    <x v="8183"/>
    <s v="Good Sales"/>
    <n v="0.42"/>
    <n v="1049.4833999999998"/>
    <n v="1449.2866000000001"/>
    <n v="1"/>
    <d v="2023-03-03T00:00:00"/>
    <d v="2023-03-05T00:00:00"/>
    <s v="New"/>
    <s v="UPI"/>
    <n v="512.92999999999995"/>
    <s v="loss"/>
    <s v="Pune"/>
  </r>
  <r>
    <s v="ORD108250"/>
    <x v="2"/>
    <s v="Home Care"/>
    <x v="8184"/>
    <s v="Good Sales"/>
    <n v="7.0000000000000007E-2"/>
    <n v="200.06560000000002"/>
    <n v="2658.0144"/>
    <n v="9"/>
    <d v="2023-05-24T00:00:00"/>
    <d v="2023-05-26T00:00:00"/>
    <s v="Regular"/>
    <s v="Card"/>
    <n v="620.02"/>
    <s v="loss"/>
    <s v="Chennai"/>
  </r>
  <r>
    <s v="ORD108251"/>
    <x v="2"/>
    <s v="Clothing"/>
    <x v="8185"/>
    <s v="Good Sales"/>
    <n v="0.08"/>
    <n v="153.91040000000001"/>
    <n v="1769.9696000000001"/>
    <n v="9"/>
    <d v="2024-01-15T00:00:00"/>
    <d v="2024-01-19T00:00:00"/>
    <s v="New"/>
    <s v="UPI"/>
    <n v="485.41"/>
    <s v="loss"/>
    <s v="Chennai"/>
  </r>
  <r>
    <s v="ORD108252"/>
    <x v="1"/>
    <s v="Grocery"/>
    <x v="8186"/>
    <s v="concerning"/>
    <n v="0.11"/>
    <n v="84.704399999999993"/>
    <n v="685.3356"/>
    <n v="7"/>
    <d v="2023-08-23T00:00:00"/>
    <d v="2023-08-30T00:00:00"/>
    <s v="Regular"/>
    <s v="Card"/>
    <n v="108.65"/>
    <s v="loss"/>
    <s v="Hyderabad"/>
  </r>
  <r>
    <s v="ORD108253"/>
    <x v="1"/>
    <s v="Personal Care"/>
    <x v="8187"/>
    <s v="Good Sales"/>
    <n v="0.13"/>
    <n v="299.37700000000001"/>
    <n v="2003.5230000000001"/>
    <n v="8"/>
    <d v="2024-03-24T00:00:00"/>
    <d v="2024-03-29T00:00:00"/>
    <s v="Regular"/>
    <s v="Cash"/>
    <n v="190.22"/>
    <s v="loss"/>
    <s v="Delhi"/>
  </r>
  <r>
    <s v="ORD108254"/>
    <x v="3"/>
    <s v="Electronics"/>
    <x v="8188"/>
    <s v="Good Sales"/>
    <n v="0.28000000000000003"/>
    <n v="342.12920000000008"/>
    <n v="879.76080000000002"/>
    <n v="9"/>
    <d v="2024-07-19T00:00:00"/>
    <d v="2024-07-21T00:00:00"/>
    <s v="Member"/>
    <s v="Cash"/>
    <n v="75.58"/>
    <s v="loss"/>
    <s v="Hyderabad"/>
  </r>
  <r>
    <s v="ORD108255"/>
    <x v="3"/>
    <s v="Clothing"/>
    <x v="8189"/>
    <s v="Good Sales"/>
    <n v="0.16"/>
    <n v="672.74399999999991"/>
    <n v="3531.9059999999999"/>
    <n v="5"/>
    <d v="2024-03-21T00:00:00"/>
    <d v="2024-03-27T00:00:00"/>
    <s v="Regular"/>
    <s v="Cash"/>
    <n v="303.27"/>
    <s v="loss"/>
    <s v="Bangalore"/>
  </r>
  <r>
    <s v="ORD108256"/>
    <x v="0"/>
    <s v="Electronics"/>
    <x v="8190"/>
    <s v="Good Sales"/>
    <n v="0.48"/>
    <n v="2368.9248000000002"/>
    <n v="2566.3352"/>
    <n v="2"/>
    <d v="2024-01-25T00:00:00"/>
    <d v="2024-01-29T00:00:00"/>
    <s v="Member"/>
    <s v="Cash"/>
    <n v="937.21"/>
    <s v="profit"/>
    <s v="Pune"/>
  </r>
  <r>
    <s v="ORD108257"/>
    <x v="0"/>
    <s v="Personal Care"/>
    <x v="8191"/>
    <s v="Good Sales"/>
    <n v="0.06"/>
    <n v="267.39419999999996"/>
    <n v="4189.1758"/>
    <n v="1"/>
    <d v="2023-06-10T00:00:00"/>
    <d v="2023-06-11T00:00:00"/>
    <s v="Regular"/>
    <s v="Cash"/>
    <n v="628.27"/>
    <s v="loss"/>
    <s v="Mumbai"/>
  </r>
  <r>
    <s v="ORD108258"/>
    <x v="1"/>
    <s v="Home Care"/>
    <x v="8192"/>
    <s v="Good Sales"/>
    <n v="0.12"/>
    <n v="322.62479999999999"/>
    <n v="2365.9151999999999"/>
    <n v="5"/>
    <d v="2023-07-18T00:00:00"/>
    <d v="2023-07-20T00:00:00"/>
    <s v="New"/>
    <s v="UPI"/>
    <n v="689.06"/>
    <s v="loss"/>
    <s v="Delhi"/>
  </r>
  <r>
    <s v="ORD108259"/>
    <x v="2"/>
    <s v="Grocery"/>
    <x v="8193"/>
    <s v="Good Sales"/>
    <n v="0.43"/>
    <n v="1366.4755"/>
    <n v="1811.3744999999999"/>
    <n v="8"/>
    <d v="2023-11-24T00:00:00"/>
    <d v="2023-12-01T00:00:00"/>
    <s v="Regular"/>
    <s v="Card"/>
    <n v="481.46"/>
    <s v="loss"/>
    <s v="Mumbai"/>
  </r>
  <r>
    <s v="ORD108260"/>
    <x v="0"/>
    <s v="Grocery"/>
    <x v="8194"/>
    <s v="Good Sales"/>
    <n v="0.28999999999999998"/>
    <n v="1376.2819999999999"/>
    <n v="3369.518"/>
    <n v="4"/>
    <d v="2024-09-20T00:00:00"/>
    <d v="2024-09-24T00:00:00"/>
    <s v="Regular"/>
    <s v="Cash"/>
    <n v="854.7"/>
    <s v="profit"/>
    <s v="Mumbai"/>
  </r>
  <r>
    <s v="ORD108261"/>
    <x v="1"/>
    <s v="Clothing"/>
    <x v="8195"/>
    <s v="Good Sales"/>
    <n v="0.27"/>
    <n v="739.67580000000009"/>
    <n v="1999.8642"/>
    <n v="4"/>
    <d v="2023-05-03T00:00:00"/>
    <d v="2023-05-10T00:00:00"/>
    <s v="Regular"/>
    <s v="Cash"/>
    <n v="787.84"/>
    <s v="loss"/>
    <s v="Hyderabad"/>
  </r>
  <r>
    <s v="ORD108262"/>
    <x v="0"/>
    <s v="Grocery"/>
    <x v="8196"/>
    <s v="Good Sales"/>
    <n v="0.3"/>
    <n v="968.72699999999998"/>
    <n v="2260.3630000000003"/>
    <n v="4"/>
    <d v="2024-06-25T00:00:00"/>
    <d v="2024-06-30T00:00:00"/>
    <s v="Regular"/>
    <s v="Card"/>
    <n v="591.03"/>
    <s v="loss"/>
    <s v="Mumbai"/>
  </r>
  <r>
    <s v="ORD108263"/>
    <x v="2"/>
    <s v="Home Care"/>
    <x v="8197"/>
    <s v="Good Sales"/>
    <n v="0.13"/>
    <n v="413.8186"/>
    <n v="2769.4013999999997"/>
    <n v="8"/>
    <d v="2024-06-02T00:00:00"/>
    <d v="2024-06-05T00:00:00"/>
    <s v="New"/>
    <s v="UPI"/>
    <n v="793.05"/>
    <s v="loss"/>
    <s v="Pune"/>
  </r>
  <r>
    <s v="ORD108264"/>
    <x v="1"/>
    <s v="Electronics"/>
    <x v="8198"/>
    <s v="Good Sales"/>
    <n v="0.38"/>
    <n v="1356.5201999999999"/>
    <n v="2213.2698"/>
    <n v="7"/>
    <d v="2023-11-13T00:00:00"/>
    <d v="2023-11-15T00:00:00"/>
    <s v="Member"/>
    <s v="Card"/>
    <n v="859.25"/>
    <s v="profit"/>
    <s v="Mumbai"/>
  </r>
  <r>
    <s v="ORD108265"/>
    <x v="2"/>
    <s v="Home Care"/>
    <x v="5163"/>
    <s v="Good Sales"/>
    <n v="0.25"/>
    <n v="809.35"/>
    <n v="2428.0500000000002"/>
    <n v="1"/>
    <d v="2024-05-07T00:00:00"/>
    <d v="2024-05-11T00:00:00"/>
    <s v="Member"/>
    <s v="UPI"/>
    <n v="368.63"/>
    <s v="loss"/>
    <s v="Mumbai"/>
  </r>
  <r>
    <s v="ORD108266"/>
    <x v="1"/>
    <s v="Clothing"/>
    <x v="8199"/>
    <s v="Good Sales"/>
    <n v="0.02"/>
    <n v="67.729200000000006"/>
    <n v="3318.7307999999998"/>
    <n v="6"/>
    <d v="2023-05-22T00:00:00"/>
    <d v="2023-05-25T00:00:00"/>
    <s v="New"/>
    <s v="Card"/>
    <n v="625.46"/>
    <s v="loss"/>
    <s v="Mumbai"/>
  </r>
  <r>
    <s v="ORD108267"/>
    <x v="0"/>
    <s v="Clothing"/>
    <x v="8200"/>
    <s v="Good Sales"/>
    <n v="0.09"/>
    <n v="329.11919999999998"/>
    <n v="3327.7608"/>
    <n v="4"/>
    <d v="2023-07-08T00:00:00"/>
    <d v="2023-07-13T00:00:00"/>
    <s v="Member"/>
    <s v="UPI"/>
    <n v="318.83999999999997"/>
    <s v="loss"/>
    <s v="Chennai"/>
  </r>
  <r>
    <s v="ORD108268"/>
    <x v="3"/>
    <s v="Grocery"/>
    <x v="8201"/>
    <s v="Good Sales"/>
    <n v="0.41"/>
    <n v="1666.4819"/>
    <n v="2398.1081000000004"/>
    <n v="2"/>
    <d v="2023-11-16T00:00:00"/>
    <d v="2023-11-23T00:00:00"/>
    <s v="New"/>
    <s v="Cash"/>
    <n v="438.63"/>
    <s v="loss"/>
    <s v="Mumbai"/>
  </r>
  <r>
    <s v="ORD108269"/>
    <x v="0"/>
    <s v="Home Care"/>
    <x v="8202"/>
    <s v="Good Sales"/>
    <n v="0.17"/>
    <n v="352.74489999999997"/>
    <n v="1722.2250999999999"/>
    <n v="3"/>
    <d v="2024-07-20T00:00:00"/>
    <d v="2024-07-26T00:00:00"/>
    <s v="Member"/>
    <s v="UPI"/>
    <n v="603.42999999999995"/>
    <s v="loss"/>
    <s v="Delhi"/>
  </r>
  <r>
    <s v="ORD108270"/>
    <x v="0"/>
    <s v="Electronics"/>
    <x v="8203"/>
    <s v="Good Sales"/>
    <n v="0.39"/>
    <n v="1464.2901000000002"/>
    <n v="2290.2999"/>
    <n v="4"/>
    <d v="2023-03-31T00:00:00"/>
    <d v="2023-04-02T00:00:00"/>
    <s v="Regular"/>
    <s v="UPI"/>
    <n v="345.02"/>
    <s v="loss"/>
    <s v="Mumbai"/>
  </r>
  <r>
    <s v="ORD108271"/>
    <x v="3"/>
    <s v="Home Care"/>
    <x v="8204"/>
    <s v="concerning"/>
    <n v="0.33"/>
    <n v="195.03"/>
    <n v="395.97"/>
    <n v="7"/>
    <d v="2024-03-03T00:00:00"/>
    <d v="2024-03-07T00:00:00"/>
    <s v="Regular"/>
    <s v="Card"/>
    <n v="171.54"/>
    <s v="loss"/>
    <s v="Bangalore"/>
  </r>
  <r>
    <s v="ORD108272"/>
    <x v="3"/>
    <s v="Electronics"/>
    <x v="8205"/>
    <s v="Good Sales"/>
    <n v="0.15"/>
    <n v="658.99799999999993"/>
    <n v="3734.3219999999997"/>
    <n v="1"/>
    <d v="2023-06-11T00:00:00"/>
    <d v="2023-06-14T00:00:00"/>
    <s v="New"/>
    <s v="Cash"/>
    <n v="990.82"/>
    <s v="profit"/>
    <s v="Pune"/>
  </r>
  <r>
    <s v="ORD108273"/>
    <x v="1"/>
    <s v="Electronics"/>
    <x v="8206"/>
    <s v="Good Sales"/>
    <n v="0.06"/>
    <n v="91.273200000000003"/>
    <n v="1429.9467999999999"/>
    <n v="1"/>
    <d v="2024-05-26T00:00:00"/>
    <d v="2024-05-27T00:00:00"/>
    <s v="Regular"/>
    <s v="UPI"/>
    <n v="405.2"/>
    <s v="loss"/>
    <s v="Mumbai"/>
  </r>
  <r>
    <s v="ORD108274"/>
    <x v="1"/>
    <s v="Home Care"/>
    <x v="8207"/>
    <s v="Good Sales"/>
    <n v="0.4"/>
    <n v="830.78400000000011"/>
    <n v="1246.1759999999999"/>
    <n v="3"/>
    <d v="2024-08-28T00:00:00"/>
    <d v="2024-08-29T00:00:00"/>
    <s v="Regular"/>
    <s v="Card"/>
    <n v="214.89"/>
    <s v="loss"/>
    <s v="Hyderabad"/>
  </r>
  <r>
    <s v="ORD108275"/>
    <x v="2"/>
    <s v="Personal Care"/>
    <x v="8208"/>
    <s v="Good Sales"/>
    <n v="0.32"/>
    <n v="1292.0608"/>
    <n v="2745.6292000000003"/>
    <n v="2"/>
    <d v="2023-09-12T00:00:00"/>
    <d v="2023-09-16T00:00:00"/>
    <s v="New"/>
    <s v="Card"/>
    <n v="591.97"/>
    <s v="loss"/>
    <s v="Chennai"/>
  </r>
  <r>
    <s v="ORD108276"/>
    <x v="2"/>
    <s v="Home Care"/>
    <x v="8209"/>
    <s v="Good Sales"/>
    <n v="0.15"/>
    <n v="483.18599999999992"/>
    <n v="2738.0540000000001"/>
    <n v="3"/>
    <d v="2024-04-22T00:00:00"/>
    <d v="2024-04-25T00:00:00"/>
    <s v="New"/>
    <s v="Card"/>
    <n v="834.8"/>
    <s v="profit"/>
    <s v="Delhi"/>
  </r>
  <r>
    <s v="ORD108277"/>
    <x v="0"/>
    <s v="Electronics"/>
    <x v="8210"/>
    <s v="Good Sales"/>
    <n v="0.26"/>
    <n v="419.19280000000003"/>
    <n v="1193.0871999999999"/>
    <n v="3"/>
    <d v="2024-03-16T00:00:00"/>
    <d v="2024-03-17T00:00:00"/>
    <s v="New"/>
    <s v="Card"/>
    <n v="397.31"/>
    <s v="loss"/>
    <s v="Delhi"/>
  </r>
  <r>
    <s v="ORD108278"/>
    <x v="3"/>
    <s v="Clothing"/>
    <x v="8211"/>
    <s v="Good Sales"/>
    <n v="0.31"/>
    <n v="373.38260000000002"/>
    <n v="831.07740000000001"/>
    <n v="1"/>
    <d v="2024-10-30T00:00:00"/>
    <d v="2024-11-01T00:00:00"/>
    <s v="Regular"/>
    <s v="Cash"/>
    <n v="275.95"/>
    <s v="loss"/>
    <s v="Chennai"/>
  </r>
  <r>
    <s v="ORD108279"/>
    <x v="2"/>
    <s v="Clothing"/>
    <x v="8212"/>
    <s v="Good Sales"/>
    <n v="0"/>
    <n v="0"/>
    <n v="4792.8"/>
    <n v="6"/>
    <d v="2023-06-14T00:00:00"/>
    <d v="2023-06-18T00:00:00"/>
    <s v="New"/>
    <s v="Card"/>
    <n v="596.28"/>
    <s v="loss"/>
    <s v="Chennai"/>
  </r>
  <r>
    <s v="ORD108280"/>
    <x v="0"/>
    <s v="Grocery"/>
    <x v="8213"/>
    <s v="concerning"/>
    <n v="0.34"/>
    <n v="180.23400000000001"/>
    <n v="349.86599999999999"/>
    <n v="8"/>
    <d v="2023-12-11T00:00:00"/>
    <d v="2023-12-16T00:00:00"/>
    <s v="New"/>
    <s v="UPI"/>
    <n v="89.16"/>
    <s v="loss"/>
    <s v="Hyderabad"/>
  </r>
  <r>
    <s v="ORD108281"/>
    <x v="3"/>
    <s v="Clothing"/>
    <x v="8214"/>
    <s v="concerning"/>
    <n v="0.33"/>
    <n v="40.0092"/>
    <n v="81.230799999999988"/>
    <n v="5"/>
    <d v="2023-03-09T00:00:00"/>
    <d v="2023-03-16T00:00:00"/>
    <s v="Member"/>
    <s v="Cash"/>
    <n v="20.329999999999998"/>
    <s v="loss"/>
    <s v="Hyderabad"/>
  </r>
  <r>
    <s v="ORD108282"/>
    <x v="1"/>
    <s v="Personal Care"/>
    <x v="8215"/>
    <s v="Good Sales"/>
    <n v="0.04"/>
    <n v="135.89520000000002"/>
    <n v="3261.4848000000002"/>
    <n v="1"/>
    <d v="2023-09-08T00:00:00"/>
    <d v="2023-09-14T00:00:00"/>
    <s v="Regular"/>
    <s v="Card"/>
    <n v="973.15"/>
    <s v="profit"/>
    <s v="Mumbai"/>
  </r>
  <r>
    <s v="ORD108283"/>
    <x v="0"/>
    <s v="Electronics"/>
    <x v="8216"/>
    <s v="Good Sales"/>
    <n v="0.39"/>
    <n v="1213.2588000000001"/>
    <n v="1897.6612"/>
    <n v="7"/>
    <d v="2023-01-01T00:00:00"/>
    <d v="2023-01-03T00:00:00"/>
    <s v="New"/>
    <s v="Cash"/>
    <n v="658.78"/>
    <s v="loss"/>
    <s v="Pune"/>
  </r>
  <r>
    <s v="ORD108284"/>
    <x v="1"/>
    <s v="Home Care"/>
    <x v="8217"/>
    <s v="Good Sales"/>
    <n v="0.41"/>
    <n v="1522.8670999999999"/>
    <n v="2191.4429"/>
    <n v="9"/>
    <d v="2024-12-12T00:00:00"/>
    <d v="2024-12-16T00:00:00"/>
    <s v="Member"/>
    <s v="Cash"/>
    <n v="503.53"/>
    <s v="loss"/>
    <s v="Mumbai"/>
  </r>
  <r>
    <s v="ORD108285"/>
    <x v="2"/>
    <s v="Home Care"/>
    <x v="8218"/>
    <s v="Good Sales"/>
    <n v="0.15"/>
    <n v="552.75149999999996"/>
    <n v="3132.2585000000004"/>
    <n v="7"/>
    <d v="2024-09-20T00:00:00"/>
    <d v="2024-09-27T00:00:00"/>
    <s v="Regular"/>
    <s v="Card"/>
    <n v="656.19"/>
    <s v="loss"/>
    <s v="Chennai"/>
  </r>
  <r>
    <s v="ORD108286"/>
    <x v="2"/>
    <s v="Personal Care"/>
    <x v="8219"/>
    <s v="Good Sales"/>
    <n v="0.08"/>
    <n v="346.39760000000001"/>
    <n v="3983.5724"/>
    <n v="9"/>
    <d v="2024-03-11T00:00:00"/>
    <d v="2024-03-12T00:00:00"/>
    <s v="Regular"/>
    <s v="Cash"/>
    <n v="1177.0999999999999"/>
    <s v="profit"/>
    <s v="Pune"/>
  </r>
  <r>
    <s v="ORD108287"/>
    <x v="3"/>
    <s v="Clothing"/>
    <x v="8220"/>
    <s v="Good Sales"/>
    <n v="0.34"/>
    <n v="1570.2322000000001"/>
    <n v="3048.0977999999996"/>
    <n v="9"/>
    <d v="2024-07-22T00:00:00"/>
    <d v="2024-07-27T00:00:00"/>
    <s v="New"/>
    <s v="Card"/>
    <n v="1064.29"/>
    <s v="profit"/>
    <s v="Mumbai"/>
  </r>
  <r>
    <s v="ORD108288"/>
    <x v="0"/>
    <s v="Electronics"/>
    <x v="8221"/>
    <s v="Good Sales"/>
    <n v="0.06"/>
    <n v="233.85719999999998"/>
    <n v="3663.7628"/>
    <n v="2"/>
    <d v="2023-11-18T00:00:00"/>
    <d v="2023-11-20T00:00:00"/>
    <s v="Member"/>
    <s v="Card"/>
    <n v="788.62"/>
    <s v="loss"/>
    <s v="Delhi"/>
  </r>
  <r>
    <s v="ORD108289"/>
    <x v="1"/>
    <s v="Clothing"/>
    <x v="8222"/>
    <s v="Good Sales"/>
    <n v="0.43"/>
    <n v="532.43889999999999"/>
    <n v="705.79110000000003"/>
    <n v="8"/>
    <d v="2023-11-13T00:00:00"/>
    <d v="2023-11-19T00:00:00"/>
    <s v="Regular"/>
    <s v="UPI"/>
    <n v="229.28"/>
    <s v="loss"/>
    <s v="Bangalore"/>
  </r>
  <r>
    <s v="ORD108290"/>
    <x v="3"/>
    <s v="Grocery"/>
    <x v="8223"/>
    <s v="Good Sales"/>
    <n v="0.24"/>
    <n v="569.07119999999998"/>
    <n v="1802.0588000000002"/>
    <n v="7"/>
    <d v="2023-12-29T00:00:00"/>
    <d v="2024-01-01T00:00:00"/>
    <s v="Member"/>
    <s v="Cash"/>
    <n v="419.08"/>
    <s v="loss"/>
    <s v="Hyderabad"/>
  </r>
  <r>
    <s v="ORD108291"/>
    <x v="2"/>
    <s v="Clothing"/>
    <x v="8224"/>
    <s v="Good Sales"/>
    <n v="0.45"/>
    <n v="1459.98"/>
    <n v="1784.42"/>
    <n v="7"/>
    <d v="2024-07-14T00:00:00"/>
    <d v="2024-07-19T00:00:00"/>
    <s v="Member"/>
    <s v="Cash"/>
    <n v="529.85"/>
    <s v="loss"/>
    <s v="Hyderabad"/>
  </r>
  <r>
    <s v="ORD108292"/>
    <x v="2"/>
    <s v="Grocery"/>
    <x v="8225"/>
    <s v="Good Sales"/>
    <n v="0.32"/>
    <n v="877.72479999999996"/>
    <n v="1865.1651999999999"/>
    <n v="2"/>
    <d v="2024-06-18T00:00:00"/>
    <d v="2024-06-24T00:00:00"/>
    <s v="New"/>
    <s v="Cash"/>
    <n v="748.07"/>
    <s v="loss"/>
    <s v="Delhi"/>
  </r>
  <r>
    <s v="ORD108293"/>
    <x v="0"/>
    <s v="Home Care"/>
    <x v="8226"/>
    <s v="Good Sales"/>
    <n v="0.14000000000000001"/>
    <n v="123.00400000000002"/>
    <n v="755.596"/>
    <n v="1"/>
    <d v="2024-12-25T00:00:00"/>
    <d v="2024-12-26T00:00:00"/>
    <s v="New"/>
    <s v="Cash"/>
    <n v="52.42"/>
    <s v="loss"/>
    <s v="Bangalore"/>
  </r>
  <r>
    <s v="ORD108294"/>
    <x v="1"/>
    <s v="Electronics"/>
    <x v="8227"/>
    <s v="Good Sales"/>
    <n v="0.23"/>
    <n v="687.11120000000005"/>
    <n v="2300.3288000000002"/>
    <n v="4"/>
    <d v="2023-11-21T00:00:00"/>
    <d v="2023-11-28T00:00:00"/>
    <s v="Regular"/>
    <s v="Card"/>
    <n v="376.09"/>
    <s v="loss"/>
    <s v="Delhi"/>
  </r>
  <r>
    <s v="ORD108295"/>
    <x v="0"/>
    <s v="Grocery"/>
    <x v="8228"/>
    <s v="Good Sales"/>
    <n v="0.26"/>
    <n v="1155.4374"/>
    <n v="3288.5526"/>
    <n v="7"/>
    <d v="2023-05-29T00:00:00"/>
    <d v="2023-06-04T00:00:00"/>
    <s v="Member"/>
    <s v="Card"/>
    <n v="1009.93"/>
    <s v="profit"/>
    <s v="Delhi"/>
  </r>
  <r>
    <s v="ORD108296"/>
    <x v="1"/>
    <s v="Clothing"/>
    <x v="8229"/>
    <s v="Good Sales"/>
    <n v="0.41"/>
    <n v="881.7992999999999"/>
    <n v="1268.9307000000001"/>
    <n v="6"/>
    <d v="2024-11-28T00:00:00"/>
    <d v="2024-12-05T00:00:00"/>
    <s v="Regular"/>
    <s v="UPI"/>
    <n v="578.64"/>
    <s v="loss"/>
    <s v="Chennai"/>
  </r>
  <r>
    <s v="ORD108297"/>
    <x v="1"/>
    <s v="Clothing"/>
    <x v="8230"/>
    <s v="Good Sales"/>
    <n v="0.43"/>
    <n v="1452.4411"/>
    <n v="1925.3289"/>
    <n v="2"/>
    <d v="2023-09-22T00:00:00"/>
    <d v="2023-09-27T00:00:00"/>
    <s v="Regular"/>
    <s v="Card"/>
    <n v="986.61"/>
    <s v="profit"/>
    <s v="Chennai"/>
  </r>
  <r>
    <s v="ORD108298"/>
    <x v="0"/>
    <s v="Home Care"/>
    <x v="8231"/>
    <s v="Good Sales"/>
    <n v="0.34"/>
    <n v="1060.1472000000001"/>
    <n v="2057.9327999999996"/>
    <n v="7"/>
    <d v="2023-07-18T00:00:00"/>
    <d v="2023-07-19T00:00:00"/>
    <s v="Regular"/>
    <s v="Card"/>
    <n v="897.54"/>
    <s v="profit"/>
    <s v="Hyderabad"/>
  </r>
  <r>
    <s v="ORD108299"/>
    <x v="3"/>
    <s v="Personal Care"/>
    <x v="8232"/>
    <s v="Good Sales"/>
    <n v="0.15"/>
    <n v="292.12649999999996"/>
    <n v="1655.3834999999999"/>
    <n v="9"/>
    <d v="2023-03-23T00:00:00"/>
    <d v="2023-03-27T00:00:00"/>
    <s v="Regular"/>
    <s v="Cash"/>
    <n v="280.41000000000003"/>
    <s v="loss"/>
    <s v="Chennai"/>
  </r>
  <r>
    <s v="ORD108300"/>
    <x v="0"/>
    <s v="Personal Care"/>
    <x v="8233"/>
    <s v="Good Sales"/>
    <n v="0.26"/>
    <n v="746.1558"/>
    <n v="2123.6741999999999"/>
    <n v="2"/>
    <d v="2023-03-20T00:00:00"/>
    <d v="2023-03-26T00:00:00"/>
    <s v="New"/>
    <s v="Cash"/>
    <n v="771.8"/>
    <s v="loss"/>
    <s v="Bangalore"/>
  </r>
  <r>
    <s v="ORD108301"/>
    <x v="0"/>
    <s v="Clothing"/>
    <x v="8234"/>
    <s v="Good Sales"/>
    <n v="7.0000000000000007E-2"/>
    <n v="79.102800000000002"/>
    <n v="1050.9371999999998"/>
    <n v="5"/>
    <d v="2024-12-29T00:00:00"/>
    <d v="2024-12-31T00:00:00"/>
    <s v="Regular"/>
    <s v="Card"/>
    <n v="211.43"/>
    <s v="loss"/>
    <s v="Pune"/>
  </r>
  <r>
    <s v="ORD108302"/>
    <x v="2"/>
    <s v="Personal Care"/>
    <x v="8235"/>
    <s v="Good Sales"/>
    <n v="0.12"/>
    <n v="333.11159999999995"/>
    <n v="2442.8184000000001"/>
    <n v="2"/>
    <d v="2023-06-25T00:00:00"/>
    <d v="2023-07-02T00:00:00"/>
    <s v="Member"/>
    <s v="UPI"/>
    <n v="396.54"/>
    <s v="loss"/>
    <s v="Pune"/>
  </r>
  <r>
    <s v="ORD108303"/>
    <x v="2"/>
    <s v="Electronics"/>
    <x v="8236"/>
    <s v="Good Sales"/>
    <n v="0.15"/>
    <n v="602.13900000000001"/>
    <n v="3412.1210000000001"/>
    <n v="1"/>
    <d v="2023-12-02T00:00:00"/>
    <d v="2023-12-08T00:00:00"/>
    <s v="New"/>
    <s v="UPI"/>
    <n v="1110.5"/>
    <s v="profit"/>
    <s v="Chennai"/>
  </r>
  <r>
    <s v="ORD108304"/>
    <x v="0"/>
    <s v="Personal Care"/>
    <x v="8237"/>
    <s v="Good Sales"/>
    <n v="0.04"/>
    <n v="152.75360000000001"/>
    <n v="3666.0864000000001"/>
    <n v="7"/>
    <d v="2024-12-24T00:00:00"/>
    <d v="2024-12-28T00:00:00"/>
    <s v="New"/>
    <s v="UPI"/>
    <n v="771.18"/>
    <s v="loss"/>
    <s v="Mumbai"/>
  </r>
  <r>
    <s v="ORD108305"/>
    <x v="0"/>
    <s v="Electronics"/>
    <x v="8238"/>
    <s v="Good Sales"/>
    <n v="0.44"/>
    <n v="815.75120000000004"/>
    <n v="1038.2287999999999"/>
    <n v="2"/>
    <d v="2024-05-07T00:00:00"/>
    <d v="2024-05-12T00:00:00"/>
    <s v="Regular"/>
    <s v="UPI"/>
    <n v="449.26"/>
    <s v="loss"/>
    <s v="Bangalore"/>
  </r>
  <r>
    <s v="ORD108306"/>
    <x v="2"/>
    <s v="Clothing"/>
    <x v="8239"/>
    <s v="concerning"/>
    <n v="0.06"/>
    <n v="38.953200000000002"/>
    <n v="610.26679999999999"/>
    <n v="6"/>
    <d v="2023-02-06T00:00:00"/>
    <d v="2023-02-10T00:00:00"/>
    <s v="New"/>
    <s v="Cash"/>
    <n v="73.31"/>
    <s v="loss"/>
    <s v="Bangalore"/>
  </r>
  <r>
    <s v="ORD108307"/>
    <x v="1"/>
    <s v="Clothing"/>
    <x v="8240"/>
    <s v="Good Sales"/>
    <n v="0.35"/>
    <n v="1406.9019999999998"/>
    <n v="2612.8180000000002"/>
    <n v="7"/>
    <d v="2023-04-25T00:00:00"/>
    <d v="2023-04-27T00:00:00"/>
    <s v="Member"/>
    <s v="Cash"/>
    <n v="598.77"/>
    <s v="loss"/>
    <s v="Chennai"/>
  </r>
  <r>
    <s v="ORD108308"/>
    <x v="0"/>
    <s v="Clothing"/>
    <x v="8241"/>
    <s v="Good Sales"/>
    <n v="0.25"/>
    <n v="349.67250000000001"/>
    <n v="1049.0174999999999"/>
    <n v="1"/>
    <d v="2023-01-05T00:00:00"/>
    <d v="2023-01-10T00:00:00"/>
    <s v="Regular"/>
    <s v="UPI"/>
    <n v="86.96"/>
    <s v="loss"/>
    <s v="Chennai"/>
  </r>
  <r>
    <s v="ORD108309"/>
    <x v="3"/>
    <s v="Home Care"/>
    <x v="8242"/>
    <s v="concerning"/>
    <n v="0.42"/>
    <n v="151.16220000000001"/>
    <n v="208.74780000000001"/>
    <n v="9"/>
    <d v="2024-03-24T00:00:00"/>
    <d v="2024-03-28T00:00:00"/>
    <s v="Member"/>
    <s v="UPI"/>
    <n v="29.44"/>
    <s v="loss"/>
    <s v="Chennai"/>
  </r>
  <r>
    <s v="ORD108310"/>
    <x v="3"/>
    <s v="Personal Care"/>
    <x v="8243"/>
    <s v="Good Sales"/>
    <n v="0.37"/>
    <n v="844.13649999999996"/>
    <n v="1437.3134999999997"/>
    <n v="6"/>
    <d v="2023-01-07T00:00:00"/>
    <d v="2023-01-13T00:00:00"/>
    <s v="Member"/>
    <s v="Card"/>
    <n v="484.52"/>
    <s v="loss"/>
    <s v="Delhi"/>
  </r>
  <r>
    <s v="ORD108311"/>
    <x v="3"/>
    <s v="Grocery"/>
    <x v="8244"/>
    <s v="Good Sales"/>
    <n v="0.38"/>
    <n v="1414.8958"/>
    <n v="2308.5141999999996"/>
    <n v="2"/>
    <d v="2023-10-25T00:00:00"/>
    <d v="2023-10-29T00:00:00"/>
    <s v="New"/>
    <s v="Cash"/>
    <n v="392.63"/>
    <s v="loss"/>
    <s v="Bangalore"/>
  </r>
  <r>
    <s v="ORD108312"/>
    <x v="0"/>
    <s v="Grocery"/>
    <x v="8245"/>
    <s v="Good Sales"/>
    <n v="0.21"/>
    <n v="852.94019999999989"/>
    <n v="3208.6797999999999"/>
    <n v="1"/>
    <d v="2023-11-12T00:00:00"/>
    <d v="2023-11-16T00:00:00"/>
    <s v="Member"/>
    <s v="Card"/>
    <n v="625.05999999999995"/>
    <s v="loss"/>
    <s v="Chennai"/>
  </r>
  <r>
    <s v="ORD108313"/>
    <x v="1"/>
    <s v="Clothing"/>
    <x v="8246"/>
    <s v="Good Sales"/>
    <n v="0.42"/>
    <n v="2063.3717999999999"/>
    <n v="2849.4182000000001"/>
    <n v="1"/>
    <d v="2024-01-23T00:00:00"/>
    <d v="2024-01-26T00:00:00"/>
    <s v="New"/>
    <s v="UPI"/>
    <n v="752.01"/>
    <s v="loss"/>
    <s v="Hyderabad"/>
  </r>
  <r>
    <s v="ORD108314"/>
    <x v="1"/>
    <s v="Personal Care"/>
    <x v="8247"/>
    <s v="Good Sales"/>
    <n v="0.05"/>
    <n v="51.405000000000001"/>
    <n v="976.69499999999994"/>
    <n v="2"/>
    <d v="2023-08-25T00:00:00"/>
    <d v="2023-09-01T00:00:00"/>
    <s v="New"/>
    <s v="UPI"/>
    <n v="248.71"/>
    <s v="loss"/>
    <s v="Delhi"/>
  </r>
  <r>
    <s v="ORD108315"/>
    <x v="2"/>
    <s v="Electronics"/>
    <x v="8248"/>
    <s v="Good Sales"/>
    <n v="0.22"/>
    <n v="338.70979999999997"/>
    <n v="1200.8802000000001"/>
    <n v="9"/>
    <d v="2023-11-29T00:00:00"/>
    <d v="2023-12-04T00:00:00"/>
    <s v="New"/>
    <s v="Card"/>
    <n v="295.22000000000003"/>
    <s v="loss"/>
    <s v="Mumbai"/>
  </r>
  <r>
    <s v="ORD108316"/>
    <x v="0"/>
    <s v="Grocery"/>
    <x v="8249"/>
    <s v="Good Sales"/>
    <n v="0.5"/>
    <n v="1543.25"/>
    <n v="1543.25"/>
    <n v="2"/>
    <d v="2024-09-02T00:00:00"/>
    <d v="2024-09-09T00:00:00"/>
    <s v="Regular"/>
    <s v="Card"/>
    <n v="677.05"/>
    <s v="loss"/>
    <s v="Chennai"/>
  </r>
  <r>
    <s v="ORD108317"/>
    <x v="1"/>
    <s v="Clothing"/>
    <x v="8250"/>
    <s v="Good Sales"/>
    <n v="0.47"/>
    <n v="1915.5225999999998"/>
    <n v="2160.0574000000001"/>
    <n v="1"/>
    <d v="2023-04-26T00:00:00"/>
    <d v="2023-04-28T00:00:00"/>
    <s v="New"/>
    <s v="Card"/>
    <n v="327.83"/>
    <s v="loss"/>
    <s v="Bangalore"/>
  </r>
  <r>
    <s v="ORD108318"/>
    <x v="0"/>
    <s v="Grocery"/>
    <x v="8251"/>
    <s v="Good Sales"/>
    <n v="0.04"/>
    <n v="49.878800000000005"/>
    <n v="1197.0912000000001"/>
    <n v="4"/>
    <d v="2024-09-28T00:00:00"/>
    <d v="2024-10-03T00:00:00"/>
    <s v="Member"/>
    <s v="UPI"/>
    <n v="251.49"/>
    <s v="loss"/>
    <s v="Bangalore"/>
  </r>
  <r>
    <s v="ORD108319"/>
    <x v="2"/>
    <s v="Grocery"/>
    <x v="8252"/>
    <s v="Good Sales"/>
    <n v="0.28999999999999998"/>
    <n v="611.48819999999989"/>
    <n v="1497.0918000000001"/>
    <n v="9"/>
    <d v="2024-09-13T00:00:00"/>
    <d v="2024-09-19T00:00:00"/>
    <s v="New"/>
    <s v="Cash"/>
    <n v="431.33"/>
    <s v="loss"/>
    <s v="Mumbai"/>
  </r>
  <r>
    <s v="ORD108320"/>
    <x v="2"/>
    <s v="Grocery"/>
    <x v="8253"/>
    <s v="Good Sales"/>
    <n v="0.16"/>
    <n v="336.18559999999997"/>
    <n v="1764.9743999999998"/>
    <n v="8"/>
    <d v="2024-12-15T00:00:00"/>
    <d v="2024-12-20T00:00:00"/>
    <s v="New"/>
    <s v="UPI"/>
    <n v="385.08"/>
    <s v="loss"/>
    <s v="Chennai"/>
  </r>
  <r>
    <s v="ORD108321"/>
    <x v="2"/>
    <s v="Clothing"/>
    <x v="8254"/>
    <s v="Good Sales"/>
    <n v="0.36"/>
    <n v="1399.4603999999999"/>
    <n v="2487.9295999999999"/>
    <n v="7"/>
    <d v="2023-10-14T00:00:00"/>
    <d v="2023-10-18T00:00:00"/>
    <s v="New"/>
    <s v="Card"/>
    <n v="292.7"/>
    <s v="loss"/>
    <s v="Bangalore"/>
  </r>
  <r>
    <s v="ORD108322"/>
    <x v="3"/>
    <s v="Clothing"/>
    <x v="8255"/>
    <s v="Good Sales"/>
    <n v="0.37"/>
    <n v="473.81089999999995"/>
    <n v="806.75909999999999"/>
    <n v="8"/>
    <d v="2024-05-01T00:00:00"/>
    <d v="2024-05-02T00:00:00"/>
    <s v="Member"/>
    <s v="UPI"/>
    <n v="310.97000000000003"/>
    <s v="loss"/>
    <s v="Pune"/>
  </r>
  <r>
    <s v="ORD108323"/>
    <x v="0"/>
    <s v="Home Care"/>
    <x v="8256"/>
    <s v="Good Sales"/>
    <n v="0"/>
    <n v="0"/>
    <n v="4846.92"/>
    <n v="2"/>
    <d v="2023-10-25T00:00:00"/>
    <d v="2023-10-29T00:00:00"/>
    <s v="New"/>
    <s v="Card"/>
    <n v="902.19"/>
    <s v="profit"/>
    <s v="Bangalore"/>
  </r>
  <r>
    <s v="ORD108324"/>
    <x v="2"/>
    <s v="Home Care"/>
    <x v="8257"/>
    <s v="Good Sales"/>
    <n v="0.42"/>
    <n v="1092.5334"/>
    <n v="1508.7366"/>
    <n v="5"/>
    <d v="2024-08-04T00:00:00"/>
    <d v="2024-08-05T00:00:00"/>
    <s v="Member"/>
    <s v="UPI"/>
    <n v="482.62"/>
    <s v="loss"/>
    <s v="Delhi"/>
  </r>
  <r>
    <s v="ORD108325"/>
    <x v="0"/>
    <s v="Home Care"/>
    <x v="8258"/>
    <s v="Good Sales"/>
    <n v="0.11"/>
    <n v="163.0343"/>
    <n v="1319.0957000000001"/>
    <n v="7"/>
    <d v="2023-05-19T00:00:00"/>
    <d v="2023-05-22T00:00:00"/>
    <s v="Member"/>
    <s v="Cash"/>
    <n v="388.94"/>
    <s v="loss"/>
    <s v="Pune"/>
  </r>
  <r>
    <s v="ORD108326"/>
    <x v="3"/>
    <s v="Grocery"/>
    <x v="8259"/>
    <s v="Good Sales"/>
    <n v="0.48"/>
    <n v="716.63519999999994"/>
    <n v="776.35480000000007"/>
    <n v="1"/>
    <d v="2023-05-29T00:00:00"/>
    <d v="2023-06-05T00:00:00"/>
    <s v="Regular"/>
    <s v="Cash"/>
    <n v="165.4"/>
    <s v="loss"/>
    <s v="Pune"/>
  </r>
  <r>
    <s v="ORD108327"/>
    <x v="3"/>
    <s v="Personal Care"/>
    <x v="8260"/>
    <s v="concerning"/>
    <n v="0.45"/>
    <n v="85.351500000000001"/>
    <n v="104.31849999999999"/>
    <n v="6"/>
    <d v="2024-10-27T00:00:00"/>
    <d v="2024-10-30T00:00:00"/>
    <s v="Regular"/>
    <s v="Card"/>
    <n v="33.51"/>
    <s v="loss"/>
    <s v="Mumbai"/>
  </r>
  <r>
    <s v="ORD108328"/>
    <x v="2"/>
    <s v="Clothing"/>
    <x v="8261"/>
    <s v="Good Sales"/>
    <n v="0.1"/>
    <n v="349.291"/>
    <n v="3143.6189999999997"/>
    <n v="7"/>
    <d v="2023-01-15T00:00:00"/>
    <d v="2023-01-16T00:00:00"/>
    <s v="Regular"/>
    <s v="Cash"/>
    <n v="820.99"/>
    <s v="profit"/>
    <s v="Mumbai"/>
  </r>
  <r>
    <s v="ORD108329"/>
    <x v="2"/>
    <s v="Home Care"/>
    <x v="8262"/>
    <s v="Good Sales"/>
    <n v="0.32"/>
    <n v="1248.6880000000001"/>
    <n v="2653.462"/>
    <n v="8"/>
    <d v="2024-02-12T00:00:00"/>
    <d v="2024-02-16T00:00:00"/>
    <s v="Member"/>
    <s v="UPI"/>
    <n v="1084.3900000000001"/>
    <s v="profit"/>
    <s v="Pune"/>
  </r>
  <r>
    <s v="ORD108330"/>
    <x v="1"/>
    <s v="Personal Care"/>
    <x v="8263"/>
    <s v="concerning"/>
    <n v="0.15"/>
    <n v="38.834999999999994"/>
    <n v="220.065"/>
    <n v="5"/>
    <d v="2024-03-19T00:00:00"/>
    <d v="2024-03-23T00:00:00"/>
    <s v="Regular"/>
    <s v="Card"/>
    <n v="67.97"/>
    <s v="loss"/>
    <s v="Delhi"/>
  </r>
  <r>
    <s v="ORD108331"/>
    <x v="0"/>
    <s v="Home Care"/>
    <x v="8264"/>
    <s v="Good Sales"/>
    <n v="0.05"/>
    <n v="148.554"/>
    <n v="2822.5259999999998"/>
    <n v="8"/>
    <d v="2023-12-04T00:00:00"/>
    <d v="2023-12-11T00:00:00"/>
    <s v="New"/>
    <s v="Cash"/>
    <n v="722.72"/>
    <s v="loss"/>
    <s v="Chennai"/>
  </r>
  <r>
    <s v="ORD108332"/>
    <x v="2"/>
    <s v="Home Care"/>
    <x v="8265"/>
    <s v="Good Sales"/>
    <n v="0.44"/>
    <n v="1729.288"/>
    <n v="2200.9119999999998"/>
    <n v="1"/>
    <d v="2024-03-31T00:00:00"/>
    <d v="2024-04-07T00:00:00"/>
    <s v="Regular"/>
    <s v="Card"/>
    <n v="1055.03"/>
    <s v="profit"/>
    <s v="Pune"/>
  </r>
  <r>
    <s v="ORD108333"/>
    <x v="1"/>
    <s v="Personal Care"/>
    <x v="8266"/>
    <s v="Good Sales"/>
    <n v="0.09"/>
    <n v="174.92219999999998"/>
    <n v="1768.6578"/>
    <n v="4"/>
    <d v="2023-04-15T00:00:00"/>
    <d v="2023-04-20T00:00:00"/>
    <s v="Regular"/>
    <s v="Card"/>
    <n v="227.28"/>
    <s v="loss"/>
    <s v="Mumbai"/>
  </r>
  <r>
    <s v="ORD108334"/>
    <x v="0"/>
    <s v="Home Care"/>
    <x v="8267"/>
    <s v="Good Sales"/>
    <n v="0.21"/>
    <n v="466.29029999999995"/>
    <n v="1754.1396999999999"/>
    <n v="6"/>
    <d v="2024-10-30T00:00:00"/>
    <d v="2024-11-06T00:00:00"/>
    <s v="Regular"/>
    <s v="UPI"/>
    <n v="358.54"/>
    <s v="loss"/>
    <s v="Chennai"/>
  </r>
  <r>
    <s v="ORD108335"/>
    <x v="2"/>
    <s v="Grocery"/>
    <x v="8268"/>
    <s v="Good Sales"/>
    <n v="0.46"/>
    <n v="861.10160000000008"/>
    <n v="1010.8584"/>
    <n v="4"/>
    <d v="2023-08-27T00:00:00"/>
    <d v="2023-09-01T00:00:00"/>
    <s v="Regular"/>
    <s v="UPI"/>
    <n v="552.16999999999996"/>
    <s v="loss"/>
    <s v="Pune"/>
  </r>
  <r>
    <s v="ORD108336"/>
    <x v="1"/>
    <s v="Grocery"/>
    <x v="8269"/>
    <s v="Good Sales"/>
    <n v="0.04"/>
    <n v="65.86760000000001"/>
    <n v="1580.8224"/>
    <n v="5"/>
    <d v="2024-09-13T00:00:00"/>
    <d v="2024-09-16T00:00:00"/>
    <s v="New"/>
    <s v="Card"/>
    <n v="88.53"/>
    <s v="loss"/>
    <s v="Hyderabad"/>
  </r>
  <r>
    <s v="ORD108337"/>
    <x v="1"/>
    <s v="Grocery"/>
    <x v="8270"/>
    <s v="Good Sales"/>
    <n v="0.28000000000000003"/>
    <n v="701.84520000000009"/>
    <n v="1804.7447999999999"/>
    <n v="2"/>
    <d v="2023-07-09T00:00:00"/>
    <d v="2023-07-14T00:00:00"/>
    <s v="New"/>
    <s v="Card"/>
    <n v="745.74"/>
    <s v="loss"/>
    <s v="Chennai"/>
  </r>
  <r>
    <s v="ORD108338"/>
    <x v="0"/>
    <s v="Electronics"/>
    <x v="8271"/>
    <s v="Good Sales"/>
    <n v="0.28999999999999998"/>
    <n v="265.02809999999999"/>
    <n v="648.86189999999999"/>
    <n v="7"/>
    <d v="2024-07-21T00:00:00"/>
    <d v="2024-07-26T00:00:00"/>
    <s v="Member"/>
    <s v="Card"/>
    <n v="69.66"/>
    <s v="loss"/>
    <s v="Bangalore"/>
  </r>
  <r>
    <s v="ORD108339"/>
    <x v="1"/>
    <s v="Home Care"/>
    <x v="8272"/>
    <s v="Good Sales"/>
    <n v="0.38"/>
    <n v="858.56060000000002"/>
    <n v="1400.8093999999999"/>
    <n v="9"/>
    <d v="2023-09-15T00:00:00"/>
    <d v="2023-09-20T00:00:00"/>
    <s v="Regular"/>
    <s v="Card"/>
    <n v="627.19000000000005"/>
    <s v="loss"/>
    <s v="Mumbai"/>
  </r>
  <r>
    <s v="ORD108340"/>
    <x v="0"/>
    <s v="Electronics"/>
    <x v="8273"/>
    <s v="Good Sales"/>
    <n v="0.41"/>
    <n v="1933.1253999999997"/>
    <n v="2781.8145999999997"/>
    <n v="7"/>
    <d v="2023-03-23T00:00:00"/>
    <d v="2023-03-26T00:00:00"/>
    <s v="Member"/>
    <s v="Cash"/>
    <n v="898.29"/>
    <s v="profit"/>
    <s v="Delhi"/>
  </r>
  <r>
    <s v="ORD108341"/>
    <x v="0"/>
    <s v="Clothing"/>
    <x v="8274"/>
    <s v="concerning"/>
    <n v="0.21"/>
    <n v="49.1967"/>
    <n v="185.07330000000002"/>
    <n v="1"/>
    <d v="2023-07-12T00:00:00"/>
    <d v="2023-07-17T00:00:00"/>
    <s v="New"/>
    <s v="UPI"/>
    <n v="29.06"/>
    <s v="loss"/>
    <s v="Bangalore"/>
  </r>
  <r>
    <s v="ORD108342"/>
    <x v="0"/>
    <s v="Personal Care"/>
    <x v="8275"/>
    <s v="Good Sales"/>
    <n v="0.37"/>
    <n v="335.67880000000002"/>
    <n v="571.56119999999999"/>
    <n v="2"/>
    <d v="2023-11-15T00:00:00"/>
    <d v="2023-11-16T00:00:00"/>
    <s v="Member"/>
    <s v="UPI"/>
    <n v="260.86"/>
    <s v="loss"/>
    <s v="Hyderabad"/>
  </r>
  <r>
    <s v="ORD108343"/>
    <x v="3"/>
    <s v="Clothing"/>
    <x v="8276"/>
    <s v="Good Sales"/>
    <n v="0.46"/>
    <n v="1798.9404"/>
    <n v="2111.7995999999998"/>
    <n v="8"/>
    <d v="2024-07-25T00:00:00"/>
    <d v="2024-07-27T00:00:00"/>
    <s v="Regular"/>
    <s v="Card"/>
    <n v="785.66"/>
    <s v="loss"/>
    <s v="Hyderabad"/>
  </r>
  <r>
    <s v="ORD108344"/>
    <x v="1"/>
    <s v="Electronics"/>
    <x v="8277"/>
    <s v="concerning"/>
    <n v="0.44"/>
    <n v="328.71520000000004"/>
    <n v="418.3648"/>
    <n v="1"/>
    <d v="2023-12-31T00:00:00"/>
    <d v="2024-01-02T00:00:00"/>
    <s v="New"/>
    <s v="Cash"/>
    <n v="203.27"/>
    <s v="loss"/>
    <s v="Chennai"/>
  </r>
  <r>
    <s v="ORD108345"/>
    <x v="0"/>
    <s v="Grocery"/>
    <x v="8278"/>
    <s v="Good Sales"/>
    <n v="0.25"/>
    <n v="357.32"/>
    <n v="1071.96"/>
    <n v="2"/>
    <d v="2024-02-02T00:00:00"/>
    <d v="2024-02-07T00:00:00"/>
    <s v="Member"/>
    <s v="Card"/>
    <n v="208.22"/>
    <s v="loss"/>
    <s v="Bangalore"/>
  </r>
  <r>
    <s v="ORD108346"/>
    <x v="2"/>
    <s v="Home Care"/>
    <x v="8279"/>
    <s v="Good Sales"/>
    <n v="0.3"/>
    <n v="698.61299999999994"/>
    <n v="1630.0970000000002"/>
    <n v="5"/>
    <d v="2023-02-13T00:00:00"/>
    <d v="2023-02-18T00:00:00"/>
    <s v="Regular"/>
    <s v="UPI"/>
    <n v="497.32"/>
    <s v="loss"/>
    <s v="Hyderabad"/>
  </r>
  <r>
    <s v="ORD108347"/>
    <x v="3"/>
    <s v="Home Care"/>
    <x v="8280"/>
    <s v="Good Sales"/>
    <n v="0.34"/>
    <n v="1605.3100000000002"/>
    <n v="3116.1899999999996"/>
    <n v="6"/>
    <d v="2024-03-19T00:00:00"/>
    <d v="2024-03-26T00:00:00"/>
    <s v="New"/>
    <s v="Cash"/>
    <n v="652.14"/>
    <s v="loss"/>
    <s v="Pune"/>
  </r>
  <r>
    <s v="ORD108348"/>
    <x v="3"/>
    <s v="Grocery"/>
    <x v="8281"/>
    <s v="Good Sales"/>
    <n v="0.41"/>
    <n v="409.65559999999994"/>
    <n v="589.50440000000003"/>
    <n v="1"/>
    <d v="2024-02-09T00:00:00"/>
    <d v="2024-02-16T00:00:00"/>
    <s v="Member"/>
    <s v="Cash"/>
    <n v="297.68"/>
    <s v="loss"/>
    <s v="Hyderabad"/>
  </r>
  <r>
    <s v="ORD108349"/>
    <x v="1"/>
    <s v="Home Care"/>
    <x v="8282"/>
    <s v="Good Sales"/>
    <n v="0.25"/>
    <n v="1155.7774999999999"/>
    <n v="3467.3324999999995"/>
    <n v="1"/>
    <d v="2024-04-12T00:00:00"/>
    <d v="2024-04-17T00:00:00"/>
    <s v="Member"/>
    <s v="Card"/>
    <n v="869.19"/>
    <s v="profit"/>
    <s v="Pune"/>
  </r>
  <r>
    <s v="ORD108350"/>
    <x v="0"/>
    <s v="Personal Care"/>
    <x v="8283"/>
    <s v="Good Sales"/>
    <n v="0.06"/>
    <n v="217.24619999999999"/>
    <n v="3403.5237999999999"/>
    <n v="2"/>
    <d v="2023-10-17T00:00:00"/>
    <d v="2023-10-24T00:00:00"/>
    <s v="New"/>
    <s v="UPI"/>
    <n v="819.6"/>
    <s v="profit"/>
    <s v="Pune"/>
  </r>
  <r>
    <s v="ORD108351"/>
    <x v="1"/>
    <s v="Personal Care"/>
    <x v="8284"/>
    <s v="Good Sales"/>
    <n v="0.19"/>
    <n v="643.83590000000004"/>
    <n v="2744.7741000000001"/>
    <n v="3"/>
    <d v="2024-04-26T00:00:00"/>
    <d v="2024-05-03T00:00:00"/>
    <s v="Regular"/>
    <s v="Cash"/>
    <n v="429.12"/>
    <s v="loss"/>
    <s v="Bangalore"/>
  </r>
  <r>
    <s v="ORD108352"/>
    <x v="3"/>
    <s v="Personal Care"/>
    <x v="8285"/>
    <s v="Good Sales"/>
    <n v="0.36"/>
    <n v="1312.3296"/>
    <n v="2333.0304000000001"/>
    <n v="9"/>
    <d v="2024-01-01T00:00:00"/>
    <d v="2024-01-02T00:00:00"/>
    <s v="Regular"/>
    <s v="Cash"/>
    <n v="884.07"/>
    <s v="profit"/>
    <s v="Mumbai"/>
  </r>
  <r>
    <s v="ORD108353"/>
    <x v="0"/>
    <s v="Clothing"/>
    <x v="8286"/>
    <s v="concerning"/>
    <n v="0.31"/>
    <n v="78.464100000000002"/>
    <n v="174.64590000000001"/>
    <n v="3"/>
    <d v="2024-03-13T00:00:00"/>
    <d v="2024-03-16T00:00:00"/>
    <s v="Regular"/>
    <s v="UPI"/>
    <n v="39.97"/>
    <s v="loss"/>
    <s v="Delhi"/>
  </r>
  <r>
    <s v="ORD108354"/>
    <x v="2"/>
    <s v="Grocery"/>
    <x v="8287"/>
    <s v="concerning"/>
    <n v="0.38"/>
    <n v="222.15180000000001"/>
    <n v="362.45820000000003"/>
    <n v="8"/>
    <d v="2023-06-16T00:00:00"/>
    <d v="2023-06-18T00:00:00"/>
    <s v="New"/>
    <s v="Cash"/>
    <n v="161.01"/>
    <s v="loss"/>
    <s v="Chennai"/>
  </r>
  <r>
    <s v="ORD108355"/>
    <x v="0"/>
    <s v="Personal Care"/>
    <x v="8288"/>
    <s v="Good Sales"/>
    <n v="0.25"/>
    <n v="435.18"/>
    <n v="1305.54"/>
    <n v="6"/>
    <d v="2023-09-17T00:00:00"/>
    <d v="2023-09-24T00:00:00"/>
    <s v="Regular"/>
    <s v="Cash"/>
    <n v="324.75"/>
    <s v="loss"/>
    <s v="Mumbai"/>
  </r>
  <r>
    <s v="ORD108356"/>
    <x v="3"/>
    <s v="Electronics"/>
    <x v="8289"/>
    <s v="concerning"/>
    <n v="0.09"/>
    <n v="41.619599999999998"/>
    <n v="420.82040000000001"/>
    <n v="5"/>
    <d v="2023-06-05T00:00:00"/>
    <d v="2023-06-12T00:00:00"/>
    <s v="Regular"/>
    <s v="Card"/>
    <n v="67.319999999999993"/>
    <s v="loss"/>
    <s v="Chennai"/>
  </r>
  <r>
    <s v="ORD108357"/>
    <x v="2"/>
    <s v="Personal Care"/>
    <x v="8290"/>
    <s v="Good Sales"/>
    <n v="0.06"/>
    <n v="296.35139999999996"/>
    <n v="4642.8386"/>
    <n v="9"/>
    <d v="2024-12-05T00:00:00"/>
    <d v="2024-12-09T00:00:00"/>
    <s v="Regular"/>
    <s v="Cash"/>
    <n v="1264.9100000000001"/>
    <s v="profit"/>
    <s v="Hyderabad"/>
  </r>
  <r>
    <s v="ORD108358"/>
    <x v="0"/>
    <s v="Clothing"/>
    <x v="8291"/>
    <s v="Good Sales"/>
    <n v="0.24"/>
    <n v="706.56479999999999"/>
    <n v="2237.4551999999999"/>
    <n v="8"/>
    <d v="2023-06-22T00:00:00"/>
    <d v="2023-06-27T00:00:00"/>
    <s v="Regular"/>
    <s v="Cash"/>
    <n v="590.86"/>
    <s v="loss"/>
    <s v="Bangalore"/>
  </r>
  <r>
    <s v="ORD108359"/>
    <x v="2"/>
    <s v="Electronics"/>
    <x v="8292"/>
    <s v="Good Sales"/>
    <n v="0.1"/>
    <n v="248.798"/>
    <n v="2239.1819999999998"/>
    <n v="3"/>
    <d v="2023-11-13T00:00:00"/>
    <d v="2023-11-20T00:00:00"/>
    <s v="New"/>
    <s v="UPI"/>
    <n v="612.76"/>
    <s v="loss"/>
    <s v="Mumbai"/>
  </r>
  <r>
    <s v="ORD108360"/>
    <x v="2"/>
    <s v="Grocery"/>
    <x v="8293"/>
    <s v="Good Sales"/>
    <n v="0.49"/>
    <n v="1935.0149000000001"/>
    <n v="2013.9951000000001"/>
    <n v="7"/>
    <d v="2023-11-12T00:00:00"/>
    <d v="2023-11-16T00:00:00"/>
    <s v="New"/>
    <s v="UPI"/>
    <n v="889.83"/>
    <s v="profit"/>
    <s v="Delhi"/>
  </r>
  <r>
    <s v="ORD108361"/>
    <x v="3"/>
    <s v="Grocery"/>
    <x v="8294"/>
    <s v="Good Sales"/>
    <n v="0.1"/>
    <n v="488.71000000000004"/>
    <n v="4398.3900000000003"/>
    <n v="4"/>
    <d v="2024-02-04T00:00:00"/>
    <d v="2024-02-10T00:00:00"/>
    <s v="Member"/>
    <s v="UPI"/>
    <n v="823.34"/>
    <s v="profit"/>
    <s v="Pune"/>
  </r>
  <r>
    <s v="ORD108362"/>
    <x v="2"/>
    <s v="Personal Care"/>
    <x v="8295"/>
    <s v="Good Sales"/>
    <n v="0.28000000000000003"/>
    <n v="1338.4392000000003"/>
    <n v="3441.7008000000001"/>
    <n v="8"/>
    <d v="2024-07-16T00:00:00"/>
    <d v="2024-07-17T00:00:00"/>
    <s v="Member"/>
    <s v="Cash"/>
    <n v="1024.3699999999999"/>
    <s v="profit"/>
    <s v="Delhi"/>
  </r>
  <r>
    <s v="ORD108363"/>
    <x v="1"/>
    <s v="Electronics"/>
    <x v="1407"/>
    <s v="Good Sales"/>
    <n v="0"/>
    <n v="0"/>
    <n v="3986.02"/>
    <n v="7"/>
    <d v="2023-04-22T00:00:00"/>
    <d v="2023-04-28T00:00:00"/>
    <s v="New"/>
    <s v="Cash"/>
    <n v="954.66"/>
    <s v="profit"/>
    <s v="Delhi"/>
  </r>
  <r>
    <s v="ORD108364"/>
    <x v="3"/>
    <s v="Electronics"/>
    <x v="8296"/>
    <s v="Good Sales"/>
    <n v="0.13"/>
    <n v="253.25950000000003"/>
    <n v="1694.8905"/>
    <n v="3"/>
    <d v="2024-07-10T00:00:00"/>
    <d v="2024-07-13T00:00:00"/>
    <s v="Regular"/>
    <s v="Card"/>
    <n v="437.28"/>
    <s v="loss"/>
    <s v="Delhi"/>
  </r>
  <r>
    <s v="ORD108365"/>
    <x v="1"/>
    <s v="Personal Care"/>
    <x v="8297"/>
    <s v="concerning"/>
    <n v="0.13"/>
    <n v="55.015999999999998"/>
    <n v="368.18399999999997"/>
    <n v="7"/>
    <d v="2024-10-08T00:00:00"/>
    <d v="2024-10-12T00:00:00"/>
    <s v="Member"/>
    <s v="UPI"/>
    <n v="55.24"/>
    <s v="loss"/>
    <s v="Pune"/>
  </r>
  <r>
    <s v="ORD108366"/>
    <x v="2"/>
    <s v="Personal Care"/>
    <x v="8298"/>
    <s v="concerning"/>
    <n v="0.37"/>
    <n v="215.35849999999999"/>
    <n v="366.69149999999996"/>
    <n v="6"/>
    <d v="2023-11-03T00:00:00"/>
    <d v="2023-11-08T00:00:00"/>
    <s v="Member"/>
    <s v="Card"/>
    <n v="86.57"/>
    <s v="loss"/>
    <s v="Delhi"/>
  </r>
  <r>
    <s v="ORD108367"/>
    <x v="1"/>
    <s v="Home Care"/>
    <x v="8299"/>
    <s v="concerning"/>
    <n v="0.25"/>
    <n v="26.412500000000001"/>
    <n v="79.237500000000011"/>
    <n v="6"/>
    <d v="2024-01-24T00:00:00"/>
    <d v="2024-01-29T00:00:00"/>
    <s v="Regular"/>
    <s v="UPI"/>
    <n v="30.42"/>
    <s v="loss"/>
    <s v="Bangalore"/>
  </r>
  <r>
    <s v="ORD108368"/>
    <x v="0"/>
    <s v="Home Care"/>
    <x v="8300"/>
    <s v="concerning"/>
    <n v="0.01"/>
    <n v="1.0931999999999999"/>
    <n v="108.2268"/>
    <n v="3"/>
    <d v="2023-07-13T00:00:00"/>
    <d v="2023-07-14T00:00:00"/>
    <s v="Member"/>
    <s v="UPI"/>
    <n v="13.93"/>
    <s v="loss"/>
    <s v="Delhi"/>
  </r>
  <r>
    <s v="ORD108369"/>
    <x v="2"/>
    <s v="Personal Care"/>
    <x v="8301"/>
    <s v="Good Sales"/>
    <n v="0.19"/>
    <n v="890.80930000000001"/>
    <n v="3797.6607000000004"/>
    <n v="4"/>
    <d v="2024-05-10T00:00:00"/>
    <d v="2024-05-16T00:00:00"/>
    <s v="Regular"/>
    <s v="Card"/>
    <n v="1186.58"/>
    <s v="profit"/>
    <s v="Delhi"/>
  </r>
  <r>
    <s v="ORD108370"/>
    <x v="0"/>
    <s v="Clothing"/>
    <x v="8302"/>
    <s v="Good Sales"/>
    <n v="0.32"/>
    <n v="1485.5616"/>
    <n v="3156.8184000000001"/>
    <n v="4"/>
    <d v="2024-09-20T00:00:00"/>
    <d v="2024-09-25T00:00:00"/>
    <s v="Regular"/>
    <s v="UPI"/>
    <n v="447.65"/>
    <s v="loss"/>
    <s v="Hyderabad"/>
  </r>
  <r>
    <s v="ORD108371"/>
    <x v="1"/>
    <s v="Home Care"/>
    <x v="8303"/>
    <s v="Good Sales"/>
    <n v="0.32"/>
    <n v="1078.7232000000001"/>
    <n v="2292.2867999999999"/>
    <n v="6"/>
    <d v="2024-08-02T00:00:00"/>
    <d v="2024-08-06T00:00:00"/>
    <s v="New"/>
    <s v="UPI"/>
    <n v="498.87"/>
    <s v="loss"/>
    <s v="Bangalore"/>
  </r>
  <r>
    <s v="ORD108372"/>
    <x v="0"/>
    <s v="Personal Care"/>
    <x v="8304"/>
    <s v="Good Sales"/>
    <n v="0.03"/>
    <n v="109.82159999999999"/>
    <n v="3550.8984"/>
    <n v="9"/>
    <d v="2024-09-02T00:00:00"/>
    <d v="2024-09-05T00:00:00"/>
    <s v="New"/>
    <s v="UPI"/>
    <n v="492.62"/>
    <s v="loss"/>
    <s v="Mumbai"/>
  </r>
  <r>
    <s v="ORD108373"/>
    <x v="2"/>
    <s v="Electronics"/>
    <x v="8305"/>
    <s v="Good Sales"/>
    <n v="0.46"/>
    <n v="1202.7711999999999"/>
    <n v="1411.9487999999999"/>
    <n v="5"/>
    <d v="2023-09-16T00:00:00"/>
    <d v="2023-09-21T00:00:00"/>
    <s v="New"/>
    <s v="Cash"/>
    <n v="533.19000000000005"/>
    <s v="loss"/>
    <s v="Bangalore"/>
  </r>
  <r>
    <s v="ORD108374"/>
    <x v="0"/>
    <s v="Home Care"/>
    <x v="8306"/>
    <s v="Good Sales"/>
    <n v="0.12"/>
    <n v="151.85159999999999"/>
    <n v="1113.5784000000001"/>
    <n v="8"/>
    <d v="2024-03-02T00:00:00"/>
    <d v="2024-03-07T00:00:00"/>
    <s v="Member"/>
    <s v="UPI"/>
    <n v="356.97"/>
    <s v="loss"/>
    <s v="Chennai"/>
  </r>
  <r>
    <s v="ORD108375"/>
    <x v="1"/>
    <s v="Clothing"/>
    <x v="8307"/>
    <s v="Good Sales"/>
    <n v="0.45"/>
    <n v="2061.2204999999999"/>
    <n v="2519.2694999999999"/>
    <n v="5"/>
    <d v="2024-02-14T00:00:00"/>
    <d v="2024-02-18T00:00:00"/>
    <s v="Regular"/>
    <s v="Cash"/>
    <n v="1056.8"/>
    <s v="profit"/>
    <s v="Pune"/>
  </r>
  <r>
    <s v="ORD108376"/>
    <x v="1"/>
    <s v="Grocery"/>
    <x v="8308"/>
    <s v="Good Sales"/>
    <n v="0.11"/>
    <n v="160.67590000000001"/>
    <n v="1300.0141000000001"/>
    <n v="6"/>
    <d v="2023-03-22T00:00:00"/>
    <d v="2023-03-25T00:00:00"/>
    <s v="Member"/>
    <s v="UPI"/>
    <n v="127.73"/>
    <s v="loss"/>
    <s v="Bangalore"/>
  </r>
  <r>
    <s v="ORD108377"/>
    <x v="1"/>
    <s v="Electronics"/>
    <x v="8309"/>
    <s v="Good Sales"/>
    <n v="0.28000000000000003"/>
    <n v="1042.8292000000001"/>
    <n v="2681.5607999999997"/>
    <n v="6"/>
    <d v="2024-05-20T00:00:00"/>
    <d v="2024-05-24T00:00:00"/>
    <s v="Member"/>
    <s v="UPI"/>
    <n v="859"/>
    <s v="profit"/>
    <s v="Pune"/>
  </r>
  <r>
    <s v="ORD108378"/>
    <x v="2"/>
    <s v="Clothing"/>
    <x v="8310"/>
    <s v="Good Sales"/>
    <n v="0.2"/>
    <n v="260.52600000000001"/>
    <n v="1042.104"/>
    <n v="4"/>
    <d v="2023-10-25T00:00:00"/>
    <d v="2023-10-26T00:00:00"/>
    <s v="New"/>
    <s v="Cash"/>
    <n v="71.33"/>
    <s v="loss"/>
    <s v="Bangalore"/>
  </r>
  <r>
    <s v="ORD108379"/>
    <x v="1"/>
    <s v="Clothing"/>
    <x v="8311"/>
    <s v="Good Sales"/>
    <n v="0.28999999999999998"/>
    <n v="1265.4816999999998"/>
    <n v="3098.2482999999997"/>
    <n v="5"/>
    <d v="2024-08-06T00:00:00"/>
    <d v="2024-08-11T00:00:00"/>
    <s v="Member"/>
    <s v="Card"/>
    <n v="942.12"/>
    <s v="profit"/>
    <s v="Delhi"/>
  </r>
  <r>
    <s v="ORD108380"/>
    <x v="2"/>
    <s v="Clothing"/>
    <x v="8312"/>
    <s v="Good Sales"/>
    <n v="0.25"/>
    <n v="822.76750000000004"/>
    <n v="2468.3025000000002"/>
    <n v="4"/>
    <d v="2023-01-30T00:00:00"/>
    <d v="2023-02-01T00:00:00"/>
    <s v="New"/>
    <s v="Cash"/>
    <n v="887.33"/>
    <s v="profit"/>
    <s v="Delhi"/>
  </r>
  <r>
    <s v="ORD108381"/>
    <x v="0"/>
    <s v="Electronics"/>
    <x v="8313"/>
    <s v="Good Sales"/>
    <n v="0"/>
    <n v="0"/>
    <n v="3249.21"/>
    <n v="2"/>
    <d v="2023-08-09T00:00:00"/>
    <d v="2023-08-16T00:00:00"/>
    <s v="Regular"/>
    <s v="Cash"/>
    <n v="458.87"/>
    <s v="loss"/>
    <s v="Chennai"/>
  </r>
  <r>
    <s v="ORD108382"/>
    <x v="1"/>
    <s v="Clothing"/>
    <x v="8314"/>
    <s v="concerning"/>
    <n v="0.18"/>
    <n v="103.878"/>
    <n v="473.22200000000004"/>
    <n v="2"/>
    <d v="2024-01-06T00:00:00"/>
    <d v="2024-01-13T00:00:00"/>
    <s v="Regular"/>
    <s v="Cash"/>
    <n v="132.38999999999999"/>
    <s v="loss"/>
    <s v="Mumbai"/>
  </r>
  <r>
    <s v="ORD108383"/>
    <x v="0"/>
    <s v="Grocery"/>
    <x v="8315"/>
    <s v="Good Sales"/>
    <n v="0.01"/>
    <n v="21.554000000000002"/>
    <n v="2133.846"/>
    <n v="8"/>
    <d v="2023-09-07T00:00:00"/>
    <d v="2023-09-08T00:00:00"/>
    <s v="Member"/>
    <s v="Cash"/>
    <n v="448.39"/>
    <s v="loss"/>
    <s v="Bangalore"/>
  </r>
  <r>
    <s v="ORD108384"/>
    <x v="3"/>
    <s v="Home Care"/>
    <x v="8316"/>
    <s v="Good Sales"/>
    <n v="0.34"/>
    <n v="908.49700000000007"/>
    <n v="1763.5530000000001"/>
    <n v="4"/>
    <d v="2023-01-24T00:00:00"/>
    <d v="2023-01-30T00:00:00"/>
    <s v="New"/>
    <s v="Card"/>
    <n v="195.33"/>
    <s v="loss"/>
    <s v="Chennai"/>
  </r>
  <r>
    <s v="ORD108385"/>
    <x v="0"/>
    <s v="Electronics"/>
    <x v="8317"/>
    <s v="Good Sales"/>
    <n v="0.43"/>
    <n v="662.53539999999998"/>
    <n v="878.24459999999999"/>
    <n v="9"/>
    <d v="2023-11-25T00:00:00"/>
    <d v="2023-12-01T00:00:00"/>
    <s v="Member"/>
    <s v="Cash"/>
    <n v="196.42"/>
    <s v="loss"/>
    <s v="Bangalore"/>
  </r>
  <r>
    <s v="ORD108386"/>
    <x v="3"/>
    <s v="Clothing"/>
    <x v="8318"/>
    <s v="Good Sales"/>
    <n v="0.19"/>
    <n v="839.18819999999994"/>
    <n v="3577.5917999999997"/>
    <n v="6"/>
    <d v="2023-12-06T00:00:00"/>
    <d v="2023-12-12T00:00:00"/>
    <s v="New"/>
    <s v="Card"/>
    <n v="973.57"/>
    <s v="profit"/>
    <s v="Pune"/>
  </r>
  <r>
    <s v="ORD108387"/>
    <x v="0"/>
    <s v="Personal Care"/>
    <x v="8319"/>
    <s v="Good Sales"/>
    <n v="0.26"/>
    <n v="1093.1908000000001"/>
    <n v="3111.3891999999996"/>
    <n v="5"/>
    <d v="2024-03-03T00:00:00"/>
    <d v="2024-03-05T00:00:00"/>
    <s v="Regular"/>
    <s v="UPI"/>
    <n v="240.56"/>
    <s v="loss"/>
    <s v="Chennai"/>
  </r>
  <r>
    <s v="ORD108388"/>
    <x v="2"/>
    <s v="Home Care"/>
    <x v="8320"/>
    <s v="Good Sales"/>
    <n v="0.03"/>
    <n v="75.56219999999999"/>
    <n v="2443.1777999999999"/>
    <n v="7"/>
    <d v="2023-10-02T00:00:00"/>
    <d v="2023-10-06T00:00:00"/>
    <s v="Regular"/>
    <s v="Cash"/>
    <n v="471.57"/>
    <s v="loss"/>
    <s v="Mumbai"/>
  </r>
  <r>
    <s v="ORD108389"/>
    <x v="0"/>
    <s v="Electronics"/>
    <x v="8321"/>
    <s v="Good Sales"/>
    <n v="0.19"/>
    <n v="335.56850000000003"/>
    <n v="1430.5815"/>
    <n v="6"/>
    <d v="2023-09-18T00:00:00"/>
    <d v="2023-09-20T00:00:00"/>
    <s v="Member"/>
    <s v="UPI"/>
    <n v="329.14"/>
    <s v="loss"/>
    <s v="Hyderabad"/>
  </r>
  <r>
    <s v="ORD108390"/>
    <x v="2"/>
    <s v="Personal Care"/>
    <x v="8322"/>
    <s v="Good Sales"/>
    <n v="7.0000000000000007E-2"/>
    <n v="281.92920000000004"/>
    <n v="3745.6307999999999"/>
    <n v="4"/>
    <d v="2024-12-28T00:00:00"/>
    <d v="2024-12-31T00:00:00"/>
    <s v="Regular"/>
    <s v="UPI"/>
    <n v="988.18"/>
    <s v="profit"/>
    <s v="Bangalore"/>
  </r>
  <r>
    <s v="ORD108391"/>
    <x v="2"/>
    <s v="Personal Care"/>
    <x v="8323"/>
    <s v="Good Sales"/>
    <n v="0.03"/>
    <n v="31.943099999999998"/>
    <n v="1032.8269"/>
    <n v="9"/>
    <d v="2024-05-15T00:00:00"/>
    <d v="2024-05-20T00:00:00"/>
    <s v="Regular"/>
    <s v="Card"/>
    <n v="313.31"/>
    <s v="loss"/>
    <s v="Pune"/>
  </r>
  <r>
    <s v="ORD108392"/>
    <x v="1"/>
    <s v="Clothing"/>
    <x v="8324"/>
    <s v="concerning"/>
    <n v="0.09"/>
    <n v="40.538699999999999"/>
    <n v="409.8913"/>
    <n v="6"/>
    <d v="2024-07-17T00:00:00"/>
    <d v="2024-07-20T00:00:00"/>
    <s v="Regular"/>
    <s v="UPI"/>
    <n v="28.08"/>
    <s v="loss"/>
    <s v="Pune"/>
  </r>
  <r>
    <s v="ORD108393"/>
    <x v="2"/>
    <s v="Electronics"/>
    <x v="8325"/>
    <s v="concerning"/>
    <n v="0.44"/>
    <n v="142.55120000000002"/>
    <n v="181.4288"/>
    <n v="3"/>
    <d v="2024-01-02T00:00:00"/>
    <d v="2024-01-05T00:00:00"/>
    <s v="Member"/>
    <s v="Cash"/>
    <n v="23.66"/>
    <s v="loss"/>
    <s v="Hyderabad"/>
  </r>
  <r>
    <s v="ORD108394"/>
    <x v="3"/>
    <s v="Clothing"/>
    <x v="8326"/>
    <s v="concerning"/>
    <n v="0.49"/>
    <n v="141.87950000000001"/>
    <n v="147.6705"/>
    <n v="4"/>
    <d v="2023-05-16T00:00:00"/>
    <d v="2023-05-20T00:00:00"/>
    <s v="Member"/>
    <s v="Card"/>
    <n v="36.75"/>
    <s v="loss"/>
    <s v="Chennai"/>
  </r>
  <r>
    <s v="ORD108395"/>
    <x v="1"/>
    <s v="Grocery"/>
    <x v="8327"/>
    <s v="Good Sales"/>
    <n v="0.44"/>
    <n v="1098.0420000000001"/>
    <n v="1397.508"/>
    <n v="4"/>
    <d v="2023-08-26T00:00:00"/>
    <d v="2023-08-29T00:00:00"/>
    <s v="New"/>
    <s v="Cash"/>
    <n v="483.25"/>
    <s v="loss"/>
    <s v="Delhi"/>
  </r>
  <r>
    <s v="ORD108396"/>
    <x v="1"/>
    <s v="Personal Care"/>
    <x v="8328"/>
    <s v="Good Sales"/>
    <n v="0.48"/>
    <n v="648.49919999999997"/>
    <n v="702.54079999999999"/>
    <n v="8"/>
    <d v="2023-01-04T00:00:00"/>
    <d v="2023-01-06T00:00:00"/>
    <s v="Regular"/>
    <s v="UPI"/>
    <n v="74.02"/>
    <s v="loss"/>
    <s v="Chennai"/>
  </r>
  <r>
    <s v="ORD108397"/>
    <x v="0"/>
    <s v="Grocery"/>
    <x v="8329"/>
    <s v="Good Sales"/>
    <n v="0.37"/>
    <n v="1288.6508000000001"/>
    <n v="2194.1891999999998"/>
    <n v="5"/>
    <d v="2023-12-24T00:00:00"/>
    <d v="2023-12-30T00:00:00"/>
    <s v="New"/>
    <s v="UPI"/>
    <n v="427.68"/>
    <s v="loss"/>
    <s v="Chennai"/>
  </r>
  <r>
    <s v="ORD108398"/>
    <x v="2"/>
    <s v="Clothing"/>
    <x v="8330"/>
    <s v="Good Sales"/>
    <n v="0.08"/>
    <n v="264.32560000000001"/>
    <n v="3039.7444"/>
    <n v="8"/>
    <d v="2024-12-12T00:00:00"/>
    <d v="2024-12-19T00:00:00"/>
    <s v="Regular"/>
    <s v="Cash"/>
    <n v="264.3"/>
    <s v="loss"/>
    <s v="Pune"/>
  </r>
  <r>
    <s v="ORD108399"/>
    <x v="2"/>
    <s v="Home Care"/>
    <x v="8331"/>
    <s v="Good Sales"/>
    <n v="0.28000000000000003"/>
    <n v="771.65200000000004"/>
    <n v="1984.248"/>
    <n v="8"/>
    <d v="2023-03-14T00:00:00"/>
    <d v="2023-03-21T00:00:00"/>
    <s v="New"/>
    <s v="UPI"/>
    <n v="569.97"/>
    <s v="loss"/>
    <s v="Mumbai"/>
  </r>
  <r>
    <s v="ORD108400"/>
    <x v="3"/>
    <s v="Personal Care"/>
    <x v="8332"/>
    <s v="Good Sales"/>
    <n v="0.37"/>
    <n v="676.70410000000004"/>
    <n v="1152.2258999999999"/>
    <n v="6"/>
    <d v="2023-02-10T00:00:00"/>
    <d v="2023-02-11T00:00:00"/>
    <s v="Regular"/>
    <s v="Cash"/>
    <n v="417.54"/>
    <s v="loss"/>
    <s v="Chennai"/>
  </r>
  <r>
    <s v="ORD108401"/>
    <x v="0"/>
    <s v="Home Care"/>
    <x v="8333"/>
    <s v="Good Sales"/>
    <n v="0.26"/>
    <n v="1109.4823999999999"/>
    <n v="3157.7575999999999"/>
    <n v="5"/>
    <d v="2024-05-10T00:00:00"/>
    <d v="2024-05-16T00:00:00"/>
    <s v="Member"/>
    <s v="UPI"/>
    <n v="236.81"/>
    <s v="loss"/>
    <s v="Delhi"/>
  </r>
  <r>
    <s v="ORD108402"/>
    <x v="0"/>
    <s v="Electronics"/>
    <x v="8334"/>
    <s v="Good Sales"/>
    <n v="0.28000000000000003"/>
    <n v="1001.7112000000001"/>
    <n v="2575.8287999999998"/>
    <n v="2"/>
    <d v="2024-02-29T00:00:00"/>
    <d v="2024-03-01T00:00:00"/>
    <s v="Regular"/>
    <s v="Cash"/>
    <n v="1015.47"/>
    <s v="profit"/>
    <s v="Hyderabad"/>
  </r>
  <r>
    <s v="ORD108403"/>
    <x v="1"/>
    <s v="Personal Care"/>
    <x v="8335"/>
    <s v="Good Sales"/>
    <n v="0.28999999999999998"/>
    <n v="414.83919999999995"/>
    <n v="1015.6408000000001"/>
    <n v="1"/>
    <d v="2024-06-26T00:00:00"/>
    <d v="2024-06-27T00:00:00"/>
    <s v="Member"/>
    <s v="UPI"/>
    <n v="335.01"/>
    <s v="loss"/>
    <s v="Pune"/>
  </r>
  <r>
    <s v="ORD108404"/>
    <x v="1"/>
    <s v="Grocery"/>
    <x v="8336"/>
    <s v="Good Sales"/>
    <n v="0.23"/>
    <n v="588.40210000000002"/>
    <n v="1969.8679"/>
    <n v="7"/>
    <d v="2023-04-05T00:00:00"/>
    <d v="2023-04-07T00:00:00"/>
    <s v="Member"/>
    <s v="Card"/>
    <n v="338.77"/>
    <s v="loss"/>
    <s v="Delhi"/>
  </r>
  <r>
    <s v="ORD108405"/>
    <x v="1"/>
    <s v="Home Care"/>
    <x v="8337"/>
    <s v="Good Sales"/>
    <n v="0.15"/>
    <n v="129.8595"/>
    <n v="735.87049999999999"/>
    <n v="7"/>
    <d v="2023-03-01T00:00:00"/>
    <d v="2023-03-06T00:00:00"/>
    <s v="Member"/>
    <s v="Card"/>
    <n v="199.61"/>
    <s v="loss"/>
    <s v="Pune"/>
  </r>
  <r>
    <s v="ORD108406"/>
    <x v="3"/>
    <s v="Electronics"/>
    <x v="8338"/>
    <s v="Good Sales"/>
    <n v="0.32"/>
    <n v="547.52"/>
    <n v="1163.48"/>
    <n v="2"/>
    <d v="2024-03-10T00:00:00"/>
    <d v="2024-03-12T00:00:00"/>
    <s v="Regular"/>
    <s v="UPI"/>
    <n v="280.47000000000003"/>
    <s v="loss"/>
    <s v="Hyderabad"/>
  </r>
  <r>
    <s v="ORD108407"/>
    <x v="3"/>
    <s v="Personal Care"/>
    <x v="8339"/>
    <s v="Good Sales"/>
    <n v="0.03"/>
    <n v="149.57969999999997"/>
    <n v="4836.4102999999996"/>
    <n v="3"/>
    <d v="2024-03-30T00:00:00"/>
    <d v="2024-03-31T00:00:00"/>
    <s v="New"/>
    <s v="Cash"/>
    <n v="1094.6500000000001"/>
    <s v="profit"/>
    <s v="Pune"/>
  </r>
  <r>
    <s v="ORD108408"/>
    <x v="1"/>
    <s v="Electronics"/>
    <x v="8340"/>
    <s v="Good Sales"/>
    <n v="0.09"/>
    <n v="107.71559999999999"/>
    <n v="1089.1243999999999"/>
    <n v="8"/>
    <d v="2023-01-25T00:00:00"/>
    <d v="2023-01-30T00:00:00"/>
    <s v="New"/>
    <s v="Cash"/>
    <n v="186.09"/>
    <s v="loss"/>
    <s v="Chennai"/>
  </r>
  <r>
    <s v="ORD108409"/>
    <x v="0"/>
    <s v="Grocery"/>
    <x v="8341"/>
    <s v="Good Sales"/>
    <n v="0.46"/>
    <n v="1619.9728"/>
    <n v="1901.7071999999998"/>
    <n v="4"/>
    <d v="2024-12-09T00:00:00"/>
    <d v="2024-12-13T00:00:00"/>
    <s v="Member"/>
    <s v="Cash"/>
    <n v="565.15"/>
    <s v="loss"/>
    <s v="Pune"/>
  </r>
  <r>
    <s v="ORD108410"/>
    <x v="3"/>
    <s v="Personal Care"/>
    <x v="8342"/>
    <s v="Good Sales"/>
    <n v="0.24"/>
    <n v="304.38"/>
    <n v="963.87"/>
    <n v="5"/>
    <d v="2024-07-29T00:00:00"/>
    <d v="2024-07-31T00:00:00"/>
    <s v="New"/>
    <s v="Cash"/>
    <n v="123.29"/>
    <s v="loss"/>
    <s v="Mumbai"/>
  </r>
  <r>
    <s v="ORD108411"/>
    <x v="0"/>
    <s v="Electronics"/>
    <x v="8343"/>
    <s v="Good Sales"/>
    <n v="0.41"/>
    <n v="1925.7125999999998"/>
    <n v="2771.1473999999998"/>
    <n v="7"/>
    <d v="2024-03-13T00:00:00"/>
    <d v="2024-03-16T00:00:00"/>
    <s v="Regular"/>
    <s v="UPI"/>
    <n v="1253.05"/>
    <s v="profit"/>
    <s v="Delhi"/>
  </r>
  <r>
    <s v="ORD108412"/>
    <x v="0"/>
    <s v="Clothing"/>
    <x v="8344"/>
    <s v="Good Sales"/>
    <n v="0.36"/>
    <n v="583.07399999999996"/>
    <n v="1036.576"/>
    <n v="8"/>
    <d v="2023-12-28T00:00:00"/>
    <d v="2024-01-04T00:00:00"/>
    <s v="New"/>
    <s v="UPI"/>
    <n v="450.69"/>
    <s v="loss"/>
    <s v="Hyderabad"/>
  </r>
  <r>
    <s v="ORD108413"/>
    <x v="2"/>
    <s v="Personal Care"/>
    <x v="8345"/>
    <s v="Good Sales"/>
    <n v="0.16"/>
    <n v="287.8048"/>
    <n v="1510.9751999999999"/>
    <n v="1"/>
    <d v="2023-12-01T00:00:00"/>
    <d v="2023-12-04T00:00:00"/>
    <s v="Member"/>
    <s v="Card"/>
    <n v="269.41000000000003"/>
    <s v="loss"/>
    <s v="Bangalore"/>
  </r>
  <r>
    <s v="ORD108414"/>
    <x v="1"/>
    <s v="Personal Care"/>
    <x v="8346"/>
    <s v="Good Sales"/>
    <n v="0.4"/>
    <n v="1203.9639999999999"/>
    <n v="1805.9459999999999"/>
    <n v="7"/>
    <d v="2023-06-26T00:00:00"/>
    <d v="2023-06-29T00:00:00"/>
    <s v="Regular"/>
    <s v="UPI"/>
    <n v="441.78"/>
    <s v="loss"/>
    <s v="Pune"/>
  </r>
  <r>
    <s v="ORD108415"/>
    <x v="2"/>
    <s v="Personal Care"/>
    <x v="8347"/>
    <s v="Good Sales"/>
    <n v="0.05"/>
    <n v="149.08750000000001"/>
    <n v="2832.6624999999999"/>
    <n v="3"/>
    <d v="2024-12-02T00:00:00"/>
    <d v="2024-12-04T00:00:00"/>
    <s v="New"/>
    <s v="Card"/>
    <n v="266.99"/>
    <s v="loss"/>
    <s v="Chennai"/>
  </r>
  <r>
    <s v="ORD108416"/>
    <x v="1"/>
    <s v="Personal Care"/>
    <x v="4761"/>
    <s v="Good Sales"/>
    <n v="0.44"/>
    <n v="1292.4867999999999"/>
    <n v="1644.9831999999999"/>
    <n v="5"/>
    <d v="2023-02-21T00:00:00"/>
    <d v="2023-02-25T00:00:00"/>
    <s v="New"/>
    <s v="UPI"/>
    <n v="384.98"/>
    <s v="loss"/>
    <s v="Bangalore"/>
  </r>
  <r>
    <s v="ORD108417"/>
    <x v="1"/>
    <s v="Clothing"/>
    <x v="8348"/>
    <s v="Good Sales"/>
    <n v="0.34"/>
    <n v="989.04300000000001"/>
    <n v="1919.9069999999997"/>
    <n v="1"/>
    <d v="2023-01-31T00:00:00"/>
    <d v="2023-02-05T00:00:00"/>
    <s v="Regular"/>
    <s v="UPI"/>
    <n v="728.74"/>
    <s v="loss"/>
    <s v="Mumbai"/>
  </r>
  <r>
    <s v="ORD108418"/>
    <x v="0"/>
    <s v="Grocery"/>
    <x v="1254"/>
    <s v="Good Sales"/>
    <n v="0.46"/>
    <n v="749.6712"/>
    <n v="880.04880000000003"/>
    <n v="3"/>
    <d v="2023-07-03T00:00:00"/>
    <d v="2023-07-05T00:00:00"/>
    <s v="New"/>
    <s v="UPI"/>
    <n v="251.15"/>
    <s v="loss"/>
    <s v="Hyderabad"/>
  </r>
  <r>
    <s v="ORD108419"/>
    <x v="1"/>
    <s v="Clothing"/>
    <x v="8349"/>
    <s v="Good Sales"/>
    <n v="0.45"/>
    <n v="1002.8745000000001"/>
    <n v="1225.7355"/>
    <n v="5"/>
    <d v="2023-04-27T00:00:00"/>
    <d v="2023-04-29T00:00:00"/>
    <s v="Regular"/>
    <s v="Card"/>
    <n v="549.4"/>
    <s v="loss"/>
    <s v="Delhi"/>
  </r>
  <r>
    <s v="ORD108420"/>
    <x v="0"/>
    <s v="Clothing"/>
    <x v="8350"/>
    <s v="Good Sales"/>
    <n v="0.19"/>
    <n v="571.48580000000004"/>
    <n v="2436.3342000000002"/>
    <n v="1"/>
    <d v="2023-03-14T00:00:00"/>
    <d v="2023-03-16T00:00:00"/>
    <s v="Member"/>
    <s v="Card"/>
    <n v="792.82"/>
    <s v="loss"/>
    <s v="Mumbai"/>
  </r>
  <r>
    <s v="ORD108421"/>
    <x v="0"/>
    <s v="Electronics"/>
    <x v="8351"/>
    <s v="Good Sales"/>
    <n v="0.43"/>
    <n v="1457.3645999999999"/>
    <n v="1931.8553999999999"/>
    <n v="2"/>
    <d v="2023-05-27T00:00:00"/>
    <d v="2023-06-01T00:00:00"/>
    <s v="Regular"/>
    <s v="UPI"/>
    <n v="460.08"/>
    <s v="loss"/>
    <s v="Chennai"/>
  </r>
  <r>
    <s v="ORD108422"/>
    <x v="1"/>
    <s v="Home Care"/>
    <x v="8352"/>
    <s v="Good Sales"/>
    <n v="0.28000000000000003"/>
    <n v="375.29240000000004"/>
    <n v="965.03759999999988"/>
    <n v="3"/>
    <d v="2023-05-04T00:00:00"/>
    <d v="2023-05-08T00:00:00"/>
    <s v="New"/>
    <s v="UPI"/>
    <n v="398.22"/>
    <s v="loss"/>
    <s v="Bangalore"/>
  </r>
  <r>
    <s v="ORD108423"/>
    <x v="0"/>
    <s v="Home Care"/>
    <x v="8353"/>
    <s v="Good Sales"/>
    <n v="0.08"/>
    <n v="282.97840000000002"/>
    <n v="3254.2516000000001"/>
    <n v="8"/>
    <d v="2024-11-24T00:00:00"/>
    <d v="2024-12-01T00:00:00"/>
    <s v="New"/>
    <s v="Cash"/>
    <n v="702.74"/>
    <s v="loss"/>
    <s v="Hyderabad"/>
  </r>
  <r>
    <s v="ORD108424"/>
    <x v="0"/>
    <s v="Electronics"/>
    <x v="8354"/>
    <s v="Good Sales"/>
    <n v="0.41"/>
    <n v="1895.8605"/>
    <n v="2728.1895000000004"/>
    <n v="5"/>
    <d v="2024-09-03T00:00:00"/>
    <d v="2024-09-05T00:00:00"/>
    <s v="Member"/>
    <s v="Card"/>
    <n v="619.69000000000005"/>
    <s v="loss"/>
    <s v="Mumbai"/>
  </r>
  <r>
    <s v="ORD108425"/>
    <x v="0"/>
    <s v="Clothing"/>
    <x v="8355"/>
    <s v="Good Sales"/>
    <n v="0.45"/>
    <n v="1716.2325000000001"/>
    <n v="2097.6174999999998"/>
    <n v="5"/>
    <d v="2024-03-18T00:00:00"/>
    <d v="2024-03-24T00:00:00"/>
    <s v="New"/>
    <s v="Card"/>
    <n v="300.54000000000002"/>
    <s v="loss"/>
    <s v="Pune"/>
  </r>
  <r>
    <s v="ORD108426"/>
    <x v="3"/>
    <s v="Electronics"/>
    <x v="8356"/>
    <s v="concerning"/>
    <n v="0.04"/>
    <n v="20.509600000000002"/>
    <n v="492.23040000000003"/>
    <n v="3"/>
    <d v="2023-06-27T00:00:00"/>
    <d v="2023-06-28T00:00:00"/>
    <s v="New"/>
    <s v="UPI"/>
    <n v="66.62"/>
    <s v="loss"/>
    <s v="Bangalore"/>
  </r>
  <r>
    <s v="ORD108427"/>
    <x v="0"/>
    <s v="Personal Care"/>
    <x v="8357"/>
    <s v="Good Sales"/>
    <n v="0.47"/>
    <n v="1127.3983999999998"/>
    <n v="1271.3216"/>
    <n v="9"/>
    <d v="2024-11-08T00:00:00"/>
    <d v="2024-11-13T00:00:00"/>
    <s v="New"/>
    <s v="Card"/>
    <n v="209.04"/>
    <s v="loss"/>
    <s v="Delhi"/>
  </r>
  <r>
    <s v="ORD108428"/>
    <x v="3"/>
    <s v="Electronics"/>
    <x v="8358"/>
    <s v="Good Sales"/>
    <n v="0.3"/>
    <n v="669.83699999999999"/>
    <n v="1562.953"/>
    <n v="9"/>
    <d v="2023-01-10T00:00:00"/>
    <d v="2023-01-16T00:00:00"/>
    <s v="New"/>
    <s v="UPI"/>
    <n v="539.49"/>
    <s v="loss"/>
    <s v="Chennai"/>
  </r>
  <r>
    <s v="ORD108429"/>
    <x v="3"/>
    <s v="Electronics"/>
    <x v="8359"/>
    <s v="Good Sales"/>
    <n v="0.01"/>
    <n v="17.488699999999998"/>
    <n v="1731.3812999999998"/>
    <n v="2"/>
    <d v="2023-06-12T00:00:00"/>
    <d v="2023-06-16T00:00:00"/>
    <s v="New"/>
    <s v="Cash"/>
    <n v="201.91"/>
    <s v="loss"/>
    <s v="Chennai"/>
  </r>
  <r>
    <s v="ORD108430"/>
    <x v="0"/>
    <s v="Personal Care"/>
    <x v="8360"/>
    <s v="Good Sales"/>
    <n v="0.27"/>
    <n v="677.01689999999996"/>
    <n v="1830.4530999999997"/>
    <n v="8"/>
    <d v="2024-07-11T00:00:00"/>
    <d v="2024-07-12T00:00:00"/>
    <s v="Regular"/>
    <s v="UPI"/>
    <n v="341.63"/>
    <s v="loss"/>
    <s v="Delhi"/>
  </r>
  <r>
    <s v="ORD108431"/>
    <x v="0"/>
    <s v="Home Care"/>
    <x v="8361"/>
    <s v="Good Sales"/>
    <n v="0.4"/>
    <n v="901.68400000000008"/>
    <n v="1352.5259999999998"/>
    <n v="1"/>
    <d v="2024-09-01T00:00:00"/>
    <d v="2024-09-03T00:00:00"/>
    <s v="Member"/>
    <s v="UPI"/>
    <n v="292.33999999999997"/>
    <s v="loss"/>
    <s v="Chennai"/>
  </r>
  <r>
    <s v="ORD108432"/>
    <x v="3"/>
    <s v="Personal Care"/>
    <x v="8362"/>
    <s v="concerning"/>
    <n v="0.27"/>
    <n v="35.164800000000007"/>
    <n v="95.075199999999995"/>
    <n v="5"/>
    <d v="2024-09-18T00:00:00"/>
    <d v="2024-09-24T00:00:00"/>
    <s v="New"/>
    <s v="Cash"/>
    <n v="26.13"/>
    <s v="loss"/>
    <s v="Chennai"/>
  </r>
  <r>
    <s v="ORD108433"/>
    <x v="3"/>
    <s v="Grocery"/>
    <x v="8363"/>
    <s v="Good Sales"/>
    <n v="0.35"/>
    <n v="440.69199999999995"/>
    <n v="818.42799999999988"/>
    <n v="7"/>
    <d v="2023-11-25T00:00:00"/>
    <d v="2023-12-01T00:00:00"/>
    <s v="New"/>
    <s v="UPI"/>
    <n v="174.4"/>
    <s v="loss"/>
    <s v="Delhi"/>
  </r>
  <r>
    <s v="ORD108434"/>
    <x v="0"/>
    <s v="Electronics"/>
    <x v="8364"/>
    <s v="Good Sales"/>
    <n v="0.44"/>
    <n v="504.91320000000002"/>
    <n v="642.61680000000001"/>
    <n v="8"/>
    <d v="2023-12-20T00:00:00"/>
    <d v="2023-12-21T00:00:00"/>
    <s v="Regular"/>
    <s v="Card"/>
    <n v="98.64"/>
    <s v="loss"/>
    <s v="Chennai"/>
  </r>
  <r>
    <s v="ORD108435"/>
    <x v="0"/>
    <s v="Electronics"/>
    <x v="8365"/>
    <s v="Good Sales"/>
    <n v="0.43"/>
    <n v="778.88909999999998"/>
    <n v="1032.4809"/>
    <n v="8"/>
    <d v="2024-12-19T00:00:00"/>
    <d v="2024-12-22T00:00:00"/>
    <s v="Regular"/>
    <s v="UPI"/>
    <n v="373.97"/>
    <s v="loss"/>
    <s v="Delhi"/>
  </r>
  <r>
    <s v="ORD108436"/>
    <x v="1"/>
    <s v="Home Care"/>
    <x v="8366"/>
    <s v="Good Sales"/>
    <n v="0.09"/>
    <n v="85.935599999999994"/>
    <n v="868.90440000000001"/>
    <n v="6"/>
    <d v="2023-04-01T00:00:00"/>
    <d v="2023-04-07T00:00:00"/>
    <s v="New"/>
    <s v="Card"/>
    <n v="168.91"/>
    <s v="loss"/>
    <s v="Chennai"/>
  </r>
  <r>
    <s v="ORD108437"/>
    <x v="3"/>
    <s v="Clothing"/>
    <x v="8367"/>
    <s v="concerning"/>
    <n v="0.21"/>
    <n v="90.768299999999996"/>
    <n v="341.46170000000001"/>
    <n v="7"/>
    <d v="2023-12-13T00:00:00"/>
    <d v="2023-12-17T00:00:00"/>
    <s v="Member"/>
    <s v="Cash"/>
    <n v="103.56"/>
    <s v="loss"/>
    <s v="Mumbai"/>
  </r>
  <r>
    <s v="ORD108438"/>
    <x v="3"/>
    <s v="Personal Care"/>
    <x v="8368"/>
    <s v="Good Sales"/>
    <n v="0.06"/>
    <n v="63.804000000000002"/>
    <n v="999.59600000000012"/>
    <n v="4"/>
    <d v="2024-09-30T00:00:00"/>
    <d v="2024-10-06T00:00:00"/>
    <s v="Regular"/>
    <s v="Card"/>
    <n v="121.14"/>
    <s v="loss"/>
    <s v="Mumbai"/>
  </r>
  <r>
    <s v="ORD108439"/>
    <x v="1"/>
    <s v="Clothing"/>
    <x v="8369"/>
    <s v="Good Sales"/>
    <n v="0.3"/>
    <n v="1285.6560000000002"/>
    <n v="2999.8640000000005"/>
    <n v="7"/>
    <d v="2024-02-20T00:00:00"/>
    <d v="2024-02-26T00:00:00"/>
    <s v="Member"/>
    <s v="UPI"/>
    <n v="1137.3800000000001"/>
    <s v="profit"/>
    <s v="Mumbai"/>
  </r>
  <r>
    <s v="ORD108440"/>
    <x v="3"/>
    <s v="Grocery"/>
    <x v="8370"/>
    <s v="Good Sales"/>
    <n v="0.48"/>
    <n v="1922.6351999999997"/>
    <n v="2082.8548000000001"/>
    <n v="7"/>
    <d v="2023-08-25T00:00:00"/>
    <d v="2023-08-31T00:00:00"/>
    <s v="New"/>
    <s v="Cash"/>
    <n v="582.51"/>
    <s v="loss"/>
    <s v="Bangalore"/>
  </r>
  <r>
    <s v="ORD108441"/>
    <x v="2"/>
    <s v="Personal Care"/>
    <x v="8371"/>
    <s v="Good Sales"/>
    <n v="0.09"/>
    <n v="203.96429999999998"/>
    <n v="2062.3056999999999"/>
    <n v="9"/>
    <d v="2024-06-22T00:00:00"/>
    <d v="2024-06-28T00:00:00"/>
    <s v="New"/>
    <s v="Cash"/>
    <n v="466.4"/>
    <s v="loss"/>
    <s v="Delhi"/>
  </r>
  <r>
    <s v="ORD108442"/>
    <x v="3"/>
    <s v="Grocery"/>
    <x v="8372"/>
    <s v="Good Sales"/>
    <n v="0.2"/>
    <n v="880.25800000000004"/>
    <n v="3521.0320000000002"/>
    <n v="2"/>
    <d v="2023-01-26T00:00:00"/>
    <d v="2023-01-30T00:00:00"/>
    <s v="New"/>
    <s v="Card"/>
    <n v="1310.7"/>
    <s v="profit"/>
    <s v="Mumbai"/>
  </r>
  <r>
    <s v="ORD108443"/>
    <x v="1"/>
    <s v="Grocery"/>
    <x v="8373"/>
    <s v="Good Sales"/>
    <n v="0.48"/>
    <n v="595.22879999999998"/>
    <n v="644.83119999999997"/>
    <n v="8"/>
    <d v="2023-06-21T00:00:00"/>
    <d v="2023-06-24T00:00:00"/>
    <s v="New"/>
    <s v="Card"/>
    <n v="275.83999999999997"/>
    <s v="loss"/>
    <s v="Chennai"/>
  </r>
  <r>
    <s v="ORD108444"/>
    <x v="2"/>
    <s v="Grocery"/>
    <x v="8374"/>
    <s v="Good Sales"/>
    <n v="0.38"/>
    <n v="1125.7955999999999"/>
    <n v="1836.8244"/>
    <n v="9"/>
    <d v="2024-10-18T00:00:00"/>
    <d v="2024-10-24T00:00:00"/>
    <s v="Regular"/>
    <s v="Card"/>
    <n v="531.02"/>
    <s v="loss"/>
    <s v="Delhi"/>
  </r>
  <r>
    <s v="ORD108445"/>
    <x v="0"/>
    <s v="Personal Care"/>
    <x v="8375"/>
    <s v="Good Sales"/>
    <n v="0.04"/>
    <n v="32.013200000000005"/>
    <n v="768.31680000000006"/>
    <n v="3"/>
    <d v="2024-04-27T00:00:00"/>
    <d v="2024-04-28T00:00:00"/>
    <s v="New"/>
    <s v="Cash"/>
    <n v="93.93"/>
    <s v="loss"/>
    <s v="Delhi"/>
  </r>
  <r>
    <s v="ORD108446"/>
    <x v="1"/>
    <s v="Personal Care"/>
    <x v="8376"/>
    <s v="Good Sales"/>
    <n v="0.21"/>
    <n v="878.56859999999995"/>
    <n v="3305.0913999999998"/>
    <n v="8"/>
    <d v="2024-10-27T00:00:00"/>
    <d v="2024-11-03T00:00:00"/>
    <s v="New"/>
    <s v="Card"/>
    <n v="626.35"/>
    <s v="loss"/>
    <s v="Chennai"/>
  </r>
  <r>
    <s v="ORD108447"/>
    <x v="1"/>
    <s v="Home Care"/>
    <x v="8377"/>
    <s v="concerning"/>
    <n v="0.49"/>
    <n v="362.5265"/>
    <n v="377.32350000000002"/>
    <n v="1"/>
    <d v="2023-11-08T00:00:00"/>
    <d v="2023-11-12T00:00:00"/>
    <s v="New"/>
    <s v="UPI"/>
    <n v="53.13"/>
    <s v="loss"/>
    <s v="Hyderabad"/>
  </r>
  <r>
    <s v="ORD108448"/>
    <x v="0"/>
    <s v="Electronics"/>
    <x v="8378"/>
    <s v="concerning"/>
    <n v="0.23"/>
    <n v="58.905300000000004"/>
    <n v="197.2047"/>
    <n v="5"/>
    <d v="2023-08-10T00:00:00"/>
    <d v="2023-08-12T00:00:00"/>
    <s v="Regular"/>
    <s v="Cash"/>
    <n v="28.93"/>
    <s v="loss"/>
    <s v="Hyderabad"/>
  </r>
  <r>
    <s v="ORD108449"/>
    <x v="1"/>
    <s v="Clothing"/>
    <x v="8379"/>
    <s v="Good Sales"/>
    <n v="0.31"/>
    <n v="446.36280000000005"/>
    <n v="993.5172"/>
    <n v="1"/>
    <d v="2024-05-04T00:00:00"/>
    <d v="2024-05-07T00:00:00"/>
    <s v="New"/>
    <s v="UPI"/>
    <n v="194.38"/>
    <s v="loss"/>
    <s v="Pune"/>
  </r>
  <r>
    <s v="ORD108450"/>
    <x v="3"/>
    <s v="Clothing"/>
    <x v="8380"/>
    <s v="Good Sales"/>
    <n v="0.35"/>
    <n v="1580.1029999999998"/>
    <n v="2934.4769999999999"/>
    <n v="1"/>
    <d v="2024-02-25T00:00:00"/>
    <d v="2024-02-29T00:00:00"/>
    <s v="New"/>
    <s v="Card"/>
    <n v="1174.22"/>
    <s v="profit"/>
    <s v="Delhi"/>
  </r>
  <r>
    <s v="ORD108451"/>
    <x v="0"/>
    <s v="Grocery"/>
    <x v="8381"/>
    <s v="concerning"/>
    <n v="0.33"/>
    <n v="242.33220000000003"/>
    <n v="492.00779999999997"/>
    <n v="6"/>
    <d v="2024-08-16T00:00:00"/>
    <d v="2024-08-22T00:00:00"/>
    <s v="Member"/>
    <s v="Card"/>
    <n v="53.71"/>
    <s v="loss"/>
    <s v="Hyderabad"/>
  </r>
  <r>
    <s v="ORD108452"/>
    <x v="1"/>
    <s v="Personal Care"/>
    <x v="8382"/>
    <s v="Good Sales"/>
    <n v="0.26"/>
    <n v="447.27280000000002"/>
    <n v="1273.0072"/>
    <n v="5"/>
    <d v="2023-08-08T00:00:00"/>
    <d v="2023-08-12T00:00:00"/>
    <s v="Regular"/>
    <s v="Card"/>
    <n v="262.33"/>
    <s v="loss"/>
    <s v="Hyderabad"/>
  </r>
  <r>
    <s v="ORD108453"/>
    <x v="0"/>
    <s v="Personal Care"/>
    <x v="8383"/>
    <s v="Good Sales"/>
    <n v="7.0000000000000007E-2"/>
    <n v="115.53010000000002"/>
    <n v="1534.8999000000001"/>
    <n v="5"/>
    <d v="2023-08-20T00:00:00"/>
    <d v="2023-08-27T00:00:00"/>
    <s v="Member"/>
    <s v="Card"/>
    <n v="293.72000000000003"/>
    <s v="loss"/>
    <s v="Bangalore"/>
  </r>
  <r>
    <s v="ORD108454"/>
    <x v="0"/>
    <s v="Grocery"/>
    <x v="8384"/>
    <s v="Good Sales"/>
    <n v="0.35"/>
    <n v="1409.8244999999999"/>
    <n v="2618.2455"/>
    <n v="2"/>
    <d v="2024-10-17T00:00:00"/>
    <d v="2024-10-23T00:00:00"/>
    <s v="Member"/>
    <s v="Cash"/>
    <n v="1165.69"/>
    <s v="profit"/>
    <s v="Bangalore"/>
  </r>
  <r>
    <s v="ORD108455"/>
    <x v="0"/>
    <s v="Electronics"/>
    <x v="8385"/>
    <s v="Good Sales"/>
    <n v="0.47"/>
    <n v="1017.7708999999999"/>
    <n v="1147.6990999999998"/>
    <n v="9"/>
    <d v="2023-09-15T00:00:00"/>
    <d v="2023-09-20T00:00:00"/>
    <s v="Member"/>
    <s v="UPI"/>
    <n v="311.24"/>
    <s v="loss"/>
    <s v="Pune"/>
  </r>
  <r>
    <s v="ORD108456"/>
    <x v="2"/>
    <s v="Clothing"/>
    <x v="8386"/>
    <s v="Good Sales"/>
    <n v="0.47"/>
    <n v="1455.4395999999999"/>
    <n v="1641.2403999999999"/>
    <n v="5"/>
    <d v="2023-11-25T00:00:00"/>
    <d v="2023-12-01T00:00:00"/>
    <s v="New"/>
    <s v="Card"/>
    <n v="913.67"/>
    <s v="profit"/>
    <s v="Mumbai"/>
  </r>
  <r>
    <s v="ORD108457"/>
    <x v="1"/>
    <s v="Home Care"/>
    <x v="8387"/>
    <s v="Good Sales"/>
    <n v="0.3"/>
    <n v="624.44399999999996"/>
    <n v="1457.0360000000001"/>
    <n v="3"/>
    <d v="2024-03-14T00:00:00"/>
    <d v="2024-03-21T00:00:00"/>
    <s v="Member"/>
    <s v="Card"/>
    <n v="363.21"/>
    <s v="loss"/>
    <s v="Hyderabad"/>
  </r>
  <r>
    <s v="ORD108458"/>
    <x v="2"/>
    <s v="Electronics"/>
    <x v="8388"/>
    <s v="Good Sales"/>
    <n v="0.25"/>
    <n v="700.53499999999997"/>
    <n v="2101.605"/>
    <n v="7"/>
    <d v="2023-07-10T00:00:00"/>
    <d v="2023-07-11T00:00:00"/>
    <s v="Regular"/>
    <s v="Cash"/>
    <n v="638.26"/>
    <s v="loss"/>
    <s v="Mumbai"/>
  </r>
  <r>
    <s v="ORD108459"/>
    <x v="1"/>
    <s v="Personal Care"/>
    <x v="8389"/>
    <s v="concerning"/>
    <n v="0.17"/>
    <n v="69.013199999999998"/>
    <n v="336.9468"/>
    <n v="6"/>
    <d v="2023-11-16T00:00:00"/>
    <d v="2023-11-19T00:00:00"/>
    <s v="Regular"/>
    <s v="Card"/>
    <n v="29.66"/>
    <s v="loss"/>
    <s v="Delhi"/>
  </r>
  <r>
    <s v="ORD108460"/>
    <x v="3"/>
    <s v="Grocery"/>
    <x v="8390"/>
    <s v="Good Sales"/>
    <n v="0.05"/>
    <n v="96.637"/>
    <n v="1836.1030000000001"/>
    <n v="6"/>
    <d v="2023-03-06T00:00:00"/>
    <d v="2023-03-10T00:00:00"/>
    <s v="Member"/>
    <s v="Cash"/>
    <n v="429.12"/>
    <s v="loss"/>
    <s v="Chennai"/>
  </r>
  <r>
    <s v="ORD108461"/>
    <x v="3"/>
    <s v="Clothing"/>
    <x v="8391"/>
    <s v="Good Sales"/>
    <n v="0.44"/>
    <n v="1887.6088000000002"/>
    <n v="2402.4112000000005"/>
    <n v="5"/>
    <d v="2024-10-28T00:00:00"/>
    <d v="2024-10-31T00:00:00"/>
    <s v="New"/>
    <s v="UPI"/>
    <n v="319.01"/>
    <s v="loss"/>
    <s v="Delhi"/>
  </r>
  <r>
    <s v="ORD108462"/>
    <x v="3"/>
    <s v="Grocery"/>
    <x v="8392"/>
    <s v="Good Sales"/>
    <n v="7.0000000000000007E-2"/>
    <n v="244.03610000000003"/>
    <n v="3242.1939000000002"/>
    <n v="4"/>
    <d v="2023-09-03T00:00:00"/>
    <d v="2023-09-05T00:00:00"/>
    <s v="Regular"/>
    <s v="UPI"/>
    <n v="639.80999999999995"/>
    <s v="loss"/>
    <s v="Pune"/>
  </r>
  <r>
    <s v="ORD108463"/>
    <x v="1"/>
    <s v="Personal Care"/>
    <x v="8393"/>
    <s v="Good Sales"/>
    <n v="0.14000000000000001"/>
    <n v="687.53440000000012"/>
    <n v="4223.4255999999996"/>
    <n v="6"/>
    <d v="2023-05-17T00:00:00"/>
    <d v="2023-05-22T00:00:00"/>
    <s v="New"/>
    <s v="Cash"/>
    <n v="656.97"/>
    <s v="loss"/>
    <s v="Mumbai"/>
  </r>
  <r>
    <s v="ORD108464"/>
    <x v="0"/>
    <s v="Grocery"/>
    <x v="8394"/>
    <s v="Good Sales"/>
    <n v="0.37"/>
    <n v="1465.4997000000001"/>
    <n v="2495.3103000000001"/>
    <n v="7"/>
    <d v="2023-06-16T00:00:00"/>
    <d v="2023-06-22T00:00:00"/>
    <s v="Regular"/>
    <s v="UPI"/>
    <n v="516.99"/>
    <s v="loss"/>
    <s v="Bangalore"/>
  </r>
  <r>
    <s v="ORD108465"/>
    <x v="0"/>
    <s v="Clothing"/>
    <x v="8395"/>
    <s v="Good Sales"/>
    <n v="0.35"/>
    <n v="809.34"/>
    <n v="1503.06"/>
    <n v="8"/>
    <d v="2023-06-12T00:00:00"/>
    <d v="2023-06-19T00:00:00"/>
    <s v="Member"/>
    <s v="Card"/>
    <n v="164.02"/>
    <s v="loss"/>
    <s v="Delhi"/>
  </r>
  <r>
    <s v="ORD108466"/>
    <x v="2"/>
    <s v="Grocery"/>
    <x v="8396"/>
    <s v="Good Sales"/>
    <n v="0.34"/>
    <n v="1160.6818000000001"/>
    <n v="2253.0882000000001"/>
    <n v="2"/>
    <d v="2024-11-03T00:00:00"/>
    <d v="2024-11-04T00:00:00"/>
    <s v="Regular"/>
    <s v="UPI"/>
    <n v="759.92"/>
    <s v="loss"/>
    <s v="Pune"/>
  </r>
  <r>
    <s v="ORD108467"/>
    <x v="2"/>
    <s v="Clothing"/>
    <x v="8397"/>
    <s v="Good Sales"/>
    <n v="0.37"/>
    <n v="1443.7326"/>
    <n v="2458.2474000000002"/>
    <n v="4"/>
    <d v="2024-02-01T00:00:00"/>
    <d v="2024-02-07T00:00:00"/>
    <s v="Member"/>
    <s v="Cash"/>
    <n v="735.14"/>
    <s v="loss"/>
    <s v="Hyderabad"/>
  </r>
  <r>
    <s v="ORD108468"/>
    <x v="3"/>
    <s v="Grocery"/>
    <x v="8398"/>
    <s v="Good Sales"/>
    <n v="0.27"/>
    <n v="383.79150000000004"/>
    <n v="1037.6585"/>
    <n v="7"/>
    <d v="2024-03-12T00:00:00"/>
    <d v="2024-03-19T00:00:00"/>
    <s v="Member"/>
    <s v="UPI"/>
    <n v="210.65"/>
    <s v="loss"/>
    <s v="Hyderabad"/>
  </r>
  <r>
    <s v="ORD108469"/>
    <x v="2"/>
    <s v="Grocery"/>
    <x v="8399"/>
    <s v="concerning"/>
    <n v="0.08"/>
    <n v="31.527199999999997"/>
    <n v="362.56279999999998"/>
    <n v="3"/>
    <d v="2023-01-01T00:00:00"/>
    <d v="2023-01-02T00:00:00"/>
    <s v="New"/>
    <s v="UPI"/>
    <n v="115.92"/>
    <s v="loss"/>
    <s v="Delhi"/>
  </r>
  <r>
    <s v="ORD108470"/>
    <x v="1"/>
    <s v="Clothing"/>
    <x v="8400"/>
    <s v="Good Sales"/>
    <n v="0.5"/>
    <n v="1044.325"/>
    <n v="1044.325"/>
    <n v="5"/>
    <d v="2023-06-27T00:00:00"/>
    <d v="2023-06-29T00:00:00"/>
    <s v="Regular"/>
    <s v="UPI"/>
    <n v="120.27"/>
    <s v="loss"/>
    <s v="Mumbai"/>
  </r>
  <r>
    <s v="ORD108471"/>
    <x v="1"/>
    <s v="Grocery"/>
    <x v="8401"/>
    <s v="Good Sales"/>
    <n v="0.45"/>
    <n v="364.005"/>
    <n v="444.89499999999998"/>
    <n v="7"/>
    <d v="2024-04-25T00:00:00"/>
    <d v="2024-04-29T00:00:00"/>
    <s v="Member"/>
    <s v="Cash"/>
    <n v="171.25"/>
    <s v="loss"/>
    <s v="Chennai"/>
  </r>
  <r>
    <s v="ORD108472"/>
    <x v="2"/>
    <s v="Electronics"/>
    <x v="8402"/>
    <s v="Good Sales"/>
    <n v="0.22"/>
    <n v="320.86560000000003"/>
    <n v="1137.6143999999999"/>
    <n v="9"/>
    <d v="2023-09-01T00:00:00"/>
    <d v="2023-09-06T00:00:00"/>
    <s v="Member"/>
    <s v="UPI"/>
    <n v="245.94"/>
    <s v="loss"/>
    <s v="Hyderabad"/>
  </r>
  <r>
    <s v="ORD108473"/>
    <x v="2"/>
    <s v="Home Care"/>
    <x v="8403"/>
    <s v="Good Sales"/>
    <n v="0.27"/>
    <n v="1279.6758"/>
    <n v="3459.8642"/>
    <n v="6"/>
    <d v="2024-11-22T00:00:00"/>
    <d v="2024-11-23T00:00:00"/>
    <s v="Regular"/>
    <s v="UPI"/>
    <n v="1249.08"/>
    <s v="profit"/>
    <s v="Bangalore"/>
  </r>
  <r>
    <s v="ORD108474"/>
    <x v="2"/>
    <s v="Electronics"/>
    <x v="8404"/>
    <s v="Good Sales"/>
    <n v="0.2"/>
    <n v="850.14"/>
    <n v="3400.56"/>
    <n v="2"/>
    <d v="2023-08-26T00:00:00"/>
    <d v="2023-09-01T00:00:00"/>
    <s v="New"/>
    <s v="Card"/>
    <n v="1039.1400000000001"/>
    <s v="profit"/>
    <s v="Pune"/>
  </r>
  <r>
    <s v="ORD108475"/>
    <x v="2"/>
    <s v="Home Care"/>
    <x v="8405"/>
    <s v="Good Sales"/>
    <n v="0.32"/>
    <n v="960.9824000000001"/>
    <n v="2042.0876000000001"/>
    <n v="9"/>
    <d v="2023-04-27T00:00:00"/>
    <d v="2023-04-30T00:00:00"/>
    <s v="New"/>
    <s v="UPI"/>
    <n v="267.64999999999998"/>
    <s v="loss"/>
    <s v="Mumbai"/>
  </r>
  <r>
    <s v="ORD108476"/>
    <x v="3"/>
    <s v="Electronics"/>
    <x v="8406"/>
    <s v="Good Sales"/>
    <n v="0.37"/>
    <n v="764.47919999999999"/>
    <n v="1301.6807999999999"/>
    <n v="6"/>
    <d v="2023-12-14T00:00:00"/>
    <d v="2023-12-16T00:00:00"/>
    <s v="New"/>
    <s v="Card"/>
    <n v="294.87"/>
    <s v="loss"/>
    <s v="Hyderabad"/>
  </r>
  <r>
    <s v="ORD108477"/>
    <x v="3"/>
    <s v="Home Care"/>
    <x v="8407"/>
    <s v="Good Sales"/>
    <n v="0.12"/>
    <n v="167.4264"/>
    <n v="1227.7936"/>
    <n v="2"/>
    <d v="2023-01-07T00:00:00"/>
    <d v="2023-01-13T00:00:00"/>
    <s v="New"/>
    <s v="UPI"/>
    <n v="316.10000000000002"/>
    <s v="loss"/>
    <s v="Bangalore"/>
  </r>
  <r>
    <s v="ORD108478"/>
    <x v="2"/>
    <s v="Grocery"/>
    <x v="8408"/>
    <s v="Good Sales"/>
    <n v="0.22"/>
    <n v="638.03300000000002"/>
    <n v="2262.1170000000002"/>
    <n v="1"/>
    <d v="2023-06-23T00:00:00"/>
    <d v="2023-06-24T00:00:00"/>
    <s v="Member"/>
    <s v="UPI"/>
    <n v="444.68"/>
    <s v="loss"/>
    <s v="Hyderabad"/>
  </r>
  <r>
    <s v="ORD108479"/>
    <x v="1"/>
    <s v="Clothing"/>
    <x v="8409"/>
    <s v="Good Sales"/>
    <n v="0.32"/>
    <n v="867.99679999999989"/>
    <n v="1844.4931999999999"/>
    <n v="4"/>
    <d v="2023-04-26T00:00:00"/>
    <d v="2023-05-02T00:00:00"/>
    <s v="Member"/>
    <s v="Cash"/>
    <n v="600.5"/>
    <s v="loss"/>
    <s v="Mumbai"/>
  </r>
  <r>
    <s v="ORD108480"/>
    <x v="3"/>
    <s v="Clothing"/>
    <x v="8410"/>
    <s v="Good Sales"/>
    <n v="0.49"/>
    <n v="1923.6567"/>
    <n v="2002.1732999999999"/>
    <n v="2"/>
    <d v="2023-09-12T00:00:00"/>
    <d v="2023-09-16T00:00:00"/>
    <s v="Member"/>
    <s v="Card"/>
    <n v="1046.5"/>
    <s v="profit"/>
    <s v="Mumbai"/>
  </r>
  <r>
    <s v="ORD108481"/>
    <x v="1"/>
    <s v="Personal Care"/>
    <x v="8411"/>
    <s v="Good Sales"/>
    <n v="0.16"/>
    <n v="743.5680000000001"/>
    <n v="3903.732"/>
    <n v="7"/>
    <d v="2024-04-16T00:00:00"/>
    <d v="2024-04-21T00:00:00"/>
    <s v="New"/>
    <s v="Card"/>
    <n v="1072.54"/>
    <s v="profit"/>
    <s v="Delhi"/>
  </r>
  <r>
    <s v="ORD108482"/>
    <x v="0"/>
    <s v="Home Care"/>
    <x v="8412"/>
    <s v="Good Sales"/>
    <n v="0.37"/>
    <n v="633.3623"/>
    <n v="1078.4277"/>
    <n v="7"/>
    <d v="2024-08-13T00:00:00"/>
    <d v="2024-08-20T00:00:00"/>
    <s v="New"/>
    <s v="UPI"/>
    <n v="316.89999999999998"/>
    <s v="loss"/>
    <s v="Bangalore"/>
  </r>
  <r>
    <s v="ORD108483"/>
    <x v="1"/>
    <s v="Personal Care"/>
    <x v="8413"/>
    <s v="Good Sales"/>
    <n v="0.17"/>
    <n v="188.84620000000001"/>
    <n v="922.01379999999995"/>
    <n v="3"/>
    <d v="2024-06-19T00:00:00"/>
    <d v="2024-06-20T00:00:00"/>
    <s v="Member"/>
    <s v="Card"/>
    <n v="275.87"/>
    <s v="loss"/>
    <s v="Chennai"/>
  </r>
  <r>
    <s v="ORD108484"/>
    <x v="2"/>
    <s v="Personal Care"/>
    <x v="8414"/>
    <s v="Good Sales"/>
    <n v="0.05"/>
    <n v="103.68599999999999"/>
    <n v="1970.0339999999999"/>
    <n v="1"/>
    <d v="2024-08-25T00:00:00"/>
    <d v="2024-08-29T00:00:00"/>
    <s v="Member"/>
    <s v="Cash"/>
    <n v="558.46"/>
    <s v="loss"/>
    <s v="Mumbai"/>
  </r>
  <r>
    <s v="ORD108485"/>
    <x v="0"/>
    <s v="Home Care"/>
    <x v="8415"/>
    <s v="Good Sales"/>
    <n v="0.39"/>
    <n v="875.14049999999997"/>
    <n v="1368.8094999999998"/>
    <n v="2"/>
    <d v="2024-07-04T00:00:00"/>
    <d v="2024-07-08T00:00:00"/>
    <s v="Member"/>
    <s v="UPI"/>
    <n v="338.48"/>
    <s v="loss"/>
    <s v="Chennai"/>
  </r>
  <r>
    <s v="ORD108486"/>
    <x v="3"/>
    <s v="Clothing"/>
    <x v="8416"/>
    <s v="concerning"/>
    <n v="0.32"/>
    <n v="94.515200000000007"/>
    <n v="200.84480000000002"/>
    <n v="8"/>
    <d v="2023-07-14T00:00:00"/>
    <d v="2023-07-16T00:00:00"/>
    <s v="Regular"/>
    <s v="UPI"/>
    <n v="78.03"/>
    <s v="loss"/>
    <s v="Hyderabad"/>
  </r>
  <r>
    <s v="ORD108487"/>
    <x v="3"/>
    <s v="Home Care"/>
    <x v="8417"/>
    <s v="Good Sales"/>
    <n v="0.26"/>
    <n v="1123.8006"/>
    <n v="3198.5094000000004"/>
    <n v="4"/>
    <d v="2023-07-23T00:00:00"/>
    <d v="2023-07-29T00:00:00"/>
    <s v="Member"/>
    <s v="Card"/>
    <n v="1084.79"/>
    <s v="profit"/>
    <s v="Chennai"/>
  </r>
  <r>
    <s v="ORD108488"/>
    <x v="0"/>
    <s v="Grocery"/>
    <x v="8418"/>
    <s v="Good Sales"/>
    <n v="0.34"/>
    <n v="1692.6559999999999"/>
    <n v="3285.7439999999997"/>
    <n v="3"/>
    <d v="2023-06-18T00:00:00"/>
    <d v="2023-06-22T00:00:00"/>
    <s v="Regular"/>
    <s v="UPI"/>
    <n v="759.93"/>
    <s v="loss"/>
    <s v="Mumbai"/>
  </r>
  <r>
    <s v="ORD108489"/>
    <x v="1"/>
    <s v="Personal Care"/>
    <x v="8419"/>
    <s v="Good Sales"/>
    <n v="0.44"/>
    <n v="2034.4368000000002"/>
    <n v="2589.2831999999999"/>
    <n v="7"/>
    <d v="2023-06-06T00:00:00"/>
    <d v="2023-06-08T00:00:00"/>
    <s v="New"/>
    <s v="Cash"/>
    <n v="298.32"/>
    <s v="loss"/>
    <s v="Delhi"/>
  </r>
  <r>
    <s v="ORD108490"/>
    <x v="3"/>
    <s v="Personal Care"/>
    <x v="8420"/>
    <s v="Good Sales"/>
    <n v="0.38"/>
    <n v="1640.5588"/>
    <n v="2676.7012000000004"/>
    <n v="4"/>
    <d v="2024-12-12T00:00:00"/>
    <d v="2024-12-15T00:00:00"/>
    <s v="New"/>
    <s v="UPI"/>
    <n v="1188.07"/>
    <s v="profit"/>
    <s v="Pune"/>
  </r>
  <r>
    <s v="ORD108491"/>
    <x v="2"/>
    <s v="Home Care"/>
    <x v="8421"/>
    <s v="Good Sales"/>
    <n v="0.43"/>
    <n v="2134.4081999999999"/>
    <n v="2829.3317999999999"/>
    <n v="2"/>
    <d v="2024-05-04T00:00:00"/>
    <d v="2024-05-10T00:00:00"/>
    <s v="New"/>
    <s v="UPI"/>
    <n v="536.79999999999995"/>
    <s v="loss"/>
    <s v="Pune"/>
  </r>
  <r>
    <s v="ORD108492"/>
    <x v="0"/>
    <s v="Personal Care"/>
    <x v="8422"/>
    <s v="Good Sales"/>
    <n v="0.15"/>
    <n v="682.23900000000003"/>
    <n v="3866.0210000000002"/>
    <n v="3"/>
    <d v="2024-05-20T00:00:00"/>
    <d v="2024-05-22T00:00:00"/>
    <s v="Regular"/>
    <s v="Card"/>
    <n v="1224.1500000000001"/>
    <s v="profit"/>
    <s v="Mumbai"/>
  </r>
  <r>
    <s v="ORD108493"/>
    <x v="2"/>
    <s v="Clothing"/>
    <x v="8423"/>
    <s v="Good Sales"/>
    <n v="0.4"/>
    <n v="1389.2"/>
    <n v="2083.8000000000002"/>
    <n v="4"/>
    <d v="2023-01-04T00:00:00"/>
    <d v="2023-01-05T00:00:00"/>
    <s v="New"/>
    <s v="UPI"/>
    <n v="785.38"/>
    <s v="loss"/>
    <s v="Hyderabad"/>
  </r>
  <r>
    <s v="ORD108494"/>
    <x v="0"/>
    <s v="Personal Care"/>
    <x v="8424"/>
    <s v="Good Sales"/>
    <n v="0.18"/>
    <n v="165.07980000000001"/>
    <n v="752.03020000000004"/>
    <n v="1"/>
    <d v="2024-10-22T00:00:00"/>
    <d v="2024-10-24T00:00:00"/>
    <s v="Regular"/>
    <s v="UPI"/>
    <n v="272.82"/>
    <s v="loss"/>
    <s v="Delhi"/>
  </r>
  <r>
    <s v="ORD108495"/>
    <x v="3"/>
    <s v="Home Care"/>
    <x v="8425"/>
    <s v="Good Sales"/>
    <n v="0.01"/>
    <n v="8.6612000000000009"/>
    <n v="857.4588"/>
    <n v="8"/>
    <d v="2024-08-05T00:00:00"/>
    <d v="2024-08-10T00:00:00"/>
    <s v="Member"/>
    <s v="UPI"/>
    <n v="88.24"/>
    <s v="loss"/>
    <s v="Pune"/>
  </r>
  <r>
    <s v="ORD108496"/>
    <x v="1"/>
    <s v="Clothing"/>
    <x v="8426"/>
    <s v="concerning"/>
    <n v="0.02"/>
    <n v="6.7804000000000002"/>
    <n v="332.2396"/>
    <n v="8"/>
    <d v="2024-07-11T00:00:00"/>
    <d v="2024-07-14T00:00:00"/>
    <s v="Regular"/>
    <s v="Card"/>
    <n v="41.45"/>
    <s v="loss"/>
    <s v="Mumbai"/>
  </r>
  <r>
    <s v="ORD108497"/>
    <x v="0"/>
    <s v="Clothing"/>
    <x v="8427"/>
    <s v="Good Sales"/>
    <n v="0.37"/>
    <n v="783.64889999999991"/>
    <n v="1334.3210999999999"/>
    <n v="5"/>
    <d v="2024-12-24T00:00:00"/>
    <d v="2024-12-26T00:00:00"/>
    <s v="New"/>
    <s v="Cash"/>
    <n v="154.88999999999999"/>
    <s v="loss"/>
    <s v="Bangalore"/>
  </r>
  <r>
    <s v="ORD108498"/>
    <x v="0"/>
    <s v="Personal Care"/>
    <x v="8428"/>
    <s v="Good Sales"/>
    <n v="0.14000000000000001"/>
    <n v="568.85360000000003"/>
    <n v="3494.3863999999999"/>
    <n v="6"/>
    <d v="2024-10-08T00:00:00"/>
    <d v="2024-10-11T00:00:00"/>
    <s v="New"/>
    <s v="Card"/>
    <n v="1207.8699999999999"/>
    <s v="profit"/>
    <s v="Mumbai"/>
  </r>
  <r>
    <s v="ORD108499"/>
    <x v="2"/>
    <s v="Home Care"/>
    <x v="1495"/>
    <s v="Good Sales"/>
    <n v="0.15"/>
    <n v="375.36749999999995"/>
    <n v="2127.0825"/>
    <n v="4"/>
    <d v="2023-04-20T00:00:00"/>
    <d v="2023-04-26T00:00:00"/>
    <s v="New"/>
    <s v="Cash"/>
    <n v="512.76"/>
    <s v="loss"/>
    <s v="Mumbai"/>
  </r>
  <r>
    <s v="ORD108500"/>
    <x v="3"/>
    <s v="Personal Care"/>
    <x v="8429"/>
    <s v="Good Sales"/>
    <n v="0.31"/>
    <n v="587.44380000000001"/>
    <n v="1307.5362"/>
    <n v="3"/>
    <d v="2023-07-17T00:00:00"/>
    <d v="2023-07-19T00:00:00"/>
    <s v="Regular"/>
    <s v="UPI"/>
    <n v="222.16"/>
    <s v="loss"/>
    <s v="Chennai"/>
  </r>
  <r>
    <s v="ORD108501"/>
    <x v="2"/>
    <s v="Grocery"/>
    <x v="8430"/>
    <s v="concerning"/>
    <n v="0.37"/>
    <n v="235.0462"/>
    <n v="400.21379999999999"/>
    <n v="3"/>
    <d v="2024-01-28T00:00:00"/>
    <d v="2024-02-01T00:00:00"/>
    <s v="New"/>
    <s v="Card"/>
    <n v="108.6"/>
    <s v="loss"/>
    <s v="Chennai"/>
  </r>
  <r>
    <s v="ORD108502"/>
    <x v="3"/>
    <s v="Grocery"/>
    <x v="8431"/>
    <s v="concerning"/>
    <n v="0.28000000000000003"/>
    <n v="99.005200000000002"/>
    <n v="254.58479999999997"/>
    <n v="4"/>
    <d v="2024-03-07T00:00:00"/>
    <d v="2024-03-11T00:00:00"/>
    <s v="Member"/>
    <s v="Cash"/>
    <n v="103.53"/>
    <s v="loss"/>
    <s v="Delhi"/>
  </r>
  <r>
    <s v="ORD108503"/>
    <x v="2"/>
    <s v="Clothing"/>
    <x v="8432"/>
    <s v="Good Sales"/>
    <n v="0.35"/>
    <n v="719.59299999999996"/>
    <n v="1336.3870000000002"/>
    <n v="6"/>
    <d v="2023-04-10T00:00:00"/>
    <d v="2023-04-16T00:00:00"/>
    <s v="New"/>
    <s v="Card"/>
    <n v="281.38"/>
    <s v="loss"/>
    <s v="Pune"/>
  </r>
  <r>
    <s v="ORD108504"/>
    <x v="0"/>
    <s v="Personal Care"/>
    <x v="8433"/>
    <s v="concerning"/>
    <n v="0.47"/>
    <n v="277.12610000000001"/>
    <n v="312.50389999999999"/>
    <n v="2"/>
    <d v="2023-02-21T00:00:00"/>
    <d v="2023-02-22T00:00:00"/>
    <s v="New"/>
    <s v="Cash"/>
    <n v="148.63999999999999"/>
    <s v="loss"/>
    <s v="Delhi"/>
  </r>
  <r>
    <s v="ORD108505"/>
    <x v="2"/>
    <s v="Grocery"/>
    <x v="8434"/>
    <s v="concerning"/>
    <n v="0.43"/>
    <n v="261.17770000000002"/>
    <n v="346.21229999999997"/>
    <n v="6"/>
    <d v="2024-02-17T00:00:00"/>
    <d v="2024-02-21T00:00:00"/>
    <s v="Regular"/>
    <s v="Cash"/>
    <n v="50.18"/>
    <s v="loss"/>
    <s v="Chennai"/>
  </r>
  <r>
    <s v="ORD108506"/>
    <x v="1"/>
    <s v="Electronics"/>
    <x v="8435"/>
    <s v="Good Sales"/>
    <n v="0.12"/>
    <n v="244.46519999999998"/>
    <n v="1792.7447999999999"/>
    <n v="8"/>
    <d v="2023-01-03T00:00:00"/>
    <d v="2023-01-08T00:00:00"/>
    <s v="New"/>
    <s v="Cash"/>
    <n v="472.17"/>
    <s v="loss"/>
    <s v="Mumbai"/>
  </r>
  <r>
    <s v="ORD108507"/>
    <x v="3"/>
    <s v="Grocery"/>
    <x v="8436"/>
    <s v="Good Sales"/>
    <n v="0.45"/>
    <n v="1153.7684999999999"/>
    <n v="1410.1614999999999"/>
    <n v="9"/>
    <d v="2024-09-12T00:00:00"/>
    <d v="2024-09-16T00:00:00"/>
    <s v="Regular"/>
    <s v="UPI"/>
    <n v="372.99"/>
    <s v="loss"/>
    <s v="Chennai"/>
  </r>
  <r>
    <s v="ORD108508"/>
    <x v="3"/>
    <s v="Personal Care"/>
    <x v="8437"/>
    <s v="Good Sales"/>
    <n v="0.15"/>
    <n v="152.21250000000001"/>
    <n v="862.53750000000002"/>
    <n v="4"/>
    <d v="2023-06-08T00:00:00"/>
    <d v="2023-06-13T00:00:00"/>
    <s v="Member"/>
    <s v="Card"/>
    <n v="99.92"/>
    <s v="loss"/>
    <s v="Mumbai"/>
  </r>
  <r>
    <s v="ORD108509"/>
    <x v="0"/>
    <s v="Personal Care"/>
    <x v="8438"/>
    <s v="Good Sales"/>
    <n v="0.33"/>
    <n v="1140.0543"/>
    <n v="2314.6557000000003"/>
    <n v="5"/>
    <d v="2023-12-10T00:00:00"/>
    <d v="2023-12-12T00:00:00"/>
    <s v="New"/>
    <s v="Card"/>
    <n v="933.4"/>
    <s v="profit"/>
    <s v="Delhi"/>
  </r>
  <r>
    <s v="ORD108510"/>
    <x v="3"/>
    <s v="Grocery"/>
    <x v="8439"/>
    <s v="Good Sales"/>
    <n v="0.44"/>
    <n v="946.69960000000003"/>
    <n v="1204.8904000000002"/>
    <n v="8"/>
    <d v="2023-03-04T00:00:00"/>
    <d v="2023-03-10T00:00:00"/>
    <s v="Member"/>
    <s v="Card"/>
    <n v="403.36"/>
    <s v="loss"/>
    <s v="Delhi"/>
  </r>
  <r>
    <s v="ORD108511"/>
    <x v="1"/>
    <s v="Personal Care"/>
    <x v="8440"/>
    <s v="concerning"/>
    <n v="0.31"/>
    <n v="170.63019999999997"/>
    <n v="379.78980000000001"/>
    <n v="2"/>
    <d v="2023-06-01T00:00:00"/>
    <d v="2023-06-03T00:00:00"/>
    <s v="Regular"/>
    <s v="Cash"/>
    <n v="79.180000000000007"/>
    <s v="loss"/>
    <s v="Delhi"/>
  </r>
  <r>
    <s v="ORD108512"/>
    <x v="2"/>
    <s v="Personal Care"/>
    <x v="8441"/>
    <s v="Good Sales"/>
    <n v="0.4"/>
    <n v="1288.588"/>
    <n v="1932.8819999999998"/>
    <n v="2"/>
    <d v="2023-06-25T00:00:00"/>
    <d v="2023-06-30T00:00:00"/>
    <s v="Member"/>
    <s v="Cash"/>
    <n v="486.63"/>
    <s v="loss"/>
    <s v="Delhi"/>
  </r>
  <r>
    <s v="ORD108513"/>
    <x v="0"/>
    <s v="Electronics"/>
    <x v="8442"/>
    <s v="Good Sales"/>
    <n v="0.46"/>
    <n v="850.55380000000002"/>
    <n v="998.47619999999995"/>
    <n v="9"/>
    <d v="2023-04-10T00:00:00"/>
    <d v="2023-04-11T00:00:00"/>
    <s v="Regular"/>
    <s v="Card"/>
    <n v="126.17"/>
    <s v="loss"/>
    <s v="Delhi"/>
  </r>
  <r>
    <s v="ORD108514"/>
    <x v="1"/>
    <s v="Clothing"/>
    <x v="8443"/>
    <s v="concerning"/>
    <n v="0.48"/>
    <n v="171.0624"/>
    <n v="185.3176"/>
    <n v="6"/>
    <d v="2024-06-20T00:00:00"/>
    <d v="2024-06-27T00:00:00"/>
    <s v="Member"/>
    <s v="Card"/>
    <n v="61.73"/>
    <s v="loss"/>
    <s v="Mumbai"/>
  </r>
  <r>
    <s v="ORD108515"/>
    <x v="3"/>
    <s v="Personal Care"/>
    <x v="8444"/>
    <s v="Good Sales"/>
    <n v="0.21"/>
    <n v="996.47309999999993"/>
    <n v="3748.6368999999995"/>
    <n v="9"/>
    <d v="2023-07-03T00:00:00"/>
    <d v="2023-07-07T00:00:00"/>
    <s v="New"/>
    <s v="Cash"/>
    <n v="1097.77"/>
    <s v="profit"/>
    <s v="Hyderabad"/>
  </r>
  <r>
    <s v="ORD108516"/>
    <x v="3"/>
    <s v="Home Care"/>
    <x v="8445"/>
    <s v="Good Sales"/>
    <n v="0.5"/>
    <n v="1449.4349999999999"/>
    <n v="1449.4349999999999"/>
    <n v="7"/>
    <d v="2023-12-25T00:00:00"/>
    <d v="2023-12-30T00:00:00"/>
    <s v="New"/>
    <s v="Card"/>
    <n v="741.44"/>
    <s v="loss"/>
    <s v="Hyderabad"/>
  </r>
  <r>
    <s v="ORD108517"/>
    <x v="1"/>
    <s v="Clothing"/>
    <x v="8446"/>
    <s v="Good Sales"/>
    <n v="0.14000000000000001"/>
    <n v="341.71620000000001"/>
    <n v="2099.1138000000001"/>
    <n v="5"/>
    <d v="2023-09-04T00:00:00"/>
    <d v="2023-09-08T00:00:00"/>
    <s v="New"/>
    <s v="Card"/>
    <n v="629.46"/>
    <s v="loss"/>
    <s v="Mumbai"/>
  </r>
  <r>
    <s v="ORD108518"/>
    <x v="2"/>
    <s v="Clothing"/>
    <x v="8447"/>
    <s v="Good Sales"/>
    <n v="0.23"/>
    <n v="991.24710000000016"/>
    <n v="3318.5229000000004"/>
    <n v="9"/>
    <d v="2024-06-16T00:00:00"/>
    <d v="2024-06-23T00:00:00"/>
    <s v="Regular"/>
    <s v="Cash"/>
    <n v="1124.58"/>
    <s v="profit"/>
    <s v="Delhi"/>
  </r>
  <r>
    <s v="ORD108519"/>
    <x v="2"/>
    <s v="Home Care"/>
    <x v="8448"/>
    <s v="Good Sales"/>
    <n v="0.38"/>
    <n v="1782.2113999999999"/>
    <n v="2907.8185999999996"/>
    <n v="9"/>
    <d v="2024-10-16T00:00:00"/>
    <d v="2024-10-19T00:00:00"/>
    <s v="Member"/>
    <s v="Cash"/>
    <n v="1228.8800000000001"/>
    <s v="profit"/>
    <s v="Delhi"/>
  </r>
  <r>
    <s v="ORD108520"/>
    <x v="0"/>
    <s v="Grocery"/>
    <x v="8449"/>
    <s v="Good Sales"/>
    <n v="0.49"/>
    <n v="577.99419999999998"/>
    <n v="601.58579999999995"/>
    <n v="2"/>
    <d v="2023-05-11T00:00:00"/>
    <d v="2023-05-12T00:00:00"/>
    <s v="Regular"/>
    <s v="Cash"/>
    <n v="197.26"/>
    <s v="loss"/>
    <s v="Mumbai"/>
  </r>
  <r>
    <s v="ORD108521"/>
    <x v="3"/>
    <s v="Electronics"/>
    <x v="8450"/>
    <s v="Good Sales"/>
    <n v="0.03"/>
    <n v="122.09129999999999"/>
    <n v="3947.6187"/>
    <n v="8"/>
    <d v="2023-01-10T00:00:00"/>
    <d v="2023-01-12T00:00:00"/>
    <s v="New"/>
    <s v="UPI"/>
    <n v="644.11"/>
    <s v="loss"/>
    <s v="Mumbai"/>
  </r>
  <r>
    <s v="ORD108522"/>
    <x v="1"/>
    <s v="Personal Care"/>
    <x v="8451"/>
    <s v="Good Sales"/>
    <n v="0.47"/>
    <n v="1960.9762999999998"/>
    <n v="2211.3137000000002"/>
    <n v="8"/>
    <d v="2023-06-27T00:00:00"/>
    <d v="2023-07-02T00:00:00"/>
    <s v="Member"/>
    <s v="UPI"/>
    <n v="324.37"/>
    <s v="loss"/>
    <s v="Delhi"/>
  </r>
  <r>
    <s v="ORD108523"/>
    <x v="2"/>
    <s v="Grocery"/>
    <x v="8452"/>
    <s v="concerning"/>
    <n v="0.5"/>
    <n v="183.285"/>
    <n v="183.285"/>
    <n v="2"/>
    <d v="2024-12-19T00:00:00"/>
    <d v="2024-12-22T00:00:00"/>
    <s v="Regular"/>
    <s v="UPI"/>
    <n v="45.05"/>
    <s v="loss"/>
    <s v="Hyderabad"/>
  </r>
  <r>
    <s v="ORD108524"/>
    <x v="0"/>
    <s v="Home Care"/>
    <x v="8453"/>
    <s v="Good Sales"/>
    <n v="0.45"/>
    <n v="1614.8385000000001"/>
    <n v="1973.6915000000001"/>
    <n v="7"/>
    <d v="2024-05-23T00:00:00"/>
    <d v="2024-05-29T00:00:00"/>
    <s v="Member"/>
    <s v="Card"/>
    <n v="381.72"/>
    <s v="loss"/>
    <s v="Pune"/>
  </r>
  <r>
    <s v="ORD108525"/>
    <x v="3"/>
    <s v="Electronics"/>
    <x v="8454"/>
    <s v="concerning"/>
    <n v="0.05"/>
    <n v="20.427000000000003"/>
    <n v="388.113"/>
    <n v="1"/>
    <d v="2023-05-06T00:00:00"/>
    <d v="2023-05-11T00:00:00"/>
    <s v="New"/>
    <s v="Card"/>
    <n v="82.77"/>
    <s v="loss"/>
    <s v="Bangalore"/>
  </r>
  <r>
    <s v="ORD108526"/>
    <x v="3"/>
    <s v="Electronics"/>
    <x v="8455"/>
    <s v="Good Sales"/>
    <n v="0.42"/>
    <n v="1265.838"/>
    <n v="1748.0620000000001"/>
    <n v="5"/>
    <d v="2024-06-08T00:00:00"/>
    <d v="2024-06-14T00:00:00"/>
    <s v="Member"/>
    <s v="UPI"/>
    <n v="394.67"/>
    <s v="loss"/>
    <s v="Pune"/>
  </r>
  <r>
    <s v="ORD108527"/>
    <x v="0"/>
    <s v="Electronics"/>
    <x v="8456"/>
    <s v="Good Sales"/>
    <n v="0.32"/>
    <n v="1081.3632"/>
    <n v="2297.8968000000004"/>
    <n v="5"/>
    <d v="2023-02-13T00:00:00"/>
    <d v="2023-02-20T00:00:00"/>
    <s v="New"/>
    <s v="Card"/>
    <n v="619.16"/>
    <s v="loss"/>
    <s v="Hyderabad"/>
  </r>
  <r>
    <s v="ORD108528"/>
    <x v="0"/>
    <s v="Home Care"/>
    <x v="8457"/>
    <s v="Good Sales"/>
    <n v="0"/>
    <n v="0"/>
    <n v="1898.59"/>
    <n v="5"/>
    <d v="2024-01-20T00:00:00"/>
    <d v="2024-01-25T00:00:00"/>
    <s v="New"/>
    <s v="Card"/>
    <n v="274.25"/>
    <s v="loss"/>
    <s v="Pune"/>
  </r>
  <r>
    <s v="ORD108529"/>
    <x v="2"/>
    <s v="Grocery"/>
    <x v="8458"/>
    <s v="Good Sales"/>
    <n v="0.49"/>
    <n v="2163.7713999999996"/>
    <n v="2252.0886"/>
    <n v="2"/>
    <d v="2024-11-17T00:00:00"/>
    <d v="2024-11-23T00:00:00"/>
    <s v="Member"/>
    <s v="Cash"/>
    <n v="1203.48"/>
    <s v="profit"/>
    <s v="Hyderabad"/>
  </r>
  <r>
    <s v="ORD108530"/>
    <x v="1"/>
    <s v="Personal Care"/>
    <x v="8459"/>
    <s v="Good Sales"/>
    <n v="0.08"/>
    <n v="321.80080000000004"/>
    <n v="3700.7092000000002"/>
    <n v="3"/>
    <d v="2023-09-07T00:00:00"/>
    <d v="2023-09-14T00:00:00"/>
    <s v="Regular"/>
    <s v="UPI"/>
    <n v="628.29"/>
    <s v="loss"/>
    <s v="Chennai"/>
  </r>
  <r>
    <s v="ORD108531"/>
    <x v="3"/>
    <s v="Electronics"/>
    <x v="8460"/>
    <s v="Good Sales"/>
    <n v="0.2"/>
    <n v="927.44"/>
    <n v="3709.7599999999998"/>
    <n v="6"/>
    <d v="2023-02-24T00:00:00"/>
    <d v="2023-03-01T00:00:00"/>
    <s v="Member"/>
    <s v="Card"/>
    <n v="1203.45"/>
    <s v="profit"/>
    <s v="Bangalore"/>
  </r>
  <r>
    <s v="ORD108532"/>
    <x v="1"/>
    <s v="Electronics"/>
    <x v="8461"/>
    <s v="Good Sales"/>
    <n v="0.02"/>
    <n v="32.859200000000001"/>
    <n v="1610.1007999999999"/>
    <n v="1"/>
    <d v="2024-11-03T00:00:00"/>
    <d v="2024-11-08T00:00:00"/>
    <s v="Member"/>
    <s v="Cash"/>
    <n v="99.07"/>
    <s v="loss"/>
    <s v="Delhi"/>
  </r>
  <r>
    <s v="ORD108533"/>
    <x v="3"/>
    <s v="Grocery"/>
    <x v="8462"/>
    <s v="concerning"/>
    <n v="0.15"/>
    <n v="30.823499999999999"/>
    <n v="174.66650000000001"/>
    <n v="6"/>
    <d v="2023-09-29T00:00:00"/>
    <d v="2023-10-01T00:00:00"/>
    <s v="Regular"/>
    <s v="Card"/>
    <n v="11.96"/>
    <s v="loss"/>
    <s v="Delhi"/>
  </r>
  <r>
    <s v="ORD108534"/>
    <x v="3"/>
    <s v="Electronics"/>
    <x v="8463"/>
    <s v="Good Sales"/>
    <n v="0.28000000000000003"/>
    <n v="1141.3248000000001"/>
    <n v="2934.8351999999995"/>
    <n v="6"/>
    <d v="2024-07-13T00:00:00"/>
    <d v="2024-07-15T00:00:00"/>
    <s v="New"/>
    <s v="Cash"/>
    <n v="948.24"/>
    <s v="profit"/>
    <s v="Pune"/>
  </r>
  <r>
    <s v="ORD108535"/>
    <x v="1"/>
    <s v="Electronics"/>
    <x v="8464"/>
    <s v="Good Sales"/>
    <n v="0.47"/>
    <n v="560.51729999999998"/>
    <n v="632.07269999999994"/>
    <n v="7"/>
    <d v="2023-10-18T00:00:00"/>
    <d v="2023-10-20T00:00:00"/>
    <s v="Regular"/>
    <s v="Card"/>
    <n v="271.20999999999998"/>
    <s v="loss"/>
    <s v="Hyderabad"/>
  </r>
  <r>
    <s v="ORD108536"/>
    <x v="0"/>
    <s v="Home Care"/>
    <x v="8465"/>
    <s v="Good Sales"/>
    <n v="0.5"/>
    <n v="1194.53"/>
    <n v="1194.53"/>
    <n v="9"/>
    <d v="2023-02-20T00:00:00"/>
    <d v="2023-02-21T00:00:00"/>
    <s v="New"/>
    <s v="Cash"/>
    <n v="133.43"/>
    <s v="loss"/>
    <s v="Chennai"/>
  </r>
  <r>
    <s v="ORD108537"/>
    <x v="2"/>
    <s v="Clothing"/>
    <x v="8466"/>
    <s v="Good Sales"/>
    <n v="0.21"/>
    <n v="862.02269999999999"/>
    <n v="3242.8472999999999"/>
    <n v="9"/>
    <d v="2024-09-08T00:00:00"/>
    <d v="2024-09-14T00:00:00"/>
    <s v="New"/>
    <s v="Cash"/>
    <n v="705.76"/>
    <s v="loss"/>
    <s v="Pune"/>
  </r>
  <r>
    <s v="ORD108538"/>
    <x v="3"/>
    <s v="Grocery"/>
    <x v="8467"/>
    <s v="Good Sales"/>
    <n v="0.21"/>
    <n v="243.40259999999998"/>
    <n v="915.65739999999994"/>
    <n v="4"/>
    <d v="2023-12-13T00:00:00"/>
    <d v="2023-12-15T00:00:00"/>
    <s v="Member"/>
    <s v="Card"/>
    <n v="72.3"/>
    <s v="loss"/>
    <s v="Mumbai"/>
  </r>
  <r>
    <s v="ORD108539"/>
    <x v="0"/>
    <s v="Grocery"/>
    <x v="8468"/>
    <s v="Good Sales"/>
    <n v="0.08"/>
    <n v="130.268"/>
    <n v="1498.0819999999999"/>
    <n v="2"/>
    <d v="2024-03-03T00:00:00"/>
    <d v="2024-03-07T00:00:00"/>
    <s v="Member"/>
    <s v="Card"/>
    <n v="149.26"/>
    <s v="loss"/>
    <s v="Pune"/>
  </r>
  <r>
    <s v="ORD108540"/>
    <x v="3"/>
    <s v="Grocery"/>
    <x v="8469"/>
    <s v="Good Sales"/>
    <n v="0.25"/>
    <n v="562.87249999999995"/>
    <n v="1688.6174999999998"/>
    <n v="5"/>
    <d v="2024-01-20T00:00:00"/>
    <d v="2024-01-22T00:00:00"/>
    <s v="Regular"/>
    <s v="Card"/>
    <n v="654.51"/>
    <s v="loss"/>
    <s v="Pune"/>
  </r>
  <r>
    <s v="ORD108541"/>
    <x v="2"/>
    <s v="Home Care"/>
    <x v="8470"/>
    <s v="Good Sales"/>
    <n v="0.47"/>
    <n v="673.01179999999999"/>
    <n v="758.92820000000006"/>
    <n v="1"/>
    <d v="2023-12-16T00:00:00"/>
    <d v="2023-12-21T00:00:00"/>
    <s v="Member"/>
    <s v="UPI"/>
    <n v="193.37"/>
    <s v="loss"/>
    <s v="Hyderabad"/>
  </r>
  <r>
    <s v="ORD108542"/>
    <x v="3"/>
    <s v="Home Care"/>
    <x v="8471"/>
    <s v="Good Sales"/>
    <n v="0.08"/>
    <n v="188.83759999999998"/>
    <n v="2171.6324"/>
    <n v="5"/>
    <d v="2023-10-18T00:00:00"/>
    <d v="2023-10-23T00:00:00"/>
    <s v="Member"/>
    <s v="UPI"/>
    <n v="394.99"/>
    <s v="loss"/>
    <s v="Mumbai"/>
  </r>
  <r>
    <s v="ORD108543"/>
    <x v="2"/>
    <s v="Personal Care"/>
    <x v="8472"/>
    <s v="concerning"/>
    <n v="0.13"/>
    <n v="19.1126"/>
    <n v="127.90740000000001"/>
    <n v="3"/>
    <d v="2024-05-25T00:00:00"/>
    <d v="2024-05-29T00:00:00"/>
    <s v="New"/>
    <s v="UPI"/>
    <n v="32.44"/>
    <s v="loss"/>
    <s v="Mumbai"/>
  </r>
  <r>
    <s v="ORD108544"/>
    <x v="2"/>
    <s v="Home Care"/>
    <x v="8473"/>
    <s v="Good Sales"/>
    <n v="0.45"/>
    <n v="512.87400000000002"/>
    <n v="626.846"/>
    <n v="7"/>
    <d v="2023-12-17T00:00:00"/>
    <d v="2023-12-20T00:00:00"/>
    <s v="Member"/>
    <s v="UPI"/>
    <n v="319.22000000000003"/>
    <s v="loss"/>
    <s v="Pune"/>
  </r>
  <r>
    <s v="ORD108545"/>
    <x v="3"/>
    <s v="Grocery"/>
    <x v="8474"/>
    <s v="Good Sales"/>
    <n v="0.31"/>
    <n v="1295.6481000000001"/>
    <n v="2883.8618999999999"/>
    <n v="7"/>
    <d v="2024-06-07T00:00:00"/>
    <d v="2024-06-12T00:00:00"/>
    <s v="New"/>
    <s v="UPI"/>
    <n v="364.48"/>
    <s v="loss"/>
    <s v="Chennai"/>
  </r>
  <r>
    <s v="ORD108546"/>
    <x v="3"/>
    <s v="Personal Care"/>
    <x v="8475"/>
    <s v="Good Sales"/>
    <n v="0.17"/>
    <n v="361.43020000000001"/>
    <n v="1764.6297999999999"/>
    <n v="3"/>
    <d v="2024-09-07T00:00:00"/>
    <d v="2024-09-12T00:00:00"/>
    <s v="Member"/>
    <s v="Cash"/>
    <n v="226.88"/>
    <s v="loss"/>
    <s v="Mumbai"/>
  </r>
  <r>
    <s v="ORD108547"/>
    <x v="2"/>
    <s v="Clothing"/>
    <x v="8476"/>
    <s v="Good Sales"/>
    <n v="0.41"/>
    <n v="1319.5398999999998"/>
    <n v="1898.8501000000001"/>
    <n v="5"/>
    <d v="2024-06-30T00:00:00"/>
    <d v="2024-07-02T00:00:00"/>
    <s v="New"/>
    <s v="UPI"/>
    <n v="611.19000000000005"/>
    <s v="loss"/>
    <s v="Bangalore"/>
  </r>
  <r>
    <s v="ORD108548"/>
    <x v="0"/>
    <s v="Electronics"/>
    <x v="8477"/>
    <s v="Good Sales"/>
    <n v="0.05"/>
    <n v="61.910500000000006"/>
    <n v="1176.2995000000001"/>
    <n v="9"/>
    <d v="2023-08-14T00:00:00"/>
    <d v="2023-08-16T00:00:00"/>
    <s v="Member"/>
    <s v="Card"/>
    <n v="266.5"/>
    <s v="loss"/>
    <s v="Mumbai"/>
  </r>
  <r>
    <s v="ORD108549"/>
    <x v="1"/>
    <s v="Electronics"/>
    <x v="8478"/>
    <s v="Good Sales"/>
    <n v="0.43"/>
    <n v="1412.2963"/>
    <n v="1872.1136999999999"/>
    <n v="4"/>
    <d v="2024-11-09T00:00:00"/>
    <d v="2024-11-14T00:00:00"/>
    <s v="New"/>
    <s v="Cash"/>
    <n v="521.49"/>
    <s v="loss"/>
    <s v="Delhi"/>
  </r>
  <r>
    <s v="ORD108550"/>
    <x v="2"/>
    <s v="Personal Care"/>
    <x v="8479"/>
    <s v="Good Sales"/>
    <n v="0.26"/>
    <n v="1299.9662000000001"/>
    <n v="3699.9038"/>
    <n v="2"/>
    <d v="2024-10-01T00:00:00"/>
    <d v="2024-10-05T00:00:00"/>
    <s v="Regular"/>
    <s v="UPI"/>
    <n v="1066.54"/>
    <s v="profit"/>
    <s v="Hyderabad"/>
  </r>
  <r>
    <s v="ORD108551"/>
    <x v="3"/>
    <s v="Clothing"/>
    <x v="8480"/>
    <s v="Good Sales"/>
    <n v="0.38"/>
    <n v="1146.4258"/>
    <n v="1870.4841999999999"/>
    <n v="3"/>
    <d v="2023-12-18T00:00:00"/>
    <d v="2023-12-23T00:00:00"/>
    <s v="Regular"/>
    <s v="Card"/>
    <n v="159.46"/>
    <s v="loss"/>
    <s v="Mumbai"/>
  </r>
  <r>
    <s v="ORD108552"/>
    <x v="3"/>
    <s v="Electronics"/>
    <x v="8481"/>
    <s v="Good Sales"/>
    <n v="0.26"/>
    <n v="826.52960000000007"/>
    <n v="2352.4304000000002"/>
    <n v="1"/>
    <d v="2024-12-16T00:00:00"/>
    <d v="2024-12-18T00:00:00"/>
    <s v="Member"/>
    <s v="UPI"/>
    <n v="316"/>
    <s v="loss"/>
    <s v="Mumbai"/>
  </r>
  <r>
    <s v="ORD108553"/>
    <x v="0"/>
    <s v="Personal Care"/>
    <x v="8482"/>
    <s v="concerning"/>
    <n v="0.12"/>
    <n v="77.573999999999998"/>
    <n v="568.87600000000009"/>
    <n v="5"/>
    <d v="2024-03-04T00:00:00"/>
    <d v="2024-03-10T00:00:00"/>
    <s v="Regular"/>
    <s v="UPI"/>
    <n v="167.6"/>
    <s v="loss"/>
    <s v="Bangalore"/>
  </r>
  <r>
    <s v="ORD108554"/>
    <x v="1"/>
    <s v="Home Care"/>
    <x v="8483"/>
    <s v="Good Sales"/>
    <n v="0.32"/>
    <n v="664.50240000000008"/>
    <n v="1412.0676000000001"/>
    <n v="9"/>
    <d v="2024-12-23T00:00:00"/>
    <d v="2024-12-25T00:00:00"/>
    <s v="Regular"/>
    <s v="Card"/>
    <n v="496.25"/>
    <s v="loss"/>
    <s v="Chennai"/>
  </r>
  <r>
    <s v="ORD108555"/>
    <x v="2"/>
    <s v="Grocery"/>
    <x v="8484"/>
    <s v="Good Sales"/>
    <n v="0.08"/>
    <n v="345.404"/>
    <n v="3972.1460000000002"/>
    <n v="2"/>
    <d v="2024-04-14T00:00:00"/>
    <d v="2024-04-21T00:00:00"/>
    <s v="Member"/>
    <s v="Cash"/>
    <n v="902.06"/>
    <s v="profit"/>
    <s v="Hyderabad"/>
  </r>
  <r>
    <s v="ORD108556"/>
    <x v="2"/>
    <s v="Clothing"/>
    <x v="8485"/>
    <s v="Good Sales"/>
    <n v="0.11"/>
    <n v="460.67230000000001"/>
    <n v="3727.2577000000001"/>
    <n v="3"/>
    <d v="2024-06-06T00:00:00"/>
    <d v="2024-06-08T00:00:00"/>
    <s v="Regular"/>
    <s v="UPI"/>
    <n v="783.93"/>
    <s v="loss"/>
    <s v="Pune"/>
  </r>
  <r>
    <s v="ORD108557"/>
    <x v="1"/>
    <s v="Electronics"/>
    <x v="8486"/>
    <s v="Good Sales"/>
    <n v="0.27"/>
    <n v="718.13520000000005"/>
    <n v="1941.6248000000001"/>
    <n v="3"/>
    <d v="2023-10-11T00:00:00"/>
    <d v="2023-10-18T00:00:00"/>
    <s v="New"/>
    <s v="Cash"/>
    <n v="266.08999999999997"/>
    <s v="loss"/>
    <s v="Bangalore"/>
  </r>
  <r>
    <s v="ORD108558"/>
    <x v="2"/>
    <s v="Grocery"/>
    <x v="430"/>
    <s v="Good Sales"/>
    <n v="0.19"/>
    <n v="860.11670000000004"/>
    <n v="3666.8133000000003"/>
    <n v="7"/>
    <d v="2023-01-20T00:00:00"/>
    <d v="2023-01-24T00:00:00"/>
    <s v="Member"/>
    <s v="Cash"/>
    <n v="533.9"/>
    <s v="loss"/>
    <s v="Bangalore"/>
  </r>
  <r>
    <s v="ORD108559"/>
    <x v="1"/>
    <s v="Personal Care"/>
    <x v="8487"/>
    <s v="Good Sales"/>
    <n v="0.37"/>
    <n v="296.14429999999999"/>
    <n v="504.2457"/>
    <n v="7"/>
    <d v="2024-01-07T00:00:00"/>
    <d v="2024-01-12T00:00:00"/>
    <s v="Member"/>
    <s v="Cash"/>
    <n v="232.96"/>
    <s v="loss"/>
    <s v="Bangalore"/>
  </r>
  <r>
    <s v="ORD108560"/>
    <x v="3"/>
    <s v="Electronics"/>
    <x v="8488"/>
    <s v="Good Sales"/>
    <n v="0.28999999999999998"/>
    <n v="964.28769999999997"/>
    <n v="2360.8423000000003"/>
    <n v="1"/>
    <d v="2023-11-10T00:00:00"/>
    <d v="2023-11-12T00:00:00"/>
    <s v="New"/>
    <s v="Cash"/>
    <n v="167.79"/>
    <s v="loss"/>
    <s v="Chennai"/>
  </r>
  <r>
    <s v="ORD108561"/>
    <x v="1"/>
    <s v="Grocery"/>
    <x v="8489"/>
    <s v="Good Sales"/>
    <n v="0.19"/>
    <n v="250.7107"/>
    <n v="1068.8192999999999"/>
    <n v="3"/>
    <d v="2024-02-25T00:00:00"/>
    <d v="2024-02-28T00:00:00"/>
    <s v="New"/>
    <s v="UPI"/>
    <n v="211.51"/>
    <s v="loss"/>
    <s v="Pune"/>
  </r>
  <r>
    <s v="ORD108562"/>
    <x v="2"/>
    <s v="Home Care"/>
    <x v="8490"/>
    <s v="Good Sales"/>
    <n v="0.16"/>
    <n v="522.12"/>
    <n v="2741.13"/>
    <n v="1"/>
    <d v="2024-02-17T00:00:00"/>
    <d v="2024-02-23T00:00:00"/>
    <s v="Regular"/>
    <s v="Cash"/>
    <n v="171.55"/>
    <s v="loss"/>
    <s v="Mumbai"/>
  </r>
  <r>
    <s v="ORD108563"/>
    <x v="1"/>
    <s v="Clothing"/>
    <x v="8491"/>
    <s v="concerning"/>
    <n v="0.46"/>
    <n v="242.99960000000002"/>
    <n v="285.2604"/>
    <n v="9"/>
    <d v="2023-03-17T00:00:00"/>
    <d v="2023-03-19T00:00:00"/>
    <s v="Member"/>
    <s v="Cash"/>
    <n v="71.63"/>
    <s v="loss"/>
    <s v="Delhi"/>
  </r>
  <r>
    <s v="ORD108564"/>
    <x v="0"/>
    <s v="Personal Care"/>
    <x v="8492"/>
    <s v="Good Sales"/>
    <n v="0.02"/>
    <n v="94.473600000000005"/>
    <n v="4629.2064"/>
    <n v="7"/>
    <d v="2023-12-15T00:00:00"/>
    <d v="2023-12-16T00:00:00"/>
    <s v="Regular"/>
    <s v="Card"/>
    <n v="620.03"/>
    <s v="loss"/>
    <s v="Hyderabad"/>
  </r>
  <r>
    <s v="ORD108565"/>
    <x v="3"/>
    <s v="Electronics"/>
    <x v="8493"/>
    <s v="Good Sales"/>
    <n v="0.35"/>
    <n v="1383.5605"/>
    <n v="2569.4695000000002"/>
    <n v="5"/>
    <d v="2024-02-24T00:00:00"/>
    <d v="2024-03-02T00:00:00"/>
    <s v="Member"/>
    <s v="Cash"/>
    <n v="312.14"/>
    <s v="loss"/>
    <s v="Bangalore"/>
  </r>
  <r>
    <s v="ORD108566"/>
    <x v="3"/>
    <s v="Home Care"/>
    <x v="8494"/>
    <s v="Good Sales"/>
    <n v="0.2"/>
    <n v="216.94200000000001"/>
    <n v="867.76800000000003"/>
    <n v="7"/>
    <d v="2024-06-30T00:00:00"/>
    <d v="2024-07-03T00:00:00"/>
    <s v="Member"/>
    <s v="Cash"/>
    <n v="73.06"/>
    <s v="loss"/>
    <s v="Pune"/>
  </r>
  <r>
    <s v="ORD108567"/>
    <x v="1"/>
    <s v="Clothing"/>
    <x v="8495"/>
    <s v="Good Sales"/>
    <n v="0.19"/>
    <n v="612.30539999999996"/>
    <n v="2610.3545999999997"/>
    <n v="3"/>
    <d v="2024-09-10T00:00:00"/>
    <d v="2024-09-12T00:00:00"/>
    <s v="Member"/>
    <s v="UPI"/>
    <n v="847.68"/>
    <s v="profit"/>
    <s v="Chennai"/>
  </r>
  <r>
    <s v="ORD108568"/>
    <x v="2"/>
    <s v="Clothing"/>
    <x v="8496"/>
    <s v="Good Sales"/>
    <n v="0.33"/>
    <n v="1260.5373"/>
    <n v="2559.2727"/>
    <n v="3"/>
    <d v="2024-10-23T00:00:00"/>
    <d v="2024-10-24T00:00:00"/>
    <s v="Regular"/>
    <s v="Cash"/>
    <n v="500.58"/>
    <s v="loss"/>
    <s v="Chennai"/>
  </r>
  <r>
    <s v="ORD108569"/>
    <x v="0"/>
    <s v="Home Care"/>
    <x v="8497"/>
    <s v="Good Sales"/>
    <n v="0.43"/>
    <n v="484.30039999999997"/>
    <n v="641.9796"/>
    <n v="1"/>
    <d v="2023-10-01T00:00:00"/>
    <d v="2023-10-05T00:00:00"/>
    <s v="Member"/>
    <s v="Card"/>
    <n v="213.91"/>
    <s v="loss"/>
    <s v="Pune"/>
  </r>
  <r>
    <s v="ORD108570"/>
    <x v="3"/>
    <s v="Electronics"/>
    <x v="8498"/>
    <s v="concerning"/>
    <n v="0.36"/>
    <n v="200.6352"/>
    <n v="356.68480000000005"/>
    <n v="5"/>
    <d v="2024-03-16T00:00:00"/>
    <d v="2024-03-17T00:00:00"/>
    <s v="Regular"/>
    <s v="Card"/>
    <n v="133.33000000000001"/>
    <s v="loss"/>
    <s v="Bangalore"/>
  </r>
  <r>
    <s v="ORD108571"/>
    <x v="3"/>
    <s v="Clothing"/>
    <x v="8499"/>
    <s v="Good Sales"/>
    <n v="0.34"/>
    <n v="620.0648000000001"/>
    <n v="1203.6551999999999"/>
    <n v="7"/>
    <d v="2023-03-27T00:00:00"/>
    <d v="2023-04-01T00:00:00"/>
    <s v="Member"/>
    <s v="Card"/>
    <n v="336.82"/>
    <s v="loss"/>
    <s v="Delhi"/>
  </r>
  <r>
    <s v="ORD108572"/>
    <x v="2"/>
    <s v="Personal Care"/>
    <x v="8500"/>
    <s v="concerning"/>
    <n v="0.25"/>
    <n v="191.3"/>
    <n v="573.90000000000009"/>
    <n v="3"/>
    <d v="2024-08-17T00:00:00"/>
    <d v="2024-08-23T00:00:00"/>
    <s v="New"/>
    <s v="Cash"/>
    <n v="121.93"/>
    <s v="loss"/>
    <s v="Hyderabad"/>
  </r>
  <r>
    <s v="ORD108573"/>
    <x v="2"/>
    <s v="Grocery"/>
    <x v="8501"/>
    <s v="Good Sales"/>
    <n v="0.23"/>
    <n v="660.55769999999995"/>
    <n v="2211.4322999999999"/>
    <n v="5"/>
    <d v="2024-06-29T00:00:00"/>
    <d v="2024-07-04T00:00:00"/>
    <s v="Regular"/>
    <s v="Card"/>
    <n v="494.8"/>
    <s v="loss"/>
    <s v="Hyderabad"/>
  </r>
  <r>
    <s v="ORD108574"/>
    <x v="0"/>
    <s v="Personal Care"/>
    <x v="8502"/>
    <s v="Good Sales"/>
    <n v="0.23"/>
    <n v="500.97679999999997"/>
    <n v="1677.1831999999999"/>
    <n v="1"/>
    <d v="2024-04-01T00:00:00"/>
    <d v="2024-04-05T00:00:00"/>
    <s v="Member"/>
    <s v="UPI"/>
    <n v="563.84"/>
    <s v="loss"/>
    <s v="Chennai"/>
  </r>
  <r>
    <s v="ORD108575"/>
    <x v="1"/>
    <s v="Clothing"/>
    <x v="8503"/>
    <s v="Good Sales"/>
    <n v="7.0000000000000007E-2"/>
    <n v="165.61160000000001"/>
    <n v="2200.2683999999999"/>
    <n v="7"/>
    <d v="2023-11-26T00:00:00"/>
    <d v="2023-11-30T00:00:00"/>
    <s v="New"/>
    <s v="Cash"/>
    <n v="432.23"/>
    <s v="loss"/>
    <s v="Mumbai"/>
  </r>
  <r>
    <s v="ORD108576"/>
    <x v="2"/>
    <s v="Grocery"/>
    <x v="8504"/>
    <s v="Good Sales"/>
    <n v="0.28000000000000003"/>
    <n v="772.80840000000012"/>
    <n v="1987.2216000000001"/>
    <n v="8"/>
    <d v="2023-03-24T00:00:00"/>
    <d v="2023-03-28T00:00:00"/>
    <s v="Regular"/>
    <s v="UPI"/>
    <n v="264.94"/>
    <s v="loss"/>
    <s v="Chennai"/>
  </r>
  <r>
    <s v="ORD108577"/>
    <x v="1"/>
    <s v="Home Care"/>
    <x v="8505"/>
    <s v="Good Sales"/>
    <n v="0.16"/>
    <n v="785.92960000000005"/>
    <n v="4126.1304"/>
    <n v="8"/>
    <d v="2024-09-05T00:00:00"/>
    <d v="2024-09-06T00:00:00"/>
    <s v="New"/>
    <s v="Cash"/>
    <n v="473.77"/>
    <s v="loss"/>
    <s v="Delhi"/>
  </r>
  <r>
    <s v="ORD108578"/>
    <x v="0"/>
    <s v="Grocery"/>
    <x v="8506"/>
    <s v="Good Sales"/>
    <n v="0.31"/>
    <n v="1235.0120999999999"/>
    <n v="2748.8978999999999"/>
    <n v="1"/>
    <d v="2024-06-04T00:00:00"/>
    <d v="2024-06-05T00:00:00"/>
    <s v="Member"/>
    <s v="Cash"/>
    <n v="698.61"/>
    <s v="loss"/>
    <s v="Pune"/>
  </r>
  <r>
    <s v="ORD108579"/>
    <x v="1"/>
    <s v="Grocery"/>
    <x v="8507"/>
    <s v="Good Sales"/>
    <n v="0.27"/>
    <n v="859.79070000000002"/>
    <n v="2324.6192999999998"/>
    <n v="4"/>
    <d v="2024-06-23T00:00:00"/>
    <d v="2024-06-30T00:00:00"/>
    <s v="Member"/>
    <s v="UPI"/>
    <n v="319.83"/>
    <s v="loss"/>
    <s v="Pune"/>
  </r>
  <r>
    <s v="ORD108580"/>
    <x v="3"/>
    <s v="Grocery"/>
    <x v="8508"/>
    <s v="Good Sales"/>
    <n v="0.47"/>
    <n v="884.61519999999996"/>
    <n v="997.54480000000012"/>
    <n v="9"/>
    <d v="2023-08-10T00:00:00"/>
    <d v="2023-08-14T00:00:00"/>
    <s v="Regular"/>
    <s v="Cash"/>
    <n v="466.36"/>
    <s v="loss"/>
    <s v="Bangalore"/>
  </r>
  <r>
    <s v="ORD108581"/>
    <x v="1"/>
    <s v="Clothing"/>
    <x v="8509"/>
    <s v="concerning"/>
    <n v="0.22"/>
    <n v="51.180799999999998"/>
    <n v="181.45919999999998"/>
    <n v="2"/>
    <d v="2023-07-29T00:00:00"/>
    <d v="2023-07-30T00:00:00"/>
    <s v="New"/>
    <s v="UPI"/>
    <n v="62.45"/>
    <s v="loss"/>
    <s v="Chennai"/>
  </r>
  <r>
    <s v="ORD108582"/>
    <x v="0"/>
    <s v="Electronics"/>
    <x v="8510"/>
    <s v="concerning"/>
    <n v="0.33"/>
    <n v="221.42670000000001"/>
    <n v="449.56330000000003"/>
    <n v="1"/>
    <d v="2024-03-11T00:00:00"/>
    <d v="2024-03-16T00:00:00"/>
    <s v="New"/>
    <s v="Card"/>
    <n v="60.61"/>
    <s v="loss"/>
    <s v="Mumbai"/>
  </r>
  <r>
    <s v="ORD108583"/>
    <x v="0"/>
    <s v="Clothing"/>
    <x v="8511"/>
    <s v="Good Sales"/>
    <n v="0.3"/>
    <n v="1104.375"/>
    <n v="2576.875"/>
    <n v="6"/>
    <d v="2024-06-21T00:00:00"/>
    <d v="2024-06-23T00:00:00"/>
    <s v="Member"/>
    <s v="UPI"/>
    <n v="588.04999999999995"/>
    <s v="loss"/>
    <s v="Bangalore"/>
  </r>
  <r>
    <s v="ORD108584"/>
    <x v="0"/>
    <s v="Electronics"/>
    <x v="8512"/>
    <s v="Good Sales"/>
    <n v="0.34"/>
    <n v="649.09400000000005"/>
    <n v="1260.0059999999999"/>
    <n v="1"/>
    <d v="2023-05-27T00:00:00"/>
    <d v="2023-05-30T00:00:00"/>
    <s v="New"/>
    <s v="Cash"/>
    <n v="453.48"/>
    <s v="loss"/>
    <s v="Pune"/>
  </r>
  <r>
    <s v="ORD108585"/>
    <x v="1"/>
    <s v="Home Care"/>
    <x v="8513"/>
    <s v="Good Sales"/>
    <n v="0.13"/>
    <n v="226.03620000000001"/>
    <n v="1512.7038"/>
    <n v="6"/>
    <d v="2023-08-07T00:00:00"/>
    <d v="2023-08-11T00:00:00"/>
    <s v="New"/>
    <s v="Card"/>
    <n v="123.31"/>
    <s v="loss"/>
    <s v="Delhi"/>
  </r>
  <r>
    <s v="ORD108586"/>
    <x v="3"/>
    <s v="Home Care"/>
    <x v="8514"/>
    <s v="Good Sales"/>
    <n v="0.13"/>
    <n v="579.27869999999996"/>
    <n v="3876.7112999999999"/>
    <n v="1"/>
    <d v="2023-03-09T00:00:00"/>
    <d v="2023-03-14T00:00:00"/>
    <s v="Regular"/>
    <s v="Cash"/>
    <n v="884.82"/>
    <s v="profit"/>
    <s v="Delhi"/>
  </r>
  <r>
    <s v="ORD108587"/>
    <x v="2"/>
    <s v="Home Care"/>
    <x v="8515"/>
    <s v="Good Sales"/>
    <n v="0.28000000000000003"/>
    <n v="692.74520000000007"/>
    <n v="1781.3448000000001"/>
    <n v="6"/>
    <d v="2023-11-01T00:00:00"/>
    <d v="2023-11-02T00:00:00"/>
    <s v="New"/>
    <s v="Cash"/>
    <n v="463.97"/>
    <s v="loss"/>
    <s v="Mumbai"/>
  </r>
  <r>
    <s v="ORD108588"/>
    <x v="3"/>
    <s v="Home Care"/>
    <x v="8516"/>
    <s v="Good Sales"/>
    <n v="0.42"/>
    <n v="1893.3306"/>
    <n v="2614.5994000000001"/>
    <n v="9"/>
    <d v="2023-01-26T00:00:00"/>
    <d v="2023-01-29T00:00:00"/>
    <s v="Member"/>
    <s v="UPI"/>
    <n v="1101.2"/>
    <s v="profit"/>
    <s v="Bangalore"/>
  </r>
  <r>
    <s v="ORD108589"/>
    <x v="1"/>
    <s v="Home Care"/>
    <x v="8517"/>
    <s v="Good Sales"/>
    <n v="0.36"/>
    <n v="1600.0307999999998"/>
    <n v="2844.4992000000002"/>
    <n v="5"/>
    <d v="2023-11-19T00:00:00"/>
    <d v="2023-11-26T00:00:00"/>
    <s v="Member"/>
    <s v="Card"/>
    <n v="1280.8499999999999"/>
    <s v="profit"/>
    <s v="Mumbai"/>
  </r>
  <r>
    <s v="ORD108590"/>
    <x v="1"/>
    <s v="Personal Care"/>
    <x v="8518"/>
    <s v="concerning"/>
    <n v="0.24"/>
    <n v="118.2936"/>
    <n v="374.59640000000002"/>
    <n v="4"/>
    <d v="2024-09-20T00:00:00"/>
    <d v="2024-09-24T00:00:00"/>
    <s v="New"/>
    <s v="Card"/>
    <n v="84.63"/>
    <s v="loss"/>
    <s v="Mumbai"/>
  </r>
  <r>
    <s v="ORD108591"/>
    <x v="2"/>
    <s v="Clothing"/>
    <x v="8519"/>
    <s v="Good Sales"/>
    <n v="0.13"/>
    <n v="615.19640000000004"/>
    <n v="4117.0835999999999"/>
    <n v="8"/>
    <d v="2023-04-10T00:00:00"/>
    <d v="2023-04-11T00:00:00"/>
    <s v="Member"/>
    <s v="UPI"/>
    <n v="570.12"/>
    <s v="loss"/>
    <s v="Chennai"/>
  </r>
  <r>
    <s v="ORD108592"/>
    <x v="1"/>
    <s v="Electronics"/>
    <x v="8520"/>
    <s v="concerning"/>
    <n v="0.38"/>
    <n v="181.29040000000001"/>
    <n v="295.78959999999995"/>
    <n v="4"/>
    <d v="2024-10-08T00:00:00"/>
    <d v="2024-10-15T00:00:00"/>
    <s v="New"/>
    <s v="Card"/>
    <n v="29.54"/>
    <s v="loss"/>
    <s v="Delhi"/>
  </r>
  <r>
    <s v="ORD108593"/>
    <x v="0"/>
    <s v="Home Care"/>
    <x v="8521"/>
    <s v="Good Sales"/>
    <n v="0.46"/>
    <n v="2217.7428000000004"/>
    <n v="2603.4371999999998"/>
    <n v="4"/>
    <d v="2024-05-07T00:00:00"/>
    <d v="2024-05-08T00:00:00"/>
    <s v="New"/>
    <s v="Cash"/>
    <n v="1230.5"/>
    <s v="profit"/>
    <s v="Chennai"/>
  </r>
  <r>
    <s v="ORD108594"/>
    <x v="0"/>
    <s v="Personal Care"/>
    <x v="8522"/>
    <s v="Good Sales"/>
    <n v="0.11"/>
    <n v="254.95910000000001"/>
    <n v="2062.8508999999999"/>
    <n v="9"/>
    <d v="2024-12-08T00:00:00"/>
    <d v="2024-12-11T00:00:00"/>
    <s v="Regular"/>
    <s v="Cash"/>
    <n v="218.67"/>
    <s v="loss"/>
    <s v="Mumbai"/>
  </r>
  <r>
    <s v="ORD108595"/>
    <x v="0"/>
    <s v="Personal Care"/>
    <x v="8523"/>
    <s v="Good Sales"/>
    <n v="0.4"/>
    <n v="1531.288"/>
    <n v="2296.9319999999998"/>
    <n v="1"/>
    <d v="2024-10-23T00:00:00"/>
    <d v="2024-10-24T00:00:00"/>
    <s v="Regular"/>
    <s v="Card"/>
    <n v="1008.42"/>
    <s v="profit"/>
    <s v="Chennai"/>
  </r>
  <r>
    <s v="ORD108596"/>
    <x v="0"/>
    <s v="Personal Care"/>
    <x v="8524"/>
    <s v="Good Sales"/>
    <n v="0.09"/>
    <n v="320.40989999999999"/>
    <n v="3239.7001"/>
    <n v="3"/>
    <d v="2023-09-11T00:00:00"/>
    <d v="2023-09-14T00:00:00"/>
    <s v="New"/>
    <s v="Card"/>
    <n v="726.48"/>
    <s v="loss"/>
    <s v="Hyderabad"/>
  </r>
  <r>
    <s v="ORD108597"/>
    <x v="0"/>
    <s v="Clothing"/>
    <x v="8525"/>
    <s v="Good Sales"/>
    <n v="0.45"/>
    <n v="1188.2835"/>
    <n v="1452.3465000000001"/>
    <n v="4"/>
    <d v="2024-04-14T00:00:00"/>
    <d v="2024-04-19T00:00:00"/>
    <s v="Regular"/>
    <s v="UPI"/>
    <n v="244.33"/>
    <s v="loss"/>
    <s v="Hyderabad"/>
  </r>
  <r>
    <s v="ORD108598"/>
    <x v="1"/>
    <s v="Home Care"/>
    <x v="8526"/>
    <s v="Good Sales"/>
    <n v="0.32"/>
    <n v="1003.3056"/>
    <n v="2132.0243999999998"/>
    <n v="8"/>
    <d v="2023-01-29T00:00:00"/>
    <d v="2023-02-05T00:00:00"/>
    <s v="Member"/>
    <s v="UPI"/>
    <n v="532.19000000000005"/>
    <s v="loss"/>
    <s v="Mumbai"/>
  </r>
  <r>
    <s v="ORD108599"/>
    <x v="2"/>
    <s v="Personal Care"/>
    <x v="8527"/>
    <s v="Good Sales"/>
    <n v="0.09"/>
    <n v="427.91400000000004"/>
    <n v="4326.6860000000006"/>
    <n v="1"/>
    <d v="2023-05-07T00:00:00"/>
    <d v="2023-05-14T00:00:00"/>
    <s v="New"/>
    <s v="Cash"/>
    <n v="993.06"/>
    <s v="profit"/>
    <s v="Mumbai"/>
  </r>
  <r>
    <s v="ORD108600"/>
    <x v="2"/>
    <s v="Personal Care"/>
    <x v="8528"/>
    <s v="Good Sales"/>
    <n v="0.02"/>
    <n v="92.880400000000009"/>
    <n v="4551.1396000000004"/>
    <n v="3"/>
    <d v="2023-07-10T00:00:00"/>
    <d v="2023-07-14T00:00:00"/>
    <s v="Regular"/>
    <s v="Cash"/>
    <n v="938.68"/>
    <s v="profit"/>
    <s v="Hyderabad"/>
  </r>
  <r>
    <s v="ORD108601"/>
    <x v="0"/>
    <s v="Home Care"/>
    <x v="8529"/>
    <s v="Good Sales"/>
    <n v="0.35"/>
    <n v="1157.1699999999998"/>
    <n v="2149.0299999999997"/>
    <n v="2"/>
    <d v="2024-12-01T00:00:00"/>
    <d v="2024-12-02T00:00:00"/>
    <s v="Regular"/>
    <s v="Cash"/>
    <n v="181.18"/>
    <s v="loss"/>
    <s v="Bangalore"/>
  </r>
  <r>
    <s v="ORD108602"/>
    <x v="1"/>
    <s v="Clothing"/>
    <x v="8530"/>
    <s v="Good Sales"/>
    <n v="0.3"/>
    <n v="996.846"/>
    <n v="2325.9740000000002"/>
    <n v="6"/>
    <d v="2023-05-01T00:00:00"/>
    <d v="2023-05-03T00:00:00"/>
    <s v="Regular"/>
    <s v="UPI"/>
    <n v="655.04"/>
    <s v="loss"/>
    <s v="Bangalore"/>
  </r>
  <r>
    <s v="ORD108603"/>
    <x v="3"/>
    <s v="Personal Care"/>
    <x v="8531"/>
    <s v="Good Sales"/>
    <n v="0.31"/>
    <n v="406.1"/>
    <n v="903.9"/>
    <n v="9"/>
    <d v="2023-08-24T00:00:00"/>
    <d v="2023-08-27T00:00:00"/>
    <s v="Regular"/>
    <s v="UPI"/>
    <n v="363.59"/>
    <s v="loss"/>
    <s v="Mumbai"/>
  </r>
  <r>
    <s v="ORD108604"/>
    <x v="3"/>
    <s v="Electronics"/>
    <x v="8532"/>
    <s v="Good Sales"/>
    <n v="0.24"/>
    <n v="998.4624"/>
    <n v="3161.7976000000003"/>
    <n v="9"/>
    <d v="2023-02-06T00:00:00"/>
    <d v="2023-02-11T00:00:00"/>
    <s v="New"/>
    <s v="Card"/>
    <n v="864.69"/>
    <s v="profit"/>
    <s v="Hyderabad"/>
  </r>
  <r>
    <s v="ORD108605"/>
    <x v="1"/>
    <s v="Grocery"/>
    <x v="8533"/>
    <s v="Good Sales"/>
    <n v="0.31"/>
    <n v="991.92560000000003"/>
    <n v="2207.8344000000002"/>
    <n v="5"/>
    <d v="2023-09-26T00:00:00"/>
    <d v="2023-10-02T00:00:00"/>
    <s v="Member"/>
    <s v="UPI"/>
    <n v="614.70000000000005"/>
    <s v="loss"/>
    <s v="Delhi"/>
  </r>
  <r>
    <s v="ORD108606"/>
    <x v="0"/>
    <s v="Grocery"/>
    <x v="8534"/>
    <s v="Good Sales"/>
    <n v="0.44"/>
    <n v="1825.3927999999999"/>
    <n v="2323.2272000000003"/>
    <n v="3"/>
    <d v="2023-08-13T00:00:00"/>
    <d v="2023-08-15T00:00:00"/>
    <s v="New"/>
    <s v="Cash"/>
    <n v="991.79"/>
    <s v="profit"/>
    <s v="Delhi"/>
  </r>
  <r>
    <s v="ORD108607"/>
    <x v="2"/>
    <s v="Grocery"/>
    <x v="8535"/>
    <s v="Good Sales"/>
    <n v="0.48"/>
    <n v="1595.2703999999999"/>
    <n v="1728.2096000000001"/>
    <n v="8"/>
    <d v="2023-02-16T00:00:00"/>
    <d v="2023-02-20T00:00:00"/>
    <s v="New"/>
    <s v="Cash"/>
    <n v="601.07000000000005"/>
    <s v="loss"/>
    <s v="Chennai"/>
  </r>
  <r>
    <s v="ORD108608"/>
    <x v="1"/>
    <s v="Clothing"/>
    <x v="8536"/>
    <s v="Good Sales"/>
    <n v="0.17"/>
    <n v="266.33390000000003"/>
    <n v="1300.3361"/>
    <n v="9"/>
    <d v="2024-05-13T00:00:00"/>
    <d v="2024-05-18T00:00:00"/>
    <s v="Member"/>
    <s v="UPI"/>
    <n v="369.17"/>
    <s v="loss"/>
    <s v="Hyderabad"/>
  </r>
  <r>
    <s v="ORD108609"/>
    <x v="3"/>
    <s v="Personal Care"/>
    <x v="8537"/>
    <s v="Good Sales"/>
    <n v="0.24"/>
    <n v="246.8304"/>
    <n v="781.62959999999998"/>
    <n v="9"/>
    <d v="2024-03-31T00:00:00"/>
    <d v="2024-04-03T00:00:00"/>
    <s v="Member"/>
    <s v="Cash"/>
    <n v="96.09"/>
    <s v="loss"/>
    <s v="Pune"/>
  </r>
  <r>
    <s v="ORD108610"/>
    <x v="3"/>
    <s v="Grocery"/>
    <x v="8538"/>
    <s v="concerning"/>
    <n v="0.14000000000000001"/>
    <n v="66.798200000000008"/>
    <n v="410.33179999999999"/>
    <n v="1"/>
    <d v="2024-04-25T00:00:00"/>
    <d v="2024-04-30T00:00:00"/>
    <s v="New"/>
    <s v="Card"/>
    <n v="133.62"/>
    <s v="loss"/>
    <s v="Delhi"/>
  </r>
  <r>
    <s v="ORD108611"/>
    <x v="3"/>
    <s v="Grocery"/>
    <x v="8539"/>
    <s v="Good Sales"/>
    <n v="0.21"/>
    <n v="623.98979999999995"/>
    <n v="2347.3902000000003"/>
    <n v="5"/>
    <d v="2024-12-04T00:00:00"/>
    <d v="2024-12-11T00:00:00"/>
    <s v="Regular"/>
    <s v="Cash"/>
    <n v="471.69"/>
    <s v="loss"/>
    <s v="Chennai"/>
  </r>
  <r>
    <s v="ORD108612"/>
    <x v="0"/>
    <s v="Home Care"/>
    <x v="8540"/>
    <s v="Good Sales"/>
    <n v="0.4"/>
    <n v="596.74"/>
    <n v="895.1099999999999"/>
    <n v="9"/>
    <d v="2023-12-19T00:00:00"/>
    <d v="2023-12-25T00:00:00"/>
    <s v="New"/>
    <s v="Card"/>
    <n v="217.29"/>
    <s v="loss"/>
    <s v="Bangalore"/>
  </r>
  <r>
    <s v="ORD108613"/>
    <x v="3"/>
    <s v="Personal Care"/>
    <x v="8541"/>
    <s v="Good Sales"/>
    <n v="0.21"/>
    <n v="669.79499999999996"/>
    <n v="2519.7049999999999"/>
    <n v="3"/>
    <d v="2024-03-07T00:00:00"/>
    <d v="2024-03-14T00:00:00"/>
    <s v="New"/>
    <s v="Cash"/>
    <n v="753.46"/>
    <s v="loss"/>
    <s v="Mumbai"/>
  </r>
  <r>
    <s v="ORD108614"/>
    <x v="1"/>
    <s v="Personal Care"/>
    <x v="8542"/>
    <s v="concerning"/>
    <n v="0.2"/>
    <n v="77.484000000000009"/>
    <n v="309.93600000000004"/>
    <n v="7"/>
    <d v="2024-05-02T00:00:00"/>
    <d v="2024-05-07T00:00:00"/>
    <s v="New"/>
    <s v="UPI"/>
    <n v="76.2"/>
    <s v="loss"/>
    <s v="Pune"/>
  </r>
  <r>
    <s v="ORD108615"/>
    <x v="1"/>
    <s v="Home Care"/>
    <x v="8543"/>
    <s v="Good Sales"/>
    <n v="0.43"/>
    <n v="834.52250000000004"/>
    <n v="1106.2275"/>
    <n v="9"/>
    <d v="2024-08-25T00:00:00"/>
    <d v="2024-08-30T00:00:00"/>
    <s v="Regular"/>
    <s v="Card"/>
    <n v="214.56"/>
    <s v="loss"/>
    <s v="Bangalore"/>
  </r>
  <r>
    <s v="ORD108616"/>
    <x v="3"/>
    <s v="Personal Care"/>
    <x v="8544"/>
    <s v="Good Sales"/>
    <n v="0"/>
    <n v="0"/>
    <n v="1376.71"/>
    <n v="2"/>
    <d v="2024-05-08T00:00:00"/>
    <d v="2024-05-12T00:00:00"/>
    <s v="Member"/>
    <s v="Card"/>
    <n v="162.12"/>
    <s v="loss"/>
    <s v="Mumbai"/>
  </r>
  <r>
    <s v="ORD108617"/>
    <x v="1"/>
    <s v="Electronics"/>
    <x v="8545"/>
    <s v="Good Sales"/>
    <n v="0.43"/>
    <n v="823.29520000000002"/>
    <n v="1091.3448000000001"/>
    <n v="2"/>
    <d v="2024-10-19T00:00:00"/>
    <d v="2024-10-21T00:00:00"/>
    <s v="Regular"/>
    <s v="UPI"/>
    <n v="400.79"/>
    <s v="loss"/>
    <s v="Pune"/>
  </r>
  <r>
    <s v="ORD108618"/>
    <x v="3"/>
    <s v="Clothing"/>
    <x v="8546"/>
    <s v="concerning"/>
    <n v="0.09"/>
    <n v="32.939099999999996"/>
    <n v="333.05090000000001"/>
    <n v="5"/>
    <d v="2023-04-28T00:00:00"/>
    <d v="2023-05-03T00:00:00"/>
    <s v="Regular"/>
    <s v="Card"/>
    <n v="54.05"/>
    <s v="loss"/>
    <s v="Delhi"/>
  </r>
  <r>
    <s v="ORD108619"/>
    <x v="3"/>
    <s v="Home Care"/>
    <x v="8547"/>
    <s v="Good Sales"/>
    <n v="0.14000000000000001"/>
    <n v="510.78860000000003"/>
    <n v="3137.7013999999999"/>
    <n v="8"/>
    <d v="2023-06-22T00:00:00"/>
    <d v="2023-06-29T00:00:00"/>
    <s v="New"/>
    <s v="Cash"/>
    <n v="557.97"/>
    <s v="loss"/>
    <s v="Bangalore"/>
  </r>
  <r>
    <s v="ORD108620"/>
    <x v="2"/>
    <s v="Grocery"/>
    <x v="8548"/>
    <s v="concerning"/>
    <n v="0.18"/>
    <n v="120.9276"/>
    <n v="550.89240000000007"/>
    <n v="5"/>
    <d v="2023-08-25T00:00:00"/>
    <d v="2023-08-26T00:00:00"/>
    <s v="Regular"/>
    <s v="Card"/>
    <n v="146.97"/>
    <s v="loss"/>
    <s v="Hyderabad"/>
  </r>
  <r>
    <s v="ORD108621"/>
    <x v="0"/>
    <s v="Personal Care"/>
    <x v="8549"/>
    <s v="concerning"/>
    <n v="0.44"/>
    <n v="75.050799999999995"/>
    <n v="95.519199999999998"/>
    <n v="8"/>
    <d v="2023-01-24T00:00:00"/>
    <d v="2023-01-29T00:00:00"/>
    <s v="Regular"/>
    <s v="Card"/>
    <n v="34.880000000000003"/>
    <s v="loss"/>
    <s v="Mumbai"/>
  </r>
  <r>
    <s v="ORD108622"/>
    <x v="0"/>
    <s v="Electronics"/>
    <x v="8550"/>
    <s v="Good Sales"/>
    <n v="0.45"/>
    <n v="2131.569"/>
    <n v="2605.2509999999997"/>
    <n v="4"/>
    <d v="2023-03-27T00:00:00"/>
    <d v="2023-04-01T00:00:00"/>
    <s v="Member"/>
    <s v="Cash"/>
    <n v="436.57"/>
    <s v="loss"/>
    <s v="Bangalore"/>
  </r>
  <r>
    <s v="ORD108623"/>
    <x v="2"/>
    <s v="Electronics"/>
    <x v="8551"/>
    <s v="Good Sales"/>
    <n v="0.33"/>
    <n v="344.87970000000001"/>
    <n v="700.21029999999996"/>
    <n v="9"/>
    <d v="2024-07-24T00:00:00"/>
    <d v="2024-07-28T00:00:00"/>
    <s v="Regular"/>
    <s v="Card"/>
    <n v="282.52"/>
    <s v="loss"/>
    <s v="Pune"/>
  </r>
  <r>
    <s v="ORD108624"/>
    <x v="2"/>
    <s v="Clothing"/>
    <x v="8552"/>
    <s v="Good Sales"/>
    <n v="0.22"/>
    <n v="914.65"/>
    <n v="3242.85"/>
    <n v="4"/>
    <d v="2023-09-16T00:00:00"/>
    <d v="2023-09-20T00:00:00"/>
    <s v="Regular"/>
    <s v="Card"/>
    <n v="549.12"/>
    <s v="loss"/>
    <s v="Bangalore"/>
  </r>
  <r>
    <s v="ORD108625"/>
    <x v="0"/>
    <s v="Electronics"/>
    <x v="8553"/>
    <s v="Good Sales"/>
    <n v="0.26"/>
    <n v="1254.7366"/>
    <n v="3571.1733999999997"/>
    <n v="5"/>
    <d v="2023-03-08T00:00:00"/>
    <d v="2023-03-15T00:00:00"/>
    <s v="New"/>
    <s v="UPI"/>
    <n v="1049.67"/>
    <s v="profit"/>
    <s v="Pune"/>
  </r>
  <r>
    <s v="ORD108626"/>
    <x v="3"/>
    <s v="Personal Care"/>
    <x v="3760"/>
    <s v="Good Sales"/>
    <n v="0.28999999999999998"/>
    <n v="787.98509999999999"/>
    <n v="1929.2049000000002"/>
    <n v="7"/>
    <d v="2023-01-14T00:00:00"/>
    <d v="2023-01-18T00:00:00"/>
    <s v="New"/>
    <s v="Cash"/>
    <n v="763.13"/>
    <s v="loss"/>
    <s v="Hyderabad"/>
  </r>
  <r>
    <s v="ORD108627"/>
    <x v="3"/>
    <s v="Personal Care"/>
    <x v="8554"/>
    <s v="Good Sales"/>
    <n v="0.48"/>
    <n v="1285.4304"/>
    <n v="1392.5496000000001"/>
    <n v="9"/>
    <d v="2023-04-06T00:00:00"/>
    <d v="2023-04-13T00:00:00"/>
    <s v="Regular"/>
    <s v="Card"/>
    <n v="428.37"/>
    <s v="loss"/>
    <s v="Bangalore"/>
  </r>
  <r>
    <s v="ORD108628"/>
    <x v="0"/>
    <s v="Electronics"/>
    <x v="8555"/>
    <s v="Good Sales"/>
    <n v="0.48"/>
    <n v="912.16319999999996"/>
    <n v="988.17679999999996"/>
    <n v="5"/>
    <d v="2024-04-01T00:00:00"/>
    <d v="2024-04-07T00:00:00"/>
    <s v="Member"/>
    <s v="Card"/>
    <n v="328.55"/>
    <s v="loss"/>
    <s v="Hyderabad"/>
  </r>
  <r>
    <s v="ORD108629"/>
    <x v="3"/>
    <s v="Personal Care"/>
    <x v="8556"/>
    <s v="Good Sales"/>
    <n v="0.42"/>
    <n v="917.87219999999991"/>
    <n v="1267.5378000000001"/>
    <n v="7"/>
    <d v="2023-08-05T00:00:00"/>
    <d v="2023-08-12T00:00:00"/>
    <s v="New"/>
    <s v="Cash"/>
    <n v="478.09"/>
    <s v="loss"/>
    <s v="Pune"/>
  </r>
  <r>
    <s v="ORD108630"/>
    <x v="2"/>
    <s v="Personal Care"/>
    <x v="8557"/>
    <s v="Good Sales"/>
    <n v="0.28999999999999998"/>
    <n v="714.02929999999992"/>
    <n v="1748.1407000000002"/>
    <n v="4"/>
    <d v="2024-12-09T00:00:00"/>
    <d v="2024-12-13T00:00:00"/>
    <s v="New"/>
    <s v="UPI"/>
    <n v="325.42"/>
    <s v="loss"/>
    <s v="Bangalore"/>
  </r>
  <r>
    <s v="ORD108631"/>
    <x v="3"/>
    <s v="Grocery"/>
    <x v="8558"/>
    <s v="Good Sales"/>
    <n v="0.2"/>
    <n v="169.05200000000002"/>
    <n v="676.20799999999997"/>
    <n v="2"/>
    <d v="2023-07-09T00:00:00"/>
    <d v="2023-07-14T00:00:00"/>
    <s v="New"/>
    <s v="Card"/>
    <n v="116.93"/>
    <s v="loss"/>
    <s v="Bangalore"/>
  </r>
  <r>
    <s v="ORD108632"/>
    <x v="3"/>
    <s v="Home Care"/>
    <x v="8559"/>
    <s v="Good Sales"/>
    <n v="0.12"/>
    <n v="226.46520000000001"/>
    <n v="1660.7447999999999"/>
    <n v="2"/>
    <d v="2024-04-05T00:00:00"/>
    <d v="2024-04-10T00:00:00"/>
    <s v="Regular"/>
    <s v="UPI"/>
    <n v="373.38"/>
    <s v="loss"/>
    <s v="Bangalore"/>
  </r>
  <r>
    <s v="ORD108633"/>
    <x v="1"/>
    <s v="Personal Care"/>
    <x v="8560"/>
    <s v="Good Sales"/>
    <n v="0.27"/>
    <n v="1106.7111000000002"/>
    <n v="2992.2188999999998"/>
    <n v="5"/>
    <d v="2024-11-29T00:00:00"/>
    <d v="2024-12-02T00:00:00"/>
    <s v="Regular"/>
    <s v="Cash"/>
    <n v="526.80999999999995"/>
    <s v="loss"/>
    <s v="Pune"/>
  </r>
  <r>
    <s v="ORD108634"/>
    <x v="1"/>
    <s v="Personal Care"/>
    <x v="8561"/>
    <s v="Good Sales"/>
    <n v="0.17"/>
    <n v="168.9375"/>
    <n v="824.8125"/>
    <n v="2"/>
    <d v="2023-12-17T00:00:00"/>
    <d v="2023-12-21T00:00:00"/>
    <s v="New"/>
    <s v="Cash"/>
    <n v="127.47"/>
    <s v="loss"/>
    <s v="Pune"/>
  </r>
  <r>
    <s v="ORD108635"/>
    <x v="1"/>
    <s v="Clothing"/>
    <x v="8562"/>
    <s v="Good Sales"/>
    <n v="0.04"/>
    <n v="147.05120000000002"/>
    <n v="3529.2288000000003"/>
    <n v="2"/>
    <d v="2023-05-29T00:00:00"/>
    <d v="2023-06-01T00:00:00"/>
    <s v="Member"/>
    <s v="Cash"/>
    <n v="920.27"/>
    <s v="profit"/>
    <s v="Pune"/>
  </r>
  <r>
    <s v="ORD108636"/>
    <x v="3"/>
    <s v="Home Care"/>
    <x v="8563"/>
    <s v="Good Sales"/>
    <n v="0.24"/>
    <n v="790.26479999999992"/>
    <n v="2502.5052000000001"/>
    <n v="2"/>
    <d v="2024-02-28T00:00:00"/>
    <d v="2024-03-01T00:00:00"/>
    <s v="New"/>
    <s v="UPI"/>
    <n v="192.38"/>
    <s v="loss"/>
    <s v="Mumbai"/>
  </r>
  <r>
    <s v="ORD108637"/>
    <x v="0"/>
    <s v="Home Care"/>
    <x v="8564"/>
    <s v="concerning"/>
    <n v="0.28999999999999998"/>
    <n v="110.42039999999999"/>
    <n v="270.33960000000002"/>
    <n v="4"/>
    <d v="2023-02-20T00:00:00"/>
    <d v="2023-02-27T00:00:00"/>
    <s v="Regular"/>
    <s v="UPI"/>
    <n v="21.49"/>
    <s v="loss"/>
    <s v="Bangalore"/>
  </r>
  <r>
    <s v="ORD108638"/>
    <x v="2"/>
    <s v="Home Care"/>
    <x v="8565"/>
    <s v="concerning"/>
    <n v="0.31"/>
    <n v="65.069000000000003"/>
    <n v="144.83100000000002"/>
    <n v="8"/>
    <d v="2024-12-13T00:00:00"/>
    <d v="2024-12-17T00:00:00"/>
    <s v="Member"/>
    <s v="Card"/>
    <n v="25.96"/>
    <s v="loss"/>
    <s v="Pune"/>
  </r>
  <r>
    <s v="ORD108639"/>
    <x v="3"/>
    <s v="Electronics"/>
    <x v="8566"/>
    <s v="Good Sales"/>
    <n v="0.04"/>
    <n v="73.095600000000005"/>
    <n v="1754.2944"/>
    <n v="7"/>
    <d v="2023-03-26T00:00:00"/>
    <d v="2023-04-01T00:00:00"/>
    <s v="New"/>
    <s v="UPI"/>
    <n v="406.54"/>
    <s v="loss"/>
    <s v="Hyderabad"/>
  </r>
  <r>
    <s v="ORD108640"/>
    <x v="0"/>
    <s v="Grocery"/>
    <x v="8567"/>
    <s v="Good Sales"/>
    <n v="0.24"/>
    <n v="837.99120000000005"/>
    <n v="2653.6388000000002"/>
    <n v="5"/>
    <d v="2023-07-20T00:00:00"/>
    <d v="2023-07-26T00:00:00"/>
    <s v="New"/>
    <s v="Cash"/>
    <n v="441.38"/>
    <s v="loss"/>
    <s v="Delhi"/>
  </r>
  <r>
    <s v="ORD108641"/>
    <x v="3"/>
    <s v="Grocery"/>
    <x v="8568"/>
    <s v="Good Sales"/>
    <n v="0.33"/>
    <n v="567.28650000000005"/>
    <n v="1151.7635"/>
    <n v="7"/>
    <d v="2023-01-10T00:00:00"/>
    <d v="2023-01-17T00:00:00"/>
    <s v="Member"/>
    <s v="Cash"/>
    <n v="356.36"/>
    <s v="loss"/>
    <s v="Delhi"/>
  </r>
  <r>
    <s v="ORD108642"/>
    <x v="2"/>
    <s v="Clothing"/>
    <x v="8569"/>
    <s v="Good Sales"/>
    <n v="0.48"/>
    <n v="1618.5071999999998"/>
    <n v="1753.3828000000001"/>
    <n v="6"/>
    <d v="2024-05-06T00:00:00"/>
    <d v="2024-05-08T00:00:00"/>
    <s v="Regular"/>
    <s v="Cash"/>
    <n v="409.91"/>
    <s v="loss"/>
    <s v="Mumbai"/>
  </r>
  <r>
    <s v="ORD108643"/>
    <x v="3"/>
    <s v="Home Care"/>
    <x v="8570"/>
    <s v="Good Sales"/>
    <n v="0.01"/>
    <n v="33.607399999999998"/>
    <n v="3327.1325999999999"/>
    <n v="8"/>
    <d v="2023-09-25T00:00:00"/>
    <d v="2023-10-01T00:00:00"/>
    <s v="New"/>
    <s v="Card"/>
    <n v="193.79"/>
    <s v="loss"/>
    <s v="Bangalore"/>
  </r>
  <r>
    <s v="ORD108644"/>
    <x v="2"/>
    <s v="Home Care"/>
    <x v="8571"/>
    <s v="Good Sales"/>
    <n v="0.34"/>
    <n v="1377.7208000000001"/>
    <n v="2674.3991999999998"/>
    <n v="8"/>
    <d v="2023-07-31T00:00:00"/>
    <d v="2023-08-01T00:00:00"/>
    <s v="New"/>
    <s v="Cash"/>
    <n v="939.42"/>
    <s v="profit"/>
    <s v="Bangalore"/>
  </r>
  <r>
    <s v="ORD108645"/>
    <x v="3"/>
    <s v="Personal Care"/>
    <x v="8572"/>
    <s v="concerning"/>
    <n v="0.03"/>
    <n v="17.624400000000001"/>
    <n v="569.85559999999998"/>
    <n v="7"/>
    <d v="2024-05-12T00:00:00"/>
    <d v="2024-05-17T00:00:00"/>
    <s v="Regular"/>
    <s v="Card"/>
    <n v="109.17"/>
    <s v="loss"/>
    <s v="Chennai"/>
  </r>
  <r>
    <s v="ORD108646"/>
    <x v="2"/>
    <s v="Electronics"/>
    <x v="8573"/>
    <s v="Good Sales"/>
    <n v="0.08"/>
    <n v="234.23439999999999"/>
    <n v="2693.6956"/>
    <n v="5"/>
    <d v="2024-03-23T00:00:00"/>
    <d v="2024-03-28T00:00:00"/>
    <s v="Member"/>
    <s v="Cash"/>
    <n v="617.97"/>
    <s v="loss"/>
    <s v="Delhi"/>
  </r>
  <r>
    <s v="ORD108647"/>
    <x v="3"/>
    <s v="Electronics"/>
    <x v="8574"/>
    <s v="concerning"/>
    <n v="0.09"/>
    <n v="36.561599999999999"/>
    <n v="369.67840000000001"/>
    <n v="6"/>
    <d v="2024-01-19T00:00:00"/>
    <d v="2024-01-22T00:00:00"/>
    <s v="Member"/>
    <s v="Card"/>
    <n v="38.32"/>
    <s v="loss"/>
    <s v="Hyderabad"/>
  </r>
  <r>
    <s v="ORD108648"/>
    <x v="2"/>
    <s v="Clothing"/>
    <x v="8575"/>
    <s v="Good Sales"/>
    <n v="0.16"/>
    <n v="153.94239999999999"/>
    <n v="808.19759999999997"/>
    <n v="8"/>
    <d v="2023-09-12T00:00:00"/>
    <d v="2023-09-17T00:00:00"/>
    <s v="Member"/>
    <s v="Card"/>
    <n v="196.63"/>
    <s v="loss"/>
    <s v="Hyderabad"/>
  </r>
  <r>
    <s v="ORD108649"/>
    <x v="1"/>
    <s v="Grocery"/>
    <x v="8576"/>
    <s v="Good Sales"/>
    <n v="0.42"/>
    <n v="711.87900000000002"/>
    <n v="983.07100000000003"/>
    <n v="7"/>
    <d v="2024-02-27T00:00:00"/>
    <d v="2024-02-29T00:00:00"/>
    <s v="Member"/>
    <s v="UPI"/>
    <n v="427.59"/>
    <s v="loss"/>
    <s v="Delhi"/>
  </r>
  <r>
    <s v="ORD108650"/>
    <x v="3"/>
    <s v="Home Care"/>
    <x v="8577"/>
    <s v="Good Sales"/>
    <n v="0.43"/>
    <n v="1533.4703"/>
    <n v="2032.7397000000001"/>
    <n v="5"/>
    <d v="2023-12-19T00:00:00"/>
    <d v="2023-12-24T00:00:00"/>
    <s v="New"/>
    <s v="Cash"/>
    <n v="303.47000000000003"/>
    <s v="loss"/>
    <s v="Hyderabad"/>
  </r>
  <r>
    <s v="ORD108651"/>
    <x v="3"/>
    <s v="Clothing"/>
    <x v="8578"/>
    <s v="Good Sales"/>
    <n v="0.19"/>
    <n v="925.68000000000006"/>
    <n v="3946.3199999999997"/>
    <n v="8"/>
    <d v="2023-07-11T00:00:00"/>
    <d v="2023-07-15T00:00:00"/>
    <s v="Member"/>
    <s v="Card"/>
    <n v="588.30999999999995"/>
    <s v="loss"/>
    <s v="Bangalore"/>
  </r>
  <r>
    <s v="ORD108652"/>
    <x v="0"/>
    <s v="Electronics"/>
    <x v="8579"/>
    <s v="Good Sales"/>
    <n v="0.22"/>
    <n v="391.23699999999997"/>
    <n v="1387.1129999999998"/>
    <n v="4"/>
    <d v="2023-07-18T00:00:00"/>
    <d v="2023-07-19T00:00:00"/>
    <s v="Regular"/>
    <s v="Card"/>
    <n v="440.92"/>
    <s v="loss"/>
    <s v="Pune"/>
  </r>
  <r>
    <s v="ORD108653"/>
    <x v="0"/>
    <s v="Electronics"/>
    <x v="8580"/>
    <s v="Good Sales"/>
    <n v="0.11"/>
    <n v="291.89710000000002"/>
    <n v="2361.7129"/>
    <n v="6"/>
    <d v="2023-09-14T00:00:00"/>
    <d v="2023-09-17T00:00:00"/>
    <s v="New"/>
    <s v="Cash"/>
    <n v="559.76"/>
    <s v="loss"/>
    <s v="Chennai"/>
  </r>
  <r>
    <s v="ORD108654"/>
    <x v="2"/>
    <s v="Electronics"/>
    <x v="1049"/>
    <s v="Good Sales"/>
    <n v="0.22"/>
    <n v="301.26139999999998"/>
    <n v="1068.1086"/>
    <n v="4"/>
    <d v="2023-01-14T00:00:00"/>
    <d v="2023-01-21T00:00:00"/>
    <s v="Member"/>
    <s v="Cash"/>
    <n v="132.91"/>
    <s v="loss"/>
    <s v="Pune"/>
  </r>
  <r>
    <s v="ORD108655"/>
    <x v="3"/>
    <s v="Home Care"/>
    <x v="8581"/>
    <s v="Good Sales"/>
    <n v="0.14000000000000001"/>
    <n v="477.38600000000008"/>
    <n v="2932.5140000000001"/>
    <n v="5"/>
    <d v="2024-02-09T00:00:00"/>
    <d v="2024-02-12T00:00:00"/>
    <s v="Member"/>
    <s v="Cash"/>
    <n v="402.26"/>
    <s v="loss"/>
    <s v="Pune"/>
  </r>
  <r>
    <s v="ORD108656"/>
    <x v="2"/>
    <s v="Home Care"/>
    <x v="8582"/>
    <s v="Good Sales"/>
    <n v="0.09"/>
    <n v="170.6643"/>
    <n v="1725.6057000000001"/>
    <n v="3"/>
    <d v="2024-11-15T00:00:00"/>
    <d v="2024-11-18T00:00:00"/>
    <s v="Member"/>
    <s v="Cash"/>
    <n v="523.96"/>
    <s v="loss"/>
    <s v="Bangalore"/>
  </r>
  <r>
    <s v="ORD108657"/>
    <x v="1"/>
    <s v="Home Care"/>
    <x v="8583"/>
    <s v="Good Sales"/>
    <n v="0.08"/>
    <n v="196.78560000000002"/>
    <n v="2263.0344"/>
    <n v="2"/>
    <d v="2024-12-12T00:00:00"/>
    <d v="2024-12-16T00:00:00"/>
    <s v="Regular"/>
    <s v="UPI"/>
    <n v="355.34"/>
    <s v="loss"/>
    <s v="Mumbai"/>
  </r>
  <r>
    <s v="ORD108658"/>
    <x v="0"/>
    <s v="Personal Care"/>
    <x v="8584"/>
    <s v="Good Sales"/>
    <n v="0.39"/>
    <n v="1124.0892000000001"/>
    <n v="1758.1908000000001"/>
    <n v="1"/>
    <d v="2024-07-27T00:00:00"/>
    <d v="2024-08-01T00:00:00"/>
    <s v="Regular"/>
    <s v="UPI"/>
    <n v="211.04"/>
    <s v="loss"/>
    <s v="Hyderabad"/>
  </r>
  <r>
    <s v="ORD108659"/>
    <x v="2"/>
    <s v="Grocery"/>
    <x v="8585"/>
    <s v="Good Sales"/>
    <n v="0.06"/>
    <n v="207.75540000000001"/>
    <n v="3254.8346000000001"/>
    <n v="3"/>
    <d v="2024-07-10T00:00:00"/>
    <d v="2024-07-14T00:00:00"/>
    <s v="Member"/>
    <s v="Card"/>
    <n v="747.34"/>
    <s v="loss"/>
    <s v="Bangalore"/>
  </r>
  <r>
    <s v="ORD108660"/>
    <x v="2"/>
    <s v="Electronics"/>
    <x v="8586"/>
    <s v="concerning"/>
    <n v="0.31"/>
    <n v="122.2175"/>
    <n v="272.03250000000003"/>
    <n v="1"/>
    <d v="2024-03-13T00:00:00"/>
    <d v="2024-03-15T00:00:00"/>
    <s v="Regular"/>
    <s v="Card"/>
    <n v="59.29"/>
    <s v="loss"/>
    <s v="Pune"/>
  </r>
  <r>
    <s v="ORD108661"/>
    <x v="0"/>
    <s v="Electronics"/>
    <x v="8587"/>
    <s v="Good Sales"/>
    <n v="0.08"/>
    <n v="225.52160000000001"/>
    <n v="2593.4983999999999"/>
    <n v="6"/>
    <d v="2024-01-18T00:00:00"/>
    <d v="2024-01-24T00:00:00"/>
    <s v="Member"/>
    <s v="Cash"/>
    <n v="656.42"/>
    <s v="loss"/>
    <s v="Hyderabad"/>
  </r>
  <r>
    <s v="ORD108662"/>
    <x v="3"/>
    <s v="Personal Care"/>
    <x v="8588"/>
    <s v="Good Sales"/>
    <n v="0.42"/>
    <n v="929.33399999999983"/>
    <n v="1283.366"/>
    <n v="2"/>
    <d v="2024-01-04T00:00:00"/>
    <d v="2024-01-09T00:00:00"/>
    <s v="Regular"/>
    <s v="UPI"/>
    <n v="172.99"/>
    <s v="loss"/>
    <s v="Bangalore"/>
  </r>
  <r>
    <s v="ORD108663"/>
    <x v="2"/>
    <s v="Electronics"/>
    <x v="8589"/>
    <s v="concerning"/>
    <n v="0.14000000000000001"/>
    <n v="105.76300000000002"/>
    <n v="649.68700000000001"/>
    <n v="3"/>
    <d v="2023-09-01T00:00:00"/>
    <d v="2023-09-05T00:00:00"/>
    <s v="New"/>
    <s v="UPI"/>
    <n v="95.83"/>
    <s v="loss"/>
    <s v="Bangalore"/>
  </r>
  <r>
    <s v="ORD108664"/>
    <x v="0"/>
    <s v="Electronics"/>
    <x v="8590"/>
    <s v="Good Sales"/>
    <n v="0.02"/>
    <n v="22.387600000000003"/>
    <n v="1096.9924000000001"/>
    <n v="8"/>
    <d v="2023-06-05T00:00:00"/>
    <d v="2023-06-07T00:00:00"/>
    <s v="Member"/>
    <s v="UPI"/>
    <n v="165.87"/>
    <s v="loss"/>
    <s v="Hyderabad"/>
  </r>
  <r>
    <s v="ORD108665"/>
    <x v="3"/>
    <s v="Home Care"/>
    <x v="8591"/>
    <s v="Good Sales"/>
    <n v="0.23"/>
    <n v="1019.1438000000002"/>
    <n v="3411.9162000000001"/>
    <n v="5"/>
    <d v="2024-02-23T00:00:00"/>
    <d v="2024-02-25T00:00:00"/>
    <s v="Regular"/>
    <s v="Card"/>
    <n v="858.15"/>
    <s v="profit"/>
    <s v="Mumbai"/>
  </r>
  <r>
    <s v="ORD108666"/>
    <x v="1"/>
    <s v="Home Care"/>
    <x v="8592"/>
    <s v="Good Sales"/>
    <n v="0.5"/>
    <n v="2185.85"/>
    <n v="2185.85"/>
    <n v="2"/>
    <d v="2023-01-07T00:00:00"/>
    <d v="2023-01-11T00:00:00"/>
    <s v="Member"/>
    <s v="UPI"/>
    <n v="420.8"/>
    <s v="loss"/>
    <s v="Chennai"/>
  </r>
  <r>
    <s v="ORD108667"/>
    <x v="0"/>
    <s v="Grocery"/>
    <x v="8593"/>
    <s v="concerning"/>
    <n v="0.41"/>
    <n v="107.96119999999999"/>
    <n v="155.3588"/>
    <n v="2"/>
    <d v="2024-06-23T00:00:00"/>
    <d v="2024-06-27T00:00:00"/>
    <s v="New"/>
    <s v="Card"/>
    <n v="34.35"/>
    <s v="loss"/>
    <s v="Hyderabad"/>
  </r>
  <r>
    <s v="ORD108668"/>
    <x v="2"/>
    <s v="Electronics"/>
    <x v="8594"/>
    <s v="Good Sales"/>
    <n v="0.28999999999999998"/>
    <n v="1008.6403"/>
    <n v="2469.4297000000001"/>
    <n v="3"/>
    <d v="2023-03-31T00:00:00"/>
    <d v="2023-04-01T00:00:00"/>
    <s v="New"/>
    <s v="Cash"/>
    <n v="839.83"/>
    <s v="profit"/>
    <s v="Chennai"/>
  </r>
  <r>
    <s v="ORD108669"/>
    <x v="1"/>
    <s v="Clothing"/>
    <x v="8595"/>
    <s v="Good Sales"/>
    <n v="0.09"/>
    <n v="253.39679999999998"/>
    <n v="2562.1232"/>
    <n v="3"/>
    <d v="2024-12-21T00:00:00"/>
    <d v="2024-12-25T00:00:00"/>
    <s v="Regular"/>
    <s v="Card"/>
    <n v="273.63"/>
    <s v="loss"/>
    <s v="Pune"/>
  </r>
  <r>
    <s v="ORD108670"/>
    <x v="3"/>
    <s v="Electronics"/>
    <x v="8596"/>
    <s v="Good Sales"/>
    <n v="0.06"/>
    <n v="282.30599999999998"/>
    <n v="4422.7940000000008"/>
    <n v="8"/>
    <d v="2023-07-10T00:00:00"/>
    <d v="2023-07-13T00:00:00"/>
    <s v="New"/>
    <s v="UPI"/>
    <n v="682.24"/>
    <s v="loss"/>
    <s v="Chennai"/>
  </r>
  <r>
    <s v="ORD108671"/>
    <x v="3"/>
    <s v="Electronics"/>
    <x v="8597"/>
    <s v="Good Sales"/>
    <n v="0.42"/>
    <n v="1910.6765999999998"/>
    <n v="2638.5533999999998"/>
    <n v="5"/>
    <d v="2024-06-01T00:00:00"/>
    <d v="2024-06-06T00:00:00"/>
    <s v="Member"/>
    <s v="Cash"/>
    <n v="672.75"/>
    <s v="loss"/>
    <s v="Pune"/>
  </r>
  <r>
    <s v="ORD108672"/>
    <x v="0"/>
    <s v="Grocery"/>
    <x v="8598"/>
    <s v="Good Sales"/>
    <n v="0.39"/>
    <n v="1146.5415"/>
    <n v="1793.3084999999999"/>
    <n v="8"/>
    <d v="2024-01-11T00:00:00"/>
    <d v="2024-01-18T00:00:00"/>
    <s v="New"/>
    <s v="Card"/>
    <n v="299.7"/>
    <s v="loss"/>
    <s v="Delhi"/>
  </r>
  <r>
    <s v="ORD108673"/>
    <x v="0"/>
    <s v="Clothing"/>
    <x v="8599"/>
    <s v="concerning"/>
    <n v="0.23"/>
    <n v="179.60240000000002"/>
    <n v="601.27760000000001"/>
    <n v="4"/>
    <d v="2023-09-24T00:00:00"/>
    <d v="2023-09-26T00:00:00"/>
    <s v="Member"/>
    <s v="UPI"/>
    <n v="209.4"/>
    <s v="loss"/>
    <s v="Mumbai"/>
  </r>
  <r>
    <s v="ORD108674"/>
    <x v="0"/>
    <s v="Electronics"/>
    <x v="8600"/>
    <s v="Good Sales"/>
    <n v="0.21"/>
    <n v="494.14890000000003"/>
    <n v="1858.9411"/>
    <n v="9"/>
    <d v="2023-02-07T00:00:00"/>
    <d v="2023-02-14T00:00:00"/>
    <s v="Regular"/>
    <s v="Card"/>
    <n v="420.55"/>
    <s v="loss"/>
    <s v="Hyderabad"/>
  </r>
  <r>
    <s v="ORD108675"/>
    <x v="3"/>
    <s v="Clothing"/>
    <x v="8601"/>
    <s v="Good Sales"/>
    <n v="0.37"/>
    <n v="1351.7247"/>
    <n v="2301.5852999999997"/>
    <n v="3"/>
    <d v="2024-03-25T00:00:00"/>
    <d v="2024-03-28T00:00:00"/>
    <s v="New"/>
    <s v="Card"/>
    <n v="535.26"/>
    <s v="loss"/>
    <s v="Chennai"/>
  </r>
  <r>
    <s v="ORD108676"/>
    <x v="1"/>
    <s v="Home Care"/>
    <x v="8602"/>
    <s v="Good Sales"/>
    <n v="0.27"/>
    <n v="1286.1477000000002"/>
    <n v="3477.3622999999998"/>
    <n v="2"/>
    <d v="2024-03-22T00:00:00"/>
    <d v="2024-03-28T00:00:00"/>
    <s v="New"/>
    <s v="Cash"/>
    <n v="1164.75"/>
    <s v="profit"/>
    <s v="Hyderabad"/>
  </r>
  <r>
    <s v="ORD108677"/>
    <x v="3"/>
    <s v="Home Care"/>
    <x v="8603"/>
    <s v="Good Sales"/>
    <n v="0.2"/>
    <n v="376.55200000000002"/>
    <n v="1506.2080000000001"/>
    <n v="6"/>
    <d v="2023-02-01T00:00:00"/>
    <d v="2023-02-04T00:00:00"/>
    <s v="Member"/>
    <s v="UPI"/>
    <n v="111.43"/>
    <s v="loss"/>
    <s v="Pune"/>
  </r>
  <r>
    <s v="ORD108678"/>
    <x v="2"/>
    <s v="Clothing"/>
    <x v="8604"/>
    <s v="Good Sales"/>
    <n v="0.13"/>
    <n v="512.83569999999997"/>
    <n v="3432.0542999999998"/>
    <n v="4"/>
    <d v="2023-08-11T00:00:00"/>
    <d v="2023-08-13T00:00:00"/>
    <s v="New"/>
    <s v="Card"/>
    <n v="1181.71"/>
    <s v="profit"/>
    <s v="Mumbai"/>
  </r>
  <r>
    <s v="ORD108679"/>
    <x v="3"/>
    <s v="Electronics"/>
    <x v="8605"/>
    <s v="Good Sales"/>
    <n v="0.06"/>
    <n v="206.90219999999999"/>
    <n v="3241.4677999999999"/>
    <n v="2"/>
    <d v="2023-06-12T00:00:00"/>
    <d v="2023-06-18T00:00:00"/>
    <s v="Regular"/>
    <s v="Cash"/>
    <n v="1000.86"/>
    <s v="profit"/>
    <s v="Pune"/>
  </r>
  <r>
    <s v="ORD108680"/>
    <x v="2"/>
    <s v="Clothing"/>
    <x v="8606"/>
    <s v="concerning"/>
    <n v="0.3"/>
    <n v="145.089"/>
    <n v="338.541"/>
    <n v="6"/>
    <d v="2024-10-03T00:00:00"/>
    <d v="2024-10-08T00:00:00"/>
    <s v="New"/>
    <s v="UPI"/>
    <n v="34.770000000000003"/>
    <s v="loss"/>
    <s v="Mumbai"/>
  </r>
  <r>
    <s v="ORD108681"/>
    <x v="1"/>
    <s v="Clothing"/>
    <x v="8607"/>
    <s v="Good Sales"/>
    <n v="0.41"/>
    <n v="1161.9768999999999"/>
    <n v="1672.1131000000003"/>
    <n v="4"/>
    <d v="2024-11-03T00:00:00"/>
    <d v="2024-11-04T00:00:00"/>
    <s v="Member"/>
    <s v="Cash"/>
    <n v="770.98"/>
    <s v="loss"/>
    <s v="Bangalore"/>
  </r>
  <r>
    <s v="ORD108682"/>
    <x v="0"/>
    <s v="Home Care"/>
    <x v="8608"/>
    <s v="Good Sales"/>
    <n v="0.37"/>
    <n v="369.70030000000003"/>
    <n v="629.48970000000008"/>
    <n v="4"/>
    <d v="2023-01-07T00:00:00"/>
    <d v="2023-01-08T00:00:00"/>
    <s v="New"/>
    <s v="Card"/>
    <n v="127.57"/>
    <s v="loss"/>
    <s v="Hyderabad"/>
  </r>
  <r>
    <s v="ORD108683"/>
    <x v="0"/>
    <s v="Clothing"/>
    <x v="8609"/>
    <s v="Good Sales"/>
    <n v="0.35"/>
    <n v="1207.2864999999999"/>
    <n v="2242.1035000000002"/>
    <n v="4"/>
    <d v="2023-08-01T00:00:00"/>
    <d v="2023-08-07T00:00:00"/>
    <s v="Member"/>
    <s v="Cash"/>
    <n v="262.61"/>
    <s v="loss"/>
    <s v="Delhi"/>
  </r>
  <r>
    <s v="ORD108684"/>
    <x v="3"/>
    <s v="Personal Care"/>
    <x v="8610"/>
    <s v="Good Sales"/>
    <n v="0.46"/>
    <n v="1421.1332"/>
    <n v="1668.2868000000001"/>
    <n v="4"/>
    <d v="2024-08-23T00:00:00"/>
    <d v="2024-08-26T00:00:00"/>
    <s v="Regular"/>
    <s v="Card"/>
    <n v="594.85"/>
    <s v="loss"/>
    <s v="Hyderabad"/>
  </r>
  <r>
    <s v="ORD108685"/>
    <x v="0"/>
    <s v="Personal Care"/>
    <x v="8611"/>
    <s v="Good Sales"/>
    <n v="0.2"/>
    <n v="973.58799999999997"/>
    <n v="3894.3519999999999"/>
    <n v="8"/>
    <d v="2023-03-21T00:00:00"/>
    <d v="2023-03-24T00:00:00"/>
    <s v="Member"/>
    <s v="UPI"/>
    <n v="1300.3699999999999"/>
    <s v="profit"/>
    <s v="Hyderabad"/>
  </r>
  <r>
    <s v="ORD108686"/>
    <x v="1"/>
    <s v="Home Care"/>
    <x v="8612"/>
    <s v="Good Sales"/>
    <n v="7.0000000000000007E-2"/>
    <n v="327.83660000000003"/>
    <n v="4355.5434000000005"/>
    <n v="1"/>
    <d v="2023-12-03T00:00:00"/>
    <d v="2023-12-07T00:00:00"/>
    <s v="Regular"/>
    <s v="UPI"/>
    <n v="421.12"/>
    <s v="loss"/>
    <s v="Delhi"/>
  </r>
  <r>
    <s v="ORD108687"/>
    <x v="0"/>
    <s v="Electronics"/>
    <x v="8613"/>
    <s v="concerning"/>
    <n v="0.05"/>
    <n v="7.2965000000000009"/>
    <n v="138.6335"/>
    <n v="9"/>
    <d v="2023-12-19T00:00:00"/>
    <d v="2023-12-20T00:00:00"/>
    <s v="New"/>
    <s v="UPI"/>
    <n v="42.69"/>
    <s v="loss"/>
    <s v="Chennai"/>
  </r>
  <r>
    <s v="ORD108688"/>
    <x v="3"/>
    <s v="Electronics"/>
    <x v="8614"/>
    <s v="concerning"/>
    <n v="0.48"/>
    <n v="236.22719999999998"/>
    <n v="255.9128"/>
    <n v="3"/>
    <d v="2023-12-25T00:00:00"/>
    <d v="2023-12-26T00:00:00"/>
    <s v="Regular"/>
    <s v="UPI"/>
    <n v="60.45"/>
    <s v="loss"/>
    <s v="Mumbai"/>
  </r>
  <r>
    <s v="ORD108689"/>
    <x v="1"/>
    <s v="Home Care"/>
    <x v="8615"/>
    <s v="Good Sales"/>
    <n v="0.28999999999999998"/>
    <n v="1121.9404"/>
    <n v="2746.8196000000003"/>
    <n v="5"/>
    <d v="2024-04-15T00:00:00"/>
    <d v="2024-04-20T00:00:00"/>
    <s v="Regular"/>
    <s v="UPI"/>
    <n v="744.28"/>
    <s v="loss"/>
    <s v="Mumbai"/>
  </r>
  <r>
    <s v="ORD108690"/>
    <x v="2"/>
    <s v="Electronics"/>
    <x v="8616"/>
    <s v="Good Sales"/>
    <n v="0.41"/>
    <n v="1418.4565"/>
    <n v="2041.1935000000001"/>
    <n v="5"/>
    <d v="2023-11-19T00:00:00"/>
    <d v="2023-11-23T00:00:00"/>
    <s v="New"/>
    <s v="Cash"/>
    <n v="748.41"/>
    <s v="loss"/>
    <s v="Hyderabad"/>
  </r>
  <r>
    <s v="ORD108691"/>
    <x v="3"/>
    <s v="Grocery"/>
    <x v="8617"/>
    <s v="Good Sales"/>
    <n v="0.27"/>
    <n v="1086.6501000000001"/>
    <n v="2937.9799000000003"/>
    <n v="4"/>
    <d v="2023-06-25T00:00:00"/>
    <d v="2023-06-27T00:00:00"/>
    <s v="Member"/>
    <s v="UPI"/>
    <n v="554.1"/>
    <s v="loss"/>
    <s v="Pune"/>
  </r>
  <r>
    <s v="ORD108692"/>
    <x v="2"/>
    <s v="Personal Care"/>
    <x v="8618"/>
    <s v="Good Sales"/>
    <n v="0.2"/>
    <n v="281.47800000000001"/>
    <n v="1125.912"/>
    <n v="4"/>
    <d v="2023-06-12T00:00:00"/>
    <d v="2023-06-14T00:00:00"/>
    <s v="New"/>
    <s v="Cash"/>
    <n v="379.27"/>
    <s v="loss"/>
    <s v="Bangalore"/>
  </r>
  <r>
    <s v="ORD108693"/>
    <x v="1"/>
    <s v="Grocery"/>
    <x v="8619"/>
    <s v="Good Sales"/>
    <n v="0.1"/>
    <n v="426.16800000000006"/>
    <n v="3835.5120000000002"/>
    <n v="7"/>
    <d v="2024-12-23T00:00:00"/>
    <d v="2024-12-28T00:00:00"/>
    <s v="New"/>
    <s v="UPI"/>
    <n v="1270.43"/>
    <s v="profit"/>
    <s v="Chennai"/>
  </r>
  <r>
    <s v="ORD108694"/>
    <x v="3"/>
    <s v="Grocery"/>
    <x v="8620"/>
    <s v="Good Sales"/>
    <n v="0.43"/>
    <n v="975.1798"/>
    <n v="1292.6802000000002"/>
    <n v="4"/>
    <d v="2024-08-12T00:00:00"/>
    <d v="2024-08-14T00:00:00"/>
    <s v="Regular"/>
    <s v="Cash"/>
    <n v="344.94"/>
    <s v="loss"/>
    <s v="Pune"/>
  </r>
  <r>
    <s v="ORD108695"/>
    <x v="3"/>
    <s v="Grocery"/>
    <x v="8621"/>
    <s v="Good Sales"/>
    <n v="0.03"/>
    <n v="41.500499999999995"/>
    <n v="1341.8494999999998"/>
    <n v="3"/>
    <d v="2023-09-16T00:00:00"/>
    <d v="2023-09-17T00:00:00"/>
    <s v="Regular"/>
    <s v="Card"/>
    <n v="119.36"/>
    <s v="loss"/>
    <s v="Pune"/>
  </r>
  <r>
    <s v="ORD108696"/>
    <x v="1"/>
    <s v="Home Care"/>
    <x v="8622"/>
    <s v="concerning"/>
    <n v="0.45"/>
    <n v="68.390999999999991"/>
    <n v="83.588999999999999"/>
    <n v="9"/>
    <d v="2024-06-01T00:00:00"/>
    <d v="2024-06-04T00:00:00"/>
    <s v="Member"/>
    <s v="Card"/>
    <n v="41.21"/>
    <s v="loss"/>
    <s v="Bangalore"/>
  </r>
  <r>
    <s v="ORD108697"/>
    <x v="0"/>
    <s v="Grocery"/>
    <x v="8623"/>
    <s v="Good Sales"/>
    <n v="0.1"/>
    <n v="436.96800000000007"/>
    <n v="3932.7120000000004"/>
    <n v="4"/>
    <d v="2024-02-24T00:00:00"/>
    <d v="2024-02-28T00:00:00"/>
    <s v="Regular"/>
    <s v="UPI"/>
    <n v="793.04"/>
    <s v="loss"/>
    <s v="Chennai"/>
  </r>
  <r>
    <s v="ORD108698"/>
    <x v="3"/>
    <s v="Clothing"/>
    <x v="8624"/>
    <s v="Good Sales"/>
    <n v="0"/>
    <n v="0"/>
    <n v="2723.18"/>
    <n v="4"/>
    <d v="2023-03-27T00:00:00"/>
    <d v="2023-03-29T00:00:00"/>
    <s v="New"/>
    <s v="Card"/>
    <n v="640.04999999999995"/>
    <s v="loss"/>
    <s v="Bangalore"/>
  </r>
  <r>
    <s v="ORD108699"/>
    <x v="3"/>
    <s v="Electronics"/>
    <x v="1691"/>
    <s v="Good Sales"/>
    <n v="0.05"/>
    <n v="243.96850000000001"/>
    <n v="4635.4014999999999"/>
    <n v="8"/>
    <d v="2023-05-12T00:00:00"/>
    <d v="2023-05-14T00:00:00"/>
    <s v="Member"/>
    <s v="UPI"/>
    <n v="680.94"/>
    <s v="loss"/>
    <s v="Bangalore"/>
  </r>
  <r>
    <s v="ORD108700"/>
    <x v="2"/>
    <s v="Home Care"/>
    <x v="8625"/>
    <s v="Good Sales"/>
    <n v="0.44"/>
    <n v="1584.8536000000001"/>
    <n v="2017.0863999999999"/>
    <n v="7"/>
    <d v="2024-06-05T00:00:00"/>
    <d v="2024-06-07T00:00:00"/>
    <s v="New"/>
    <s v="Cash"/>
    <n v="282.14"/>
    <s v="loss"/>
    <s v="Pune"/>
  </r>
  <r>
    <s v="ORD108701"/>
    <x v="0"/>
    <s v="Clothing"/>
    <x v="8626"/>
    <s v="concerning"/>
    <n v="0.04"/>
    <n v="19.761600000000001"/>
    <n v="474.27840000000003"/>
    <n v="4"/>
    <d v="2024-05-09T00:00:00"/>
    <d v="2024-05-11T00:00:00"/>
    <s v="Regular"/>
    <s v="Card"/>
    <n v="130.83000000000001"/>
    <s v="loss"/>
    <s v="Bangalore"/>
  </r>
  <r>
    <s v="ORD108702"/>
    <x v="2"/>
    <s v="Clothing"/>
    <x v="8627"/>
    <s v="Good Sales"/>
    <n v="0.18"/>
    <n v="536.78519999999992"/>
    <n v="2445.3548000000001"/>
    <n v="8"/>
    <d v="2023-02-18T00:00:00"/>
    <d v="2023-02-21T00:00:00"/>
    <s v="New"/>
    <s v="Cash"/>
    <n v="509.25"/>
    <s v="loss"/>
    <s v="Pune"/>
  </r>
  <r>
    <s v="ORD108703"/>
    <x v="2"/>
    <s v="Personal Care"/>
    <x v="8628"/>
    <s v="concerning"/>
    <n v="0.13"/>
    <n v="23.908300000000001"/>
    <n v="160.0017"/>
    <n v="2"/>
    <d v="2023-01-13T00:00:00"/>
    <d v="2023-01-16T00:00:00"/>
    <s v="Member"/>
    <s v="Card"/>
    <n v="14.21"/>
    <s v="loss"/>
    <s v="Pune"/>
  </r>
  <r>
    <s v="ORD108704"/>
    <x v="0"/>
    <s v="Personal Care"/>
    <x v="8629"/>
    <s v="Good Sales"/>
    <n v="0.02"/>
    <n v="56.662600000000005"/>
    <n v="2776.4674"/>
    <n v="9"/>
    <d v="2024-01-01T00:00:00"/>
    <d v="2024-01-07T00:00:00"/>
    <s v="Member"/>
    <s v="Card"/>
    <n v="274.36"/>
    <s v="loss"/>
    <s v="Bangalore"/>
  </r>
  <r>
    <s v="ORD108705"/>
    <x v="0"/>
    <s v="Clothing"/>
    <x v="8630"/>
    <s v="Good Sales"/>
    <n v="0.27"/>
    <n v="490.31730000000005"/>
    <n v="1325.6727000000001"/>
    <n v="2"/>
    <d v="2024-01-10T00:00:00"/>
    <d v="2024-01-17T00:00:00"/>
    <s v="Regular"/>
    <s v="UPI"/>
    <n v="427.45"/>
    <s v="loss"/>
    <s v="Delhi"/>
  </r>
  <r>
    <s v="ORD108706"/>
    <x v="1"/>
    <s v="Personal Care"/>
    <x v="8631"/>
    <s v="Good Sales"/>
    <n v="0.5"/>
    <n v="1626.075"/>
    <n v="1626.075"/>
    <n v="3"/>
    <d v="2024-11-13T00:00:00"/>
    <d v="2024-11-18T00:00:00"/>
    <s v="Member"/>
    <s v="Card"/>
    <n v="874.68"/>
    <s v="profit"/>
    <s v="Mumbai"/>
  </r>
  <r>
    <s v="ORD108707"/>
    <x v="0"/>
    <s v="Electronics"/>
    <x v="8632"/>
    <s v="Good Sales"/>
    <n v="0.43"/>
    <n v="1184.0953"/>
    <n v="1569.6147000000001"/>
    <n v="6"/>
    <d v="2023-12-24T00:00:00"/>
    <d v="2023-12-31T00:00:00"/>
    <s v="Regular"/>
    <s v="UPI"/>
    <n v="328.5"/>
    <s v="loss"/>
    <s v="Hyderabad"/>
  </r>
  <r>
    <s v="ORD108708"/>
    <x v="3"/>
    <s v="Electronics"/>
    <x v="8633"/>
    <s v="Good Sales"/>
    <n v="0.08"/>
    <n v="110.44959999999999"/>
    <n v="1270.1704"/>
    <n v="7"/>
    <d v="2023-06-25T00:00:00"/>
    <d v="2023-06-26T00:00:00"/>
    <s v="New"/>
    <s v="Cash"/>
    <n v="165.81"/>
    <s v="loss"/>
    <s v="Bangalore"/>
  </r>
  <r>
    <s v="ORD108709"/>
    <x v="0"/>
    <s v="Personal Care"/>
    <x v="8634"/>
    <s v="Good Sales"/>
    <n v="0.44"/>
    <n v="394.02879999999999"/>
    <n v="501.49119999999999"/>
    <n v="9"/>
    <d v="2023-08-06T00:00:00"/>
    <d v="2023-08-08T00:00:00"/>
    <s v="Member"/>
    <s v="Cash"/>
    <n v="67.540000000000006"/>
    <s v="loss"/>
    <s v="Mumbai"/>
  </r>
  <r>
    <s v="ORD108710"/>
    <x v="1"/>
    <s v="Grocery"/>
    <x v="8635"/>
    <s v="Good Sales"/>
    <n v="0.23"/>
    <n v="479.11070000000007"/>
    <n v="1603.9793"/>
    <n v="8"/>
    <d v="2024-10-31T00:00:00"/>
    <d v="2024-11-05T00:00:00"/>
    <s v="Member"/>
    <s v="UPI"/>
    <n v="322.29000000000002"/>
    <s v="loss"/>
    <s v="Pune"/>
  </r>
  <r>
    <s v="ORD108711"/>
    <x v="1"/>
    <s v="Clothing"/>
    <x v="8636"/>
    <s v="Good Sales"/>
    <n v="0.14000000000000001"/>
    <n v="690.97"/>
    <n v="4244.53"/>
    <n v="6"/>
    <d v="2024-11-01T00:00:00"/>
    <d v="2024-11-02T00:00:00"/>
    <s v="Member"/>
    <s v="Cash"/>
    <n v="1346.67"/>
    <s v="profit"/>
    <s v="Mumbai"/>
  </r>
  <r>
    <s v="ORD108712"/>
    <x v="1"/>
    <s v="Electronics"/>
    <x v="8637"/>
    <s v="Good Sales"/>
    <n v="0.32"/>
    <n v="715.17439999999999"/>
    <n v="1519.7456000000002"/>
    <n v="8"/>
    <d v="2023-10-21T00:00:00"/>
    <d v="2023-10-24T00:00:00"/>
    <s v="Member"/>
    <s v="UPI"/>
    <n v="203.57"/>
    <s v="loss"/>
    <s v="Delhi"/>
  </r>
  <r>
    <s v="ORD108713"/>
    <x v="0"/>
    <s v="Personal Care"/>
    <x v="8638"/>
    <s v="Good Sales"/>
    <n v="0.11"/>
    <n v="414.59660000000002"/>
    <n v="3354.4634000000001"/>
    <n v="5"/>
    <d v="2024-10-20T00:00:00"/>
    <d v="2024-10-22T00:00:00"/>
    <s v="Member"/>
    <s v="Card"/>
    <n v="922.63"/>
    <s v="profit"/>
    <s v="Delhi"/>
  </r>
  <r>
    <s v="ORD108714"/>
    <x v="0"/>
    <s v="Personal Care"/>
    <x v="8639"/>
    <s v="concerning"/>
    <n v="0.44"/>
    <n v="166.8348"/>
    <n v="212.33520000000001"/>
    <n v="9"/>
    <d v="2024-10-24T00:00:00"/>
    <d v="2024-10-31T00:00:00"/>
    <s v="Member"/>
    <s v="Cash"/>
    <n v="39.71"/>
    <s v="loss"/>
    <s v="Mumbai"/>
  </r>
  <r>
    <s v="ORD108715"/>
    <x v="2"/>
    <s v="Electronics"/>
    <x v="8640"/>
    <s v="Good Sales"/>
    <n v="0.31"/>
    <n v="606.49639999999999"/>
    <n v="1349.9436000000001"/>
    <n v="4"/>
    <d v="2024-03-09T00:00:00"/>
    <d v="2024-03-12T00:00:00"/>
    <s v="New"/>
    <s v="UPI"/>
    <n v="196.92"/>
    <s v="loss"/>
    <s v="Pune"/>
  </r>
  <r>
    <s v="ORD108716"/>
    <x v="2"/>
    <s v="Electronics"/>
    <x v="8641"/>
    <s v="Good Sales"/>
    <n v="7.0000000000000007E-2"/>
    <n v="206.0506"/>
    <n v="2737.5293999999999"/>
    <n v="1"/>
    <d v="2023-06-23T00:00:00"/>
    <d v="2023-06-29T00:00:00"/>
    <s v="New"/>
    <s v="UPI"/>
    <n v="158.18"/>
    <s v="loss"/>
    <s v="Hyderabad"/>
  </r>
  <r>
    <s v="ORD108717"/>
    <x v="3"/>
    <s v="Grocery"/>
    <x v="8642"/>
    <s v="Good Sales"/>
    <n v="0.28999999999999998"/>
    <n v="1096.4494"/>
    <n v="2684.4106000000002"/>
    <n v="8"/>
    <d v="2023-07-21T00:00:00"/>
    <d v="2023-07-23T00:00:00"/>
    <s v="New"/>
    <s v="Card"/>
    <n v="822.08"/>
    <s v="profit"/>
    <s v="Hyderabad"/>
  </r>
  <r>
    <s v="ORD108718"/>
    <x v="2"/>
    <s v="Personal Care"/>
    <x v="8643"/>
    <s v="Good Sales"/>
    <n v="0.26"/>
    <n v="699.16079999999999"/>
    <n v="1989.9191999999998"/>
    <n v="5"/>
    <d v="2024-08-13T00:00:00"/>
    <d v="2024-08-16T00:00:00"/>
    <s v="Regular"/>
    <s v="Cash"/>
    <n v="394.54"/>
    <s v="loss"/>
    <s v="Chennai"/>
  </r>
  <r>
    <s v="ORD108719"/>
    <x v="3"/>
    <s v="Personal Care"/>
    <x v="8644"/>
    <s v="Good Sales"/>
    <n v="0.24"/>
    <n v="629.98799999999994"/>
    <n v="1994.962"/>
    <n v="9"/>
    <d v="2024-02-05T00:00:00"/>
    <d v="2024-02-12T00:00:00"/>
    <s v="New"/>
    <s v="Card"/>
    <n v="770.26"/>
    <s v="loss"/>
    <s v="Hyderabad"/>
  </r>
  <r>
    <s v="ORD108720"/>
    <x v="1"/>
    <s v="Home Care"/>
    <x v="8645"/>
    <s v="Good Sales"/>
    <n v="0.18"/>
    <n v="691.76519999999994"/>
    <n v="3151.3748000000001"/>
    <n v="3"/>
    <d v="2024-03-11T00:00:00"/>
    <d v="2024-03-16T00:00:00"/>
    <s v="Member"/>
    <s v="Cash"/>
    <n v="241.79"/>
    <s v="loss"/>
    <s v="Mumbai"/>
  </r>
  <r>
    <s v="ORD108721"/>
    <x v="2"/>
    <s v="Grocery"/>
    <x v="8646"/>
    <s v="Good Sales"/>
    <n v="0.24"/>
    <n v="392.42639999999994"/>
    <n v="1242.6835999999998"/>
    <n v="9"/>
    <d v="2023-09-26T00:00:00"/>
    <d v="2023-10-01T00:00:00"/>
    <s v="Member"/>
    <s v="Cash"/>
    <n v="108.71"/>
    <s v="loss"/>
    <s v="Bangalore"/>
  </r>
  <r>
    <s v="ORD108722"/>
    <x v="0"/>
    <s v="Electronics"/>
    <x v="8647"/>
    <s v="concerning"/>
    <n v="0.28999999999999998"/>
    <n v="157.75709999999998"/>
    <n v="386.23290000000003"/>
    <n v="8"/>
    <d v="2023-12-02T00:00:00"/>
    <d v="2023-12-09T00:00:00"/>
    <s v="New"/>
    <s v="Card"/>
    <n v="65.88"/>
    <s v="loss"/>
    <s v="Delhi"/>
  </r>
  <r>
    <s v="ORD108723"/>
    <x v="2"/>
    <s v="Electronics"/>
    <x v="8648"/>
    <s v="Good Sales"/>
    <n v="0.37"/>
    <n v="666.38479999999993"/>
    <n v="1134.6552000000001"/>
    <n v="6"/>
    <d v="2024-05-01T00:00:00"/>
    <d v="2024-05-04T00:00:00"/>
    <s v="Member"/>
    <s v="UPI"/>
    <n v="332.19"/>
    <s v="loss"/>
    <s v="Bangalore"/>
  </r>
  <r>
    <s v="ORD108724"/>
    <x v="3"/>
    <s v="Clothing"/>
    <x v="8649"/>
    <s v="Good Sales"/>
    <n v="0.46"/>
    <n v="404.37680000000006"/>
    <n v="474.70319999999998"/>
    <n v="8"/>
    <d v="2024-09-05T00:00:00"/>
    <d v="2024-09-08T00:00:00"/>
    <s v="Regular"/>
    <s v="Card"/>
    <n v="208.44"/>
    <s v="loss"/>
    <s v="Pune"/>
  </r>
  <r>
    <s v="ORD108725"/>
    <x v="2"/>
    <s v="Electronics"/>
    <x v="8650"/>
    <s v="Good Sales"/>
    <n v="0.02"/>
    <n v="96.662599999999998"/>
    <n v="4736.4674000000005"/>
    <n v="8"/>
    <d v="2023-04-19T00:00:00"/>
    <d v="2023-04-26T00:00:00"/>
    <s v="New"/>
    <s v="Card"/>
    <n v="607.79"/>
    <s v="loss"/>
    <s v="Hyderabad"/>
  </r>
  <r>
    <s v="ORD108726"/>
    <x v="1"/>
    <s v="Personal Care"/>
    <x v="8651"/>
    <s v="Good Sales"/>
    <n v="0.28000000000000003"/>
    <n v="820.34680000000003"/>
    <n v="2109.4632000000001"/>
    <n v="7"/>
    <d v="2024-07-09T00:00:00"/>
    <d v="2024-07-13T00:00:00"/>
    <s v="Regular"/>
    <s v="UPI"/>
    <n v="390.8"/>
    <s v="loss"/>
    <s v="Chennai"/>
  </r>
  <r>
    <s v="ORD108727"/>
    <x v="0"/>
    <s v="Electronics"/>
    <x v="8652"/>
    <s v="Good Sales"/>
    <n v="0.38"/>
    <n v="869.56920000000002"/>
    <n v="1418.7708000000002"/>
    <n v="7"/>
    <d v="2024-06-10T00:00:00"/>
    <d v="2024-06-17T00:00:00"/>
    <s v="New"/>
    <s v="Cash"/>
    <n v="525.94000000000005"/>
    <s v="loss"/>
    <s v="Pune"/>
  </r>
  <r>
    <s v="ORD108728"/>
    <x v="3"/>
    <s v="Personal Care"/>
    <x v="8653"/>
    <s v="Good Sales"/>
    <n v="0.06"/>
    <n v="274.14300000000003"/>
    <n v="4294.9070000000002"/>
    <n v="3"/>
    <d v="2024-05-30T00:00:00"/>
    <d v="2024-06-01T00:00:00"/>
    <s v="Member"/>
    <s v="Cash"/>
    <n v="650.84"/>
    <s v="loss"/>
    <s v="Chennai"/>
  </r>
  <r>
    <s v="ORD108729"/>
    <x v="0"/>
    <s v="Personal Care"/>
    <x v="8654"/>
    <s v="Good Sales"/>
    <n v="0.46"/>
    <n v="2075.4142000000002"/>
    <n v="2436.3558000000003"/>
    <n v="7"/>
    <d v="2023-08-24T00:00:00"/>
    <d v="2023-08-28T00:00:00"/>
    <s v="Regular"/>
    <s v="Card"/>
    <n v="961.64"/>
    <s v="profit"/>
    <s v="Delhi"/>
  </r>
  <r>
    <s v="ORD108730"/>
    <x v="0"/>
    <s v="Grocery"/>
    <x v="8655"/>
    <s v="Good Sales"/>
    <n v="0.12"/>
    <n v="256.43040000000002"/>
    <n v="1880.4896000000001"/>
    <n v="3"/>
    <d v="2024-07-17T00:00:00"/>
    <d v="2024-07-24T00:00:00"/>
    <s v="Member"/>
    <s v="Card"/>
    <n v="274.7"/>
    <s v="loss"/>
    <s v="Bangalore"/>
  </r>
  <r>
    <s v="ORD108731"/>
    <x v="3"/>
    <s v="Electronics"/>
    <x v="8656"/>
    <s v="Good Sales"/>
    <n v="0.42"/>
    <n v="1842.1871999999998"/>
    <n v="2543.9728"/>
    <n v="9"/>
    <d v="2023-07-21T00:00:00"/>
    <d v="2023-07-24T00:00:00"/>
    <s v="New"/>
    <s v="UPI"/>
    <n v="1306.69"/>
    <s v="profit"/>
    <s v="Delhi"/>
  </r>
  <r>
    <s v="ORD108732"/>
    <x v="0"/>
    <s v="Grocery"/>
    <x v="8657"/>
    <s v="concerning"/>
    <n v="0.33"/>
    <n v="136.5309"/>
    <n v="277.19910000000004"/>
    <n v="5"/>
    <d v="2024-07-11T00:00:00"/>
    <d v="2024-07-16T00:00:00"/>
    <s v="Member"/>
    <s v="Card"/>
    <n v="115.5"/>
    <s v="loss"/>
    <s v="Hyderabad"/>
  </r>
  <r>
    <s v="ORD108733"/>
    <x v="0"/>
    <s v="Personal Care"/>
    <x v="8658"/>
    <s v="Good Sales"/>
    <n v="0.28000000000000003"/>
    <n v="1243.2056000000002"/>
    <n v="3196.8144000000002"/>
    <n v="8"/>
    <d v="2024-07-24T00:00:00"/>
    <d v="2024-07-26T00:00:00"/>
    <s v="Regular"/>
    <s v="Card"/>
    <n v="873.2"/>
    <s v="profit"/>
    <s v="Pune"/>
  </r>
  <r>
    <s v="ORD108734"/>
    <x v="2"/>
    <s v="Electronics"/>
    <x v="8659"/>
    <s v="Good Sales"/>
    <n v="0.43"/>
    <n v="697.39979999999991"/>
    <n v="924.46019999999999"/>
    <n v="3"/>
    <d v="2023-06-23T00:00:00"/>
    <d v="2023-06-28T00:00:00"/>
    <s v="New"/>
    <s v="Cash"/>
    <n v="470.71"/>
    <s v="loss"/>
    <s v="Mumbai"/>
  </r>
  <r>
    <s v="ORD108735"/>
    <x v="0"/>
    <s v="Electronics"/>
    <x v="8660"/>
    <s v="Good Sales"/>
    <n v="0.48"/>
    <n v="1377.1679999999999"/>
    <n v="1491.932"/>
    <n v="3"/>
    <d v="2024-06-27T00:00:00"/>
    <d v="2024-06-30T00:00:00"/>
    <s v="New"/>
    <s v="Card"/>
    <n v="546.41"/>
    <s v="loss"/>
    <s v="Chennai"/>
  </r>
  <r>
    <s v="ORD108736"/>
    <x v="0"/>
    <s v="Grocery"/>
    <x v="8661"/>
    <s v="Good Sales"/>
    <n v="0.5"/>
    <n v="710.73500000000001"/>
    <n v="710.73500000000001"/>
    <n v="3"/>
    <d v="2023-05-29T00:00:00"/>
    <d v="2023-06-05T00:00:00"/>
    <s v="Member"/>
    <s v="Cash"/>
    <n v="373.54"/>
    <s v="loss"/>
    <s v="Mumbai"/>
  </r>
  <r>
    <s v="ORD108737"/>
    <x v="0"/>
    <s v="Grocery"/>
    <x v="8662"/>
    <s v="Good Sales"/>
    <n v="0.34"/>
    <n v="1674.6768000000002"/>
    <n v="3250.8432000000003"/>
    <n v="8"/>
    <d v="2023-10-12T00:00:00"/>
    <d v="2023-10-19T00:00:00"/>
    <s v="Member"/>
    <s v="Card"/>
    <n v="1419.32"/>
    <s v="profit"/>
    <s v="Delhi"/>
  </r>
  <r>
    <s v="ORD108738"/>
    <x v="0"/>
    <s v="Personal Care"/>
    <x v="8663"/>
    <s v="concerning"/>
    <n v="0.17"/>
    <n v="76.792400000000015"/>
    <n v="374.92759999999998"/>
    <n v="9"/>
    <d v="2024-09-24T00:00:00"/>
    <d v="2024-09-28T00:00:00"/>
    <s v="Regular"/>
    <s v="UPI"/>
    <n v="132.79"/>
    <s v="loss"/>
    <s v="Chennai"/>
  </r>
  <r>
    <s v="ORD108739"/>
    <x v="3"/>
    <s v="Personal Care"/>
    <x v="8664"/>
    <s v="Good Sales"/>
    <n v="0.44"/>
    <n v="1007.6351999999999"/>
    <n v="1282.4448"/>
    <n v="7"/>
    <d v="2024-07-07T00:00:00"/>
    <d v="2024-07-14T00:00:00"/>
    <s v="Regular"/>
    <s v="Card"/>
    <n v="670.93"/>
    <s v="loss"/>
    <s v="Pune"/>
  </r>
  <r>
    <s v="ORD108740"/>
    <x v="1"/>
    <s v="Electronics"/>
    <x v="8665"/>
    <s v="Good Sales"/>
    <n v="0.33"/>
    <n v="1037.1372000000001"/>
    <n v="2105.7028"/>
    <n v="1"/>
    <d v="2024-05-16T00:00:00"/>
    <d v="2024-05-23T00:00:00"/>
    <s v="New"/>
    <s v="Card"/>
    <n v="843.08"/>
    <s v="profit"/>
    <s v="Pune"/>
  </r>
  <r>
    <s v="ORD108741"/>
    <x v="2"/>
    <s v="Electronics"/>
    <x v="8666"/>
    <s v="Good Sales"/>
    <n v="0.16"/>
    <n v="498.64"/>
    <n v="2617.86"/>
    <n v="6"/>
    <d v="2024-11-20T00:00:00"/>
    <d v="2024-11-22T00:00:00"/>
    <s v="New"/>
    <s v="UPI"/>
    <n v="463.53"/>
    <s v="loss"/>
    <s v="Bangalore"/>
  </r>
  <r>
    <s v="ORD108742"/>
    <x v="0"/>
    <s v="Home Care"/>
    <x v="8667"/>
    <s v="Good Sales"/>
    <n v="0.47"/>
    <n v="1748.3624"/>
    <n v="1971.5576000000001"/>
    <n v="3"/>
    <d v="2024-08-20T00:00:00"/>
    <d v="2024-08-26T00:00:00"/>
    <s v="New"/>
    <s v="UPI"/>
    <n v="1108.6199999999999"/>
    <s v="profit"/>
    <s v="Pune"/>
  </r>
  <r>
    <s v="ORD108743"/>
    <x v="0"/>
    <s v="Home Care"/>
    <x v="8668"/>
    <s v="Good Sales"/>
    <n v="0.37"/>
    <n v="1350.3668"/>
    <n v="2299.2731999999996"/>
    <n v="1"/>
    <d v="2024-05-22T00:00:00"/>
    <d v="2024-05-26T00:00:00"/>
    <s v="Regular"/>
    <s v="UPI"/>
    <n v="893.74"/>
    <s v="profit"/>
    <s v="Delhi"/>
  </r>
  <r>
    <s v="ORD108744"/>
    <x v="3"/>
    <s v="Clothing"/>
    <x v="8669"/>
    <s v="Good Sales"/>
    <n v="0.23"/>
    <n v="916.87200000000007"/>
    <n v="3069.5280000000002"/>
    <n v="2"/>
    <d v="2023-01-17T00:00:00"/>
    <d v="2023-01-19T00:00:00"/>
    <s v="Member"/>
    <s v="UPI"/>
    <n v="1047.7"/>
    <s v="profit"/>
    <s v="Bangalore"/>
  </r>
  <r>
    <s v="ORD108745"/>
    <x v="1"/>
    <s v="Personal Care"/>
    <x v="8670"/>
    <s v="Good Sales"/>
    <n v="0.23"/>
    <n v="287.04230000000001"/>
    <n v="960.96769999999992"/>
    <n v="3"/>
    <d v="2024-02-06T00:00:00"/>
    <d v="2024-02-12T00:00:00"/>
    <s v="Member"/>
    <s v="UPI"/>
    <n v="311.83999999999997"/>
    <s v="loss"/>
    <s v="Bangalore"/>
  </r>
  <r>
    <s v="ORD108746"/>
    <x v="0"/>
    <s v="Clothing"/>
    <x v="8671"/>
    <s v="Good Sales"/>
    <n v="0.5"/>
    <n v="957.74"/>
    <n v="957.74"/>
    <n v="7"/>
    <d v="2023-08-26T00:00:00"/>
    <d v="2023-09-01T00:00:00"/>
    <s v="New"/>
    <s v="Card"/>
    <n v="370.14"/>
    <s v="loss"/>
    <s v="Delhi"/>
  </r>
  <r>
    <s v="ORD108747"/>
    <x v="3"/>
    <s v="Clothing"/>
    <x v="8672"/>
    <s v="Good Sales"/>
    <n v="0.19"/>
    <n v="374.67240000000004"/>
    <n v="1597.2876000000001"/>
    <n v="6"/>
    <d v="2024-10-06T00:00:00"/>
    <d v="2024-10-11T00:00:00"/>
    <s v="New"/>
    <s v="UPI"/>
    <n v="365.4"/>
    <s v="loss"/>
    <s v="Delhi"/>
  </r>
  <r>
    <s v="ORD108748"/>
    <x v="2"/>
    <s v="Grocery"/>
    <x v="8673"/>
    <s v="Good Sales"/>
    <n v="0.05"/>
    <n v="239.18049999999999"/>
    <n v="4544.4294999999993"/>
    <n v="2"/>
    <d v="2024-03-20T00:00:00"/>
    <d v="2024-03-21T00:00:00"/>
    <s v="Member"/>
    <s v="Card"/>
    <n v="734.3"/>
    <s v="loss"/>
    <s v="Pune"/>
  </r>
  <r>
    <s v="ORD108749"/>
    <x v="2"/>
    <s v="Grocery"/>
    <x v="8674"/>
    <s v="Good Sales"/>
    <n v="0.27"/>
    <n v="568.52010000000007"/>
    <n v="1537.1098999999999"/>
    <n v="5"/>
    <d v="2024-12-21T00:00:00"/>
    <d v="2024-12-23T00:00:00"/>
    <s v="New"/>
    <s v="Card"/>
    <n v="171.24"/>
    <s v="loss"/>
    <s v="Pune"/>
  </r>
  <r>
    <s v="ORD108750"/>
    <x v="0"/>
    <s v="Home Care"/>
    <x v="8675"/>
    <s v="Good Sales"/>
    <n v="0.44"/>
    <n v="522.35040000000004"/>
    <n v="664.80960000000005"/>
    <n v="1"/>
    <d v="2024-12-08T00:00:00"/>
    <d v="2024-12-15T00:00:00"/>
    <s v="New"/>
    <s v="UPI"/>
    <n v="246.16"/>
    <s v="loss"/>
    <s v="Chennai"/>
  </r>
  <r>
    <s v="ORD108751"/>
    <x v="0"/>
    <s v="Clothing"/>
    <x v="8676"/>
    <s v="Good Sales"/>
    <n v="0.28999999999999998"/>
    <n v="927.56209999999987"/>
    <n v="2270.9278999999997"/>
    <n v="3"/>
    <d v="2023-03-13T00:00:00"/>
    <d v="2023-03-16T00:00:00"/>
    <s v="Regular"/>
    <s v="Cash"/>
    <n v="416.99"/>
    <s v="loss"/>
    <s v="Bangalore"/>
  </r>
  <r>
    <s v="ORD108752"/>
    <x v="1"/>
    <s v="Home Care"/>
    <x v="8677"/>
    <s v="Good Sales"/>
    <n v="0.4"/>
    <n v="877.44400000000007"/>
    <n v="1316.1660000000002"/>
    <n v="1"/>
    <d v="2023-01-26T00:00:00"/>
    <d v="2023-02-02T00:00:00"/>
    <s v="Member"/>
    <s v="Card"/>
    <n v="214.94"/>
    <s v="loss"/>
    <s v="Pune"/>
  </r>
  <r>
    <s v="ORD108753"/>
    <x v="1"/>
    <s v="Personal Care"/>
    <x v="8678"/>
    <s v="Good Sales"/>
    <n v="0.03"/>
    <n v="39.761700000000005"/>
    <n v="1285.6283000000001"/>
    <n v="3"/>
    <d v="2023-03-30T00:00:00"/>
    <d v="2023-04-01T00:00:00"/>
    <s v="Member"/>
    <s v="Cash"/>
    <n v="153.02000000000001"/>
    <s v="loss"/>
    <s v="Bangalore"/>
  </r>
  <r>
    <s v="ORD108754"/>
    <x v="0"/>
    <s v="Electronics"/>
    <x v="8679"/>
    <s v="Good Sales"/>
    <n v="0.34"/>
    <n v="1225.4144000000001"/>
    <n v="2378.7455999999997"/>
    <n v="2"/>
    <d v="2024-04-28T00:00:00"/>
    <d v="2024-05-04T00:00:00"/>
    <s v="Regular"/>
    <s v="UPI"/>
    <n v="529.08000000000004"/>
    <s v="loss"/>
    <s v="Bangalore"/>
  </r>
  <r>
    <s v="ORD108755"/>
    <x v="3"/>
    <s v="Grocery"/>
    <x v="8680"/>
    <s v="Good Sales"/>
    <n v="0.04"/>
    <n v="41.617200000000004"/>
    <n v="998.81280000000004"/>
    <n v="4"/>
    <d v="2023-08-23T00:00:00"/>
    <d v="2023-08-26T00:00:00"/>
    <s v="Regular"/>
    <s v="UPI"/>
    <n v="54.06"/>
    <s v="loss"/>
    <s v="Mumbai"/>
  </r>
  <r>
    <s v="ORD108756"/>
    <x v="1"/>
    <s v="Personal Care"/>
    <x v="8681"/>
    <s v="Good Sales"/>
    <n v="0.28000000000000003"/>
    <n v="896.96040000000005"/>
    <n v="2306.4695999999999"/>
    <n v="5"/>
    <d v="2023-02-08T00:00:00"/>
    <d v="2023-02-09T00:00:00"/>
    <s v="Regular"/>
    <s v="UPI"/>
    <n v="439.82"/>
    <s v="loss"/>
    <s v="Chennai"/>
  </r>
  <r>
    <s v="ORD108757"/>
    <x v="0"/>
    <s v="Personal Care"/>
    <x v="8682"/>
    <s v="Good Sales"/>
    <n v="0.25"/>
    <n v="552.4"/>
    <n v="1657.1999999999998"/>
    <n v="3"/>
    <d v="2023-02-13T00:00:00"/>
    <d v="2023-02-14T00:00:00"/>
    <s v="Member"/>
    <s v="Card"/>
    <n v="462.55"/>
    <s v="loss"/>
    <s v="Mumbai"/>
  </r>
  <r>
    <s v="ORD108758"/>
    <x v="1"/>
    <s v="Grocery"/>
    <x v="8683"/>
    <s v="Good Sales"/>
    <n v="0.47"/>
    <n v="782.04240000000004"/>
    <n v="881.87760000000003"/>
    <n v="5"/>
    <d v="2023-12-26T00:00:00"/>
    <d v="2023-12-31T00:00:00"/>
    <s v="Member"/>
    <s v="Cash"/>
    <n v="166.55"/>
    <s v="loss"/>
    <s v="Hyderabad"/>
  </r>
  <r>
    <s v="ORD108759"/>
    <x v="0"/>
    <s v="Grocery"/>
    <x v="8684"/>
    <s v="Good Sales"/>
    <n v="7.0000000000000007E-2"/>
    <n v="331.47170000000006"/>
    <n v="4403.8383000000003"/>
    <n v="7"/>
    <d v="2023-03-05T00:00:00"/>
    <d v="2023-03-10T00:00:00"/>
    <s v="Regular"/>
    <s v="Card"/>
    <n v="488.35"/>
    <s v="loss"/>
    <s v="Chennai"/>
  </r>
  <r>
    <s v="ORD108760"/>
    <x v="2"/>
    <s v="Clothing"/>
    <x v="8685"/>
    <s v="Good Sales"/>
    <n v="0"/>
    <n v="0"/>
    <n v="1689.6"/>
    <n v="9"/>
    <d v="2024-11-26T00:00:00"/>
    <d v="2024-12-03T00:00:00"/>
    <s v="Member"/>
    <s v="UPI"/>
    <n v="150.86000000000001"/>
    <s v="loss"/>
    <s v="Mumbai"/>
  </r>
  <r>
    <s v="ORD108761"/>
    <x v="0"/>
    <s v="Home Care"/>
    <x v="8686"/>
    <s v="Good Sales"/>
    <n v="7.0000000000000007E-2"/>
    <n v="126.1953"/>
    <n v="1676.5946999999999"/>
    <n v="8"/>
    <d v="2024-04-17T00:00:00"/>
    <d v="2024-04-18T00:00:00"/>
    <s v="Member"/>
    <s v="Cash"/>
    <n v="197.65"/>
    <s v="loss"/>
    <s v="Hyderabad"/>
  </r>
  <r>
    <s v="ORD108762"/>
    <x v="2"/>
    <s v="Personal Care"/>
    <x v="8687"/>
    <s v="Good Sales"/>
    <n v="0.09"/>
    <n v="392.95170000000002"/>
    <n v="3973.1783"/>
    <n v="6"/>
    <d v="2024-08-20T00:00:00"/>
    <d v="2024-08-22T00:00:00"/>
    <s v="Regular"/>
    <s v="Cash"/>
    <n v="247.07"/>
    <s v="loss"/>
    <s v="Mumbai"/>
  </r>
  <r>
    <s v="ORD108763"/>
    <x v="1"/>
    <s v="Clothing"/>
    <x v="8688"/>
    <s v="concerning"/>
    <n v="0.13"/>
    <n v="95.200299999999999"/>
    <n v="637.10969999999998"/>
    <n v="9"/>
    <d v="2023-10-11T00:00:00"/>
    <d v="2023-10-17T00:00:00"/>
    <s v="New"/>
    <s v="UPI"/>
    <n v="215.75"/>
    <s v="loss"/>
    <s v="Bangalore"/>
  </r>
  <r>
    <s v="ORD108764"/>
    <x v="0"/>
    <s v="Clothing"/>
    <x v="8689"/>
    <s v="concerning"/>
    <n v="0.41"/>
    <n v="258.11139999999995"/>
    <n v="371.42860000000002"/>
    <n v="8"/>
    <d v="2024-08-17T00:00:00"/>
    <d v="2024-08-19T00:00:00"/>
    <s v="Member"/>
    <s v="UPI"/>
    <n v="42.26"/>
    <s v="loss"/>
    <s v="Bangalore"/>
  </r>
  <r>
    <s v="ORD108765"/>
    <x v="1"/>
    <s v="Personal Care"/>
    <x v="8690"/>
    <s v="Good Sales"/>
    <n v="0.19"/>
    <n v="282.2013"/>
    <n v="1203.0687"/>
    <n v="4"/>
    <d v="2024-12-01T00:00:00"/>
    <d v="2024-12-06T00:00:00"/>
    <s v="New"/>
    <s v="UPI"/>
    <n v="344.68"/>
    <s v="loss"/>
    <s v="Mumbai"/>
  </r>
  <r>
    <s v="ORD108766"/>
    <x v="2"/>
    <s v="Personal Care"/>
    <x v="8691"/>
    <s v="Good Sales"/>
    <n v="0.42"/>
    <n v="1259.5883999999999"/>
    <n v="1739.4316000000001"/>
    <n v="2"/>
    <d v="2024-05-21T00:00:00"/>
    <d v="2024-05-23T00:00:00"/>
    <s v="Member"/>
    <s v="Card"/>
    <n v="352.23"/>
    <s v="loss"/>
    <s v="Delhi"/>
  </r>
  <r>
    <s v="ORD108767"/>
    <x v="0"/>
    <s v="Electronics"/>
    <x v="8692"/>
    <s v="Good Sales"/>
    <n v="0.14000000000000001"/>
    <n v="277.62980000000005"/>
    <n v="1705.4402"/>
    <n v="9"/>
    <d v="2023-11-27T00:00:00"/>
    <d v="2023-11-29T00:00:00"/>
    <s v="New"/>
    <s v="Cash"/>
    <n v="345.6"/>
    <s v="loss"/>
    <s v="Hyderabad"/>
  </r>
  <r>
    <s v="ORD108768"/>
    <x v="1"/>
    <s v="Home Care"/>
    <x v="8693"/>
    <s v="Good Sales"/>
    <n v="0.43"/>
    <n v="1325.2256"/>
    <n v="1756.6944000000001"/>
    <n v="6"/>
    <d v="2024-10-07T00:00:00"/>
    <d v="2024-10-09T00:00:00"/>
    <s v="New"/>
    <s v="Cash"/>
    <n v="409.89"/>
    <s v="loss"/>
    <s v="Mumbai"/>
  </r>
  <r>
    <s v="ORD108769"/>
    <x v="2"/>
    <s v="Personal Care"/>
    <x v="8694"/>
    <s v="Good Sales"/>
    <n v="0"/>
    <n v="0"/>
    <n v="882.78"/>
    <n v="8"/>
    <d v="2023-10-31T00:00:00"/>
    <d v="2023-11-02T00:00:00"/>
    <s v="Member"/>
    <s v="Cash"/>
    <n v="258.36"/>
    <s v="loss"/>
    <s v="Chennai"/>
  </r>
  <r>
    <s v="ORD108770"/>
    <x v="1"/>
    <s v="Grocery"/>
    <x v="8695"/>
    <s v="Good Sales"/>
    <n v="0.47"/>
    <n v="649.12169999999992"/>
    <n v="731.98829999999998"/>
    <n v="8"/>
    <d v="2024-07-21T00:00:00"/>
    <d v="2024-07-24T00:00:00"/>
    <s v="Member"/>
    <s v="Card"/>
    <n v="192.9"/>
    <s v="loss"/>
    <s v="Delhi"/>
  </r>
  <r>
    <s v="ORD108771"/>
    <x v="3"/>
    <s v="Electronics"/>
    <x v="8696"/>
    <s v="Good Sales"/>
    <n v="0.37"/>
    <n v="1061.6410000000001"/>
    <n v="1807.6590000000001"/>
    <n v="4"/>
    <d v="2024-06-24T00:00:00"/>
    <d v="2024-06-29T00:00:00"/>
    <s v="Member"/>
    <s v="Card"/>
    <n v="464.67"/>
    <s v="loss"/>
    <s v="Delhi"/>
  </r>
  <r>
    <s v="ORD108772"/>
    <x v="2"/>
    <s v="Home Care"/>
    <x v="8697"/>
    <s v="Good Sales"/>
    <n v="0.21"/>
    <n v="244.44629999999998"/>
    <n v="919.58370000000002"/>
    <n v="5"/>
    <d v="2024-12-12T00:00:00"/>
    <d v="2024-12-13T00:00:00"/>
    <s v="Member"/>
    <s v="Card"/>
    <n v="345.92"/>
    <s v="loss"/>
    <s v="Hyderabad"/>
  </r>
  <r>
    <s v="ORD108773"/>
    <x v="2"/>
    <s v="Grocery"/>
    <x v="8698"/>
    <s v="Good Sales"/>
    <n v="0.28999999999999998"/>
    <n v="629.80459999999994"/>
    <n v="1541.9353999999998"/>
    <n v="1"/>
    <d v="2024-09-23T00:00:00"/>
    <d v="2024-09-24T00:00:00"/>
    <s v="New"/>
    <s v="Card"/>
    <n v="162.41999999999999"/>
    <s v="loss"/>
    <s v="Hyderabad"/>
  </r>
  <r>
    <s v="ORD108774"/>
    <x v="2"/>
    <s v="Grocery"/>
    <x v="8699"/>
    <s v="Good Sales"/>
    <n v="0.47"/>
    <n v="1365.8058999999998"/>
    <n v="1540.1641"/>
    <n v="9"/>
    <d v="2024-04-01T00:00:00"/>
    <d v="2024-04-04T00:00:00"/>
    <s v="Regular"/>
    <s v="Card"/>
    <n v="360.08"/>
    <s v="loss"/>
    <s v="Mumbai"/>
  </r>
  <r>
    <s v="ORD108775"/>
    <x v="0"/>
    <s v="Home Care"/>
    <x v="8700"/>
    <s v="Good Sales"/>
    <n v="0.28999999999999998"/>
    <n v="1412.5581"/>
    <n v="3458.3319000000001"/>
    <n v="7"/>
    <d v="2023-10-14T00:00:00"/>
    <d v="2023-10-19T00:00:00"/>
    <s v="Member"/>
    <s v="Cash"/>
    <n v="712.88"/>
    <s v="loss"/>
    <s v="Chennai"/>
  </r>
  <r>
    <s v="ORD108776"/>
    <x v="0"/>
    <s v="Electronics"/>
    <x v="8701"/>
    <s v="concerning"/>
    <n v="0.11"/>
    <n v="54.058399999999999"/>
    <n v="437.38159999999999"/>
    <n v="1"/>
    <d v="2023-03-12T00:00:00"/>
    <d v="2023-03-19T00:00:00"/>
    <s v="Member"/>
    <s v="Card"/>
    <n v="79.819999999999993"/>
    <s v="loss"/>
    <s v="Chennai"/>
  </r>
  <r>
    <s v="ORD108777"/>
    <x v="0"/>
    <s v="Grocery"/>
    <x v="8702"/>
    <s v="Good Sales"/>
    <n v="0.28999999999999998"/>
    <n v="683.24869999999999"/>
    <n v="1672.7813000000001"/>
    <n v="3"/>
    <d v="2023-05-17T00:00:00"/>
    <d v="2023-05-23T00:00:00"/>
    <s v="Regular"/>
    <s v="UPI"/>
    <n v="681.69"/>
    <s v="loss"/>
    <s v="Hyderabad"/>
  </r>
  <r>
    <s v="ORD108778"/>
    <x v="3"/>
    <s v="Clothing"/>
    <x v="8703"/>
    <s v="Good Sales"/>
    <n v="0.44"/>
    <n v="898.36120000000005"/>
    <n v="1143.3688"/>
    <n v="9"/>
    <d v="2023-03-04T00:00:00"/>
    <d v="2023-03-07T00:00:00"/>
    <s v="Member"/>
    <s v="UPI"/>
    <n v="296.95999999999998"/>
    <s v="loss"/>
    <s v="Pune"/>
  </r>
  <r>
    <s v="ORD108779"/>
    <x v="3"/>
    <s v="Home Care"/>
    <x v="8704"/>
    <s v="Good Sales"/>
    <n v="0.49"/>
    <n v="2028.0021999999999"/>
    <n v="2110.7777999999998"/>
    <n v="1"/>
    <d v="2024-08-11T00:00:00"/>
    <d v="2024-08-16T00:00:00"/>
    <s v="Member"/>
    <s v="UPI"/>
    <n v="498.25"/>
    <s v="loss"/>
    <s v="Hyderabad"/>
  </r>
  <r>
    <s v="ORD108780"/>
    <x v="2"/>
    <s v="Home Care"/>
    <x v="8705"/>
    <s v="Good Sales"/>
    <n v="0.28999999999999998"/>
    <n v="1308.3234"/>
    <n v="3203.1365999999998"/>
    <n v="6"/>
    <d v="2024-06-13T00:00:00"/>
    <d v="2024-06-16T00:00:00"/>
    <s v="Member"/>
    <s v="Cash"/>
    <n v="580.03"/>
    <s v="loss"/>
    <s v="Mumbai"/>
  </r>
  <r>
    <s v="ORD108781"/>
    <x v="3"/>
    <s v="Personal Care"/>
    <x v="8706"/>
    <s v="Good Sales"/>
    <n v="0.08"/>
    <n v="363.54879999999997"/>
    <n v="4180.8112000000001"/>
    <n v="5"/>
    <d v="2024-11-08T00:00:00"/>
    <d v="2024-11-15T00:00:00"/>
    <s v="New"/>
    <s v="UPI"/>
    <n v="370.71"/>
    <s v="loss"/>
    <s v="Pune"/>
  </r>
  <r>
    <s v="ORD108782"/>
    <x v="1"/>
    <s v="Electronics"/>
    <x v="8707"/>
    <s v="Good Sales"/>
    <n v="0.39"/>
    <n v="755.89020000000005"/>
    <n v="1182.2898"/>
    <n v="4"/>
    <d v="2023-05-28T00:00:00"/>
    <d v="2023-05-30T00:00:00"/>
    <s v="New"/>
    <s v="Cash"/>
    <n v="165.1"/>
    <s v="loss"/>
    <s v="Chennai"/>
  </r>
  <r>
    <s v="ORD108783"/>
    <x v="2"/>
    <s v="Clothing"/>
    <x v="8708"/>
    <s v="Good Sales"/>
    <n v="0.5"/>
    <n v="796.40499999999997"/>
    <n v="796.40499999999997"/>
    <n v="1"/>
    <d v="2023-07-05T00:00:00"/>
    <d v="2023-07-08T00:00:00"/>
    <s v="Regular"/>
    <s v="UPI"/>
    <n v="176.04"/>
    <s v="loss"/>
    <s v="Mumbai"/>
  </r>
  <r>
    <s v="ORD108784"/>
    <x v="2"/>
    <s v="Clothing"/>
    <x v="8709"/>
    <s v="Good Sales"/>
    <n v="0.24"/>
    <n v="552.1848"/>
    <n v="1748.5852"/>
    <n v="7"/>
    <d v="2024-08-10T00:00:00"/>
    <d v="2024-08-13T00:00:00"/>
    <s v="Regular"/>
    <s v="Card"/>
    <n v="214"/>
    <s v="loss"/>
    <s v="Bangalore"/>
  </r>
  <r>
    <s v="ORD108785"/>
    <x v="1"/>
    <s v="Personal Care"/>
    <x v="8710"/>
    <s v="Good Sales"/>
    <n v="0.19"/>
    <n v="339.25069999999999"/>
    <n v="1446.2792999999999"/>
    <n v="1"/>
    <d v="2024-06-23T00:00:00"/>
    <d v="2024-06-27T00:00:00"/>
    <s v="Regular"/>
    <s v="UPI"/>
    <n v="240.01"/>
    <s v="loss"/>
    <s v="Bangalore"/>
  </r>
  <r>
    <s v="ORD108786"/>
    <x v="2"/>
    <s v="Grocery"/>
    <x v="8711"/>
    <s v="Good Sales"/>
    <n v="0.28000000000000003"/>
    <n v="1014.2636000000001"/>
    <n v="2608.1063999999997"/>
    <n v="1"/>
    <d v="2023-02-13T00:00:00"/>
    <d v="2023-02-20T00:00:00"/>
    <s v="New"/>
    <s v="UPI"/>
    <n v="308.05"/>
    <s v="loss"/>
    <s v="Pune"/>
  </r>
  <r>
    <s v="ORD108787"/>
    <x v="3"/>
    <s v="Grocery"/>
    <x v="8712"/>
    <s v="Good Sales"/>
    <n v="0.08"/>
    <n v="91.72"/>
    <n v="1054.78"/>
    <n v="2"/>
    <d v="2024-10-10T00:00:00"/>
    <d v="2024-10-17T00:00:00"/>
    <s v="Member"/>
    <s v="Cash"/>
    <n v="219.44"/>
    <s v="loss"/>
    <s v="Mumbai"/>
  </r>
  <r>
    <s v="ORD108788"/>
    <x v="0"/>
    <s v="Clothing"/>
    <x v="8713"/>
    <s v="Good Sales"/>
    <n v="0.49"/>
    <n v="1630.4995000000001"/>
    <n v="1697.0505000000001"/>
    <n v="9"/>
    <d v="2023-12-28T00:00:00"/>
    <d v="2024-01-02T00:00:00"/>
    <s v="New"/>
    <s v="Cash"/>
    <n v="957.21"/>
    <s v="profit"/>
    <s v="Delhi"/>
  </r>
  <r>
    <s v="ORD108789"/>
    <x v="1"/>
    <s v="Electronics"/>
    <x v="8714"/>
    <s v="Good Sales"/>
    <n v="0.42"/>
    <n v="1949.7407999999998"/>
    <n v="2692.4992000000002"/>
    <n v="1"/>
    <d v="2023-04-23T00:00:00"/>
    <d v="2023-04-25T00:00:00"/>
    <s v="Member"/>
    <s v="Card"/>
    <n v="810.19"/>
    <s v="profit"/>
    <s v="Bangalore"/>
  </r>
  <r>
    <s v="ORD108790"/>
    <x v="3"/>
    <s v="Grocery"/>
    <x v="8715"/>
    <s v="Good Sales"/>
    <n v="0.06"/>
    <n v="88.294799999999995"/>
    <n v="1383.2852"/>
    <n v="8"/>
    <d v="2023-06-10T00:00:00"/>
    <d v="2023-06-13T00:00:00"/>
    <s v="Member"/>
    <s v="UPI"/>
    <n v="237.85"/>
    <s v="loss"/>
    <s v="Mumbai"/>
  </r>
  <r>
    <s v="ORD108791"/>
    <x v="1"/>
    <s v="Home Care"/>
    <x v="8716"/>
    <s v="Good Sales"/>
    <n v="0.47"/>
    <n v="1605.8771999999999"/>
    <n v="1810.8828000000003"/>
    <n v="1"/>
    <d v="2024-09-09T00:00:00"/>
    <d v="2024-09-11T00:00:00"/>
    <s v="New"/>
    <s v="UPI"/>
    <n v="329.51"/>
    <s v="loss"/>
    <s v="Bangalore"/>
  </r>
  <r>
    <s v="ORD108792"/>
    <x v="1"/>
    <s v="Personal Care"/>
    <x v="8717"/>
    <s v="Good Sales"/>
    <n v="0.47"/>
    <n v="377.62150000000003"/>
    <n v="425.82850000000002"/>
    <n v="1"/>
    <d v="2023-01-09T00:00:00"/>
    <d v="2023-01-15T00:00:00"/>
    <s v="Member"/>
    <s v="UPI"/>
    <n v="84.84"/>
    <s v="loss"/>
    <s v="Mumbai"/>
  </r>
  <r>
    <s v="ORD108793"/>
    <x v="2"/>
    <s v="Electronics"/>
    <x v="8718"/>
    <s v="concerning"/>
    <n v="0.16"/>
    <n v="111.1648"/>
    <n v="583.61519999999996"/>
    <n v="9"/>
    <d v="2024-12-26T00:00:00"/>
    <d v="2024-12-31T00:00:00"/>
    <s v="New"/>
    <s v="Card"/>
    <n v="142.76"/>
    <s v="loss"/>
    <s v="Mumbai"/>
  </r>
  <r>
    <s v="ORD108794"/>
    <x v="2"/>
    <s v="Grocery"/>
    <x v="8719"/>
    <s v="concerning"/>
    <n v="0.31"/>
    <n v="206.66459999999998"/>
    <n v="459.99540000000002"/>
    <n v="8"/>
    <d v="2023-11-14T00:00:00"/>
    <d v="2023-11-21T00:00:00"/>
    <s v="New"/>
    <s v="Card"/>
    <n v="52.97"/>
    <s v="loss"/>
    <s v="Pune"/>
  </r>
  <r>
    <s v="ORD108795"/>
    <x v="3"/>
    <s v="Clothing"/>
    <x v="8720"/>
    <s v="concerning"/>
    <n v="0.06"/>
    <n v="46.727399999999996"/>
    <n v="732.06259999999997"/>
    <n v="1"/>
    <d v="2023-11-21T00:00:00"/>
    <d v="2023-11-28T00:00:00"/>
    <s v="New"/>
    <s v="Card"/>
    <n v="73.400000000000006"/>
    <s v="loss"/>
    <s v="Chennai"/>
  </r>
  <r>
    <s v="ORD108796"/>
    <x v="1"/>
    <s v="Personal Care"/>
    <x v="8721"/>
    <s v="Good Sales"/>
    <n v="0.04"/>
    <n v="46.368400000000001"/>
    <n v="1112.8416"/>
    <n v="7"/>
    <d v="2023-04-28T00:00:00"/>
    <d v="2023-04-29T00:00:00"/>
    <s v="Regular"/>
    <s v="Cash"/>
    <n v="227.62"/>
    <s v="loss"/>
    <s v="Chennai"/>
  </r>
  <r>
    <s v="ORD108797"/>
    <x v="2"/>
    <s v="Grocery"/>
    <x v="8722"/>
    <s v="Good Sales"/>
    <n v="0.25"/>
    <n v="714.46749999999997"/>
    <n v="2143.4025000000001"/>
    <n v="8"/>
    <d v="2024-01-21T00:00:00"/>
    <d v="2024-01-25T00:00:00"/>
    <s v="Member"/>
    <s v="Cash"/>
    <n v="668.12"/>
    <s v="loss"/>
    <s v="Mumbai"/>
  </r>
  <r>
    <s v="ORD108798"/>
    <x v="2"/>
    <s v="Clothing"/>
    <x v="8723"/>
    <s v="Good Sales"/>
    <n v="0.02"/>
    <n v="77.164600000000007"/>
    <n v="3781.0654"/>
    <n v="2"/>
    <d v="2023-07-25T00:00:00"/>
    <d v="2023-07-29T00:00:00"/>
    <s v="Regular"/>
    <s v="Card"/>
    <n v="1101.4100000000001"/>
    <s v="profit"/>
    <s v="Mumbai"/>
  </r>
  <r>
    <s v="ORD108799"/>
    <x v="1"/>
    <s v="Grocery"/>
    <x v="8724"/>
    <s v="concerning"/>
    <n v="0.44"/>
    <n v="317.50400000000002"/>
    <n v="404.096"/>
    <n v="4"/>
    <d v="2024-12-16T00:00:00"/>
    <d v="2024-12-21T00:00:00"/>
    <s v="Regular"/>
    <s v="Cash"/>
    <n v="67.98"/>
    <s v="loss"/>
    <s v="Bangalore"/>
  </r>
  <r>
    <s v="ORD108800"/>
    <x v="3"/>
    <s v="Personal Care"/>
    <x v="8725"/>
    <s v="Good Sales"/>
    <n v="0.46"/>
    <n v="2007.0121999999999"/>
    <n v="2356.0577999999996"/>
    <n v="2"/>
    <d v="2023-01-29T00:00:00"/>
    <d v="2023-02-02T00:00:00"/>
    <s v="Member"/>
    <s v="Cash"/>
    <n v="1000.96"/>
    <s v="profit"/>
    <s v="Mumbai"/>
  </r>
  <r>
    <s v="ORD108801"/>
    <x v="3"/>
    <s v="Home Care"/>
    <x v="8726"/>
    <s v="Good Sales"/>
    <n v="0.03"/>
    <n v="126.8793"/>
    <n v="4102.4307000000008"/>
    <n v="6"/>
    <d v="2023-07-27T00:00:00"/>
    <d v="2023-07-28T00:00:00"/>
    <s v="New"/>
    <s v="Card"/>
    <n v="468.56"/>
    <s v="loss"/>
    <s v="Mumbai"/>
  </r>
  <r>
    <s v="ORD108802"/>
    <x v="1"/>
    <s v="Home Care"/>
    <x v="8727"/>
    <s v="Good Sales"/>
    <n v="0.02"/>
    <n v="73.283999999999992"/>
    <n v="3590.9159999999997"/>
    <n v="5"/>
    <d v="2023-10-31T00:00:00"/>
    <d v="2023-11-02T00:00:00"/>
    <s v="Regular"/>
    <s v="Cash"/>
    <n v="330.05"/>
    <s v="loss"/>
    <s v="Chennai"/>
  </r>
  <r>
    <s v="ORD108803"/>
    <x v="3"/>
    <s v="Clothing"/>
    <x v="8728"/>
    <s v="Good Sales"/>
    <n v="0.11"/>
    <n v="240.59530000000001"/>
    <n v="1946.6347000000001"/>
    <n v="5"/>
    <d v="2024-08-07T00:00:00"/>
    <d v="2024-08-14T00:00:00"/>
    <s v="Regular"/>
    <s v="Cash"/>
    <n v="558.28"/>
    <s v="loss"/>
    <s v="Bangalore"/>
  </r>
  <r>
    <s v="ORD108804"/>
    <x v="2"/>
    <s v="Home Care"/>
    <x v="8729"/>
    <s v="concerning"/>
    <n v="0.46"/>
    <n v="49.509799999999998"/>
    <n v="58.120199999999997"/>
    <n v="8"/>
    <d v="2024-01-08T00:00:00"/>
    <d v="2024-01-11T00:00:00"/>
    <s v="New"/>
    <s v="Card"/>
    <n v="13.4"/>
    <s v="loss"/>
    <s v="Delhi"/>
  </r>
  <r>
    <s v="ORD108805"/>
    <x v="1"/>
    <s v="Personal Care"/>
    <x v="8730"/>
    <s v="Good Sales"/>
    <n v="0.38"/>
    <n v="1406.133"/>
    <n v="2294.2169999999996"/>
    <n v="1"/>
    <d v="2024-03-17T00:00:00"/>
    <d v="2024-03-24T00:00:00"/>
    <s v="New"/>
    <s v="Card"/>
    <n v="491.86"/>
    <s v="loss"/>
    <s v="Bangalore"/>
  </r>
  <r>
    <s v="ORD108806"/>
    <x v="2"/>
    <s v="Clothing"/>
    <x v="7979"/>
    <s v="Good Sales"/>
    <n v="0.34"/>
    <n v="1498.3902"/>
    <n v="2908.6397999999999"/>
    <n v="2"/>
    <d v="2024-02-08T00:00:00"/>
    <d v="2024-02-13T00:00:00"/>
    <s v="New"/>
    <s v="Card"/>
    <n v="656.48"/>
    <s v="loss"/>
    <s v="Chennai"/>
  </r>
  <r>
    <s v="ORD108807"/>
    <x v="0"/>
    <s v="Grocery"/>
    <x v="8731"/>
    <s v="Good Sales"/>
    <n v="0.39"/>
    <n v="679.73100000000011"/>
    <n v="1063.1689999999999"/>
    <n v="1"/>
    <d v="2024-05-22T00:00:00"/>
    <d v="2024-05-28T00:00:00"/>
    <s v="Member"/>
    <s v="UPI"/>
    <n v="107.22"/>
    <s v="loss"/>
    <s v="Pune"/>
  </r>
  <r>
    <s v="ORD108808"/>
    <x v="0"/>
    <s v="Electronics"/>
    <x v="8732"/>
    <s v="Good Sales"/>
    <n v="0.1"/>
    <n v="361.81400000000002"/>
    <n v="3256.326"/>
    <n v="4"/>
    <d v="2024-09-20T00:00:00"/>
    <d v="2024-09-26T00:00:00"/>
    <s v="Member"/>
    <s v="Card"/>
    <n v="974.7"/>
    <s v="profit"/>
    <s v="Mumbai"/>
  </r>
  <r>
    <s v="ORD108809"/>
    <x v="3"/>
    <s v="Grocery"/>
    <x v="8733"/>
    <s v="concerning"/>
    <n v="0.13"/>
    <n v="52.523899999999998"/>
    <n v="351.50609999999995"/>
    <n v="2"/>
    <d v="2023-08-31T00:00:00"/>
    <d v="2023-09-05T00:00:00"/>
    <s v="New"/>
    <s v="UPI"/>
    <n v="118.29"/>
    <s v="loss"/>
    <s v="Bangalore"/>
  </r>
  <r>
    <s v="ORD108810"/>
    <x v="0"/>
    <s v="Personal Care"/>
    <x v="8734"/>
    <s v="Good Sales"/>
    <n v="0.16"/>
    <n v="572.2432"/>
    <n v="3004.2768000000001"/>
    <n v="7"/>
    <d v="2023-08-22T00:00:00"/>
    <d v="2023-08-26T00:00:00"/>
    <s v="Member"/>
    <s v="Cash"/>
    <n v="362.46"/>
    <s v="loss"/>
    <s v="Bangalore"/>
  </r>
  <r>
    <s v="ORD108811"/>
    <x v="2"/>
    <s v="Clothing"/>
    <x v="8735"/>
    <s v="concerning"/>
    <n v="0.3"/>
    <n v="130.41299999999998"/>
    <n v="304.29700000000003"/>
    <n v="5"/>
    <d v="2024-03-02T00:00:00"/>
    <d v="2024-03-05T00:00:00"/>
    <s v="New"/>
    <s v="UPI"/>
    <n v="29.99"/>
    <s v="loss"/>
    <s v="Bangalore"/>
  </r>
  <r>
    <s v="ORD108812"/>
    <x v="0"/>
    <s v="Grocery"/>
    <x v="8736"/>
    <s v="Good Sales"/>
    <n v="0.3"/>
    <n v="893.16300000000001"/>
    <n v="2084.047"/>
    <n v="5"/>
    <d v="2024-01-07T00:00:00"/>
    <d v="2024-01-14T00:00:00"/>
    <s v="New"/>
    <s v="Card"/>
    <n v="513.59"/>
    <s v="loss"/>
    <s v="Bangalore"/>
  </r>
  <r>
    <s v="ORD108813"/>
    <x v="2"/>
    <s v="Clothing"/>
    <x v="8737"/>
    <s v="Good Sales"/>
    <n v="0.1"/>
    <n v="302.80100000000004"/>
    <n v="2725.2090000000003"/>
    <n v="1"/>
    <d v="2024-01-24T00:00:00"/>
    <d v="2024-01-28T00:00:00"/>
    <s v="Member"/>
    <s v="Cash"/>
    <n v="649.82000000000005"/>
    <s v="loss"/>
    <s v="Mumbai"/>
  </r>
  <r>
    <s v="ORD108814"/>
    <x v="3"/>
    <s v="Home Care"/>
    <x v="8738"/>
    <s v="Good Sales"/>
    <n v="0.22"/>
    <n v="347.72539999999998"/>
    <n v="1232.8445999999999"/>
    <n v="2"/>
    <d v="2024-04-12T00:00:00"/>
    <d v="2024-04-16T00:00:00"/>
    <s v="Member"/>
    <s v="Card"/>
    <n v="273.98"/>
    <s v="loss"/>
    <s v="Mumbai"/>
  </r>
  <r>
    <s v="ORD108815"/>
    <x v="3"/>
    <s v="Electronics"/>
    <x v="8739"/>
    <s v="concerning"/>
    <n v="0.35"/>
    <n v="170.69499999999999"/>
    <n v="317.005"/>
    <n v="5"/>
    <d v="2024-12-20T00:00:00"/>
    <d v="2024-12-22T00:00:00"/>
    <s v="New"/>
    <s v="Cash"/>
    <n v="103.95"/>
    <s v="loss"/>
    <s v="Mumbai"/>
  </r>
  <r>
    <s v="ORD108816"/>
    <x v="2"/>
    <s v="Personal Care"/>
    <x v="8740"/>
    <s v="Good Sales"/>
    <n v="0.15"/>
    <n v="712.76099999999997"/>
    <n v="4038.9789999999998"/>
    <n v="7"/>
    <d v="2024-10-20T00:00:00"/>
    <d v="2024-10-22T00:00:00"/>
    <s v="Member"/>
    <s v="Cash"/>
    <n v="1367.47"/>
    <s v="profit"/>
    <s v="Chennai"/>
  </r>
  <r>
    <s v="ORD108817"/>
    <x v="0"/>
    <s v="Grocery"/>
    <x v="8741"/>
    <s v="Good Sales"/>
    <n v="0.04"/>
    <n v="108.97320000000001"/>
    <n v="2615.3568"/>
    <n v="1"/>
    <d v="2024-08-15T00:00:00"/>
    <d v="2024-08-22T00:00:00"/>
    <s v="Regular"/>
    <s v="Cash"/>
    <n v="361.96"/>
    <s v="loss"/>
    <s v="Mumbai"/>
  </r>
  <r>
    <s v="ORD108818"/>
    <x v="3"/>
    <s v="Electronics"/>
    <x v="8742"/>
    <s v="Good Sales"/>
    <n v="0.1"/>
    <n v="294.08100000000002"/>
    <n v="2646.7289999999998"/>
    <n v="7"/>
    <d v="2023-04-08T00:00:00"/>
    <d v="2023-04-12T00:00:00"/>
    <s v="Regular"/>
    <s v="UPI"/>
    <n v="800.12"/>
    <s v="profit"/>
    <s v="Delhi"/>
  </r>
  <r>
    <s v="ORD108819"/>
    <x v="1"/>
    <s v="Personal Care"/>
    <x v="8743"/>
    <s v="Good Sales"/>
    <n v="0.08"/>
    <n v="249.08799999999999"/>
    <n v="2864.5119999999997"/>
    <n v="2"/>
    <d v="2024-02-15T00:00:00"/>
    <d v="2024-02-16T00:00:00"/>
    <s v="Regular"/>
    <s v="Card"/>
    <n v="579.62"/>
    <s v="loss"/>
    <s v="Chennai"/>
  </r>
  <r>
    <s v="ORD108820"/>
    <x v="3"/>
    <s v="Personal Care"/>
    <x v="8744"/>
    <s v="Good Sales"/>
    <n v="0.32"/>
    <n v="1429.1616000000001"/>
    <n v="3036.9683999999997"/>
    <n v="2"/>
    <d v="2023-10-24T00:00:00"/>
    <d v="2023-10-29T00:00:00"/>
    <s v="New"/>
    <s v="UPI"/>
    <n v="1019.52"/>
    <s v="profit"/>
    <s v="Hyderabad"/>
  </r>
  <r>
    <s v="ORD108821"/>
    <x v="0"/>
    <s v="Home Care"/>
    <x v="8745"/>
    <s v="concerning"/>
    <n v="0.03"/>
    <n v="11.8575"/>
    <n v="383.39249999999998"/>
    <n v="9"/>
    <d v="2024-01-15T00:00:00"/>
    <d v="2024-01-21T00:00:00"/>
    <s v="Regular"/>
    <s v="Card"/>
    <n v="101.99"/>
    <s v="loss"/>
    <s v="Hyderabad"/>
  </r>
  <r>
    <s v="ORD108822"/>
    <x v="1"/>
    <s v="Clothing"/>
    <x v="8746"/>
    <s v="Good Sales"/>
    <n v="0.44"/>
    <n v="1969.9283999999998"/>
    <n v="2507.1815999999999"/>
    <n v="8"/>
    <d v="2024-04-18T00:00:00"/>
    <d v="2024-04-19T00:00:00"/>
    <s v="New"/>
    <s v="Cash"/>
    <n v="521.98"/>
    <s v="loss"/>
    <s v="Mumbai"/>
  </r>
  <r>
    <s v="ORD108823"/>
    <x v="0"/>
    <s v="Clothing"/>
    <x v="8747"/>
    <s v="Good Sales"/>
    <n v="0.04"/>
    <n v="50.976400000000005"/>
    <n v="1223.4336000000001"/>
    <n v="4"/>
    <d v="2023-01-21T00:00:00"/>
    <d v="2023-01-26T00:00:00"/>
    <s v="Member"/>
    <s v="UPI"/>
    <n v="176.89"/>
    <s v="loss"/>
    <s v="Bangalore"/>
  </r>
  <r>
    <s v="ORD108824"/>
    <x v="2"/>
    <s v="Electronics"/>
    <x v="8748"/>
    <s v="concerning"/>
    <n v="0.3"/>
    <n v="144.58799999999999"/>
    <n v="337.37199999999996"/>
    <n v="5"/>
    <d v="2024-11-12T00:00:00"/>
    <d v="2024-11-15T00:00:00"/>
    <s v="Member"/>
    <s v="UPI"/>
    <n v="28.92"/>
    <s v="loss"/>
    <s v="Pune"/>
  </r>
  <r>
    <s v="ORD108825"/>
    <x v="1"/>
    <s v="Home Care"/>
    <x v="8749"/>
    <s v="Good Sales"/>
    <n v="0.46"/>
    <n v="1527.4760000000001"/>
    <n v="1793.1239999999998"/>
    <n v="9"/>
    <d v="2023-04-15T00:00:00"/>
    <d v="2023-04-18T00:00:00"/>
    <s v="Regular"/>
    <s v="UPI"/>
    <n v="812.91"/>
    <s v="profit"/>
    <s v="Delhi"/>
  </r>
  <r>
    <s v="ORD108826"/>
    <x v="0"/>
    <s v="Personal Care"/>
    <x v="8750"/>
    <s v="Good Sales"/>
    <n v="0.03"/>
    <n v="146.61539999999999"/>
    <n v="4740.5646000000006"/>
    <n v="4"/>
    <d v="2024-08-01T00:00:00"/>
    <d v="2024-08-02T00:00:00"/>
    <s v="New"/>
    <s v="Cash"/>
    <n v="330.86"/>
    <s v="loss"/>
    <s v="Hyderabad"/>
  </r>
  <r>
    <s v="ORD108827"/>
    <x v="1"/>
    <s v="Home Care"/>
    <x v="8751"/>
    <s v="concerning"/>
    <n v="0.19"/>
    <n v="72.293099999999995"/>
    <n v="308.19690000000003"/>
    <n v="8"/>
    <d v="2023-04-10T00:00:00"/>
    <d v="2023-04-14T00:00:00"/>
    <s v="New"/>
    <s v="Cash"/>
    <n v="59.01"/>
    <s v="loss"/>
    <s v="Hyderabad"/>
  </r>
  <r>
    <s v="ORD108828"/>
    <x v="0"/>
    <s v="Home Care"/>
    <x v="8752"/>
    <s v="Good Sales"/>
    <n v="0.16"/>
    <n v="350.08"/>
    <n v="1837.92"/>
    <n v="5"/>
    <d v="2024-04-21T00:00:00"/>
    <d v="2024-04-27T00:00:00"/>
    <s v="Regular"/>
    <s v="Card"/>
    <n v="557.23"/>
    <s v="loss"/>
    <s v="Chennai"/>
  </r>
  <r>
    <s v="ORD108829"/>
    <x v="1"/>
    <s v="Electronics"/>
    <x v="8753"/>
    <s v="Good Sales"/>
    <n v="0.17"/>
    <n v="458.30980000000005"/>
    <n v="2237.6302000000001"/>
    <n v="1"/>
    <d v="2023-03-24T00:00:00"/>
    <d v="2023-03-28T00:00:00"/>
    <s v="Regular"/>
    <s v="Card"/>
    <n v="204.32"/>
    <s v="loss"/>
    <s v="Hyderabad"/>
  </r>
  <r>
    <s v="ORD108830"/>
    <x v="0"/>
    <s v="Clothing"/>
    <x v="8754"/>
    <s v="Good Sales"/>
    <n v="0.3"/>
    <n v="400.61400000000003"/>
    <n v="934.76600000000008"/>
    <n v="7"/>
    <d v="2024-06-16T00:00:00"/>
    <d v="2024-06-23T00:00:00"/>
    <s v="Member"/>
    <s v="Card"/>
    <n v="398.42"/>
    <s v="loss"/>
    <s v="Delhi"/>
  </r>
  <r>
    <s v="ORD108831"/>
    <x v="2"/>
    <s v="Home Care"/>
    <x v="8755"/>
    <s v="Good Sales"/>
    <n v="0.13"/>
    <n v="639.08910000000003"/>
    <n v="4276.9808999999996"/>
    <n v="3"/>
    <d v="2024-12-16T00:00:00"/>
    <d v="2024-12-23T00:00:00"/>
    <s v="Member"/>
    <s v="Cash"/>
    <n v="939.56"/>
    <s v="profit"/>
    <s v="Chennai"/>
  </r>
  <r>
    <s v="ORD108832"/>
    <x v="1"/>
    <s v="Home Care"/>
    <x v="8756"/>
    <s v="Good Sales"/>
    <n v="0.01"/>
    <n v="32.407199999999996"/>
    <n v="3208.3127999999997"/>
    <n v="7"/>
    <d v="2024-04-15T00:00:00"/>
    <d v="2024-04-18T00:00:00"/>
    <s v="Member"/>
    <s v="Cash"/>
    <n v="263.3"/>
    <s v="loss"/>
    <s v="Chennai"/>
  </r>
  <r>
    <s v="ORD108833"/>
    <x v="1"/>
    <s v="Home Care"/>
    <x v="8757"/>
    <s v="Good Sales"/>
    <n v="0.48"/>
    <n v="2033.9135999999999"/>
    <n v="2203.4063999999998"/>
    <n v="8"/>
    <d v="2024-11-17T00:00:00"/>
    <d v="2024-11-21T00:00:00"/>
    <s v="Regular"/>
    <s v="UPI"/>
    <n v="226.95"/>
    <s v="loss"/>
    <s v="Bangalore"/>
  </r>
  <r>
    <s v="ORD108834"/>
    <x v="1"/>
    <s v="Grocery"/>
    <x v="8758"/>
    <s v="Good Sales"/>
    <n v="0.37"/>
    <n v="790.80470000000003"/>
    <n v="1346.5052999999998"/>
    <n v="4"/>
    <d v="2024-10-29T00:00:00"/>
    <d v="2024-10-31T00:00:00"/>
    <s v="Member"/>
    <s v="Cash"/>
    <n v="286.57"/>
    <s v="loss"/>
    <s v="Delhi"/>
  </r>
  <r>
    <s v="ORD108835"/>
    <x v="1"/>
    <s v="Home Care"/>
    <x v="8759"/>
    <s v="Good Sales"/>
    <n v="7.0000000000000007E-2"/>
    <n v="128.40660000000003"/>
    <n v="1705.9734000000001"/>
    <n v="6"/>
    <d v="2024-12-03T00:00:00"/>
    <d v="2024-12-06T00:00:00"/>
    <s v="Member"/>
    <s v="UPI"/>
    <n v="192.86"/>
    <s v="loss"/>
    <s v="Bangalore"/>
  </r>
  <r>
    <s v="ORD108836"/>
    <x v="2"/>
    <s v="Home Care"/>
    <x v="8760"/>
    <s v="Good Sales"/>
    <n v="0.23"/>
    <n v="646.40809999999999"/>
    <n v="2164.0618999999997"/>
    <n v="7"/>
    <d v="2024-06-07T00:00:00"/>
    <d v="2024-06-14T00:00:00"/>
    <s v="New"/>
    <s v="UPI"/>
    <n v="466.22"/>
    <s v="loss"/>
    <s v="Mumbai"/>
  </r>
  <r>
    <s v="ORD108837"/>
    <x v="1"/>
    <s v="Personal Care"/>
    <x v="8761"/>
    <s v="Good Sales"/>
    <n v="0.03"/>
    <n v="66.985799999999998"/>
    <n v="2165.8742000000002"/>
    <n v="8"/>
    <d v="2023-09-25T00:00:00"/>
    <d v="2023-09-30T00:00:00"/>
    <s v="Member"/>
    <s v="UPI"/>
    <n v="371.83"/>
    <s v="loss"/>
    <s v="Bangalore"/>
  </r>
  <r>
    <s v="ORD108838"/>
    <x v="3"/>
    <s v="Grocery"/>
    <x v="8762"/>
    <s v="Good Sales"/>
    <n v="0.01"/>
    <n v="36.032499999999999"/>
    <n v="3567.2175000000002"/>
    <n v="3"/>
    <d v="2023-06-16T00:00:00"/>
    <d v="2023-06-22T00:00:00"/>
    <s v="Member"/>
    <s v="Cash"/>
    <n v="320.58999999999997"/>
    <s v="loss"/>
    <s v="Pune"/>
  </r>
  <r>
    <s v="ORD108839"/>
    <x v="2"/>
    <s v="Home Care"/>
    <x v="8763"/>
    <s v="Good Sales"/>
    <n v="0.02"/>
    <n v="28.0502"/>
    <n v="1374.4598000000001"/>
    <n v="7"/>
    <d v="2023-10-01T00:00:00"/>
    <d v="2023-10-06T00:00:00"/>
    <s v="New"/>
    <s v="Card"/>
    <n v="301.16000000000003"/>
    <s v="loss"/>
    <s v="Bangalore"/>
  </r>
  <r>
    <s v="ORD108840"/>
    <x v="3"/>
    <s v="Home Care"/>
    <x v="8764"/>
    <s v="Good Sales"/>
    <n v="0.38"/>
    <n v="875.14"/>
    <n v="1427.8600000000001"/>
    <n v="5"/>
    <d v="2023-09-06T00:00:00"/>
    <d v="2023-09-10T00:00:00"/>
    <s v="Member"/>
    <s v="UPI"/>
    <n v="352.61"/>
    <s v="loss"/>
    <s v="Hyderabad"/>
  </r>
  <r>
    <s v="ORD108841"/>
    <x v="1"/>
    <s v="Electronics"/>
    <x v="8765"/>
    <s v="Good Sales"/>
    <n v="0.22"/>
    <n v="986.95299999999997"/>
    <n v="3499.1969999999997"/>
    <n v="7"/>
    <d v="2024-01-17T00:00:00"/>
    <d v="2024-01-22T00:00:00"/>
    <s v="New"/>
    <s v="Cash"/>
    <n v="934.14"/>
    <s v="profit"/>
    <s v="Delhi"/>
  </r>
  <r>
    <s v="ORD108842"/>
    <x v="0"/>
    <s v="Electronics"/>
    <x v="8766"/>
    <s v="Good Sales"/>
    <n v="0.42"/>
    <n v="1598.0705999999998"/>
    <n v="2206.8594000000003"/>
    <n v="6"/>
    <d v="2024-10-13T00:00:00"/>
    <d v="2024-10-18T00:00:00"/>
    <s v="Member"/>
    <s v="Card"/>
    <n v="1011.84"/>
    <s v="profit"/>
    <s v="Delhi"/>
  </r>
  <r>
    <s v="ORD108843"/>
    <x v="3"/>
    <s v="Grocery"/>
    <x v="8767"/>
    <s v="Good Sales"/>
    <n v="0.15"/>
    <n v="138.53099999999998"/>
    <n v="785.00900000000001"/>
    <n v="5"/>
    <d v="2023-12-04T00:00:00"/>
    <d v="2023-12-05T00:00:00"/>
    <s v="Member"/>
    <s v="Cash"/>
    <n v="85.29"/>
    <s v="loss"/>
    <s v="Bangalore"/>
  </r>
  <r>
    <s v="ORD108844"/>
    <x v="1"/>
    <s v="Personal Care"/>
    <x v="8768"/>
    <s v="Good Sales"/>
    <n v="0.39"/>
    <n v="1733.7996000000003"/>
    <n v="2711.8404"/>
    <n v="3"/>
    <d v="2024-10-07T00:00:00"/>
    <d v="2024-10-08T00:00:00"/>
    <s v="Member"/>
    <s v="Cash"/>
    <n v="703.52"/>
    <s v="loss"/>
    <s v="Delhi"/>
  </r>
  <r>
    <s v="ORD108845"/>
    <x v="3"/>
    <s v="Grocery"/>
    <x v="8769"/>
    <s v="Good Sales"/>
    <n v="0.04"/>
    <n v="119.4472"/>
    <n v="2866.7327999999998"/>
    <n v="2"/>
    <d v="2023-02-26T00:00:00"/>
    <d v="2023-03-03T00:00:00"/>
    <s v="Member"/>
    <s v="Card"/>
    <n v="777.41"/>
    <s v="loss"/>
    <s v="Pune"/>
  </r>
  <r>
    <s v="ORD108846"/>
    <x v="1"/>
    <s v="Grocery"/>
    <x v="8770"/>
    <s v="Good Sales"/>
    <n v="0.32"/>
    <n v="1097.1232"/>
    <n v="2331.3868000000002"/>
    <n v="3"/>
    <d v="2023-11-01T00:00:00"/>
    <d v="2023-11-04T00:00:00"/>
    <s v="Member"/>
    <s v="UPI"/>
    <n v="790.5"/>
    <s v="loss"/>
    <s v="Mumbai"/>
  </r>
  <r>
    <s v="ORD108847"/>
    <x v="1"/>
    <s v="Electronics"/>
    <x v="8771"/>
    <s v="Good Sales"/>
    <n v="0.18"/>
    <n v="277.53479999999996"/>
    <n v="1264.3252"/>
    <n v="2"/>
    <d v="2023-05-23T00:00:00"/>
    <d v="2023-05-29T00:00:00"/>
    <s v="Regular"/>
    <s v="UPI"/>
    <n v="194.81"/>
    <s v="loss"/>
    <s v="Mumbai"/>
  </r>
  <r>
    <s v="ORD108848"/>
    <x v="1"/>
    <s v="Electronics"/>
    <x v="8772"/>
    <s v="Good Sales"/>
    <n v="0.14000000000000001"/>
    <n v="316.89980000000003"/>
    <n v="1946.6702"/>
    <n v="3"/>
    <d v="2024-06-02T00:00:00"/>
    <d v="2024-06-07T00:00:00"/>
    <s v="Regular"/>
    <s v="UPI"/>
    <n v="541.14"/>
    <s v="loss"/>
    <s v="Delhi"/>
  </r>
  <r>
    <s v="ORD108849"/>
    <x v="0"/>
    <s v="Personal Care"/>
    <x v="8773"/>
    <s v="Good Sales"/>
    <n v="0.41"/>
    <n v="1661.8858"/>
    <n v="2391.4942000000001"/>
    <n v="2"/>
    <d v="2023-08-09T00:00:00"/>
    <d v="2023-08-15T00:00:00"/>
    <s v="Regular"/>
    <s v="Card"/>
    <n v="589.74"/>
    <s v="loss"/>
    <s v="Delhi"/>
  </r>
  <r>
    <s v="ORD108850"/>
    <x v="3"/>
    <s v="Home Care"/>
    <x v="8774"/>
    <s v="Good Sales"/>
    <n v="0.03"/>
    <n v="51.609299999999998"/>
    <n v="1668.7006999999999"/>
    <n v="1"/>
    <d v="2023-02-27T00:00:00"/>
    <d v="2023-03-01T00:00:00"/>
    <s v="Regular"/>
    <s v="Card"/>
    <n v="503.78"/>
    <s v="loss"/>
    <s v="Mumbai"/>
  </r>
  <r>
    <s v="ORD108851"/>
    <x v="2"/>
    <s v="Personal Care"/>
    <x v="8775"/>
    <s v="Good Sales"/>
    <n v="0.47"/>
    <n v="427.13599999999997"/>
    <n v="481.66399999999999"/>
    <n v="9"/>
    <d v="2023-11-05T00:00:00"/>
    <d v="2023-11-08T00:00:00"/>
    <s v="Regular"/>
    <s v="Cash"/>
    <n v="103.34"/>
    <s v="loss"/>
    <s v="Pune"/>
  </r>
  <r>
    <s v="ORD108852"/>
    <x v="2"/>
    <s v="Home Care"/>
    <x v="8776"/>
    <s v="Good Sales"/>
    <n v="0.39"/>
    <n v="761.93910000000005"/>
    <n v="1191.7509"/>
    <n v="5"/>
    <d v="2023-07-24T00:00:00"/>
    <d v="2023-07-30T00:00:00"/>
    <s v="Member"/>
    <s v="Card"/>
    <n v="184.71"/>
    <s v="loss"/>
    <s v="Bangalore"/>
  </r>
  <r>
    <s v="ORD108853"/>
    <x v="2"/>
    <s v="Clothing"/>
    <x v="8777"/>
    <s v="concerning"/>
    <n v="0.18"/>
    <n v="79.050600000000003"/>
    <n v="360.11940000000004"/>
    <n v="9"/>
    <d v="2024-03-20T00:00:00"/>
    <d v="2024-03-22T00:00:00"/>
    <s v="New"/>
    <s v="Card"/>
    <n v="118.43"/>
    <s v="loss"/>
    <s v="Mumbai"/>
  </r>
  <r>
    <s v="ORD108854"/>
    <x v="2"/>
    <s v="Electronics"/>
    <x v="8778"/>
    <s v="Good Sales"/>
    <n v="0.5"/>
    <n v="1808.75"/>
    <n v="1808.75"/>
    <n v="8"/>
    <d v="2023-08-12T00:00:00"/>
    <d v="2023-08-18T00:00:00"/>
    <s v="New"/>
    <s v="Card"/>
    <n v="630.16"/>
    <s v="loss"/>
    <s v="Mumbai"/>
  </r>
  <r>
    <s v="ORD108855"/>
    <x v="1"/>
    <s v="Clothing"/>
    <x v="8779"/>
    <s v="Good Sales"/>
    <n v="0.1"/>
    <n v="82.39500000000001"/>
    <n v="741.55500000000006"/>
    <n v="7"/>
    <d v="2024-10-13T00:00:00"/>
    <d v="2024-10-15T00:00:00"/>
    <s v="Member"/>
    <s v="UPI"/>
    <n v="194.47"/>
    <s v="loss"/>
    <s v="Mumbai"/>
  </r>
  <r>
    <s v="ORD108856"/>
    <x v="3"/>
    <s v="Clothing"/>
    <x v="8780"/>
    <s v="Good Sales"/>
    <n v="0.2"/>
    <n v="299.42399999999998"/>
    <n v="1197.6959999999999"/>
    <n v="6"/>
    <d v="2023-04-22T00:00:00"/>
    <d v="2023-04-29T00:00:00"/>
    <s v="New"/>
    <s v="Cash"/>
    <n v="430.49"/>
    <s v="loss"/>
    <s v="Delhi"/>
  </r>
  <r>
    <s v="ORD108857"/>
    <x v="3"/>
    <s v="Electronics"/>
    <x v="8781"/>
    <s v="Good Sales"/>
    <n v="0.44"/>
    <n v="1943.6120000000001"/>
    <n v="2473.6880000000001"/>
    <n v="4"/>
    <d v="2024-06-20T00:00:00"/>
    <d v="2024-06-27T00:00:00"/>
    <s v="Regular"/>
    <s v="Cash"/>
    <n v="438.74"/>
    <s v="loss"/>
    <s v="Delhi"/>
  </r>
  <r>
    <s v="ORD108858"/>
    <x v="0"/>
    <s v="Clothing"/>
    <x v="8782"/>
    <s v="Good Sales"/>
    <n v="0.5"/>
    <n v="1374.22"/>
    <n v="1374.22"/>
    <n v="7"/>
    <d v="2024-10-20T00:00:00"/>
    <d v="2024-10-24T00:00:00"/>
    <s v="Regular"/>
    <s v="Card"/>
    <n v="206.23"/>
    <s v="loss"/>
    <s v="Hyderabad"/>
  </r>
  <r>
    <s v="ORD108859"/>
    <x v="3"/>
    <s v="Grocery"/>
    <x v="8783"/>
    <s v="Good Sales"/>
    <n v="0.12"/>
    <n v="200.94719999999998"/>
    <n v="1473.6127999999999"/>
    <n v="7"/>
    <d v="2023-09-04T00:00:00"/>
    <d v="2023-09-05T00:00:00"/>
    <s v="New"/>
    <s v="Cash"/>
    <n v="174.37"/>
    <s v="loss"/>
    <s v="Chennai"/>
  </r>
  <r>
    <s v="ORD108860"/>
    <x v="3"/>
    <s v="Home Care"/>
    <x v="8784"/>
    <s v="Good Sales"/>
    <n v="0.37"/>
    <n v="1029.9209000000001"/>
    <n v="1753.6491000000001"/>
    <n v="1"/>
    <d v="2023-03-21T00:00:00"/>
    <d v="2023-03-25T00:00:00"/>
    <s v="Member"/>
    <s v="Cash"/>
    <n v="219.03"/>
    <s v="loss"/>
    <s v="Mumbai"/>
  </r>
  <r>
    <s v="ORD108861"/>
    <x v="3"/>
    <s v="Personal Care"/>
    <x v="8785"/>
    <s v="Good Sales"/>
    <n v="0.15"/>
    <n v="175.434"/>
    <n v="994.12599999999998"/>
    <n v="9"/>
    <d v="2024-06-07T00:00:00"/>
    <d v="2024-06-13T00:00:00"/>
    <s v="Regular"/>
    <s v="Cash"/>
    <n v="339.76"/>
    <s v="loss"/>
    <s v="Delhi"/>
  </r>
  <r>
    <s v="ORD108862"/>
    <x v="0"/>
    <s v="Electronics"/>
    <x v="8786"/>
    <s v="concerning"/>
    <n v="0.38"/>
    <n v="84.873000000000005"/>
    <n v="138.47699999999998"/>
    <n v="4"/>
    <d v="2024-11-30T00:00:00"/>
    <d v="2024-12-02T00:00:00"/>
    <s v="Member"/>
    <s v="Cash"/>
    <n v="51"/>
    <s v="loss"/>
    <s v="Mumbai"/>
  </r>
  <r>
    <s v="ORD108863"/>
    <x v="2"/>
    <s v="Grocery"/>
    <x v="7673"/>
    <s v="Good Sales"/>
    <n v="0.06"/>
    <n v="183.4974"/>
    <n v="2874.7925999999998"/>
    <n v="7"/>
    <d v="2024-07-01T00:00:00"/>
    <d v="2024-07-05T00:00:00"/>
    <s v="Member"/>
    <s v="Cash"/>
    <n v="654.34"/>
    <s v="loss"/>
    <s v="Bangalore"/>
  </r>
  <r>
    <s v="ORD108864"/>
    <x v="3"/>
    <s v="Personal Care"/>
    <x v="8787"/>
    <s v="Good Sales"/>
    <n v="0.17"/>
    <n v="611.86739999999998"/>
    <n v="2987.3525999999997"/>
    <n v="9"/>
    <d v="2023-06-01T00:00:00"/>
    <d v="2023-06-05T00:00:00"/>
    <s v="Regular"/>
    <s v="UPI"/>
    <n v="1036.23"/>
    <s v="profit"/>
    <s v="Delhi"/>
  </r>
  <r>
    <s v="ORD108865"/>
    <x v="0"/>
    <s v="Personal Care"/>
    <x v="8788"/>
    <s v="Good Sales"/>
    <n v="0.04"/>
    <n v="176.43720000000002"/>
    <n v="4234.4928"/>
    <n v="2"/>
    <d v="2024-02-24T00:00:00"/>
    <d v="2024-02-27T00:00:00"/>
    <s v="Member"/>
    <s v="Cash"/>
    <n v="1299.51"/>
    <s v="profit"/>
    <s v="Mumbai"/>
  </r>
  <r>
    <s v="ORD108866"/>
    <x v="0"/>
    <s v="Personal Care"/>
    <x v="8789"/>
    <s v="Good Sales"/>
    <n v="0.25"/>
    <n v="970.5575"/>
    <n v="2911.6725000000001"/>
    <n v="8"/>
    <d v="2023-05-12T00:00:00"/>
    <d v="2023-05-16T00:00:00"/>
    <s v="New"/>
    <s v="Card"/>
    <n v="1080.24"/>
    <s v="profit"/>
    <s v="Delhi"/>
  </r>
  <r>
    <s v="ORD108867"/>
    <x v="1"/>
    <s v="Clothing"/>
    <x v="8790"/>
    <s v="Good Sales"/>
    <n v="0.35"/>
    <n v="1624.252"/>
    <n v="3016.4680000000003"/>
    <n v="4"/>
    <d v="2024-04-27T00:00:00"/>
    <d v="2024-04-30T00:00:00"/>
    <s v="Regular"/>
    <s v="UPI"/>
    <n v="997.47"/>
    <s v="profit"/>
    <s v="Hyderabad"/>
  </r>
  <r>
    <s v="ORD108868"/>
    <x v="0"/>
    <s v="Clothing"/>
    <x v="8791"/>
    <s v="Good Sales"/>
    <n v="0.19"/>
    <n v="936.92230000000006"/>
    <n v="3994.2476999999999"/>
    <n v="4"/>
    <d v="2024-03-09T00:00:00"/>
    <d v="2024-03-16T00:00:00"/>
    <s v="Member"/>
    <s v="Cash"/>
    <n v="858.93"/>
    <s v="profit"/>
    <s v="Pune"/>
  </r>
  <r>
    <s v="ORD108869"/>
    <x v="2"/>
    <s v="Clothing"/>
    <x v="8792"/>
    <s v="Good Sales"/>
    <n v="0.31"/>
    <n v="1162.5557999999999"/>
    <n v="2587.6242000000002"/>
    <n v="3"/>
    <d v="2023-02-25T00:00:00"/>
    <d v="2023-03-01T00:00:00"/>
    <s v="Regular"/>
    <s v="Card"/>
    <n v="228.69"/>
    <s v="loss"/>
    <s v="Pune"/>
  </r>
  <r>
    <s v="ORD108870"/>
    <x v="3"/>
    <s v="Clothing"/>
    <x v="8793"/>
    <s v="Good Sales"/>
    <n v="0.28000000000000003"/>
    <n v="1218.7896000000001"/>
    <n v="3134.0303999999996"/>
    <n v="4"/>
    <d v="2023-04-28T00:00:00"/>
    <d v="2023-05-04T00:00:00"/>
    <s v="Member"/>
    <s v="UPI"/>
    <n v="1171.96"/>
    <s v="profit"/>
    <s v="Bangalore"/>
  </r>
  <r>
    <s v="ORD108871"/>
    <x v="0"/>
    <s v="Grocery"/>
    <x v="8794"/>
    <s v="Good Sales"/>
    <n v="0.15"/>
    <n v="510.19200000000001"/>
    <n v="2891.0880000000002"/>
    <n v="9"/>
    <d v="2024-01-05T00:00:00"/>
    <d v="2024-01-12T00:00:00"/>
    <s v="Regular"/>
    <s v="UPI"/>
    <n v="255.2"/>
    <s v="loss"/>
    <s v="Chennai"/>
  </r>
  <r>
    <s v="ORD108872"/>
    <x v="2"/>
    <s v="Clothing"/>
    <x v="5238"/>
    <s v="Good Sales"/>
    <n v="0.24"/>
    <n v="225.024"/>
    <n v="712.57600000000002"/>
    <n v="1"/>
    <d v="2023-09-21T00:00:00"/>
    <d v="2023-09-25T00:00:00"/>
    <s v="Member"/>
    <s v="UPI"/>
    <n v="67.069999999999993"/>
    <s v="loss"/>
    <s v="Bangalore"/>
  </r>
  <r>
    <s v="ORD108873"/>
    <x v="0"/>
    <s v="Electronics"/>
    <x v="8795"/>
    <s v="Good Sales"/>
    <n v="0.03"/>
    <n v="29.7102"/>
    <n v="960.62980000000005"/>
    <n v="9"/>
    <d v="2024-12-01T00:00:00"/>
    <d v="2024-12-03T00:00:00"/>
    <s v="Member"/>
    <s v="Cash"/>
    <n v="211.98"/>
    <s v="loss"/>
    <s v="Hyderabad"/>
  </r>
  <r>
    <s v="ORD108874"/>
    <x v="0"/>
    <s v="Personal Care"/>
    <x v="8796"/>
    <s v="concerning"/>
    <n v="0.23"/>
    <n v="147.2621"/>
    <n v="493.00789999999995"/>
    <n v="9"/>
    <d v="2024-06-03T00:00:00"/>
    <d v="2024-06-10T00:00:00"/>
    <s v="Regular"/>
    <s v="Card"/>
    <n v="165.09"/>
    <s v="loss"/>
    <s v="Mumbai"/>
  </r>
  <r>
    <s v="ORD108875"/>
    <x v="0"/>
    <s v="Grocery"/>
    <x v="8797"/>
    <s v="Good Sales"/>
    <n v="0.23"/>
    <n v="1085.7334000000001"/>
    <n v="3634.8465999999999"/>
    <n v="1"/>
    <d v="2024-10-08T00:00:00"/>
    <d v="2024-10-10T00:00:00"/>
    <s v="New"/>
    <s v="Cash"/>
    <n v="1045.02"/>
    <s v="profit"/>
    <s v="Pune"/>
  </r>
  <r>
    <s v="ORD108876"/>
    <x v="0"/>
    <s v="Clothing"/>
    <x v="8798"/>
    <s v="Good Sales"/>
    <n v="0.01"/>
    <n v="33.964800000000004"/>
    <n v="3362.5151999999998"/>
    <n v="9"/>
    <d v="2024-02-13T00:00:00"/>
    <d v="2024-02-18T00:00:00"/>
    <s v="New"/>
    <s v="Cash"/>
    <n v="479.75"/>
    <s v="loss"/>
    <s v="Hyderabad"/>
  </r>
  <r>
    <s v="ORD108877"/>
    <x v="0"/>
    <s v="Personal Care"/>
    <x v="8799"/>
    <s v="Good Sales"/>
    <n v="0.26"/>
    <n v="1032.3456000000001"/>
    <n v="2938.2143999999998"/>
    <n v="6"/>
    <d v="2023-02-04T00:00:00"/>
    <d v="2023-02-11T00:00:00"/>
    <s v="Regular"/>
    <s v="Card"/>
    <n v="1021.86"/>
    <s v="profit"/>
    <s v="Delhi"/>
  </r>
  <r>
    <s v="ORD108878"/>
    <x v="2"/>
    <s v="Grocery"/>
    <x v="8800"/>
    <s v="Good Sales"/>
    <n v="0.37"/>
    <n v="637.38790000000006"/>
    <n v="1085.2820999999999"/>
    <n v="8"/>
    <d v="2024-08-13T00:00:00"/>
    <d v="2024-08-18T00:00:00"/>
    <s v="Regular"/>
    <s v="Cash"/>
    <n v="88.46"/>
    <s v="loss"/>
    <s v="Mumbai"/>
  </r>
  <r>
    <s v="ORD108879"/>
    <x v="3"/>
    <s v="Personal Care"/>
    <x v="8801"/>
    <s v="Good Sales"/>
    <n v="0.23"/>
    <n v="541.89610000000005"/>
    <n v="1814.1739000000002"/>
    <n v="8"/>
    <d v="2024-10-19T00:00:00"/>
    <d v="2024-10-22T00:00:00"/>
    <s v="New"/>
    <s v="Cash"/>
    <n v="214.8"/>
    <s v="loss"/>
    <s v="Hyderabad"/>
  </r>
  <r>
    <s v="ORD108880"/>
    <x v="3"/>
    <s v="Grocery"/>
    <x v="8802"/>
    <s v="concerning"/>
    <n v="0.32"/>
    <n v="94.374400000000009"/>
    <n v="200.54560000000001"/>
    <n v="8"/>
    <d v="2023-09-24T00:00:00"/>
    <d v="2023-10-01T00:00:00"/>
    <s v="Member"/>
    <s v="Card"/>
    <n v="51.69"/>
    <s v="loss"/>
    <s v="Hyderabad"/>
  </r>
  <r>
    <s v="ORD108881"/>
    <x v="3"/>
    <s v="Home Care"/>
    <x v="8803"/>
    <s v="Good Sales"/>
    <n v="0.27"/>
    <n v="1203.1578000000002"/>
    <n v="3252.9822000000004"/>
    <n v="8"/>
    <d v="2023-08-10T00:00:00"/>
    <d v="2023-08-12T00:00:00"/>
    <s v="Member"/>
    <s v="UPI"/>
    <n v="1200.92"/>
    <s v="profit"/>
    <s v="Mumbai"/>
  </r>
  <r>
    <s v="ORD108882"/>
    <x v="3"/>
    <s v="Grocery"/>
    <x v="8804"/>
    <s v="Good Sales"/>
    <n v="0.39"/>
    <n v="1669.0908000000002"/>
    <n v="2610.6292000000003"/>
    <n v="1"/>
    <d v="2024-02-17T00:00:00"/>
    <d v="2024-02-22T00:00:00"/>
    <s v="Member"/>
    <s v="UPI"/>
    <n v="325.01"/>
    <s v="loss"/>
    <s v="Hyderabad"/>
  </r>
  <r>
    <s v="ORD108883"/>
    <x v="2"/>
    <s v="Clothing"/>
    <x v="8805"/>
    <s v="Good Sales"/>
    <n v="0.26"/>
    <n v="1025.8507999999999"/>
    <n v="2919.7291999999998"/>
    <n v="1"/>
    <d v="2024-08-21T00:00:00"/>
    <d v="2024-08-27T00:00:00"/>
    <s v="New"/>
    <s v="UPI"/>
    <n v="692.71"/>
    <s v="loss"/>
    <s v="Hyderabad"/>
  </r>
  <r>
    <s v="ORD108884"/>
    <x v="1"/>
    <s v="Personal Care"/>
    <x v="8806"/>
    <s v="concerning"/>
    <n v="0.17"/>
    <n v="65.565600000000003"/>
    <n v="320.11439999999999"/>
    <n v="7"/>
    <d v="2023-09-12T00:00:00"/>
    <d v="2023-09-16T00:00:00"/>
    <s v="Regular"/>
    <s v="Cash"/>
    <n v="39.130000000000003"/>
    <s v="loss"/>
    <s v="Delhi"/>
  </r>
  <r>
    <s v="ORD108885"/>
    <x v="1"/>
    <s v="Personal Care"/>
    <x v="8807"/>
    <s v="Good Sales"/>
    <n v="0.41"/>
    <n v="391.06619999999998"/>
    <n v="562.75380000000007"/>
    <n v="9"/>
    <d v="2024-09-01T00:00:00"/>
    <d v="2024-09-03T00:00:00"/>
    <s v="Member"/>
    <s v="Cash"/>
    <n v="99.19"/>
    <s v="loss"/>
    <s v="Hyderabad"/>
  </r>
  <r>
    <s v="ORD108886"/>
    <x v="2"/>
    <s v="Personal Care"/>
    <x v="8808"/>
    <s v="Good Sales"/>
    <n v="0.03"/>
    <n v="52.123199999999997"/>
    <n v="1685.3168000000001"/>
    <n v="8"/>
    <d v="2024-04-11T00:00:00"/>
    <d v="2024-04-17T00:00:00"/>
    <s v="Regular"/>
    <s v="Card"/>
    <n v="452.4"/>
    <s v="loss"/>
    <s v="Bangalore"/>
  </r>
  <r>
    <s v="ORD108887"/>
    <x v="2"/>
    <s v="Electronics"/>
    <x v="8809"/>
    <s v="Good Sales"/>
    <n v="0.14000000000000001"/>
    <n v="194.46140000000003"/>
    <n v="1194.5486000000001"/>
    <n v="5"/>
    <d v="2024-06-01T00:00:00"/>
    <d v="2024-06-07T00:00:00"/>
    <s v="New"/>
    <s v="Cash"/>
    <n v="127.75"/>
    <s v="loss"/>
    <s v="Bangalore"/>
  </r>
  <r>
    <s v="ORD108888"/>
    <x v="0"/>
    <s v="Electronics"/>
    <x v="8810"/>
    <s v="Good Sales"/>
    <n v="0.3"/>
    <n v="1262.5349999999999"/>
    <n v="2945.915"/>
    <n v="8"/>
    <d v="2023-08-21T00:00:00"/>
    <d v="2023-08-28T00:00:00"/>
    <s v="New"/>
    <s v="Card"/>
    <n v="282.06"/>
    <s v="loss"/>
    <s v="Chennai"/>
  </r>
  <r>
    <s v="ORD108889"/>
    <x v="0"/>
    <s v="Clothing"/>
    <x v="8811"/>
    <s v="Good Sales"/>
    <n v="0.43"/>
    <n v="453.52100000000002"/>
    <n v="601.17900000000009"/>
    <n v="9"/>
    <d v="2023-01-15T00:00:00"/>
    <d v="2023-01-19T00:00:00"/>
    <s v="New"/>
    <s v="UPI"/>
    <n v="75.28"/>
    <s v="loss"/>
    <s v="Chennai"/>
  </r>
  <r>
    <s v="ORD108890"/>
    <x v="0"/>
    <s v="Home Care"/>
    <x v="8812"/>
    <s v="Good Sales"/>
    <n v="0.04"/>
    <n v="108.29639999999999"/>
    <n v="2599.1135999999997"/>
    <n v="7"/>
    <d v="2023-11-25T00:00:00"/>
    <d v="2023-11-29T00:00:00"/>
    <s v="Member"/>
    <s v="Card"/>
    <n v="372.39"/>
    <s v="loss"/>
    <s v="Delhi"/>
  </r>
  <r>
    <s v="ORD108891"/>
    <x v="3"/>
    <s v="Electronics"/>
    <x v="8813"/>
    <s v="Good Sales"/>
    <n v="0.05"/>
    <n v="144.98850000000002"/>
    <n v="2754.7815000000001"/>
    <n v="3"/>
    <d v="2024-06-24T00:00:00"/>
    <d v="2024-06-30T00:00:00"/>
    <s v="Member"/>
    <s v="UPI"/>
    <n v="537.30999999999995"/>
    <s v="loss"/>
    <s v="Hyderabad"/>
  </r>
  <r>
    <s v="ORD108892"/>
    <x v="0"/>
    <s v="Grocery"/>
    <x v="8814"/>
    <s v="Good Sales"/>
    <n v="0.14000000000000001"/>
    <n v="305.55840000000001"/>
    <n v="1877.0016000000001"/>
    <n v="9"/>
    <d v="2023-07-11T00:00:00"/>
    <d v="2023-07-14T00:00:00"/>
    <s v="Regular"/>
    <s v="UPI"/>
    <n v="115.39"/>
    <s v="loss"/>
    <s v="Chennai"/>
  </r>
  <r>
    <s v="ORD108893"/>
    <x v="1"/>
    <s v="Clothing"/>
    <x v="8815"/>
    <s v="Good Sales"/>
    <n v="0.17"/>
    <n v="217.49289999999999"/>
    <n v="1061.8770999999999"/>
    <n v="5"/>
    <d v="2024-07-31T00:00:00"/>
    <d v="2024-08-07T00:00:00"/>
    <s v="Member"/>
    <s v="Cash"/>
    <n v="381.81"/>
    <s v="loss"/>
    <s v="Bangalore"/>
  </r>
  <r>
    <s v="ORD108894"/>
    <x v="3"/>
    <s v="Home Care"/>
    <x v="8816"/>
    <s v="Good Sales"/>
    <n v="0.42"/>
    <n v="2018.2847999999997"/>
    <n v="2787.1552000000001"/>
    <n v="8"/>
    <d v="2023-04-07T00:00:00"/>
    <d v="2023-04-09T00:00:00"/>
    <s v="Regular"/>
    <s v="Cash"/>
    <n v="1368.3"/>
    <s v="profit"/>
    <s v="Mumbai"/>
  </r>
  <r>
    <s v="ORD108895"/>
    <x v="0"/>
    <s v="Grocery"/>
    <x v="8817"/>
    <s v="Good Sales"/>
    <n v="0.48"/>
    <n v="1020.3167999999999"/>
    <n v="1105.3431999999998"/>
    <n v="1"/>
    <d v="2023-08-18T00:00:00"/>
    <d v="2023-08-22T00:00:00"/>
    <s v="Regular"/>
    <s v="UPI"/>
    <n v="353.56"/>
    <s v="loss"/>
    <s v="Delhi"/>
  </r>
  <r>
    <s v="ORD108896"/>
    <x v="3"/>
    <s v="Personal Care"/>
    <x v="7138"/>
    <s v="Good Sales"/>
    <n v="0.01"/>
    <n v="36.638200000000005"/>
    <n v="3627.1818000000003"/>
    <n v="1"/>
    <d v="2023-08-03T00:00:00"/>
    <d v="2023-08-06T00:00:00"/>
    <s v="New"/>
    <s v="UPI"/>
    <n v="317.18"/>
    <s v="loss"/>
    <s v="Bangalore"/>
  </r>
  <r>
    <s v="ORD108897"/>
    <x v="1"/>
    <s v="Electronics"/>
    <x v="8818"/>
    <s v="Good Sales"/>
    <n v="0.01"/>
    <n v="10.0183"/>
    <n v="991.81170000000009"/>
    <n v="3"/>
    <d v="2024-09-23T00:00:00"/>
    <d v="2024-09-24T00:00:00"/>
    <s v="Regular"/>
    <s v="Card"/>
    <n v="90.5"/>
    <s v="loss"/>
    <s v="Bangalore"/>
  </r>
  <r>
    <s v="ORD108898"/>
    <x v="0"/>
    <s v="Grocery"/>
    <x v="8819"/>
    <s v="Good Sales"/>
    <n v="0.43"/>
    <n v="1776.6611000000003"/>
    <n v="2355.1089000000002"/>
    <n v="2"/>
    <d v="2023-05-21T00:00:00"/>
    <d v="2023-05-22T00:00:00"/>
    <s v="Member"/>
    <s v="Card"/>
    <n v="609.08000000000004"/>
    <s v="loss"/>
    <s v="Chennai"/>
  </r>
  <r>
    <s v="ORD108899"/>
    <x v="1"/>
    <s v="Home Care"/>
    <x v="8820"/>
    <s v="Good Sales"/>
    <n v="7.0000000000000007E-2"/>
    <n v="81.050899999999999"/>
    <n v="1076.8190999999999"/>
    <n v="5"/>
    <d v="2024-04-12T00:00:00"/>
    <d v="2024-04-16T00:00:00"/>
    <s v="Member"/>
    <s v="Cash"/>
    <n v="322.07"/>
    <s v="loss"/>
    <s v="Bangalore"/>
  </r>
  <r>
    <s v="ORD108900"/>
    <x v="1"/>
    <s v="Clothing"/>
    <x v="8821"/>
    <s v="Good Sales"/>
    <n v="0.17"/>
    <n v="579.53000000000009"/>
    <n v="2829.47"/>
    <n v="9"/>
    <d v="2023-03-12T00:00:00"/>
    <d v="2023-03-16T00:00:00"/>
    <s v="Regular"/>
    <s v="UPI"/>
    <n v="522.21"/>
    <s v="loss"/>
    <s v="Hyderabad"/>
  </r>
  <r>
    <s v="ORD108901"/>
    <x v="1"/>
    <s v="Grocery"/>
    <x v="8822"/>
    <s v="Good Sales"/>
    <n v="0.14000000000000001"/>
    <n v="361.45620000000002"/>
    <n v="2220.3737999999998"/>
    <n v="9"/>
    <d v="2024-11-21T00:00:00"/>
    <d v="2024-11-22T00:00:00"/>
    <s v="Regular"/>
    <s v="Cash"/>
    <n v="379.09"/>
    <s v="loss"/>
    <s v="Mumbai"/>
  </r>
  <r>
    <s v="ORD108902"/>
    <x v="0"/>
    <s v="Clothing"/>
    <x v="8823"/>
    <s v="Good Sales"/>
    <n v="0.14000000000000001"/>
    <n v="114.5382"/>
    <n v="703.59180000000003"/>
    <n v="8"/>
    <d v="2024-12-25T00:00:00"/>
    <d v="2024-12-30T00:00:00"/>
    <s v="Regular"/>
    <s v="Card"/>
    <n v="228.68"/>
    <s v="loss"/>
    <s v="Mumbai"/>
  </r>
  <r>
    <s v="ORD108903"/>
    <x v="2"/>
    <s v="Personal Care"/>
    <x v="8824"/>
    <s v="concerning"/>
    <n v="0.16"/>
    <n v="35.56"/>
    <n v="186.69"/>
    <n v="5"/>
    <d v="2024-06-23T00:00:00"/>
    <d v="2024-06-26T00:00:00"/>
    <s v="Member"/>
    <s v="Cash"/>
    <n v="66.33"/>
    <s v="loss"/>
    <s v="Mumbai"/>
  </r>
  <r>
    <s v="ORD108904"/>
    <x v="0"/>
    <s v="Home Care"/>
    <x v="8825"/>
    <s v="Good Sales"/>
    <n v="0.17"/>
    <n v="792.3139000000001"/>
    <n v="3868.3561"/>
    <n v="3"/>
    <d v="2024-10-24T00:00:00"/>
    <d v="2024-10-28T00:00:00"/>
    <s v="Regular"/>
    <s v="UPI"/>
    <n v="680.29"/>
    <s v="loss"/>
    <s v="Hyderabad"/>
  </r>
  <r>
    <s v="ORD108905"/>
    <x v="1"/>
    <s v="Home Care"/>
    <x v="8826"/>
    <s v="concerning"/>
    <n v="0.31"/>
    <n v="221.9228"/>
    <n v="493.9572"/>
    <n v="6"/>
    <d v="2023-05-05T00:00:00"/>
    <d v="2023-05-12T00:00:00"/>
    <s v="Regular"/>
    <s v="UPI"/>
    <n v="208.06"/>
    <s v="loss"/>
    <s v="Pune"/>
  </r>
  <r>
    <s v="ORD108906"/>
    <x v="0"/>
    <s v="Electronics"/>
    <x v="8827"/>
    <s v="Good Sales"/>
    <n v="0.31"/>
    <n v="1101.8206"/>
    <n v="2452.4394000000002"/>
    <n v="8"/>
    <d v="2023-12-07T00:00:00"/>
    <d v="2023-12-08T00:00:00"/>
    <s v="Regular"/>
    <s v="UPI"/>
    <n v="292.99"/>
    <s v="loss"/>
    <s v="Pune"/>
  </r>
  <r>
    <s v="ORD108907"/>
    <x v="1"/>
    <s v="Home Care"/>
    <x v="8828"/>
    <s v="Good Sales"/>
    <n v="0.26"/>
    <n v="857.52160000000003"/>
    <n v="2440.6383999999998"/>
    <n v="6"/>
    <d v="2023-09-14T00:00:00"/>
    <d v="2023-09-15T00:00:00"/>
    <s v="New"/>
    <s v="UPI"/>
    <n v="329.6"/>
    <s v="loss"/>
    <s v="Hyderabad"/>
  </r>
  <r>
    <s v="ORD108908"/>
    <x v="2"/>
    <s v="Grocery"/>
    <x v="8829"/>
    <s v="Good Sales"/>
    <n v="0.43"/>
    <n v="763.00490000000002"/>
    <n v="1011.4251"/>
    <n v="7"/>
    <d v="2023-12-10T00:00:00"/>
    <d v="2023-12-11T00:00:00"/>
    <s v="New"/>
    <s v="UPI"/>
    <n v="281.58"/>
    <s v="loss"/>
    <s v="Mumbai"/>
  </r>
  <r>
    <s v="ORD108909"/>
    <x v="3"/>
    <s v="Grocery"/>
    <x v="8830"/>
    <s v="Good Sales"/>
    <n v="0.42"/>
    <n v="423.51959999999997"/>
    <n v="584.86040000000003"/>
    <n v="7"/>
    <d v="2023-07-18T00:00:00"/>
    <d v="2023-07-19T00:00:00"/>
    <s v="Member"/>
    <s v="Card"/>
    <n v="146.86000000000001"/>
    <s v="loss"/>
    <s v="Pune"/>
  </r>
  <r>
    <s v="ORD108910"/>
    <x v="2"/>
    <s v="Grocery"/>
    <x v="8831"/>
    <s v="Good Sales"/>
    <n v="0.11"/>
    <n v="107.11909999999999"/>
    <n v="866.69089999999994"/>
    <n v="7"/>
    <d v="2023-06-12T00:00:00"/>
    <d v="2023-06-19T00:00:00"/>
    <s v="New"/>
    <s v="Cash"/>
    <n v="104.66"/>
    <s v="loss"/>
    <s v="Bangalore"/>
  </r>
  <r>
    <s v="ORD108911"/>
    <x v="2"/>
    <s v="Personal Care"/>
    <x v="8832"/>
    <s v="Good Sales"/>
    <n v="0.27"/>
    <n v="801.38970000000006"/>
    <n v="2166.7203"/>
    <n v="9"/>
    <d v="2023-10-19T00:00:00"/>
    <d v="2023-10-20T00:00:00"/>
    <s v="Member"/>
    <s v="Cash"/>
    <n v="501.45"/>
    <s v="loss"/>
    <s v="Delhi"/>
  </r>
  <r>
    <s v="ORD108912"/>
    <x v="3"/>
    <s v="Home Care"/>
    <x v="8833"/>
    <s v="Good Sales"/>
    <n v="0.39"/>
    <n v="1084.1649"/>
    <n v="1695.7450999999999"/>
    <n v="9"/>
    <d v="2024-06-09T00:00:00"/>
    <d v="2024-06-10T00:00:00"/>
    <s v="New"/>
    <s v="Cash"/>
    <n v="649.03"/>
    <s v="loss"/>
    <s v="Chennai"/>
  </r>
  <r>
    <s v="ORD108913"/>
    <x v="0"/>
    <s v="Home Care"/>
    <x v="8834"/>
    <s v="Good Sales"/>
    <n v="0.43"/>
    <n v="1888.5944"/>
    <n v="2503.4856"/>
    <n v="1"/>
    <d v="2023-07-03T00:00:00"/>
    <d v="2023-07-07T00:00:00"/>
    <s v="New"/>
    <s v="Card"/>
    <n v="391.74"/>
    <s v="loss"/>
    <s v="Pune"/>
  </r>
  <r>
    <s v="ORD108914"/>
    <x v="3"/>
    <s v="Grocery"/>
    <x v="8835"/>
    <s v="Good Sales"/>
    <n v="0.13"/>
    <n v="420.68260000000004"/>
    <n v="2815.3373999999999"/>
    <n v="3"/>
    <d v="2023-03-03T00:00:00"/>
    <d v="2023-03-09T00:00:00"/>
    <s v="New"/>
    <s v="Card"/>
    <n v="456.14"/>
    <s v="loss"/>
    <s v="Hyderabad"/>
  </r>
  <r>
    <s v="ORD108915"/>
    <x v="0"/>
    <s v="Electronics"/>
    <x v="8836"/>
    <s v="Good Sales"/>
    <n v="0.25"/>
    <n v="1028.6125"/>
    <n v="3085.8374999999996"/>
    <n v="5"/>
    <d v="2024-09-06T00:00:00"/>
    <d v="2024-09-12T00:00:00"/>
    <s v="Member"/>
    <s v="Cash"/>
    <n v="237.27"/>
    <s v="loss"/>
    <s v="Chennai"/>
  </r>
  <r>
    <s v="ORD108916"/>
    <x v="0"/>
    <s v="Electronics"/>
    <x v="8837"/>
    <s v="concerning"/>
    <n v="0.26"/>
    <n v="67.293199999999999"/>
    <n v="191.52679999999998"/>
    <n v="4"/>
    <d v="2024-05-23T00:00:00"/>
    <d v="2024-05-26T00:00:00"/>
    <s v="Member"/>
    <s v="Cash"/>
    <n v="74.75"/>
    <s v="loss"/>
    <s v="Pune"/>
  </r>
  <r>
    <s v="ORD108917"/>
    <x v="1"/>
    <s v="Home Care"/>
    <x v="8838"/>
    <s v="Good Sales"/>
    <n v="0.35"/>
    <n v="1185.7544999999998"/>
    <n v="2202.1154999999999"/>
    <n v="1"/>
    <d v="2023-05-22T00:00:00"/>
    <d v="2023-05-23T00:00:00"/>
    <s v="Regular"/>
    <s v="Card"/>
    <n v="813.82"/>
    <s v="profit"/>
    <s v="Hyderabad"/>
  </r>
  <r>
    <s v="ORD108918"/>
    <x v="1"/>
    <s v="Home Care"/>
    <x v="8839"/>
    <s v="Good Sales"/>
    <n v="0.17"/>
    <n v="211.67890000000003"/>
    <n v="1033.4911"/>
    <n v="1"/>
    <d v="2023-07-09T00:00:00"/>
    <d v="2023-07-10T00:00:00"/>
    <s v="New"/>
    <s v="Cash"/>
    <n v="163.68"/>
    <s v="loss"/>
    <s v="Chennai"/>
  </r>
  <r>
    <s v="ORD108919"/>
    <x v="3"/>
    <s v="Clothing"/>
    <x v="8840"/>
    <s v="Good Sales"/>
    <n v="0.15"/>
    <n v="200.8365"/>
    <n v="1138.0735"/>
    <n v="4"/>
    <d v="2024-09-21T00:00:00"/>
    <d v="2024-09-27T00:00:00"/>
    <s v="Member"/>
    <s v="Cash"/>
    <n v="125.15"/>
    <s v="loss"/>
    <s v="Hyderabad"/>
  </r>
  <r>
    <s v="ORD108920"/>
    <x v="2"/>
    <s v="Home Care"/>
    <x v="8841"/>
    <s v="Good Sales"/>
    <n v="0.35"/>
    <n v="1270.787"/>
    <n v="2360.0330000000004"/>
    <n v="5"/>
    <d v="2024-12-29T00:00:00"/>
    <d v="2024-12-30T00:00:00"/>
    <s v="Regular"/>
    <s v="UPI"/>
    <n v="663.03"/>
    <s v="loss"/>
    <s v="Bangalore"/>
  </r>
  <r>
    <s v="ORD108921"/>
    <x v="3"/>
    <s v="Grocery"/>
    <x v="8842"/>
    <s v="Good Sales"/>
    <n v="0.2"/>
    <n v="797.56400000000008"/>
    <n v="3190.2560000000003"/>
    <n v="4"/>
    <d v="2024-06-17T00:00:00"/>
    <d v="2024-06-18T00:00:00"/>
    <s v="Member"/>
    <s v="Card"/>
    <n v="423.09"/>
    <s v="loss"/>
    <s v="Chennai"/>
  </r>
  <r>
    <s v="ORD108922"/>
    <x v="0"/>
    <s v="Personal Care"/>
    <x v="8843"/>
    <s v="Good Sales"/>
    <n v="0"/>
    <n v="0"/>
    <n v="1921.5"/>
    <n v="2"/>
    <d v="2024-05-07T00:00:00"/>
    <d v="2024-05-08T00:00:00"/>
    <s v="Member"/>
    <s v="Cash"/>
    <n v="356.73"/>
    <s v="loss"/>
    <s v="Pune"/>
  </r>
  <r>
    <s v="ORD108923"/>
    <x v="1"/>
    <s v="Home Care"/>
    <x v="8844"/>
    <s v="Good Sales"/>
    <n v="0.47"/>
    <n v="1866.5485999999999"/>
    <n v="2104.8314"/>
    <n v="5"/>
    <d v="2024-09-16T00:00:00"/>
    <d v="2024-09-18T00:00:00"/>
    <s v="Regular"/>
    <s v="Card"/>
    <n v="602.70000000000005"/>
    <s v="loss"/>
    <s v="Chennai"/>
  </r>
  <r>
    <s v="ORD108924"/>
    <x v="3"/>
    <s v="Home Care"/>
    <x v="8845"/>
    <s v="Good Sales"/>
    <n v="7.0000000000000007E-2"/>
    <n v="159.2045"/>
    <n v="2115.1455000000001"/>
    <n v="3"/>
    <d v="2024-09-04T00:00:00"/>
    <d v="2024-09-06T00:00:00"/>
    <s v="Member"/>
    <s v="Cash"/>
    <n v="429.56"/>
    <s v="loss"/>
    <s v="Bangalore"/>
  </r>
  <r>
    <s v="ORD108925"/>
    <x v="3"/>
    <s v="Grocery"/>
    <x v="8846"/>
    <s v="Good Sales"/>
    <n v="7.0000000000000007E-2"/>
    <n v="301.17220000000003"/>
    <n v="4001.2878000000001"/>
    <n v="7"/>
    <d v="2023-01-29T00:00:00"/>
    <d v="2023-01-30T00:00:00"/>
    <s v="Regular"/>
    <s v="Cash"/>
    <n v="793.27"/>
    <s v="loss"/>
    <s v="Chennai"/>
  </r>
  <r>
    <s v="ORD108926"/>
    <x v="1"/>
    <s v="Clothing"/>
    <x v="6997"/>
    <s v="concerning"/>
    <n v="0.41"/>
    <n v="91.032299999999992"/>
    <n v="130.99770000000001"/>
    <n v="4"/>
    <d v="2024-03-31T00:00:00"/>
    <d v="2024-04-01T00:00:00"/>
    <s v="New"/>
    <s v="UPI"/>
    <n v="11.4"/>
    <s v="loss"/>
    <s v="Delhi"/>
  </r>
  <r>
    <s v="ORD108927"/>
    <x v="1"/>
    <s v="Home Care"/>
    <x v="8847"/>
    <s v="concerning"/>
    <n v="0.17"/>
    <n v="86.55210000000001"/>
    <n v="422.5779"/>
    <n v="2"/>
    <d v="2024-08-09T00:00:00"/>
    <d v="2024-08-14T00:00:00"/>
    <s v="New"/>
    <s v="Card"/>
    <n v="114.63"/>
    <s v="loss"/>
    <s v="Pune"/>
  </r>
  <r>
    <s v="ORD108928"/>
    <x v="1"/>
    <s v="Electronics"/>
    <x v="8848"/>
    <s v="Good Sales"/>
    <n v="0.16"/>
    <n v="624.65919999999994"/>
    <n v="3279.4607999999998"/>
    <n v="8"/>
    <d v="2023-12-16T00:00:00"/>
    <d v="2023-12-21T00:00:00"/>
    <s v="Member"/>
    <s v="UPI"/>
    <n v="768.56"/>
    <s v="loss"/>
    <s v="Pune"/>
  </r>
  <r>
    <s v="ORD108929"/>
    <x v="0"/>
    <s v="Electronics"/>
    <x v="8849"/>
    <s v="Good Sales"/>
    <n v="0.31"/>
    <n v="978.99239999999998"/>
    <n v="2179.0475999999999"/>
    <n v="2"/>
    <d v="2024-11-29T00:00:00"/>
    <d v="2024-12-02T00:00:00"/>
    <s v="New"/>
    <s v="UPI"/>
    <n v="635.6"/>
    <s v="loss"/>
    <s v="Bangalore"/>
  </r>
  <r>
    <s v="ORD108930"/>
    <x v="1"/>
    <s v="Electronics"/>
    <x v="8850"/>
    <s v="Good Sales"/>
    <n v="0.03"/>
    <n v="85.175999999999988"/>
    <n v="2754.0239999999999"/>
    <n v="7"/>
    <d v="2024-06-10T00:00:00"/>
    <d v="2024-06-12T00:00:00"/>
    <s v="New"/>
    <s v="Cash"/>
    <n v="335.49"/>
    <s v="loss"/>
    <s v="Pune"/>
  </r>
  <r>
    <s v="ORD108931"/>
    <x v="2"/>
    <s v="Personal Care"/>
    <x v="8851"/>
    <s v="Good Sales"/>
    <n v="0.12"/>
    <n v="373.02"/>
    <n v="2735.48"/>
    <n v="8"/>
    <d v="2024-10-22T00:00:00"/>
    <d v="2024-10-26T00:00:00"/>
    <s v="Member"/>
    <s v="Card"/>
    <n v="896.56"/>
    <s v="profit"/>
    <s v="Mumbai"/>
  </r>
  <r>
    <s v="ORD108932"/>
    <x v="3"/>
    <s v="Personal Care"/>
    <x v="8852"/>
    <s v="Good Sales"/>
    <n v="0.03"/>
    <n v="139.7379"/>
    <n v="4518.1921000000002"/>
    <n v="3"/>
    <d v="2023-04-21T00:00:00"/>
    <d v="2023-04-24T00:00:00"/>
    <s v="Regular"/>
    <s v="Cash"/>
    <n v="668.15"/>
    <s v="loss"/>
    <s v="Delhi"/>
  </r>
  <r>
    <s v="ORD108933"/>
    <x v="1"/>
    <s v="Home Care"/>
    <x v="8853"/>
    <s v="Good Sales"/>
    <n v="0.15"/>
    <n v="496.81950000000001"/>
    <n v="2815.3105"/>
    <n v="6"/>
    <d v="2024-08-23T00:00:00"/>
    <d v="2024-08-30T00:00:00"/>
    <s v="New"/>
    <s v="Card"/>
    <n v="367.73"/>
    <s v="loss"/>
    <s v="Pune"/>
  </r>
  <r>
    <s v="ORD108934"/>
    <x v="1"/>
    <s v="Home Care"/>
    <x v="8854"/>
    <s v="Good Sales"/>
    <n v="0.43"/>
    <n v="1407.2309"/>
    <n v="1865.3991000000001"/>
    <n v="4"/>
    <d v="2023-09-04T00:00:00"/>
    <d v="2023-09-11T00:00:00"/>
    <s v="Regular"/>
    <s v="UPI"/>
    <n v="189.85"/>
    <s v="loss"/>
    <s v="Hyderabad"/>
  </r>
  <r>
    <s v="ORD108935"/>
    <x v="0"/>
    <s v="Home Care"/>
    <x v="8855"/>
    <s v="Good Sales"/>
    <n v="0.45"/>
    <n v="1719.6344999999999"/>
    <n v="2101.7754999999997"/>
    <n v="2"/>
    <d v="2023-03-12T00:00:00"/>
    <d v="2023-03-15T00:00:00"/>
    <s v="New"/>
    <s v="UPI"/>
    <n v="759.83"/>
    <s v="loss"/>
    <s v="Delhi"/>
  </r>
  <r>
    <s v="ORD108936"/>
    <x v="0"/>
    <s v="Personal Care"/>
    <x v="8856"/>
    <s v="Good Sales"/>
    <n v="0.15"/>
    <n v="651.96599999999989"/>
    <n v="3694.4739999999997"/>
    <n v="8"/>
    <d v="2023-04-23T00:00:00"/>
    <d v="2023-04-24T00:00:00"/>
    <s v="Member"/>
    <s v="Card"/>
    <n v="1123.79"/>
    <s v="profit"/>
    <s v="Delhi"/>
  </r>
  <r>
    <s v="ORD108937"/>
    <x v="3"/>
    <s v="Home Care"/>
    <x v="8857"/>
    <s v="Good Sales"/>
    <n v="0.09"/>
    <n v="124.50329999999998"/>
    <n v="1258.8666999999998"/>
    <n v="2"/>
    <d v="2024-04-10T00:00:00"/>
    <d v="2024-04-11T00:00:00"/>
    <s v="Member"/>
    <s v="Card"/>
    <n v="135.44"/>
    <s v="loss"/>
    <s v="Bangalore"/>
  </r>
  <r>
    <s v="ORD108938"/>
    <x v="2"/>
    <s v="Grocery"/>
    <x v="8858"/>
    <s v="Good Sales"/>
    <n v="7.0000000000000007E-2"/>
    <n v="218.54490000000004"/>
    <n v="2903.5251000000003"/>
    <n v="9"/>
    <d v="2024-01-31T00:00:00"/>
    <d v="2024-02-04T00:00:00"/>
    <s v="Regular"/>
    <s v="Cash"/>
    <n v="687.94"/>
    <s v="loss"/>
    <s v="Mumbai"/>
  </r>
  <r>
    <s v="ORD108939"/>
    <x v="3"/>
    <s v="Clothing"/>
    <x v="8859"/>
    <s v="Good Sales"/>
    <n v="0.2"/>
    <n v="592.29600000000005"/>
    <n v="2369.1840000000002"/>
    <n v="9"/>
    <d v="2023-02-16T00:00:00"/>
    <d v="2023-02-21T00:00:00"/>
    <s v="Member"/>
    <s v="UPI"/>
    <n v="151.24"/>
    <s v="loss"/>
    <s v="Chennai"/>
  </r>
  <r>
    <s v="ORD108940"/>
    <x v="1"/>
    <s v="Electronics"/>
    <x v="8860"/>
    <s v="concerning"/>
    <n v="0.41"/>
    <n v="311.91159999999996"/>
    <n v="448.84840000000003"/>
    <n v="8"/>
    <d v="2024-08-03T00:00:00"/>
    <d v="2024-08-04T00:00:00"/>
    <s v="Regular"/>
    <s v="UPI"/>
    <n v="151.18"/>
    <s v="loss"/>
    <s v="Bangalore"/>
  </r>
  <r>
    <s v="ORD108941"/>
    <x v="2"/>
    <s v="Electronics"/>
    <x v="267"/>
    <s v="Good Sales"/>
    <n v="0.43"/>
    <n v="1139.3065000000001"/>
    <n v="1510.2435"/>
    <n v="3"/>
    <d v="2023-08-31T00:00:00"/>
    <d v="2023-09-02T00:00:00"/>
    <s v="Regular"/>
    <s v="Card"/>
    <n v="179.3"/>
    <s v="loss"/>
    <s v="Chennai"/>
  </r>
  <r>
    <s v="ORD108942"/>
    <x v="2"/>
    <s v="Grocery"/>
    <x v="8861"/>
    <s v="concerning"/>
    <n v="0.02"/>
    <n v="8.8160000000000007"/>
    <n v="431.98400000000004"/>
    <n v="8"/>
    <d v="2024-03-31T00:00:00"/>
    <d v="2024-04-04T00:00:00"/>
    <s v="New"/>
    <s v="Card"/>
    <n v="120.87"/>
    <s v="loss"/>
    <s v="Bangalore"/>
  </r>
  <r>
    <s v="ORD108943"/>
    <x v="2"/>
    <s v="Home Care"/>
    <x v="8862"/>
    <s v="Good Sales"/>
    <n v="0.1"/>
    <n v="100.63"/>
    <n v="905.67"/>
    <n v="5"/>
    <d v="2023-07-02T00:00:00"/>
    <d v="2023-07-08T00:00:00"/>
    <s v="Regular"/>
    <s v="UPI"/>
    <n v="122.2"/>
    <s v="loss"/>
    <s v="Pune"/>
  </r>
  <r>
    <s v="ORD108944"/>
    <x v="2"/>
    <s v="Personal Care"/>
    <x v="8863"/>
    <s v="Good Sales"/>
    <n v="0.1"/>
    <n v="457.35200000000009"/>
    <n v="4116.1680000000006"/>
    <n v="5"/>
    <d v="2023-11-21T00:00:00"/>
    <d v="2023-11-25T00:00:00"/>
    <s v="Regular"/>
    <s v="Cash"/>
    <n v="789.19"/>
    <s v="loss"/>
    <s v="Bangalore"/>
  </r>
  <r>
    <s v="ORD108945"/>
    <x v="3"/>
    <s v="Home Care"/>
    <x v="8864"/>
    <s v="concerning"/>
    <n v="0.41"/>
    <n v="280.55889999999999"/>
    <n v="403.73109999999997"/>
    <n v="2"/>
    <d v="2023-12-08T00:00:00"/>
    <d v="2023-12-09T00:00:00"/>
    <s v="Member"/>
    <s v="Cash"/>
    <n v="101.16"/>
    <s v="loss"/>
    <s v="Delhi"/>
  </r>
  <r>
    <s v="ORD108946"/>
    <x v="0"/>
    <s v="Home Care"/>
    <x v="8865"/>
    <s v="Good Sales"/>
    <n v="0.23"/>
    <n v="675.43870000000004"/>
    <n v="2261.2512999999999"/>
    <n v="3"/>
    <d v="2024-08-06T00:00:00"/>
    <d v="2024-08-10T00:00:00"/>
    <s v="Regular"/>
    <s v="Cash"/>
    <n v="571.63"/>
    <s v="loss"/>
    <s v="Mumbai"/>
  </r>
  <r>
    <s v="ORD108947"/>
    <x v="0"/>
    <s v="Electronics"/>
    <x v="8866"/>
    <s v="Good Sales"/>
    <n v="0.18"/>
    <n v="303.31079999999997"/>
    <n v="1381.7492"/>
    <n v="8"/>
    <d v="2024-02-07T00:00:00"/>
    <d v="2024-02-12T00:00:00"/>
    <s v="New"/>
    <s v="Card"/>
    <n v="216.36"/>
    <s v="loss"/>
    <s v="Pune"/>
  </r>
  <r>
    <s v="ORD108948"/>
    <x v="1"/>
    <s v="Electronics"/>
    <x v="8867"/>
    <s v="Good Sales"/>
    <n v="0.48"/>
    <n v="1354.0991999999999"/>
    <n v="1466.9408000000001"/>
    <n v="1"/>
    <d v="2024-11-04T00:00:00"/>
    <d v="2024-11-05T00:00:00"/>
    <s v="Regular"/>
    <s v="Card"/>
    <n v="793.56"/>
    <s v="loss"/>
    <s v="Chennai"/>
  </r>
  <r>
    <s v="ORD108949"/>
    <x v="0"/>
    <s v="Personal Care"/>
    <x v="8868"/>
    <s v="Good Sales"/>
    <n v="0.46"/>
    <n v="575.63019999999995"/>
    <n v="675.73979999999995"/>
    <n v="4"/>
    <d v="2024-12-03T00:00:00"/>
    <d v="2024-12-08T00:00:00"/>
    <s v="Member"/>
    <s v="UPI"/>
    <n v="164.3"/>
    <s v="loss"/>
    <s v="Bangalore"/>
  </r>
  <r>
    <s v="ORD108950"/>
    <x v="0"/>
    <s v="Electronics"/>
    <x v="8869"/>
    <s v="Good Sales"/>
    <n v="0.22"/>
    <n v="501.0412"/>
    <n v="1776.4187999999999"/>
    <n v="6"/>
    <d v="2024-09-29T00:00:00"/>
    <d v="2024-10-04T00:00:00"/>
    <s v="Regular"/>
    <s v="UPI"/>
    <n v="411.88"/>
    <s v="loss"/>
    <s v="Bangalore"/>
  </r>
  <r>
    <s v="ORD108951"/>
    <x v="0"/>
    <s v="Home Care"/>
    <x v="8870"/>
    <s v="Good Sales"/>
    <n v="0.06"/>
    <n v="260.99580000000003"/>
    <n v="4088.9342000000001"/>
    <n v="9"/>
    <d v="2023-06-27T00:00:00"/>
    <d v="2023-07-03T00:00:00"/>
    <s v="Regular"/>
    <s v="Card"/>
    <n v="653.76"/>
    <s v="loss"/>
    <s v="Pune"/>
  </r>
  <r>
    <s v="ORD108952"/>
    <x v="0"/>
    <s v="Grocery"/>
    <x v="8871"/>
    <s v="Good Sales"/>
    <n v="0.09"/>
    <n v="174.91139999999999"/>
    <n v="1768.5486000000001"/>
    <n v="8"/>
    <d v="2023-08-29T00:00:00"/>
    <d v="2023-08-31T00:00:00"/>
    <s v="Member"/>
    <s v="Cash"/>
    <n v="209.25"/>
    <s v="loss"/>
    <s v="Chennai"/>
  </r>
  <r>
    <s v="ORD108953"/>
    <x v="1"/>
    <s v="Personal Care"/>
    <x v="8872"/>
    <s v="Good Sales"/>
    <n v="0.06"/>
    <n v="109.791"/>
    <n v="1720.059"/>
    <n v="5"/>
    <d v="2024-09-24T00:00:00"/>
    <d v="2024-09-25T00:00:00"/>
    <s v="Regular"/>
    <s v="UPI"/>
    <n v="544.6"/>
    <s v="loss"/>
    <s v="Delhi"/>
  </r>
  <r>
    <s v="ORD108954"/>
    <x v="3"/>
    <s v="Grocery"/>
    <x v="8873"/>
    <s v="Good Sales"/>
    <n v="0.34"/>
    <n v="777.23320000000001"/>
    <n v="1508.7467999999999"/>
    <n v="7"/>
    <d v="2023-03-22T00:00:00"/>
    <d v="2023-03-24T00:00:00"/>
    <s v="Regular"/>
    <s v="Card"/>
    <n v="499.67"/>
    <s v="loss"/>
    <s v="Chennai"/>
  </r>
  <r>
    <s v="ORD108955"/>
    <x v="2"/>
    <s v="Home Care"/>
    <x v="8874"/>
    <s v="concerning"/>
    <n v="0.28000000000000003"/>
    <n v="165.87479999999999"/>
    <n v="426.53519999999997"/>
    <n v="8"/>
    <d v="2023-10-22T00:00:00"/>
    <d v="2023-10-24T00:00:00"/>
    <s v="Member"/>
    <s v="Cash"/>
    <n v="105.48"/>
    <s v="loss"/>
    <s v="Hyderabad"/>
  </r>
  <r>
    <s v="ORD108956"/>
    <x v="0"/>
    <s v="Personal Care"/>
    <x v="8875"/>
    <s v="Good Sales"/>
    <n v="0.28000000000000003"/>
    <n v="559.44000000000005"/>
    <n v="1438.56"/>
    <n v="9"/>
    <d v="2024-09-04T00:00:00"/>
    <d v="2024-09-08T00:00:00"/>
    <s v="New"/>
    <s v="Card"/>
    <n v="423.64"/>
    <s v="loss"/>
    <s v="Delhi"/>
  </r>
  <r>
    <s v="ORD108957"/>
    <x v="3"/>
    <s v="Grocery"/>
    <x v="8876"/>
    <s v="concerning"/>
    <n v="0.05"/>
    <n v="6.6905000000000001"/>
    <n v="127.1195"/>
    <n v="3"/>
    <d v="2023-06-08T00:00:00"/>
    <d v="2023-06-11T00:00:00"/>
    <s v="New"/>
    <s v="Card"/>
    <n v="23.74"/>
    <s v="loss"/>
    <s v="Pune"/>
  </r>
  <r>
    <s v="ORD108958"/>
    <x v="0"/>
    <s v="Personal Care"/>
    <x v="8877"/>
    <s v="Good Sales"/>
    <n v="0.4"/>
    <n v="1026.6600000000001"/>
    <n v="1539.99"/>
    <n v="8"/>
    <d v="2024-02-10T00:00:00"/>
    <d v="2024-02-11T00:00:00"/>
    <s v="New"/>
    <s v="Cash"/>
    <n v="613.55999999999995"/>
    <s v="loss"/>
    <s v="Hyderabad"/>
  </r>
  <r>
    <s v="ORD108959"/>
    <x v="0"/>
    <s v="Home Care"/>
    <x v="8878"/>
    <s v="Good Sales"/>
    <n v="0.27"/>
    <n v="1148.8257000000001"/>
    <n v="3106.0842999999995"/>
    <n v="3"/>
    <d v="2023-02-27T00:00:00"/>
    <d v="2023-03-04T00:00:00"/>
    <s v="New"/>
    <s v="UPI"/>
    <n v="441.67"/>
    <s v="loss"/>
    <s v="Pune"/>
  </r>
  <r>
    <s v="ORD108960"/>
    <x v="2"/>
    <s v="Personal Care"/>
    <x v="8879"/>
    <s v="Good Sales"/>
    <n v="0.05"/>
    <n v="140.25800000000001"/>
    <n v="2664.902"/>
    <n v="1"/>
    <d v="2024-06-20T00:00:00"/>
    <d v="2024-06-26T00:00:00"/>
    <s v="New"/>
    <s v="Cash"/>
    <n v="833.06"/>
    <s v="profit"/>
    <s v="Mumbai"/>
  </r>
  <r>
    <s v="ORD108961"/>
    <x v="2"/>
    <s v="Home Care"/>
    <x v="8880"/>
    <s v="Good Sales"/>
    <n v="0.37"/>
    <n v="1138.8045"/>
    <n v="1939.0454999999999"/>
    <n v="4"/>
    <d v="2023-10-02T00:00:00"/>
    <d v="2023-10-06T00:00:00"/>
    <s v="New"/>
    <s v="Card"/>
    <n v="381.36"/>
    <s v="loss"/>
    <s v="Bangalore"/>
  </r>
  <r>
    <s v="ORD108962"/>
    <x v="2"/>
    <s v="Personal Care"/>
    <x v="8881"/>
    <s v="concerning"/>
    <n v="0.49"/>
    <n v="122.38239999999999"/>
    <n v="127.3776"/>
    <n v="7"/>
    <d v="2023-02-23T00:00:00"/>
    <d v="2023-02-25T00:00:00"/>
    <s v="Member"/>
    <s v="Cash"/>
    <n v="37.450000000000003"/>
    <s v="loss"/>
    <s v="Bangalore"/>
  </r>
  <r>
    <s v="ORD108963"/>
    <x v="0"/>
    <s v="Personal Care"/>
    <x v="8882"/>
    <s v="Good Sales"/>
    <n v="0.22"/>
    <n v="948.55639999999994"/>
    <n v="3363.0636"/>
    <n v="9"/>
    <d v="2023-07-18T00:00:00"/>
    <d v="2023-07-24T00:00:00"/>
    <s v="Member"/>
    <s v="Cash"/>
    <n v="1260.3800000000001"/>
    <s v="profit"/>
    <s v="Mumbai"/>
  </r>
  <r>
    <s v="ORD108964"/>
    <x v="0"/>
    <s v="Electronics"/>
    <x v="8883"/>
    <s v="Good Sales"/>
    <n v="0.06"/>
    <n v="119.19119999999999"/>
    <n v="1867.3288"/>
    <n v="7"/>
    <d v="2023-01-02T00:00:00"/>
    <d v="2023-01-04T00:00:00"/>
    <s v="Regular"/>
    <s v="Card"/>
    <n v="226.34"/>
    <s v="loss"/>
    <s v="Bangalore"/>
  </r>
  <r>
    <s v="ORD108965"/>
    <x v="0"/>
    <s v="Home Care"/>
    <x v="8884"/>
    <s v="Good Sales"/>
    <n v="0.05"/>
    <n v="243.839"/>
    <n v="4632.9409999999998"/>
    <n v="5"/>
    <d v="2023-12-01T00:00:00"/>
    <d v="2023-12-02T00:00:00"/>
    <s v="Regular"/>
    <s v="UPI"/>
    <n v="450.02"/>
    <s v="loss"/>
    <s v="Delhi"/>
  </r>
  <r>
    <s v="ORD108966"/>
    <x v="2"/>
    <s v="Clothing"/>
    <x v="8885"/>
    <s v="concerning"/>
    <n v="0.01"/>
    <n v="6.9028"/>
    <n v="683.37720000000002"/>
    <n v="1"/>
    <d v="2023-01-22T00:00:00"/>
    <d v="2023-01-26T00:00:00"/>
    <s v="Member"/>
    <s v="Card"/>
    <n v="142.41999999999999"/>
    <s v="loss"/>
    <s v="Hyderabad"/>
  </r>
  <r>
    <s v="ORD108967"/>
    <x v="1"/>
    <s v="Personal Care"/>
    <x v="8886"/>
    <s v="Good Sales"/>
    <n v="0.39"/>
    <n v="1844.2671000000003"/>
    <n v="2884.6229000000003"/>
    <n v="1"/>
    <d v="2024-05-08T00:00:00"/>
    <d v="2024-05-14T00:00:00"/>
    <s v="New"/>
    <s v="Card"/>
    <n v="1377.06"/>
    <s v="profit"/>
    <s v="Bangalore"/>
  </r>
  <r>
    <s v="ORD108968"/>
    <x v="3"/>
    <s v="Grocery"/>
    <x v="8887"/>
    <s v="Good Sales"/>
    <n v="0.35"/>
    <n v="1122.8105"/>
    <n v="2085.2195000000002"/>
    <n v="9"/>
    <d v="2023-06-15T00:00:00"/>
    <d v="2023-06-21T00:00:00"/>
    <s v="New"/>
    <s v="Cash"/>
    <n v="956.47"/>
    <s v="profit"/>
    <s v="Mumbai"/>
  </r>
  <r>
    <s v="ORD108969"/>
    <x v="1"/>
    <s v="Electronics"/>
    <x v="8888"/>
    <s v="concerning"/>
    <n v="0.28999999999999998"/>
    <n v="103.3763"/>
    <n v="253.09370000000001"/>
    <n v="4"/>
    <d v="2023-04-27T00:00:00"/>
    <d v="2023-05-02T00:00:00"/>
    <s v="Member"/>
    <s v="Card"/>
    <n v="39.07"/>
    <s v="loss"/>
    <s v="Hyderabad"/>
  </r>
  <r>
    <s v="ORD108970"/>
    <x v="0"/>
    <s v="Electronics"/>
    <x v="8889"/>
    <s v="Good Sales"/>
    <n v="0.38"/>
    <n v="1847.3054"/>
    <n v="3014.0245999999997"/>
    <n v="3"/>
    <d v="2023-12-09T00:00:00"/>
    <d v="2023-12-11T00:00:00"/>
    <s v="New"/>
    <s v="Cash"/>
    <n v="610.70000000000005"/>
    <s v="loss"/>
    <s v="Pune"/>
  </r>
  <r>
    <s v="ORD108971"/>
    <x v="0"/>
    <s v="Personal Care"/>
    <x v="8890"/>
    <s v="concerning"/>
    <n v="0.5"/>
    <n v="83.99"/>
    <n v="83.99"/>
    <n v="5"/>
    <d v="2024-07-31T00:00:00"/>
    <d v="2024-08-04T00:00:00"/>
    <s v="New"/>
    <s v="Cash"/>
    <n v="41.47"/>
    <s v="loss"/>
    <s v="Mumbai"/>
  </r>
  <r>
    <s v="ORD108972"/>
    <x v="1"/>
    <s v="Clothing"/>
    <x v="8891"/>
    <s v="Good Sales"/>
    <n v="0.2"/>
    <n v="736.08600000000001"/>
    <n v="2944.3440000000001"/>
    <n v="7"/>
    <d v="2023-10-16T00:00:00"/>
    <d v="2023-10-23T00:00:00"/>
    <s v="Member"/>
    <s v="Card"/>
    <n v="326.23"/>
    <s v="loss"/>
    <s v="Hyderabad"/>
  </r>
  <r>
    <s v="ORD108973"/>
    <x v="0"/>
    <s v="Electronics"/>
    <x v="8892"/>
    <s v="Good Sales"/>
    <n v="0.35"/>
    <n v="1560.5449999999998"/>
    <n v="2898.1549999999997"/>
    <n v="7"/>
    <d v="2023-12-04T00:00:00"/>
    <d v="2023-12-09T00:00:00"/>
    <s v="New"/>
    <s v="UPI"/>
    <n v="585.73"/>
    <s v="loss"/>
    <s v="Hyderabad"/>
  </r>
  <r>
    <s v="ORD108974"/>
    <x v="3"/>
    <s v="Home Care"/>
    <x v="8893"/>
    <s v="Good Sales"/>
    <n v="0.19"/>
    <n v="182.68120000000002"/>
    <n v="778.79880000000003"/>
    <n v="5"/>
    <d v="2023-05-01T00:00:00"/>
    <d v="2023-05-05T00:00:00"/>
    <s v="New"/>
    <s v="UPI"/>
    <n v="181.09"/>
    <s v="loss"/>
    <s v="Pune"/>
  </r>
  <r>
    <s v="ORD108975"/>
    <x v="0"/>
    <s v="Personal Care"/>
    <x v="8894"/>
    <s v="Good Sales"/>
    <n v="0.18"/>
    <n v="320.84100000000001"/>
    <n v="1461.6089999999999"/>
    <n v="8"/>
    <d v="2023-05-15T00:00:00"/>
    <d v="2023-05-17T00:00:00"/>
    <s v="Regular"/>
    <s v="Cash"/>
    <n v="196.94"/>
    <s v="loss"/>
    <s v="Hyderabad"/>
  </r>
  <r>
    <s v="ORD108976"/>
    <x v="3"/>
    <s v="Personal Care"/>
    <x v="8895"/>
    <s v="Good Sales"/>
    <n v="0.43"/>
    <n v="1225.5085999999999"/>
    <n v="1624.5114000000001"/>
    <n v="5"/>
    <d v="2023-11-11T00:00:00"/>
    <d v="2023-11-13T00:00:00"/>
    <s v="Regular"/>
    <s v="Cash"/>
    <n v="160.63"/>
    <s v="loss"/>
    <s v="Bangalore"/>
  </r>
  <r>
    <s v="ORD108977"/>
    <x v="1"/>
    <s v="Clothing"/>
    <x v="8896"/>
    <s v="Good Sales"/>
    <n v="0.28999999999999998"/>
    <n v="995.01030000000003"/>
    <n v="2436.0597000000002"/>
    <n v="4"/>
    <d v="2024-12-28T00:00:00"/>
    <d v="2025-01-02T00:00:00"/>
    <s v="New"/>
    <s v="Cash"/>
    <n v="188.2"/>
    <s v="loss"/>
    <s v="Pune"/>
  </r>
  <r>
    <s v="ORD108978"/>
    <x v="1"/>
    <s v="Home Care"/>
    <x v="8897"/>
    <s v="Good Sales"/>
    <n v="0.06"/>
    <n v="262.33139999999997"/>
    <n v="4109.8585999999996"/>
    <n v="6"/>
    <d v="2024-05-18T00:00:00"/>
    <d v="2024-05-22T00:00:00"/>
    <s v="Member"/>
    <s v="UPI"/>
    <n v="1280.47"/>
    <s v="profit"/>
    <s v="Bangalore"/>
  </r>
  <r>
    <s v="ORD108979"/>
    <x v="0"/>
    <s v="Home Care"/>
    <x v="8898"/>
    <s v="Good Sales"/>
    <n v="0.2"/>
    <n v="765.85"/>
    <n v="3063.4"/>
    <n v="3"/>
    <d v="2023-09-24T00:00:00"/>
    <d v="2023-09-26T00:00:00"/>
    <s v="Regular"/>
    <s v="Card"/>
    <n v="656.12"/>
    <s v="loss"/>
    <s v="Delhi"/>
  </r>
  <r>
    <s v="ORD108980"/>
    <x v="3"/>
    <s v="Clothing"/>
    <x v="8899"/>
    <s v="Good Sales"/>
    <n v="0.4"/>
    <n v="752.12800000000004"/>
    <n v="1128.192"/>
    <n v="4"/>
    <d v="2023-05-20T00:00:00"/>
    <d v="2023-05-27T00:00:00"/>
    <s v="New"/>
    <s v="Card"/>
    <n v="550.96"/>
    <s v="loss"/>
    <s v="Chennai"/>
  </r>
  <r>
    <s v="ORD108981"/>
    <x v="0"/>
    <s v="Grocery"/>
    <x v="8900"/>
    <s v="Good Sales"/>
    <n v="0.47"/>
    <n v="1939.4221"/>
    <n v="2187.0079000000005"/>
    <n v="8"/>
    <d v="2024-10-19T00:00:00"/>
    <d v="2024-10-23T00:00:00"/>
    <s v="New"/>
    <s v="UPI"/>
    <n v="597.5"/>
    <s v="loss"/>
    <s v="Delhi"/>
  </r>
  <r>
    <s v="ORD108982"/>
    <x v="2"/>
    <s v="Home Care"/>
    <x v="8901"/>
    <s v="Good Sales"/>
    <n v="0.31"/>
    <n v="1498.4717999999998"/>
    <n v="3335.3081999999999"/>
    <n v="3"/>
    <d v="2024-04-29T00:00:00"/>
    <d v="2024-05-06T00:00:00"/>
    <s v="Regular"/>
    <s v="UPI"/>
    <n v="1231.4100000000001"/>
    <s v="profit"/>
    <s v="Delhi"/>
  </r>
  <r>
    <s v="ORD108983"/>
    <x v="2"/>
    <s v="Grocery"/>
    <x v="8902"/>
    <s v="Good Sales"/>
    <n v="0.2"/>
    <n v="242.44600000000003"/>
    <n v="969.78399999999999"/>
    <n v="3"/>
    <d v="2024-01-20T00:00:00"/>
    <d v="2024-01-21T00:00:00"/>
    <s v="Member"/>
    <s v="Card"/>
    <n v="102.99"/>
    <s v="loss"/>
    <s v="Pune"/>
  </r>
  <r>
    <s v="ORD108984"/>
    <x v="2"/>
    <s v="Grocery"/>
    <x v="8903"/>
    <s v="concerning"/>
    <n v="0.13"/>
    <n v="60.199100000000001"/>
    <n v="402.87090000000001"/>
    <n v="6"/>
    <d v="2023-05-01T00:00:00"/>
    <d v="2023-05-08T00:00:00"/>
    <s v="Regular"/>
    <s v="Cash"/>
    <n v="29.55"/>
    <s v="loss"/>
    <s v="Bangalore"/>
  </r>
  <r>
    <s v="ORD108985"/>
    <x v="2"/>
    <s v="Personal Care"/>
    <x v="8904"/>
    <s v="Good Sales"/>
    <n v="0.21"/>
    <n v="459.99239999999998"/>
    <n v="1730.4476"/>
    <n v="8"/>
    <d v="2023-09-14T00:00:00"/>
    <d v="2023-09-19T00:00:00"/>
    <s v="Member"/>
    <s v="UPI"/>
    <n v="301.77"/>
    <s v="loss"/>
    <s v="Pune"/>
  </r>
  <r>
    <s v="ORD108986"/>
    <x v="0"/>
    <s v="Personal Care"/>
    <x v="455"/>
    <s v="Good Sales"/>
    <n v="0.28000000000000003"/>
    <n v="1237.2780000000002"/>
    <n v="3181.5720000000001"/>
    <n v="2"/>
    <d v="2023-09-04T00:00:00"/>
    <d v="2023-09-07T00:00:00"/>
    <s v="Member"/>
    <s v="Card"/>
    <n v="265.51"/>
    <s v="loss"/>
    <s v="Bangalore"/>
  </r>
  <r>
    <s v="ORD108987"/>
    <x v="2"/>
    <s v="Electronics"/>
    <x v="8905"/>
    <s v="Good Sales"/>
    <n v="0"/>
    <n v="0"/>
    <n v="836.43"/>
    <n v="1"/>
    <d v="2024-08-07T00:00:00"/>
    <d v="2024-08-12T00:00:00"/>
    <s v="Member"/>
    <s v="UPI"/>
    <n v="143.56"/>
    <s v="loss"/>
    <s v="Pune"/>
  </r>
  <r>
    <s v="ORD108988"/>
    <x v="3"/>
    <s v="Personal Care"/>
    <x v="8906"/>
    <s v="Good Sales"/>
    <n v="0.13"/>
    <n v="577.25329999999997"/>
    <n v="3863.1567"/>
    <n v="1"/>
    <d v="2024-03-24T00:00:00"/>
    <d v="2024-03-26T00:00:00"/>
    <s v="New"/>
    <s v="Card"/>
    <n v="931.24"/>
    <s v="profit"/>
    <s v="Mumbai"/>
  </r>
  <r>
    <s v="ORD108989"/>
    <x v="1"/>
    <s v="Home Care"/>
    <x v="8907"/>
    <s v="Good Sales"/>
    <n v="0.34"/>
    <n v="1687.0256000000002"/>
    <n v="3274.8144000000002"/>
    <n v="7"/>
    <d v="2023-11-16T00:00:00"/>
    <d v="2023-11-20T00:00:00"/>
    <s v="Regular"/>
    <s v="Cash"/>
    <n v="393.95"/>
    <s v="loss"/>
    <s v="Delhi"/>
  </r>
  <r>
    <s v="ORD108990"/>
    <x v="1"/>
    <s v="Home Care"/>
    <x v="8908"/>
    <s v="concerning"/>
    <n v="0.34"/>
    <n v="123.96740000000001"/>
    <n v="240.64260000000002"/>
    <n v="2"/>
    <d v="2024-07-14T00:00:00"/>
    <d v="2024-07-20T00:00:00"/>
    <s v="Member"/>
    <s v="Cash"/>
    <n v="56.78"/>
    <s v="loss"/>
    <s v="Bangalore"/>
  </r>
  <r>
    <s v="ORD108991"/>
    <x v="2"/>
    <s v="Grocery"/>
    <x v="8909"/>
    <s v="Good Sales"/>
    <n v="0.33"/>
    <n v="833.83080000000007"/>
    <n v="1692.9292"/>
    <n v="9"/>
    <d v="2024-12-20T00:00:00"/>
    <d v="2024-12-25T00:00:00"/>
    <s v="New"/>
    <s v="UPI"/>
    <n v="701.86"/>
    <s v="loss"/>
    <s v="Chennai"/>
  </r>
  <r>
    <s v="ORD108992"/>
    <x v="2"/>
    <s v="Home Care"/>
    <x v="8910"/>
    <s v="Good Sales"/>
    <n v="0.47"/>
    <n v="804.42379999999991"/>
    <n v="907.11620000000005"/>
    <n v="4"/>
    <d v="2023-06-12T00:00:00"/>
    <d v="2023-06-15T00:00:00"/>
    <s v="Regular"/>
    <s v="UPI"/>
    <n v="327.66000000000003"/>
    <s v="loss"/>
    <s v="Mumbai"/>
  </r>
  <r>
    <s v="ORD108993"/>
    <x v="2"/>
    <s v="Personal Care"/>
    <x v="8911"/>
    <s v="Good Sales"/>
    <n v="0.28000000000000003"/>
    <n v="568.12840000000006"/>
    <n v="1460.9015999999999"/>
    <n v="7"/>
    <d v="2023-06-18T00:00:00"/>
    <d v="2023-06-19T00:00:00"/>
    <s v="Regular"/>
    <s v="UPI"/>
    <n v="352.56"/>
    <s v="loss"/>
    <s v="Mumbai"/>
  </r>
  <r>
    <s v="ORD108994"/>
    <x v="0"/>
    <s v="Personal Care"/>
    <x v="8912"/>
    <s v="Good Sales"/>
    <n v="0.13"/>
    <n v="300.69130000000001"/>
    <n v="2012.3187000000003"/>
    <n v="5"/>
    <d v="2024-06-30T00:00:00"/>
    <d v="2024-07-02T00:00:00"/>
    <s v="Member"/>
    <s v="Cash"/>
    <n v="488.18"/>
    <s v="loss"/>
    <s v="Chennai"/>
  </r>
  <r>
    <s v="ORD108995"/>
    <x v="1"/>
    <s v="Personal Care"/>
    <x v="8913"/>
    <s v="Good Sales"/>
    <n v="0.41"/>
    <n v="1527.0654999999999"/>
    <n v="2197.4845000000005"/>
    <n v="5"/>
    <d v="2024-08-14T00:00:00"/>
    <d v="2024-08-18T00:00:00"/>
    <s v="Regular"/>
    <s v="UPI"/>
    <n v="1011.78"/>
    <s v="profit"/>
    <s v="Hyderabad"/>
  </r>
  <r>
    <s v="ORD108996"/>
    <x v="2"/>
    <s v="Clothing"/>
    <x v="8914"/>
    <s v="Good Sales"/>
    <n v="0.19"/>
    <n v="569.50030000000004"/>
    <n v="2427.8696999999997"/>
    <n v="7"/>
    <d v="2023-10-31T00:00:00"/>
    <d v="2023-11-01T00:00:00"/>
    <s v="Member"/>
    <s v="UPI"/>
    <n v="752.7"/>
    <s v="loss"/>
    <s v="Pune"/>
  </r>
  <r>
    <s v="ORD108997"/>
    <x v="3"/>
    <s v="Home Care"/>
    <x v="8915"/>
    <s v="Good Sales"/>
    <n v="0.12"/>
    <n v="577.18680000000006"/>
    <n v="4232.7031999999999"/>
    <n v="9"/>
    <d v="2024-11-12T00:00:00"/>
    <d v="2024-11-14T00:00:00"/>
    <s v="New"/>
    <s v="Card"/>
    <n v="545.6"/>
    <s v="loss"/>
    <s v="Hyderabad"/>
  </r>
  <r>
    <s v="ORD108998"/>
    <x v="2"/>
    <s v="Electronics"/>
    <x v="8916"/>
    <s v="Good Sales"/>
    <n v="0.28000000000000003"/>
    <n v="484.55400000000003"/>
    <n v="1245.9959999999999"/>
    <n v="4"/>
    <d v="2024-03-31T00:00:00"/>
    <d v="2024-04-05T00:00:00"/>
    <s v="Regular"/>
    <s v="Card"/>
    <n v="101.13"/>
    <s v="loss"/>
    <s v="Pune"/>
  </r>
  <r>
    <s v="ORD108999"/>
    <x v="1"/>
    <s v="Home Care"/>
    <x v="8917"/>
    <s v="Good Sales"/>
    <n v="0.14000000000000001"/>
    <n v="385.47180000000003"/>
    <n v="2367.8981999999996"/>
    <n v="9"/>
    <d v="2023-12-22T00:00:00"/>
    <d v="2023-12-27T00:00:00"/>
    <s v="Regular"/>
    <s v="Cash"/>
    <n v="341.71"/>
    <s v="loss"/>
    <s v="Pune"/>
  </r>
  <r>
    <s v="ORD109000"/>
    <x v="2"/>
    <s v="Home Care"/>
    <x v="8918"/>
    <s v="Good Sales"/>
    <n v="0.2"/>
    <n v="817.06200000000001"/>
    <n v="3268.248"/>
    <n v="9"/>
    <d v="2023-12-17T00:00:00"/>
    <d v="2023-12-20T00:00:00"/>
    <s v="Regular"/>
    <s v="Cash"/>
    <n v="1124.4000000000001"/>
    <s v="profit"/>
    <s v="Pune"/>
  </r>
  <r>
    <s v="ORD109001"/>
    <x v="1"/>
    <s v="Clothing"/>
    <x v="8919"/>
    <s v="Good Sales"/>
    <n v="0.35"/>
    <n v="674.74399999999991"/>
    <n v="1253.096"/>
    <n v="8"/>
    <d v="2023-04-21T00:00:00"/>
    <d v="2023-04-27T00:00:00"/>
    <s v="Regular"/>
    <s v="Card"/>
    <n v="308.83"/>
    <s v="loss"/>
    <s v="Bangalore"/>
  </r>
  <r>
    <s v="ORD109002"/>
    <x v="2"/>
    <s v="Home Care"/>
    <x v="8920"/>
    <s v="Good Sales"/>
    <n v="0.5"/>
    <n v="1189.9849999999999"/>
    <n v="1189.9849999999999"/>
    <n v="1"/>
    <d v="2024-08-26T00:00:00"/>
    <d v="2024-08-27T00:00:00"/>
    <s v="Member"/>
    <s v="Cash"/>
    <n v="564.95000000000005"/>
    <s v="loss"/>
    <s v="Mumbai"/>
  </r>
  <r>
    <s v="ORD109003"/>
    <x v="3"/>
    <s v="Grocery"/>
    <x v="8921"/>
    <s v="Good Sales"/>
    <n v="0.32"/>
    <n v="1106.0416"/>
    <n v="2350.3384000000001"/>
    <n v="9"/>
    <d v="2023-10-18T00:00:00"/>
    <d v="2023-10-23T00:00:00"/>
    <s v="Regular"/>
    <s v="UPI"/>
    <n v="842.2"/>
    <s v="profit"/>
    <s v="Chennai"/>
  </r>
  <r>
    <s v="ORD109004"/>
    <x v="2"/>
    <s v="Personal Care"/>
    <x v="8922"/>
    <s v="Good Sales"/>
    <n v="0.14000000000000001"/>
    <n v="604.471"/>
    <n v="3713.1789999999996"/>
    <n v="3"/>
    <d v="2023-09-30T00:00:00"/>
    <d v="2023-10-03T00:00:00"/>
    <s v="Regular"/>
    <s v="UPI"/>
    <n v="882.86"/>
    <s v="profit"/>
    <s v="Chennai"/>
  </r>
  <r>
    <s v="ORD109005"/>
    <x v="3"/>
    <s v="Personal Care"/>
    <x v="8923"/>
    <s v="Good Sales"/>
    <n v="0.05"/>
    <n v="106.84200000000001"/>
    <n v="2029.998"/>
    <n v="8"/>
    <d v="2024-11-17T00:00:00"/>
    <d v="2024-11-21T00:00:00"/>
    <s v="New"/>
    <s v="Cash"/>
    <n v="206.96"/>
    <s v="loss"/>
    <s v="Bangalore"/>
  </r>
  <r>
    <s v="ORD109006"/>
    <x v="3"/>
    <s v="Clothing"/>
    <x v="8924"/>
    <s v="Good Sales"/>
    <n v="0.18"/>
    <n v="487.18079999999998"/>
    <n v="2219.3791999999999"/>
    <n v="5"/>
    <d v="2023-10-13T00:00:00"/>
    <d v="2023-10-17T00:00:00"/>
    <s v="Regular"/>
    <s v="UPI"/>
    <n v="486.17"/>
    <s v="loss"/>
    <s v="Hyderabad"/>
  </r>
  <r>
    <s v="ORD109007"/>
    <x v="2"/>
    <s v="Personal Care"/>
    <x v="8925"/>
    <s v="Good Sales"/>
    <n v="0.01"/>
    <n v="48.781000000000006"/>
    <n v="4829.3190000000004"/>
    <n v="6"/>
    <d v="2023-01-09T00:00:00"/>
    <d v="2023-01-10T00:00:00"/>
    <s v="Member"/>
    <s v="Card"/>
    <n v="819.2"/>
    <s v="profit"/>
    <s v="Hyderabad"/>
  </r>
  <r>
    <s v="ORD109008"/>
    <x v="3"/>
    <s v="Grocery"/>
    <x v="8926"/>
    <s v="concerning"/>
    <n v="0.23"/>
    <n v="70.863000000000014"/>
    <n v="237.23700000000002"/>
    <n v="3"/>
    <d v="2023-02-14T00:00:00"/>
    <d v="2023-02-18T00:00:00"/>
    <s v="Member"/>
    <s v="UPI"/>
    <n v="64.7"/>
    <s v="loss"/>
    <s v="Hyderabad"/>
  </r>
  <r>
    <s v="ORD109009"/>
    <x v="0"/>
    <s v="Clothing"/>
    <x v="8927"/>
    <s v="Good Sales"/>
    <n v="0.33"/>
    <n v="757.78560000000004"/>
    <n v="1538.5344"/>
    <n v="7"/>
    <d v="2023-03-06T00:00:00"/>
    <d v="2023-03-11T00:00:00"/>
    <s v="Regular"/>
    <s v="Card"/>
    <n v="595.44000000000005"/>
    <s v="loss"/>
    <s v="Chennai"/>
  </r>
  <r>
    <s v="ORD109010"/>
    <x v="2"/>
    <s v="Electronics"/>
    <x v="8928"/>
    <s v="Good Sales"/>
    <n v="0.26"/>
    <n v="836.24059999999997"/>
    <n v="2380.0693999999999"/>
    <n v="2"/>
    <d v="2023-05-20T00:00:00"/>
    <d v="2023-05-24T00:00:00"/>
    <s v="Member"/>
    <s v="Card"/>
    <n v="187.1"/>
    <s v="loss"/>
    <s v="Mumbai"/>
  </r>
  <r>
    <s v="ORD109011"/>
    <x v="2"/>
    <s v="Personal Care"/>
    <x v="8929"/>
    <s v="concerning"/>
    <n v="0.43"/>
    <n v="60.754699999999993"/>
    <n v="80.535300000000007"/>
    <n v="3"/>
    <d v="2023-12-03T00:00:00"/>
    <d v="2023-12-08T00:00:00"/>
    <s v="Regular"/>
    <s v="Cash"/>
    <n v="18.579999999999998"/>
    <s v="loss"/>
    <s v="Pune"/>
  </r>
  <r>
    <s v="ORD109012"/>
    <x v="3"/>
    <s v="Home Care"/>
    <x v="8930"/>
    <s v="Good Sales"/>
    <n v="0.25"/>
    <n v="756.0625"/>
    <n v="2268.1875"/>
    <n v="2"/>
    <d v="2024-11-16T00:00:00"/>
    <d v="2024-11-19T00:00:00"/>
    <s v="Member"/>
    <s v="Card"/>
    <n v="719.59"/>
    <s v="loss"/>
    <s v="Hyderabad"/>
  </r>
  <r>
    <s v="ORD109013"/>
    <x v="3"/>
    <s v="Grocery"/>
    <x v="8931"/>
    <s v="concerning"/>
    <n v="0.23"/>
    <n v="86.337400000000002"/>
    <n v="289.04259999999999"/>
    <n v="9"/>
    <d v="2024-11-03T00:00:00"/>
    <d v="2024-11-10T00:00:00"/>
    <s v="New"/>
    <s v="UPI"/>
    <n v="96"/>
    <s v="loss"/>
    <s v="Bangalore"/>
  </r>
  <r>
    <s v="ORD109014"/>
    <x v="2"/>
    <s v="Grocery"/>
    <x v="8932"/>
    <s v="Good Sales"/>
    <n v="0.15"/>
    <n v="645.30599999999993"/>
    <n v="3656.7339999999999"/>
    <n v="3"/>
    <d v="2024-10-01T00:00:00"/>
    <d v="2024-10-08T00:00:00"/>
    <s v="New"/>
    <s v="Card"/>
    <n v="409.05"/>
    <s v="loss"/>
    <s v="Pune"/>
  </r>
  <r>
    <s v="ORD109015"/>
    <x v="0"/>
    <s v="Personal Care"/>
    <x v="8933"/>
    <s v="Good Sales"/>
    <n v="0.42"/>
    <n v="1702.9823999999999"/>
    <n v="2351.7375999999999"/>
    <n v="8"/>
    <d v="2023-10-05T00:00:00"/>
    <d v="2023-10-10T00:00:00"/>
    <s v="Regular"/>
    <s v="Card"/>
    <n v="562.72"/>
    <s v="loss"/>
    <s v="Delhi"/>
  </r>
  <r>
    <s v="ORD109016"/>
    <x v="3"/>
    <s v="Electronics"/>
    <x v="8934"/>
    <s v="concerning"/>
    <n v="0.45"/>
    <n v="116.1225"/>
    <n v="141.92750000000001"/>
    <n v="6"/>
    <d v="2023-01-10T00:00:00"/>
    <d v="2023-01-15T00:00:00"/>
    <s v="New"/>
    <s v="UPI"/>
    <n v="45.21"/>
    <s v="loss"/>
    <s v="Mumbai"/>
  </r>
  <r>
    <s v="ORD109017"/>
    <x v="3"/>
    <s v="Home Care"/>
    <x v="8935"/>
    <s v="concerning"/>
    <n v="0.49"/>
    <n v="166.17859999999999"/>
    <n v="172.9614"/>
    <n v="1"/>
    <d v="2023-12-12T00:00:00"/>
    <d v="2023-12-13T00:00:00"/>
    <s v="Member"/>
    <s v="Card"/>
    <n v="66.22"/>
    <s v="loss"/>
    <s v="Pune"/>
  </r>
  <r>
    <s v="ORD109018"/>
    <x v="1"/>
    <s v="Electronics"/>
    <x v="6858"/>
    <s v="Good Sales"/>
    <n v="0.49"/>
    <n v="1858.4278999999999"/>
    <n v="1934.2821000000001"/>
    <n v="6"/>
    <d v="2024-02-02T00:00:00"/>
    <d v="2024-02-09T00:00:00"/>
    <s v="Member"/>
    <s v="Card"/>
    <n v="564.58000000000004"/>
    <s v="loss"/>
    <s v="Bangalore"/>
  </r>
  <r>
    <s v="ORD109019"/>
    <x v="0"/>
    <s v="Electronics"/>
    <x v="8936"/>
    <s v="Good Sales"/>
    <n v="0.49"/>
    <n v="936.27729999999997"/>
    <n v="974.49270000000001"/>
    <n v="8"/>
    <d v="2023-08-05T00:00:00"/>
    <d v="2023-08-09T00:00:00"/>
    <s v="Regular"/>
    <s v="UPI"/>
    <n v="436.06"/>
    <s v="loss"/>
    <s v="Mumbai"/>
  </r>
  <r>
    <s v="ORD109020"/>
    <x v="0"/>
    <s v="Personal Care"/>
    <x v="8937"/>
    <s v="Good Sales"/>
    <n v="0.36"/>
    <n v="1050.3468"/>
    <n v="1867.2832000000001"/>
    <n v="3"/>
    <d v="2024-05-09T00:00:00"/>
    <d v="2024-05-14T00:00:00"/>
    <s v="Regular"/>
    <s v="Cash"/>
    <n v="476.9"/>
    <s v="loss"/>
    <s v="Mumbai"/>
  </r>
  <r>
    <s v="ORD109021"/>
    <x v="2"/>
    <s v="Home Care"/>
    <x v="8938"/>
    <s v="Good Sales"/>
    <n v="0.28000000000000003"/>
    <n v="398.89080000000001"/>
    <n v="1025.7192"/>
    <n v="7"/>
    <d v="2024-10-12T00:00:00"/>
    <d v="2024-10-13T00:00:00"/>
    <s v="New"/>
    <s v="Cash"/>
    <n v="189.45"/>
    <s v="loss"/>
    <s v="Pune"/>
  </r>
  <r>
    <s v="ORD109022"/>
    <x v="0"/>
    <s v="Personal Care"/>
    <x v="8939"/>
    <s v="Good Sales"/>
    <n v="0.09"/>
    <n v="85.279499999999999"/>
    <n v="862.27049999999997"/>
    <n v="6"/>
    <d v="2024-02-07T00:00:00"/>
    <d v="2024-02-08T00:00:00"/>
    <s v="Member"/>
    <s v="UPI"/>
    <n v="147.96"/>
    <s v="loss"/>
    <s v="Delhi"/>
  </r>
  <r>
    <s v="ORD109023"/>
    <x v="2"/>
    <s v="Personal Care"/>
    <x v="8940"/>
    <s v="Good Sales"/>
    <n v="0.38"/>
    <n v="589.29639999999995"/>
    <n v="961.48360000000002"/>
    <n v="1"/>
    <d v="2023-08-23T00:00:00"/>
    <d v="2023-08-24T00:00:00"/>
    <s v="Member"/>
    <s v="UPI"/>
    <n v="143.19999999999999"/>
    <s v="loss"/>
    <s v="Mumbai"/>
  </r>
  <r>
    <s v="ORD109024"/>
    <x v="1"/>
    <s v="Grocery"/>
    <x v="8941"/>
    <s v="Good Sales"/>
    <n v="0.37"/>
    <n v="484.29300000000001"/>
    <n v="824.60700000000008"/>
    <n v="2"/>
    <d v="2023-11-03T00:00:00"/>
    <d v="2023-11-05T00:00:00"/>
    <s v="Member"/>
    <s v="Cash"/>
    <n v="112.74"/>
    <s v="loss"/>
    <s v="Mumbai"/>
  </r>
  <r>
    <s v="ORD109025"/>
    <x v="0"/>
    <s v="Personal Care"/>
    <x v="8942"/>
    <s v="Good Sales"/>
    <n v="0.42"/>
    <n v="964.6182"/>
    <n v="1332.0918000000001"/>
    <n v="5"/>
    <d v="2023-01-28T00:00:00"/>
    <d v="2023-02-04T00:00:00"/>
    <s v="New"/>
    <s v="UPI"/>
    <n v="472.44"/>
    <s v="loss"/>
    <s v="Chennai"/>
  </r>
  <r>
    <s v="ORD109026"/>
    <x v="3"/>
    <s v="Clothing"/>
    <x v="8943"/>
    <s v="Good Sales"/>
    <n v="0.23"/>
    <n v="864.50330000000008"/>
    <n v="2894.2066999999997"/>
    <n v="7"/>
    <d v="2023-10-10T00:00:00"/>
    <d v="2023-10-11T00:00:00"/>
    <s v="New"/>
    <s v="Card"/>
    <n v="573.67999999999995"/>
    <s v="loss"/>
    <s v="Bangalore"/>
  </r>
  <r>
    <s v="ORD109027"/>
    <x v="1"/>
    <s v="Home Care"/>
    <x v="8944"/>
    <s v="Good Sales"/>
    <n v="0.45"/>
    <n v="1266.8534999999999"/>
    <n v="1548.3765000000001"/>
    <n v="4"/>
    <d v="2024-05-22T00:00:00"/>
    <d v="2024-05-23T00:00:00"/>
    <s v="Member"/>
    <s v="Card"/>
    <n v="803.58"/>
    <s v="profit"/>
    <s v="Pune"/>
  </r>
  <r>
    <s v="ORD109028"/>
    <x v="2"/>
    <s v="Grocery"/>
    <x v="8945"/>
    <s v="Good Sales"/>
    <n v="0.36"/>
    <n v="1110.5891999999999"/>
    <n v="1974.3807999999999"/>
    <n v="6"/>
    <d v="2023-05-30T00:00:00"/>
    <d v="2023-06-06T00:00:00"/>
    <s v="Regular"/>
    <s v="Card"/>
    <n v="415.94"/>
    <s v="loss"/>
    <s v="Delhi"/>
  </r>
  <r>
    <s v="ORD109029"/>
    <x v="1"/>
    <s v="Home Care"/>
    <x v="8946"/>
    <s v="Good Sales"/>
    <n v="0.09"/>
    <n v="216.30509999999998"/>
    <n v="2187.0848999999998"/>
    <n v="2"/>
    <d v="2023-06-02T00:00:00"/>
    <d v="2023-06-07T00:00:00"/>
    <s v="New"/>
    <s v="UPI"/>
    <n v="506.3"/>
    <s v="loss"/>
    <s v="Pune"/>
  </r>
  <r>
    <s v="ORD109030"/>
    <x v="2"/>
    <s v="Grocery"/>
    <x v="8947"/>
    <s v="Good Sales"/>
    <n v="0.1"/>
    <n v="169.11900000000003"/>
    <n v="1522.0709999999999"/>
    <n v="5"/>
    <d v="2024-03-23T00:00:00"/>
    <d v="2024-03-24T00:00:00"/>
    <s v="Regular"/>
    <s v="Cash"/>
    <n v="380.57"/>
    <s v="loss"/>
    <s v="Chennai"/>
  </r>
  <r>
    <s v="ORD109031"/>
    <x v="1"/>
    <s v="Clothing"/>
    <x v="8948"/>
    <s v="Good Sales"/>
    <n v="0.41"/>
    <n v="329.30790000000002"/>
    <n v="473.88210000000004"/>
    <n v="3"/>
    <d v="2023-09-20T00:00:00"/>
    <d v="2023-09-21T00:00:00"/>
    <s v="New"/>
    <s v="Cash"/>
    <n v="198.47"/>
    <s v="loss"/>
    <s v="Mumbai"/>
  </r>
  <r>
    <s v="ORD109032"/>
    <x v="2"/>
    <s v="Personal Care"/>
    <x v="8949"/>
    <s v="Good Sales"/>
    <n v="0.21"/>
    <n v="385.84769999999997"/>
    <n v="1451.5222999999999"/>
    <n v="1"/>
    <d v="2023-09-06T00:00:00"/>
    <d v="2023-09-08T00:00:00"/>
    <s v="New"/>
    <s v="Cash"/>
    <n v="259.89"/>
    <s v="loss"/>
    <s v="Mumbai"/>
  </r>
  <r>
    <s v="ORD109033"/>
    <x v="0"/>
    <s v="Grocery"/>
    <x v="1447"/>
    <s v="Good Sales"/>
    <n v="0.12"/>
    <n v="403.13639999999998"/>
    <n v="2956.3335999999999"/>
    <n v="6"/>
    <d v="2024-10-10T00:00:00"/>
    <d v="2024-10-12T00:00:00"/>
    <s v="Member"/>
    <s v="Card"/>
    <n v="575.42999999999995"/>
    <s v="loss"/>
    <s v="Hyderabad"/>
  </r>
  <r>
    <s v="ORD109034"/>
    <x v="3"/>
    <s v="Grocery"/>
    <x v="8950"/>
    <s v="Good Sales"/>
    <n v="0.21"/>
    <n v="776.05709999999999"/>
    <n v="2919.4529000000002"/>
    <n v="9"/>
    <d v="2024-09-21T00:00:00"/>
    <d v="2024-09-28T00:00:00"/>
    <s v="Member"/>
    <s v="Cash"/>
    <n v="907.59"/>
    <s v="profit"/>
    <s v="Chennai"/>
  </r>
  <r>
    <s v="ORD109035"/>
    <x v="2"/>
    <s v="Grocery"/>
    <x v="8951"/>
    <s v="Good Sales"/>
    <n v="0.08"/>
    <n v="191.91919999999999"/>
    <n v="2207.0708"/>
    <n v="8"/>
    <d v="2024-02-19T00:00:00"/>
    <d v="2024-02-26T00:00:00"/>
    <s v="New"/>
    <s v="Cash"/>
    <n v="641.03"/>
    <s v="loss"/>
    <s v="Pune"/>
  </r>
  <r>
    <s v="ORD109036"/>
    <x v="1"/>
    <s v="Clothing"/>
    <x v="8952"/>
    <s v="Good Sales"/>
    <n v="0.45"/>
    <n v="1467.2204999999999"/>
    <n v="1793.2694999999999"/>
    <n v="4"/>
    <d v="2024-12-10T00:00:00"/>
    <d v="2024-12-11T00:00:00"/>
    <s v="New"/>
    <s v="UPI"/>
    <n v="395.2"/>
    <s v="loss"/>
    <s v="Hyderabad"/>
  </r>
  <r>
    <s v="ORD109037"/>
    <x v="2"/>
    <s v="Home Care"/>
    <x v="8953"/>
    <s v="Good Sales"/>
    <n v="0.04"/>
    <n v="45.266000000000005"/>
    <n v="1086.384"/>
    <n v="8"/>
    <d v="2023-11-13T00:00:00"/>
    <d v="2023-11-14T00:00:00"/>
    <s v="Member"/>
    <s v="UPI"/>
    <n v="125.09"/>
    <s v="loss"/>
    <s v="Hyderabad"/>
  </r>
  <r>
    <s v="ORD109038"/>
    <x v="2"/>
    <s v="Clothing"/>
    <x v="8954"/>
    <s v="Good Sales"/>
    <n v="0.18"/>
    <n v="776.57759999999996"/>
    <n v="3537.7423999999996"/>
    <n v="5"/>
    <d v="2023-06-23T00:00:00"/>
    <d v="2023-06-28T00:00:00"/>
    <s v="Member"/>
    <s v="Card"/>
    <n v="582.53"/>
    <s v="loss"/>
    <s v="Mumbai"/>
  </r>
  <r>
    <s v="ORD109039"/>
    <x v="2"/>
    <s v="Grocery"/>
    <x v="8955"/>
    <s v="Good Sales"/>
    <n v="0.28000000000000003"/>
    <n v="1216.0652000000002"/>
    <n v="3127.0248000000001"/>
    <n v="3"/>
    <d v="2023-09-02T00:00:00"/>
    <d v="2023-09-07T00:00:00"/>
    <s v="Regular"/>
    <s v="UPI"/>
    <n v="858.21"/>
    <s v="profit"/>
    <s v="Mumbai"/>
  </r>
  <r>
    <s v="ORD109040"/>
    <x v="1"/>
    <s v="Grocery"/>
    <x v="8956"/>
    <s v="Good Sales"/>
    <n v="0.44"/>
    <n v="734.62839999999994"/>
    <n v="934.98159999999996"/>
    <n v="4"/>
    <d v="2023-12-08T00:00:00"/>
    <d v="2023-12-10T00:00:00"/>
    <s v="Regular"/>
    <s v="UPI"/>
    <n v="430.97"/>
    <s v="loss"/>
    <s v="Hyderabad"/>
  </r>
  <r>
    <s v="ORD109041"/>
    <x v="3"/>
    <s v="Personal Care"/>
    <x v="8957"/>
    <s v="Good Sales"/>
    <n v="0.39"/>
    <n v="1085.6781000000001"/>
    <n v="1698.1118999999999"/>
    <n v="7"/>
    <d v="2023-01-09T00:00:00"/>
    <d v="2023-01-14T00:00:00"/>
    <s v="Regular"/>
    <s v="Card"/>
    <n v="587.53"/>
    <s v="loss"/>
    <s v="Delhi"/>
  </r>
  <r>
    <s v="ORD109042"/>
    <x v="0"/>
    <s v="Clothing"/>
    <x v="8958"/>
    <s v="Good Sales"/>
    <n v="0.01"/>
    <n v="30.726399999999998"/>
    <n v="3041.9135999999999"/>
    <n v="5"/>
    <d v="2024-04-23T00:00:00"/>
    <d v="2024-04-30T00:00:00"/>
    <s v="Member"/>
    <s v="UPI"/>
    <n v="308.98"/>
    <s v="loss"/>
    <s v="Chennai"/>
  </r>
  <r>
    <s v="ORD109043"/>
    <x v="3"/>
    <s v="Clothing"/>
    <x v="8959"/>
    <s v="Good Sales"/>
    <n v="0.41"/>
    <n v="990.11309999999992"/>
    <n v="1424.7968999999998"/>
    <n v="4"/>
    <d v="2023-01-22T00:00:00"/>
    <d v="2023-01-29T00:00:00"/>
    <s v="Member"/>
    <s v="Card"/>
    <n v="152"/>
    <s v="loss"/>
    <s v="Bangalore"/>
  </r>
  <r>
    <s v="ORD109044"/>
    <x v="2"/>
    <s v="Electronics"/>
    <x v="8960"/>
    <s v="Good Sales"/>
    <n v="0.32"/>
    <n v="1460.6720000000003"/>
    <n v="3103.9279999999999"/>
    <n v="3"/>
    <d v="2023-10-04T00:00:00"/>
    <d v="2023-10-08T00:00:00"/>
    <s v="Regular"/>
    <s v="UPI"/>
    <n v="862.89"/>
    <s v="profit"/>
    <s v="Mumbai"/>
  </r>
  <r>
    <s v="ORD109045"/>
    <x v="1"/>
    <s v="Home Care"/>
    <x v="8961"/>
    <s v="Good Sales"/>
    <n v="7.0000000000000007E-2"/>
    <n v="260.72270000000003"/>
    <n v="3463.8873000000003"/>
    <n v="3"/>
    <d v="2023-03-26T00:00:00"/>
    <d v="2023-04-01T00:00:00"/>
    <s v="Member"/>
    <s v="Card"/>
    <n v="896.32"/>
    <s v="profit"/>
    <s v="Delhi"/>
  </r>
  <r>
    <s v="ORD109046"/>
    <x v="3"/>
    <s v="Electronics"/>
    <x v="8962"/>
    <s v="Good Sales"/>
    <n v="0.31"/>
    <n v="1052.5430000000001"/>
    <n v="2342.7570000000001"/>
    <n v="6"/>
    <d v="2023-02-22T00:00:00"/>
    <d v="2023-02-25T00:00:00"/>
    <s v="Regular"/>
    <s v="Cash"/>
    <n v="598.70000000000005"/>
    <s v="loss"/>
    <s v="Bangalore"/>
  </r>
  <r>
    <s v="ORD109047"/>
    <x v="2"/>
    <s v="Electronics"/>
    <x v="8963"/>
    <s v="Good Sales"/>
    <n v="0.41"/>
    <n v="1085.8686"/>
    <n v="1562.5914"/>
    <n v="8"/>
    <d v="2024-07-27T00:00:00"/>
    <d v="2024-08-03T00:00:00"/>
    <s v="Regular"/>
    <s v="Cash"/>
    <n v="375.1"/>
    <s v="loss"/>
    <s v="Bangalore"/>
  </r>
  <r>
    <s v="ORD109048"/>
    <x v="0"/>
    <s v="Home Care"/>
    <x v="8964"/>
    <s v="concerning"/>
    <n v="0.3"/>
    <n v="154.72499999999999"/>
    <n v="361.02499999999998"/>
    <n v="4"/>
    <d v="2024-11-28T00:00:00"/>
    <d v="2024-12-05T00:00:00"/>
    <s v="Regular"/>
    <s v="Cash"/>
    <n v="51.29"/>
    <s v="loss"/>
    <s v="Mumbai"/>
  </r>
  <r>
    <s v="ORD109049"/>
    <x v="0"/>
    <s v="Personal Care"/>
    <x v="8965"/>
    <s v="concerning"/>
    <n v="0.5"/>
    <n v="314.16000000000003"/>
    <n v="314.16000000000003"/>
    <n v="1"/>
    <d v="2023-03-02T00:00:00"/>
    <d v="2023-03-04T00:00:00"/>
    <s v="New"/>
    <s v="Cash"/>
    <n v="121.66"/>
    <s v="loss"/>
    <s v="Bangalore"/>
  </r>
  <r>
    <s v="ORD109050"/>
    <x v="0"/>
    <s v="Personal Care"/>
    <x v="8966"/>
    <s v="Good Sales"/>
    <n v="0.25"/>
    <n v="391.28500000000003"/>
    <n v="1173.855"/>
    <n v="4"/>
    <d v="2024-11-05T00:00:00"/>
    <d v="2024-11-07T00:00:00"/>
    <s v="Regular"/>
    <s v="Cash"/>
    <n v="317.56"/>
    <s v="loss"/>
    <s v="Bangalore"/>
  </r>
  <r>
    <s v="ORD109051"/>
    <x v="2"/>
    <s v="Home Care"/>
    <x v="8967"/>
    <s v="Good Sales"/>
    <n v="0.34"/>
    <n v="386.39640000000003"/>
    <n v="750.06359999999995"/>
    <n v="5"/>
    <d v="2024-02-28T00:00:00"/>
    <d v="2024-03-04T00:00:00"/>
    <s v="New"/>
    <s v="UPI"/>
    <n v="293.91000000000003"/>
    <s v="loss"/>
    <s v="Pune"/>
  </r>
  <r>
    <s v="ORD109052"/>
    <x v="1"/>
    <s v="Home Care"/>
    <x v="8968"/>
    <s v="Good Sales"/>
    <n v="0.04"/>
    <n v="190.696"/>
    <n v="4576.7039999999997"/>
    <n v="8"/>
    <d v="2023-03-23T00:00:00"/>
    <d v="2023-03-26T00:00:00"/>
    <s v="Regular"/>
    <s v="UPI"/>
    <n v="1119.49"/>
    <s v="profit"/>
    <s v="Mumbai"/>
  </r>
  <r>
    <s v="ORD109053"/>
    <x v="3"/>
    <s v="Clothing"/>
    <x v="8969"/>
    <s v="Good Sales"/>
    <n v="0.41"/>
    <n v="864.31279999999992"/>
    <n v="1243.7672"/>
    <n v="7"/>
    <d v="2024-07-24T00:00:00"/>
    <d v="2024-07-27T00:00:00"/>
    <s v="New"/>
    <s v="Card"/>
    <n v="377.03"/>
    <s v="loss"/>
    <s v="Mumbai"/>
  </r>
  <r>
    <s v="ORD109054"/>
    <x v="0"/>
    <s v="Clothing"/>
    <x v="8970"/>
    <s v="Good Sales"/>
    <n v="0.31"/>
    <n v="1362.5646999999999"/>
    <n v="3032.8053"/>
    <n v="2"/>
    <d v="2024-05-13T00:00:00"/>
    <d v="2024-05-20T00:00:00"/>
    <s v="Regular"/>
    <s v="UPI"/>
    <n v="1109.3399999999999"/>
    <s v="profit"/>
    <s v="Pune"/>
  </r>
  <r>
    <s v="ORD109055"/>
    <x v="2"/>
    <s v="Clothing"/>
    <x v="8971"/>
    <s v="Good Sales"/>
    <n v="0.28000000000000003"/>
    <n v="1150.4052000000001"/>
    <n v="2958.1848"/>
    <n v="9"/>
    <d v="2023-06-21T00:00:00"/>
    <d v="2023-06-22T00:00:00"/>
    <s v="Member"/>
    <s v="Cash"/>
    <n v="321.87"/>
    <s v="loss"/>
    <s v="Chennai"/>
  </r>
  <r>
    <s v="ORD109056"/>
    <x v="2"/>
    <s v="Clothing"/>
    <x v="8972"/>
    <s v="Good Sales"/>
    <n v="0.35"/>
    <n v="1428.5564999999999"/>
    <n v="2653.0335000000005"/>
    <n v="3"/>
    <d v="2023-02-27T00:00:00"/>
    <d v="2023-03-01T00:00:00"/>
    <s v="New"/>
    <s v="Cash"/>
    <n v="447.83"/>
    <s v="loss"/>
    <s v="Chennai"/>
  </r>
  <r>
    <s v="ORD109057"/>
    <x v="3"/>
    <s v="Grocery"/>
    <x v="8973"/>
    <s v="Good Sales"/>
    <n v="0.28000000000000003"/>
    <n v="323.95160000000004"/>
    <n v="833.01839999999993"/>
    <n v="9"/>
    <d v="2023-07-31T00:00:00"/>
    <d v="2023-08-01T00:00:00"/>
    <s v="Regular"/>
    <s v="UPI"/>
    <n v="275.73"/>
    <s v="loss"/>
    <s v="Hyderabad"/>
  </r>
  <r>
    <s v="ORD109058"/>
    <x v="0"/>
    <s v="Grocery"/>
    <x v="8974"/>
    <s v="Good Sales"/>
    <n v="0.38"/>
    <n v="870.9144"/>
    <n v="1420.9656"/>
    <n v="1"/>
    <d v="2023-07-01T00:00:00"/>
    <d v="2023-07-06T00:00:00"/>
    <s v="Member"/>
    <s v="UPI"/>
    <n v="356.16"/>
    <s v="loss"/>
    <s v="Delhi"/>
  </r>
  <r>
    <s v="ORD109059"/>
    <x v="2"/>
    <s v="Personal Care"/>
    <x v="8975"/>
    <s v="Good Sales"/>
    <n v="0.28999999999999998"/>
    <n v="480.80839999999995"/>
    <n v="1177.1516000000001"/>
    <n v="9"/>
    <d v="2024-12-20T00:00:00"/>
    <d v="2024-12-23T00:00:00"/>
    <s v="Member"/>
    <s v="Cash"/>
    <n v="320.73"/>
    <s v="loss"/>
    <s v="Mumbai"/>
  </r>
  <r>
    <s v="ORD109060"/>
    <x v="3"/>
    <s v="Grocery"/>
    <x v="8976"/>
    <s v="Good Sales"/>
    <n v="0.26"/>
    <n v="1262.3026000000002"/>
    <n v="3592.7074000000002"/>
    <n v="7"/>
    <d v="2024-02-13T00:00:00"/>
    <d v="2024-02-14T00:00:00"/>
    <s v="Regular"/>
    <s v="UPI"/>
    <n v="1290.32"/>
    <s v="profit"/>
    <s v="Bangalore"/>
  </r>
  <r>
    <s v="ORD109061"/>
    <x v="1"/>
    <s v="Grocery"/>
    <x v="8977"/>
    <s v="Good Sales"/>
    <n v="7.0000000000000007E-2"/>
    <n v="307.72350000000006"/>
    <n v="4088.3265000000001"/>
    <n v="2"/>
    <d v="2024-04-30T00:00:00"/>
    <d v="2024-05-03T00:00:00"/>
    <s v="Member"/>
    <s v="Cash"/>
    <n v="1240.17"/>
    <s v="profit"/>
    <s v="Hyderabad"/>
  </r>
  <r>
    <s v="ORD109062"/>
    <x v="1"/>
    <s v="Clothing"/>
    <x v="8978"/>
    <s v="Good Sales"/>
    <n v="0.24"/>
    <n v="317.91120000000001"/>
    <n v="1006.7188000000001"/>
    <n v="7"/>
    <d v="2023-01-07T00:00:00"/>
    <d v="2023-01-13T00:00:00"/>
    <s v="Member"/>
    <s v="Cash"/>
    <n v="373.71"/>
    <s v="loss"/>
    <s v="Mumbai"/>
  </r>
  <r>
    <s v="ORD109063"/>
    <x v="1"/>
    <s v="Clothing"/>
    <x v="8979"/>
    <s v="Good Sales"/>
    <n v="0.27"/>
    <n v="441.78750000000002"/>
    <n v="1194.4625000000001"/>
    <n v="1"/>
    <d v="2024-03-05T00:00:00"/>
    <d v="2024-03-06T00:00:00"/>
    <s v="Member"/>
    <s v="Card"/>
    <n v="227.08"/>
    <s v="loss"/>
    <s v="Bangalore"/>
  </r>
  <r>
    <s v="ORD109064"/>
    <x v="0"/>
    <s v="Home Care"/>
    <x v="8980"/>
    <s v="Good Sales"/>
    <n v="0.31"/>
    <n v="834.41459999999995"/>
    <n v="1857.2453999999998"/>
    <n v="3"/>
    <d v="2023-12-02T00:00:00"/>
    <d v="2023-12-09T00:00:00"/>
    <s v="Regular"/>
    <s v="Cash"/>
    <n v="550.99"/>
    <s v="loss"/>
    <s v="Mumbai"/>
  </r>
  <r>
    <s v="ORD109065"/>
    <x v="3"/>
    <s v="Clothing"/>
    <x v="8981"/>
    <s v="Good Sales"/>
    <n v="0.23"/>
    <n v="336.98910000000001"/>
    <n v="1128.1809000000001"/>
    <n v="7"/>
    <d v="2024-09-21T00:00:00"/>
    <d v="2024-09-22T00:00:00"/>
    <s v="New"/>
    <s v="Card"/>
    <n v="300.95999999999998"/>
    <s v="loss"/>
    <s v="Hyderabad"/>
  </r>
  <r>
    <s v="ORD109066"/>
    <x v="3"/>
    <s v="Home Care"/>
    <x v="8982"/>
    <s v="Good Sales"/>
    <n v="7.0000000000000007E-2"/>
    <n v="289.81400000000002"/>
    <n v="3850.386"/>
    <n v="3"/>
    <d v="2024-06-30T00:00:00"/>
    <d v="2024-07-03T00:00:00"/>
    <s v="Regular"/>
    <s v="UPI"/>
    <n v="503.07"/>
    <s v="loss"/>
    <s v="Chennai"/>
  </r>
  <r>
    <s v="ORD109067"/>
    <x v="2"/>
    <s v="Home Care"/>
    <x v="8983"/>
    <s v="Good Sales"/>
    <n v="0.08"/>
    <n v="329.13839999999999"/>
    <n v="3785.0915999999997"/>
    <n v="2"/>
    <d v="2023-04-05T00:00:00"/>
    <d v="2023-04-10T00:00:00"/>
    <s v="Regular"/>
    <s v="Card"/>
    <n v="676.47"/>
    <s v="loss"/>
    <s v="Delhi"/>
  </r>
  <r>
    <s v="ORD109068"/>
    <x v="2"/>
    <s v="Grocery"/>
    <x v="8984"/>
    <s v="Good Sales"/>
    <n v="0.36"/>
    <n v="1313.7372"/>
    <n v="2335.5328"/>
    <n v="5"/>
    <d v="2023-01-01T00:00:00"/>
    <d v="2023-01-08T00:00:00"/>
    <s v="New"/>
    <s v="UPI"/>
    <n v="562.88"/>
    <s v="loss"/>
    <s v="Chennai"/>
  </r>
  <r>
    <s v="ORD109069"/>
    <x v="2"/>
    <s v="Clothing"/>
    <x v="8985"/>
    <s v="Good Sales"/>
    <n v="0.33"/>
    <n v="1147.6146000000001"/>
    <n v="2330.0054"/>
    <n v="3"/>
    <d v="2024-02-08T00:00:00"/>
    <d v="2024-02-15T00:00:00"/>
    <s v="Regular"/>
    <s v="UPI"/>
    <n v="767.5"/>
    <s v="loss"/>
    <s v="Hyderabad"/>
  </r>
  <r>
    <s v="ORD109070"/>
    <x v="3"/>
    <s v="Grocery"/>
    <x v="8986"/>
    <s v="Good Sales"/>
    <n v="0.13"/>
    <n v="361.63140000000004"/>
    <n v="2420.1486"/>
    <n v="9"/>
    <d v="2024-03-17T00:00:00"/>
    <d v="2024-03-24T00:00:00"/>
    <s v="New"/>
    <s v="Card"/>
    <n v="554.9"/>
    <s v="loss"/>
    <s v="Bangalore"/>
  </r>
  <r>
    <s v="ORD109071"/>
    <x v="2"/>
    <s v="Clothing"/>
    <x v="8987"/>
    <s v="Good Sales"/>
    <n v="0.22"/>
    <n v="396.18699999999995"/>
    <n v="1404.663"/>
    <n v="7"/>
    <d v="2024-12-31T00:00:00"/>
    <d v="2025-01-07T00:00:00"/>
    <s v="Member"/>
    <s v="UPI"/>
    <n v="498.86"/>
    <s v="loss"/>
    <s v="Hyderabad"/>
  </r>
  <r>
    <s v="ORD109072"/>
    <x v="3"/>
    <s v="Grocery"/>
    <x v="8988"/>
    <s v="Good Sales"/>
    <n v="0.15"/>
    <n v="630.15"/>
    <n v="3570.85"/>
    <n v="1"/>
    <d v="2024-02-12T00:00:00"/>
    <d v="2024-02-18T00:00:00"/>
    <s v="Member"/>
    <s v="UPI"/>
    <n v="472.39"/>
    <s v="loss"/>
    <s v="Delhi"/>
  </r>
  <r>
    <s v="ORD109073"/>
    <x v="3"/>
    <s v="Grocery"/>
    <x v="8989"/>
    <s v="Good Sales"/>
    <n v="0.09"/>
    <n v="387.74519999999995"/>
    <n v="3920.5347999999999"/>
    <n v="1"/>
    <d v="2024-09-16T00:00:00"/>
    <d v="2024-09-20T00:00:00"/>
    <s v="Regular"/>
    <s v="Cash"/>
    <n v="862"/>
    <s v="profit"/>
    <s v="Mumbai"/>
  </r>
  <r>
    <s v="ORD109074"/>
    <x v="1"/>
    <s v="Grocery"/>
    <x v="8990"/>
    <s v="concerning"/>
    <n v="0.16"/>
    <n v="54.816000000000003"/>
    <n v="287.78399999999999"/>
    <n v="6"/>
    <d v="2024-10-06T00:00:00"/>
    <d v="2024-10-10T00:00:00"/>
    <s v="Regular"/>
    <s v="Cash"/>
    <n v="77.099999999999994"/>
    <s v="loss"/>
    <s v="Chennai"/>
  </r>
  <r>
    <s v="ORD109075"/>
    <x v="2"/>
    <s v="Personal Care"/>
    <x v="8991"/>
    <s v="Good Sales"/>
    <n v="0.13"/>
    <n v="266.9212"/>
    <n v="1786.3187999999998"/>
    <n v="4"/>
    <d v="2024-01-11T00:00:00"/>
    <d v="2024-01-13T00:00:00"/>
    <s v="Member"/>
    <s v="Cash"/>
    <n v="133.15"/>
    <s v="loss"/>
    <s v="Bangalore"/>
  </r>
  <r>
    <s v="ORD109076"/>
    <x v="1"/>
    <s v="Grocery"/>
    <x v="8992"/>
    <s v="concerning"/>
    <n v="0.04"/>
    <n v="9.219199999999999"/>
    <n v="221.26079999999999"/>
    <n v="1"/>
    <d v="2024-06-24T00:00:00"/>
    <d v="2024-06-30T00:00:00"/>
    <s v="New"/>
    <s v="UPI"/>
    <n v="48.18"/>
    <s v="loss"/>
    <s v="Bangalore"/>
  </r>
  <r>
    <s v="ORD109077"/>
    <x v="0"/>
    <s v="Electronics"/>
    <x v="8993"/>
    <s v="Good Sales"/>
    <n v="0.25"/>
    <n v="1053.3599999999999"/>
    <n v="3160.08"/>
    <n v="9"/>
    <d v="2024-10-24T00:00:00"/>
    <d v="2024-10-28T00:00:00"/>
    <s v="Member"/>
    <s v="Card"/>
    <n v="836.43"/>
    <s v="profit"/>
    <s v="Chennai"/>
  </r>
  <r>
    <s v="ORD109078"/>
    <x v="0"/>
    <s v="Electronics"/>
    <x v="8994"/>
    <s v="Good Sales"/>
    <n v="0.23"/>
    <n v="222.5848"/>
    <n v="745.17520000000002"/>
    <n v="2"/>
    <d v="2024-04-02T00:00:00"/>
    <d v="2024-04-08T00:00:00"/>
    <s v="Regular"/>
    <s v="Card"/>
    <n v="125.62"/>
    <s v="loss"/>
    <s v="Chennai"/>
  </r>
  <r>
    <s v="ORD109079"/>
    <x v="0"/>
    <s v="Electronics"/>
    <x v="8995"/>
    <s v="Good Sales"/>
    <n v="0.36"/>
    <n v="1224.702"/>
    <n v="2177.2479999999996"/>
    <n v="1"/>
    <d v="2023-03-19T00:00:00"/>
    <d v="2023-03-22T00:00:00"/>
    <s v="Member"/>
    <s v="UPI"/>
    <n v="1007.74"/>
    <s v="profit"/>
    <s v="Bangalore"/>
  </r>
  <r>
    <s v="ORD109080"/>
    <x v="3"/>
    <s v="Home Care"/>
    <x v="8996"/>
    <s v="Good Sales"/>
    <n v="0.31"/>
    <n v="573.85340000000008"/>
    <n v="1277.2865999999999"/>
    <n v="3"/>
    <d v="2024-01-06T00:00:00"/>
    <d v="2024-01-08T00:00:00"/>
    <s v="Member"/>
    <s v="Card"/>
    <n v="281.12"/>
    <s v="loss"/>
    <s v="Mumbai"/>
  </r>
  <r>
    <s v="ORD109081"/>
    <x v="3"/>
    <s v="Grocery"/>
    <x v="8997"/>
    <s v="Good Sales"/>
    <n v="0.17"/>
    <n v="696.78240000000005"/>
    <n v="3401.9376000000002"/>
    <n v="1"/>
    <d v="2023-05-05T00:00:00"/>
    <d v="2023-05-09T00:00:00"/>
    <s v="New"/>
    <s v="UPI"/>
    <n v="383.5"/>
    <s v="loss"/>
    <s v="Chennai"/>
  </r>
  <r>
    <s v="ORD109082"/>
    <x v="3"/>
    <s v="Electronics"/>
    <x v="8998"/>
    <s v="Good Sales"/>
    <n v="0.25"/>
    <n v="649.36749999999995"/>
    <n v="1948.1025"/>
    <n v="4"/>
    <d v="2024-11-14T00:00:00"/>
    <d v="2024-11-20T00:00:00"/>
    <s v="Member"/>
    <s v="Cash"/>
    <n v="489.6"/>
    <s v="loss"/>
    <s v="Bangalore"/>
  </r>
  <r>
    <s v="ORD109083"/>
    <x v="2"/>
    <s v="Home Care"/>
    <x v="8999"/>
    <s v="Good Sales"/>
    <n v="0.27"/>
    <n v="456.18389999999999"/>
    <n v="1233.3860999999999"/>
    <n v="4"/>
    <d v="2023-07-03T00:00:00"/>
    <d v="2023-07-07T00:00:00"/>
    <s v="New"/>
    <s v="UPI"/>
    <n v="236.25"/>
    <s v="loss"/>
    <s v="Chennai"/>
  </r>
  <r>
    <s v="ORD109084"/>
    <x v="1"/>
    <s v="Electronics"/>
    <x v="9000"/>
    <s v="Good Sales"/>
    <n v="0.46"/>
    <n v="776.00620000000004"/>
    <n v="910.96379999999999"/>
    <n v="6"/>
    <d v="2024-06-15T00:00:00"/>
    <d v="2024-06-16T00:00:00"/>
    <s v="Member"/>
    <s v="Card"/>
    <n v="182.28"/>
    <s v="loss"/>
    <s v="Hyderabad"/>
  </r>
  <r>
    <s v="ORD109085"/>
    <x v="3"/>
    <s v="Clothing"/>
    <x v="9001"/>
    <s v="Good Sales"/>
    <n v="0.49"/>
    <n v="833.95060000000001"/>
    <n v="867.98940000000005"/>
    <n v="3"/>
    <d v="2023-11-18T00:00:00"/>
    <d v="2023-11-25T00:00:00"/>
    <s v="New"/>
    <s v="Card"/>
    <n v="228.03"/>
    <s v="loss"/>
    <s v="Mumbai"/>
  </r>
  <r>
    <s v="ORD109086"/>
    <x v="1"/>
    <s v="Personal Care"/>
    <x v="9002"/>
    <s v="Good Sales"/>
    <n v="0.41"/>
    <n v="1625.2564"/>
    <n v="2338.7835999999998"/>
    <n v="9"/>
    <d v="2023-02-02T00:00:00"/>
    <d v="2023-02-03T00:00:00"/>
    <s v="New"/>
    <s v="Cash"/>
    <n v="925.76"/>
    <s v="profit"/>
    <s v="Delhi"/>
  </r>
  <r>
    <s v="ORD109087"/>
    <x v="1"/>
    <s v="Grocery"/>
    <x v="9003"/>
    <s v="Good Sales"/>
    <n v="0.28000000000000003"/>
    <n v="1003.6516"/>
    <n v="2580.8183999999997"/>
    <n v="6"/>
    <d v="2024-03-06T00:00:00"/>
    <d v="2024-03-10T00:00:00"/>
    <s v="Member"/>
    <s v="Card"/>
    <n v="447.55"/>
    <s v="loss"/>
    <s v="Delhi"/>
  </r>
  <r>
    <s v="ORD109088"/>
    <x v="1"/>
    <s v="Personal Care"/>
    <x v="9004"/>
    <s v="Good Sales"/>
    <n v="0.46"/>
    <n v="765.50900000000013"/>
    <n v="898.64099999999996"/>
    <n v="7"/>
    <d v="2024-05-16T00:00:00"/>
    <d v="2024-05-22T00:00:00"/>
    <s v="Member"/>
    <s v="UPI"/>
    <n v="322.93"/>
    <s v="loss"/>
    <s v="Pune"/>
  </r>
  <r>
    <s v="ORD109089"/>
    <x v="2"/>
    <s v="Personal Care"/>
    <x v="9005"/>
    <s v="Good Sales"/>
    <n v="0.09"/>
    <n v="225.18179999999998"/>
    <n v="2276.8382000000001"/>
    <n v="6"/>
    <d v="2024-11-15T00:00:00"/>
    <d v="2024-11-21T00:00:00"/>
    <s v="Member"/>
    <s v="Card"/>
    <n v="125.37"/>
    <s v="loss"/>
    <s v="Chennai"/>
  </r>
  <r>
    <s v="ORD109090"/>
    <x v="2"/>
    <s v="Clothing"/>
    <x v="9006"/>
    <s v="concerning"/>
    <n v="0.35"/>
    <n v="165.60249999999999"/>
    <n v="307.54750000000001"/>
    <n v="9"/>
    <d v="2024-12-21T00:00:00"/>
    <d v="2024-12-27T00:00:00"/>
    <s v="New"/>
    <s v="Cash"/>
    <n v="37.159999999999997"/>
    <s v="loss"/>
    <s v="Mumbai"/>
  </r>
  <r>
    <s v="ORD109091"/>
    <x v="0"/>
    <s v="Clothing"/>
    <x v="9007"/>
    <s v="Good Sales"/>
    <n v="0.23"/>
    <n v="955.59250000000009"/>
    <n v="3199.1574999999998"/>
    <n v="2"/>
    <d v="2023-07-17T00:00:00"/>
    <d v="2023-07-19T00:00:00"/>
    <s v="Regular"/>
    <s v="UPI"/>
    <n v="982.08"/>
    <s v="profit"/>
    <s v="Pune"/>
  </r>
  <r>
    <s v="ORD109092"/>
    <x v="0"/>
    <s v="Clothing"/>
    <x v="9008"/>
    <s v="Good Sales"/>
    <n v="7.0000000000000007E-2"/>
    <n v="98.222600000000014"/>
    <n v="1304.9574"/>
    <n v="8"/>
    <d v="2024-12-19T00:00:00"/>
    <d v="2024-12-26T00:00:00"/>
    <s v="Regular"/>
    <s v="UPI"/>
    <n v="142.27000000000001"/>
    <s v="loss"/>
    <s v="Chennai"/>
  </r>
  <r>
    <s v="ORD109093"/>
    <x v="1"/>
    <s v="Home Care"/>
    <x v="9009"/>
    <s v="Good Sales"/>
    <n v="0.04"/>
    <n v="178.28799999999998"/>
    <n v="4278.9120000000003"/>
    <n v="5"/>
    <d v="2023-11-08T00:00:00"/>
    <d v="2023-11-11T00:00:00"/>
    <s v="New"/>
    <s v="UPI"/>
    <n v="1106.96"/>
    <s v="profit"/>
    <s v="Bangalore"/>
  </r>
  <r>
    <s v="ORD109094"/>
    <x v="0"/>
    <s v="Electronics"/>
    <x v="9010"/>
    <s v="Good Sales"/>
    <n v="0.24"/>
    <n v="725.83199999999999"/>
    <n v="2298.4680000000003"/>
    <n v="2"/>
    <d v="2023-11-19T00:00:00"/>
    <d v="2023-11-25T00:00:00"/>
    <s v="New"/>
    <s v="Cash"/>
    <n v="359.53"/>
    <s v="loss"/>
    <s v="Bangalore"/>
  </r>
  <r>
    <s v="ORD109095"/>
    <x v="1"/>
    <s v="Grocery"/>
    <x v="9011"/>
    <s v="Good Sales"/>
    <n v="0.12"/>
    <n v="345.8784"/>
    <n v="2536.4416000000001"/>
    <n v="7"/>
    <d v="2023-02-12T00:00:00"/>
    <d v="2023-02-16T00:00:00"/>
    <s v="New"/>
    <s v="Card"/>
    <n v="294.39"/>
    <s v="loss"/>
    <s v="Delhi"/>
  </r>
  <r>
    <s v="ORD109096"/>
    <x v="2"/>
    <s v="Clothing"/>
    <x v="9012"/>
    <s v="Good Sales"/>
    <n v="0.13"/>
    <n v="116.65160000000002"/>
    <n v="780.66840000000002"/>
    <n v="5"/>
    <d v="2024-08-25T00:00:00"/>
    <d v="2024-08-28T00:00:00"/>
    <s v="Member"/>
    <s v="Card"/>
    <n v="199.11"/>
    <s v="loss"/>
    <s v="Chennai"/>
  </r>
  <r>
    <s v="ORD109097"/>
    <x v="2"/>
    <s v="Grocery"/>
    <x v="9013"/>
    <s v="concerning"/>
    <n v="0.16"/>
    <n v="70.515200000000007"/>
    <n v="370.20480000000003"/>
    <n v="8"/>
    <d v="2024-01-25T00:00:00"/>
    <d v="2024-01-31T00:00:00"/>
    <s v="Member"/>
    <s v="Cash"/>
    <n v="32.89"/>
    <s v="loss"/>
    <s v="Chennai"/>
  </r>
  <r>
    <s v="ORD109098"/>
    <x v="2"/>
    <s v="Grocery"/>
    <x v="9014"/>
    <s v="Good Sales"/>
    <n v="0.36"/>
    <n v="1010.8152"/>
    <n v="1797.0048000000002"/>
    <n v="6"/>
    <d v="2024-06-12T00:00:00"/>
    <d v="2024-06-14T00:00:00"/>
    <s v="Member"/>
    <s v="UPI"/>
    <n v="394.96"/>
    <s v="loss"/>
    <s v="Mumbai"/>
  </r>
  <r>
    <s v="ORD109099"/>
    <x v="3"/>
    <s v="Grocery"/>
    <x v="9015"/>
    <s v="Good Sales"/>
    <n v="0.08"/>
    <n v="191.452"/>
    <n v="2201.6980000000003"/>
    <n v="7"/>
    <d v="2023-08-16T00:00:00"/>
    <d v="2023-08-21T00:00:00"/>
    <s v="Regular"/>
    <s v="Cash"/>
    <n v="164.77"/>
    <s v="loss"/>
    <s v="Pune"/>
  </r>
  <r>
    <s v="ORD109100"/>
    <x v="1"/>
    <s v="Clothing"/>
    <x v="9016"/>
    <s v="concerning"/>
    <n v="0.36"/>
    <n v="247.12200000000001"/>
    <n v="439.32800000000003"/>
    <n v="1"/>
    <d v="2023-08-11T00:00:00"/>
    <d v="2023-08-13T00:00:00"/>
    <s v="Member"/>
    <s v="Card"/>
    <n v="68.95"/>
    <s v="loss"/>
    <s v="Pune"/>
  </r>
  <r>
    <s v="ORD109101"/>
    <x v="2"/>
    <s v="Clothing"/>
    <x v="9017"/>
    <s v="Good Sales"/>
    <n v="0.39"/>
    <n v="1635.8082000000002"/>
    <n v="2558.5717999999997"/>
    <n v="2"/>
    <d v="2024-09-10T00:00:00"/>
    <d v="2024-09-15T00:00:00"/>
    <s v="Regular"/>
    <s v="Cash"/>
    <n v="373.89"/>
    <s v="loss"/>
    <s v="Pune"/>
  </r>
  <r>
    <s v="ORD109102"/>
    <x v="1"/>
    <s v="Electronics"/>
    <x v="9018"/>
    <s v="Good Sales"/>
    <n v="0.3"/>
    <n v="643.34399999999994"/>
    <n v="1501.136"/>
    <n v="9"/>
    <d v="2024-02-01T00:00:00"/>
    <d v="2024-02-02T00:00:00"/>
    <s v="Member"/>
    <s v="Cash"/>
    <n v="540.48"/>
    <s v="loss"/>
    <s v="Delhi"/>
  </r>
  <r>
    <s v="ORD109103"/>
    <x v="0"/>
    <s v="Clothing"/>
    <x v="9019"/>
    <s v="Good Sales"/>
    <n v="0.12"/>
    <n v="165.14879999999999"/>
    <n v="1211.0912000000001"/>
    <n v="7"/>
    <d v="2024-05-18T00:00:00"/>
    <d v="2024-05-21T00:00:00"/>
    <s v="Regular"/>
    <s v="Card"/>
    <n v="267.91000000000003"/>
    <s v="loss"/>
    <s v="Chennai"/>
  </r>
  <r>
    <s v="ORD109104"/>
    <x v="0"/>
    <s v="Clothing"/>
    <x v="9020"/>
    <s v="Good Sales"/>
    <n v="0.03"/>
    <n v="118.8759"/>
    <n v="3843.6541000000002"/>
    <n v="7"/>
    <d v="2023-06-25T00:00:00"/>
    <d v="2023-06-26T00:00:00"/>
    <s v="New"/>
    <s v="Card"/>
    <n v="1010.9"/>
    <s v="profit"/>
    <s v="Hyderabad"/>
  </r>
  <r>
    <s v="ORD109105"/>
    <x v="2"/>
    <s v="Grocery"/>
    <x v="9021"/>
    <s v="Good Sales"/>
    <n v="0.2"/>
    <n v="914.80200000000013"/>
    <n v="3659.2080000000001"/>
    <n v="4"/>
    <d v="2023-08-09T00:00:00"/>
    <d v="2023-08-16T00:00:00"/>
    <s v="New"/>
    <s v="UPI"/>
    <n v="1364.67"/>
    <s v="profit"/>
    <s v="Mumbai"/>
  </r>
  <r>
    <s v="ORD109106"/>
    <x v="1"/>
    <s v="Electronics"/>
    <x v="9022"/>
    <s v="Good Sales"/>
    <n v="0.42"/>
    <n v="671.67240000000004"/>
    <n v="927.54759999999999"/>
    <n v="4"/>
    <d v="2024-02-26T00:00:00"/>
    <d v="2024-02-29T00:00:00"/>
    <s v="New"/>
    <s v="Cash"/>
    <n v="301.8"/>
    <s v="loss"/>
    <s v="Bangalore"/>
  </r>
  <r>
    <s v="ORD109107"/>
    <x v="2"/>
    <s v="Personal Care"/>
    <x v="8262"/>
    <s v="Good Sales"/>
    <n v="0.05"/>
    <n v="195.10750000000002"/>
    <n v="3707.0425"/>
    <n v="3"/>
    <d v="2023-10-21T00:00:00"/>
    <d v="2023-10-23T00:00:00"/>
    <s v="Regular"/>
    <s v="UPI"/>
    <n v="1131.83"/>
    <s v="profit"/>
    <s v="Pune"/>
  </r>
  <r>
    <s v="ORD109108"/>
    <x v="0"/>
    <s v="Clothing"/>
    <x v="9023"/>
    <s v="Good Sales"/>
    <n v="0.37"/>
    <n v="1220.0194999999999"/>
    <n v="2077.3305"/>
    <n v="4"/>
    <d v="2023-11-01T00:00:00"/>
    <d v="2023-11-05T00:00:00"/>
    <s v="Regular"/>
    <s v="UPI"/>
    <n v="244.64"/>
    <s v="loss"/>
    <s v="Bangalore"/>
  </r>
  <r>
    <s v="ORD109109"/>
    <x v="2"/>
    <s v="Clothing"/>
    <x v="9024"/>
    <s v="Good Sales"/>
    <n v="0.23"/>
    <n v="1138.4241"/>
    <n v="3811.2458999999999"/>
    <n v="6"/>
    <d v="2023-04-09T00:00:00"/>
    <d v="2023-04-13T00:00:00"/>
    <s v="Member"/>
    <s v="Card"/>
    <n v="391.27"/>
    <s v="loss"/>
    <s v="Pune"/>
  </r>
  <r>
    <s v="ORD109110"/>
    <x v="1"/>
    <s v="Personal Care"/>
    <x v="9025"/>
    <s v="Good Sales"/>
    <n v="0.45"/>
    <n v="494.80199999999996"/>
    <n v="604.75800000000004"/>
    <n v="3"/>
    <d v="2023-08-19T00:00:00"/>
    <d v="2023-08-24T00:00:00"/>
    <s v="Regular"/>
    <s v="Card"/>
    <n v="192.21"/>
    <s v="loss"/>
    <s v="Hyderabad"/>
  </r>
  <r>
    <s v="ORD109111"/>
    <x v="0"/>
    <s v="Grocery"/>
    <x v="2343"/>
    <s v="Good Sales"/>
    <n v="0.18"/>
    <n v="865.31939999999997"/>
    <n v="3942.0106000000001"/>
    <n v="8"/>
    <d v="2024-06-08T00:00:00"/>
    <d v="2024-06-12T00:00:00"/>
    <s v="Regular"/>
    <s v="Cash"/>
    <n v="392.31"/>
    <s v="loss"/>
    <s v="Pune"/>
  </r>
  <r>
    <s v="ORD109112"/>
    <x v="3"/>
    <s v="Electronics"/>
    <x v="9026"/>
    <s v="Good Sales"/>
    <n v="0.35"/>
    <n v="575.69049999999993"/>
    <n v="1069.1395"/>
    <n v="1"/>
    <d v="2023-05-11T00:00:00"/>
    <d v="2023-05-14T00:00:00"/>
    <s v="Member"/>
    <s v="UPI"/>
    <n v="458.29"/>
    <s v="loss"/>
    <s v="Delhi"/>
  </r>
  <r>
    <s v="ORD109113"/>
    <x v="0"/>
    <s v="Grocery"/>
    <x v="9027"/>
    <s v="Good Sales"/>
    <n v="0.37"/>
    <n v="783.87459999999999"/>
    <n v="1334.7053999999998"/>
    <n v="6"/>
    <d v="2023-07-31T00:00:00"/>
    <d v="2023-08-07T00:00:00"/>
    <s v="Regular"/>
    <s v="Cash"/>
    <n v="373.07"/>
    <s v="loss"/>
    <s v="Delhi"/>
  </r>
  <r>
    <s v="ORD109114"/>
    <x v="3"/>
    <s v="Home Care"/>
    <x v="9028"/>
    <s v="Good Sales"/>
    <n v="0.1"/>
    <n v="185.82500000000002"/>
    <n v="1672.425"/>
    <n v="2"/>
    <d v="2023-01-28T00:00:00"/>
    <d v="2023-02-01T00:00:00"/>
    <s v="Regular"/>
    <s v="Card"/>
    <n v="500.68"/>
    <s v="loss"/>
    <s v="Mumbai"/>
  </r>
  <r>
    <s v="ORD109115"/>
    <x v="2"/>
    <s v="Clothing"/>
    <x v="9029"/>
    <s v="Good Sales"/>
    <n v="0.08"/>
    <n v="113.23280000000001"/>
    <n v="1302.1772000000001"/>
    <n v="1"/>
    <d v="2023-10-29T00:00:00"/>
    <d v="2023-10-30T00:00:00"/>
    <s v="New"/>
    <s v="Cash"/>
    <n v="148.4"/>
    <s v="loss"/>
    <s v="Bangalore"/>
  </r>
  <r>
    <s v="ORD109116"/>
    <x v="2"/>
    <s v="Home Care"/>
    <x v="9030"/>
    <s v="Good Sales"/>
    <n v="0.05"/>
    <n v="174.83950000000002"/>
    <n v="3321.9504999999999"/>
    <n v="4"/>
    <d v="2024-10-10T00:00:00"/>
    <d v="2024-10-16T00:00:00"/>
    <s v="Member"/>
    <s v="UPI"/>
    <n v="746.7"/>
    <s v="loss"/>
    <s v="Mumbai"/>
  </r>
  <r>
    <s v="ORD109117"/>
    <x v="1"/>
    <s v="Clothing"/>
    <x v="9031"/>
    <s v="Good Sales"/>
    <n v="0.35"/>
    <n v="1045.3834999999999"/>
    <n v="1941.4265"/>
    <n v="6"/>
    <d v="2024-03-21T00:00:00"/>
    <d v="2024-03-25T00:00:00"/>
    <s v="New"/>
    <s v="Card"/>
    <n v="351.08"/>
    <s v="loss"/>
    <s v="Bangalore"/>
  </r>
  <r>
    <s v="ORD109118"/>
    <x v="3"/>
    <s v="Home Care"/>
    <x v="9032"/>
    <s v="Good Sales"/>
    <n v="0.27"/>
    <n v="431.43030000000005"/>
    <n v="1166.4597000000001"/>
    <n v="7"/>
    <d v="2024-11-03T00:00:00"/>
    <d v="2024-11-04T00:00:00"/>
    <s v="Regular"/>
    <s v="Cash"/>
    <n v="303.42"/>
    <s v="loss"/>
    <s v="Bangalore"/>
  </r>
  <r>
    <s v="ORD109119"/>
    <x v="2"/>
    <s v="Personal Care"/>
    <x v="9033"/>
    <s v="concerning"/>
    <n v="0.04"/>
    <n v="29.913600000000002"/>
    <n v="717.92640000000006"/>
    <n v="1"/>
    <d v="2024-05-30T00:00:00"/>
    <d v="2024-06-04T00:00:00"/>
    <s v="Member"/>
    <s v="Cash"/>
    <n v="199.67"/>
    <s v="loss"/>
    <s v="Chennai"/>
  </r>
  <r>
    <s v="ORD109120"/>
    <x v="3"/>
    <s v="Clothing"/>
    <x v="9034"/>
    <s v="Good Sales"/>
    <n v="0.15"/>
    <n v="248.27100000000002"/>
    <n v="1406.8690000000001"/>
    <n v="3"/>
    <d v="2024-02-01T00:00:00"/>
    <d v="2024-02-06T00:00:00"/>
    <s v="Member"/>
    <s v="Card"/>
    <n v="201.02"/>
    <s v="loss"/>
    <s v="Hyderabad"/>
  </r>
  <r>
    <s v="ORD109121"/>
    <x v="2"/>
    <s v="Clothing"/>
    <x v="5902"/>
    <s v="Good Sales"/>
    <n v="7.0000000000000007E-2"/>
    <n v="137.7621"/>
    <n v="1830.2679000000001"/>
    <n v="6"/>
    <d v="2023-02-21T00:00:00"/>
    <d v="2023-02-23T00:00:00"/>
    <s v="New"/>
    <s v="UPI"/>
    <n v="329.96"/>
    <s v="loss"/>
    <s v="Hyderabad"/>
  </r>
  <r>
    <s v="ORD109122"/>
    <x v="0"/>
    <s v="Home Care"/>
    <x v="9035"/>
    <s v="Good Sales"/>
    <n v="0.05"/>
    <n v="98.26"/>
    <n v="1866.94"/>
    <n v="6"/>
    <d v="2024-11-08T00:00:00"/>
    <d v="2024-11-10T00:00:00"/>
    <s v="New"/>
    <s v="Card"/>
    <n v="350.58"/>
    <s v="loss"/>
    <s v="Delhi"/>
  </r>
  <r>
    <s v="ORD109123"/>
    <x v="2"/>
    <s v="Electronics"/>
    <x v="9036"/>
    <s v="Good Sales"/>
    <n v="0.15"/>
    <n v="277.58549999999997"/>
    <n v="1572.9845"/>
    <n v="6"/>
    <d v="2023-10-29T00:00:00"/>
    <d v="2023-10-31T00:00:00"/>
    <s v="New"/>
    <s v="Card"/>
    <n v="378.17"/>
    <s v="loss"/>
    <s v="Delhi"/>
  </r>
  <r>
    <s v="ORD109124"/>
    <x v="1"/>
    <s v="Home Care"/>
    <x v="9037"/>
    <s v="concerning"/>
    <n v="0.05"/>
    <n v="16.937000000000001"/>
    <n v="321.803"/>
    <n v="7"/>
    <d v="2024-04-17T00:00:00"/>
    <d v="2024-04-18T00:00:00"/>
    <s v="Member"/>
    <s v="Card"/>
    <n v="84.61"/>
    <s v="loss"/>
    <s v="Bangalore"/>
  </r>
  <r>
    <s v="ORD109125"/>
    <x v="0"/>
    <s v="Clothing"/>
    <x v="9038"/>
    <s v="Good Sales"/>
    <n v="0.13"/>
    <n v="308.58880000000005"/>
    <n v="2065.1712000000002"/>
    <n v="7"/>
    <d v="2024-11-02T00:00:00"/>
    <d v="2024-11-04T00:00:00"/>
    <s v="Member"/>
    <s v="UPI"/>
    <n v="190.86"/>
    <s v="loss"/>
    <s v="Chennai"/>
  </r>
  <r>
    <s v="ORD109126"/>
    <x v="1"/>
    <s v="Clothing"/>
    <x v="9039"/>
    <s v="Good Sales"/>
    <n v="0.28000000000000003"/>
    <n v="1175.2776000000001"/>
    <n v="3022.1423999999997"/>
    <n v="8"/>
    <d v="2023-12-28T00:00:00"/>
    <d v="2024-01-02T00:00:00"/>
    <s v="Member"/>
    <s v="Card"/>
    <n v="771.99"/>
    <s v="loss"/>
    <s v="Bangalore"/>
  </r>
  <r>
    <s v="ORD109127"/>
    <x v="0"/>
    <s v="Electronics"/>
    <x v="9040"/>
    <s v="Good Sales"/>
    <n v="0.28000000000000003"/>
    <n v="275.46120000000002"/>
    <n v="708.3288"/>
    <n v="2"/>
    <d v="2023-06-26T00:00:00"/>
    <d v="2023-06-30T00:00:00"/>
    <s v="Member"/>
    <s v="UPI"/>
    <n v="84.12"/>
    <s v="loss"/>
    <s v="Chennai"/>
  </r>
  <r>
    <s v="ORD109128"/>
    <x v="3"/>
    <s v="Grocery"/>
    <x v="9041"/>
    <s v="Good Sales"/>
    <n v="0.08"/>
    <n v="65.0976"/>
    <n v="748.62239999999997"/>
    <n v="1"/>
    <d v="2024-06-14T00:00:00"/>
    <d v="2024-06-15T00:00:00"/>
    <s v="Regular"/>
    <s v="Card"/>
    <n v="77.45"/>
    <s v="loss"/>
    <s v="Hyderabad"/>
  </r>
  <r>
    <s v="ORD109129"/>
    <x v="1"/>
    <s v="Electronics"/>
    <x v="9042"/>
    <s v="Good Sales"/>
    <n v="0.1"/>
    <n v="241.20700000000002"/>
    <n v="2170.8630000000003"/>
    <n v="7"/>
    <d v="2024-08-15T00:00:00"/>
    <d v="2024-08-17T00:00:00"/>
    <s v="New"/>
    <s v="Cash"/>
    <n v="417.01"/>
    <s v="loss"/>
    <s v="Chennai"/>
  </r>
  <r>
    <s v="ORD109130"/>
    <x v="2"/>
    <s v="Grocery"/>
    <x v="9043"/>
    <s v="Good Sales"/>
    <n v="0.43"/>
    <n v="823.85850000000005"/>
    <n v="1092.0915"/>
    <n v="1"/>
    <d v="2024-05-24T00:00:00"/>
    <d v="2024-05-26T00:00:00"/>
    <s v="Member"/>
    <s v="UPI"/>
    <n v="135.62"/>
    <s v="loss"/>
    <s v="Hyderabad"/>
  </r>
  <r>
    <s v="ORD109131"/>
    <x v="3"/>
    <s v="Clothing"/>
    <x v="9044"/>
    <s v="Good Sales"/>
    <n v="0.08"/>
    <n v="228.02240000000003"/>
    <n v="2622.2576000000004"/>
    <n v="2"/>
    <d v="2023-06-29T00:00:00"/>
    <d v="2023-07-04T00:00:00"/>
    <s v="Regular"/>
    <s v="Card"/>
    <n v="204.76"/>
    <s v="loss"/>
    <s v="Chennai"/>
  </r>
  <r>
    <s v="ORD109132"/>
    <x v="2"/>
    <s v="Personal Care"/>
    <x v="9045"/>
    <s v="Good Sales"/>
    <n v="0.02"/>
    <n v="94.813199999999995"/>
    <n v="4645.8468000000003"/>
    <n v="1"/>
    <d v="2024-02-27T00:00:00"/>
    <d v="2024-03-02T00:00:00"/>
    <s v="New"/>
    <s v="UPI"/>
    <n v="449.43"/>
    <s v="loss"/>
    <s v="Bangalore"/>
  </r>
  <r>
    <s v="ORD109133"/>
    <x v="0"/>
    <s v="Personal Care"/>
    <x v="9046"/>
    <s v="Good Sales"/>
    <n v="0.12"/>
    <n v="459.4008"/>
    <n v="3368.9392000000003"/>
    <n v="1"/>
    <d v="2023-07-09T00:00:00"/>
    <d v="2023-07-12T00:00:00"/>
    <s v="Member"/>
    <s v="UPI"/>
    <n v="643.46"/>
    <s v="loss"/>
    <s v="Mumbai"/>
  </r>
  <r>
    <s v="ORD109134"/>
    <x v="0"/>
    <s v="Home Care"/>
    <x v="9047"/>
    <s v="Good Sales"/>
    <n v="0.28999999999999998"/>
    <n v="1005.3081999999999"/>
    <n v="2461.2718"/>
    <n v="3"/>
    <d v="2024-07-06T00:00:00"/>
    <d v="2024-07-10T00:00:00"/>
    <s v="Regular"/>
    <s v="Cash"/>
    <n v="332.11"/>
    <s v="loss"/>
    <s v="Hyderabad"/>
  </r>
  <r>
    <s v="ORD109135"/>
    <x v="2"/>
    <s v="Electronics"/>
    <x v="9048"/>
    <s v="Good Sales"/>
    <n v="0"/>
    <n v="0"/>
    <n v="2138.09"/>
    <n v="4"/>
    <d v="2023-05-28T00:00:00"/>
    <d v="2023-05-30T00:00:00"/>
    <s v="Member"/>
    <s v="Cash"/>
    <n v="309.29000000000002"/>
    <s v="loss"/>
    <s v="Delhi"/>
  </r>
  <r>
    <s v="ORD109136"/>
    <x v="2"/>
    <s v="Electronics"/>
    <x v="9049"/>
    <s v="Good Sales"/>
    <n v="0.49"/>
    <n v="738.94939999999997"/>
    <n v="769.11059999999998"/>
    <n v="5"/>
    <d v="2024-06-17T00:00:00"/>
    <d v="2024-06-19T00:00:00"/>
    <s v="Regular"/>
    <s v="UPI"/>
    <n v="402.87"/>
    <s v="loss"/>
    <s v="Hyderabad"/>
  </r>
  <r>
    <s v="ORD109137"/>
    <x v="3"/>
    <s v="Personal Care"/>
    <x v="9050"/>
    <s v="Good Sales"/>
    <n v="0.12"/>
    <n v="329.6748"/>
    <n v="2417.6152000000002"/>
    <n v="5"/>
    <d v="2024-11-01T00:00:00"/>
    <d v="2024-11-05T00:00:00"/>
    <s v="New"/>
    <s v="Cash"/>
    <n v="774.38"/>
    <s v="loss"/>
    <s v="Mumbai"/>
  </r>
  <r>
    <s v="ORD109138"/>
    <x v="2"/>
    <s v="Grocery"/>
    <x v="9051"/>
    <s v="Good Sales"/>
    <n v="0.12"/>
    <n v="532.6404"/>
    <n v="3906.0295999999998"/>
    <n v="2"/>
    <d v="2024-09-01T00:00:00"/>
    <d v="2024-09-05T00:00:00"/>
    <s v="Regular"/>
    <s v="Cash"/>
    <n v="835.76"/>
    <s v="profit"/>
    <s v="Hyderabad"/>
  </r>
  <r>
    <s v="ORD109139"/>
    <x v="1"/>
    <s v="Electronics"/>
    <x v="9052"/>
    <s v="Good Sales"/>
    <n v="0.37"/>
    <n v="1626.5347999999999"/>
    <n v="2769.5052000000001"/>
    <n v="3"/>
    <d v="2023-03-28T00:00:00"/>
    <d v="2023-04-02T00:00:00"/>
    <s v="New"/>
    <s v="UPI"/>
    <n v="1305.29"/>
    <s v="profit"/>
    <s v="Mumbai"/>
  </r>
  <r>
    <s v="ORD109140"/>
    <x v="1"/>
    <s v="Grocery"/>
    <x v="9053"/>
    <s v="Good Sales"/>
    <n v="0.12"/>
    <n v="273.9624"/>
    <n v="2009.0576000000001"/>
    <n v="8"/>
    <d v="2024-09-11T00:00:00"/>
    <d v="2024-09-14T00:00:00"/>
    <s v="Regular"/>
    <s v="Cash"/>
    <n v="516.80999999999995"/>
    <s v="loss"/>
    <s v="Chennai"/>
  </r>
  <r>
    <s v="ORD109141"/>
    <x v="2"/>
    <s v="Grocery"/>
    <x v="9054"/>
    <s v="Good Sales"/>
    <n v="0.2"/>
    <n v="261.29599999999999"/>
    <n v="1045.184"/>
    <n v="2"/>
    <d v="2023-11-08T00:00:00"/>
    <d v="2023-11-15T00:00:00"/>
    <s v="Regular"/>
    <s v="UPI"/>
    <n v="109.48"/>
    <s v="loss"/>
    <s v="Bangalore"/>
  </r>
  <r>
    <s v="ORD109142"/>
    <x v="1"/>
    <s v="Grocery"/>
    <x v="9055"/>
    <s v="Good Sales"/>
    <n v="0.27"/>
    <n v="325.13130000000001"/>
    <n v="879.05870000000004"/>
    <n v="4"/>
    <d v="2023-10-02T00:00:00"/>
    <d v="2023-10-03T00:00:00"/>
    <s v="Member"/>
    <s v="Card"/>
    <n v="282.81"/>
    <s v="loss"/>
    <s v="Chennai"/>
  </r>
  <r>
    <s v="ORD109143"/>
    <x v="2"/>
    <s v="Grocery"/>
    <x v="9056"/>
    <s v="concerning"/>
    <n v="0.01"/>
    <n v="2.6654000000000004"/>
    <n v="263.87460000000004"/>
    <n v="7"/>
    <d v="2023-04-23T00:00:00"/>
    <d v="2023-04-24T00:00:00"/>
    <s v="Regular"/>
    <s v="UPI"/>
    <n v="57.62"/>
    <s v="loss"/>
    <s v="Bangalore"/>
  </r>
  <r>
    <s v="ORD109144"/>
    <x v="3"/>
    <s v="Home Care"/>
    <x v="9057"/>
    <s v="Good Sales"/>
    <n v="0.42"/>
    <n v="1776.201"/>
    <n v="2452.8490000000002"/>
    <n v="9"/>
    <d v="2023-11-18T00:00:00"/>
    <d v="2023-11-25T00:00:00"/>
    <s v="Member"/>
    <s v="Card"/>
    <n v="1126.3699999999999"/>
    <s v="profit"/>
    <s v="Delhi"/>
  </r>
  <r>
    <s v="ORD109145"/>
    <x v="1"/>
    <s v="Home Care"/>
    <x v="9058"/>
    <s v="Good Sales"/>
    <n v="0.26"/>
    <n v="363.40460000000002"/>
    <n v="1034.3054"/>
    <n v="3"/>
    <d v="2023-10-21T00:00:00"/>
    <d v="2023-10-24T00:00:00"/>
    <s v="New"/>
    <s v="Card"/>
    <n v="244.99"/>
    <s v="loss"/>
    <s v="Hyderabad"/>
  </r>
  <r>
    <s v="ORD109146"/>
    <x v="1"/>
    <s v="Personal Care"/>
    <x v="9059"/>
    <s v="Good Sales"/>
    <n v="0.16"/>
    <n v="297.45600000000002"/>
    <n v="1561.6439999999998"/>
    <n v="3"/>
    <d v="2024-07-04T00:00:00"/>
    <d v="2024-07-09T00:00:00"/>
    <s v="Regular"/>
    <s v="Card"/>
    <n v="366.37"/>
    <s v="loss"/>
    <s v="Pune"/>
  </r>
  <r>
    <s v="ORD109147"/>
    <x v="2"/>
    <s v="Home Care"/>
    <x v="9060"/>
    <s v="Good Sales"/>
    <n v="0.2"/>
    <n v="813.03200000000004"/>
    <n v="3252.1279999999997"/>
    <n v="7"/>
    <d v="2024-06-23T00:00:00"/>
    <d v="2024-06-27T00:00:00"/>
    <s v="Member"/>
    <s v="Cash"/>
    <n v="604.49"/>
    <s v="loss"/>
    <s v="Delhi"/>
  </r>
  <r>
    <s v="ORD109148"/>
    <x v="1"/>
    <s v="Electronics"/>
    <x v="9061"/>
    <s v="concerning"/>
    <n v="0.03"/>
    <n v="20.643599999999999"/>
    <n v="667.47640000000001"/>
    <n v="8"/>
    <d v="2024-06-06T00:00:00"/>
    <d v="2024-06-08T00:00:00"/>
    <s v="Member"/>
    <s v="UPI"/>
    <n v="37.380000000000003"/>
    <s v="loss"/>
    <s v="Chennai"/>
  </r>
  <r>
    <s v="ORD109149"/>
    <x v="0"/>
    <s v="Home Care"/>
    <x v="9062"/>
    <s v="Good Sales"/>
    <n v="0.36"/>
    <n v="849.61800000000005"/>
    <n v="1510.4320000000002"/>
    <n v="4"/>
    <d v="2023-04-03T00:00:00"/>
    <d v="2023-04-10T00:00:00"/>
    <s v="New"/>
    <s v="UPI"/>
    <n v="473.35"/>
    <s v="loss"/>
    <s v="Delhi"/>
  </r>
  <r>
    <s v="ORD109150"/>
    <x v="3"/>
    <s v="Electronics"/>
    <x v="9063"/>
    <s v="concerning"/>
    <n v="0.27"/>
    <n v="188.85690000000002"/>
    <n v="510.61310000000003"/>
    <n v="1"/>
    <d v="2024-06-16T00:00:00"/>
    <d v="2024-06-23T00:00:00"/>
    <s v="Regular"/>
    <s v="Cash"/>
    <n v="201"/>
    <s v="loss"/>
    <s v="Chennai"/>
  </r>
  <r>
    <s v="ORD109151"/>
    <x v="3"/>
    <s v="Electronics"/>
    <x v="9064"/>
    <s v="Good Sales"/>
    <n v="0.46"/>
    <n v="1041.9276"/>
    <n v="1223.1324"/>
    <n v="5"/>
    <d v="2024-10-30T00:00:00"/>
    <d v="2024-11-02T00:00:00"/>
    <s v="Regular"/>
    <s v="UPI"/>
    <n v="207.11"/>
    <s v="loss"/>
    <s v="Hyderabad"/>
  </r>
  <r>
    <s v="ORD109152"/>
    <x v="1"/>
    <s v="Grocery"/>
    <x v="9065"/>
    <s v="concerning"/>
    <n v="0.23"/>
    <n v="76.125400000000013"/>
    <n v="254.8546"/>
    <n v="4"/>
    <d v="2024-08-27T00:00:00"/>
    <d v="2024-09-03T00:00:00"/>
    <s v="Member"/>
    <s v="UPI"/>
    <n v="30.79"/>
    <s v="loss"/>
    <s v="Bangalore"/>
  </r>
  <r>
    <s v="ORD109153"/>
    <x v="1"/>
    <s v="Personal Care"/>
    <x v="9066"/>
    <s v="Good Sales"/>
    <n v="0.41"/>
    <n v="1080.9034999999999"/>
    <n v="1555.4465"/>
    <n v="8"/>
    <d v="2024-07-07T00:00:00"/>
    <d v="2024-07-12T00:00:00"/>
    <s v="Member"/>
    <s v="UPI"/>
    <n v="402.67"/>
    <s v="loss"/>
    <s v="Pune"/>
  </r>
  <r>
    <s v="ORD109154"/>
    <x v="0"/>
    <s v="Grocery"/>
    <x v="9067"/>
    <s v="Good Sales"/>
    <n v="0.09"/>
    <n v="359.90819999999997"/>
    <n v="3639.0718000000002"/>
    <n v="7"/>
    <d v="2024-10-13T00:00:00"/>
    <d v="2024-10-19T00:00:00"/>
    <s v="Regular"/>
    <s v="Cash"/>
    <n v="1043.31"/>
    <s v="profit"/>
    <s v="Chennai"/>
  </r>
  <r>
    <s v="ORD109155"/>
    <x v="0"/>
    <s v="Grocery"/>
    <x v="9068"/>
    <s v="Good Sales"/>
    <n v="0.03"/>
    <n v="102.41549999999999"/>
    <n v="3311.4344999999998"/>
    <n v="2"/>
    <d v="2023-01-02T00:00:00"/>
    <d v="2023-01-05T00:00:00"/>
    <s v="New"/>
    <s v="UPI"/>
    <n v="671.74"/>
    <s v="loss"/>
    <s v="Chennai"/>
  </r>
  <r>
    <s v="ORD109156"/>
    <x v="1"/>
    <s v="Home Care"/>
    <x v="9069"/>
    <s v="Good Sales"/>
    <n v="0.47"/>
    <n v="1219.6170999999999"/>
    <n v="1375.3128999999999"/>
    <n v="6"/>
    <d v="2023-02-09T00:00:00"/>
    <d v="2023-02-11T00:00:00"/>
    <s v="Member"/>
    <s v="Cash"/>
    <n v="460.73"/>
    <s v="loss"/>
    <s v="Hyderabad"/>
  </r>
  <r>
    <s v="ORD109157"/>
    <x v="1"/>
    <s v="Home Care"/>
    <x v="9070"/>
    <s v="Good Sales"/>
    <n v="0.13"/>
    <n v="540.91960000000006"/>
    <n v="3620.0003999999999"/>
    <n v="4"/>
    <d v="2023-04-12T00:00:00"/>
    <d v="2023-04-13T00:00:00"/>
    <s v="Regular"/>
    <s v="Card"/>
    <n v="1107.71"/>
    <s v="profit"/>
    <s v="Delhi"/>
  </r>
  <r>
    <s v="ORD109158"/>
    <x v="0"/>
    <s v="Electronics"/>
    <x v="9071"/>
    <s v="Good Sales"/>
    <n v="0.42"/>
    <n v="510.78720000000004"/>
    <n v="705.3728000000001"/>
    <n v="7"/>
    <d v="2023-11-15T00:00:00"/>
    <d v="2023-11-19T00:00:00"/>
    <s v="Regular"/>
    <s v="Cash"/>
    <n v="121.79"/>
    <s v="loss"/>
    <s v="Hyderabad"/>
  </r>
  <r>
    <s v="ORD109159"/>
    <x v="2"/>
    <s v="Home Care"/>
    <x v="9072"/>
    <s v="Good Sales"/>
    <n v="0.13"/>
    <n v="542.21699999999998"/>
    <n v="3628.6829999999995"/>
    <n v="9"/>
    <d v="2024-11-03T00:00:00"/>
    <d v="2024-11-08T00:00:00"/>
    <s v="Member"/>
    <s v="UPI"/>
    <n v="1203.33"/>
    <s v="profit"/>
    <s v="Mumbai"/>
  </r>
  <r>
    <s v="ORD109160"/>
    <x v="0"/>
    <s v="Home Care"/>
    <x v="9073"/>
    <s v="Good Sales"/>
    <n v="0.08"/>
    <n v="116.3344"/>
    <n v="1337.8456000000001"/>
    <n v="7"/>
    <d v="2024-05-03T00:00:00"/>
    <d v="2024-05-04T00:00:00"/>
    <s v="Regular"/>
    <s v="Cash"/>
    <n v="422.71"/>
    <s v="loss"/>
    <s v="Mumbai"/>
  </r>
  <r>
    <s v="ORD109161"/>
    <x v="2"/>
    <s v="Clothing"/>
    <x v="9074"/>
    <s v="Good Sales"/>
    <n v="0.37"/>
    <n v="694.1866"/>
    <n v="1181.9934000000001"/>
    <n v="2"/>
    <d v="2023-01-16T00:00:00"/>
    <d v="2023-01-18T00:00:00"/>
    <s v="New"/>
    <s v="Card"/>
    <n v="475.61"/>
    <s v="loss"/>
    <s v="Chennai"/>
  </r>
  <r>
    <s v="ORD109162"/>
    <x v="3"/>
    <s v="Electronics"/>
    <x v="9075"/>
    <s v="concerning"/>
    <n v="0.39"/>
    <n v="284.43090000000001"/>
    <n v="444.87909999999994"/>
    <n v="8"/>
    <d v="2023-09-21T00:00:00"/>
    <d v="2023-09-24T00:00:00"/>
    <s v="Member"/>
    <s v="UPI"/>
    <n v="90.2"/>
    <s v="loss"/>
    <s v="Hyderabad"/>
  </r>
  <r>
    <s v="ORD109163"/>
    <x v="3"/>
    <s v="Electronics"/>
    <x v="9076"/>
    <s v="concerning"/>
    <n v="0.42"/>
    <n v="251.41200000000001"/>
    <n v="347.18799999999999"/>
    <n v="6"/>
    <d v="2023-02-16T00:00:00"/>
    <d v="2023-02-21T00:00:00"/>
    <s v="New"/>
    <s v="UPI"/>
    <n v="86.12"/>
    <s v="loss"/>
    <s v="Mumbai"/>
  </r>
  <r>
    <s v="ORD109164"/>
    <x v="0"/>
    <s v="Clothing"/>
    <x v="9077"/>
    <s v="Good Sales"/>
    <n v="0.43"/>
    <n v="2006.9605000000001"/>
    <n v="2660.3895000000002"/>
    <n v="9"/>
    <d v="2024-11-16T00:00:00"/>
    <d v="2024-11-23T00:00:00"/>
    <s v="New"/>
    <s v="Card"/>
    <n v="704.1"/>
    <s v="loss"/>
    <s v="Delhi"/>
  </r>
  <r>
    <s v="ORD109165"/>
    <x v="2"/>
    <s v="Electronics"/>
    <x v="9078"/>
    <s v="Good Sales"/>
    <n v="0.24"/>
    <n v="247.4136"/>
    <n v="783.47640000000013"/>
    <n v="7"/>
    <d v="2023-09-17T00:00:00"/>
    <d v="2023-09-23T00:00:00"/>
    <s v="New"/>
    <s v="Cash"/>
    <n v="95.53"/>
    <s v="loss"/>
    <s v="Mumbai"/>
  </r>
  <r>
    <s v="ORD109166"/>
    <x v="0"/>
    <s v="Personal Care"/>
    <x v="9079"/>
    <s v="Good Sales"/>
    <n v="0.2"/>
    <n v="346.63000000000005"/>
    <n v="1386.52"/>
    <n v="5"/>
    <d v="2024-03-03T00:00:00"/>
    <d v="2024-03-08T00:00:00"/>
    <s v="New"/>
    <s v="Card"/>
    <n v="106.46"/>
    <s v="loss"/>
    <s v="Pune"/>
  </r>
  <r>
    <s v="ORD109167"/>
    <x v="0"/>
    <s v="Personal Care"/>
    <x v="9080"/>
    <s v="Good Sales"/>
    <n v="0.38"/>
    <n v="1023.2792000000001"/>
    <n v="1669.5608000000002"/>
    <n v="8"/>
    <d v="2024-08-26T00:00:00"/>
    <d v="2024-08-27T00:00:00"/>
    <s v="New"/>
    <s v="UPI"/>
    <n v="178.45"/>
    <s v="loss"/>
    <s v="Hyderabad"/>
  </r>
  <r>
    <s v="ORD109168"/>
    <x v="2"/>
    <s v="Clothing"/>
    <x v="9081"/>
    <s v="Good Sales"/>
    <n v="0.28000000000000003"/>
    <n v="505.27400000000006"/>
    <n v="1299.2759999999998"/>
    <n v="7"/>
    <d v="2024-06-12T00:00:00"/>
    <d v="2024-06-19T00:00:00"/>
    <s v="Member"/>
    <s v="Card"/>
    <n v="367.95"/>
    <s v="loss"/>
    <s v="Chennai"/>
  </r>
  <r>
    <s v="ORD109169"/>
    <x v="0"/>
    <s v="Home Care"/>
    <x v="9082"/>
    <s v="Good Sales"/>
    <n v="0.48"/>
    <n v="2094.5519999999997"/>
    <n v="2269.098"/>
    <n v="1"/>
    <d v="2023-12-04T00:00:00"/>
    <d v="2023-12-05T00:00:00"/>
    <s v="Regular"/>
    <s v="UPI"/>
    <n v="1274.6099999999999"/>
    <s v="profit"/>
    <s v="Hyderabad"/>
  </r>
  <r>
    <s v="ORD109170"/>
    <x v="3"/>
    <s v="Personal Care"/>
    <x v="9083"/>
    <s v="Good Sales"/>
    <n v="0.19"/>
    <n v="857.56500000000005"/>
    <n v="3655.9349999999999"/>
    <n v="5"/>
    <d v="2023-09-02T00:00:00"/>
    <d v="2023-09-04T00:00:00"/>
    <s v="Member"/>
    <s v="UPI"/>
    <n v="320.89999999999998"/>
    <s v="loss"/>
    <s v="Delhi"/>
  </r>
  <r>
    <s v="ORD109171"/>
    <x v="1"/>
    <s v="Clothing"/>
    <x v="9084"/>
    <s v="Good Sales"/>
    <n v="0.02"/>
    <n v="33.946999999999996"/>
    <n v="1663.403"/>
    <n v="7"/>
    <d v="2024-05-31T00:00:00"/>
    <d v="2024-06-06T00:00:00"/>
    <s v="Regular"/>
    <s v="Card"/>
    <n v="356.22"/>
    <s v="loss"/>
    <s v="Chennai"/>
  </r>
  <r>
    <s v="ORD109172"/>
    <x v="1"/>
    <s v="Personal Care"/>
    <x v="9085"/>
    <s v="concerning"/>
    <n v="0.28999999999999998"/>
    <n v="159.77260000000001"/>
    <n v="391.16740000000004"/>
    <n v="7"/>
    <d v="2023-03-13T00:00:00"/>
    <d v="2023-03-14T00:00:00"/>
    <s v="Regular"/>
    <s v="Card"/>
    <n v="44.11"/>
    <s v="loss"/>
    <s v="Hyderabad"/>
  </r>
  <r>
    <s v="ORD109173"/>
    <x v="0"/>
    <s v="Grocery"/>
    <x v="9086"/>
    <s v="Good Sales"/>
    <n v="0.18"/>
    <n v="203.3604"/>
    <n v="926.41959999999995"/>
    <n v="3"/>
    <d v="2023-05-06T00:00:00"/>
    <d v="2023-05-11T00:00:00"/>
    <s v="Regular"/>
    <s v="Card"/>
    <n v="219.42"/>
    <s v="loss"/>
    <s v="Hyderabad"/>
  </r>
  <r>
    <s v="ORD109174"/>
    <x v="2"/>
    <s v="Clothing"/>
    <x v="9087"/>
    <s v="Good Sales"/>
    <n v="0.17"/>
    <n v="412.17010000000005"/>
    <n v="2012.3599000000002"/>
    <n v="5"/>
    <d v="2023-06-30T00:00:00"/>
    <d v="2023-07-07T00:00:00"/>
    <s v="New"/>
    <s v="Cash"/>
    <n v="389.75"/>
    <s v="loss"/>
    <s v="Bangalore"/>
  </r>
  <r>
    <s v="ORD109175"/>
    <x v="2"/>
    <s v="Electronics"/>
    <x v="9088"/>
    <s v="Good Sales"/>
    <n v="0.28000000000000003"/>
    <n v="423.79680000000002"/>
    <n v="1089.7631999999999"/>
    <n v="8"/>
    <d v="2024-05-31T00:00:00"/>
    <d v="2024-06-06T00:00:00"/>
    <s v="New"/>
    <s v="UPI"/>
    <n v="88.86"/>
    <s v="loss"/>
    <s v="Delhi"/>
  </r>
  <r>
    <s v="ORD109176"/>
    <x v="3"/>
    <s v="Personal Care"/>
    <x v="9089"/>
    <s v="Good Sales"/>
    <n v="0.46"/>
    <n v="1068.1246000000001"/>
    <n v="1253.8854000000001"/>
    <n v="9"/>
    <d v="2023-02-04T00:00:00"/>
    <d v="2023-02-08T00:00:00"/>
    <s v="Regular"/>
    <s v="UPI"/>
    <n v="323.36"/>
    <s v="loss"/>
    <s v="Mumbai"/>
  </r>
  <r>
    <s v="ORD109177"/>
    <x v="2"/>
    <s v="Electronics"/>
    <x v="9090"/>
    <s v="Good Sales"/>
    <n v="0.13"/>
    <n v="496.29450000000003"/>
    <n v="3321.3555000000001"/>
    <n v="9"/>
    <d v="2023-01-23T00:00:00"/>
    <d v="2023-01-30T00:00:00"/>
    <s v="Regular"/>
    <s v="UPI"/>
    <n v="940.8"/>
    <s v="profit"/>
    <s v="Chennai"/>
  </r>
  <r>
    <s v="ORD109178"/>
    <x v="2"/>
    <s v="Clothing"/>
    <x v="9091"/>
    <s v="Good Sales"/>
    <n v="0.19"/>
    <n v="410.61470000000003"/>
    <n v="1750.5153"/>
    <n v="5"/>
    <d v="2024-10-23T00:00:00"/>
    <d v="2024-10-25T00:00:00"/>
    <s v="Regular"/>
    <s v="Card"/>
    <n v="213.94"/>
    <s v="loss"/>
    <s v="Delhi"/>
  </r>
  <r>
    <s v="ORD109179"/>
    <x v="3"/>
    <s v="Personal Care"/>
    <x v="9092"/>
    <s v="Good Sales"/>
    <n v="0.45"/>
    <n v="479.38049999999998"/>
    <n v="585.90949999999998"/>
    <n v="2"/>
    <d v="2024-01-03T00:00:00"/>
    <d v="2024-01-05T00:00:00"/>
    <s v="Regular"/>
    <s v="UPI"/>
    <n v="191.22"/>
    <s v="loss"/>
    <s v="Bangalore"/>
  </r>
  <r>
    <s v="ORD109180"/>
    <x v="0"/>
    <s v="Electronics"/>
    <x v="9093"/>
    <s v="Good Sales"/>
    <n v="0.45"/>
    <n v="834.31799999999998"/>
    <n v="1019.722"/>
    <n v="8"/>
    <d v="2023-04-27T00:00:00"/>
    <d v="2023-05-01T00:00:00"/>
    <s v="New"/>
    <s v="Card"/>
    <n v="211.22"/>
    <s v="loss"/>
    <s v="Delhi"/>
  </r>
  <r>
    <s v="ORD109181"/>
    <x v="1"/>
    <s v="Home Care"/>
    <x v="9094"/>
    <s v="Good Sales"/>
    <n v="0.12"/>
    <n v="448.8732"/>
    <n v="3291.7368000000001"/>
    <n v="7"/>
    <d v="2024-11-06T00:00:00"/>
    <d v="2024-11-08T00:00:00"/>
    <s v="Member"/>
    <s v="Card"/>
    <n v="1052.42"/>
    <s v="profit"/>
    <s v="Delhi"/>
  </r>
  <r>
    <s v="ORD109182"/>
    <x v="3"/>
    <s v="Home Care"/>
    <x v="9095"/>
    <s v="Good Sales"/>
    <n v="0.35"/>
    <n v="762.26499999999999"/>
    <n v="1415.6350000000002"/>
    <n v="4"/>
    <d v="2024-08-01T00:00:00"/>
    <d v="2024-08-07T00:00:00"/>
    <s v="Member"/>
    <s v="Cash"/>
    <n v="613.76"/>
    <s v="loss"/>
    <s v="Bangalore"/>
  </r>
  <r>
    <s v="ORD109183"/>
    <x v="0"/>
    <s v="Grocery"/>
    <x v="9096"/>
    <s v="Good Sales"/>
    <n v="0.21"/>
    <n v="277.77539999999999"/>
    <n v="1044.9646"/>
    <n v="5"/>
    <d v="2023-01-28T00:00:00"/>
    <d v="2023-01-30T00:00:00"/>
    <s v="New"/>
    <s v="UPI"/>
    <n v="306.39999999999998"/>
    <s v="loss"/>
    <s v="Pune"/>
  </r>
  <r>
    <s v="ORD109184"/>
    <x v="3"/>
    <s v="Clothing"/>
    <x v="9097"/>
    <s v="Good Sales"/>
    <n v="0.47"/>
    <n v="1031.3304000000001"/>
    <n v="1162.9896000000001"/>
    <n v="2"/>
    <d v="2023-08-24T00:00:00"/>
    <d v="2023-08-25T00:00:00"/>
    <s v="Member"/>
    <s v="Cash"/>
    <n v="488.55"/>
    <s v="loss"/>
    <s v="Pune"/>
  </r>
  <r>
    <s v="ORD109185"/>
    <x v="0"/>
    <s v="Electronics"/>
    <x v="9098"/>
    <s v="Good Sales"/>
    <n v="0.37"/>
    <n v="861.56350000000009"/>
    <n v="1466.9865"/>
    <n v="9"/>
    <d v="2024-04-01T00:00:00"/>
    <d v="2024-04-03T00:00:00"/>
    <s v="New"/>
    <s v="Card"/>
    <n v="437.73"/>
    <s v="loss"/>
    <s v="Pune"/>
  </r>
  <r>
    <s v="ORD109186"/>
    <x v="3"/>
    <s v="Grocery"/>
    <x v="9099"/>
    <s v="Good Sales"/>
    <n v="0.25"/>
    <n v="388.0625"/>
    <n v="1164.1875"/>
    <n v="6"/>
    <d v="2024-02-11T00:00:00"/>
    <d v="2024-02-16T00:00:00"/>
    <s v="New"/>
    <s v="UPI"/>
    <n v="382.2"/>
    <s v="loss"/>
    <s v="Mumbai"/>
  </r>
  <r>
    <s v="ORD109187"/>
    <x v="0"/>
    <s v="Clothing"/>
    <x v="9100"/>
    <s v="Good Sales"/>
    <n v="0.41"/>
    <n v="2041.3325999999997"/>
    <n v="2937.5273999999999"/>
    <n v="9"/>
    <d v="2024-10-14T00:00:00"/>
    <d v="2024-10-15T00:00:00"/>
    <s v="Regular"/>
    <s v="UPI"/>
    <n v="1473.07"/>
    <s v="profit"/>
    <s v="Chennai"/>
  </r>
  <r>
    <s v="ORD109188"/>
    <x v="3"/>
    <s v="Home Care"/>
    <x v="9101"/>
    <s v="Good Sales"/>
    <n v="0.5"/>
    <n v="1930.6849999999999"/>
    <n v="1930.6849999999999"/>
    <n v="8"/>
    <d v="2024-05-08T00:00:00"/>
    <d v="2024-05-11T00:00:00"/>
    <s v="Regular"/>
    <s v="UPI"/>
    <n v="1121.44"/>
    <s v="profit"/>
    <s v="Hyderabad"/>
  </r>
  <r>
    <s v="ORD109189"/>
    <x v="0"/>
    <s v="Electronics"/>
    <x v="9102"/>
    <s v="Good Sales"/>
    <n v="0.22"/>
    <n v="768.46660000000008"/>
    <n v="2724.5634"/>
    <n v="1"/>
    <d v="2023-07-20T00:00:00"/>
    <d v="2023-07-25T00:00:00"/>
    <s v="Regular"/>
    <s v="UPI"/>
    <n v="880.88"/>
    <s v="profit"/>
    <s v="Mumbai"/>
  </r>
  <r>
    <s v="ORD109190"/>
    <x v="3"/>
    <s v="Personal Care"/>
    <x v="9103"/>
    <s v="Good Sales"/>
    <n v="0.19"/>
    <n v="814.88150000000007"/>
    <n v="3473.9685000000004"/>
    <n v="9"/>
    <d v="2024-08-03T00:00:00"/>
    <d v="2024-08-06T00:00:00"/>
    <s v="New"/>
    <s v="Card"/>
    <n v="360.44"/>
    <s v="loss"/>
    <s v="Mumbai"/>
  </r>
  <r>
    <s v="ORD109191"/>
    <x v="1"/>
    <s v="Home Care"/>
    <x v="9104"/>
    <s v="Good Sales"/>
    <n v="0.3"/>
    <n v="1009.6349999999999"/>
    <n v="2355.8150000000001"/>
    <n v="9"/>
    <d v="2023-08-20T00:00:00"/>
    <d v="2023-08-26T00:00:00"/>
    <s v="Member"/>
    <s v="UPI"/>
    <n v="893.03"/>
    <s v="profit"/>
    <s v="Bangalore"/>
  </r>
  <r>
    <s v="ORD109192"/>
    <x v="1"/>
    <s v="Personal Care"/>
    <x v="9105"/>
    <s v="Good Sales"/>
    <n v="0.34"/>
    <n v="1351.7720000000002"/>
    <n v="2624.0280000000002"/>
    <n v="4"/>
    <d v="2024-07-25T00:00:00"/>
    <d v="2024-07-26T00:00:00"/>
    <s v="New"/>
    <s v="UPI"/>
    <n v="787.28"/>
    <s v="loss"/>
    <s v="Hyderabad"/>
  </r>
  <r>
    <s v="ORD109193"/>
    <x v="2"/>
    <s v="Personal Care"/>
    <x v="9106"/>
    <s v="Good Sales"/>
    <n v="0.35"/>
    <n v="742.48299999999995"/>
    <n v="1378.8970000000002"/>
    <n v="1"/>
    <d v="2024-08-31T00:00:00"/>
    <d v="2024-09-05T00:00:00"/>
    <s v="Member"/>
    <s v="UPI"/>
    <n v="388.93"/>
    <s v="loss"/>
    <s v="Mumbai"/>
  </r>
  <r>
    <s v="ORD109194"/>
    <x v="0"/>
    <s v="Electronics"/>
    <x v="9107"/>
    <s v="Good Sales"/>
    <n v="0.24"/>
    <n v="612.43680000000006"/>
    <n v="1939.3832000000002"/>
    <n v="4"/>
    <d v="2023-02-11T00:00:00"/>
    <d v="2023-02-18T00:00:00"/>
    <s v="New"/>
    <s v="Cash"/>
    <n v="475.25"/>
    <s v="loss"/>
    <s v="Chennai"/>
  </r>
  <r>
    <s v="ORD109195"/>
    <x v="3"/>
    <s v="Electronics"/>
    <x v="9108"/>
    <s v="concerning"/>
    <n v="0.17"/>
    <n v="56.147599999999997"/>
    <n v="274.13239999999996"/>
    <n v="6"/>
    <d v="2023-04-15T00:00:00"/>
    <d v="2023-04-22T00:00:00"/>
    <s v="Regular"/>
    <s v="UPI"/>
    <n v="37.51"/>
    <s v="loss"/>
    <s v="Delhi"/>
  </r>
  <r>
    <s v="ORD109196"/>
    <x v="0"/>
    <s v="Personal Care"/>
    <x v="9109"/>
    <s v="Good Sales"/>
    <n v="0.41"/>
    <n v="604.81970000000001"/>
    <n v="870.35030000000006"/>
    <n v="4"/>
    <d v="2024-12-16T00:00:00"/>
    <d v="2024-12-23T00:00:00"/>
    <s v="New"/>
    <s v="Cash"/>
    <n v="150.01"/>
    <s v="loss"/>
    <s v="Bangalore"/>
  </r>
  <r>
    <s v="ORD109197"/>
    <x v="1"/>
    <s v="Grocery"/>
    <x v="9110"/>
    <s v="Good Sales"/>
    <n v="0.48"/>
    <n v="913.56479999999999"/>
    <n v="989.6952"/>
    <n v="9"/>
    <d v="2023-05-30T00:00:00"/>
    <d v="2023-05-31T00:00:00"/>
    <s v="New"/>
    <s v="Cash"/>
    <n v="308.55"/>
    <s v="loss"/>
    <s v="Pune"/>
  </r>
  <r>
    <s v="ORD109198"/>
    <x v="0"/>
    <s v="Personal Care"/>
    <x v="3649"/>
    <s v="Good Sales"/>
    <n v="0.43"/>
    <n v="1360.864"/>
    <n v="1803.9360000000001"/>
    <n v="4"/>
    <d v="2024-05-25T00:00:00"/>
    <d v="2024-05-31T00:00:00"/>
    <s v="New"/>
    <s v="UPI"/>
    <n v="659.11"/>
    <s v="loss"/>
    <s v="Mumbai"/>
  </r>
  <r>
    <s v="ORD109199"/>
    <x v="3"/>
    <s v="Personal Care"/>
    <x v="9111"/>
    <s v="Good Sales"/>
    <n v="0.34"/>
    <n v="807.37760000000003"/>
    <n v="1567.2623999999998"/>
    <n v="8"/>
    <d v="2023-11-25T00:00:00"/>
    <d v="2023-12-02T00:00:00"/>
    <s v="Member"/>
    <s v="Card"/>
    <n v="505.27"/>
    <s v="loss"/>
    <s v="Bangalore"/>
  </r>
  <r>
    <s v="ORD109200"/>
    <x v="0"/>
    <s v="Electronics"/>
    <x v="9112"/>
    <s v="Good Sales"/>
    <n v="0.18"/>
    <n v="554.11379999999997"/>
    <n v="2524.2961999999998"/>
    <n v="2"/>
    <d v="2023-04-05T00:00:00"/>
    <d v="2023-04-08T00:00:00"/>
    <s v="Member"/>
    <s v="Card"/>
    <n v="556.53"/>
    <s v="loss"/>
    <s v="Hyderabad"/>
  </r>
  <r>
    <s v="ORD109201"/>
    <x v="3"/>
    <s v="Clothing"/>
    <x v="9113"/>
    <s v="Good Sales"/>
    <n v="0.31"/>
    <n v="1114.5430000000001"/>
    <n v="2480.7570000000001"/>
    <n v="7"/>
    <d v="2023-02-19T00:00:00"/>
    <d v="2023-02-23T00:00:00"/>
    <s v="Regular"/>
    <s v="UPI"/>
    <n v="917.77"/>
    <s v="profit"/>
    <s v="Mumbai"/>
  </r>
  <r>
    <s v="ORD109202"/>
    <x v="1"/>
    <s v="Home Care"/>
    <x v="9114"/>
    <s v="concerning"/>
    <n v="0.05"/>
    <n v="15.466000000000001"/>
    <n v="293.85399999999998"/>
    <n v="8"/>
    <d v="2024-12-03T00:00:00"/>
    <d v="2024-12-09T00:00:00"/>
    <s v="New"/>
    <s v="Card"/>
    <n v="86.8"/>
    <s v="loss"/>
    <s v="Chennai"/>
  </r>
  <r>
    <s v="ORD109203"/>
    <x v="1"/>
    <s v="Electronics"/>
    <x v="9115"/>
    <s v="Good Sales"/>
    <n v="0.27"/>
    <n v="368.70120000000003"/>
    <n v="996.85879999999997"/>
    <n v="6"/>
    <d v="2024-11-18T00:00:00"/>
    <d v="2024-11-24T00:00:00"/>
    <s v="Regular"/>
    <s v="UPI"/>
    <n v="141.69"/>
    <s v="loss"/>
    <s v="Pune"/>
  </r>
  <r>
    <s v="ORD109204"/>
    <x v="1"/>
    <s v="Grocery"/>
    <x v="9116"/>
    <s v="Good Sales"/>
    <n v="0.39"/>
    <n v="365.59769999999997"/>
    <n v="571.83230000000003"/>
    <n v="6"/>
    <d v="2024-03-14T00:00:00"/>
    <d v="2024-03-20T00:00:00"/>
    <s v="New"/>
    <s v="UPI"/>
    <n v="219.7"/>
    <s v="loss"/>
    <s v="Delhi"/>
  </r>
  <r>
    <s v="ORD109205"/>
    <x v="2"/>
    <s v="Home Care"/>
    <x v="9117"/>
    <s v="Good Sales"/>
    <n v="0.13"/>
    <n v="132.40889999999999"/>
    <n v="886.12109999999996"/>
    <n v="8"/>
    <d v="2024-07-01T00:00:00"/>
    <d v="2024-07-03T00:00:00"/>
    <s v="Regular"/>
    <s v="UPI"/>
    <n v="110.14"/>
    <s v="loss"/>
    <s v="Hyderabad"/>
  </r>
  <r>
    <s v="ORD109206"/>
    <x v="1"/>
    <s v="Electronics"/>
    <x v="9118"/>
    <s v="Good Sales"/>
    <n v="0.25"/>
    <n v="641.32749999999999"/>
    <n v="1923.9825000000001"/>
    <n v="3"/>
    <d v="2024-04-28T00:00:00"/>
    <d v="2024-05-04T00:00:00"/>
    <s v="Regular"/>
    <s v="Card"/>
    <n v="670.28"/>
    <s v="loss"/>
    <s v="Delhi"/>
  </r>
  <r>
    <s v="ORD109207"/>
    <x v="0"/>
    <s v="Electronics"/>
    <x v="9119"/>
    <s v="Good Sales"/>
    <n v="0.04"/>
    <n v="149.036"/>
    <n v="3576.864"/>
    <n v="2"/>
    <d v="2024-09-01T00:00:00"/>
    <d v="2024-09-08T00:00:00"/>
    <s v="Member"/>
    <s v="Card"/>
    <n v="658.94"/>
    <s v="loss"/>
    <s v="Pune"/>
  </r>
  <r>
    <s v="ORD109208"/>
    <x v="2"/>
    <s v="Clothing"/>
    <x v="9120"/>
    <s v="Good Sales"/>
    <n v="0.42"/>
    <n v="603.37619999999993"/>
    <n v="833.23379999999997"/>
    <n v="9"/>
    <d v="2023-06-24T00:00:00"/>
    <d v="2023-06-28T00:00:00"/>
    <s v="Member"/>
    <s v="UPI"/>
    <n v="205.47"/>
    <s v="loss"/>
    <s v="Delhi"/>
  </r>
  <r>
    <s v="ORD109209"/>
    <x v="1"/>
    <s v="Grocery"/>
    <x v="9121"/>
    <s v="Good Sales"/>
    <n v="0.18"/>
    <n v="745.16399999999999"/>
    <n v="3394.6360000000004"/>
    <n v="8"/>
    <d v="2024-09-24T00:00:00"/>
    <d v="2024-10-01T00:00:00"/>
    <s v="New"/>
    <s v="UPI"/>
    <n v="998.53"/>
    <s v="profit"/>
    <s v="Pune"/>
  </r>
  <r>
    <s v="ORD109210"/>
    <x v="0"/>
    <s v="Grocery"/>
    <x v="9122"/>
    <s v="Good Sales"/>
    <n v="0.28999999999999998"/>
    <n v="1297.1815999999999"/>
    <n v="3175.8584000000001"/>
    <n v="5"/>
    <d v="2023-02-19T00:00:00"/>
    <d v="2023-02-25T00:00:00"/>
    <s v="Member"/>
    <s v="Card"/>
    <n v="305.75"/>
    <s v="loss"/>
    <s v="Chennai"/>
  </r>
  <r>
    <s v="ORD109211"/>
    <x v="0"/>
    <s v="Electronics"/>
    <x v="9123"/>
    <s v="Good Sales"/>
    <n v="0.19"/>
    <n v="345.34780000000001"/>
    <n v="1472.2721999999999"/>
    <n v="5"/>
    <d v="2024-06-04T00:00:00"/>
    <d v="2024-06-08T00:00:00"/>
    <s v="New"/>
    <s v="UPI"/>
    <n v="349.54"/>
    <s v="loss"/>
    <s v="Chennai"/>
  </r>
  <r>
    <s v="ORD109212"/>
    <x v="0"/>
    <s v="Clothing"/>
    <x v="9124"/>
    <s v="Good Sales"/>
    <n v="0.3"/>
    <n v="1031.595"/>
    <n v="2407.0550000000003"/>
    <n v="6"/>
    <d v="2024-08-10T00:00:00"/>
    <d v="2024-08-11T00:00:00"/>
    <s v="New"/>
    <s v="Cash"/>
    <n v="641.19000000000005"/>
    <s v="loss"/>
    <s v="Delhi"/>
  </r>
  <r>
    <s v="ORD109213"/>
    <x v="3"/>
    <s v="Electronics"/>
    <x v="9125"/>
    <s v="concerning"/>
    <n v="0.37"/>
    <n v="249.20979999999997"/>
    <n v="424.33019999999999"/>
    <n v="6"/>
    <d v="2024-08-19T00:00:00"/>
    <d v="2024-08-20T00:00:00"/>
    <s v="Member"/>
    <s v="Cash"/>
    <n v="179.79"/>
    <s v="loss"/>
    <s v="Bangalore"/>
  </r>
  <r>
    <s v="ORD109214"/>
    <x v="2"/>
    <s v="Personal Care"/>
    <x v="9126"/>
    <s v="Good Sales"/>
    <n v="0.16"/>
    <n v="599.3184"/>
    <n v="3146.4215999999997"/>
    <n v="2"/>
    <d v="2024-03-21T00:00:00"/>
    <d v="2024-03-23T00:00:00"/>
    <s v="New"/>
    <s v="Card"/>
    <n v="485.22"/>
    <s v="loss"/>
    <s v="Mumbai"/>
  </r>
  <r>
    <s v="ORD109215"/>
    <x v="0"/>
    <s v="Personal Care"/>
    <x v="9127"/>
    <s v="Good Sales"/>
    <n v="0.26"/>
    <n v="236.24120000000002"/>
    <n v="672.37879999999996"/>
    <n v="7"/>
    <d v="2024-05-31T00:00:00"/>
    <d v="2024-06-07T00:00:00"/>
    <s v="New"/>
    <s v="Cash"/>
    <n v="114.51"/>
    <s v="loss"/>
    <s v="Delhi"/>
  </r>
  <r>
    <s v="ORD109216"/>
    <x v="3"/>
    <s v="Clothing"/>
    <x v="9128"/>
    <s v="Good Sales"/>
    <n v="0.4"/>
    <n v="1387.3360000000002"/>
    <n v="2081.0039999999999"/>
    <n v="3"/>
    <d v="2023-01-07T00:00:00"/>
    <d v="2023-01-11T00:00:00"/>
    <s v="New"/>
    <s v="Card"/>
    <n v="255.03"/>
    <s v="loss"/>
    <s v="Hyderabad"/>
  </r>
  <r>
    <s v="ORD109217"/>
    <x v="1"/>
    <s v="Electronics"/>
    <x v="9129"/>
    <s v="Good Sales"/>
    <n v="0.34"/>
    <n v="736.8854"/>
    <n v="1430.4245999999998"/>
    <n v="8"/>
    <d v="2023-02-06T00:00:00"/>
    <d v="2023-02-13T00:00:00"/>
    <s v="Member"/>
    <s v="Cash"/>
    <n v="402.72"/>
    <s v="loss"/>
    <s v="Delhi"/>
  </r>
  <r>
    <s v="ORD109218"/>
    <x v="0"/>
    <s v="Clothing"/>
    <x v="9130"/>
    <s v="Good Sales"/>
    <n v="0.03"/>
    <n v="139.48319999999998"/>
    <n v="4509.9567999999999"/>
    <n v="9"/>
    <d v="2023-09-03T00:00:00"/>
    <d v="2023-09-09T00:00:00"/>
    <s v="Member"/>
    <s v="Card"/>
    <n v="260.39"/>
    <s v="loss"/>
    <s v="Mumbai"/>
  </r>
  <r>
    <s v="ORD109219"/>
    <x v="3"/>
    <s v="Electronics"/>
    <x v="9131"/>
    <s v="Good Sales"/>
    <n v="0.28000000000000003"/>
    <n v="665.24080000000015"/>
    <n v="1710.6192000000001"/>
    <n v="3"/>
    <d v="2024-05-13T00:00:00"/>
    <d v="2024-05-18T00:00:00"/>
    <s v="Member"/>
    <s v="Cash"/>
    <n v="675.39"/>
    <s v="loss"/>
    <s v="Chennai"/>
  </r>
  <r>
    <s v="ORD109220"/>
    <x v="0"/>
    <s v="Electronics"/>
    <x v="9132"/>
    <s v="concerning"/>
    <n v="0.19"/>
    <n v="47.769799999999996"/>
    <n v="203.65019999999998"/>
    <n v="6"/>
    <d v="2024-05-29T00:00:00"/>
    <d v="2024-05-30T00:00:00"/>
    <s v="Member"/>
    <s v="Card"/>
    <n v="27.47"/>
    <s v="loss"/>
    <s v="Hyderabad"/>
  </r>
  <r>
    <s v="ORD109221"/>
    <x v="2"/>
    <s v="Personal Care"/>
    <x v="9133"/>
    <s v="Good Sales"/>
    <n v="0.35"/>
    <n v="859.34800000000007"/>
    <n v="1595.9320000000002"/>
    <n v="8"/>
    <d v="2024-10-16T00:00:00"/>
    <d v="2024-10-22T00:00:00"/>
    <s v="Member"/>
    <s v="Cash"/>
    <n v="395.71"/>
    <s v="loss"/>
    <s v="Hyderabad"/>
  </r>
  <r>
    <s v="ORD109222"/>
    <x v="2"/>
    <s v="Home Care"/>
    <x v="9134"/>
    <s v="Good Sales"/>
    <n v="0.01"/>
    <n v="39.979399999999998"/>
    <n v="3957.9605999999999"/>
    <n v="6"/>
    <d v="2024-08-17T00:00:00"/>
    <d v="2024-08-21T00:00:00"/>
    <s v="Member"/>
    <s v="UPI"/>
    <n v="354.68"/>
    <s v="loss"/>
    <s v="Delhi"/>
  </r>
  <r>
    <s v="ORD109223"/>
    <x v="1"/>
    <s v="Grocery"/>
    <x v="9135"/>
    <s v="Good Sales"/>
    <n v="0.17"/>
    <n v="556.02070000000003"/>
    <n v="2714.6893"/>
    <n v="3"/>
    <d v="2023-12-06T00:00:00"/>
    <d v="2023-12-09T00:00:00"/>
    <s v="Regular"/>
    <s v="Card"/>
    <n v="438.24"/>
    <s v="loss"/>
    <s v="Pune"/>
  </r>
  <r>
    <s v="ORD109224"/>
    <x v="0"/>
    <s v="Grocery"/>
    <x v="9136"/>
    <s v="Good Sales"/>
    <n v="0.04"/>
    <n v="193.39759999999998"/>
    <n v="4641.5423999999994"/>
    <n v="4"/>
    <d v="2023-12-01T00:00:00"/>
    <d v="2023-12-07T00:00:00"/>
    <s v="New"/>
    <s v="UPI"/>
    <n v="1344.93"/>
    <s v="profit"/>
    <s v="Mumbai"/>
  </r>
  <r>
    <s v="ORD109225"/>
    <x v="3"/>
    <s v="Clothing"/>
    <x v="9137"/>
    <s v="Good Sales"/>
    <n v="0.46"/>
    <n v="1946.7384"/>
    <n v="2285.3015999999998"/>
    <n v="9"/>
    <d v="2024-09-05T00:00:00"/>
    <d v="2024-09-12T00:00:00"/>
    <s v="Member"/>
    <s v="Card"/>
    <n v="1248.48"/>
    <s v="profit"/>
    <s v="Mumbai"/>
  </r>
  <r>
    <s v="ORD109226"/>
    <x v="1"/>
    <s v="Grocery"/>
    <x v="9138"/>
    <s v="Good Sales"/>
    <n v="0.44"/>
    <n v="1179.2439999999999"/>
    <n v="1500.856"/>
    <n v="1"/>
    <d v="2023-07-22T00:00:00"/>
    <d v="2023-07-23T00:00:00"/>
    <s v="New"/>
    <s v="Card"/>
    <n v="325"/>
    <s v="loss"/>
    <s v="Bangalore"/>
  </r>
  <r>
    <s v="ORD109227"/>
    <x v="0"/>
    <s v="Personal Care"/>
    <x v="9139"/>
    <s v="Good Sales"/>
    <n v="0.48"/>
    <n v="533.73599999999999"/>
    <n v="578.21400000000006"/>
    <n v="4"/>
    <d v="2024-02-02T00:00:00"/>
    <d v="2024-02-04T00:00:00"/>
    <s v="Regular"/>
    <s v="Card"/>
    <n v="282.67"/>
    <s v="loss"/>
    <s v="Chennai"/>
  </r>
  <r>
    <s v="ORD109228"/>
    <x v="1"/>
    <s v="Home Care"/>
    <x v="9140"/>
    <s v="concerning"/>
    <n v="0.32"/>
    <n v="37.92"/>
    <n v="80.58"/>
    <n v="1"/>
    <d v="2023-01-04T00:00:00"/>
    <d v="2023-01-08T00:00:00"/>
    <s v="Regular"/>
    <s v="UPI"/>
    <n v="10.73"/>
    <s v="loss"/>
    <s v="Chennai"/>
  </r>
  <r>
    <s v="ORD109229"/>
    <x v="3"/>
    <s v="Electronics"/>
    <x v="9141"/>
    <s v="Good Sales"/>
    <n v="0.4"/>
    <n v="1961.7840000000001"/>
    <n v="2942.6759999999999"/>
    <n v="8"/>
    <d v="2024-02-23T00:00:00"/>
    <d v="2024-02-24T00:00:00"/>
    <s v="Regular"/>
    <s v="Card"/>
    <n v="414.05"/>
    <s v="loss"/>
    <s v="Delhi"/>
  </r>
  <r>
    <s v="ORD109230"/>
    <x v="1"/>
    <s v="Electronics"/>
    <x v="9142"/>
    <s v="Good Sales"/>
    <n v="0.31"/>
    <n v="1456.3087"/>
    <n v="3241.4613000000004"/>
    <n v="7"/>
    <d v="2024-11-05T00:00:00"/>
    <d v="2024-11-07T00:00:00"/>
    <s v="Member"/>
    <s v="Card"/>
    <n v="395.98"/>
    <s v="loss"/>
    <s v="Hyderabad"/>
  </r>
  <r>
    <s v="ORD109231"/>
    <x v="1"/>
    <s v="Personal Care"/>
    <x v="9143"/>
    <s v="Good Sales"/>
    <n v="0.25"/>
    <n v="360.82749999999999"/>
    <n v="1082.4825000000001"/>
    <n v="7"/>
    <d v="2023-11-20T00:00:00"/>
    <d v="2023-11-22T00:00:00"/>
    <s v="Member"/>
    <s v="Card"/>
    <n v="412.23"/>
    <s v="loss"/>
    <s v="Mumbai"/>
  </r>
  <r>
    <s v="ORD109232"/>
    <x v="1"/>
    <s v="Grocery"/>
    <x v="9144"/>
    <s v="Good Sales"/>
    <n v="0.42"/>
    <n v="1355.4492"/>
    <n v="1871.8108000000002"/>
    <n v="2"/>
    <d v="2024-07-01T00:00:00"/>
    <d v="2024-07-04T00:00:00"/>
    <s v="Regular"/>
    <s v="Cash"/>
    <n v="726.2"/>
    <s v="loss"/>
    <s v="Pune"/>
  </r>
  <r>
    <s v="ORD109233"/>
    <x v="0"/>
    <s v="Electronics"/>
    <x v="9145"/>
    <s v="Good Sales"/>
    <n v="0.39"/>
    <n v="1432.5753"/>
    <n v="2240.6947"/>
    <n v="6"/>
    <d v="2023-03-19T00:00:00"/>
    <d v="2023-03-21T00:00:00"/>
    <s v="New"/>
    <s v="UPI"/>
    <n v="715.02"/>
    <s v="loss"/>
    <s v="Chennai"/>
  </r>
  <r>
    <s v="ORD109234"/>
    <x v="3"/>
    <s v="Grocery"/>
    <x v="9146"/>
    <s v="Good Sales"/>
    <n v="0.37"/>
    <n v="1084.9399000000001"/>
    <n v="1847.3300999999999"/>
    <n v="8"/>
    <d v="2024-11-14T00:00:00"/>
    <d v="2024-11-15T00:00:00"/>
    <s v="Member"/>
    <s v="Card"/>
    <n v="285.95999999999998"/>
    <s v="loss"/>
    <s v="Pune"/>
  </r>
  <r>
    <s v="ORD109235"/>
    <x v="2"/>
    <s v="Personal Care"/>
    <x v="9147"/>
    <s v="Good Sales"/>
    <n v="0.45"/>
    <n v="1903.7295000000001"/>
    <n v="2326.7804999999998"/>
    <n v="8"/>
    <d v="2024-07-29T00:00:00"/>
    <d v="2024-07-30T00:00:00"/>
    <s v="Regular"/>
    <s v="UPI"/>
    <n v="771.94"/>
    <s v="loss"/>
    <s v="Bangalore"/>
  </r>
  <r>
    <s v="ORD109236"/>
    <x v="0"/>
    <s v="Electronics"/>
    <x v="9148"/>
    <s v="concerning"/>
    <n v="0.46"/>
    <n v="221.41640000000001"/>
    <n v="259.92359999999996"/>
    <n v="5"/>
    <d v="2024-12-07T00:00:00"/>
    <d v="2024-12-13T00:00:00"/>
    <s v="New"/>
    <s v="UPI"/>
    <n v="143.69"/>
    <s v="loss"/>
    <s v="Bangalore"/>
  </r>
  <r>
    <s v="ORD109237"/>
    <x v="2"/>
    <s v="Clothing"/>
    <x v="9149"/>
    <s v="Good Sales"/>
    <n v="0.22"/>
    <n v="988.42039999999997"/>
    <n v="3504.3995999999997"/>
    <n v="8"/>
    <d v="2024-05-19T00:00:00"/>
    <d v="2024-05-24T00:00:00"/>
    <s v="Member"/>
    <s v="Cash"/>
    <n v="1152.23"/>
    <s v="profit"/>
    <s v="Pune"/>
  </r>
  <r>
    <s v="ORD109238"/>
    <x v="2"/>
    <s v="Home Care"/>
    <x v="9150"/>
    <s v="Good Sales"/>
    <n v="0.14000000000000001"/>
    <n v="282.92460000000005"/>
    <n v="1737.9654"/>
    <n v="2"/>
    <d v="2023-01-20T00:00:00"/>
    <d v="2023-01-24T00:00:00"/>
    <s v="Regular"/>
    <s v="UPI"/>
    <n v="599.51"/>
    <s v="loss"/>
    <s v="Pune"/>
  </r>
  <r>
    <s v="ORD109239"/>
    <x v="0"/>
    <s v="Grocery"/>
    <x v="9151"/>
    <s v="Good Sales"/>
    <n v="0.26"/>
    <n v="638.39880000000005"/>
    <n v="1816.9812000000002"/>
    <n v="4"/>
    <d v="2023-09-11T00:00:00"/>
    <d v="2023-09-15T00:00:00"/>
    <s v="Regular"/>
    <s v="Cash"/>
    <n v="130.22999999999999"/>
    <s v="loss"/>
    <s v="Delhi"/>
  </r>
  <r>
    <s v="ORD109240"/>
    <x v="0"/>
    <s v="Grocery"/>
    <x v="9152"/>
    <s v="Good Sales"/>
    <n v="0.05"/>
    <n v="113.95950000000001"/>
    <n v="2165.2305000000001"/>
    <n v="2"/>
    <d v="2023-07-04T00:00:00"/>
    <d v="2023-07-07T00:00:00"/>
    <s v="New"/>
    <s v="UPI"/>
    <n v="430.66"/>
    <s v="loss"/>
    <s v="Mumbai"/>
  </r>
  <r>
    <s v="ORD109241"/>
    <x v="3"/>
    <s v="Grocery"/>
    <x v="9153"/>
    <s v="Good Sales"/>
    <n v="0.47"/>
    <n v="1270.5509999999999"/>
    <n v="1432.7490000000003"/>
    <n v="5"/>
    <d v="2023-02-24T00:00:00"/>
    <d v="2023-02-28T00:00:00"/>
    <s v="Regular"/>
    <s v="Cash"/>
    <n v="332.08"/>
    <s v="loss"/>
    <s v="Mumbai"/>
  </r>
  <r>
    <s v="ORD109242"/>
    <x v="3"/>
    <s v="Grocery"/>
    <x v="9154"/>
    <s v="Good Sales"/>
    <n v="0.49"/>
    <n v="1485.2047"/>
    <n v="1545.8253000000002"/>
    <n v="3"/>
    <d v="2024-10-02T00:00:00"/>
    <d v="2024-10-04T00:00:00"/>
    <s v="Regular"/>
    <s v="Cash"/>
    <n v="402.59"/>
    <s v="loss"/>
    <s v="Bangalore"/>
  </r>
  <r>
    <s v="ORD109243"/>
    <x v="1"/>
    <s v="Personal Care"/>
    <x v="9155"/>
    <s v="Good Sales"/>
    <n v="0.33"/>
    <n v="1181.6243999999999"/>
    <n v="2399.0555999999997"/>
    <n v="6"/>
    <d v="2024-07-22T00:00:00"/>
    <d v="2024-07-29T00:00:00"/>
    <s v="New"/>
    <s v="UPI"/>
    <n v="230.05"/>
    <s v="loss"/>
    <s v="Chennai"/>
  </r>
  <r>
    <s v="ORD109244"/>
    <x v="2"/>
    <s v="Personal Care"/>
    <x v="9156"/>
    <s v="Good Sales"/>
    <n v="0.37"/>
    <n v="988.71770000000004"/>
    <n v="1683.4922999999999"/>
    <n v="7"/>
    <d v="2023-12-06T00:00:00"/>
    <d v="2023-12-07T00:00:00"/>
    <s v="Regular"/>
    <s v="UPI"/>
    <n v="583.28"/>
    <s v="loss"/>
    <s v="Chennai"/>
  </r>
  <r>
    <s v="ORD109245"/>
    <x v="3"/>
    <s v="Personal Care"/>
    <x v="9157"/>
    <s v="Good Sales"/>
    <n v="0.16"/>
    <n v="552.86239999999998"/>
    <n v="2902.5275999999999"/>
    <n v="6"/>
    <d v="2023-01-14T00:00:00"/>
    <d v="2023-01-16T00:00:00"/>
    <s v="Member"/>
    <s v="Card"/>
    <n v="910.45"/>
    <s v="profit"/>
    <s v="Delhi"/>
  </r>
  <r>
    <s v="ORD109246"/>
    <x v="1"/>
    <s v="Personal Care"/>
    <x v="9158"/>
    <s v="Good Sales"/>
    <n v="0.43"/>
    <n v="755.79380000000003"/>
    <n v="1001.8662"/>
    <n v="2"/>
    <d v="2023-02-20T00:00:00"/>
    <d v="2023-02-27T00:00:00"/>
    <s v="Regular"/>
    <s v="Cash"/>
    <n v="195.52"/>
    <s v="loss"/>
    <s v="Hyderabad"/>
  </r>
  <r>
    <s v="ORD109247"/>
    <x v="3"/>
    <s v="Electronics"/>
    <x v="9159"/>
    <s v="Good Sales"/>
    <n v="0.45"/>
    <n v="2110.3829999999998"/>
    <n v="2579.357"/>
    <n v="2"/>
    <d v="2023-12-14T00:00:00"/>
    <d v="2023-12-18T00:00:00"/>
    <s v="New"/>
    <s v="UPI"/>
    <n v="847.28"/>
    <s v="profit"/>
    <s v="Chennai"/>
  </r>
  <r>
    <s v="ORD109248"/>
    <x v="0"/>
    <s v="Personal Care"/>
    <x v="9160"/>
    <s v="concerning"/>
    <n v="0.04"/>
    <n v="16.648"/>
    <n v="399.55199999999996"/>
    <n v="4"/>
    <d v="2023-02-27T00:00:00"/>
    <d v="2023-03-05T00:00:00"/>
    <s v="Member"/>
    <s v="Card"/>
    <n v="26.23"/>
    <s v="loss"/>
    <s v="Hyderabad"/>
  </r>
  <r>
    <s v="ORD109249"/>
    <x v="3"/>
    <s v="Electronics"/>
    <x v="9161"/>
    <s v="Good Sales"/>
    <n v="7.0000000000000007E-2"/>
    <n v="194.12050000000002"/>
    <n v="2579.0295000000001"/>
    <n v="7"/>
    <d v="2024-01-12T00:00:00"/>
    <d v="2024-01-18T00:00:00"/>
    <s v="Member"/>
    <s v="UPI"/>
    <n v="333.2"/>
    <s v="loss"/>
    <s v="Bangalore"/>
  </r>
  <r>
    <s v="ORD109250"/>
    <x v="2"/>
    <s v="Clothing"/>
    <x v="9162"/>
    <s v="concerning"/>
    <n v="0.13"/>
    <n v="68.671199999999999"/>
    <n v="459.56880000000001"/>
    <n v="8"/>
    <d v="2023-04-29T00:00:00"/>
    <d v="2023-05-04T00:00:00"/>
    <s v="New"/>
    <s v="Cash"/>
    <n v="55.78"/>
    <s v="loss"/>
    <s v="Bangalore"/>
  </r>
  <r>
    <s v="ORD109251"/>
    <x v="3"/>
    <s v="Personal Care"/>
    <x v="9163"/>
    <s v="Good Sales"/>
    <n v="0.35"/>
    <n v="794.34599999999989"/>
    <n v="1475.2139999999999"/>
    <n v="5"/>
    <d v="2024-04-08T00:00:00"/>
    <d v="2024-04-12T00:00:00"/>
    <s v="Member"/>
    <s v="Card"/>
    <n v="667.1"/>
    <s v="loss"/>
    <s v="Hyderabad"/>
  </r>
  <r>
    <s v="ORD109252"/>
    <x v="2"/>
    <s v="Clothing"/>
    <x v="9164"/>
    <s v="Good Sales"/>
    <n v="0.09"/>
    <n v="122.59350000000001"/>
    <n v="1239.5565000000001"/>
    <n v="1"/>
    <d v="2024-07-13T00:00:00"/>
    <d v="2024-07-16T00:00:00"/>
    <s v="Member"/>
    <s v="UPI"/>
    <n v="238.65"/>
    <s v="loss"/>
    <s v="Mumbai"/>
  </r>
  <r>
    <s v="ORD109253"/>
    <x v="0"/>
    <s v="Personal Care"/>
    <x v="9165"/>
    <s v="Good Sales"/>
    <n v="0.11"/>
    <n v="515.99130000000002"/>
    <n v="4174.8387000000002"/>
    <n v="9"/>
    <d v="2024-02-15T00:00:00"/>
    <d v="2024-02-16T00:00:00"/>
    <s v="New"/>
    <s v="Card"/>
    <n v="488.32"/>
    <s v="loss"/>
    <s v="Delhi"/>
  </r>
  <r>
    <s v="ORD109254"/>
    <x v="2"/>
    <s v="Clothing"/>
    <x v="9166"/>
    <s v="concerning"/>
    <n v="0.19"/>
    <n v="31.173299999999998"/>
    <n v="132.89670000000001"/>
    <n v="8"/>
    <d v="2024-09-07T00:00:00"/>
    <d v="2024-09-09T00:00:00"/>
    <s v="New"/>
    <s v="UPI"/>
    <n v="13.63"/>
    <s v="loss"/>
    <s v="Hyderabad"/>
  </r>
  <r>
    <s v="ORD109255"/>
    <x v="3"/>
    <s v="Home Care"/>
    <x v="9167"/>
    <s v="Good Sales"/>
    <n v="0.31"/>
    <n v="625.23900000000003"/>
    <n v="1391.6610000000001"/>
    <n v="1"/>
    <d v="2024-12-12T00:00:00"/>
    <d v="2024-12-16T00:00:00"/>
    <s v="Member"/>
    <s v="UPI"/>
    <n v="492.21"/>
    <s v="loss"/>
    <s v="Bangalore"/>
  </r>
  <r>
    <s v="ORD109256"/>
    <x v="1"/>
    <s v="Clothing"/>
    <x v="9168"/>
    <s v="Good Sales"/>
    <n v="0.49"/>
    <n v="1926.6849"/>
    <n v="2005.3251000000002"/>
    <n v="9"/>
    <d v="2024-03-15T00:00:00"/>
    <d v="2024-03-16T00:00:00"/>
    <s v="New"/>
    <s v="Cash"/>
    <n v="241.1"/>
    <s v="loss"/>
    <s v="Mumbai"/>
  </r>
  <r>
    <s v="ORD109257"/>
    <x v="0"/>
    <s v="Electronics"/>
    <x v="9169"/>
    <s v="Good Sales"/>
    <n v="0.39"/>
    <n v="399.14940000000001"/>
    <n v="624.31060000000002"/>
    <n v="5"/>
    <d v="2024-11-04T00:00:00"/>
    <d v="2024-11-10T00:00:00"/>
    <s v="Regular"/>
    <s v="Card"/>
    <n v="86.35"/>
    <s v="loss"/>
    <s v="Delhi"/>
  </r>
  <r>
    <s v="ORD109258"/>
    <x v="3"/>
    <s v="Grocery"/>
    <x v="9170"/>
    <s v="Good Sales"/>
    <n v="0.28000000000000003"/>
    <n v="1146.9864000000002"/>
    <n v="2949.3935999999999"/>
    <n v="8"/>
    <d v="2024-05-28T00:00:00"/>
    <d v="2024-05-30T00:00:00"/>
    <s v="Member"/>
    <s v="UPI"/>
    <n v="257.26"/>
    <s v="loss"/>
    <s v="Hyderabad"/>
  </r>
  <r>
    <s v="ORD109259"/>
    <x v="0"/>
    <s v="Clothing"/>
    <x v="9171"/>
    <s v="Good Sales"/>
    <n v="0.02"/>
    <n v="86.253"/>
    <n v="4226.3969999999999"/>
    <n v="2"/>
    <d v="2023-01-24T00:00:00"/>
    <d v="2023-01-28T00:00:00"/>
    <s v="Regular"/>
    <s v="UPI"/>
    <n v="611.16"/>
    <s v="loss"/>
    <s v="Delhi"/>
  </r>
  <r>
    <s v="ORD109260"/>
    <x v="0"/>
    <s v="Grocery"/>
    <x v="9172"/>
    <s v="Good Sales"/>
    <n v="0.26"/>
    <n v="927.99459999999999"/>
    <n v="2641.2154"/>
    <n v="7"/>
    <d v="2023-03-15T00:00:00"/>
    <d v="2023-03-19T00:00:00"/>
    <s v="Member"/>
    <s v="Card"/>
    <n v="1020.42"/>
    <s v="profit"/>
    <s v="Pune"/>
  </r>
  <r>
    <s v="ORD109261"/>
    <x v="3"/>
    <s v="Home Care"/>
    <x v="9173"/>
    <s v="Good Sales"/>
    <n v="0.1"/>
    <n v="112.44400000000002"/>
    <n v="1011.9960000000001"/>
    <n v="9"/>
    <d v="2023-11-01T00:00:00"/>
    <d v="2023-11-07T00:00:00"/>
    <s v="Regular"/>
    <s v="Card"/>
    <n v="122.39"/>
    <s v="loss"/>
    <s v="Chennai"/>
  </r>
  <r>
    <s v="ORD109262"/>
    <x v="3"/>
    <s v="Home Care"/>
    <x v="9174"/>
    <s v="Good Sales"/>
    <n v="0.15"/>
    <n v="214.9485"/>
    <n v="1218.0415"/>
    <n v="7"/>
    <d v="2023-09-08T00:00:00"/>
    <d v="2023-09-12T00:00:00"/>
    <s v="Member"/>
    <s v="Card"/>
    <n v="206"/>
    <s v="loss"/>
    <s v="Chennai"/>
  </r>
  <r>
    <s v="ORD109263"/>
    <x v="1"/>
    <s v="Electronics"/>
    <x v="9175"/>
    <s v="Good Sales"/>
    <n v="0.13"/>
    <n v="119.3374"/>
    <n v="798.64260000000002"/>
    <n v="9"/>
    <d v="2023-01-08T00:00:00"/>
    <d v="2023-01-11T00:00:00"/>
    <s v="Member"/>
    <s v="Card"/>
    <n v="214.34"/>
    <s v="loss"/>
    <s v="Mumbai"/>
  </r>
  <r>
    <s v="ORD109264"/>
    <x v="0"/>
    <s v="Electronics"/>
    <x v="9176"/>
    <s v="Good Sales"/>
    <n v="0.17"/>
    <n v="170.32470000000001"/>
    <n v="831.58529999999996"/>
    <n v="4"/>
    <d v="2023-11-21T00:00:00"/>
    <d v="2023-11-24T00:00:00"/>
    <s v="Regular"/>
    <s v="Cash"/>
    <n v="101.16"/>
    <s v="loss"/>
    <s v="Hyderabad"/>
  </r>
  <r>
    <s v="ORD109265"/>
    <x v="0"/>
    <s v="Clothing"/>
    <x v="9177"/>
    <s v="concerning"/>
    <n v="0.03"/>
    <n v="8.3643000000000001"/>
    <n v="270.44569999999999"/>
    <n v="5"/>
    <d v="2023-03-08T00:00:00"/>
    <d v="2023-03-10T00:00:00"/>
    <s v="Regular"/>
    <s v="Cash"/>
    <n v="33.92"/>
    <s v="loss"/>
    <s v="Hyderabad"/>
  </r>
  <r>
    <s v="ORD109266"/>
    <x v="3"/>
    <s v="Personal Care"/>
    <x v="9178"/>
    <s v="Good Sales"/>
    <n v="0.28999999999999998"/>
    <n v="1247.2436"/>
    <n v="3053.5964000000004"/>
    <n v="7"/>
    <d v="2023-08-13T00:00:00"/>
    <d v="2023-08-15T00:00:00"/>
    <s v="Member"/>
    <s v="Cash"/>
    <n v="631.08000000000004"/>
    <s v="loss"/>
    <s v="Chennai"/>
  </r>
  <r>
    <s v="ORD109267"/>
    <x v="2"/>
    <s v="Home Care"/>
    <x v="1747"/>
    <s v="Good Sales"/>
    <n v="0.02"/>
    <n v="53.793199999999999"/>
    <n v="2635.8667999999998"/>
    <n v="1"/>
    <d v="2024-02-18T00:00:00"/>
    <d v="2024-02-19T00:00:00"/>
    <s v="Regular"/>
    <s v="Card"/>
    <n v="776.18"/>
    <s v="loss"/>
    <s v="Chennai"/>
  </r>
  <r>
    <s v="ORD109268"/>
    <x v="3"/>
    <s v="Grocery"/>
    <x v="9179"/>
    <s v="Good Sales"/>
    <n v="0.33"/>
    <n v="562.98660000000007"/>
    <n v="1143.0333999999998"/>
    <n v="2"/>
    <d v="2024-07-17T00:00:00"/>
    <d v="2024-07-22T00:00:00"/>
    <s v="Regular"/>
    <s v="Cash"/>
    <n v="317.45999999999998"/>
    <s v="loss"/>
    <s v="Bangalore"/>
  </r>
  <r>
    <s v="ORD109269"/>
    <x v="0"/>
    <s v="Personal Care"/>
    <x v="1812"/>
    <s v="Good Sales"/>
    <n v="0.37"/>
    <n v="562.00409999999999"/>
    <n v="956.92590000000007"/>
    <n v="2"/>
    <d v="2024-08-05T00:00:00"/>
    <d v="2024-08-06T00:00:00"/>
    <s v="Member"/>
    <s v="UPI"/>
    <n v="242.18"/>
    <s v="loss"/>
    <s v="Mumbai"/>
  </r>
  <r>
    <s v="ORD109270"/>
    <x v="3"/>
    <s v="Home Care"/>
    <x v="9180"/>
    <s v="Good Sales"/>
    <n v="0.24"/>
    <n v="664.56240000000003"/>
    <n v="2104.4476000000004"/>
    <n v="9"/>
    <d v="2024-05-07T00:00:00"/>
    <d v="2024-05-13T00:00:00"/>
    <s v="Regular"/>
    <s v="Cash"/>
    <n v="416.4"/>
    <s v="loss"/>
    <s v="Mumbai"/>
  </r>
  <r>
    <s v="ORD109271"/>
    <x v="1"/>
    <s v="Clothing"/>
    <x v="9181"/>
    <s v="Good Sales"/>
    <n v="0.39"/>
    <n v="663.29640000000006"/>
    <n v="1037.4636"/>
    <n v="3"/>
    <d v="2023-03-26T00:00:00"/>
    <d v="2023-03-31T00:00:00"/>
    <s v="Member"/>
    <s v="UPI"/>
    <n v="250.61"/>
    <s v="loss"/>
    <s v="Chennai"/>
  </r>
  <r>
    <s v="ORD109272"/>
    <x v="2"/>
    <s v="Home Care"/>
    <x v="9182"/>
    <s v="Good Sales"/>
    <n v="0.48"/>
    <n v="2079.4656"/>
    <n v="2252.7544000000003"/>
    <n v="9"/>
    <d v="2023-08-18T00:00:00"/>
    <d v="2023-08-22T00:00:00"/>
    <s v="Member"/>
    <s v="UPI"/>
    <n v="1201.3399999999999"/>
    <s v="profit"/>
    <s v="Chennai"/>
  </r>
  <r>
    <s v="ORD109273"/>
    <x v="3"/>
    <s v="Electronics"/>
    <x v="9183"/>
    <s v="Good Sales"/>
    <n v="0.17"/>
    <n v="192.72730000000001"/>
    <n v="940.96270000000004"/>
    <n v="1"/>
    <d v="2024-06-08T00:00:00"/>
    <d v="2024-06-12T00:00:00"/>
    <s v="Member"/>
    <s v="Cash"/>
    <n v="277.05"/>
    <s v="loss"/>
    <s v="Chennai"/>
  </r>
  <r>
    <s v="ORD109274"/>
    <x v="1"/>
    <s v="Grocery"/>
    <x v="9184"/>
    <s v="Good Sales"/>
    <n v="0.31"/>
    <n v="1371.2167999999999"/>
    <n v="3052.0631999999996"/>
    <n v="3"/>
    <d v="2024-08-23T00:00:00"/>
    <d v="2024-08-24T00:00:00"/>
    <s v="Regular"/>
    <s v="UPI"/>
    <n v="428.65"/>
    <s v="loss"/>
    <s v="Hyderabad"/>
  </r>
  <r>
    <s v="ORD109275"/>
    <x v="0"/>
    <s v="Grocery"/>
    <x v="9185"/>
    <s v="Good Sales"/>
    <n v="0.16"/>
    <n v="536.64800000000002"/>
    <n v="2817.402"/>
    <n v="2"/>
    <d v="2024-01-10T00:00:00"/>
    <d v="2024-01-17T00:00:00"/>
    <s v="Member"/>
    <s v="UPI"/>
    <n v="435.15"/>
    <s v="loss"/>
    <s v="Hyderabad"/>
  </r>
  <r>
    <s v="ORD109276"/>
    <x v="3"/>
    <s v="Electronics"/>
    <x v="9186"/>
    <s v="Good Sales"/>
    <n v="0.22"/>
    <n v="1053.2456"/>
    <n v="3734.2343999999994"/>
    <n v="2"/>
    <d v="2024-10-03T00:00:00"/>
    <d v="2024-10-10T00:00:00"/>
    <s v="Member"/>
    <s v="Cash"/>
    <n v="1254.21"/>
    <s v="profit"/>
    <s v="Delhi"/>
  </r>
  <r>
    <s v="ORD109277"/>
    <x v="0"/>
    <s v="Personal Care"/>
    <x v="9187"/>
    <s v="concerning"/>
    <n v="0.01"/>
    <n v="1.7403"/>
    <n v="172.28970000000001"/>
    <n v="1"/>
    <d v="2024-05-24T00:00:00"/>
    <d v="2024-05-27T00:00:00"/>
    <s v="Regular"/>
    <s v="UPI"/>
    <n v="41.35"/>
    <s v="loss"/>
    <s v="Mumbai"/>
  </r>
  <r>
    <s v="ORD109278"/>
    <x v="1"/>
    <s v="Electronics"/>
    <x v="9188"/>
    <s v="concerning"/>
    <n v="0.04"/>
    <n v="15.582800000000001"/>
    <n v="373.98719999999997"/>
    <n v="6"/>
    <d v="2024-03-25T00:00:00"/>
    <d v="2024-03-28T00:00:00"/>
    <s v="Member"/>
    <s v="Cash"/>
    <n v="29.58"/>
    <s v="loss"/>
    <s v="Delhi"/>
  </r>
  <r>
    <s v="ORD109279"/>
    <x v="0"/>
    <s v="Grocery"/>
    <x v="9189"/>
    <s v="Good Sales"/>
    <n v="0.4"/>
    <n v="1021.7520000000001"/>
    <n v="1532.6280000000002"/>
    <n v="5"/>
    <d v="2024-04-07T00:00:00"/>
    <d v="2024-04-09T00:00:00"/>
    <s v="Regular"/>
    <s v="Card"/>
    <n v="388.27"/>
    <s v="loss"/>
    <s v="Hyderabad"/>
  </r>
  <r>
    <s v="ORD109280"/>
    <x v="1"/>
    <s v="Clothing"/>
    <x v="9190"/>
    <s v="Good Sales"/>
    <n v="7.0000000000000007E-2"/>
    <n v="319.94620000000003"/>
    <n v="4250.7137999999995"/>
    <n v="5"/>
    <d v="2023-09-28T00:00:00"/>
    <d v="2023-09-30T00:00:00"/>
    <s v="New"/>
    <s v="Card"/>
    <n v="789.24"/>
    <s v="loss"/>
    <s v="Chennai"/>
  </r>
  <r>
    <s v="ORD109281"/>
    <x v="1"/>
    <s v="Personal Care"/>
    <x v="9191"/>
    <s v="Good Sales"/>
    <n v="0.35"/>
    <n v="1288.3150000000001"/>
    <n v="2392.585"/>
    <n v="9"/>
    <d v="2023-10-01T00:00:00"/>
    <d v="2023-10-02T00:00:00"/>
    <s v="New"/>
    <s v="UPI"/>
    <n v="973.05"/>
    <s v="profit"/>
    <s v="Chennai"/>
  </r>
  <r>
    <s v="ORD109282"/>
    <x v="1"/>
    <s v="Home Care"/>
    <x v="9192"/>
    <s v="Good Sales"/>
    <n v="0.35"/>
    <n v="1101.9644999999998"/>
    <n v="2046.5055"/>
    <n v="6"/>
    <d v="2023-03-10T00:00:00"/>
    <d v="2023-03-13T00:00:00"/>
    <s v="Regular"/>
    <s v="UPI"/>
    <n v="828.7"/>
    <s v="profit"/>
    <s v="Mumbai"/>
  </r>
  <r>
    <s v="ORD109283"/>
    <x v="3"/>
    <s v="Clothing"/>
    <x v="9193"/>
    <s v="concerning"/>
    <n v="0.5"/>
    <n v="127.425"/>
    <n v="127.425"/>
    <n v="9"/>
    <d v="2023-12-12T00:00:00"/>
    <d v="2023-12-16T00:00:00"/>
    <s v="Member"/>
    <s v="UPI"/>
    <n v="22.36"/>
    <s v="loss"/>
    <s v="Hyderabad"/>
  </r>
  <r>
    <s v="ORD109284"/>
    <x v="0"/>
    <s v="Personal Care"/>
    <x v="9194"/>
    <s v="Good Sales"/>
    <n v="0.35"/>
    <n v="642.39"/>
    <n v="1193.0100000000002"/>
    <n v="4"/>
    <d v="2023-03-19T00:00:00"/>
    <d v="2023-03-25T00:00:00"/>
    <s v="New"/>
    <s v="Cash"/>
    <n v="360.49"/>
    <s v="loss"/>
    <s v="Bangalore"/>
  </r>
  <r>
    <s v="ORD109285"/>
    <x v="0"/>
    <s v="Grocery"/>
    <x v="9195"/>
    <s v="Good Sales"/>
    <n v="0.06"/>
    <n v="107.6808"/>
    <n v="1686.9992"/>
    <n v="7"/>
    <d v="2023-05-13T00:00:00"/>
    <d v="2023-05-17T00:00:00"/>
    <s v="New"/>
    <s v="Card"/>
    <n v="512.9"/>
    <s v="loss"/>
    <s v="Bangalore"/>
  </r>
  <r>
    <s v="ORD109286"/>
    <x v="2"/>
    <s v="Grocery"/>
    <x v="9196"/>
    <s v="Good Sales"/>
    <n v="0.31"/>
    <n v="854.42819999999995"/>
    <n v="1901.7918"/>
    <n v="4"/>
    <d v="2024-02-28T00:00:00"/>
    <d v="2024-03-02T00:00:00"/>
    <s v="Regular"/>
    <s v="Card"/>
    <n v="190.71"/>
    <s v="loss"/>
    <s v="Mumbai"/>
  </r>
  <r>
    <s v="ORD109287"/>
    <x v="2"/>
    <s v="Clothing"/>
    <x v="9197"/>
    <s v="Good Sales"/>
    <n v="0.26"/>
    <n v="354.47359999999998"/>
    <n v="1008.8863999999999"/>
    <n v="1"/>
    <d v="2024-02-09T00:00:00"/>
    <d v="2024-02-10T00:00:00"/>
    <s v="Regular"/>
    <s v="Card"/>
    <n v="190.38"/>
    <s v="loss"/>
    <s v="Mumbai"/>
  </r>
  <r>
    <s v="ORD109288"/>
    <x v="2"/>
    <s v="Personal Care"/>
    <x v="9198"/>
    <s v="Good Sales"/>
    <n v="0.46"/>
    <n v="648.16759999999999"/>
    <n v="760.89239999999995"/>
    <n v="4"/>
    <d v="2024-12-04T00:00:00"/>
    <d v="2024-12-06T00:00:00"/>
    <s v="New"/>
    <s v="Card"/>
    <n v="189.29"/>
    <s v="loss"/>
    <s v="Delhi"/>
  </r>
  <r>
    <s v="ORD109289"/>
    <x v="2"/>
    <s v="Home Care"/>
    <x v="9199"/>
    <s v="Good Sales"/>
    <n v="0.35"/>
    <n v="1099.7769999999998"/>
    <n v="2042.443"/>
    <n v="2"/>
    <d v="2023-12-29T00:00:00"/>
    <d v="2024-01-05T00:00:00"/>
    <s v="New"/>
    <s v="UPI"/>
    <n v="291.82"/>
    <s v="loss"/>
    <s v="Hyderabad"/>
  </r>
  <r>
    <s v="ORD109290"/>
    <x v="0"/>
    <s v="Home Care"/>
    <x v="9200"/>
    <s v="Good Sales"/>
    <n v="0.26"/>
    <n v="1229.3788000000002"/>
    <n v="3499.0011999999997"/>
    <n v="5"/>
    <d v="2024-08-24T00:00:00"/>
    <d v="2024-08-25T00:00:00"/>
    <s v="Member"/>
    <s v="Card"/>
    <n v="1393.4"/>
    <s v="profit"/>
    <s v="Hyderabad"/>
  </r>
  <r>
    <s v="ORD109291"/>
    <x v="1"/>
    <s v="Electronics"/>
    <x v="9201"/>
    <s v="Good Sales"/>
    <n v="0.31"/>
    <n v="1033.8127999999999"/>
    <n v="2301.0672000000004"/>
    <n v="2"/>
    <d v="2023-07-15T00:00:00"/>
    <d v="2023-07-18T00:00:00"/>
    <s v="Member"/>
    <s v="Card"/>
    <n v="756.97"/>
    <s v="loss"/>
    <s v="Bangalore"/>
  </r>
  <r>
    <s v="ORD109292"/>
    <x v="1"/>
    <s v="Clothing"/>
    <x v="9202"/>
    <s v="Good Sales"/>
    <n v="0.22"/>
    <n v="742.24480000000005"/>
    <n v="2631.5952000000002"/>
    <n v="2"/>
    <d v="2024-11-22T00:00:00"/>
    <d v="2024-11-23T00:00:00"/>
    <s v="Regular"/>
    <s v="UPI"/>
    <n v="745.65"/>
    <s v="loss"/>
    <s v="Pune"/>
  </r>
  <r>
    <s v="ORD109293"/>
    <x v="3"/>
    <s v="Personal Care"/>
    <x v="9203"/>
    <s v="Good Sales"/>
    <n v="0.25"/>
    <n v="1233.1125"/>
    <n v="3699.3374999999996"/>
    <n v="4"/>
    <d v="2023-10-10T00:00:00"/>
    <d v="2023-10-13T00:00:00"/>
    <s v="New"/>
    <s v="UPI"/>
    <n v="307.02999999999997"/>
    <s v="loss"/>
    <s v="Delhi"/>
  </r>
  <r>
    <s v="ORD109294"/>
    <x v="1"/>
    <s v="Clothing"/>
    <x v="9204"/>
    <s v="Good Sales"/>
    <n v="0.36"/>
    <n v="306.73439999999999"/>
    <n v="545.30559999999991"/>
    <n v="7"/>
    <d v="2023-06-21T00:00:00"/>
    <d v="2023-06-28T00:00:00"/>
    <s v="Member"/>
    <s v="Cash"/>
    <n v="124.43"/>
    <s v="loss"/>
    <s v="Hyderabad"/>
  </r>
  <r>
    <s v="ORD109295"/>
    <x v="0"/>
    <s v="Home Care"/>
    <x v="9205"/>
    <s v="concerning"/>
    <n v="0.04"/>
    <n v="10.631600000000001"/>
    <n v="255.15840000000003"/>
    <n v="3"/>
    <d v="2024-09-10T00:00:00"/>
    <d v="2024-09-11T00:00:00"/>
    <s v="Member"/>
    <s v="UPI"/>
    <n v="54.61"/>
    <s v="loss"/>
    <s v="Pune"/>
  </r>
  <r>
    <s v="ORD109296"/>
    <x v="0"/>
    <s v="Personal Care"/>
    <x v="9206"/>
    <s v="Good Sales"/>
    <n v="0.31"/>
    <n v="1163.4362000000001"/>
    <n v="2589.5837999999999"/>
    <n v="7"/>
    <d v="2024-08-03T00:00:00"/>
    <d v="2024-08-10T00:00:00"/>
    <s v="Regular"/>
    <s v="Card"/>
    <n v="644.07000000000005"/>
    <s v="loss"/>
    <s v="Hyderabad"/>
  </r>
  <r>
    <s v="ORD109297"/>
    <x v="0"/>
    <s v="Grocery"/>
    <x v="9207"/>
    <s v="Good Sales"/>
    <n v="0.04"/>
    <n v="90.002399999999994"/>
    <n v="2160.0576000000001"/>
    <n v="9"/>
    <d v="2023-12-26T00:00:00"/>
    <d v="2023-12-31T00:00:00"/>
    <s v="New"/>
    <s v="Card"/>
    <n v="520.27"/>
    <s v="loss"/>
    <s v="Hyderabad"/>
  </r>
  <r>
    <s v="ORD109298"/>
    <x v="3"/>
    <s v="Grocery"/>
    <x v="9208"/>
    <s v="Good Sales"/>
    <n v="0.43"/>
    <n v="946.52890000000002"/>
    <n v="1254.7011"/>
    <n v="3"/>
    <d v="2024-10-12T00:00:00"/>
    <d v="2024-10-16T00:00:00"/>
    <s v="New"/>
    <s v="Card"/>
    <n v="565.4"/>
    <s v="loss"/>
    <s v="Pune"/>
  </r>
  <r>
    <s v="ORD109299"/>
    <x v="2"/>
    <s v="Personal Care"/>
    <x v="9209"/>
    <s v="Good Sales"/>
    <n v="0.47"/>
    <n v="565.87529999999992"/>
    <n v="638.11470000000008"/>
    <n v="4"/>
    <d v="2023-02-12T00:00:00"/>
    <d v="2023-02-17T00:00:00"/>
    <s v="Regular"/>
    <s v="Cash"/>
    <n v="289.39"/>
    <s v="loss"/>
    <s v="Mumbai"/>
  </r>
  <r>
    <s v="ORD109300"/>
    <x v="1"/>
    <s v="Clothing"/>
    <x v="9210"/>
    <s v="Good Sales"/>
    <n v="0.39"/>
    <n v="1007.6157000000001"/>
    <n v="1576.0143"/>
    <n v="1"/>
    <d v="2024-09-29T00:00:00"/>
    <d v="2024-10-02T00:00:00"/>
    <s v="Member"/>
    <s v="Cash"/>
    <n v="738.75"/>
    <s v="loss"/>
    <s v="Bangalore"/>
  </r>
  <r>
    <s v="ORD109301"/>
    <x v="0"/>
    <s v="Clothing"/>
    <x v="9211"/>
    <s v="Good Sales"/>
    <n v="0.36"/>
    <n v="815.99039999999991"/>
    <n v="1450.6496"/>
    <n v="7"/>
    <d v="2023-10-18T00:00:00"/>
    <d v="2023-10-22T00:00:00"/>
    <s v="Regular"/>
    <s v="Cash"/>
    <n v="427.03"/>
    <s v="loss"/>
    <s v="Bangalore"/>
  </r>
  <r>
    <s v="ORD109302"/>
    <x v="0"/>
    <s v="Grocery"/>
    <x v="9212"/>
    <s v="Good Sales"/>
    <n v="0.47"/>
    <n v="842.57369999999992"/>
    <n v="950.13630000000012"/>
    <n v="1"/>
    <d v="2024-01-30T00:00:00"/>
    <d v="2024-02-04T00:00:00"/>
    <s v="Regular"/>
    <s v="UPI"/>
    <n v="472"/>
    <s v="loss"/>
    <s v="Chennai"/>
  </r>
  <r>
    <s v="ORD109303"/>
    <x v="2"/>
    <s v="Grocery"/>
    <x v="9213"/>
    <s v="Good Sales"/>
    <n v="0.11"/>
    <n v="249.63949999999997"/>
    <n v="2019.8104999999998"/>
    <n v="3"/>
    <d v="2023-08-18T00:00:00"/>
    <d v="2023-08-24T00:00:00"/>
    <s v="New"/>
    <s v="Card"/>
    <n v="671.41"/>
    <s v="loss"/>
    <s v="Delhi"/>
  </r>
  <r>
    <s v="ORD109304"/>
    <x v="0"/>
    <s v="Home Care"/>
    <x v="9214"/>
    <s v="Good Sales"/>
    <n v="0.11"/>
    <n v="217.8869"/>
    <n v="1762.9031"/>
    <n v="9"/>
    <d v="2023-11-06T00:00:00"/>
    <d v="2023-11-07T00:00:00"/>
    <s v="New"/>
    <s v="Cash"/>
    <n v="351.96"/>
    <s v="loss"/>
    <s v="Delhi"/>
  </r>
  <r>
    <s v="ORD109305"/>
    <x v="1"/>
    <s v="Personal Care"/>
    <x v="9215"/>
    <s v="Good Sales"/>
    <n v="0.24"/>
    <n v="1129.3175999999999"/>
    <n v="3576.1723999999999"/>
    <n v="5"/>
    <d v="2023-11-02T00:00:00"/>
    <d v="2023-11-03T00:00:00"/>
    <s v="Regular"/>
    <s v="Card"/>
    <n v="252.42"/>
    <s v="loss"/>
    <s v="Mumbai"/>
  </r>
  <r>
    <s v="ORD109306"/>
    <x v="3"/>
    <s v="Clothing"/>
    <x v="9216"/>
    <s v="Good Sales"/>
    <n v="0"/>
    <n v="0"/>
    <n v="4903.2299999999996"/>
    <n v="2"/>
    <d v="2024-05-16T00:00:00"/>
    <d v="2024-05-20T00:00:00"/>
    <s v="Member"/>
    <s v="Cash"/>
    <n v="645.38"/>
    <s v="loss"/>
    <s v="Bangalore"/>
  </r>
  <r>
    <s v="ORD109307"/>
    <x v="0"/>
    <s v="Home Care"/>
    <x v="9217"/>
    <s v="Good Sales"/>
    <n v="0.48"/>
    <n v="2023.4448"/>
    <n v="2192.0652"/>
    <n v="9"/>
    <d v="2023-07-08T00:00:00"/>
    <d v="2023-07-11T00:00:00"/>
    <s v="Member"/>
    <s v="UPI"/>
    <n v="777.36"/>
    <s v="loss"/>
    <s v="Mumbai"/>
  </r>
  <r>
    <s v="ORD109308"/>
    <x v="1"/>
    <s v="Clothing"/>
    <x v="9218"/>
    <s v="Good Sales"/>
    <n v="0.02"/>
    <n v="99.060599999999994"/>
    <n v="4853.9694"/>
    <n v="6"/>
    <d v="2024-01-24T00:00:00"/>
    <d v="2024-01-30T00:00:00"/>
    <s v="Member"/>
    <s v="UPI"/>
    <n v="1090.23"/>
    <s v="profit"/>
    <s v="Delhi"/>
  </r>
  <r>
    <s v="ORD109309"/>
    <x v="0"/>
    <s v="Grocery"/>
    <x v="9219"/>
    <s v="Good Sales"/>
    <n v="0.3"/>
    <n v="420.60899999999998"/>
    <n v="981.42100000000005"/>
    <n v="9"/>
    <d v="2023-04-25T00:00:00"/>
    <d v="2023-04-30T00:00:00"/>
    <s v="Regular"/>
    <s v="Card"/>
    <n v="277.64999999999998"/>
    <s v="loss"/>
    <s v="Chennai"/>
  </r>
  <r>
    <s v="ORD109310"/>
    <x v="2"/>
    <s v="Personal Care"/>
    <x v="9220"/>
    <s v="Good Sales"/>
    <n v="0.18"/>
    <n v="761.45939999999996"/>
    <n v="3468.8706000000002"/>
    <n v="4"/>
    <d v="2023-12-23T00:00:00"/>
    <d v="2023-12-26T00:00:00"/>
    <s v="Regular"/>
    <s v="Card"/>
    <n v="896.75"/>
    <s v="profit"/>
    <s v="Mumbai"/>
  </r>
  <r>
    <s v="ORD109311"/>
    <x v="0"/>
    <s v="Electronics"/>
    <x v="9221"/>
    <s v="Good Sales"/>
    <n v="0.05"/>
    <n v="104.62400000000001"/>
    <n v="1987.856"/>
    <n v="6"/>
    <d v="2023-06-03T00:00:00"/>
    <d v="2023-06-10T00:00:00"/>
    <s v="New"/>
    <s v="Cash"/>
    <n v="482.63"/>
    <s v="loss"/>
    <s v="Mumbai"/>
  </r>
  <r>
    <s v="ORD109312"/>
    <x v="0"/>
    <s v="Personal Care"/>
    <x v="9222"/>
    <s v="Good Sales"/>
    <n v="0.01"/>
    <n v="37.560700000000004"/>
    <n v="3718.5093000000002"/>
    <n v="7"/>
    <d v="2023-12-19T00:00:00"/>
    <d v="2023-12-20T00:00:00"/>
    <s v="Regular"/>
    <s v="Card"/>
    <n v="654.11"/>
    <s v="loss"/>
    <s v="Delhi"/>
  </r>
  <r>
    <s v="ORD109313"/>
    <x v="3"/>
    <s v="Electronics"/>
    <x v="9223"/>
    <s v="Good Sales"/>
    <n v="0.13"/>
    <n v="141.28659999999999"/>
    <n v="945.53339999999992"/>
    <n v="6"/>
    <d v="2024-11-03T00:00:00"/>
    <d v="2024-11-05T00:00:00"/>
    <s v="New"/>
    <s v="Card"/>
    <n v="279.33"/>
    <s v="loss"/>
    <s v="Bangalore"/>
  </r>
  <r>
    <s v="ORD109314"/>
    <x v="2"/>
    <s v="Home Care"/>
    <x v="9224"/>
    <s v="Good Sales"/>
    <n v="0.05"/>
    <n v="203.929"/>
    <n v="3874.6509999999998"/>
    <n v="4"/>
    <d v="2023-05-31T00:00:00"/>
    <d v="2023-06-02T00:00:00"/>
    <s v="Member"/>
    <s v="Card"/>
    <n v="882.7"/>
    <s v="profit"/>
    <s v="Delhi"/>
  </r>
  <r>
    <s v="ORD109315"/>
    <x v="2"/>
    <s v="Electronics"/>
    <x v="9225"/>
    <s v="concerning"/>
    <n v="0.47"/>
    <n v="239.22059999999999"/>
    <n v="269.75940000000003"/>
    <n v="8"/>
    <d v="2023-07-18T00:00:00"/>
    <d v="2023-07-21T00:00:00"/>
    <s v="Regular"/>
    <s v="Card"/>
    <n v="124.17"/>
    <s v="loss"/>
    <s v="Chennai"/>
  </r>
  <r>
    <s v="ORD109316"/>
    <x v="3"/>
    <s v="Electronics"/>
    <x v="9226"/>
    <s v="Good Sales"/>
    <n v="0.12"/>
    <n v="171.08760000000001"/>
    <n v="1254.6424"/>
    <n v="6"/>
    <d v="2023-09-29T00:00:00"/>
    <d v="2023-09-30T00:00:00"/>
    <s v="New"/>
    <s v="Card"/>
    <n v="306.89"/>
    <s v="loss"/>
    <s v="Hyderabad"/>
  </r>
  <r>
    <s v="ORD109317"/>
    <x v="0"/>
    <s v="Home Care"/>
    <x v="9227"/>
    <s v="Good Sales"/>
    <n v="0.05"/>
    <n v="206.3785"/>
    <n v="3921.1914999999999"/>
    <n v="2"/>
    <d v="2024-04-01T00:00:00"/>
    <d v="2024-04-02T00:00:00"/>
    <s v="Member"/>
    <s v="Card"/>
    <n v="317.85000000000002"/>
    <s v="loss"/>
    <s v="Bangalore"/>
  </r>
  <r>
    <s v="ORD109318"/>
    <x v="1"/>
    <s v="Personal Care"/>
    <x v="9228"/>
    <s v="Good Sales"/>
    <n v="0.38"/>
    <n v="1429.2103999999999"/>
    <n v="2331.8696"/>
    <n v="6"/>
    <d v="2024-06-23T00:00:00"/>
    <d v="2024-06-25T00:00:00"/>
    <s v="New"/>
    <s v="UPI"/>
    <n v="333.83"/>
    <s v="loss"/>
    <s v="Chennai"/>
  </r>
  <r>
    <s v="ORD109319"/>
    <x v="2"/>
    <s v="Home Care"/>
    <x v="9229"/>
    <s v="Good Sales"/>
    <n v="0.21"/>
    <n v="536.78309999999999"/>
    <n v="2019.3269"/>
    <n v="1"/>
    <d v="2024-02-11T00:00:00"/>
    <d v="2024-02-13T00:00:00"/>
    <s v="Regular"/>
    <s v="Cash"/>
    <n v="236.32"/>
    <s v="loss"/>
    <s v="Delhi"/>
  </r>
  <r>
    <s v="ORD109320"/>
    <x v="2"/>
    <s v="Grocery"/>
    <x v="9230"/>
    <s v="Good Sales"/>
    <n v="0.42"/>
    <n v="1426.6055999999999"/>
    <n v="1970.0744"/>
    <n v="9"/>
    <d v="2024-10-13T00:00:00"/>
    <d v="2024-10-19T00:00:00"/>
    <s v="Member"/>
    <s v="UPI"/>
    <n v="211.28"/>
    <s v="loss"/>
    <s v="Bangalore"/>
  </r>
  <r>
    <s v="ORD109321"/>
    <x v="0"/>
    <s v="Grocery"/>
    <x v="9231"/>
    <s v="Good Sales"/>
    <n v="0.42"/>
    <n v="423.91019999999997"/>
    <n v="585.39979999999991"/>
    <n v="7"/>
    <d v="2024-07-07T00:00:00"/>
    <d v="2024-07-12T00:00:00"/>
    <s v="Member"/>
    <s v="Card"/>
    <n v="105.66"/>
    <s v="loss"/>
    <s v="Hyderabad"/>
  </r>
  <r>
    <s v="ORD109322"/>
    <x v="0"/>
    <s v="Electronics"/>
    <x v="9232"/>
    <s v="Good Sales"/>
    <n v="0.5"/>
    <n v="1686.02"/>
    <n v="1686.02"/>
    <n v="8"/>
    <d v="2023-01-09T00:00:00"/>
    <d v="2023-01-14T00:00:00"/>
    <s v="Member"/>
    <s v="Card"/>
    <n v="640.72"/>
    <s v="loss"/>
    <s v="Delhi"/>
  </r>
  <r>
    <s v="ORD109323"/>
    <x v="2"/>
    <s v="Home Care"/>
    <x v="9233"/>
    <s v="concerning"/>
    <n v="0.4"/>
    <n v="55.632000000000005"/>
    <n v="83.448000000000008"/>
    <n v="4"/>
    <d v="2023-02-27T00:00:00"/>
    <d v="2023-03-06T00:00:00"/>
    <s v="Regular"/>
    <s v="Card"/>
    <n v="9.0399999999999991"/>
    <s v="loss"/>
    <s v="Hyderabad"/>
  </r>
  <r>
    <s v="ORD109324"/>
    <x v="0"/>
    <s v="Home Care"/>
    <x v="9234"/>
    <s v="Good Sales"/>
    <n v="0.11"/>
    <n v="460.10360000000003"/>
    <n v="3722.6564000000003"/>
    <n v="8"/>
    <d v="2023-12-31T00:00:00"/>
    <d v="2024-01-02T00:00:00"/>
    <s v="Regular"/>
    <s v="Card"/>
    <n v="505.63"/>
    <s v="loss"/>
    <s v="Mumbai"/>
  </r>
  <r>
    <s v="ORD109325"/>
    <x v="1"/>
    <s v="Home Care"/>
    <x v="9235"/>
    <s v="Good Sales"/>
    <n v="0.28999999999999998"/>
    <n v="762.64489999999989"/>
    <n v="1867.1651000000002"/>
    <n v="1"/>
    <d v="2023-11-28T00:00:00"/>
    <d v="2023-12-05T00:00:00"/>
    <s v="Regular"/>
    <s v="Cash"/>
    <n v="541.16999999999996"/>
    <s v="loss"/>
    <s v="Hyderabad"/>
  </r>
  <r>
    <s v="ORD109326"/>
    <x v="2"/>
    <s v="Personal Care"/>
    <x v="9236"/>
    <s v="Good Sales"/>
    <n v="0.26"/>
    <n v="1228.5"/>
    <n v="3496.5"/>
    <n v="4"/>
    <d v="2023-07-20T00:00:00"/>
    <d v="2023-07-23T00:00:00"/>
    <s v="Member"/>
    <s v="Cash"/>
    <n v="472.39"/>
    <s v="loss"/>
    <s v="Mumbai"/>
  </r>
  <r>
    <s v="ORD109327"/>
    <x v="1"/>
    <s v="Clothing"/>
    <x v="9237"/>
    <s v="Good Sales"/>
    <n v="0.25"/>
    <n v="610.75"/>
    <n v="1832.25"/>
    <n v="6"/>
    <d v="2024-10-20T00:00:00"/>
    <d v="2024-10-26T00:00:00"/>
    <s v="Regular"/>
    <s v="Card"/>
    <n v="242.82"/>
    <s v="loss"/>
    <s v="Bangalore"/>
  </r>
  <r>
    <s v="ORD109328"/>
    <x v="1"/>
    <s v="Clothing"/>
    <x v="9238"/>
    <s v="Good Sales"/>
    <n v="0.15"/>
    <n v="333.31950000000001"/>
    <n v="1888.8105"/>
    <n v="7"/>
    <d v="2024-11-06T00:00:00"/>
    <d v="2024-11-10T00:00:00"/>
    <s v="New"/>
    <s v="Cash"/>
    <n v="570.55999999999995"/>
    <s v="loss"/>
    <s v="Hyderabad"/>
  </r>
  <r>
    <s v="ORD109329"/>
    <x v="0"/>
    <s v="Clothing"/>
    <x v="9239"/>
    <s v="Good Sales"/>
    <n v="0.11"/>
    <n v="253.57860000000002"/>
    <n v="2051.6814000000004"/>
    <n v="3"/>
    <d v="2024-04-25T00:00:00"/>
    <d v="2024-04-26T00:00:00"/>
    <s v="New"/>
    <s v="UPI"/>
    <n v="431.8"/>
    <s v="loss"/>
    <s v="Bangalore"/>
  </r>
  <r>
    <s v="ORD109330"/>
    <x v="1"/>
    <s v="Personal Care"/>
    <x v="9240"/>
    <s v="Good Sales"/>
    <n v="0.36"/>
    <n v="670.56119999999999"/>
    <n v="1192.1088"/>
    <n v="2"/>
    <d v="2023-11-29T00:00:00"/>
    <d v="2023-11-30T00:00:00"/>
    <s v="Member"/>
    <s v="Cash"/>
    <n v="239.16"/>
    <s v="loss"/>
    <s v="Chennai"/>
  </r>
  <r>
    <s v="ORD109331"/>
    <x v="0"/>
    <s v="Home Care"/>
    <x v="9241"/>
    <s v="Good Sales"/>
    <n v="0.05"/>
    <n v="45.835500000000003"/>
    <n v="870.87450000000001"/>
    <n v="9"/>
    <d v="2024-07-31T00:00:00"/>
    <d v="2024-08-01T00:00:00"/>
    <s v="New"/>
    <s v="Card"/>
    <n v="171.61"/>
    <s v="loss"/>
    <s v="Delhi"/>
  </r>
  <r>
    <s v="ORD109332"/>
    <x v="3"/>
    <s v="Clothing"/>
    <x v="9242"/>
    <s v="Good Sales"/>
    <n v="0.02"/>
    <n v="84.522199999999998"/>
    <n v="4141.5877999999993"/>
    <n v="1"/>
    <d v="2024-07-22T00:00:00"/>
    <d v="2024-07-27T00:00:00"/>
    <s v="New"/>
    <s v="Card"/>
    <n v="663.62"/>
    <s v="loss"/>
    <s v="Hyderabad"/>
  </r>
  <r>
    <s v="ORD109333"/>
    <x v="0"/>
    <s v="Home Care"/>
    <x v="9243"/>
    <s v="Good Sales"/>
    <n v="0.19"/>
    <n v="381.23880000000003"/>
    <n v="1625.2811999999999"/>
    <n v="1"/>
    <d v="2024-09-11T00:00:00"/>
    <d v="2024-09-13T00:00:00"/>
    <s v="Regular"/>
    <s v="Card"/>
    <n v="577.33000000000004"/>
    <s v="loss"/>
    <s v="Chennai"/>
  </r>
  <r>
    <s v="ORD109334"/>
    <x v="1"/>
    <s v="Electronics"/>
    <x v="9244"/>
    <s v="Good Sales"/>
    <n v="0.37"/>
    <n v="996.2731"/>
    <n v="1696.3569000000002"/>
    <n v="2"/>
    <d v="2023-10-08T00:00:00"/>
    <d v="2023-10-14T00:00:00"/>
    <s v="Member"/>
    <s v="UPI"/>
    <n v="270.19"/>
    <s v="loss"/>
    <s v="Hyderabad"/>
  </r>
  <r>
    <s v="ORD109335"/>
    <x v="3"/>
    <s v="Clothing"/>
    <x v="3591"/>
    <s v="concerning"/>
    <n v="0.43"/>
    <n v="84.903499999999994"/>
    <n v="112.54649999999999"/>
    <n v="5"/>
    <d v="2023-05-21T00:00:00"/>
    <d v="2023-05-27T00:00:00"/>
    <s v="Regular"/>
    <s v="Card"/>
    <n v="42.66"/>
    <s v="loss"/>
    <s v="Delhi"/>
  </r>
  <r>
    <s v="ORD109336"/>
    <x v="0"/>
    <s v="Electronics"/>
    <x v="9245"/>
    <s v="concerning"/>
    <n v="0.27"/>
    <n v="106.71480000000001"/>
    <n v="288.52519999999998"/>
    <n v="1"/>
    <d v="2023-07-06T00:00:00"/>
    <d v="2023-07-11T00:00:00"/>
    <s v="New"/>
    <s v="Card"/>
    <n v="109.98"/>
    <s v="loss"/>
    <s v="Pune"/>
  </r>
  <r>
    <s v="ORD109337"/>
    <x v="1"/>
    <s v="Personal Care"/>
    <x v="9246"/>
    <s v="Good Sales"/>
    <n v="0.42"/>
    <n v="1271.0039999999999"/>
    <n v="1755.1959999999999"/>
    <n v="6"/>
    <d v="2024-04-25T00:00:00"/>
    <d v="2024-04-27T00:00:00"/>
    <s v="New"/>
    <s v="UPI"/>
    <n v="697.24"/>
    <s v="loss"/>
    <s v="Chennai"/>
  </r>
  <r>
    <s v="ORD109338"/>
    <x v="2"/>
    <s v="Grocery"/>
    <x v="9247"/>
    <s v="Good Sales"/>
    <n v="0.01"/>
    <n v="44.0822"/>
    <n v="4364.1378000000004"/>
    <n v="8"/>
    <d v="2024-10-28T00:00:00"/>
    <d v="2024-11-04T00:00:00"/>
    <s v="New"/>
    <s v="UPI"/>
    <n v="647.25"/>
    <s v="loss"/>
    <s v="Bangalore"/>
  </r>
  <r>
    <s v="ORD109339"/>
    <x v="2"/>
    <s v="Personal Care"/>
    <x v="9248"/>
    <s v="Good Sales"/>
    <n v="0.23"/>
    <n v="579.05719999999997"/>
    <n v="1938.5827999999999"/>
    <n v="2"/>
    <d v="2023-03-24T00:00:00"/>
    <d v="2023-03-27T00:00:00"/>
    <s v="Member"/>
    <s v="UPI"/>
    <n v="595.66"/>
    <s v="loss"/>
    <s v="Hyderabad"/>
  </r>
  <r>
    <s v="ORD109340"/>
    <x v="0"/>
    <s v="Personal Care"/>
    <x v="9249"/>
    <s v="Good Sales"/>
    <n v="7.0000000000000007E-2"/>
    <n v="63.586600000000004"/>
    <n v="844.79340000000002"/>
    <n v="5"/>
    <d v="2023-12-08T00:00:00"/>
    <d v="2023-12-13T00:00:00"/>
    <s v="New"/>
    <s v="UPI"/>
    <n v="98.18"/>
    <s v="loss"/>
    <s v="Mumbai"/>
  </r>
  <r>
    <s v="ORD109341"/>
    <x v="0"/>
    <s v="Personal Care"/>
    <x v="9250"/>
    <s v="concerning"/>
    <n v="0.28999999999999998"/>
    <n v="194.01579999999998"/>
    <n v="475.00419999999997"/>
    <n v="3"/>
    <d v="2023-06-29T00:00:00"/>
    <d v="2023-07-01T00:00:00"/>
    <s v="New"/>
    <s v="Cash"/>
    <n v="153.37"/>
    <s v="loss"/>
    <s v="Delhi"/>
  </r>
  <r>
    <s v="ORD109342"/>
    <x v="2"/>
    <s v="Clothing"/>
    <x v="9251"/>
    <s v="Good Sales"/>
    <n v="0.46"/>
    <n v="2074.1215999999999"/>
    <n v="2434.8384000000001"/>
    <n v="2"/>
    <d v="2024-10-18T00:00:00"/>
    <d v="2024-10-21T00:00:00"/>
    <s v="Member"/>
    <s v="Cash"/>
    <n v="1112.02"/>
    <s v="profit"/>
    <s v="Chennai"/>
  </r>
  <r>
    <s v="ORD109343"/>
    <x v="1"/>
    <s v="Electronics"/>
    <x v="9252"/>
    <s v="Good Sales"/>
    <n v="0"/>
    <n v="0"/>
    <n v="3538.03"/>
    <n v="6"/>
    <d v="2023-06-28T00:00:00"/>
    <d v="2023-07-03T00:00:00"/>
    <s v="Regular"/>
    <s v="Cash"/>
    <n v="509.4"/>
    <s v="loss"/>
    <s v="Delhi"/>
  </r>
  <r>
    <s v="ORD109344"/>
    <x v="1"/>
    <s v="Clothing"/>
    <x v="9253"/>
    <s v="Good Sales"/>
    <n v="0.33"/>
    <n v="1595.3388"/>
    <n v="3239.0211999999997"/>
    <n v="1"/>
    <d v="2024-05-28T00:00:00"/>
    <d v="2024-05-29T00:00:00"/>
    <s v="Member"/>
    <s v="UPI"/>
    <n v="912.49"/>
    <s v="profit"/>
    <s v="Hyderabad"/>
  </r>
  <r>
    <s v="ORD109345"/>
    <x v="1"/>
    <s v="Grocery"/>
    <x v="9254"/>
    <s v="concerning"/>
    <n v="0.4"/>
    <n v="201.404"/>
    <n v="302.10599999999999"/>
    <n v="8"/>
    <d v="2023-05-20T00:00:00"/>
    <d v="2023-05-23T00:00:00"/>
    <s v="Member"/>
    <s v="UPI"/>
    <n v="96.23"/>
    <s v="loss"/>
    <s v="Chennai"/>
  </r>
  <r>
    <s v="ORD109346"/>
    <x v="0"/>
    <s v="Personal Care"/>
    <x v="9255"/>
    <s v="Good Sales"/>
    <n v="0.37"/>
    <n v="1673.4360000000001"/>
    <n v="2849.364"/>
    <n v="6"/>
    <d v="2023-06-05T00:00:00"/>
    <d v="2023-06-10T00:00:00"/>
    <s v="Regular"/>
    <s v="UPI"/>
    <n v="854.87"/>
    <s v="profit"/>
    <s v="Bangalore"/>
  </r>
  <r>
    <s v="ORD109347"/>
    <x v="3"/>
    <s v="Home Care"/>
    <x v="9256"/>
    <s v="Good Sales"/>
    <n v="0.01"/>
    <n v="42.436000000000007"/>
    <n v="4201.1640000000007"/>
    <n v="4"/>
    <d v="2023-08-08T00:00:00"/>
    <d v="2023-08-15T00:00:00"/>
    <s v="Member"/>
    <s v="Card"/>
    <n v="424.71"/>
    <s v="loss"/>
    <s v="Pune"/>
  </r>
  <r>
    <s v="ORD109348"/>
    <x v="3"/>
    <s v="Grocery"/>
    <x v="9257"/>
    <s v="Good Sales"/>
    <n v="0.09"/>
    <n v="402.89489999999995"/>
    <n v="4073.7150999999999"/>
    <n v="5"/>
    <d v="2023-08-11T00:00:00"/>
    <d v="2023-08-13T00:00:00"/>
    <s v="Regular"/>
    <s v="Card"/>
    <n v="930.46"/>
    <s v="profit"/>
    <s v="Chennai"/>
  </r>
  <r>
    <s v="ORD109349"/>
    <x v="3"/>
    <s v="Electronics"/>
    <x v="9258"/>
    <s v="concerning"/>
    <n v="0.05"/>
    <n v="6.4120000000000008"/>
    <n v="121.828"/>
    <n v="2"/>
    <d v="2023-06-08T00:00:00"/>
    <d v="2023-06-09T00:00:00"/>
    <s v="New"/>
    <s v="Card"/>
    <n v="19.440000000000001"/>
    <s v="loss"/>
    <s v="Hyderabad"/>
  </r>
  <r>
    <s v="ORD109350"/>
    <x v="3"/>
    <s v="Grocery"/>
    <x v="9259"/>
    <s v="Good Sales"/>
    <n v="0.04"/>
    <n v="149.41319999999999"/>
    <n v="3585.9168"/>
    <n v="8"/>
    <d v="2024-05-13T00:00:00"/>
    <d v="2024-05-20T00:00:00"/>
    <s v="Member"/>
    <s v="Cash"/>
    <n v="311.37"/>
    <s v="loss"/>
    <s v="Hyderabad"/>
  </r>
  <r>
    <s v="ORD109351"/>
    <x v="3"/>
    <s v="Clothing"/>
    <x v="9260"/>
    <s v="Good Sales"/>
    <n v="0.37"/>
    <n v="1032.2260000000001"/>
    <n v="1757.5740000000001"/>
    <n v="6"/>
    <d v="2023-12-30T00:00:00"/>
    <d v="2024-01-01T00:00:00"/>
    <s v="Regular"/>
    <s v="Card"/>
    <n v="178.21"/>
    <s v="loss"/>
    <s v="Delhi"/>
  </r>
  <r>
    <s v="ORD109352"/>
    <x v="0"/>
    <s v="Home Care"/>
    <x v="9261"/>
    <s v="Good Sales"/>
    <n v="0.21"/>
    <n v="610.80179999999996"/>
    <n v="2297.7781999999997"/>
    <n v="6"/>
    <d v="2024-03-18T00:00:00"/>
    <d v="2024-03-25T00:00:00"/>
    <s v="Member"/>
    <s v="UPI"/>
    <n v="744.22"/>
    <s v="loss"/>
    <s v="Chennai"/>
  </r>
  <r>
    <s v="ORD109353"/>
    <x v="0"/>
    <s v="Clothing"/>
    <x v="9262"/>
    <s v="Good Sales"/>
    <n v="0.36"/>
    <n v="863.67240000000004"/>
    <n v="1535.4176000000002"/>
    <n v="3"/>
    <d v="2023-02-04T00:00:00"/>
    <d v="2023-02-08T00:00:00"/>
    <s v="Regular"/>
    <s v="Cash"/>
    <n v="575.26"/>
    <s v="loss"/>
    <s v="Chennai"/>
  </r>
  <r>
    <s v="ORD109354"/>
    <x v="3"/>
    <s v="Personal Care"/>
    <x v="9263"/>
    <s v="Good Sales"/>
    <n v="0.18"/>
    <n v="673.0415999999999"/>
    <n v="3066.0783999999999"/>
    <n v="1"/>
    <d v="2023-12-19T00:00:00"/>
    <d v="2023-12-23T00:00:00"/>
    <s v="Regular"/>
    <s v="UPI"/>
    <n v="1057.6099999999999"/>
    <s v="profit"/>
    <s v="Delhi"/>
  </r>
  <r>
    <s v="ORD109355"/>
    <x v="0"/>
    <s v="Personal Care"/>
    <x v="9264"/>
    <s v="Good Sales"/>
    <n v="0.06"/>
    <n v="299.95260000000002"/>
    <n v="4699.2574000000004"/>
    <n v="8"/>
    <d v="2023-01-01T00:00:00"/>
    <d v="2023-01-06T00:00:00"/>
    <s v="Regular"/>
    <s v="Cash"/>
    <n v="847.32"/>
    <s v="profit"/>
    <s v="Chennai"/>
  </r>
  <r>
    <s v="ORD109356"/>
    <x v="0"/>
    <s v="Grocery"/>
    <x v="9265"/>
    <s v="Good Sales"/>
    <n v="0.36"/>
    <n v="1289.3904"/>
    <n v="2292.2496000000001"/>
    <n v="7"/>
    <d v="2023-01-09T00:00:00"/>
    <d v="2023-01-12T00:00:00"/>
    <s v="New"/>
    <s v="Card"/>
    <n v="728.55"/>
    <s v="loss"/>
    <s v="Mumbai"/>
  </r>
  <r>
    <s v="ORD109357"/>
    <x v="3"/>
    <s v="Personal Care"/>
    <x v="9266"/>
    <s v="Good Sales"/>
    <n v="0.31"/>
    <n v="1060.9594999999999"/>
    <n v="2361.4904999999999"/>
    <n v="1"/>
    <d v="2024-07-09T00:00:00"/>
    <d v="2024-07-15T00:00:00"/>
    <s v="Member"/>
    <s v="UPI"/>
    <n v="225.43"/>
    <s v="loss"/>
    <s v="Pune"/>
  </r>
  <r>
    <s v="ORD109358"/>
    <x v="1"/>
    <s v="Personal Care"/>
    <x v="9267"/>
    <s v="Good Sales"/>
    <n v="0.06"/>
    <n v="198.40439999999998"/>
    <n v="3108.3355999999999"/>
    <n v="8"/>
    <d v="2024-07-18T00:00:00"/>
    <d v="2024-07-25T00:00:00"/>
    <s v="Regular"/>
    <s v="UPI"/>
    <n v="414.18"/>
    <s v="loss"/>
    <s v="Bangalore"/>
  </r>
  <r>
    <s v="ORD109359"/>
    <x v="0"/>
    <s v="Electronics"/>
    <x v="9268"/>
    <s v="Good Sales"/>
    <n v="0.46"/>
    <n v="1613.0084000000002"/>
    <n v="1893.5315999999998"/>
    <n v="2"/>
    <d v="2023-06-24T00:00:00"/>
    <d v="2023-06-27T00:00:00"/>
    <s v="New"/>
    <s v="Cash"/>
    <n v="833.91"/>
    <s v="profit"/>
    <s v="Hyderabad"/>
  </r>
  <r>
    <s v="ORD109360"/>
    <x v="1"/>
    <s v="Electronics"/>
    <x v="9269"/>
    <s v="Good Sales"/>
    <n v="0.15"/>
    <n v="266.45249999999999"/>
    <n v="1509.8975"/>
    <n v="8"/>
    <d v="2024-12-19T00:00:00"/>
    <d v="2024-12-24T00:00:00"/>
    <s v="New"/>
    <s v="Cash"/>
    <n v="211.42"/>
    <s v="loss"/>
    <s v="Pune"/>
  </r>
  <r>
    <s v="ORD109361"/>
    <x v="0"/>
    <s v="Clothing"/>
    <x v="9270"/>
    <s v="Good Sales"/>
    <n v="0.33"/>
    <n v="550.79639999999995"/>
    <n v="1118.2836"/>
    <n v="5"/>
    <d v="2023-04-23T00:00:00"/>
    <d v="2023-04-28T00:00:00"/>
    <s v="Regular"/>
    <s v="Card"/>
    <n v="130.29"/>
    <s v="loss"/>
    <s v="Chennai"/>
  </r>
  <r>
    <s v="ORD109362"/>
    <x v="0"/>
    <s v="Clothing"/>
    <x v="9271"/>
    <s v="Good Sales"/>
    <n v="0.02"/>
    <n v="78.865200000000002"/>
    <n v="3864.3948"/>
    <n v="8"/>
    <d v="2024-05-03T00:00:00"/>
    <d v="2024-05-09T00:00:00"/>
    <s v="New"/>
    <s v="UPI"/>
    <n v="258.37"/>
    <s v="loss"/>
    <s v="Chennai"/>
  </r>
  <r>
    <s v="ORD109363"/>
    <x v="3"/>
    <s v="Electronics"/>
    <x v="9272"/>
    <s v="concerning"/>
    <n v="0.22"/>
    <n v="79.2286"/>
    <n v="280.90139999999997"/>
    <n v="6"/>
    <d v="2024-08-19T00:00:00"/>
    <d v="2024-08-20T00:00:00"/>
    <s v="Member"/>
    <s v="Cash"/>
    <n v="58.82"/>
    <s v="loss"/>
    <s v="Pune"/>
  </r>
  <r>
    <s v="ORD109364"/>
    <x v="0"/>
    <s v="Grocery"/>
    <x v="9273"/>
    <s v="Good Sales"/>
    <n v="0.48"/>
    <n v="1833.7487999999998"/>
    <n v="1986.5612000000001"/>
    <n v="2"/>
    <d v="2023-02-15T00:00:00"/>
    <d v="2023-02-17T00:00:00"/>
    <s v="Member"/>
    <s v="Cash"/>
    <n v="1026.53"/>
    <s v="profit"/>
    <s v="Hyderabad"/>
  </r>
  <r>
    <s v="ORD109365"/>
    <x v="2"/>
    <s v="Electronics"/>
    <x v="9274"/>
    <s v="Good Sales"/>
    <n v="0.44"/>
    <n v="1798.6408000000001"/>
    <n v="2289.1792"/>
    <n v="7"/>
    <d v="2023-09-08T00:00:00"/>
    <d v="2023-09-14T00:00:00"/>
    <s v="Member"/>
    <s v="Card"/>
    <n v="581.85"/>
    <s v="loss"/>
    <s v="Hyderabad"/>
  </r>
  <r>
    <s v="ORD109366"/>
    <x v="2"/>
    <s v="Clothing"/>
    <x v="9275"/>
    <s v="Good Sales"/>
    <n v="0.11"/>
    <n v="292.1413"/>
    <n v="2363.6886999999997"/>
    <n v="6"/>
    <d v="2024-12-31T00:00:00"/>
    <d v="2025-01-02T00:00:00"/>
    <s v="Regular"/>
    <s v="UPI"/>
    <n v="575.64"/>
    <s v="loss"/>
    <s v="Pune"/>
  </r>
  <r>
    <s v="ORD109367"/>
    <x v="3"/>
    <s v="Home Care"/>
    <x v="9276"/>
    <s v="Good Sales"/>
    <n v="0.44"/>
    <n v="2006.2811999999999"/>
    <n v="2553.4487999999997"/>
    <n v="4"/>
    <d v="2024-11-29T00:00:00"/>
    <d v="2024-12-06T00:00:00"/>
    <s v="Regular"/>
    <s v="Card"/>
    <n v="719.15"/>
    <s v="loss"/>
    <s v="Delhi"/>
  </r>
  <r>
    <s v="ORD109368"/>
    <x v="1"/>
    <s v="Personal Care"/>
    <x v="9277"/>
    <s v="Good Sales"/>
    <n v="0.15"/>
    <n v="362.71949999999998"/>
    <n v="2055.4105"/>
    <n v="9"/>
    <d v="2024-09-27T00:00:00"/>
    <d v="2024-10-01T00:00:00"/>
    <s v="Regular"/>
    <s v="Card"/>
    <n v="596.19000000000005"/>
    <s v="loss"/>
    <s v="Delhi"/>
  </r>
  <r>
    <s v="ORD109369"/>
    <x v="1"/>
    <s v="Home Care"/>
    <x v="9278"/>
    <s v="Good Sales"/>
    <n v="0.43"/>
    <n v="418.22660000000002"/>
    <n v="554.39339999999993"/>
    <n v="4"/>
    <d v="2023-12-01T00:00:00"/>
    <d v="2023-12-05T00:00:00"/>
    <s v="Member"/>
    <s v="UPI"/>
    <n v="243.96"/>
    <s v="loss"/>
    <s v="Bangalore"/>
  </r>
  <r>
    <s v="ORD109370"/>
    <x v="1"/>
    <s v="Home Care"/>
    <x v="9279"/>
    <s v="Good Sales"/>
    <n v="0.36"/>
    <n v="673.50599999999997"/>
    <n v="1197.3440000000001"/>
    <n v="1"/>
    <d v="2024-03-12T00:00:00"/>
    <d v="2024-03-17T00:00:00"/>
    <s v="Member"/>
    <s v="UPI"/>
    <n v="536.27"/>
    <s v="loss"/>
    <s v="Pune"/>
  </r>
  <r>
    <s v="ORD109371"/>
    <x v="2"/>
    <s v="Personal Care"/>
    <x v="9280"/>
    <s v="Good Sales"/>
    <n v="0.18"/>
    <n v="816.97500000000002"/>
    <n v="3721.7750000000001"/>
    <n v="3"/>
    <d v="2024-03-19T00:00:00"/>
    <d v="2024-03-26T00:00:00"/>
    <s v="New"/>
    <s v="Card"/>
    <n v="610.41"/>
    <s v="loss"/>
    <s v="Mumbai"/>
  </r>
  <r>
    <s v="ORD109372"/>
    <x v="1"/>
    <s v="Electronics"/>
    <x v="9281"/>
    <s v="Good Sales"/>
    <n v="0.46"/>
    <n v="2285.8872000000001"/>
    <n v="2683.4327999999996"/>
    <n v="8"/>
    <d v="2023-04-21T00:00:00"/>
    <d v="2023-04-28T00:00:00"/>
    <s v="Regular"/>
    <s v="UPI"/>
    <n v="833.89"/>
    <s v="profit"/>
    <s v="Pune"/>
  </r>
  <r>
    <s v="ORD109373"/>
    <x v="1"/>
    <s v="Grocery"/>
    <x v="9282"/>
    <s v="Good Sales"/>
    <n v="0.24"/>
    <n v="520.0992"/>
    <n v="1646.9807999999998"/>
    <n v="3"/>
    <d v="2024-07-31T00:00:00"/>
    <d v="2024-08-03T00:00:00"/>
    <s v="Regular"/>
    <s v="Cash"/>
    <n v="458.2"/>
    <s v="loss"/>
    <s v="Pune"/>
  </r>
  <r>
    <s v="ORD109374"/>
    <x v="3"/>
    <s v="Home Care"/>
    <x v="9283"/>
    <s v="Good Sales"/>
    <n v="0.16"/>
    <n v="146.80799999999999"/>
    <n v="770.74199999999996"/>
    <n v="7"/>
    <d v="2024-12-25T00:00:00"/>
    <d v="2025-01-01T00:00:00"/>
    <s v="New"/>
    <s v="UPI"/>
    <n v="160.77000000000001"/>
    <s v="loss"/>
    <s v="Pune"/>
  </r>
  <r>
    <s v="ORD109375"/>
    <x v="1"/>
    <s v="Grocery"/>
    <x v="9284"/>
    <s v="Good Sales"/>
    <n v="0.14000000000000001"/>
    <n v="210.42140000000001"/>
    <n v="1292.5886"/>
    <n v="1"/>
    <d v="2023-11-27T00:00:00"/>
    <d v="2023-11-30T00:00:00"/>
    <s v="New"/>
    <s v="UPI"/>
    <n v="106.69"/>
    <s v="loss"/>
    <s v="Chennai"/>
  </r>
  <r>
    <s v="ORD109376"/>
    <x v="2"/>
    <s v="Clothing"/>
    <x v="9285"/>
    <s v="Good Sales"/>
    <n v="0.47"/>
    <n v="1321.2404999999999"/>
    <n v="1489.9095000000002"/>
    <n v="4"/>
    <d v="2023-10-05T00:00:00"/>
    <d v="2023-10-06T00:00:00"/>
    <s v="Regular"/>
    <s v="Cash"/>
    <n v="594.77"/>
    <s v="loss"/>
    <s v="Pune"/>
  </r>
  <r>
    <s v="ORD109377"/>
    <x v="2"/>
    <s v="Home Care"/>
    <x v="9286"/>
    <s v="Good Sales"/>
    <n v="0.38"/>
    <n v="1103.2426"/>
    <n v="1800.0273999999999"/>
    <n v="4"/>
    <d v="2024-06-30T00:00:00"/>
    <d v="2024-07-04T00:00:00"/>
    <s v="Member"/>
    <s v="Cash"/>
    <n v="225.03"/>
    <s v="loss"/>
    <s v="Pune"/>
  </r>
  <r>
    <s v="ORD109378"/>
    <x v="2"/>
    <s v="Clothing"/>
    <x v="9287"/>
    <s v="Good Sales"/>
    <n v="0.17"/>
    <n v="541.83929999999998"/>
    <n v="2645.4506999999999"/>
    <n v="9"/>
    <d v="2023-04-16T00:00:00"/>
    <d v="2023-04-17T00:00:00"/>
    <s v="Member"/>
    <s v="Cash"/>
    <n v="829.26"/>
    <s v="profit"/>
    <s v="Hyderabad"/>
  </r>
  <r>
    <s v="ORD109379"/>
    <x v="3"/>
    <s v="Electronics"/>
    <x v="9288"/>
    <s v="Good Sales"/>
    <n v="0.13"/>
    <n v="545.11989999999992"/>
    <n v="3648.1100999999999"/>
    <n v="1"/>
    <d v="2024-02-29T00:00:00"/>
    <d v="2024-03-02T00:00:00"/>
    <s v="Regular"/>
    <s v="Card"/>
    <n v="296.54000000000002"/>
    <s v="loss"/>
    <s v="Chennai"/>
  </r>
  <r>
    <s v="ORD109380"/>
    <x v="3"/>
    <s v="Home Care"/>
    <x v="9289"/>
    <s v="Good Sales"/>
    <n v="0.11"/>
    <n v="394.34449999999998"/>
    <n v="3190.6054999999997"/>
    <n v="9"/>
    <d v="2024-12-20T00:00:00"/>
    <d v="2024-12-25T00:00:00"/>
    <s v="Member"/>
    <s v="UPI"/>
    <n v="879.49"/>
    <s v="profit"/>
    <s v="Bangalore"/>
  </r>
  <r>
    <s v="ORD109381"/>
    <x v="0"/>
    <s v="Clothing"/>
    <x v="9290"/>
    <s v="Good Sales"/>
    <n v="0.12"/>
    <n v="165.37439999999998"/>
    <n v="1212.7456"/>
    <n v="8"/>
    <d v="2024-11-01T00:00:00"/>
    <d v="2024-11-04T00:00:00"/>
    <s v="Regular"/>
    <s v="Cash"/>
    <n v="120.95"/>
    <s v="loss"/>
    <s v="Chennai"/>
  </r>
  <r>
    <s v="ORD109382"/>
    <x v="1"/>
    <s v="Clothing"/>
    <x v="9291"/>
    <s v="Good Sales"/>
    <n v="0.06"/>
    <n v="122.14319999999999"/>
    <n v="1913.5768"/>
    <n v="6"/>
    <d v="2024-12-03T00:00:00"/>
    <d v="2024-12-07T00:00:00"/>
    <s v="Regular"/>
    <s v="Cash"/>
    <n v="478.77"/>
    <s v="loss"/>
    <s v="Hyderabad"/>
  </r>
  <r>
    <s v="ORD109383"/>
    <x v="3"/>
    <s v="Electronics"/>
    <x v="9292"/>
    <s v="Good Sales"/>
    <n v="0.24"/>
    <n v="1011.624"/>
    <n v="3203.4760000000006"/>
    <n v="4"/>
    <d v="2023-11-11T00:00:00"/>
    <d v="2023-11-18T00:00:00"/>
    <s v="Member"/>
    <s v="Cash"/>
    <n v="235.06"/>
    <s v="loss"/>
    <s v="Bangalore"/>
  </r>
  <r>
    <s v="ORD109384"/>
    <x v="2"/>
    <s v="Grocery"/>
    <x v="9293"/>
    <s v="Good Sales"/>
    <n v="0.02"/>
    <n v="64.071600000000004"/>
    <n v="3139.5083999999997"/>
    <n v="6"/>
    <d v="2024-10-11T00:00:00"/>
    <d v="2024-10-15T00:00:00"/>
    <s v="Member"/>
    <s v="Card"/>
    <n v="249.63"/>
    <s v="loss"/>
    <s v="Mumbai"/>
  </r>
  <r>
    <s v="ORD109385"/>
    <x v="2"/>
    <s v="Grocery"/>
    <x v="9294"/>
    <s v="Good Sales"/>
    <n v="0.01"/>
    <n v="9.1545000000000005"/>
    <n v="906.29550000000006"/>
    <n v="6"/>
    <d v="2023-02-05T00:00:00"/>
    <d v="2023-02-11T00:00:00"/>
    <s v="Regular"/>
    <s v="Cash"/>
    <n v="50.44"/>
    <s v="loss"/>
    <s v="Mumbai"/>
  </r>
  <r>
    <s v="ORD109386"/>
    <x v="3"/>
    <s v="Home Care"/>
    <x v="9295"/>
    <s v="Good Sales"/>
    <n v="0.31"/>
    <n v="525.49340000000007"/>
    <n v="1169.6466"/>
    <n v="2"/>
    <d v="2023-08-01T00:00:00"/>
    <d v="2023-08-06T00:00:00"/>
    <s v="Regular"/>
    <s v="UPI"/>
    <n v="162.06"/>
    <s v="loss"/>
    <s v="Chennai"/>
  </r>
  <r>
    <s v="ORD109387"/>
    <x v="3"/>
    <s v="Electronics"/>
    <x v="9296"/>
    <s v="Good Sales"/>
    <n v="0.04"/>
    <n v="159.054"/>
    <n v="3817.2959999999998"/>
    <n v="7"/>
    <d v="2023-11-24T00:00:00"/>
    <d v="2023-11-29T00:00:00"/>
    <s v="Regular"/>
    <s v="Cash"/>
    <n v="199.17"/>
    <s v="loss"/>
    <s v="Hyderabad"/>
  </r>
  <r>
    <s v="ORD109388"/>
    <x v="3"/>
    <s v="Home Care"/>
    <x v="9297"/>
    <s v="Good Sales"/>
    <n v="0.42"/>
    <n v="396.16919999999999"/>
    <n v="547.09079999999994"/>
    <n v="9"/>
    <d v="2023-02-16T00:00:00"/>
    <d v="2023-02-22T00:00:00"/>
    <s v="Regular"/>
    <s v="Cash"/>
    <n v="67.540000000000006"/>
    <s v="loss"/>
    <s v="Delhi"/>
  </r>
  <r>
    <s v="ORD109389"/>
    <x v="0"/>
    <s v="Grocery"/>
    <x v="9298"/>
    <s v="Good Sales"/>
    <n v="0.05"/>
    <n v="174.3075"/>
    <n v="3311.8425000000002"/>
    <n v="8"/>
    <d v="2024-07-12T00:00:00"/>
    <d v="2024-07-19T00:00:00"/>
    <s v="New"/>
    <s v="Card"/>
    <n v="196.14"/>
    <s v="loss"/>
    <s v="Delhi"/>
  </r>
  <r>
    <s v="ORD109390"/>
    <x v="2"/>
    <s v="Electronics"/>
    <x v="9299"/>
    <s v="Good Sales"/>
    <n v="0.27"/>
    <n v="772.55910000000006"/>
    <n v="2088.7709"/>
    <n v="3"/>
    <d v="2024-08-31T00:00:00"/>
    <d v="2024-09-07T00:00:00"/>
    <s v="New"/>
    <s v="Cash"/>
    <n v="453.8"/>
    <s v="loss"/>
    <s v="Hyderabad"/>
  </r>
  <r>
    <s v="ORD109391"/>
    <x v="0"/>
    <s v="Personal Care"/>
    <x v="9300"/>
    <s v="Good Sales"/>
    <n v="0.34"/>
    <n v="279.69420000000002"/>
    <n v="542.93579999999997"/>
    <n v="8"/>
    <d v="2023-08-20T00:00:00"/>
    <d v="2023-08-24T00:00:00"/>
    <s v="Regular"/>
    <s v="Cash"/>
    <n v="73.459999999999994"/>
    <s v="loss"/>
    <s v="Hyderabad"/>
  </r>
  <r>
    <s v="ORD109392"/>
    <x v="0"/>
    <s v="Electronics"/>
    <x v="9301"/>
    <s v="Good Sales"/>
    <n v="0.11"/>
    <n v="382.30610000000001"/>
    <n v="3093.2039000000004"/>
    <n v="4"/>
    <d v="2024-06-17T00:00:00"/>
    <d v="2024-06-21T00:00:00"/>
    <s v="Regular"/>
    <s v="Card"/>
    <n v="423.36"/>
    <s v="loss"/>
    <s v="Bangalore"/>
  </r>
  <r>
    <s v="ORD109393"/>
    <x v="1"/>
    <s v="Electronics"/>
    <x v="9302"/>
    <s v="concerning"/>
    <n v="0.44"/>
    <n v="350.90440000000001"/>
    <n v="446.60559999999998"/>
    <n v="1"/>
    <d v="2024-02-18T00:00:00"/>
    <d v="2024-02-25T00:00:00"/>
    <s v="Member"/>
    <s v="Card"/>
    <n v="92.3"/>
    <s v="loss"/>
    <s v="Bangalore"/>
  </r>
  <r>
    <s v="ORD109394"/>
    <x v="2"/>
    <s v="Personal Care"/>
    <x v="9303"/>
    <s v="Good Sales"/>
    <n v="0.24"/>
    <n v="492.55919999999998"/>
    <n v="1559.7708"/>
    <n v="3"/>
    <d v="2024-02-11T00:00:00"/>
    <d v="2024-02-14T00:00:00"/>
    <s v="Regular"/>
    <s v="Card"/>
    <n v="528.96"/>
    <s v="loss"/>
    <s v="Mumbai"/>
  </r>
  <r>
    <s v="ORD109395"/>
    <x v="2"/>
    <s v="Clothing"/>
    <x v="9304"/>
    <s v="Good Sales"/>
    <n v="0.16"/>
    <n v="257.91040000000004"/>
    <n v="1354.0296000000001"/>
    <n v="1"/>
    <d v="2024-04-07T00:00:00"/>
    <d v="2024-04-10T00:00:00"/>
    <s v="Regular"/>
    <s v="UPI"/>
    <n v="146.41"/>
    <s v="loss"/>
    <s v="Mumbai"/>
  </r>
  <r>
    <s v="ORD109396"/>
    <x v="3"/>
    <s v="Clothing"/>
    <x v="9305"/>
    <s v="Good Sales"/>
    <n v="0.45"/>
    <n v="1566.4725000000001"/>
    <n v="1914.5775000000001"/>
    <n v="5"/>
    <d v="2023-05-04T00:00:00"/>
    <d v="2023-05-09T00:00:00"/>
    <s v="Member"/>
    <s v="Cash"/>
    <n v="608.29999999999995"/>
    <s v="loss"/>
    <s v="Delhi"/>
  </r>
  <r>
    <s v="ORD109397"/>
    <x v="3"/>
    <s v="Clothing"/>
    <x v="9306"/>
    <s v="Good Sales"/>
    <n v="0.43"/>
    <n v="1691.4394"/>
    <n v="2242.1405999999997"/>
    <n v="9"/>
    <d v="2024-11-24T00:00:00"/>
    <d v="2024-11-26T00:00:00"/>
    <s v="Member"/>
    <s v="UPI"/>
    <n v="264.68"/>
    <s v="loss"/>
    <s v="Mumbai"/>
  </r>
  <r>
    <s v="ORD109398"/>
    <x v="1"/>
    <s v="Grocery"/>
    <x v="9307"/>
    <s v="Good Sales"/>
    <n v="0.35"/>
    <n v="323.66249999999997"/>
    <n v="601.08750000000009"/>
    <n v="7"/>
    <d v="2024-12-30T00:00:00"/>
    <d v="2025-01-01T00:00:00"/>
    <s v="Regular"/>
    <s v="Cash"/>
    <n v="141.16"/>
    <s v="loss"/>
    <s v="Chennai"/>
  </r>
  <r>
    <s v="ORD109399"/>
    <x v="0"/>
    <s v="Electronics"/>
    <x v="9308"/>
    <s v="Good Sales"/>
    <n v="0.15"/>
    <n v="611.81700000000001"/>
    <n v="3466.9630000000002"/>
    <n v="3"/>
    <d v="2024-02-04T00:00:00"/>
    <d v="2024-02-09T00:00:00"/>
    <s v="Member"/>
    <s v="Card"/>
    <n v="1023.91"/>
    <s v="profit"/>
    <s v="Chennai"/>
  </r>
  <r>
    <s v="ORD109400"/>
    <x v="3"/>
    <s v="Personal Care"/>
    <x v="9309"/>
    <s v="concerning"/>
    <n v="0.2"/>
    <n v="27.07"/>
    <n v="108.28"/>
    <n v="7"/>
    <d v="2023-06-13T00:00:00"/>
    <d v="2023-06-18T00:00:00"/>
    <s v="New"/>
    <s v="UPI"/>
    <n v="24.24"/>
    <s v="loss"/>
    <s v="Mumbai"/>
  </r>
  <r>
    <s v="ORD109401"/>
    <x v="3"/>
    <s v="Grocery"/>
    <x v="9310"/>
    <s v="Good Sales"/>
    <n v="0.34"/>
    <n v="917.07860000000005"/>
    <n v="1780.2113999999999"/>
    <n v="8"/>
    <d v="2023-10-11T00:00:00"/>
    <d v="2023-10-12T00:00:00"/>
    <s v="New"/>
    <s v="Card"/>
    <n v="309.25"/>
    <s v="loss"/>
    <s v="Bangalore"/>
  </r>
  <r>
    <s v="ORD109402"/>
    <x v="2"/>
    <s v="Personal Care"/>
    <x v="9311"/>
    <s v="Good Sales"/>
    <n v="0.09"/>
    <n v="236.90429999999998"/>
    <n v="2395.3656999999998"/>
    <n v="4"/>
    <d v="2023-06-19T00:00:00"/>
    <d v="2023-06-26T00:00:00"/>
    <s v="New"/>
    <s v="Card"/>
    <n v="399.93"/>
    <s v="loss"/>
    <s v="Pune"/>
  </r>
  <r>
    <s v="ORD109403"/>
    <x v="2"/>
    <s v="Grocery"/>
    <x v="9312"/>
    <s v="Good Sales"/>
    <n v="0.25"/>
    <n v="789.1825"/>
    <n v="2367.5475000000001"/>
    <n v="3"/>
    <d v="2023-04-05T00:00:00"/>
    <d v="2023-04-07T00:00:00"/>
    <s v="New"/>
    <s v="Card"/>
    <n v="596.5"/>
    <s v="loss"/>
    <s v="Hyderabad"/>
  </r>
  <r>
    <s v="ORD109404"/>
    <x v="3"/>
    <s v="Grocery"/>
    <x v="9313"/>
    <s v="Good Sales"/>
    <n v="0.37"/>
    <n v="471.5761"/>
    <n v="802.95389999999998"/>
    <n v="2"/>
    <d v="2024-10-18T00:00:00"/>
    <d v="2024-10-22T00:00:00"/>
    <s v="New"/>
    <s v="Card"/>
    <n v="352.06"/>
    <s v="loss"/>
    <s v="Chennai"/>
  </r>
  <r>
    <s v="ORD109405"/>
    <x v="2"/>
    <s v="Grocery"/>
    <x v="9314"/>
    <s v="concerning"/>
    <n v="0.33"/>
    <n v="48.939000000000007"/>
    <n v="99.361000000000004"/>
    <n v="8"/>
    <d v="2023-10-31T00:00:00"/>
    <d v="2023-11-01T00:00:00"/>
    <s v="New"/>
    <s v="UPI"/>
    <n v="38.479999999999997"/>
    <s v="loss"/>
    <s v="Chennai"/>
  </r>
  <r>
    <s v="ORD109406"/>
    <x v="1"/>
    <s v="Personal Care"/>
    <x v="9315"/>
    <s v="Good Sales"/>
    <n v="0.36"/>
    <n v="838.20240000000001"/>
    <n v="1490.1376"/>
    <n v="3"/>
    <d v="2023-04-06T00:00:00"/>
    <d v="2023-04-07T00:00:00"/>
    <s v="New"/>
    <s v="Card"/>
    <n v="675.87"/>
    <s v="loss"/>
    <s v="Mumbai"/>
  </r>
  <r>
    <s v="ORD109407"/>
    <x v="3"/>
    <s v="Home Care"/>
    <x v="918"/>
    <s v="concerning"/>
    <n v="0.45"/>
    <n v="202.45050000000001"/>
    <n v="247.43949999999998"/>
    <n v="7"/>
    <d v="2024-11-30T00:00:00"/>
    <d v="2024-12-06T00:00:00"/>
    <s v="Member"/>
    <s v="Card"/>
    <n v="42.59"/>
    <s v="loss"/>
    <s v="Delhi"/>
  </r>
  <r>
    <s v="ORD109408"/>
    <x v="2"/>
    <s v="Grocery"/>
    <x v="9316"/>
    <s v="Good Sales"/>
    <n v="0.48"/>
    <n v="2146.44"/>
    <n v="2325.31"/>
    <n v="2"/>
    <d v="2024-02-27T00:00:00"/>
    <d v="2024-03-03T00:00:00"/>
    <s v="Member"/>
    <s v="Card"/>
    <n v="445.18"/>
    <s v="loss"/>
    <s v="Chennai"/>
  </r>
  <r>
    <s v="ORD109409"/>
    <x v="1"/>
    <s v="Clothing"/>
    <x v="9317"/>
    <s v="Good Sales"/>
    <n v="0.23"/>
    <n v="218.72080000000003"/>
    <n v="732.23919999999998"/>
    <n v="5"/>
    <d v="2024-07-16T00:00:00"/>
    <d v="2024-07-19T00:00:00"/>
    <s v="Member"/>
    <s v="Cash"/>
    <n v="71.39"/>
    <s v="loss"/>
    <s v="Hyderabad"/>
  </r>
  <r>
    <s v="ORD109410"/>
    <x v="2"/>
    <s v="Electronics"/>
    <x v="9318"/>
    <s v="Good Sales"/>
    <n v="0.03"/>
    <n v="65.509199999999993"/>
    <n v="2118.1307999999999"/>
    <n v="5"/>
    <d v="2023-11-03T00:00:00"/>
    <d v="2023-11-04T00:00:00"/>
    <s v="Member"/>
    <s v="Cash"/>
    <n v="386.76"/>
    <s v="loss"/>
    <s v="Bangalore"/>
  </r>
  <r>
    <s v="ORD109411"/>
    <x v="2"/>
    <s v="Home Care"/>
    <x v="9319"/>
    <s v="Good Sales"/>
    <n v="0.42"/>
    <n v="935.17199999999991"/>
    <n v="1291.4279999999999"/>
    <n v="9"/>
    <d v="2023-05-13T00:00:00"/>
    <d v="2023-05-18T00:00:00"/>
    <s v="Member"/>
    <s v="UPI"/>
    <n v="211.93"/>
    <s v="loss"/>
    <s v="Delhi"/>
  </r>
  <r>
    <s v="ORD109412"/>
    <x v="2"/>
    <s v="Home Care"/>
    <x v="9320"/>
    <s v="Good Sales"/>
    <n v="0.06"/>
    <n v="168.54239999999999"/>
    <n v="2640.4976000000001"/>
    <n v="8"/>
    <d v="2023-12-28T00:00:00"/>
    <d v="2023-12-29T00:00:00"/>
    <s v="New"/>
    <s v="Card"/>
    <n v="624.04999999999995"/>
    <s v="loss"/>
    <s v="Hyderabad"/>
  </r>
  <r>
    <s v="ORD109413"/>
    <x v="3"/>
    <s v="Personal Care"/>
    <x v="9321"/>
    <s v="Good Sales"/>
    <n v="0.11"/>
    <n v="432.7851"/>
    <n v="3501.6248999999998"/>
    <n v="8"/>
    <d v="2024-05-20T00:00:00"/>
    <d v="2024-05-26T00:00:00"/>
    <s v="Regular"/>
    <s v="Card"/>
    <n v="1137.33"/>
    <s v="profit"/>
    <s v="Pune"/>
  </r>
  <r>
    <s v="ORD109414"/>
    <x v="0"/>
    <s v="Home Care"/>
    <x v="9322"/>
    <s v="Good Sales"/>
    <n v="0.33"/>
    <n v="796.46490000000006"/>
    <n v="1617.0651000000003"/>
    <n v="2"/>
    <d v="2024-09-22T00:00:00"/>
    <d v="2024-09-25T00:00:00"/>
    <s v="Regular"/>
    <s v="UPI"/>
    <n v="463.34"/>
    <s v="loss"/>
    <s v="Bangalore"/>
  </r>
  <r>
    <s v="ORD109415"/>
    <x v="2"/>
    <s v="Personal Care"/>
    <x v="9323"/>
    <s v="concerning"/>
    <n v="0.37"/>
    <n v="83.690299999999993"/>
    <n v="142.49970000000002"/>
    <n v="2"/>
    <d v="2023-03-05T00:00:00"/>
    <d v="2023-03-10T00:00:00"/>
    <s v="Member"/>
    <s v="UPI"/>
    <n v="51.88"/>
    <s v="loss"/>
    <s v="Hyderabad"/>
  </r>
  <r>
    <s v="ORD109416"/>
    <x v="1"/>
    <s v="Personal Care"/>
    <x v="9324"/>
    <s v="Good Sales"/>
    <n v="0.35"/>
    <n v="1357.454"/>
    <n v="2520.9859999999999"/>
    <n v="7"/>
    <d v="2024-02-24T00:00:00"/>
    <d v="2024-02-27T00:00:00"/>
    <s v="Regular"/>
    <s v="Cash"/>
    <n v="387.91"/>
    <s v="loss"/>
    <s v="Mumbai"/>
  </r>
  <r>
    <s v="ORD109417"/>
    <x v="3"/>
    <s v="Clothing"/>
    <x v="9325"/>
    <s v="concerning"/>
    <n v="0.22"/>
    <n v="110.583"/>
    <n v="392.06700000000001"/>
    <n v="4"/>
    <d v="2024-01-05T00:00:00"/>
    <d v="2024-01-08T00:00:00"/>
    <s v="Regular"/>
    <s v="Cash"/>
    <n v="127.71"/>
    <s v="loss"/>
    <s v="Hyderabad"/>
  </r>
  <r>
    <s v="ORD109418"/>
    <x v="3"/>
    <s v="Grocery"/>
    <x v="9326"/>
    <s v="Good Sales"/>
    <n v="0.46"/>
    <n v="1492.0606"/>
    <n v="1751.5494000000001"/>
    <n v="3"/>
    <d v="2023-09-24T00:00:00"/>
    <d v="2023-09-28T00:00:00"/>
    <s v="New"/>
    <s v="UPI"/>
    <n v="856.62"/>
    <s v="profit"/>
    <s v="Hyderabad"/>
  </r>
  <r>
    <s v="ORD109419"/>
    <x v="1"/>
    <s v="Home Care"/>
    <x v="9327"/>
    <s v="Good Sales"/>
    <n v="0.42"/>
    <n v="1695.4559999999999"/>
    <n v="2341.3440000000001"/>
    <n v="3"/>
    <d v="2023-08-13T00:00:00"/>
    <d v="2023-08-16T00:00:00"/>
    <s v="New"/>
    <s v="Card"/>
    <n v="1094.58"/>
    <s v="profit"/>
    <s v="Hyderabad"/>
  </r>
  <r>
    <s v="ORD109420"/>
    <x v="2"/>
    <s v="Grocery"/>
    <x v="9328"/>
    <s v="Good Sales"/>
    <n v="0.33"/>
    <n v="490.10940000000005"/>
    <n v="995.07060000000001"/>
    <n v="7"/>
    <d v="2024-07-19T00:00:00"/>
    <d v="2024-07-22T00:00:00"/>
    <s v="Regular"/>
    <s v="Card"/>
    <n v="395.67"/>
    <s v="loss"/>
    <s v="Delhi"/>
  </r>
  <r>
    <s v="ORD109421"/>
    <x v="0"/>
    <s v="Grocery"/>
    <x v="9329"/>
    <s v="Good Sales"/>
    <n v="0.22"/>
    <n v="506.13639999999998"/>
    <n v="1794.4836"/>
    <n v="1"/>
    <d v="2024-05-30T00:00:00"/>
    <d v="2024-06-02T00:00:00"/>
    <s v="New"/>
    <s v="Card"/>
    <n v="294.17"/>
    <s v="loss"/>
    <s v="Hyderabad"/>
  </r>
  <r>
    <s v="ORD109422"/>
    <x v="2"/>
    <s v="Grocery"/>
    <x v="9330"/>
    <s v="concerning"/>
    <n v="0.23"/>
    <n v="39.157499999999999"/>
    <n v="131.0925"/>
    <n v="4"/>
    <d v="2023-02-24T00:00:00"/>
    <d v="2023-02-26T00:00:00"/>
    <s v="New"/>
    <s v="Card"/>
    <n v="30.98"/>
    <s v="loss"/>
    <s v="Chennai"/>
  </r>
  <r>
    <s v="ORD109423"/>
    <x v="1"/>
    <s v="Personal Care"/>
    <x v="9331"/>
    <s v="Good Sales"/>
    <n v="0.09"/>
    <n v="363.50909999999999"/>
    <n v="3675.4808999999996"/>
    <n v="6"/>
    <d v="2023-02-02T00:00:00"/>
    <d v="2023-02-06T00:00:00"/>
    <s v="Regular"/>
    <s v="Cash"/>
    <n v="514.25"/>
    <s v="loss"/>
    <s v="Bangalore"/>
  </r>
  <r>
    <s v="ORD109424"/>
    <x v="3"/>
    <s v="Grocery"/>
    <x v="9332"/>
    <s v="Good Sales"/>
    <n v="0.39"/>
    <n v="1382.9322"/>
    <n v="2163.0478000000003"/>
    <n v="9"/>
    <d v="2023-05-09T00:00:00"/>
    <d v="2023-05-11T00:00:00"/>
    <s v="New"/>
    <s v="Card"/>
    <n v="956"/>
    <s v="profit"/>
    <s v="Chennai"/>
  </r>
  <r>
    <s v="ORD109425"/>
    <x v="0"/>
    <s v="Home Care"/>
    <x v="9333"/>
    <s v="Good Sales"/>
    <n v="0.43"/>
    <n v="530.53399999999999"/>
    <n v="703.26599999999996"/>
    <n v="1"/>
    <d v="2024-12-25T00:00:00"/>
    <d v="2024-12-28T00:00:00"/>
    <s v="Member"/>
    <s v="UPI"/>
    <n v="341.89"/>
    <s v="loss"/>
    <s v="Mumbai"/>
  </r>
  <r>
    <s v="ORD109426"/>
    <x v="3"/>
    <s v="Personal Care"/>
    <x v="9334"/>
    <s v="Good Sales"/>
    <n v="0.41"/>
    <n v="824.96509999999989"/>
    <n v="1187.1449"/>
    <n v="1"/>
    <d v="2024-04-09T00:00:00"/>
    <d v="2024-04-11T00:00:00"/>
    <s v="Member"/>
    <s v="Card"/>
    <n v="439.77"/>
    <s v="loss"/>
    <s v="Bangalore"/>
  </r>
  <r>
    <s v="ORD109427"/>
    <x v="1"/>
    <s v="Home Care"/>
    <x v="9335"/>
    <s v="Good Sales"/>
    <n v="0.27"/>
    <n v="946.90350000000012"/>
    <n v="2560.1464999999998"/>
    <n v="2"/>
    <d v="2024-02-22T00:00:00"/>
    <d v="2024-02-27T00:00:00"/>
    <s v="Regular"/>
    <s v="Cash"/>
    <n v="368.22"/>
    <s v="loss"/>
    <s v="Mumbai"/>
  </r>
  <r>
    <s v="ORD109428"/>
    <x v="2"/>
    <s v="Personal Care"/>
    <x v="9336"/>
    <s v="Good Sales"/>
    <n v="0.42"/>
    <n v="779.1"/>
    <n v="1075.9000000000001"/>
    <n v="7"/>
    <d v="2024-06-24T00:00:00"/>
    <d v="2024-06-30T00:00:00"/>
    <s v="Regular"/>
    <s v="Card"/>
    <n v="145.09"/>
    <s v="loss"/>
    <s v="Hyderabad"/>
  </r>
  <r>
    <s v="ORD109429"/>
    <x v="0"/>
    <s v="Electronics"/>
    <x v="9337"/>
    <s v="Good Sales"/>
    <n v="0.4"/>
    <n v="358.33200000000005"/>
    <n v="537.49800000000005"/>
    <n v="7"/>
    <d v="2024-12-07T00:00:00"/>
    <d v="2024-12-13T00:00:00"/>
    <s v="Member"/>
    <s v="Card"/>
    <n v="247.35"/>
    <s v="loss"/>
    <s v="Bangalore"/>
  </r>
  <r>
    <s v="ORD109430"/>
    <x v="3"/>
    <s v="Electronics"/>
    <x v="9338"/>
    <s v="Good Sales"/>
    <n v="0.42"/>
    <n v="1109.0855999999999"/>
    <n v="1531.5944"/>
    <n v="5"/>
    <d v="2024-01-04T00:00:00"/>
    <d v="2024-01-10T00:00:00"/>
    <s v="New"/>
    <s v="Cash"/>
    <n v="367.2"/>
    <s v="loss"/>
    <s v="Bangalore"/>
  </r>
  <r>
    <s v="ORD109431"/>
    <x v="3"/>
    <s v="Electronics"/>
    <x v="9339"/>
    <s v="Good Sales"/>
    <n v="0.49"/>
    <n v="1786.2852"/>
    <n v="1859.1948"/>
    <n v="4"/>
    <d v="2024-02-12T00:00:00"/>
    <d v="2024-02-14T00:00:00"/>
    <s v="Regular"/>
    <s v="Cash"/>
    <n v="774.34"/>
    <s v="loss"/>
    <s v="Chennai"/>
  </r>
  <r>
    <s v="ORD109432"/>
    <x v="3"/>
    <s v="Electronics"/>
    <x v="9340"/>
    <s v="Good Sales"/>
    <n v="0.41"/>
    <n v="685.5077"/>
    <n v="986.46230000000003"/>
    <n v="6"/>
    <d v="2024-07-31T00:00:00"/>
    <d v="2024-08-05T00:00:00"/>
    <s v="New"/>
    <s v="Cash"/>
    <n v="425.08"/>
    <s v="loss"/>
    <s v="Hyderabad"/>
  </r>
  <r>
    <s v="ORD109433"/>
    <x v="2"/>
    <s v="Personal Care"/>
    <x v="9341"/>
    <s v="concerning"/>
    <n v="0.14000000000000001"/>
    <n v="97.535200000000003"/>
    <n v="599.14479999999992"/>
    <n v="8"/>
    <d v="2024-08-29T00:00:00"/>
    <d v="2024-08-30T00:00:00"/>
    <s v="New"/>
    <s v="Card"/>
    <n v="151.29"/>
    <s v="loss"/>
    <s v="Chennai"/>
  </r>
  <r>
    <s v="ORD109434"/>
    <x v="0"/>
    <s v="Grocery"/>
    <x v="9342"/>
    <s v="Good Sales"/>
    <n v="0.41"/>
    <n v="1707.5557000000001"/>
    <n v="2457.2143000000005"/>
    <n v="7"/>
    <d v="2024-05-02T00:00:00"/>
    <d v="2024-05-06T00:00:00"/>
    <s v="Regular"/>
    <s v="UPI"/>
    <n v="1237.6400000000001"/>
    <s v="profit"/>
    <s v="Chennai"/>
  </r>
  <r>
    <s v="ORD109435"/>
    <x v="2"/>
    <s v="Clothing"/>
    <x v="9343"/>
    <s v="Good Sales"/>
    <n v="0.19"/>
    <n v="254.3587"/>
    <n v="1084.3713"/>
    <n v="2"/>
    <d v="2024-09-30T00:00:00"/>
    <d v="2024-10-06T00:00:00"/>
    <s v="Member"/>
    <s v="UPI"/>
    <n v="259.14999999999998"/>
    <s v="loss"/>
    <s v="Bangalore"/>
  </r>
  <r>
    <s v="ORD109436"/>
    <x v="2"/>
    <s v="Clothing"/>
    <x v="9344"/>
    <s v="Good Sales"/>
    <n v="0.26"/>
    <n v="679.32540000000006"/>
    <n v="1933.4645999999998"/>
    <n v="2"/>
    <d v="2024-08-05T00:00:00"/>
    <d v="2024-08-07T00:00:00"/>
    <s v="Member"/>
    <s v="Cash"/>
    <n v="496.59"/>
    <s v="loss"/>
    <s v="Chennai"/>
  </r>
  <r>
    <s v="ORD109437"/>
    <x v="2"/>
    <s v="Electronics"/>
    <x v="9345"/>
    <s v="Good Sales"/>
    <n v="0.4"/>
    <n v="1395.0320000000002"/>
    <n v="2092.5479999999998"/>
    <n v="6"/>
    <d v="2024-07-26T00:00:00"/>
    <d v="2024-07-27T00:00:00"/>
    <s v="Member"/>
    <s v="UPI"/>
    <n v="711.8"/>
    <s v="loss"/>
    <s v="Bangalore"/>
  </r>
  <r>
    <s v="ORD109438"/>
    <x v="1"/>
    <s v="Grocery"/>
    <x v="9346"/>
    <s v="Good Sales"/>
    <n v="0.16"/>
    <n v="264.5872"/>
    <n v="1389.0828000000001"/>
    <n v="1"/>
    <d v="2023-08-31T00:00:00"/>
    <d v="2023-09-03T00:00:00"/>
    <s v="Member"/>
    <s v="Cash"/>
    <n v="303.26"/>
    <s v="loss"/>
    <s v="Bangalore"/>
  </r>
  <r>
    <s v="ORD109439"/>
    <x v="1"/>
    <s v="Home Care"/>
    <x v="9347"/>
    <s v="Good Sales"/>
    <n v="0.01"/>
    <n v="32.783200000000001"/>
    <n v="3245.5368000000003"/>
    <n v="5"/>
    <d v="2023-07-22T00:00:00"/>
    <d v="2023-07-29T00:00:00"/>
    <s v="Member"/>
    <s v="UPI"/>
    <n v="800.82"/>
    <s v="profit"/>
    <s v="Delhi"/>
  </r>
  <r>
    <s v="ORD109440"/>
    <x v="1"/>
    <s v="Grocery"/>
    <x v="2063"/>
    <s v="Good Sales"/>
    <n v="0.36"/>
    <n v="846.92879999999991"/>
    <n v="1505.6512"/>
    <n v="1"/>
    <d v="2024-03-02T00:00:00"/>
    <d v="2024-03-07T00:00:00"/>
    <s v="Member"/>
    <s v="Card"/>
    <n v="669.22"/>
    <s v="loss"/>
    <s v="Chennai"/>
  </r>
  <r>
    <s v="ORD109441"/>
    <x v="0"/>
    <s v="Home Care"/>
    <x v="9348"/>
    <s v="Good Sales"/>
    <n v="0.45"/>
    <n v="1302.8129999999999"/>
    <n v="1592.327"/>
    <n v="7"/>
    <d v="2023-03-30T00:00:00"/>
    <d v="2023-04-05T00:00:00"/>
    <s v="New"/>
    <s v="UPI"/>
    <n v="800.12"/>
    <s v="profit"/>
    <s v="Mumbai"/>
  </r>
  <r>
    <s v="ORD109442"/>
    <x v="2"/>
    <s v="Clothing"/>
    <x v="9349"/>
    <s v="Good Sales"/>
    <n v="0.46"/>
    <n v="1377.1572000000001"/>
    <n v="1616.6628000000001"/>
    <n v="3"/>
    <d v="2023-07-30T00:00:00"/>
    <d v="2023-08-01T00:00:00"/>
    <s v="Member"/>
    <s v="UPI"/>
    <n v="519.5"/>
    <s v="loss"/>
    <s v="Pune"/>
  </r>
  <r>
    <s v="ORD109443"/>
    <x v="2"/>
    <s v="Grocery"/>
    <x v="9350"/>
    <s v="Good Sales"/>
    <n v="0.4"/>
    <n v="1655.3360000000002"/>
    <n v="2483.0039999999999"/>
    <n v="9"/>
    <d v="2024-07-10T00:00:00"/>
    <d v="2024-07-11T00:00:00"/>
    <s v="Regular"/>
    <s v="Card"/>
    <n v="1166.3800000000001"/>
    <s v="profit"/>
    <s v="Chennai"/>
  </r>
  <r>
    <s v="ORD109444"/>
    <x v="1"/>
    <s v="Grocery"/>
    <x v="9351"/>
    <s v="Good Sales"/>
    <n v="0.47"/>
    <n v="1558.52"/>
    <n v="1757.48"/>
    <n v="5"/>
    <d v="2023-10-16T00:00:00"/>
    <d v="2023-10-22T00:00:00"/>
    <s v="Regular"/>
    <s v="UPI"/>
    <n v="285.63"/>
    <s v="loss"/>
    <s v="Hyderabad"/>
  </r>
  <r>
    <s v="ORD109445"/>
    <x v="2"/>
    <s v="Clothing"/>
    <x v="9352"/>
    <s v="Good Sales"/>
    <n v="0.41"/>
    <n v="571.99099999999999"/>
    <n v="823.10899999999992"/>
    <n v="1"/>
    <d v="2024-08-03T00:00:00"/>
    <d v="2024-08-04T00:00:00"/>
    <s v="Member"/>
    <s v="Cash"/>
    <n v="263.51"/>
    <s v="loss"/>
    <s v="Hyderabad"/>
  </r>
  <r>
    <s v="ORD109446"/>
    <x v="2"/>
    <s v="Grocery"/>
    <x v="9353"/>
    <s v="concerning"/>
    <n v="0.02"/>
    <n v="7.8412000000000006"/>
    <n v="384.21879999999999"/>
    <n v="4"/>
    <d v="2023-07-14T00:00:00"/>
    <d v="2023-07-18T00:00:00"/>
    <s v="Member"/>
    <s v="Cash"/>
    <n v="69.45"/>
    <s v="loss"/>
    <s v="Bangalore"/>
  </r>
  <r>
    <s v="ORD109447"/>
    <x v="3"/>
    <s v="Home Care"/>
    <x v="9354"/>
    <s v="concerning"/>
    <n v="0.17"/>
    <n v="18.654100000000003"/>
    <n v="91.075900000000004"/>
    <n v="8"/>
    <d v="2023-08-11T00:00:00"/>
    <d v="2023-08-14T00:00:00"/>
    <s v="Regular"/>
    <s v="UPI"/>
    <n v="11.28"/>
    <s v="loss"/>
    <s v="Hyderabad"/>
  </r>
  <r>
    <s v="ORD109448"/>
    <x v="2"/>
    <s v="Grocery"/>
    <x v="9355"/>
    <s v="Good Sales"/>
    <n v="0.17"/>
    <n v="770.38049999999998"/>
    <n v="3761.2694999999994"/>
    <n v="7"/>
    <d v="2024-10-13T00:00:00"/>
    <d v="2024-10-17T00:00:00"/>
    <s v="Regular"/>
    <s v="Cash"/>
    <n v="1340.35"/>
    <s v="profit"/>
    <s v="Mumbai"/>
  </r>
  <r>
    <s v="ORD109449"/>
    <x v="3"/>
    <s v="Home Care"/>
    <x v="9356"/>
    <s v="Good Sales"/>
    <n v="0.11"/>
    <n v="518.79740000000004"/>
    <n v="4197.5425999999998"/>
    <n v="6"/>
    <d v="2023-06-09T00:00:00"/>
    <d v="2023-06-11T00:00:00"/>
    <s v="Regular"/>
    <s v="Cash"/>
    <n v="1365.97"/>
    <s v="profit"/>
    <s v="Bangalore"/>
  </r>
  <r>
    <s v="ORD109450"/>
    <x v="2"/>
    <s v="Electronics"/>
    <x v="9357"/>
    <s v="concerning"/>
    <n v="0.4"/>
    <n v="224.46"/>
    <n v="336.68999999999994"/>
    <n v="9"/>
    <d v="2023-04-24T00:00:00"/>
    <d v="2023-04-27T00:00:00"/>
    <s v="Member"/>
    <s v="Card"/>
    <n v="28.31"/>
    <s v="loss"/>
    <s v="Hyderabad"/>
  </r>
  <r>
    <s v="ORD109451"/>
    <x v="0"/>
    <s v="Grocery"/>
    <x v="9358"/>
    <s v="Good Sales"/>
    <n v="0.26"/>
    <n v="646.50559999999996"/>
    <n v="1840.0544"/>
    <n v="4"/>
    <d v="2023-08-30T00:00:00"/>
    <d v="2023-09-01T00:00:00"/>
    <s v="Regular"/>
    <s v="Card"/>
    <n v="458.6"/>
    <s v="loss"/>
    <s v="Delhi"/>
  </r>
  <r>
    <s v="ORD109452"/>
    <x v="1"/>
    <s v="Home Care"/>
    <x v="9359"/>
    <s v="Good Sales"/>
    <n v="0.42"/>
    <n v="353.98439999999999"/>
    <n v="488.83560000000006"/>
    <n v="1"/>
    <d v="2023-01-24T00:00:00"/>
    <d v="2023-01-29T00:00:00"/>
    <s v="Member"/>
    <s v="Cash"/>
    <n v="74.22"/>
    <s v="loss"/>
    <s v="Mumbai"/>
  </r>
  <r>
    <s v="ORD109453"/>
    <x v="3"/>
    <s v="Clothing"/>
    <x v="9360"/>
    <s v="Good Sales"/>
    <n v="0.3"/>
    <n v="1424.6609999999998"/>
    <n v="3324.2089999999998"/>
    <n v="6"/>
    <d v="2023-11-03T00:00:00"/>
    <d v="2023-11-05T00:00:00"/>
    <s v="Member"/>
    <s v="UPI"/>
    <n v="640.72"/>
    <s v="loss"/>
    <s v="Hyderabad"/>
  </r>
  <r>
    <s v="ORD109454"/>
    <x v="1"/>
    <s v="Electronics"/>
    <x v="9361"/>
    <s v="Good Sales"/>
    <n v="0.3"/>
    <n v="392.84399999999999"/>
    <n v="916.63599999999997"/>
    <n v="4"/>
    <d v="2023-07-13T00:00:00"/>
    <d v="2023-07-19T00:00:00"/>
    <s v="Member"/>
    <s v="Card"/>
    <n v="174.11"/>
    <s v="loss"/>
    <s v="Mumbai"/>
  </r>
  <r>
    <s v="ORD109455"/>
    <x v="3"/>
    <s v="Grocery"/>
    <x v="9362"/>
    <s v="Good Sales"/>
    <n v="0.19"/>
    <n v="486.03330000000005"/>
    <n v="2072.0367000000001"/>
    <n v="1"/>
    <d v="2024-06-07T00:00:00"/>
    <d v="2024-06-10T00:00:00"/>
    <s v="Member"/>
    <s v="UPI"/>
    <n v="348.08"/>
    <s v="loss"/>
    <s v="Delhi"/>
  </r>
  <r>
    <s v="ORD109456"/>
    <x v="3"/>
    <s v="Home Care"/>
    <x v="9363"/>
    <s v="Good Sales"/>
    <n v="0.39"/>
    <n v="355.50060000000002"/>
    <n v="556.03939999999989"/>
    <n v="3"/>
    <d v="2024-09-08T00:00:00"/>
    <d v="2024-09-15T00:00:00"/>
    <s v="Regular"/>
    <s v="Card"/>
    <n v="176.65"/>
    <s v="loss"/>
    <s v="Bangalore"/>
  </r>
  <r>
    <s v="ORD109457"/>
    <x v="3"/>
    <s v="Grocery"/>
    <x v="9364"/>
    <s v="Good Sales"/>
    <n v="0.34"/>
    <n v="588.38020000000006"/>
    <n v="1142.1497999999999"/>
    <n v="1"/>
    <d v="2024-02-12T00:00:00"/>
    <d v="2024-02-14T00:00:00"/>
    <s v="New"/>
    <s v="Cash"/>
    <n v="309.11"/>
    <s v="loss"/>
    <s v="Delhi"/>
  </r>
  <r>
    <s v="ORD109458"/>
    <x v="0"/>
    <s v="Home Care"/>
    <x v="1639"/>
    <s v="Good Sales"/>
    <n v="0.17"/>
    <n v="239.24950000000001"/>
    <n v="1168.1005"/>
    <n v="5"/>
    <d v="2024-09-24T00:00:00"/>
    <d v="2024-10-01T00:00:00"/>
    <s v="New"/>
    <s v="Card"/>
    <n v="233.7"/>
    <s v="loss"/>
    <s v="Delhi"/>
  </r>
  <r>
    <s v="ORD109459"/>
    <x v="2"/>
    <s v="Grocery"/>
    <x v="9365"/>
    <s v="Good Sales"/>
    <n v="0.5"/>
    <n v="1214.7950000000001"/>
    <n v="1214.7950000000001"/>
    <n v="8"/>
    <d v="2023-08-05T00:00:00"/>
    <d v="2023-08-09T00:00:00"/>
    <s v="New"/>
    <s v="UPI"/>
    <n v="438.62"/>
    <s v="loss"/>
    <s v="Pune"/>
  </r>
  <r>
    <s v="ORD109460"/>
    <x v="3"/>
    <s v="Electronics"/>
    <x v="9366"/>
    <s v="Good Sales"/>
    <n v="0.23"/>
    <n v="496.09389999999996"/>
    <n v="1660.8361"/>
    <n v="2"/>
    <d v="2024-10-01T00:00:00"/>
    <d v="2024-10-02T00:00:00"/>
    <s v="Regular"/>
    <s v="Cash"/>
    <n v="430.41"/>
    <s v="loss"/>
    <s v="Chennai"/>
  </r>
  <r>
    <s v="ORD109461"/>
    <x v="0"/>
    <s v="Electronics"/>
    <x v="9367"/>
    <s v="Good Sales"/>
    <n v="0.16"/>
    <n v="275.34560000000005"/>
    <n v="1445.5644"/>
    <n v="6"/>
    <d v="2024-11-14T00:00:00"/>
    <d v="2024-11-16T00:00:00"/>
    <s v="Regular"/>
    <s v="Card"/>
    <n v="194.56"/>
    <s v="loss"/>
    <s v="Delhi"/>
  </r>
  <r>
    <s v="ORD109462"/>
    <x v="3"/>
    <s v="Grocery"/>
    <x v="9368"/>
    <s v="concerning"/>
    <n v="0.34"/>
    <n v="210.392"/>
    <n v="408.40799999999996"/>
    <n v="6"/>
    <d v="2023-10-28T00:00:00"/>
    <d v="2023-10-31T00:00:00"/>
    <s v="Member"/>
    <s v="Cash"/>
    <n v="157.07"/>
    <s v="loss"/>
    <s v="Mumbai"/>
  </r>
  <r>
    <s v="ORD109463"/>
    <x v="2"/>
    <s v="Grocery"/>
    <x v="9369"/>
    <s v="Good Sales"/>
    <n v="0.11"/>
    <n v="272.13889999999998"/>
    <n v="2201.8510999999999"/>
    <n v="5"/>
    <d v="2023-07-04T00:00:00"/>
    <d v="2023-07-08T00:00:00"/>
    <s v="New"/>
    <s v="UPI"/>
    <n v="465.3"/>
    <s v="loss"/>
    <s v="Mumbai"/>
  </r>
  <r>
    <s v="ORD109464"/>
    <x v="3"/>
    <s v="Personal Care"/>
    <x v="9370"/>
    <s v="Good Sales"/>
    <n v="0.42"/>
    <n v="1791.7284000000002"/>
    <n v="2474.2916000000005"/>
    <n v="7"/>
    <d v="2023-02-14T00:00:00"/>
    <d v="2023-02-21T00:00:00"/>
    <s v="Regular"/>
    <s v="UPI"/>
    <n v="494.45"/>
    <s v="loss"/>
    <s v="Bangalore"/>
  </r>
  <r>
    <s v="ORD109465"/>
    <x v="0"/>
    <s v="Grocery"/>
    <x v="9371"/>
    <s v="Good Sales"/>
    <n v="0.34"/>
    <n v="1250.5506"/>
    <n v="2427.5394000000001"/>
    <n v="1"/>
    <d v="2024-09-25T00:00:00"/>
    <d v="2024-10-01T00:00:00"/>
    <s v="Member"/>
    <s v="UPI"/>
    <n v="341.82"/>
    <s v="loss"/>
    <s v="Mumbai"/>
  </r>
  <r>
    <s v="ORD109466"/>
    <x v="2"/>
    <s v="Grocery"/>
    <x v="8841"/>
    <s v="Good Sales"/>
    <n v="0.44"/>
    <n v="1597.5608"/>
    <n v="2033.2592000000002"/>
    <n v="4"/>
    <d v="2023-10-01T00:00:00"/>
    <d v="2023-10-04T00:00:00"/>
    <s v="Member"/>
    <s v="Cash"/>
    <n v="876.61"/>
    <s v="profit"/>
    <s v="Pune"/>
  </r>
  <r>
    <s v="ORD109467"/>
    <x v="0"/>
    <s v="Electronics"/>
    <x v="9372"/>
    <s v="Good Sales"/>
    <n v="0.16"/>
    <n v="303.01600000000002"/>
    <n v="1590.8339999999998"/>
    <n v="6"/>
    <d v="2024-07-16T00:00:00"/>
    <d v="2024-07-21T00:00:00"/>
    <s v="Member"/>
    <s v="Cash"/>
    <n v="343.71"/>
    <s v="loss"/>
    <s v="Delhi"/>
  </r>
  <r>
    <s v="ORD109468"/>
    <x v="2"/>
    <s v="Grocery"/>
    <x v="9373"/>
    <s v="Good Sales"/>
    <n v="0.43"/>
    <n v="1535.6375"/>
    <n v="2035.6125"/>
    <n v="4"/>
    <d v="2024-02-08T00:00:00"/>
    <d v="2024-02-09T00:00:00"/>
    <s v="Member"/>
    <s v="Card"/>
    <n v="343.63"/>
    <s v="loss"/>
    <s v="Bangalore"/>
  </r>
  <r>
    <s v="ORD109469"/>
    <x v="2"/>
    <s v="Clothing"/>
    <x v="9374"/>
    <s v="Good Sales"/>
    <n v="0.25"/>
    <n v="595.27499999999998"/>
    <n v="1785.8249999999998"/>
    <n v="6"/>
    <d v="2023-04-07T00:00:00"/>
    <d v="2023-04-11T00:00:00"/>
    <s v="Member"/>
    <s v="UPI"/>
    <n v="618.12"/>
    <s v="loss"/>
    <s v="Pune"/>
  </r>
  <r>
    <s v="ORD109470"/>
    <x v="1"/>
    <s v="Grocery"/>
    <x v="9375"/>
    <s v="Good Sales"/>
    <n v="0.03"/>
    <n v="25.090499999999999"/>
    <n v="811.2595"/>
    <n v="2"/>
    <d v="2023-12-08T00:00:00"/>
    <d v="2023-12-09T00:00:00"/>
    <s v="Member"/>
    <s v="Cash"/>
    <n v="188.36"/>
    <s v="loss"/>
    <s v="Chennai"/>
  </r>
  <r>
    <s v="ORD109471"/>
    <x v="1"/>
    <s v="Personal Care"/>
    <x v="9376"/>
    <s v="Good Sales"/>
    <n v="0.1"/>
    <n v="215.33400000000003"/>
    <n v="1938.0060000000001"/>
    <n v="9"/>
    <d v="2023-03-17T00:00:00"/>
    <d v="2023-03-19T00:00:00"/>
    <s v="Regular"/>
    <s v="Cash"/>
    <n v="283.85000000000002"/>
    <s v="loss"/>
    <s v="Delhi"/>
  </r>
  <r>
    <s v="ORD109472"/>
    <x v="1"/>
    <s v="Home Care"/>
    <x v="9377"/>
    <s v="concerning"/>
    <n v="0.11"/>
    <n v="82.546199999999999"/>
    <n v="667.87379999999996"/>
    <n v="4"/>
    <d v="2023-07-10T00:00:00"/>
    <d v="2023-07-17T00:00:00"/>
    <s v="Member"/>
    <s v="Cash"/>
    <n v="89.61"/>
    <s v="loss"/>
    <s v="Hyderabad"/>
  </r>
  <r>
    <s v="ORD109473"/>
    <x v="2"/>
    <s v="Electronics"/>
    <x v="9378"/>
    <s v="concerning"/>
    <n v="0.38"/>
    <n v="251.16860000000003"/>
    <n v="409.8014"/>
    <n v="5"/>
    <d v="2023-06-11T00:00:00"/>
    <d v="2023-06-12T00:00:00"/>
    <s v="Regular"/>
    <s v="Card"/>
    <n v="69.45"/>
    <s v="loss"/>
    <s v="Bangalore"/>
  </r>
  <r>
    <s v="ORD109474"/>
    <x v="3"/>
    <s v="Clothing"/>
    <x v="9379"/>
    <s v="concerning"/>
    <n v="0.1"/>
    <n v="21.299000000000003"/>
    <n v="191.691"/>
    <n v="7"/>
    <d v="2024-08-02T00:00:00"/>
    <d v="2024-08-04T00:00:00"/>
    <s v="Regular"/>
    <s v="Card"/>
    <n v="14.45"/>
    <s v="loss"/>
    <s v="Bangalore"/>
  </r>
  <r>
    <s v="ORD109475"/>
    <x v="0"/>
    <s v="Home Care"/>
    <x v="9380"/>
    <s v="Good Sales"/>
    <n v="0.28000000000000003"/>
    <n v="416.07720000000006"/>
    <n v="1069.9128000000001"/>
    <n v="8"/>
    <d v="2024-01-07T00:00:00"/>
    <d v="2024-01-13T00:00:00"/>
    <s v="New"/>
    <s v="UPI"/>
    <n v="425.1"/>
    <s v="loss"/>
    <s v="Delhi"/>
  </r>
  <r>
    <s v="ORD109476"/>
    <x v="0"/>
    <s v="Clothing"/>
    <x v="9381"/>
    <s v="Good Sales"/>
    <n v="0.33"/>
    <n v="568.02570000000003"/>
    <n v="1153.2642999999998"/>
    <n v="1"/>
    <d v="2024-05-16T00:00:00"/>
    <d v="2024-05-20T00:00:00"/>
    <s v="New"/>
    <s v="UPI"/>
    <n v="497.97"/>
    <s v="loss"/>
    <s v="Mumbai"/>
  </r>
  <r>
    <s v="ORD109477"/>
    <x v="0"/>
    <s v="Electronics"/>
    <x v="9382"/>
    <s v="Good Sales"/>
    <n v="0.39"/>
    <n v="1375.6353000000001"/>
    <n v="2151.6346999999996"/>
    <n v="7"/>
    <d v="2023-11-26T00:00:00"/>
    <d v="2023-11-29T00:00:00"/>
    <s v="Member"/>
    <s v="Cash"/>
    <n v="533.04999999999995"/>
    <s v="loss"/>
    <s v="Delhi"/>
  </r>
  <r>
    <s v="ORD109478"/>
    <x v="1"/>
    <s v="Personal Care"/>
    <x v="9383"/>
    <s v="Good Sales"/>
    <n v="0.39"/>
    <n v="1067.1258"/>
    <n v="1669.0941999999998"/>
    <n v="9"/>
    <d v="2024-09-24T00:00:00"/>
    <d v="2024-10-01T00:00:00"/>
    <s v="Member"/>
    <s v="UPI"/>
    <n v="200.68"/>
    <s v="loss"/>
    <s v="Bangalore"/>
  </r>
  <r>
    <s v="ORD109479"/>
    <x v="2"/>
    <s v="Electronics"/>
    <x v="9384"/>
    <s v="Good Sales"/>
    <n v="0.36"/>
    <n v="1550.3039999999999"/>
    <n v="2756.0959999999995"/>
    <n v="2"/>
    <d v="2023-06-02T00:00:00"/>
    <d v="2023-06-06T00:00:00"/>
    <s v="New"/>
    <s v="Cash"/>
    <n v="582.27"/>
    <s v="loss"/>
    <s v="Hyderabad"/>
  </r>
  <r>
    <s v="ORD109480"/>
    <x v="1"/>
    <s v="Clothing"/>
    <x v="9385"/>
    <s v="Good Sales"/>
    <n v="0.11"/>
    <n v="106.1181"/>
    <n v="858.59190000000001"/>
    <n v="2"/>
    <d v="2023-07-09T00:00:00"/>
    <d v="2023-07-12T00:00:00"/>
    <s v="Member"/>
    <s v="Cash"/>
    <n v="135.06"/>
    <s v="loss"/>
    <s v="Bangalore"/>
  </r>
  <r>
    <s v="ORD109481"/>
    <x v="3"/>
    <s v="Clothing"/>
    <x v="9386"/>
    <s v="Good Sales"/>
    <n v="0.27"/>
    <n v="378.86130000000003"/>
    <n v="1024.3287"/>
    <n v="4"/>
    <d v="2024-01-20T00:00:00"/>
    <d v="2024-01-26T00:00:00"/>
    <s v="Regular"/>
    <s v="Cash"/>
    <n v="161.24"/>
    <s v="loss"/>
    <s v="Hyderabad"/>
  </r>
  <r>
    <s v="ORD109482"/>
    <x v="2"/>
    <s v="Electronics"/>
    <x v="9387"/>
    <s v="Good Sales"/>
    <n v="0.15"/>
    <n v="706.69050000000004"/>
    <n v="4004.5795000000003"/>
    <n v="1"/>
    <d v="2024-12-14T00:00:00"/>
    <d v="2024-12-17T00:00:00"/>
    <s v="Regular"/>
    <s v="UPI"/>
    <n v="353.76"/>
    <s v="loss"/>
    <s v="Hyderabad"/>
  </r>
  <r>
    <s v="ORD109483"/>
    <x v="0"/>
    <s v="Grocery"/>
    <x v="9388"/>
    <s v="Good Sales"/>
    <n v="0.39"/>
    <n v="887.5698000000001"/>
    <n v="1388.2501999999999"/>
    <n v="9"/>
    <d v="2024-08-13T00:00:00"/>
    <d v="2024-08-14T00:00:00"/>
    <s v="Member"/>
    <s v="Cash"/>
    <n v="171.56"/>
    <s v="loss"/>
    <s v="Bangalore"/>
  </r>
  <r>
    <s v="ORD109484"/>
    <x v="1"/>
    <s v="Electronics"/>
    <x v="9389"/>
    <s v="Good Sales"/>
    <n v="0.37"/>
    <n v="1467.5494999999999"/>
    <n v="2498.8005000000003"/>
    <n v="5"/>
    <d v="2024-11-10T00:00:00"/>
    <d v="2024-11-17T00:00:00"/>
    <s v="New"/>
    <s v="Cash"/>
    <n v="1129.02"/>
    <s v="profit"/>
    <s v="Bangalore"/>
  </r>
  <r>
    <s v="ORD109485"/>
    <x v="1"/>
    <s v="Personal Care"/>
    <x v="9390"/>
    <s v="Good Sales"/>
    <n v="0.11"/>
    <n v="276.27819999999997"/>
    <n v="2235.3418000000001"/>
    <n v="3"/>
    <d v="2023-10-14T00:00:00"/>
    <d v="2023-10-17T00:00:00"/>
    <s v="Member"/>
    <s v="Card"/>
    <n v="624.51"/>
    <s v="loss"/>
    <s v="Hyderabad"/>
  </r>
  <r>
    <s v="ORD109486"/>
    <x v="3"/>
    <s v="Electronics"/>
    <x v="9391"/>
    <s v="Good Sales"/>
    <n v="0.32"/>
    <n v="770.66240000000005"/>
    <n v="1637.6576"/>
    <n v="6"/>
    <d v="2023-04-27T00:00:00"/>
    <d v="2023-05-02T00:00:00"/>
    <s v="New"/>
    <s v="Card"/>
    <n v="260.81"/>
    <s v="loss"/>
    <s v="Delhi"/>
  </r>
  <r>
    <s v="ORD109487"/>
    <x v="3"/>
    <s v="Home Care"/>
    <x v="9392"/>
    <s v="Good Sales"/>
    <n v="0.03"/>
    <n v="24.773099999999999"/>
    <n v="800.99689999999998"/>
    <n v="7"/>
    <d v="2024-12-21T00:00:00"/>
    <d v="2024-12-26T00:00:00"/>
    <s v="Regular"/>
    <s v="Cash"/>
    <n v="188.54"/>
    <s v="loss"/>
    <s v="Bangalore"/>
  </r>
  <r>
    <s v="ORD109488"/>
    <x v="1"/>
    <s v="Grocery"/>
    <x v="9393"/>
    <s v="Good Sales"/>
    <n v="0.38"/>
    <n v="1622.9344000000001"/>
    <n v="2647.9456"/>
    <n v="4"/>
    <d v="2023-07-23T00:00:00"/>
    <d v="2023-07-24T00:00:00"/>
    <s v="New"/>
    <s v="UPI"/>
    <n v="273.83999999999997"/>
    <s v="loss"/>
    <s v="Mumbai"/>
  </r>
  <r>
    <s v="ORD109489"/>
    <x v="3"/>
    <s v="Home Care"/>
    <x v="9394"/>
    <s v="concerning"/>
    <n v="0.39"/>
    <n v="188.73660000000001"/>
    <n v="295.20339999999999"/>
    <n v="2"/>
    <d v="2023-04-25T00:00:00"/>
    <d v="2023-04-26T00:00:00"/>
    <s v="New"/>
    <s v="UPI"/>
    <n v="54.85"/>
    <s v="loss"/>
    <s v="Hyderabad"/>
  </r>
  <r>
    <s v="ORD109490"/>
    <x v="0"/>
    <s v="Electronics"/>
    <x v="9395"/>
    <s v="Good Sales"/>
    <n v="0.17"/>
    <n v="275.44760000000002"/>
    <n v="1344.8324"/>
    <n v="5"/>
    <d v="2023-03-14T00:00:00"/>
    <d v="2023-03-18T00:00:00"/>
    <s v="Member"/>
    <s v="Card"/>
    <n v="360.3"/>
    <s v="loss"/>
    <s v="Bangalore"/>
  </r>
  <r>
    <s v="ORD109491"/>
    <x v="3"/>
    <s v="Grocery"/>
    <x v="9396"/>
    <s v="Good Sales"/>
    <n v="0.4"/>
    <n v="1359.9960000000001"/>
    <n v="2039.9939999999997"/>
    <n v="7"/>
    <d v="2023-11-03T00:00:00"/>
    <d v="2023-11-08T00:00:00"/>
    <s v="New"/>
    <s v="Card"/>
    <n v="700.8"/>
    <s v="loss"/>
    <s v="Hyderabad"/>
  </r>
  <r>
    <s v="ORD109492"/>
    <x v="3"/>
    <s v="Home Care"/>
    <x v="9397"/>
    <s v="Good Sales"/>
    <n v="0.43"/>
    <n v="1111.7908"/>
    <n v="1473.7692"/>
    <n v="3"/>
    <d v="2024-10-30T00:00:00"/>
    <d v="2024-11-05T00:00:00"/>
    <s v="New"/>
    <s v="Cash"/>
    <n v="533.24"/>
    <s v="loss"/>
    <s v="Chennai"/>
  </r>
  <r>
    <s v="ORD109493"/>
    <x v="1"/>
    <s v="Home Care"/>
    <x v="9398"/>
    <s v="Good Sales"/>
    <n v="0.1"/>
    <n v="441.875"/>
    <n v="3976.875"/>
    <n v="2"/>
    <d v="2024-11-21T00:00:00"/>
    <d v="2024-11-26T00:00:00"/>
    <s v="Regular"/>
    <s v="UPI"/>
    <n v="634.20000000000005"/>
    <s v="loss"/>
    <s v="Hyderabad"/>
  </r>
  <r>
    <s v="ORD109494"/>
    <x v="1"/>
    <s v="Grocery"/>
    <x v="433"/>
    <s v="concerning"/>
    <n v="0.18"/>
    <n v="52.660800000000002"/>
    <n v="239.89920000000001"/>
    <n v="2"/>
    <d v="2024-08-15T00:00:00"/>
    <d v="2024-08-18T00:00:00"/>
    <s v="New"/>
    <s v="Card"/>
    <n v="38.21"/>
    <s v="loss"/>
    <s v="Bangalore"/>
  </r>
  <r>
    <s v="ORD109495"/>
    <x v="2"/>
    <s v="Grocery"/>
    <x v="9399"/>
    <s v="Good Sales"/>
    <n v="0.13"/>
    <n v="426.673"/>
    <n v="2855.4269999999997"/>
    <n v="4"/>
    <d v="2024-01-01T00:00:00"/>
    <d v="2024-01-05T00:00:00"/>
    <s v="Member"/>
    <s v="UPI"/>
    <n v="487.53"/>
    <s v="loss"/>
    <s v="Hyderabad"/>
  </r>
  <r>
    <s v="ORD109496"/>
    <x v="2"/>
    <s v="Clothing"/>
    <x v="9400"/>
    <s v="Good Sales"/>
    <n v="0.19"/>
    <n v="463.52019999999999"/>
    <n v="1976.0598"/>
    <n v="4"/>
    <d v="2023-09-04T00:00:00"/>
    <d v="2023-09-08T00:00:00"/>
    <s v="Regular"/>
    <s v="Card"/>
    <n v="296.49"/>
    <s v="loss"/>
    <s v="Pune"/>
  </r>
  <r>
    <s v="ORD109497"/>
    <x v="1"/>
    <s v="Grocery"/>
    <x v="9401"/>
    <s v="Good Sales"/>
    <n v="0.22"/>
    <n v="188.3486"/>
    <n v="667.78139999999996"/>
    <n v="5"/>
    <d v="2023-04-21T00:00:00"/>
    <d v="2023-04-25T00:00:00"/>
    <s v="New"/>
    <s v="UPI"/>
    <n v="61"/>
    <s v="loss"/>
    <s v="Mumbai"/>
  </r>
  <r>
    <s v="ORD109498"/>
    <x v="3"/>
    <s v="Electronics"/>
    <x v="9402"/>
    <s v="Good Sales"/>
    <n v="0.25"/>
    <n v="935.48249999999996"/>
    <n v="2806.4474999999998"/>
    <n v="3"/>
    <d v="2024-03-19T00:00:00"/>
    <d v="2024-03-21T00:00:00"/>
    <s v="New"/>
    <s v="Card"/>
    <n v="375.41"/>
    <s v="loss"/>
    <s v="Chennai"/>
  </r>
  <r>
    <s v="ORD109499"/>
    <x v="3"/>
    <s v="Personal Care"/>
    <x v="9403"/>
    <s v="Good Sales"/>
    <n v="0.02"/>
    <n v="42.308"/>
    <n v="2073.0920000000001"/>
    <n v="1"/>
    <d v="2023-04-25T00:00:00"/>
    <d v="2023-04-28T00:00:00"/>
    <s v="Regular"/>
    <s v="Cash"/>
    <n v="130.05000000000001"/>
    <s v="loss"/>
    <s v="Pune"/>
  </r>
  <r>
    <s v="ORD109500"/>
    <x v="2"/>
    <s v="Clothing"/>
    <x v="9404"/>
    <s v="Good Sales"/>
    <n v="0.03"/>
    <n v="81.142499999999998"/>
    <n v="2623.6075000000001"/>
    <n v="4"/>
    <d v="2023-02-08T00:00:00"/>
    <d v="2023-02-09T00:00:00"/>
    <s v="New"/>
    <s v="UPI"/>
    <n v="251.04"/>
    <s v="loss"/>
    <s v="Hyderabad"/>
  </r>
  <r>
    <s v="ORD109501"/>
    <x v="2"/>
    <s v="Grocery"/>
    <x v="9405"/>
    <s v="Good Sales"/>
    <n v="0.33"/>
    <n v="1597.0680000000002"/>
    <n v="3242.5320000000002"/>
    <n v="1"/>
    <d v="2023-08-28T00:00:00"/>
    <d v="2023-09-04T00:00:00"/>
    <s v="Regular"/>
    <s v="UPI"/>
    <n v="585.58000000000004"/>
    <s v="loss"/>
    <s v="Mumbai"/>
  </r>
  <r>
    <s v="ORD109502"/>
    <x v="2"/>
    <s v="Personal Care"/>
    <x v="9406"/>
    <s v="Good Sales"/>
    <n v="0.22"/>
    <n v="546.15660000000003"/>
    <n v="1936.3734000000002"/>
    <n v="8"/>
    <d v="2024-03-23T00:00:00"/>
    <d v="2024-03-30T00:00:00"/>
    <s v="Regular"/>
    <s v="UPI"/>
    <n v="339.69"/>
    <s v="loss"/>
    <s v="Bangalore"/>
  </r>
  <r>
    <s v="ORD109503"/>
    <x v="0"/>
    <s v="Clothing"/>
    <x v="6890"/>
    <s v="Good Sales"/>
    <n v="0.04"/>
    <n v="165.38120000000001"/>
    <n v="3969.1487999999999"/>
    <n v="5"/>
    <d v="2023-07-31T00:00:00"/>
    <d v="2023-08-06T00:00:00"/>
    <s v="Member"/>
    <s v="UPI"/>
    <n v="1178.3499999999999"/>
    <s v="profit"/>
    <s v="Bangalore"/>
  </r>
  <r>
    <s v="ORD109504"/>
    <x v="0"/>
    <s v="Electronics"/>
    <x v="9407"/>
    <s v="Good Sales"/>
    <n v="0.19"/>
    <n v="735.47669999999994"/>
    <n v="3135.4533000000001"/>
    <n v="2"/>
    <d v="2023-09-22T00:00:00"/>
    <d v="2023-09-26T00:00:00"/>
    <s v="New"/>
    <s v="Cash"/>
    <n v="972.63"/>
    <s v="profit"/>
    <s v="Bangalore"/>
  </r>
  <r>
    <s v="ORD109505"/>
    <x v="2"/>
    <s v="Personal Care"/>
    <x v="9408"/>
    <s v="Good Sales"/>
    <n v="0.24"/>
    <n v="803.4"/>
    <n v="2544.1"/>
    <n v="5"/>
    <d v="2024-11-23T00:00:00"/>
    <d v="2024-11-26T00:00:00"/>
    <s v="Regular"/>
    <s v="UPI"/>
    <n v="595.04"/>
    <s v="loss"/>
    <s v="Bangalore"/>
  </r>
  <r>
    <s v="ORD109506"/>
    <x v="3"/>
    <s v="Grocery"/>
    <x v="9409"/>
    <s v="Good Sales"/>
    <n v="0.32"/>
    <n v="1438.2016000000001"/>
    <n v="3056.1783999999998"/>
    <n v="5"/>
    <d v="2023-06-28T00:00:00"/>
    <d v="2023-07-04T00:00:00"/>
    <s v="Regular"/>
    <s v="UPI"/>
    <n v="964.75"/>
    <s v="profit"/>
    <s v="Mumbai"/>
  </r>
  <r>
    <s v="ORD109507"/>
    <x v="2"/>
    <s v="Grocery"/>
    <x v="9410"/>
    <s v="Good Sales"/>
    <n v="0.06"/>
    <n v="79.970999999999989"/>
    <n v="1252.8789999999999"/>
    <n v="1"/>
    <d v="2023-12-05T00:00:00"/>
    <d v="2023-12-08T00:00:00"/>
    <s v="Member"/>
    <s v="Card"/>
    <n v="124.12"/>
    <s v="loss"/>
    <s v="Delhi"/>
  </r>
  <r>
    <s v="ORD109508"/>
    <x v="0"/>
    <s v="Electronics"/>
    <x v="9411"/>
    <s v="Good Sales"/>
    <n v="0.5"/>
    <n v="2060.89"/>
    <n v="2060.89"/>
    <n v="5"/>
    <d v="2024-07-17T00:00:00"/>
    <d v="2024-07-20T00:00:00"/>
    <s v="Member"/>
    <s v="Card"/>
    <n v="763.67"/>
    <s v="loss"/>
    <s v="Hyderabad"/>
  </r>
  <r>
    <s v="ORD109509"/>
    <x v="3"/>
    <s v="Clothing"/>
    <x v="9412"/>
    <s v="Good Sales"/>
    <n v="0.24"/>
    <n v="468.27839999999998"/>
    <n v="1482.8816000000002"/>
    <n v="8"/>
    <d v="2024-10-13T00:00:00"/>
    <d v="2024-10-18T00:00:00"/>
    <s v="Member"/>
    <s v="UPI"/>
    <n v="489.24"/>
    <s v="loss"/>
    <s v="Hyderabad"/>
  </r>
  <r>
    <s v="ORD109510"/>
    <x v="0"/>
    <s v="Personal Care"/>
    <x v="9413"/>
    <s v="Good Sales"/>
    <n v="0.34"/>
    <n v="1387.6114"/>
    <n v="2693.5986000000003"/>
    <n v="2"/>
    <d v="2023-12-22T00:00:00"/>
    <d v="2023-12-29T00:00:00"/>
    <s v="Regular"/>
    <s v="Cash"/>
    <n v="364.52"/>
    <s v="loss"/>
    <s v="Pune"/>
  </r>
  <r>
    <s v="ORD109511"/>
    <x v="3"/>
    <s v="Electronics"/>
    <x v="9414"/>
    <s v="Good Sales"/>
    <n v="0.45"/>
    <n v="1133.8019999999999"/>
    <n v="1385.758"/>
    <n v="8"/>
    <d v="2023-10-04T00:00:00"/>
    <d v="2023-10-10T00:00:00"/>
    <s v="Regular"/>
    <s v="Cash"/>
    <n v="617.54"/>
    <s v="loss"/>
    <s v="Bangalore"/>
  </r>
  <r>
    <s v="ORD109512"/>
    <x v="0"/>
    <s v="Clothing"/>
    <x v="9415"/>
    <s v="Good Sales"/>
    <n v="0.02"/>
    <n v="86.055599999999998"/>
    <n v="4216.7244000000001"/>
    <n v="8"/>
    <d v="2024-11-10T00:00:00"/>
    <d v="2024-11-11T00:00:00"/>
    <s v="Member"/>
    <s v="UPI"/>
    <n v="695.02"/>
    <s v="loss"/>
    <s v="Bangalore"/>
  </r>
  <r>
    <s v="ORD109513"/>
    <x v="3"/>
    <s v="Home Care"/>
    <x v="9416"/>
    <s v="Good Sales"/>
    <n v="0.3"/>
    <n v="1345.4189999999999"/>
    <n v="3139.3109999999997"/>
    <n v="1"/>
    <d v="2023-08-23T00:00:00"/>
    <d v="2023-08-27T00:00:00"/>
    <s v="Member"/>
    <s v="Card"/>
    <n v="449.25"/>
    <s v="loss"/>
    <s v="Delhi"/>
  </r>
  <r>
    <s v="ORD109514"/>
    <x v="3"/>
    <s v="Home Care"/>
    <x v="2777"/>
    <s v="Good Sales"/>
    <n v="0.27"/>
    <n v="817.68150000000003"/>
    <n v="2210.7684999999997"/>
    <n v="4"/>
    <d v="2024-06-06T00:00:00"/>
    <d v="2024-06-07T00:00:00"/>
    <s v="Member"/>
    <s v="Card"/>
    <n v="189.98"/>
    <s v="loss"/>
    <s v="Hyderabad"/>
  </r>
  <r>
    <s v="ORD109515"/>
    <x v="3"/>
    <s v="Clothing"/>
    <x v="9417"/>
    <s v="Good Sales"/>
    <n v="0.03"/>
    <n v="77.621099999999998"/>
    <n v="2509.7489"/>
    <n v="5"/>
    <d v="2024-07-26T00:00:00"/>
    <d v="2024-07-27T00:00:00"/>
    <s v="Member"/>
    <s v="Card"/>
    <n v="747.69"/>
    <s v="loss"/>
    <s v="Mumbai"/>
  </r>
  <r>
    <s v="ORD109516"/>
    <x v="3"/>
    <s v="Grocery"/>
    <x v="9418"/>
    <s v="Good Sales"/>
    <n v="0.35"/>
    <n v="1378.3244999999999"/>
    <n v="2559.7455"/>
    <n v="8"/>
    <d v="2023-10-11T00:00:00"/>
    <d v="2023-10-16T00:00:00"/>
    <s v="Regular"/>
    <s v="Cash"/>
    <n v="368.35"/>
    <s v="loss"/>
    <s v="Delhi"/>
  </r>
  <r>
    <s v="ORD109517"/>
    <x v="1"/>
    <s v="Grocery"/>
    <x v="9419"/>
    <s v="Good Sales"/>
    <n v="0.11"/>
    <n v="154.90530000000001"/>
    <n v="1253.3247000000001"/>
    <n v="3"/>
    <d v="2024-04-04T00:00:00"/>
    <d v="2024-04-05T00:00:00"/>
    <s v="Member"/>
    <s v="UPI"/>
    <n v="354.89"/>
    <s v="loss"/>
    <s v="Bangalore"/>
  </r>
  <r>
    <s v="ORD109518"/>
    <x v="0"/>
    <s v="Home Care"/>
    <x v="9420"/>
    <s v="concerning"/>
    <n v="0.35"/>
    <n v="61.323499999999996"/>
    <n v="113.88650000000001"/>
    <n v="1"/>
    <d v="2023-09-18T00:00:00"/>
    <d v="2023-09-25T00:00:00"/>
    <s v="Regular"/>
    <s v="Cash"/>
    <n v="32.340000000000003"/>
    <s v="loss"/>
    <s v="Hyderabad"/>
  </r>
  <r>
    <s v="ORD109519"/>
    <x v="0"/>
    <s v="Grocery"/>
    <x v="9421"/>
    <s v="Good Sales"/>
    <n v="0.18"/>
    <n v="377.05680000000001"/>
    <n v="1717.7032000000002"/>
    <n v="7"/>
    <d v="2024-01-05T00:00:00"/>
    <d v="2024-01-06T00:00:00"/>
    <s v="Member"/>
    <s v="Cash"/>
    <n v="586.86"/>
    <s v="loss"/>
    <s v="Bangalore"/>
  </r>
  <r>
    <s v="ORD109520"/>
    <x v="1"/>
    <s v="Grocery"/>
    <x v="9422"/>
    <s v="Good Sales"/>
    <n v="0.39"/>
    <n v="1009.3551000000001"/>
    <n v="1578.7348999999999"/>
    <n v="4"/>
    <d v="2024-03-22T00:00:00"/>
    <d v="2024-03-25T00:00:00"/>
    <s v="New"/>
    <s v="Card"/>
    <n v="661.13"/>
    <s v="loss"/>
    <s v="Delhi"/>
  </r>
  <r>
    <s v="ORD109521"/>
    <x v="3"/>
    <s v="Clothing"/>
    <x v="9423"/>
    <s v="Good Sales"/>
    <n v="0.47"/>
    <n v="731.5972999999999"/>
    <n v="824.99270000000001"/>
    <n v="5"/>
    <d v="2024-06-10T00:00:00"/>
    <d v="2024-06-13T00:00:00"/>
    <s v="New"/>
    <s v="Cash"/>
    <n v="172.01"/>
    <s v="loss"/>
    <s v="Pune"/>
  </r>
  <r>
    <s v="ORD109522"/>
    <x v="3"/>
    <s v="Clothing"/>
    <x v="9424"/>
    <s v="Good Sales"/>
    <n v="0.43"/>
    <n v="850.74210000000005"/>
    <n v="1127.7278999999999"/>
    <n v="6"/>
    <d v="2024-02-20T00:00:00"/>
    <d v="2024-02-24T00:00:00"/>
    <s v="Regular"/>
    <s v="Cash"/>
    <n v="588.66999999999996"/>
    <s v="loss"/>
    <s v="Mumbai"/>
  </r>
  <r>
    <s v="ORD109523"/>
    <x v="0"/>
    <s v="Grocery"/>
    <x v="9425"/>
    <s v="concerning"/>
    <n v="0.24"/>
    <n v="180.4776"/>
    <n v="571.51240000000007"/>
    <n v="4"/>
    <d v="2023-10-24T00:00:00"/>
    <d v="2023-10-31T00:00:00"/>
    <s v="Member"/>
    <s v="UPI"/>
    <n v="111.13"/>
    <s v="loss"/>
    <s v="Chennai"/>
  </r>
  <r>
    <s v="ORD109524"/>
    <x v="1"/>
    <s v="Clothing"/>
    <x v="9426"/>
    <s v="Good Sales"/>
    <n v="0.11"/>
    <n v="160.45920000000001"/>
    <n v="1298.2608"/>
    <n v="1"/>
    <d v="2023-03-19T00:00:00"/>
    <d v="2023-03-21T00:00:00"/>
    <s v="Member"/>
    <s v="Card"/>
    <n v="369.72"/>
    <s v="loss"/>
    <s v="Delhi"/>
  </r>
  <r>
    <s v="ORD109525"/>
    <x v="3"/>
    <s v="Personal Care"/>
    <x v="9427"/>
    <s v="Good Sales"/>
    <n v="0.5"/>
    <n v="638.23500000000001"/>
    <n v="638.23500000000001"/>
    <n v="8"/>
    <d v="2024-05-24T00:00:00"/>
    <d v="2024-05-28T00:00:00"/>
    <s v="Member"/>
    <s v="Cash"/>
    <n v="378.2"/>
    <s v="loss"/>
    <s v="Mumbai"/>
  </r>
  <r>
    <s v="ORD109526"/>
    <x v="3"/>
    <s v="Home Care"/>
    <x v="9428"/>
    <s v="Good Sales"/>
    <n v="0.33"/>
    <n v="519.69719999999995"/>
    <n v="1055.1428000000001"/>
    <n v="9"/>
    <d v="2023-12-03T00:00:00"/>
    <d v="2023-12-07T00:00:00"/>
    <s v="Member"/>
    <s v="UPI"/>
    <n v="199.16"/>
    <s v="loss"/>
    <s v="Hyderabad"/>
  </r>
  <r>
    <s v="ORD109527"/>
    <x v="3"/>
    <s v="Personal Care"/>
    <x v="9429"/>
    <s v="Good Sales"/>
    <n v="0.2"/>
    <n v="313.07400000000001"/>
    <n v="1252.2959999999998"/>
    <n v="3"/>
    <d v="2023-06-21T00:00:00"/>
    <d v="2023-06-28T00:00:00"/>
    <s v="New"/>
    <s v="Cash"/>
    <n v="370.18"/>
    <s v="loss"/>
    <s v="Delhi"/>
  </r>
  <r>
    <s v="ORD109528"/>
    <x v="2"/>
    <s v="Personal Care"/>
    <x v="9430"/>
    <s v="Good Sales"/>
    <n v="0.24"/>
    <n v="681.34799999999996"/>
    <n v="2157.6019999999999"/>
    <n v="4"/>
    <d v="2024-10-08T00:00:00"/>
    <d v="2024-10-11T00:00:00"/>
    <s v="Regular"/>
    <s v="UPI"/>
    <n v="264.39999999999998"/>
    <s v="loss"/>
    <s v="Mumbai"/>
  </r>
  <r>
    <s v="ORD109529"/>
    <x v="1"/>
    <s v="Grocery"/>
    <x v="9431"/>
    <s v="Good Sales"/>
    <n v="0.06"/>
    <n v="79.675799999999995"/>
    <n v="1248.2542000000001"/>
    <n v="5"/>
    <d v="2023-12-18T00:00:00"/>
    <d v="2023-12-19T00:00:00"/>
    <s v="New"/>
    <s v="Card"/>
    <n v="264.26"/>
    <s v="loss"/>
    <s v="Pune"/>
  </r>
  <r>
    <s v="ORD109530"/>
    <x v="3"/>
    <s v="Grocery"/>
    <x v="9432"/>
    <s v="Good Sales"/>
    <n v="0.25"/>
    <n v="1177.6775"/>
    <n v="3533.0325000000003"/>
    <n v="9"/>
    <d v="2023-02-13T00:00:00"/>
    <d v="2023-02-20T00:00:00"/>
    <s v="New"/>
    <s v="UPI"/>
    <n v="722.26"/>
    <s v="loss"/>
    <s v="Pune"/>
  </r>
  <r>
    <s v="ORD109531"/>
    <x v="2"/>
    <s v="Personal Care"/>
    <x v="9433"/>
    <s v="Good Sales"/>
    <n v="0.09"/>
    <n v="234.4725"/>
    <n v="2370.7775000000001"/>
    <n v="5"/>
    <d v="2023-07-13T00:00:00"/>
    <d v="2023-07-18T00:00:00"/>
    <s v="Member"/>
    <s v="Cash"/>
    <n v="343.1"/>
    <s v="loss"/>
    <s v="Mumbai"/>
  </r>
  <r>
    <s v="ORD109532"/>
    <x v="1"/>
    <s v="Personal Care"/>
    <x v="9434"/>
    <s v="concerning"/>
    <n v="0.18"/>
    <n v="131.7474"/>
    <n v="600.18259999999998"/>
    <n v="7"/>
    <d v="2024-04-02T00:00:00"/>
    <d v="2024-04-08T00:00:00"/>
    <s v="Regular"/>
    <s v="UPI"/>
    <n v="53.9"/>
    <s v="loss"/>
    <s v="Mumbai"/>
  </r>
  <r>
    <s v="ORD109533"/>
    <x v="3"/>
    <s v="Electronics"/>
    <x v="9435"/>
    <s v="Good Sales"/>
    <n v="0.25"/>
    <n v="367.51749999999998"/>
    <n v="1102.5525"/>
    <n v="3"/>
    <d v="2024-05-30T00:00:00"/>
    <d v="2024-06-06T00:00:00"/>
    <s v="Regular"/>
    <s v="Cash"/>
    <n v="133.6"/>
    <s v="loss"/>
    <s v="Mumbai"/>
  </r>
  <r>
    <s v="ORD109534"/>
    <x v="0"/>
    <s v="Electronics"/>
    <x v="9436"/>
    <s v="Good Sales"/>
    <n v="0.47"/>
    <n v="1727.6306999999999"/>
    <n v="1948.1793"/>
    <n v="1"/>
    <d v="2023-03-05T00:00:00"/>
    <d v="2023-03-09T00:00:00"/>
    <s v="New"/>
    <s v="Cash"/>
    <n v="1050.8900000000001"/>
    <s v="profit"/>
    <s v="Delhi"/>
  </r>
  <r>
    <s v="ORD109535"/>
    <x v="2"/>
    <s v="Home Care"/>
    <x v="9437"/>
    <s v="concerning"/>
    <n v="0.31"/>
    <n v="51.7483"/>
    <n v="115.18170000000001"/>
    <n v="6"/>
    <d v="2023-09-18T00:00:00"/>
    <d v="2023-09-20T00:00:00"/>
    <s v="New"/>
    <s v="UPI"/>
    <n v="34.17"/>
    <s v="loss"/>
    <s v="Bangalore"/>
  </r>
  <r>
    <s v="ORD109536"/>
    <x v="2"/>
    <s v="Personal Care"/>
    <x v="9438"/>
    <s v="Good Sales"/>
    <n v="0.19"/>
    <n v="892.10890000000006"/>
    <n v="3803.2011000000002"/>
    <n v="1"/>
    <d v="2023-06-14T00:00:00"/>
    <d v="2023-06-18T00:00:00"/>
    <s v="Member"/>
    <s v="Cash"/>
    <n v="414.28"/>
    <s v="loss"/>
    <s v="Chennai"/>
  </r>
  <r>
    <s v="ORD109537"/>
    <x v="3"/>
    <s v="Clothing"/>
    <x v="9439"/>
    <s v="Good Sales"/>
    <n v="0.06"/>
    <n v="136.88219999999998"/>
    <n v="2144.4877999999999"/>
    <n v="6"/>
    <d v="2023-04-13T00:00:00"/>
    <d v="2023-04-14T00:00:00"/>
    <s v="Regular"/>
    <s v="Card"/>
    <n v="387.39"/>
    <s v="loss"/>
    <s v="Hyderabad"/>
  </r>
  <r>
    <s v="ORD109538"/>
    <x v="3"/>
    <s v="Electronics"/>
    <x v="9440"/>
    <s v="Good Sales"/>
    <n v="0.37"/>
    <n v="981.71730000000002"/>
    <n v="1671.5726999999999"/>
    <n v="8"/>
    <d v="2023-06-03T00:00:00"/>
    <d v="2023-06-07T00:00:00"/>
    <s v="New"/>
    <s v="UPI"/>
    <n v="619.99"/>
    <s v="loss"/>
    <s v="Delhi"/>
  </r>
  <r>
    <s v="ORD109539"/>
    <x v="2"/>
    <s v="Grocery"/>
    <x v="9441"/>
    <s v="Good Sales"/>
    <n v="0.23"/>
    <n v="1136.9406000000001"/>
    <n v="3806.2794000000004"/>
    <n v="9"/>
    <d v="2024-10-31T00:00:00"/>
    <d v="2024-11-01T00:00:00"/>
    <s v="New"/>
    <s v="Cash"/>
    <n v="1241.4000000000001"/>
    <s v="profit"/>
    <s v="Pune"/>
  </r>
  <r>
    <s v="ORD109540"/>
    <x v="0"/>
    <s v="Personal Care"/>
    <x v="9442"/>
    <s v="Good Sales"/>
    <n v="0.03"/>
    <n v="77.000399999999999"/>
    <n v="2489.6795999999999"/>
    <n v="8"/>
    <d v="2024-01-06T00:00:00"/>
    <d v="2024-01-07T00:00:00"/>
    <s v="New"/>
    <s v="UPI"/>
    <n v="599.63"/>
    <s v="loss"/>
    <s v="Pune"/>
  </r>
  <r>
    <s v="ORD109541"/>
    <x v="0"/>
    <s v="Clothing"/>
    <x v="9443"/>
    <s v="Good Sales"/>
    <n v="0.33"/>
    <n v="1565.5035"/>
    <n v="3178.4465"/>
    <n v="5"/>
    <d v="2023-09-20T00:00:00"/>
    <d v="2023-09-25T00:00:00"/>
    <s v="Member"/>
    <s v="Card"/>
    <n v="426.04"/>
    <s v="loss"/>
    <s v="Mumbai"/>
  </r>
  <r>
    <s v="ORD109542"/>
    <x v="1"/>
    <s v="Clothing"/>
    <x v="9444"/>
    <s v="Good Sales"/>
    <n v="0.18"/>
    <n v="825.23339999999996"/>
    <n v="3759.3966"/>
    <n v="7"/>
    <d v="2024-09-14T00:00:00"/>
    <d v="2024-09-19T00:00:00"/>
    <s v="Member"/>
    <s v="UPI"/>
    <n v="1289.58"/>
    <s v="profit"/>
    <s v="Pune"/>
  </r>
  <r>
    <s v="ORD109543"/>
    <x v="3"/>
    <s v="Clothing"/>
    <x v="9445"/>
    <s v="Good Sales"/>
    <n v="0.2"/>
    <n v="942.49"/>
    <n v="3769.96"/>
    <n v="6"/>
    <d v="2024-08-21T00:00:00"/>
    <d v="2024-08-27T00:00:00"/>
    <s v="Regular"/>
    <s v="UPI"/>
    <n v="821.18"/>
    <s v="profit"/>
    <s v="Mumbai"/>
  </r>
  <r>
    <s v="ORD109544"/>
    <x v="0"/>
    <s v="Grocery"/>
    <x v="9446"/>
    <s v="Good Sales"/>
    <n v="0.42"/>
    <n v="1713.8645999999999"/>
    <n v="2366.7654000000002"/>
    <n v="9"/>
    <d v="2024-10-21T00:00:00"/>
    <d v="2024-10-27T00:00:00"/>
    <s v="Member"/>
    <s v="Cash"/>
    <n v="913.36"/>
    <s v="profit"/>
    <s v="Pune"/>
  </r>
  <r>
    <s v="ORD109545"/>
    <x v="1"/>
    <s v="Electronics"/>
    <x v="9447"/>
    <s v="Good Sales"/>
    <n v="7.0000000000000007E-2"/>
    <n v="108.6645"/>
    <n v="1443.6854999999998"/>
    <n v="4"/>
    <d v="2024-10-29T00:00:00"/>
    <d v="2024-11-02T00:00:00"/>
    <s v="Regular"/>
    <s v="UPI"/>
    <n v="187.21"/>
    <s v="loss"/>
    <s v="Delhi"/>
  </r>
  <r>
    <s v="ORD109546"/>
    <x v="0"/>
    <s v="Clothing"/>
    <x v="9448"/>
    <s v="Good Sales"/>
    <n v="0.17"/>
    <n v="305.53590000000003"/>
    <n v="1491.7340999999999"/>
    <n v="8"/>
    <d v="2023-11-19T00:00:00"/>
    <d v="2023-11-25T00:00:00"/>
    <s v="New"/>
    <s v="UPI"/>
    <n v="375.68"/>
    <s v="loss"/>
    <s v="Mumbai"/>
  </r>
  <r>
    <s v="ORD109547"/>
    <x v="3"/>
    <s v="Electronics"/>
    <x v="9449"/>
    <s v="Good Sales"/>
    <n v="0.18"/>
    <n v="339.91559999999998"/>
    <n v="1548.5044"/>
    <n v="9"/>
    <d v="2023-05-11T00:00:00"/>
    <d v="2023-05-16T00:00:00"/>
    <s v="Regular"/>
    <s v="Cash"/>
    <n v="343.39"/>
    <s v="loss"/>
    <s v="Bangalore"/>
  </r>
  <r>
    <s v="ORD109548"/>
    <x v="1"/>
    <s v="Home Care"/>
    <x v="9450"/>
    <s v="Good Sales"/>
    <n v="0"/>
    <n v="0"/>
    <n v="4897.99"/>
    <n v="7"/>
    <d v="2023-07-04T00:00:00"/>
    <d v="2023-07-06T00:00:00"/>
    <s v="Regular"/>
    <s v="Card"/>
    <n v="488.57"/>
    <s v="loss"/>
    <s v="Bangalore"/>
  </r>
  <r>
    <s v="ORD109549"/>
    <x v="1"/>
    <s v="Grocery"/>
    <x v="9451"/>
    <s v="Good Sales"/>
    <n v="0.42"/>
    <n v="784.43399999999997"/>
    <n v="1083.2660000000001"/>
    <n v="7"/>
    <d v="2023-02-24T00:00:00"/>
    <d v="2023-03-03T00:00:00"/>
    <s v="New"/>
    <s v="UPI"/>
    <n v="512.95000000000005"/>
    <s v="loss"/>
    <s v="Hyderabad"/>
  </r>
  <r>
    <s v="ORD109550"/>
    <x v="1"/>
    <s v="Electronics"/>
    <x v="9452"/>
    <s v="concerning"/>
    <n v="0.42"/>
    <n v="265.68360000000001"/>
    <n v="366.89640000000003"/>
    <n v="2"/>
    <d v="2024-01-31T00:00:00"/>
    <d v="2024-02-03T00:00:00"/>
    <s v="New"/>
    <s v="Card"/>
    <n v="132.38999999999999"/>
    <s v="loss"/>
    <s v="Chennai"/>
  </r>
  <r>
    <s v="ORD109551"/>
    <x v="0"/>
    <s v="Electronics"/>
    <x v="9453"/>
    <s v="Good Sales"/>
    <n v="0.33"/>
    <n v="1291.5572999999999"/>
    <n v="2622.2527"/>
    <n v="9"/>
    <d v="2024-12-04T00:00:00"/>
    <d v="2024-12-10T00:00:00"/>
    <s v="Member"/>
    <s v="Card"/>
    <n v="522.69000000000005"/>
    <s v="loss"/>
    <s v="Hyderabad"/>
  </r>
  <r>
    <s v="ORD109552"/>
    <x v="3"/>
    <s v="Clothing"/>
    <x v="9454"/>
    <s v="Good Sales"/>
    <n v="0.45"/>
    <n v="852.16950000000008"/>
    <n v="1041.5405000000001"/>
    <n v="5"/>
    <d v="2024-07-22T00:00:00"/>
    <d v="2024-07-29T00:00:00"/>
    <s v="New"/>
    <s v="Cash"/>
    <n v="382.52"/>
    <s v="loss"/>
    <s v="Delhi"/>
  </r>
  <r>
    <s v="ORD109553"/>
    <x v="1"/>
    <s v="Clothing"/>
    <x v="9455"/>
    <s v="Good Sales"/>
    <n v="0.14000000000000001"/>
    <n v="439.96260000000007"/>
    <n v="2702.6274000000003"/>
    <n v="3"/>
    <d v="2024-04-26T00:00:00"/>
    <d v="2024-05-03T00:00:00"/>
    <s v="New"/>
    <s v="UPI"/>
    <n v="839.43"/>
    <s v="profit"/>
    <s v="Hyderabad"/>
  </r>
  <r>
    <s v="ORD109554"/>
    <x v="2"/>
    <s v="Grocery"/>
    <x v="9456"/>
    <s v="Good Sales"/>
    <n v="0.11"/>
    <n v="509.23070000000001"/>
    <n v="4120.1392999999998"/>
    <n v="4"/>
    <d v="2023-02-05T00:00:00"/>
    <d v="2023-02-09T00:00:00"/>
    <s v="New"/>
    <s v="Cash"/>
    <n v="873.38"/>
    <s v="profit"/>
    <s v="Delhi"/>
  </r>
  <r>
    <s v="ORD109555"/>
    <x v="3"/>
    <s v="Electronics"/>
    <x v="9457"/>
    <s v="Good Sales"/>
    <n v="0.03"/>
    <n v="87.599400000000003"/>
    <n v="2832.3806"/>
    <n v="2"/>
    <d v="2024-01-27T00:00:00"/>
    <d v="2024-02-02T00:00:00"/>
    <s v="New"/>
    <s v="Card"/>
    <n v="451.52"/>
    <s v="loss"/>
    <s v="Bangalore"/>
  </r>
  <r>
    <s v="ORD109556"/>
    <x v="2"/>
    <s v="Personal Care"/>
    <x v="9458"/>
    <s v="Good Sales"/>
    <n v="0.3"/>
    <n v="967.41899999999998"/>
    <n v="2257.3110000000001"/>
    <n v="3"/>
    <d v="2024-11-05T00:00:00"/>
    <d v="2024-11-10T00:00:00"/>
    <s v="Member"/>
    <s v="Cash"/>
    <n v="682.64"/>
    <s v="loss"/>
    <s v="Mumbai"/>
  </r>
  <r>
    <s v="ORD109557"/>
    <x v="2"/>
    <s v="Clothing"/>
    <x v="9459"/>
    <s v="Good Sales"/>
    <n v="0.25"/>
    <n v="812.50750000000005"/>
    <n v="2437.5225"/>
    <n v="6"/>
    <d v="2024-01-17T00:00:00"/>
    <d v="2024-01-19T00:00:00"/>
    <s v="New"/>
    <s v="UPI"/>
    <n v="438.79"/>
    <s v="loss"/>
    <s v="Bangalore"/>
  </r>
  <r>
    <s v="ORD109558"/>
    <x v="1"/>
    <s v="Clothing"/>
    <x v="9460"/>
    <s v="Good Sales"/>
    <n v="0.41"/>
    <n v="1271.3116"/>
    <n v="1829.4484000000002"/>
    <n v="1"/>
    <d v="2023-03-29T00:00:00"/>
    <d v="2023-04-01T00:00:00"/>
    <s v="Regular"/>
    <s v="Cash"/>
    <n v="582.24"/>
    <s v="loss"/>
    <s v="Hyderabad"/>
  </r>
  <r>
    <s v="ORD109559"/>
    <x v="1"/>
    <s v="Home Care"/>
    <x v="9461"/>
    <s v="Good Sales"/>
    <n v="0.24"/>
    <n v="211.8888"/>
    <n v="670.98119999999994"/>
    <n v="2"/>
    <d v="2024-04-16T00:00:00"/>
    <d v="2024-04-22T00:00:00"/>
    <s v="Regular"/>
    <s v="Card"/>
    <n v="138.53"/>
    <s v="loss"/>
    <s v="Hyderabad"/>
  </r>
  <r>
    <s v="ORD109560"/>
    <x v="0"/>
    <s v="Grocery"/>
    <x v="9462"/>
    <s v="Good Sales"/>
    <n v="0.1"/>
    <n v="233.64400000000001"/>
    <n v="2102.7960000000003"/>
    <n v="4"/>
    <d v="2024-02-23T00:00:00"/>
    <d v="2024-02-25T00:00:00"/>
    <s v="New"/>
    <s v="Card"/>
    <n v="248.12"/>
    <s v="loss"/>
    <s v="Pune"/>
  </r>
  <r>
    <s v="ORD109561"/>
    <x v="0"/>
    <s v="Electronics"/>
    <x v="9463"/>
    <s v="concerning"/>
    <n v="0.4"/>
    <n v="55.02000000000001"/>
    <n v="82.53"/>
    <n v="1"/>
    <d v="2023-05-19T00:00:00"/>
    <d v="2023-05-25T00:00:00"/>
    <s v="Regular"/>
    <s v="UPI"/>
    <n v="12.86"/>
    <s v="loss"/>
    <s v="Delhi"/>
  </r>
  <r>
    <s v="ORD109562"/>
    <x v="0"/>
    <s v="Electronics"/>
    <x v="9464"/>
    <s v="Good Sales"/>
    <n v="0.23"/>
    <n v="728.80100000000004"/>
    <n v="2439.8989999999999"/>
    <n v="6"/>
    <d v="2024-01-11T00:00:00"/>
    <d v="2024-01-15T00:00:00"/>
    <s v="Member"/>
    <s v="UPI"/>
    <n v="542.74"/>
    <s v="loss"/>
    <s v="Chennai"/>
  </r>
  <r>
    <s v="ORD109563"/>
    <x v="3"/>
    <s v="Electronics"/>
    <x v="9465"/>
    <s v="Good Sales"/>
    <n v="0.48"/>
    <n v="1401.2447999999999"/>
    <n v="1518.0152000000003"/>
    <n v="4"/>
    <d v="2024-02-13T00:00:00"/>
    <d v="2024-02-16T00:00:00"/>
    <s v="New"/>
    <s v="Card"/>
    <n v="307.93"/>
    <s v="loss"/>
    <s v="Hyderabad"/>
  </r>
  <r>
    <s v="ORD109564"/>
    <x v="0"/>
    <s v="Clothing"/>
    <x v="9466"/>
    <s v="Good Sales"/>
    <n v="0.27"/>
    <n v="447.89490000000001"/>
    <n v="1210.9750999999999"/>
    <n v="2"/>
    <d v="2023-01-01T00:00:00"/>
    <d v="2023-01-07T00:00:00"/>
    <s v="New"/>
    <s v="Card"/>
    <n v="333.15"/>
    <s v="loss"/>
    <s v="Hyderabad"/>
  </r>
  <r>
    <s v="ORD109565"/>
    <x v="2"/>
    <s v="Grocery"/>
    <x v="9467"/>
    <s v="Good Sales"/>
    <n v="0.06"/>
    <n v="160.02539999999999"/>
    <n v="2507.0646000000002"/>
    <n v="4"/>
    <d v="2023-05-05T00:00:00"/>
    <d v="2023-05-10T00:00:00"/>
    <s v="Member"/>
    <s v="UPI"/>
    <n v="742.57"/>
    <s v="loss"/>
    <s v="Chennai"/>
  </r>
  <r>
    <s v="ORD109566"/>
    <x v="0"/>
    <s v="Electronics"/>
    <x v="9468"/>
    <s v="Good Sales"/>
    <n v="0.43"/>
    <n v="1081.8714"/>
    <n v="1434.1086"/>
    <n v="8"/>
    <d v="2024-09-23T00:00:00"/>
    <d v="2024-09-30T00:00:00"/>
    <s v="New"/>
    <s v="Cash"/>
    <n v="413.41"/>
    <s v="loss"/>
    <s v="Delhi"/>
  </r>
  <r>
    <s v="ORD109567"/>
    <x v="1"/>
    <s v="Personal Care"/>
    <x v="9469"/>
    <s v="Good Sales"/>
    <n v="0.44"/>
    <n v="584.97120000000007"/>
    <n v="744.50879999999995"/>
    <n v="6"/>
    <d v="2024-06-24T00:00:00"/>
    <d v="2024-06-25T00:00:00"/>
    <s v="New"/>
    <s v="UPI"/>
    <n v="357.4"/>
    <s v="loss"/>
    <s v="Hyderabad"/>
  </r>
  <r>
    <s v="ORD109568"/>
    <x v="0"/>
    <s v="Home Care"/>
    <x v="9470"/>
    <s v="Good Sales"/>
    <n v="0.22"/>
    <n v="338.16419999999999"/>
    <n v="1198.9458"/>
    <n v="1"/>
    <d v="2023-10-15T00:00:00"/>
    <d v="2023-10-21T00:00:00"/>
    <s v="Member"/>
    <s v="Cash"/>
    <n v="436.02"/>
    <s v="loss"/>
    <s v="Chennai"/>
  </r>
  <r>
    <s v="ORD109569"/>
    <x v="3"/>
    <s v="Home Care"/>
    <x v="9471"/>
    <s v="Good Sales"/>
    <n v="0.01"/>
    <n v="38.3645"/>
    <n v="3798.0854999999997"/>
    <n v="5"/>
    <d v="2023-06-08T00:00:00"/>
    <d v="2023-06-15T00:00:00"/>
    <s v="Regular"/>
    <s v="Cash"/>
    <n v="766.34"/>
    <s v="loss"/>
    <s v="Bangalore"/>
  </r>
  <r>
    <s v="ORD109570"/>
    <x v="3"/>
    <s v="Electronics"/>
    <x v="9472"/>
    <s v="Good Sales"/>
    <n v="0.01"/>
    <n v="38.030900000000003"/>
    <n v="3765.0590999999999"/>
    <n v="6"/>
    <d v="2023-08-06T00:00:00"/>
    <d v="2023-08-11T00:00:00"/>
    <s v="New"/>
    <s v="UPI"/>
    <n v="745.64"/>
    <s v="loss"/>
    <s v="Chennai"/>
  </r>
  <r>
    <s v="ORD109571"/>
    <x v="2"/>
    <s v="Clothing"/>
    <x v="9473"/>
    <s v="Good Sales"/>
    <n v="0.18"/>
    <n v="432.34739999999994"/>
    <n v="1969.5826"/>
    <n v="4"/>
    <d v="2024-04-16T00:00:00"/>
    <d v="2024-04-22T00:00:00"/>
    <s v="New"/>
    <s v="UPI"/>
    <n v="542.24"/>
    <s v="loss"/>
    <s v="Pune"/>
  </r>
  <r>
    <s v="ORD109572"/>
    <x v="3"/>
    <s v="Home Care"/>
    <x v="9474"/>
    <s v="Good Sales"/>
    <n v="0.36"/>
    <n v="1301.6843999999999"/>
    <n v="2314.1055999999999"/>
    <n v="4"/>
    <d v="2023-07-26T00:00:00"/>
    <d v="2023-08-01T00:00:00"/>
    <s v="New"/>
    <s v="UPI"/>
    <n v="307.14"/>
    <s v="loss"/>
    <s v="Mumbai"/>
  </r>
  <r>
    <s v="ORD109573"/>
    <x v="0"/>
    <s v="Home Care"/>
    <x v="9475"/>
    <s v="Good Sales"/>
    <n v="0.17"/>
    <n v="392.5181"/>
    <n v="1916.4118999999998"/>
    <n v="3"/>
    <d v="2023-12-28T00:00:00"/>
    <d v="2024-01-04T00:00:00"/>
    <s v="Regular"/>
    <s v="Cash"/>
    <n v="467.4"/>
    <s v="loss"/>
    <s v="Chennai"/>
  </r>
  <r>
    <s v="ORD109574"/>
    <x v="1"/>
    <s v="Home Care"/>
    <x v="9476"/>
    <s v="Good Sales"/>
    <n v="0"/>
    <n v="0"/>
    <n v="4271.7299999999996"/>
    <n v="6"/>
    <d v="2024-10-30T00:00:00"/>
    <d v="2024-10-31T00:00:00"/>
    <s v="Member"/>
    <s v="Cash"/>
    <n v="810.16"/>
    <s v="profit"/>
    <s v="Chennai"/>
  </r>
  <r>
    <s v="ORD109575"/>
    <x v="3"/>
    <s v="Home Care"/>
    <x v="9477"/>
    <s v="Good Sales"/>
    <n v="0.42"/>
    <n v="726.91499999999996"/>
    <n v="1003.835"/>
    <n v="9"/>
    <d v="2023-06-08T00:00:00"/>
    <d v="2023-06-15T00:00:00"/>
    <s v="Member"/>
    <s v="UPI"/>
    <n v="184.84"/>
    <s v="loss"/>
    <s v="Pune"/>
  </r>
  <r>
    <s v="ORD109576"/>
    <x v="2"/>
    <s v="Electronics"/>
    <x v="9478"/>
    <s v="Good Sales"/>
    <n v="0.48"/>
    <n v="2228.9903999999997"/>
    <n v="2414.7395999999999"/>
    <n v="7"/>
    <d v="2024-12-14T00:00:00"/>
    <d v="2024-12-16T00:00:00"/>
    <s v="New"/>
    <s v="Cash"/>
    <n v="1049.83"/>
    <s v="profit"/>
    <s v="Hyderabad"/>
  </r>
  <r>
    <s v="ORD109577"/>
    <x v="0"/>
    <s v="Grocery"/>
    <x v="9479"/>
    <s v="Good Sales"/>
    <n v="0.17"/>
    <n v="468.72230000000002"/>
    <n v="2288.4677000000001"/>
    <n v="9"/>
    <d v="2023-09-12T00:00:00"/>
    <d v="2023-09-18T00:00:00"/>
    <s v="Member"/>
    <s v="Cash"/>
    <n v="690.55"/>
    <s v="loss"/>
    <s v="Pune"/>
  </r>
  <r>
    <s v="ORD109578"/>
    <x v="2"/>
    <s v="Grocery"/>
    <x v="9480"/>
    <s v="Good Sales"/>
    <n v="0.04"/>
    <n v="108.9948"/>
    <n v="2615.8751999999999"/>
    <n v="6"/>
    <d v="2024-09-23T00:00:00"/>
    <d v="2024-09-24T00:00:00"/>
    <s v="Regular"/>
    <s v="Cash"/>
    <n v="289.86"/>
    <s v="loss"/>
    <s v="Pune"/>
  </r>
  <r>
    <s v="ORD109579"/>
    <x v="3"/>
    <s v="Clothing"/>
    <x v="9481"/>
    <s v="Good Sales"/>
    <n v="0.15"/>
    <n v="508.04549999999995"/>
    <n v="2878.9245000000001"/>
    <n v="2"/>
    <d v="2024-05-07T00:00:00"/>
    <d v="2024-05-08T00:00:00"/>
    <s v="Regular"/>
    <s v="UPI"/>
    <n v="194.54"/>
    <s v="loss"/>
    <s v="Delhi"/>
  </r>
  <r>
    <s v="ORD109580"/>
    <x v="3"/>
    <s v="Personal Care"/>
    <x v="9482"/>
    <s v="Good Sales"/>
    <n v="0.4"/>
    <n v="708.07600000000002"/>
    <n v="1062.114"/>
    <n v="6"/>
    <d v="2024-10-05T00:00:00"/>
    <d v="2024-10-07T00:00:00"/>
    <s v="New"/>
    <s v="Card"/>
    <n v="319.23"/>
    <s v="loss"/>
    <s v="Delhi"/>
  </r>
  <r>
    <s v="ORD109581"/>
    <x v="2"/>
    <s v="Grocery"/>
    <x v="9483"/>
    <s v="Good Sales"/>
    <n v="0.27"/>
    <n v="985.28670000000011"/>
    <n v="2663.9232999999999"/>
    <n v="7"/>
    <d v="2023-05-08T00:00:00"/>
    <d v="2023-05-14T00:00:00"/>
    <s v="Member"/>
    <s v="UPI"/>
    <n v="340.84"/>
    <s v="loss"/>
    <s v="Hyderabad"/>
  </r>
  <r>
    <s v="ORD109582"/>
    <x v="0"/>
    <s v="Personal Care"/>
    <x v="9484"/>
    <s v="Good Sales"/>
    <n v="0.19"/>
    <n v="317.3152"/>
    <n v="1352.7647999999999"/>
    <n v="2"/>
    <d v="2024-10-09T00:00:00"/>
    <d v="2024-10-15T00:00:00"/>
    <s v="Regular"/>
    <s v="Cash"/>
    <n v="96.49"/>
    <s v="loss"/>
    <s v="Hyderabad"/>
  </r>
  <r>
    <s v="ORD109583"/>
    <x v="3"/>
    <s v="Grocery"/>
    <x v="9485"/>
    <s v="Good Sales"/>
    <n v="0.17"/>
    <n v="348.14980000000003"/>
    <n v="1699.7901999999999"/>
    <n v="1"/>
    <d v="2023-12-26T00:00:00"/>
    <d v="2023-12-28T00:00:00"/>
    <s v="Regular"/>
    <s v="Cash"/>
    <n v="316.18"/>
    <s v="loss"/>
    <s v="Bangalore"/>
  </r>
  <r>
    <s v="ORD109584"/>
    <x v="1"/>
    <s v="Grocery"/>
    <x v="9486"/>
    <s v="Good Sales"/>
    <n v="0.06"/>
    <n v="204.363"/>
    <n v="3201.6870000000004"/>
    <n v="6"/>
    <d v="2024-04-03T00:00:00"/>
    <d v="2024-04-04T00:00:00"/>
    <s v="Regular"/>
    <s v="Cash"/>
    <n v="647.24"/>
    <s v="loss"/>
    <s v="Pune"/>
  </r>
  <r>
    <s v="ORD109585"/>
    <x v="3"/>
    <s v="Clothing"/>
    <x v="9487"/>
    <s v="Good Sales"/>
    <n v="0.17"/>
    <n v="332.24800000000005"/>
    <n v="1622.152"/>
    <n v="8"/>
    <d v="2023-02-06T00:00:00"/>
    <d v="2023-02-07T00:00:00"/>
    <s v="Regular"/>
    <s v="UPI"/>
    <n v="465.4"/>
    <s v="loss"/>
    <s v="Bangalore"/>
  </r>
  <r>
    <s v="ORD109586"/>
    <x v="0"/>
    <s v="Home Care"/>
    <x v="9488"/>
    <s v="Good Sales"/>
    <n v="0.24"/>
    <n v="259.16879999999998"/>
    <n v="820.70119999999997"/>
    <n v="6"/>
    <d v="2024-08-21T00:00:00"/>
    <d v="2024-08-25T00:00:00"/>
    <s v="Member"/>
    <s v="Cash"/>
    <n v="152.4"/>
    <s v="loss"/>
    <s v="Bangalore"/>
  </r>
  <r>
    <s v="ORD109587"/>
    <x v="3"/>
    <s v="Clothing"/>
    <x v="1813"/>
    <s v="Good Sales"/>
    <n v="0.34"/>
    <n v="1486.5888"/>
    <n v="2885.7311999999997"/>
    <n v="8"/>
    <d v="2024-02-18T00:00:00"/>
    <d v="2024-02-23T00:00:00"/>
    <s v="New"/>
    <s v="Cash"/>
    <n v="451.52"/>
    <s v="loss"/>
    <s v="Pune"/>
  </r>
  <r>
    <s v="ORD109588"/>
    <x v="2"/>
    <s v="Grocery"/>
    <x v="9489"/>
    <s v="Good Sales"/>
    <n v="0.13"/>
    <n v="600.41280000000006"/>
    <n v="4018.1472000000003"/>
    <n v="6"/>
    <d v="2024-12-19T00:00:00"/>
    <d v="2024-12-22T00:00:00"/>
    <s v="Member"/>
    <s v="Card"/>
    <n v="609.59"/>
    <s v="loss"/>
    <s v="Chennai"/>
  </r>
  <r>
    <s v="ORD109589"/>
    <x v="3"/>
    <s v="Home Care"/>
    <x v="9490"/>
    <s v="Good Sales"/>
    <n v="0.45"/>
    <n v="1426.941"/>
    <n v="1744.039"/>
    <n v="6"/>
    <d v="2023-08-09T00:00:00"/>
    <d v="2023-08-11T00:00:00"/>
    <s v="New"/>
    <s v="Card"/>
    <n v="555.49"/>
    <s v="loss"/>
    <s v="Chennai"/>
  </r>
  <r>
    <s v="ORD109590"/>
    <x v="3"/>
    <s v="Home Care"/>
    <x v="9491"/>
    <s v="Good Sales"/>
    <n v="0.24"/>
    <n v="977.91359999999997"/>
    <n v="3096.7264"/>
    <n v="8"/>
    <d v="2024-04-01T00:00:00"/>
    <d v="2024-04-03T00:00:00"/>
    <s v="Regular"/>
    <s v="Cash"/>
    <n v="887.67"/>
    <s v="profit"/>
    <s v="Chennai"/>
  </r>
  <r>
    <s v="ORD109591"/>
    <x v="0"/>
    <s v="Home Care"/>
    <x v="9492"/>
    <s v="Good Sales"/>
    <n v="0.2"/>
    <n v="986.92000000000007"/>
    <n v="3947.6800000000003"/>
    <n v="3"/>
    <d v="2023-06-20T00:00:00"/>
    <d v="2023-06-21T00:00:00"/>
    <s v="Regular"/>
    <s v="UPI"/>
    <n v="1031.49"/>
    <s v="profit"/>
    <s v="Mumbai"/>
  </r>
  <r>
    <s v="ORD109592"/>
    <x v="2"/>
    <s v="Personal Care"/>
    <x v="9493"/>
    <s v="Good Sales"/>
    <n v="0.3"/>
    <n v="933.72"/>
    <n v="2178.6800000000003"/>
    <n v="3"/>
    <d v="2023-05-19T00:00:00"/>
    <d v="2023-05-21T00:00:00"/>
    <s v="Regular"/>
    <s v="Cash"/>
    <n v="567.22"/>
    <s v="loss"/>
    <s v="Delhi"/>
  </r>
  <r>
    <s v="ORD109593"/>
    <x v="0"/>
    <s v="Grocery"/>
    <x v="9494"/>
    <s v="Good Sales"/>
    <n v="0.08"/>
    <n v="364.24639999999999"/>
    <n v="4188.8335999999999"/>
    <n v="6"/>
    <d v="2023-03-20T00:00:00"/>
    <d v="2023-03-25T00:00:00"/>
    <s v="New"/>
    <s v="Cash"/>
    <n v="518.45000000000005"/>
    <s v="loss"/>
    <s v="Hyderabad"/>
  </r>
  <r>
    <s v="ORD109594"/>
    <x v="3"/>
    <s v="Electronics"/>
    <x v="9495"/>
    <s v="Good Sales"/>
    <n v="0.05"/>
    <n v="93.017499999999998"/>
    <n v="1767.3325"/>
    <n v="4"/>
    <d v="2023-07-08T00:00:00"/>
    <d v="2023-07-14T00:00:00"/>
    <s v="Member"/>
    <s v="Cash"/>
    <n v="354.49"/>
    <s v="loss"/>
    <s v="Bangalore"/>
  </r>
  <r>
    <s v="ORD109595"/>
    <x v="1"/>
    <s v="Clothing"/>
    <x v="9496"/>
    <s v="Good Sales"/>
    <n v="0.17"/>
    <n v="600.49270000000001"/>
    <n v="2931.8172999999997"/>
    <n v="7"/>
    <d v="2024-09-11T00:00:00"/>
    <d v="2024-09-15T00:00:00"/>
    <s v="Regular"/>
    <s v="Card"/>
    <n v="784.8"/>
    <s v="loss"/>
    <s v="Bangalore"/>
  </r>
  <r>
    <s v="ORD109596"/>
    <x v="3"/>
    <s v="Personal Care"/>
    <x v="9497"/>
    <s v="concerning"/>
    <n v="0.02"/>
    <n v="7.4690000000000003"/>
    <n v="365.98099999999999"/>
    <n v="7"/>
    <d v="2023-04-20T00:00:00"/>
    <d v="2023-04-26T00:00:00"/>
    <s v="New"/>
    <s v="UPI"/>
    <n v="102.19"/>
    <s v="loss"/>
    <s v="Mumbai"/>
  </r>
  <r>
    <s v="ORD109597"/>
    <x v="0"/>
    <s v="Clothing"/>
    <x v="9498"/>
    <s v="Good Sales"/>
    <n v="0.19"/>
    <n v="753.53240000000005"/>
    <n v="3212.4276"/>
    <n v="9"/>
    <d v="2023-10-21T00:00:00"/>
    <d v="2023-10-27T00:00:00"/>
    <s v="Regular"/>
    <s v="UPI"/>
    <n v="201.06"/>
    <s v="loss"/>
    <s v="Pune"/>
  </r>
  <r>
    <s v="ORD109598"/>
    <x v="1"/>
    <s v="Electronics"/>
    <x v="9499"/>
    <s v="Good Sales"/>
    <n v="0.34"/>
    <n v="1416.4536000000001"/>
    <n v="2749.5864000000001"/>
    <n v="2"/>
    <d v="2023-06-25T00:00:00"/>
    <d v="2023-06-29T00:00:00"/>
    <s v="New"/>
    <s v="Card"/>
    <n v="815.99"/>
    <s v="profit"/>
    <s v="Mumbai"/>
  </r>
  <r>
    <s v="ORD109599"/>
    <x v="0"/>
    <s v="Home Care"/>
    <x v="9500"/>
    <s v="Good Sales"/>
    <n v="0.41"/>
    <n v="846.96160000000009"/>
    <n v="1218.7984000000001"/>
    <n v="2"/>
    <d v="2024-02-14T00:00:00"/>
    <d v="2024-02-21T00:00:00"/>
    <s v="Member"/>
    <s v="Card"/>
    <n v="424.34"/>
    <s v="loss"/>
    <s v="Pune"/>
  </r>
  <r>
    <s v="ORD109600"/>
    <x v="0"/>
    <s v="Electronics"/>
    <x v="9501"/>
    <s v="Good Sales"/>
    <n v="0.28999999999999998"/>
    <n v="936.95519999999999"/>
    <n v="2293.9248000000002"/>
    <n v="6"/>
    <d v="2023-05-08T00:00:00"/>
    <d v="2023-05-09T00:00:00"/>
    <s v="Regular"/>
    <s v="Card"/>
    <n v="333.63"/>
    <s v="loss"/>
    <s v="Chennai"/>
  </r>
  <r>
    <s v="ORD109601"/>
    <x v="2"/>
    <s v="Clothing"/>
    <x v="9502"/>
    <s v="Good Sales"/>
    <n v="0.35"/>
    <n v="1507.0895"/>
    <n v="2798.8805000000002"/>
    <n v="9"/>
    <d v="2023-12-31T00:00:00"/>
    <d v="2024-01-06T00:00:00"/>
    <s v="Regular"/>
    <s v="Card"/>
    <n v="817.61"/>
    <s v="profit"/>
    <s v="Bangalore"/>
  </r>
  <r>
    <s v="ORD109602"/>
    <x v="1"/>
    <s v="Electronics"/>
    <x v="9503"/>
    <s v="Good Sales"/>
    <n v="0.42"/>
    <n v="1860.4656"/>
    <n v="2569.2144000000003"/>
    <n v="7"/>
    <d v="2023-01-24T00:00:00"/>
    <d v="2023-01-30T00:00:00"/>
    <s v="Member"/>
    <s v="Card"/>
    <n v="1044.97"/>
    <s v="profit"/>
    <s v="Pune"/>
  </r>
  <r>
    <s v="ORD109603"/>
    <x v="3"/>
    <s v="Grocery"/>
    <x v="9504"/>
    <s v="concerning"/>
    <n v="0.39"/>
    <n v="242.58"/>
    <n v="379.41999999999996"/>
    <n v="6"/>
    <d v="2023-08-02T00:00:00"/>
    <d v="2023-08-03T00:00:00"/>
    <s v="Regular"/>
    <s v="UPI"/>
    <n v="160.43"/>
    <s v="loss"/>
    <s v="Mumbai"/>
  </r>
  <r>
    <s v="ORD109604"/>
    <x v="0"/>
    <s v="Electronics"/>
    <x v="9505"/>
    <s v="Good Sales"/>
    <n v="0.16"/>
    <n v="664.7503999999999"/>
    <n v="3489.9395999999997"/>
    <n v="5"/>
    <d v="2024-08-07T00:00:00"/>
    <d v="2024-08-10T00:00:00"/>
    <s v="Member"/>
    <s v="UPI"/>
    <n v="891.86"/>
    <s v="profit"/>
    <s v="Delhi"/>
  </r>
  <r>
    <s v="ORD109605"/>
    <x v="3"/>
    <s v="Grocery"/>
    <x v="9506"/>
    <s v="Good Sales"/>
    <n v="0.28999999999999998"/>
    <n v="418.69909999999999"/>
    <n v="1025.0908999999999"/>
    <n v="8"/>
    <d v="2023-12-18T00:00:00"/>
    <d v="2023-12-23T00:00:00"/>
    <s v="Member"/>
    <s v="Card"/>
    <n v="424.17"/>
    <s v="loss"/>
    <s v="Pune"/>
  </r>
  <r>
    <s v="ORD109606"/>
    <x v="2"/>
    <s v="Electronics"/>
    <x v="9507"/>
    <s v="Good Sales"/>
    <n v="0.13"/>
    <n v="476.29400000000004"/>
    <n v="3187.5060000000003"/>
    <n v="2"/>
    <d v="2023-05-20T00:00:00"/>
    <d v="2023-05-22T00:00:00"/>
    <s v="Regular"/>
    <s v="Card"/>
    <n v="946.38"/>
    <s v="profit"/>
    <s v="Bangalore"/>
  </r>
  <r>
    <s v="ORD109607"/>
    <x v="2"/>
    <s v="Grocery"/>
    <x v="9508"/>
    <s v="Good Sales"/>
    <n v="0.28999999999999998"/>
    <n v="491.05699999999996"/>
    <n v="1202.2429999999999"/>
    <n v="3"/>
    <d v="2023-04-15T00:00:00"/>
    <d v="2023-04-16T00:00:00"/>
    <s v="New"/>
    <s v="UPI"/>
    <n v="251.67"/>
    <s v="loss"/>
    <s v="Bangalore"/>
  </r>
  <r>
    <s v="ORD109608"/>
    <x v="1"/>
    <s v="Grocery"/>
    <x v="9509"/>
    <s v="concerning"/>
    <n v="0.21"/>
    <n v="78.964199999999991"/>
    <n v="297.05579999999998"/>
    <n v="6"/>
    <d v="2024-10-18T00:00:00"/>
    <d v="2024-10-25T00:00:00"/>
    <s v="Member"/>
    <s v="UPI"/>
    <n v="100.63"/>
    <s v="loss"/>
    <s v="Hyderabad"/>
  </r>
  <r>
    <s v="ORD109609"/>
    <x v="2"/>
    <s v="Electronics"/>
    <x v="9510"/>
    <s v="Good Sales"/>
    <n v="0.19"/>
    <n v="214.39029999999997"/>
    <n v="913.97969999999987"/>
    <n v="1"/>
    <d v="2024-12-29T00:00:00"/>
    <d v="2025-01-01T00:00:00"/>
    <s v="Regular"/>
    <s v="UPI"/>
    <n v="116.3"/>
    <s v="loss"/>
    <s v="Bangalore"/>
  </r>
  <r>
    <s v="ORD109610"/>
    <x v="2"/>
    <s v="Personal Care"/>
    <x v="9511"/>
    <s v="Good Sales"/>
    <n v="0.09"/>
    <n v="189.22409999999996"/>
    <n v="1913.2658999999999"/>
    <n v="8"/>
    <d v="2024-03-12T00:00:00"/>
    <d v="2024-03-16T00:00:00"/>
    <s v="Member"/>
    <s v="Card"/>
    <n v="475.89"/>
    <s v="loss"/>
    <s v="Delhi"/>
  </r>
  <r>
    <s v="ORD109611"/>
    <x v="3"/>
    <s v="Home Care"/>
    <x v="9512"/>
    <s v="Good Sales"/>
    <n v="0.28000000000000003"/>
    <n v="1044.9656"/>
    <n v="2687.0544"/>
    <n v="9"/>
    <d v="2023-06-02T00:00:00"/>
    <d v="2023-06-04T00:00:00"/>
    <s v="New"/>
    <s v="UPI"/>
    <n v="342.98"/>
    <s v="loss"/>
    <s v="Delhi"/>
  </r>
  <r>
    <s v="ORD109612"/>
    <x v="2"/>
    <s v="Home Care"/>
    <x v="9513"/>
    <s v="concerning"/>
    <n v="0.36"/>
    <n v="213.642"/>
    <n v="379.80800000000005"/>
    <n v="2"/>
    <d v="2024-04-19T00:00:00"/>
    <d v="2024-04-25T00:00:00"/>
    <s v="New"/>
    <s v="UPI"/>
    <n v="173.85"/>
    <s v="loss"/>
    <s v="Chennai"/>
  </r>
  <r>
    <s v="ORD109613"/>
    <x v="2"/>
    <s v="Home Care"/>
    <x v="9514"/>
    <s v="Good Sales"/>
    <n v="0.28999999999999998"/>
    <n v="1184.1802"/>
    <n v="2899.1998000000003"/>
    <n v="9"/>
    <d v="2023-09-23T00:00:00"/>
    <d v="2023-09-27T00:00:00"/>
    <s v="Member"/>
    <s v="Card"/>
    <n v="858.41"/>
    <s v="profit"/>
    <s v="Chennai"/>
  </r>
  <r>
    <s v="ORD109614"/>
    <x v="0"/>
    <s v="Grocery"/>
    <x v="9515"/>
    <s v="Good Sales"/>
    <n v="0.03"/>
    <n v="149.55180000000001"/>
    <n v="4835.5082000000002"/>
    <n v="5"/>
    <d v="2024-01-09T00:00:00"/>
    <d v="2024-01-13T00:00:00"/>
    <s v="New"/>
    <s v="Card"/>
    <n v="1177.8499999999999"/>
    <s v="profit"/>
    <s v="Delhi"/>
  </r>
  <r>
    <s v="ORD109615"/>
    <x v="2"/>
    <s v="Home Care"/>
    <x v="9516"/>
    <s v="Good Sales"/>
    <n v="0.46"/>
    <n v="1822.7316000000001"/>
    <n v="2139.7284"/>
    <n v="8"/>
    <d v="2023-03-14T00:00:00"/>
    <d v="2023-03-19T00:00:00"/>
    <s v="Member"/>
    <s v="Card"/>
    <n v="809.53"/>
    <s v="profit"/>
    <s v="Hyderabad"/>
  </r>
  <r>
    <s v="ORD109616"/>
    <x v="0"/>
    <s v="Grocery"/>
    <x v="9517"/>
    <s v="Good Sales"/>
    <n v="0"/>
    <n v="0"/>
    <n v="2421.31"/>
    <n v="1"/>
    <d v="2024-04-05T00:00:00"/>
    <d v="2024-04-06T00:00:00"/>
    <s v="New"/>
    <s v="Cash"/>
    <n v="386.46"/>
    <s v="loss"/>
    <s v="Chennai"/>
  </r>
  <r>
    <s v="ORD109617"/>
    <x v="2"/>
    <s v="Personal Care"/>
    <x v="9518"/>
    <s v="Good Sales"/>
    <n v="0.44"/>
    <n v="1268.9556"/>
    <n v="1615.0343999999998"/>
    <n v="1"/>
    <d v="2023-05-04T00:00:00"/>
    <d v="2023-05-05T00:00:00"/>
    <s v="Regular"/>
    <s v="UPI"/>
    <n v="395.69"/>
    <s v="loss"/>
    <s v="Bangalore"/>
  </r>
  <r>
    <s v="ORD109618"/>
    <x v="2"/>
    <s v="Electronics"/>
    <x v="9519"/>
    <s v="concerning"/>
    <n v="0.38"/>
    <n v="49.472200000000001"/>
    <n v="80.717799999999997"/>
    <n v="4"/>
    <d v="2024-09-03T00:00:00"/>
    <d v="2024-09-04T00:00:00"/>
    <s v="New"/>
    <s v="Cash"/>
    <n v="15.64"/>
    <s v="loss"/>
    <s v="Mumbai"/>
  </r>
  <r>
    <s v="ORD109619"/>
    <x v="1"/>
    <s v="Electronics"/>
    <x v="9520"/>
    <s v="Good Sales"/>
    <n v="0.05"/>
    <n v="56.272000000000006"/>
    <n v="1069.1680000000001"/>
    <n v="1"/>
    <d v="2024-01-09T00:00:00"/>
    <d v="2024-01-13T00:00:00"/>
    <s v="New"/>
    <s v="Cash"/>
    <n v="278.75"/>
    <s v="loss"/>
    <s v="Delhi"/>
  </r>
  <r>
    <s v="ORD109620"/>
    <x v="1"/>
    <s v="Grocery"/>
    <x v="9521"/>
    <s v="Good Sales"/>
    <n v="0.12"/>
    <n v="540.60479999999995"/>
    <n v="3964.4351999999999"/>
    <n v="1"/>
    <d v="2023-09-18T00:00:00"/>
    <d v="2023-09-25T00:00:00"/>
    <s v="Member"/>
    <s v="Card"/>
    <n v="485.36"/>
    <s v="loss"/>
    <s v="Chennai"/>
  </r>
  <r>
    <s v="ORD109621"/>
    <x v="0"/>
    <s v="Grocery"/>
    <x v="9522"/>
    <s v="concerning"/>
    <n v="0.17"/>
    <n v="35.099900000000005"/>
    <n v="171.37009999999998"/>
    <n v="5"/>
    <d v="2023-01-13T00:00:00"/>
    <d v="2023-01-16T00:00:00"/>
    <s v="Regular"/>
    <s v="UPI"/>
    <n v="54.47"/>
    <s v="loss"/>
    <s v="Hyderabad"/>
  </r>
  <r>
    <s v="ORD109622"/>
    <x v="2"/>
    <s v="Personal Care"/>
    <x v="9523"/>
    <s v="Good Sales"/>
    <n v="0.46"/>
    <n v="2085.4100000000003"/>
    <n v="2448.0899999999997"/>
    <n v="2"/>
    <d v="2023-01-20T00:00:00"/>
    <d v="2023-01-25T00:00:00"/>
    <s v="Regular"/>
    <s v="UPI"/>
    <n v="1083.72"/>
    <s v="profit"/>
    <s v="Pune"/>
  </r>
  <r>
    <s v="ORD109623"/>
    <x v="3"/>
    <s v="Home Care"/>
    <x v="9524"/>
    <s v="concerning"/>
    <n v="0.49"/>
    <n v="320.92060000000004"/>
    <n v="334.01940000000002"/>
    <n v="4"/>
    <d v="2023-01-28T00:00:00"/>
    <d v="2023-02-02T00:00:00"/>
    <s v="New"/>
    <s v="Card"/>
    <n v="99.52"/>
    <s v="loss"/>
    <s v="Delhi"/>
  </r>
  <r>
    <s v="ORD109624"/>
    <x v="1"/>
    <s v="Personal Care"/>
    <x v="9525"/>
    <s v="concerning"/>
    <n v="0.04"/>
    <n v="30.0824"/>
    <n v="721.97759999999994"/>
    <n v="8"/>
    <d v="2024-09-18T00:00:00"/>
    <d v="2024-09-22T00:00:00"/>
    <s v="Regular"/>
    <s v="UPI"/>
    <n v="158.24"/>
    <s v="loss"/>
    <s v="Mumbai"/>
  </r>
  <r>
    <s v="ORD109625"/>
    <x v="3"/>
    <s v="Electronics"/>
    <x v="9526"/>
    <s v="Good Sales"/>
    <n v="0.2"/>
    <n v="191.84200000000001"/>
    <n v="767.36800000000005"/>
    <n v="6"/>
    <d v="2024-03-11T00:00:00"/>
    <d v="2024-03-12T00:00:00"/>
    <s v="Regular"/>
    <s v="Cash"/>
    <n v="242.01"/>
    <s v="loss"/>
    <s v="Delhi"/>
  </r>
  <r>
    <s v="ORD109626"/>
    <x v="1"/>
    <s v="Electronics"/>
    <x v="9527"/>
    <s v="Good Sales"/>
    <n v="7.0000000000000007E-2"/>
    <n v="281.1893"/>
    <n v="3735.8006999999998"/>
    <n v="2"/>
    <d v="2023-07-26T00:00:00"/>
    <d v="2023-08-01T00:00:00"/>
    <s v="New"/>
    <s v="UPI"/>
    <n v="217.67"/>
    <s v="loss"/>
    <s v="Hyderabad"/>
  </r>
  <r>
    <s v="ORD109627"/>
    <x v="1"/>
    <s v="Home Care"/>
    <x v="9528"/>
    <s v="Good Sales"/>
    <n v="0.14000000000000001"/>
    <n v="342.03540000000004"/>
    <n v="2101.0745999999999"/>
    <n v="3"/>
    <d v="2024-02-27T00:00:00"/>
    <d v="2024-03-01T00:00:00"/>
    <s v="Regular"/>
    <s v="UPI"/>
    <n v="287.56"/>
    <s v="loss"/>
    <s v="Chennai"/>
  </r>
  <r>
    <s v="ORD109628"/>
    <x v="2"/>
    <s v="Electronics"/>
    <x v="9529"/>
    <s v="Good Sales"/>
    <n v="0.49"/>
    <n v="397.61540000000002"/>
    <n v="413.84460000000001"/>
    <n v="2"/>
    <d v="2024-01-14T00:00:00"/>
    <d v="2024-01-15T00:00:00"/>
    <s v="New"/>
    <s v="Card"/>
    <n v="237.47"/>
    <s v="loss"/>
    <s v="Delhi"/>
  </r>
  <r>
    <s v="ORD109629"/>
    <x v="1"/>
    <s v="Grocery"/>
    <x v="9530"/>
    <s v="Good Sales"/>
    <n v="0.49"/>
    <n v="1698.0117"/>
    <n v="1767.3182999999999"/>
    <n v="4"/>
    <d v="2023-07-11T00:00:00"/>
    <d v="2023-07-16T00:00:00"/>
    <s v="Regular"/>
    <s v="Cash"/>
    <n v="525.21"/>
    <s v="loss"/>
    <s v="Pune"/>
  </r>
  <r>
    <s v="ORD109630"/>
    <x v="3"/>
    <s v="Electronics"/>
    <x v="6404"/>
    <s v="Good Sales"/>
    <n v="0.24"/>
    <n v="1130.2487999999998"/>
    <n v="3579.1212"/>
    <n v="5"/>
    <d v="2024-06-12T00:00:00"/>
    <d v="2024-06-15T00:00:00"/>
    <s v="Regular"/>
    <s v="Cash"/>
    <n v="1055.9100000000001"/>
    <s v="profit"/>
    <s v="Pune"/>
  </r>
  <r>
    <s v="ORD109631"/>
    <x v="1"/>
    <s v="Clothing"/>
    <x v="9531"/>
    <s v="Good Sales"/>
    <n v="0.09"/>
    <n v="261.45089999999999"/>
    <n v="2643.5591000000004"/>
    <n v="9"/>
    <d v="2024-12-10T00:00:00"/>
    <d v="2024-12-17T00:00:00"/>
    <s v="Regular"/>
    <s v="Card"/>
    <n v="277.68"/>
    <s v="loss"/>
    <s v="Hyderabad"/>
  </r>
  <r>
    <s v="ORD109632"/>
    <x v="0"/>
    <s v="Home Care"/>
    <x v="9532"/>
    <s v="concerning"/>
    <n v="0.27"/>
    <n v="157.58010000000002"/>
    <n v="426.04989999999998"/>
    <n v="7"/>
    <d v="2024-09-13T00:00:00"/>
    <d v="2024-09-15T00:00:00"/>
    <s v="Member"/>
    <s v="Card"/>
    <n v="83.15"/>
    <s v="loss"/>
    <s v="Pune"/>
  </r>
  <r>
    <s v="ORD109633"/>
    <x v="2"/>
    <s v="Home Care"/>
    <x v="9533"/>
    <s v="concerning"/>
    <n v="0.16"/>
    <n v="58.924799999999998"/>
    <n v="309.35519999999997"/>
    <n v="8"/>
    <d v="2024-06-20T00:00:00"/>
    <d v="2024-06-22T00:00:00"/>
    <s v="New"/>
    <s v="UPI"/>
    <n v="92.35"/>
    <s v="loss"/>
    <s v="Hyderabad"/>
  </r>
  <r>
    <s v="ORD109634"/>
    <x v="2"/>
    <s v="Home Care"/>
    <x v="9534"/>
    <s v="Good Sales"/>
    <n v="0.46"/>
    <n v="1839.8942000000002"/>
    <n v="2159.8757999999998"/>
    <n v="7"/>
    <d v="2023-03-15T00:00:00"/>
    <d v="2023-03-19T00:00:00"/>
    <s v="Regular"/>
    <s v="Card"/>
    <n v="667.33"/>
    <s v="loss"/>
    <s v="Bangalore"/>
  </r>
  <r>
    <s v="ORD109635"/>
    <x v="0"/>
    <s v="Clothing"/>
    <x v="9535"/>
    <s v="Good Sales"/>
    <n v="0.41"/>
    <n v="1298.8020999999999"/>
    <n v="1869.0079000000001"/>
    <n v="8"/>
    <d v="2024-04-06T00:00:00"/>
    <d v="2024-04-08T00:00:00"/>
    <s v="Regular"/>
    <s v="UPI"/>
    <n v="870.5"/>
    <s v="profit"/>
    <s v="Bangalore"/>
  </r>
  <r>
    <s v="ORD109636"/>
    <x v="0"/>
    <s v="Personal Care"/>
    <x v="9536"/>
    <s v="Good Sales"/>
    <n v="0.15"/>
    <n v="693.15300000000002"/>
    <n v="3927.8670000000002"/>
    <n v="5"/>
    <d v="2023-01-19T00:00:00"/>
    <d v="2023-01-25T00:00:00"/>
    <s v="New"/>
    <s v="UPI"/>
    <n v="250.66"/>
    <s v="loss"/>
    <s v="Mumbai"/>
  </r>
  <r>
    <s v="ORD109637"/>
    <x v="0"/>
    <s v="Grocery"/>
    <x v="9537"/>
    <s v="Good Sales"/>
    <n v="0.01"/>
    <n v="27.815300000000004"/>
    <n v="2753.7147"/>
    <n v="3"/>
    <d v="2023-02-01T00:00:00"/>
    <d v="2023-02-06T00:00:00"/>
    <s v="New"/>
    <s v="Card"/>
    <n v="520.16999999999996"/>
    <s v="loss"/>
    <s v="Pune"/>
  </r>
  <r>
    <s v="ORD109638"/>
    <x v="1"/>
    <s v="Home Care"/>
    <x v="9538"/>
    <s v="concerning"/>
    <n v="0.5"/>
    <n v="202.87"/>
    <n v="202.87"/>
    <n v="7"/>
    <d v="2023-09-23T00:00:00"/>
    <d v="2023-09-28T00:00:00"/>
    <s v="New"/>
    <s v="Card"/>
    <n v="101.86"/>
    <s v="loss"/>
    <s v="Chennai"/>
  </r>
  <r>
    <s v="ORD109639"/>
    <x v="2"/>
    <s v="Electronics"/>
    <x v="9539"/>
    <s v="Good Sales"/>
    <n v="0.34"/>
    <n v="706.54380000000015"/>
    <n v="1371.5262"/>
    <n v="1"/>
    <d v="2023-08-27T00:00:00"/>
    <d v="2023-08-29T00:00:00"/>
    <s v="Regular"/>
    <s v="UPI"/>
    <n v="315.14999999999998"/>
    <s v="loss"/>
    <s v="Bangalore"/>
  </r>
  <r>
    <s v="ORD109640"/>
    <x v="0"/>
    <s v="Grocery"/>
    <x v="9540"/>
    <s v="Good Sales"/>
    <n v="0.21"/>
    <n v="698.07150000000001"/>
    <n v="2626.0785000000001"/>
    <n v="3"/>
    <d v="2024-09-18T00:00:00"/>
    <d v="2024-09-22T00:00:00"/>
    <s v="New"/>
    <s v="Cash"/>
    <n v="394.73"/>
    <s v="loss"/>
    <s v="Chennai"/>
  </r>
  <r>
    <s v="ORD109641"/>
    <x v="1"/>
    <s v="Electronics"/>
    <x v="9541"/>
    <s v="Good Sales"/>
    <n v="0.14000000000000001"/>
    <n v="278.03160000000003"/>
    <n v="1707.9084"/>
    <n v="7"/>
    <d v="2024-07-09T00:00:00"/>
    <d v="2024-07-13T00:00:00"/>
    <s v="Member"/>
    <s v="Cash"/>
    <n v="223.2"/>
    <s v="loss"/>
    <s v="Bangalore"/>
  </r>
  <r>
    <s v="ORD109642"/>
    <x v="0"/>
    <s v="Grocery"/>
    <x v="9542"/>
    <s v="Good Sales"/>
    <n v="0"/>
    <n v="0"/>
    <n v="4998"/>
    <n v="4"/>
    <d v="2024-05-15T00:00:00"/>
    <d v="2024-05-18T00:00:00"/>
    <s v="Regular"/>
    <s v="UPI"/>
    <n v="710.2"/>
    <s v="loss"/>
    <s v="Chennai"/>
  </r>
  <r>
    <s v="ORD109643"/>
    <x v="3"/>
    <s v="Grocery"/>
    <x v="9543"/>
    <s v="Good Sales"/>
    <n v="0.08"/>
    <n v="166.90880000000001"/>
    <n v="1919.4512000000002"/>
    <n v="7"/>
    <d v="2023-04-03T00:00:00"/>
    <d v="2023-04-05T00:00:00"/>
    <s v="Regular"/>
    <s v="Card"/>
    <n v="491.14"/>
    <s v="loss"/>
    <s v="Hyderabad"/>
  </r>
  <r>
    <s v="ORD109644"/>
    <x v="3"/>
    <s v="Electronics"/>
    <x v="9544"/>
    <s v="Good Sales"/>
    <n v="0"/>
    <n v="0"/>
    <n v="2776.56"/>
    <n v="6"/>
    <d v="2024-08-27T00:00:00"/>
    <d v="2024-09-03T00:00:00"/>
    <s v="New"/>
    <s v="Cash"/>
    <n v="262.67"/>
    <s v="loss"/>
    <s v="Bangalore"/>
  </r>
  <r>
    <s v="ORD109645"/>
    <x v="2"/>
    <s v="Electronics"/>
    <x v="9545"/>
    <s v="Good Sales"/>
    <n v="0.3"/>
    <n v="361.32600000000002"/>
    <n v="843.09400000000005"/>
    <n v="4"/>
    <d v="2023-08-02T00:00:00"/>
    <d v="2023-08-04T00:00:00"/>
    <s v="New"/>
    <s v="Card"/>
    <n v="237.18"/>
    <s v="loss"/>
    <s v="Delhi"/>
  </r>
  <r>
    <s v="ORD109646"/>
    <x v="1"/>
    <s v="Grocery"/>
    <x v="9546"/>
    <s v="Good Sales"/>
    <n v="0.33"/>
    <n v="279.00839999999999"/>
    <n v="566.47160000000008"/>
    <n v="7"/>
    <d v="2023-11-30T00:00:00"/>
    <d v="2023-12-06T00:00:00"/>
    <s v="Member"/>
    <s v="Card"/>
    <n v="46.94"/>
    <s v="loss"/>
    <s v="Bangalore"/>
  </r>
  <r>
    <s v="ORD109647"/>
    <x v="3"/>
    <s v="Home Care"/>
    <x v="1730"/>
    <s v="Good Sales"/>
    <n v="0.38"/>
    <n v="1239.56"/>
    <n v="2022.44"/>
    <n v="8"/>
    <d v="2023-09-15T00:00:00"/>
    <d v="2023-09-20T00:00:00"/>
    <s v="Member"/>
    <s v="Card"/>
    <n v="245.15"/>
    <s v="loss"/>
    <s v="Chennai"/>
  </r>
  <r>
    <s v="ORD109648"/>
    <x v="3"/>
    <s v="Electronics"/>
    <x v="9547"/>
    <s v="Good Sales"/>
    <n v="0.09"/>
    <n v="268.57799999999997"/>
    <n v="2715.6219999999998"/>
    <n v="8"/>
    <d v="2023-09-25T00:00:00"/>
    <d v="2023-09-27T00:00:00"/>
    <s v="Regular"/>
    <s v="Cash"/>
    <n v="308.04000000000002"/>
    <s v="loss"/>
    <s v="Bangalore"/>
  </r>
  <r>
    <s v="ORD109649"/>
    <x v="1"/>
    <s v="Clothing"/>
    <x v="9548"/>
    <s v="concerning"/>
    <n v="0.05"/>
    <n v="6.0630000000000006"/>
    <n v="115.197"/>
    <n v="7"/>
    <d v="2023-03-27T00:00:00"/>
    <d v="2023-03-28T00:00:00"/>
    <s v="Regular"/>
    <s v="Cash"/>
    <n v="22.32"/>
    <s v="loss"/>
    <s v="Chennai"/>
  </r>
  <r>
    <s v="ORD109650"/>
    <x v="0"/>
    <s v="Clothing"/>
    <x v="9549"/>
    <s v="Good Sales"/>
    <n v="0.33"/>
    <n v="493.49190000000004"/>
    <n v="1001.9381000000001"/>
    <n v="2"/>
    <d v="2024-07-30T00:00:00"/>
    <d v="2024-08-03T00:00:00"/>
    <s v="New"/>
    <s v="Card"/>
    <n v="361.92"/>
    <s v="loss"/>
    <s v="Mumbai"/>
  </r>
  <r>
    <s v="ORD109651"/>
    <x v="1"/>
    <s v="Grocery"/>
    <x v="9550"/>
    <s v="Good Sales"/>
    <n v="0.25"/>
    <n v="813.38499999999999"/>
    <n v="2440.1549999999997"/>
    <n v="8"/>
    <d v="2024-08-10T00:00:00"/>
    <d v="2024-08-16T00:00:00"/>
    <s v="New"/>
    <s v="UPI"/>
    <n v="270.62"/>
    <s v="loss"/>
    <s v="Bangalore"/>
  </r>
  <r>
    <s v="ORD109652"/>
    <x v="0"/>
    <s v="Personal Care"/>
    <x v="9551"/>
    <s v="Good Sales"/>
    <n v="0.44"/>
    <n v="1795.2088000000001"/>
    <n v="2284.8112000000001"/>
    <n v="5"/>
    <d v="2023-11-28T00:00:00"/>
    <d v="2023-12-02T00:00:00"/>
    <s v="Member"/>
    <s v="Card"/>
    <n v="793.31"/>
    <s v="loss"/>
    <s v="Bangalore"/>
  </r>
  <r>
    <s v="ORD109653"/>
    <x v="3"/>
    <s v="Grocery"/>
    <x v="9552"/>
    <s v="Good Sales"/>
    <n v="0.27"/>
    <n v="440.2647"/>
    <n v="1190.3453"/>
    <n v="9"/>
    <d v="2024-08-02T00:00:00"/>
    <d v="2024-08-08T00:00:00"/>
    <s v="Member"/>
    <s v="Card"/>
    <n v="374.73"/>
    <s v="loss"/>
    <s v="Hyderabad"/>
  </r>
  <r>
    <s v="ORD109654"/>
    <x v="3"/>
    <s v="Grocery"/>
    <x v="9553"/>
    <s v="Good Sales"/>
    <n v="0.22"/>
    <n v="719.93680000000006"/>
    <n v="2552.5032000000001"/>
    <n v="6"/>
    <d v="2023-06-30T00:00:00"/>
    <d v="2023-07-07T00:00:00"/>
    <s v="Member"/>
    <s v="UPI"/>
    <n v="857"/>
    <s v="profit"/>
    <s v="Pune"/>
  </r>
  <r>
    <s v="ORD109655"/>
    <x v="3"/>
    <s v="Home Care"/>
    <x v="9554"/>
    <s v="Good Sales"/>
    <n v="0.24"/>
    <n v="335.94239999999996"/>
    <n v="1063.8176000000001"/>
    <n v="4"/>
    <d v="2023-08-28T00:00:00"/>
    <d v="2023-09-03T00:00:00"/>
    <s v="New"/>
    <s v="Cash"/>
    <n v="153.97"/>
    <s v="loss"/>
    <s v="Bangalore"/>
  </r>
  <r>
    <s v="ORD109656"/>
    <x v="2"/>
    <s v="Home Care"/>
    <x v="9555"/>
    <s v="Good Sales"/>
    <n v="0.39"/>
    <n v="1358.3154000000002"/>
    <n v="2124.5446000000002"/>
    <n v="9"/>
    <d v="2024-02-07T00:00:00"/>
    <d v="2024-02-10T00:00:00"/>
    <s v="Member"/>
    <s v="UPI"/>
    <n v="294.25"/>
    <s v="loss"/>
    <s v="Pune"/>
  </r>
  <r>
    <s v="ORD109657"/>
    <x v="2"/>
    <s v="Personal Care"/>
    <x v="9556"/>
    <s v="Good Sales"/>
    <n v="0.01"/>
    <n v="35.1995"/>
    <n v="3484.7504999999996"/>
    <n v="1"/>
    <d v="2024-09-25T00:00:00"/>
    <d v="2024-10-02T00:00:00"/>
    <s v="New"/>
    <s v="UPI"/>
    <n v="719.36"/>
    <s v="loss"/>
    <s v="Mumbai"/>
  </r>
  <r>
    <s v="ORD109658"/>
    <x v="2"/>
    <s v="Personal Care"/>
    <x v="9557"/>
    <s v="concerning"/>
    <n v="0.46"/>
    <n v="339.52140000000003"/>
    <n v="398.5686"/>
    <n v="4"/>
    <d v="2024-01-20T00:00:00"/>
    <d v="2024-01-22T00:00:00"/>
    <s v="New"/>
    <s v="UPI"/>
    <n v="104.57"/>
    <s v="loss"/>
    <s v="Mumbai"/>
  </r>
  <r>
    <s v="ORD109659"/>
    <x v="1"/>
    <s v="Personal Care"/>
    <x v="9558"/>
    <s v="Good Sales"/>
    <n v="0.36"/>
    <n v="1209.2184"/>
    <n v="2149.7215999999999"/>
    <n v="5"/>
    <d v="2024-07-17T00:00:00"/>
    <d v="2024-07-21T00:00:00"/>
    <s v="Member"/>
    <s v="Card"/>
    <n v="689.72"/>
    <s v="loss"/>
    <s v="Pune"/>
  </r>
  <r>
    <s v="ORD109660"/>
    <x v="3"/>
    <s v="Personal Care"/>
    <x v="9559"/>
    <s v="Good Sales"/>
    <n v="0.44"/>
    <n v="763.1712"/>
    <n v="971.30880000000002"/>
    <n v="4"/>
    <d v="2024-06-12T00:00:00"/>
    <d v="2024-06-14T00:00:00"/>
    <s v="New"/>
    <s v="Cash"/>
    <n v="193.33"/>
    <s v="loss"/>
    <s v="Pune"/>
  </r>
  <r>
    <s v="ORD109661"/>
    <x v="3"/>
    <s v="Personal Care"/>
    <x v="9560"/>
    <s v="Good Sales"/>
    <n v="0.48"/>
    <n v="453.94560000000001"/>
    <n v="491.77440000000001"/>
    <n v="9"/>
    <d v="2023-08-23T00:00:00"/>
    <d v="2023-08-28T00:00:00"/>
    <s v="New"/>
    <s v="Cash"/>
    <n v="102.58"/>
    <s v="loss"/>
    <s v="Mumbai"/>
  </r>
  <r>
    <s v="ORD109662"/>
    <x v="1"/>
    <s v="Grocery"/>
    <x v="9561"/>
    <s v="Good Sales"/>
    <n v="0.11"/>
    <n v="280.69470000000001"/>
    <n v="2271.0753"/>
    <n v="1"/>
    <d v="2024-03-30T00:00:00"/>
    <d v="2024-04-03T00:00:00"/>
    <s v="New"/>
    <s v="UPI"/>
    <n v="614.48"/>
    <s v="loss"/>
    <s v="Hyderabad"/>
  </r>
  <r>
    <s v="ORD109663"/>
    <x v="2"/>
    <s v="Grocery"/>
    <x v="9562"/>
    <s v="Good Sales"/>
    <n v="0.28999999999999998"/>
    <n v="671.71249999999998"/>
    <n v="1644.5374999999999"/>
    <n v="3"/>
    <d v="2023-11-14T00:00:00"/>
    <d v="2023-11-16T00:00:00"/>
    <s v="Member"/>
    <s v="Cash"/>
    <n v="278.99"/>
    <s v="loss"/>
    <s v="Hyderabad"/>
  </r>
  <r>
    <s v="ORD109664"/>
    <x v="1"/>
    <s v="Clothing"/>
    <x v="9563"/>
    <s v="Good Sales"/>
    <n v="0.24"/>
    <n v="934.07759999999996"/>
    <n v="2957.9123999999997"/>
    <n v="9"/>
    <d v="2024-02-21T00:00:00"/>
    <d v="2024-02-23T00:00:00"/>
    <s v="New"/>
    <s v="UPI"/>
    <n v="1122.0999999999999"/>
    <s v="profit"/>
    <s v="Bangalore"/>
  </r>
  <r>
    <s v="ORD109665"/>
    <x v="2"/>
    <s v="Clothing"/>
    <x v="9564"/>
    <s v="concerning"/>
    <n v="0.27"/>
    <n v="138.8151"/>
    <n v="375.31489999999997"/>
    <n v="7"/>
    <d v="2023-11-04T00:00:00"/>
    <d v="2023-11-10T00:00:00"/>
    <s v="New"/>
    <s v="UPI"/>
    <n v="120.49"/>
    <s v="loss"/>
    <s v="Bangalore"/>
  </r>
  <r>
    <s v="ORD109666"/>
    <x v="3"/>
    <s v="Electronics"/>
    <x v="9565"/>
    <s v="Good Sales"/>
    <n v="0.02"/>
    <n v="79.395799999999994"/>
    <n v="3890.3942000000002"/>
    <n v="5"/>
    <d v="2023-09-19T00:00:00"/>
    <d v="2023-09-22T00:00:00"/>
    <s v="Member"/>
    <s v="Card"/>
    <n v="1137.8800000000001"/>
    <s v="profit"/>
    <s v="Chennai"/>
  </r>
  <r>
    <s v="ORD109667"/>
    <x v="0"/>
    <s v="Grocery"/>
    <x v="9566"/>
    <s v="concerning"/>
    <n v="0.46"/>
    <n v="285.108"/>
    <n v="334.69199999999995"/>
    <n v="6"/>
    <d v="2024-08-30T00:00:00"/>
    <d v="2024-09-03T00:00:00"/>
    <s v="New"/>
    <s v="Cash"/>
    <n v="130.54"/>
    <s v="loss"/>
    <s v="Bangalore"/>
  </r>
  <r>
    <s v="ORD109668"/>
    <x v="2"/>
    <s v="Personal Care"/>
    <x v="9567"/>
    <s v="Good Sales"/>
    <n v="0.48"/>
    <n v="535.94399999999996"/>
    <n v="580.60599999999999"/>
    <n v="4"/>
    <d v="2023-12-23T00:00:00"/>
    <d v="2023-12-24T00:00:00"/>
    <s v="Member"/>
    <s v="UPI"/>
    <n v="274.29000000000002"/>
    <s v="loss"/>
    <s v="Chennai"/>
  </r>
  <r>
    <s v="ORD109669"/>
    <x v="3"/>
    <s v="Electronics"/>
    <x v="9568"/>
    <s v="Good Sales"/>
    <n v="0.34"/>
    <n v="893.45880000000011"/>
    <n v="1734.3612000000001"/>
    <n v="5"/>
    <d v="2024-07-24T00:00:00"/>
    <d v="2024-07-31T00:00:00"/>
    <s v="Member"/>
    <s v="Cash"/>
    <n v="385.28"/>
    <s v="loss"/>
    <s v="Pune"/>
  </r>
  <r>
    <s v="ORD109670"/>
    <x v="3"/>
    <s v="Home Care"/>
    <x v="9569"/>
    <s v="Good Sales"/>
    <n v="0.13"/>
    <n v="308.0428"/>
    <n v="2061.5171999999998"/>
    <n v="8"/>
    <d v="2023-04-17T00:00:00"/>
    <d v="2023-04-23T00:00:00"/>
    <s v="New"/>
    <s v="Cash"/>
    <n v="706.27"/>
    <s v="loss"/>
    <s v="Hyderabad"/>
  </r>
  <r>
    <s v="ORD109671"/>
    <x v="0"/>
    <s v="Grocery"/>
    <x v="9570"/>
    <s v="Good Sales"/>
    <n v="0.39"/>
    <n v="1928.7099000000001"/>
    <n v="3016.7001"/>
    <n v="5"/>
    <d v="2024-04-22T00:00:00"/>
    <d v="2024-04-26T00:00:00"/>
    <s v="New"/>
    <s v="Cash"/>
    <n v="579.03"/>
    <s v="loss"/>
    <s v="Pune"/>
  </r>
  <r>
    <s v="ORD109672"/>
    <x v="3"/>
    <s v="Clothing"/>
    <x v="9571"/>
    <s v="Good Sales"/>
    <n v="0.37"/>
    <n v="1105.7154"/>
    <n v="1882.7046"/>
    <n v="2"/>
    <d v="2023-01-22T00:00:00"/>
    <d v="2023-01-27T00:00:00"/>
    <s v="Regular"/>
    <s v="UPI"/>
    <n v="212.96"/>
    <s v="loss"/>
    <s v="Delhi"/>
  </r>
  <r>
    <s v="ORD109673"/>
    <x v="3"/>
    <s v="Grocery"/>
    <x v="9572"/>
    <s v="Good Sales"/>
    <n v="0.28999999999999998"/>
    <n v="494.28469999999999"/>
    <n v="1210.1453000000001"/>
    <n v="8"/>
    <d v="2024-04-02T00:00:00"/>
    <d v="2024-04-04T00:00:00"/>
    <s v="Regular"/>
    <s v="Card"/>
    <n v="457.06"/>
    <s v="loss"/>
    <s v="Bangalore"/>
  </r>
  <r>
    <s v="ORD109674"/>
    <x v="2"/>
    <s v="Grocery"/>
    <x v="9573"/>
    <s v="Good Sales"/>
    <n v="0.09"/>
    <n v="405.96569999999997"/>
    <n v="4104.7642999999998"/>
    <n v="3"/>
    <d v="2023-02-15T00:00:00"/>
    <d v="2023-02-19T00:00:00"/>
    <s v="New"/>
    <s v="UPI"/>
    <n v="852.23"/>
    <s v="profit"/>
    <s v="Chennai"/>
  </r>
  <r>
    <s v="ORD109675"/>
    <x v="2"/>
    <s v="Grocery"/>
    <x v="9574"/>
    <s v="Good Sales"/>
    <n v="0.1"/>
    <n v="162.98500000000001"/>
    <n v="1466.8649999999998"/>
    <n v="5"/>
    <d v="2024-04-12T00:00:00"/>
    <d v="2024-04-14T00:00:00"/>
    <s v="Member"/>
    <s v="Card"/>
    <n v="248.58"/>
    <s v="loss"/>
    <s v="Mumbai"/>
  </r>
  <r>
    <s v="ORD109676"/>
    <x v="0"/>
    <s v="Grocery"/>
    <x v="9575"/>
    <s v="Good Sales"/>
    <n v="0.28999999999999998"/>
    <n v="418.03499999999997"/>
    <n v="1023.465"/>
    <n v="6"/>
    <d v="2023-02-21T00:00:00"/>
    <d v="2023-02-28T00:00:00"/>
    <s v="Member"/>
    <s v="Cash"/>
    <n v="186.51"/>
    <s v="loss"/>
    <s v="Hyderabad"/>
  </r>
  <r>
    <s v="ORD109677"/>
    <x v="0"/>
    <s v="Home Care"/>
    <x v="9576"/>
    <s v="Good Sales"/>
    <n v="0.06"/>
    <n v="151.34520000000001"/>
    <n v="2371.0747999999999"/>
    <n v="1"/>
    <d v="2024-04-10T00:00:00"/>
    <d v="2024-04-13T00:00:00"/>
    <s v="Regular"/>
    <s v="Cash"/>
    <n v="730.15"/>
    <s v="loss"/>
    <s v="Hyderabad"/>
  </r>
  <r>
    <s v="ORD109678"/>
    <x v="3"/>
    <s v="Clothing"/>
    <x v="9577"/>
    <s v="Good Sales"/>
    <n v="0.36"/>
    <n v="1646.8416"/>
    <n v="2927.7184000000007"/>
    <n v="3"/>
    <d v="2024-11-15T00:00:00"/>
    <d v="2024-11-18T00:00:00"/>
    <s v="Member"/>
    <s v="Cash"/>
    <n v="1278.79"/>
    <s v="profit"/>
    <s v="Pune"/>
  </r>
  <r>
    <s v="ORD109679"/>
    <x v="2"/>
    <s v="Grocery"/>
    <x v="9578"/>
    <s v="Good Sales"/>
    <n v="0.11"/>
    <n v="392.88919999999996"/>
    <n v="3178.8307999999997"/>
    <n v="1"/>
    <d v="2023-04-09T00:00:00"/>
    <d v="2023-04-13T00:00:00"/>
    <s v="Regular"/>
    <s v="Cash"/>
    <n v="952.77"/>
    <s v="profit"/>
    <s v="Bangalore"/>
  </r>
  <r>
    <s v="ORD109680"/>
    <x v="0"/>
    <s v="Home Care"/>
    <x v="9579"/>
    <s v="Good Sales"/>
    <n v="0.46"/>
    <n v="1573.0482000000002"/>
    <n v="1846.6217999999999"/>
    <n v="7"/>
    <d v="2023-06-30T00:00:00"/>
    <d v="2023-07-07T00:00:00"/>
    <s v="Member"/>
    <s v="Card"/>
    <n v="718.1"/>
    <s v="loss"/>
    <s v="Bangalore"/>
  </r>
  <r>
    <s v="ORD109681"/>
    <x v="0"/>
    <s v="Electronics"/>
    <x v="9580"/>
    <s v="Good Sales"/>
    <n v="0.45"/>
    <n v="1646.0010000000002"/>
    <n v="2011.779"/>
    <n v="2"/>
    <d v="2023-02-05T00:00:00"/>
    <d v="2023-02-08T00:00:00"/>
    <s v="New"/>
    <s v="UPI"/>
    <n v="395.42"/>
    <s v="loss"/>
    <s v="Delhi"/>
  </r>
  <r>
    <s v="ORD109682"/>
    <x v="1"/>
    <s v="Grocery"/>
    <x v="9581"/>
    <s v="Good Sales"/>
    <n v="0.15"/>
    <n v="499.83599999999996"/>
    <n v="2832.404"/>
    <n v="7"/>
    <d v="2024-03-10T00:00:00"/>
    <d v="2024-03-16T00:00:00"/>
    <s v="Member"/>
    <s v="Card"/>
    <n v="885.05"/>
    <s v="profit"/>
    <s v="Bangalore"/>
  </r>
  <r>
    <s v="ORD109683"/>
    <x v="0"/>
    <s v="Home Care"/>
    <x v="9582"/>
    <s v="Good Sales"/>
    <n v="0.04"/>
    <n v="152.92000000000002"/>
    <n v="3670.08"/>
    <n v="3"/>
    <d v="2024-06-13T00:00:00"/>
    <d v="2024-06-15T00:00:00"/>
    <s v="Member"/>
    <s v="UPI"/>
    <n v="1059.21"/>
    <s v="profit"/>
    <s v="Pune"/>
  </r>
  <r>
    <s v="ORD109684"/>
    <x v="3"/>
    <s v="Personal Care"/>
    <x v="9583"/>
    <s v="Good Sales"/>
    <n v="0.31"/>
    <n v="323.80430000000001"/>
    <n v="720.72569999999996"/>
    <n v="3"/>
    <d v="2024-06-07T00:00:00"/>
    <d v="2024-06-12T00:00:00"/>
    <s v="Member"/>
    <s v="Cash"/>
    <n v="137.69999999999999"/>
    <s v="loss"/>
    <s v="Hyderabad"/>
  </r>
  <r>
    <s v="ORD109685"/>
    <x v="2"/>
    <s v="Electronics"/>
    <x v="9584"/>
    <s v="Good Sales"/>
    <n v="0.22"/>
    <n v="213.08540000000002"/>
    <n v="755.4846"/>
    <n v="1"/>
    <d v="2023-11-09T00:00:00"/>
    <d v="2023-11-15T00:00:00"/>
    <s v="Regular"/>
    <s v="Cash"/>
    <n v="202.07"/>
    <s v="loss"/>
    <s v="Delhi"/>
  </r>
  <r>
    <s v="ORD109686"/>
    <x v="0"/>
    <s v="Clothing"/>
    <x v="9585"/>
    <s v="Good Sales"/>
    <n v="7.0000000000000007E-2"/>
    <n v="131.22200000000001"/>
    <n v="1743.3779999999999"/>
    <n v="7"/>
    <d v="2024-09-17T00:00:00"/>
    <d v="2024-09-21T00:00:00"/>
    <s v="Regular"/>
    <s v="UPI"/>
    <n v="94.06"/>
    <s v="loss"/>
    <s v="Pune"/>
  </r>
  <r>
    <s v="ORD109687"/>
    <x v="1"/>
    <s v="Grocery"/>
    <x v="9586"/>
    <s v="Good Sales"/>
    <n v="0.27"/>
    <n v="1152.819"/>
    <n v="3116.8809999999999"/>
    <n v="8"/>
    <d v="2024-03-05T00:00:00"/>
    <d v="2024-03-12T00:00:00"/>
    <s v="Member"/>
    <s v="Cash"/>
    <n v="1051.83"/>
    <s v="profit"/>
    <s v="Delhi"/>
  </r>
  <r>
    <s v="ORD109688"/>
    <x v="2"/>
    <s v="Grocery"/>
    <x v="9587"/>
    <s v="Good Sales"/>
    <n v="0.5"/>
    <n v="1800.415"/>
    <n v="1800.415"/>
    <n v="4"/>
    <d v="2023-08-05T00:00:00"/>
    <d v="2023-08-10T00:00:00"/>
    <s v="New"/>
    <s v="Card"/>
    <n v="825.12"/>
    <s v="profit"/>
    <s v="Bangalore"/>
  </r>
  <r>
    <s v="ORD109689"/>
    <x v="0"/>
    <s v="Home Care"/>
    <x v="9588"/>
    <s v="Good Sales"/>
    <n v="0.03"/>
    <n v="86.271599999999992"/>
    <n v="2789.4483999999998"/>
    <n v="9"/>
    <d v="2024-01-19T00:00:00"/>
    <d v="2024-01-26T00:00:00"/>
    <s v="New"/>
    <s v="UPI"/>
    <n v="287.22000000000003"/>
    <s v="loss"/>
    <s v="Chennai"/>
  </r>
  <r>
    <s v="ORD109690"/>
    <x v="1"/>
    <s v="Clothing"/>
    <x v="9589"/>
    <s v="concerning"/>
    <n v="0.13"/>
    <n v="25.387699999999999"/>
    <n v="169.9023"/>
    <n v="4"/>
    <d v="2023-02-10T00:00:00"/>
    <d v="2023-02-13T00:00:00"/>
    <s v="New"/>
    <s v="UPI"/>
    <n v="21.7"/>
    <s v="loss"/>
    <s v="Mumbai"/>
  </r>
  <r>
    <s v="ORD109691"/>
    <x v="0"/>
    <s v="Personal Care"/>
    <x v="9590"/>
    <s v="Good Sales"/>
    <n v="0.27"/>
    <n v="338.96610000000004"/>
    <n v="916.46389999999997"/>
    <n v="5"/>
    <d v="2024-09-20T00:00:00"/>
    <d v="2024-09-23T00:00:00"/>
    <s v="Regular"/>
    <s v="UPI"/>
    <n v="212.91"/>
    <s v="loss"/>
    <s v="Delhi"/>
  </r>
  <r>
    <s v="ORD109692"/>
    <x v="2"/>
    <s v="Electronics"/>
    <x v="9591"/>
    <s v="Good Sales"/>
    <n v="0.4"/>
    <n v="1614.8879999999999"/>
    <n v="2422.3319999999999"/>
    <n v="6"/>
    <d v="2024-05-17T00:00:00"/>
    <d v="2024-05-19T00:00:00"/>
    <s v="New"/>
    <s v="Card"/>
    <n v="866.81"/>
    <s v="profit"/>
    <s v="Chennai"/>
  </r>
  <r>
    <s v="ORD109693"/>
    <x v="2"/>
    <s v="Clothing"/>
    <x v="9592"/>
    <s v="Good Sales"/>
    <n v="0.01"/>
    <n v="12.8818"/>
    <n v="1275.2982"/>
    <n v="9"/>
    <d v="2023-01-20T00:00:00"/>
    <d v="2023-01-26T00:00:00"/>
    <s v="Regular"/>
    <s v="UPI"/>
    <n v="300.41000000000003"/>
    <s v="loss"/>
    <s v="Chennai"/>
  </r>
  <r>
    <s v="ORD109694"/>
    <x v="2"/>
    <s v="Grocery"/>
    <x v="9593"/>
    <s v="Good Sales"/>
    <n v="0.37"/>
    <n v="1361.0154"/>
    <n v="2317.4045999999998"/>
    <n v="9"/>
    <d v="2023-05-04T00:00:00"/>
    <d v="2023-05-10T00:00:00"/>
    <s v="Member"/>
    <s v="UPI"/>
    <n v="203.61"/>
    <s v="loss"/>
    <s v="Bangalore"/>
  </r>
  <r>
    <s v="ORD109695"/>
    <x v="3"/>
    <s v="Home Care"/>
    <x v="9594"/>
    <s v="Good Sales"/>
    <n v="7.0000000000000007E-2"/>
    <n v="70.329700000000003"/>
    <n v="934.38030000000003"/>
    <n v="8"/>
    <d v="2024-09-15T00:00:00"/>
    <d v="2024-09-19T00:00:00"/>
    <s v="Regular"/>
    <s v="Cash"/>
    <n v="59.98"/>
    <s v="loss"/>
    <s v="Pune"/>
  </r>
  <r>
    <s v="ORD109696"/>
    <x v="0"/>
    <s v="Personal Care"/>
    <x v="9595"/>
    <s v="Good Sales"/>
    <n v="0.42"/>
    <n v="1289.9039999999998"/>
    <n v="1781.296"/>
    <n v="2"/>
    <d v="2024-12-15T00:00:00"/>
    <d v="2024-12-21T00:00:00"/>
    <s v="New"/>
    <s v="UPI"/>
    <n v="600.4"/>
    <s v="loss"/>
    <s v="Delhi"/>
  </r>
  <r>
    <s v="ORD109697"/>
    <x v="3"/>
    <s v="Home Care"/>
    <x v="9596"/>
    <s v="Good Sales"/>
    <n v="0.35"/>
    <n v="1112.3839999999998"/>
    <n v="2065.8559999999998"/>
    <n v="1"/>
    <d v="2023-05-02T00:00:00"/>
    <d v="2023-05-09T00:00:00"/>
    <s v="Member"/>
    <s v="Card"/>
    <n v="332.8"/>
    <s v="loss"/>
    <s v="Mumbai"/>
  </r>
  <r>
    <s v="ORD109698"/>
    <x v="2"/>
    <s v="Electronics"/>
    <x v="9597"/>
    <s v="Good Sales"/>
    <n v="0.23"/>
    <n v="870.46490000000006"/>
    <n v="2914.1651000000002"/>
    <n v="2"/>
    <d v="2023-05-28T00:00:00"/>
    <d v="2023-06-01T00:00:00"/>
    <s v="Member"/>
    <s v="Card"/>
    <n v="601.73"/>
    <s v="loss"/>
    <s v="Chennai"/>
  </r>
  <r>
    <s v="ORD109699"/>
    <x v="1"/>
    <s v="Clothing"/>
    <x v="9598"/>
    <s v="Good Sales"/>
    <n v="0.41"/>
    <n v="921.63080000000002"/>
    <n v="1326.2492000000002"/>
    <n v="6"/>
    <d v="2024-08-31T00:00:00"/>
    <d v="2024-09-01T00:00:00"/>
    <s v="Member"/>
    <s v="Cash"/>
    <n v="123.46"/>
    <s v="loss"/>
    <s v="Hyderabad"/>
  </r>
  <r>
    <s v="ORD109700"/>
    <x v="0"/>
    <s v="Home Care"/>
    <x v="9599"/>
    <s v="Good Sales"/>
    <n v="0.37"/>
    <n v="1184.0407"/>
    <n v="2016.0693000000001"/>
    <n v="7"/>
    <d v="2024-10-11T00:00:00"/>
    <d v="2024-10-13T00:00:00"/>
    <s v="Member"/>
    <s v="Card"/>
    <n v="552.23"/>
    <s v="loss"/>
    <s v="Bangalore"/>
  </r>
  <r>
    <s v="ORD109701"/>
    <x v="3"/>
    <s v="Home Care"/>
    <x v="9600"/>
    <s v="Good Sales"/>
    <n v="0.38"/>
    <n v="944.73700000000008"/>
    <n v="1541.413"/>
    <n v="6"/>
    <d v="2023-03-03T00:00:00"/>
    <d v="2023-03-07T00:00:00"/>
    <s v="New"/>
    <s v="Cash"/>
    <n v="131.29"/>
    <s v="loss"/>
    <s v="Pune"/>
  </r>
  <r>
    <s v="ORD109702"/>
    <x v="0"/>
    <s v="Grocery"/>
    <x v="9601"/>
    <s v="Good Sales"/>
    <n v="0.15"/>
    <n v="711.29399999999998"/>
    <n v="4030.6660000000002"/>
    <n v="1"/>
    <d v="2023-03-05T00:00:00"/>
    <d v="2023-03-10T00:00:00"/>
    <s v="Member"/>
    <s v="Cash"/>
    <n v="1409.78"/>
    <s v="profit"/>
    <s v="Bangalore"/>
  </r>
  <r>
    <s v="ORD109703"/>
    <x v="1"/>
    <s v="Home Care"/>
    <x v="9602"/>
    <s v="Good Sales"/>
    <n v="0.31"/>
    <n v="823.73819999999989"/>
    <n v="1833.4818"/>
    <n v="1"/>
    <d v="2023-08-05T00:00:00"/>
    <d v="2023-08-12T00:00:00"/>
    <s v="Regular"/>
    <s v="Card"/>
    <n v="234.3"/>
    <s v="loss"/>
    <s v="Chennai"/>
  </r>
  <r>
    <s v="ORD109704"/>
    <x v="3"/>
    <s v="Personal Care"/>
    <x v="9603"/>
    <s v="Good Sales"/>
    <n v="7.0000000000000007E-2"/>
    <n v="78.892099999999999"/>
    <n v="1048.1378999999999"/>
    <n v="1"/>
    <d v="2024-12-14T00:00:00"/>
    <d v="2024-12-17T00:00:00"/>
    <s v="Member"/>
    <s v="UPI"/>
    <n v="283.81"/>
    <s v="loss"/>
    <s v="Bangalore"/>
  </r>
  <r>
    <s v="ORD109705"/>
    <x v="2"/>
    <s v="Clothing"/>
    <x v="9604"/>
    <s v="Good Sales"/>
    <n v="0.41"/>
    <n v="1382.7946999999999"/>
    <n v="1989.8753000000002"/>
    <n v="1"/>
    <d v="2023-01-24T00:00:00"/>
    <d v="2023-01-29T00:00:00"/>
    <s v="Regular"/>
    <s v="Card"/>
    <n v="471.87"/>
    <s v="loss"/>
    <s v="Mumbai"/>
  </r>
  <r>
    <s v="ORD109706"/>
    <x v="3"/>
    <s v="Electronics"/>
    <x v="9605"/>
    <s v="Good Sales"/>
    <n v="0.26"/>
    <n v="724.74739999999997"/>
    <n v="2062.7425999999996"/>
    <n v="1"/>
    <d v="2024-02-21T00:00:00"/>
    <d v="2024-02-28T00:00:00"/>
    <s v="Member"/>
    <s v="Card"/>
    <n v="317.10000000000002"/>
    <s v="loss"/>
    <s v="Bangalore"/>
  </r>
  <r>
    <s v="ORD109707"/>
    <x v="0"/>
    <s v="Home Care"/>
    <x v="9606"/>
    <s v="Good Sales"/>
    <n v="0.41"/>
    <n v="1655.8915999999999"/>
    <n v="2382.8684000000003"/>
    <n v="2"/>
    <d v="2024-02-22T00:00:00"/>
    <d v="2024-02-28T00:00:00"/>
    <s v="New"/>
    <s v="Card"/>
    <n v="337.6"/>
    <s v="loss"/>
    <s v="Chennai"/>
  </r>
  <r>
    <s v="ORD109708"/>
    <x v="0"/>
    <s v="Personal Care"/>
    <x v="6882"/>
    <s v="Good Sales"/>
    <n v="0.11"/>
    <n v="106.3557"/>
    <n v="860.51430000000005"/>
    <n v="2"/>
    <d v="2024-12-19T00:00:00"/>
    <d v="2024-12-22T00:00:00"/>
    <s v="Member"/>
    <s v="Cash"/>
    <n v="258.91000000000003"/>
    <s v="loss"/>
    <s v="Hyderabad"/>
  </r>
  <r>
    <s v="ORD109709"/>
    <x v="0"/>
    <s v="Electronics"/>
    <x v="9607"/>
    <s v="Good Sales"/>
    <n v="7.0000000000000007E-2"/>
    <n v="96.50200000000001"/>
    <n v="1282.098"/>
    <n v="4"/>
    <d v="2024-10-11T00:00:00"/>
    <d v="2024-10-13T00:00:00"/>
    <s v="Regular"/>
    <s v="Cash"/>
    <n v="179.96"/>
    <s v="loss"/>
    <s v="Hyderabad"/>
  </r>
  <r>
    <s v="ORD109710"/>
    <x v="0"/>
    <s v="Personal Care"/>
    <x v="9608"/>
    <s v="Good Sales"/>
    <n v="0.34"/>
    <n v="1569.4331999999999"/>
    <n v="3046.5467999999996"/>
    <n v="3"/>
    <d v="2024-11-07T00:00:00"/>
    <d v="2024-11-11T00:00:00"/>
    <s v="New"/>
    <s v="Card"/>
    <n v="1084.45"/>
    <s v="profit"/>
    <s v="Mumbai"/>
  </r>
  <r>
    <s v="ORD109711"/>
    <x v="2"/>
    <s v="Home Care"/>
    <x v="9609"/>
    <s v="Good Sales"/>
    <n v="0.03"/>
    <n v="139.7139"/>
    <n v="4517.4161000000004"/>
    <n v="4"/>
    <d v="2024-01-09T00:00:00"/>
    <d v="2024-01-12T00:00:00"/>
    <s v="New"/>
    <s v="Card"/>
    <n v="364.09"/>
    <s v="loss"/>
    <s v="Bangalore"/>
  </r>
  <r>
    <s v="ORD109712"/>
    <x v="3"/>
    <s v="Home Care"/>
    <x v="9610"/>
    <s v="Good Sales"/>
    <n v="0.12"/>
    <n v="272.04719999999998"/>
    <n v="1995.0128"/>
    <n v="5"/>
    <d v="2023-10-14T00:00:00"/>
    <d v="2023-10-16T00:00:00"/>
    <s v="New"/>
    <s v="Cash"/>
    <n v="669.63"/>
    <s v="loss"/>
    <s v="Mumbai"/>
  </r>
  <r>
    <s v="ORD109713"/>
    <x v="2"/>
    <s v="Clothing"/>
    <x v="9611"/>
    <s v="concerning"/>
    <n v="0.45"/>
    <n v="150.29100000000003"/>
    <n v="183.68899999999999"/>
    <n v="4"/>
    <d v="2024-10-24T00:00:00"/>
    <d v="2024-10-29T00:00:00"/>
    <s v="New"/>
    <s v="Card"/>
    <n v="64.98"/>
    <s v="loss"/>
    <s v="Delhi"/>
  </r>
  <r>
    <s v="ORD109714"/>
    <x v="2"/>
    <s v="Grocery"/>
    <x v="9612"/>
    <s v="Good Sales"/>
    <n v="7.0000000000000007E-2"/>
    <n v="112.14840000000001"/>
    <n v="1489.9715999999999"/>
    <n v="3"/>
    <d v="2024-06-06T00:00:00"/>
    <d v="2024-06-13T00:00:00"/>
    <s v="New"/>
    <s v="Card"/>
    <n v="398.02"/>
    <s v="loss"/>
    <s v="Mumbai"/>
  </r>
  <r>
    <s v="ORD109715"/>
    <x v="2"/>
    <s v="Personal Care"/>
    <x v="9613"/>
    <s v="Good Sales"/>
    <n v="0.19"/>
    <n v="249.07100000000003"/>
    <n v="1061.8290000000002"/>
    <n v="3"/>
    <d v="2023-03-15T00:00:00"/>
    <d v="2023-03-18T00:00:00"/>
    <s v="Regular"/>
    <s v="Cash"/>
    <n v="67.78"/>
    <s v="loss"/>
    <s v="Mumbai"/>
  </r>
  <r>
    <s v="ORD109716"/>
    <x v="0"/>
    <s v="Grocery"/>
    <x v="9614"/>
    <s v="Good Sales"/>
    <n v="0.47"/>
    <n v="1002.0024"/>
    <n v="1129.9176000000002"/>
    <n v="4"/>
    <d v="2024-10-23T00:00:00"/>
    <d v="2024-10-29T00:00:00"/>
    <s v="Member"/>
    <s v="Card"/>
    <n v="465.75"/>
    <s v="loss"/>
    <s v="Mumbai"/>
  </r>
  <r>
    <s v="ORD109717"/>
    <x v="0"/>
    <s v="Grocery"/>
    <x v="9615"/>
    <s v="Good Sales"/>
    <n v="0.01"/>
    <n v="16.572200000000002"/>
    <n v="1640.6478"/>
    <n v="6"/>
    <d v="2023-08-21T00:00:00"/>
    <d v="2023-08-25T00:00:00"/>
    <s v="Regular"/>
    <s v="Cash"/>
    <n v="456.13"/>
    <s v="loss"/>
    <s v="Bangalore"/>
  </r>
  <r>
    <s v="ORD109718"/>
    <x v="0"/>
    <s v="Electronics"/>
    <x v="9616"/>
    <s v="Good Sales"/>
    <n v="0.22"/>
    <n v="915.65320000000008"/>
    <n v="3246.4068000000002"/>
    <n v="7"/>
    <d v="2024-01-09T00:00:00"/>
    <d v="2024-01-15T00:00:00"/>
    <s v="Regular"/>
    <s v="UPI"/>
    <n v="752.55"/>
    <s v="loss"/>
    <s v="Bangalore"/>
  </r>
  <r>
    <s v="ORD109719"/>
    <x v="3"/>
    <s v="Electronics"/>
    <x v="9617"/>
    <s v="concerning"/>
    <n v="0.39"/>
    <n v="44.803199999999997"/>
    <n v="70.076799999999992"/>
    <n v="4"/>
    <d v="2023-10-20T00:00:00"/>
    <d v="2023-10-25T00:00:00"/>
    <s v="Member"/>
    <s v="UPI"/>
    <n v="29.86"/>
    <s v="loss"/>
    <s v="Pune"/>
  </r>
  <r>
    <s v="ORD109720"/>
    <x v="1"/>
    <s v="Personal Care"/>
    <x v="9618"/>
    <s v="Good Sales"/>
    <n v="0.45"/>
    <n v="1466.415"/>
    <n v="1792.2849999999999"/>
    <n v="8"/>
    <d v="2024-06-22T00:00:00"/>
    <d v="2024-06-24T00:00:00"/>
    <s v="Member"/>
    <s v="Cash"/>
    <n v="585.33000000000004"/>
    <s v="loss"/>
    <s v="Mumbai"/>
  </r>
  <r>
    <s v="ORD109721"/>
    <x v="0"/>
    <s v="Grocery"/>
    <x v="9619"/>
    <s v="Good Sales"/>
    <n v="0.37"/>
    <n v="1241.3204000000001"/>
    <n v="2113.5996"/>
    <n v="6"/>
    <d v="2023-01-01T00:00:00"/>
    <d v="2023-01-06T00:00:00"/>
    <s v="Member"/>
    <s v="Card"/>
    <n v="984.32"/>
    <s v="profit"/>
    <s v="Mumbai"/>
  </r>
  <r>
    <s v="ORD109722"/>
    <x v="3"/>
    <s v="Clothing"/>
    <x v="9620"/>
    <s v="Good Sales"/>
    <n v="0.44"/>
    <n v="1468.3108"/>
    <n v="1868.7592000000002"/>
    <n v="5"/>
    <d v="2024-03-22T00:00:00"/>
    <d v="2024-03-25T00:00:00"/>
    <s v="New"/>
    <s v="UPI"/>
    <n v="280.52999999999997"/>
    <s v="loss"/>
    <s v="Delhi"/>
  </r>
  <r>
    <s v="ORD109723"/>
    <x v="0"/>
    <s v="Grocery"/>
    <x v="9621"/>
    <s v="Good Sales"/>
    <n v="0.02"/>
    <n v="53.0182"/>
    <n v="2597.8917999999999"/>
    <n v="8"/>
    <d v="2024-10-06T00:00:00"/>
    <d v="2024-10-12T00:00:00"/>
    <s v="New"/>
    <s v="Card"/>
    <n v="747.12"/>
    <s v="loss"/>
    <s v="Chennai"/>
  </r>
  <r>
    <s v="ORD109724"/>
    <x v="0"/>
    <s v="Electronics"/>
    <x v="9622"/>
    <s v="Good Sales"/>
    <n v="0.05"/>
    <n v="154.72050000000002"/>
    <n v="2939.6895"/>
    <n v="6"/>
    <d v="2023-01-11T00:00:00"/>
    <d v="2023-01-17T00:00:00"/>
    <s v="New"/>
    <s v="Card"/>
    <n v="609.12"/>
    <s v="loss"/>
    <s v="Bangalore"/>
  </r>
  <r>
    <s v="ORD109725"/>
    <x v="2"/>
    <s v="Grocery"/>
    <x v="9623"/>
    <s v="Good Sales"/>
    <n v="0.37"/>
    <n v="1506.4254000000001"/>
    <n v="2564.9946"/>
    <n v="1"/>
    <d v="2023-12-02T00:00:00"/>
    <d v="2023-12-09T00:00:00"/>
    <s v="New"/>
    <s v="Card"/>
    <n v="1110.8"/>
    <s v="profit"/>
    <s v="Hyderabad"/>
  </r>
  <r>
    <s v="ORD109726"/>
    <x v="2"/>
    <s v="Home Care"/>
    <x v="9624"/>
    <s v="Good Sales"/>
    <n v="0.38"/>
    <n v="1498.1728000000001"/>
    <n v="2444.3872000000001"/>
    <n v="1"/>
    <d v="2024-02-28T00:00:00"/>
    <d v="2024-02-29T00:00:00"/>
    <s v="Member"/>
    <s v="Cash"/>
    <n v="320.8"/>
    <s v="loss"/>
    <s v="Pune"/>
  </r>
  <r>
    <s v="ORD109727"/>
    <x v="2"/>
    <s v="Home Care"/>
    <x v="6379"/>
    <s v="concerning"/>
    <n v="0.3"/>
    <n v="80.89800000000001"/>
    <n v="188.762"/>
    <n v="6"/>
    <d v="2024-04-22T00:00:00"/>
    <d v="2024-04-23T00:00:00"/>
    <s v="Member"/>
    <s v="UPI"/>
    <n v="75.09"/>
    <s v="loss"/>
    <s v="Delhi"/>
  </r>
  <r>
    <s v="ORD109728"/>
    <x v="3"/>
    <s v="Clothing"/>
    <x v="9625"/>
    <s v="concerning"/>
    <n v="0.37"/>
    <n v="92.181799999999996"/>
    <n v="156.95819999999998"/>
    <n v="8"/>
    <d v="2024-06-23T00:00:00"/>
    <d v="2024-06-27T00:00:00"/>
    <s v="Member"/>
    <s v="UPI"/>
    <n v="43.13"/>
    <s v="loss"/>
    <s v="Pune"/>
  </r>
  <r>
    <s v="ORD109729"/>
    <x v="1"/>
    <s v="Personal Care"/>
    <x v="9626"/>
    <s v="Good Sales"/>
    <n v="0.43"/>
    <n v="1810.6569"/>
    <n v="2400.1731"/>
    <n v="9"/>
    <d v="2023-10-12T00:00:00"/>
    <d v="2023-10-14T00:00:00"/>
    <s v="New"/>
    <s v="Card"/>
    <n v="692.16"/>
    <s v="loss"/>
    <s v="Delhi"/>
  </r>
  <r>
    <s v="ORD109730"/>
    <x v="1"/>
    <s v="Grocery"/>
    <x v="9627"/>
    <s v="Good Sales"/>
    <n v="0.27"/>
    <n v="787.36860000000001"/>
    <n v="2128.8113999999996"/>
    <n v="4"/>
    <d v="2023-05-24T00:00:00"/>
    <d v="2023-05-28T00:00:00"/>
    <s v="Member"/>
    <s v="Card"/>
    <n v="561.13"/>
    <s v="loss"/>
    <s v="Bangalore"/>
  </r>
  <r>
    <s v="ORD109731"/>
    <x v="3"/>
    <s v="Home Care"/>
    <x v="9628"/>
    <s v="Good Sales"/>
    <n v="0.47"/>
    <n v="2251.9533000000001"/>
    <n v="2539.4367000000002"/>
    <n v="7"/>
    <d v="2023-11-15T00:00:00"/>
    <d v="2023-11-18T00:00:00"/>
    <s v="Regular"/>
    <s v="Cash"/>
    <n v="1288.9100000000001"/>
    <s v="profit"/>
    <s v="Chennai"/>
  </r>
  <r>
    <s v="ORD109732"/>
    <x v="0"/>
    <s v="Personal Care"/>
    <x v="9629"/>
    <s v="Good Sales"/>
    <n v="0.35"/>
    <n v="775.18000000000006"/>
    <n v="1439.6200000000001"/>
    <n v="9"/>
    <d v="2024-03-31T00:00:00"/>
    <d v="2024-04-02T00:00:00"/>
    <s v="Member"/>
    <s v="UPI"/>
    <n v="572.76"/>
    <s v="loss"/>
    <s v="Mumbai"/>
  </r>
  <r>
    <s v="ORD109733"/>
    <x v="3"/>
    <s v="Home Care"/>
    <x v="9630"/>
    <s v="Good Sales"/>
    <n v="0.24"/>
    <n v="231.84719999999999"/>
    <n v="734.18280000000004"/>
    <n v="8"/>
    <d v="2023-01-04T00:00:00"/>
    <d v="2023-01-05T00:00:00"/>
    <s v="New"/>
    <s v="UPI"/>
    <n v="78.31"/>
    <s v="loss"/>
    <s v="Bangalore"/>
  </r>
  <r>
    <s v="ORD109734"/>
    <x v="0"/>
    <s v="Personal Care"/>
    <x v="9631"/>
    <s v="Good Sales"/>
    <n v="0.21"/>
    <n v="507.95849999999996"/>
    <n v="1910.8915"/>
    <n v="8"/>
    <d v="2024-07-16T00:00:00"/>
    <d v="2024-07-21T00:00:00"/>
    <s v="Member"/>
    <s v="Cash"/>
    <n v="128.12"/>
    <s v="loss"/>
    <s v="Delhi"/>
  </r>
  <r>
    <s v="ORD109735"/>
    <x v="3"/>
    <s v="Personal Care"/>
    <x v="9632"/>
    <s v="Good Sales"/>
    <n v="0.38"/>
    <n v="850.84660000000008"/>
    <n v="1388.2234000000001"/>
    <n v="1"/>
    <d v="2023-04-10T00:00:00"/>
    <d v="2023-04-15T00:00:00"/>
    <s v="Regular"/>
    <s v="Card"/>
    <n v="399.06"/>
    <s v="loss"/>
    <s v="Hyderabad"/>
  </r>
  <r>
    <s v="ORD109736"/>
    <x v="3"/>
    <s v="Home Care"/>
    <x v="9633"/>
    <s v="Good Sales"/>
    <n v="0.32"/>
    <n v="842.9344000000001"/>
    <n v="1791.2356"/>
    <n v="6"/>
    <d v="2024-01-17T00:00:00"/>
    <d v="2024-01-24T00:00:00"/>
    <s v="Member"/>
    <s v="UPI"/>
    <n v="783.82"/>
    <s v="loss"/>
    <s v="Bangalore"/>
  </r>
  <r>
    <s v="ORD109737"/>
    <x v="3"/>
    <s v="Electronics"/>
    <x v="9634"/>
    <s v="Good Sales"/>
    <n v="0.41"/>
    <n v="1664.1653999999999"/>
    <n v="2394.7746000000002"/>
    <n v="9"/>
    <d v="2024-12-01T00:00:00"/>
    <d v="2024-12-04T00:00:00"/>
    <s v="New"/>
    <s v="Card"/>
    <n v="717.86"/>
    <s v="loss"/>
    <s v="Hyderabad"/>
  </r>
  <r>
    <s v="ORD109738"/>
    <x v="1"/>
    <s v="Personal Care"/>
    <x v="9635"/>
    <s v="Good Sales"/>
    <n v="0.39"/>
    <n v="1291.8204000000001"/>
    <n v="2020.5396000000001"/>
    <n v="8"/>
    <d v="2023-03-23T00:00:00"/>
    <d v="2023-03-26T00:00:00"/>
    <s v="New"/>
    <s v="Card"/>
    <n v="285.58"/>
    <s v="loss"/>
    <s v="Pune"/>
  </r>
  <r>
    <s v="ORD109739"/>
    <x v="2"/>
    <s v="Grocery"/>
    <x v="9636"/>
    <s v="Good Sales"/>
    <n v="0.26"/>
    <n v="262.041"/>
    <n v="745.80899999999997"/>
    <n v="2"/>
    <d v="2024-12-23T00:00:00"/>
    <d v="2024-12-30T00:00:00"/>
    <s v="Regular"/>
    <s v="UPI"/>
    <n v="159.87"/>
    <s v="loss"/>
    <s v="Bangalore"/>
  </r>
  <r>
    <s v="ORD109740"/>
    <x v="3"/>
    <s v="Home Care"/>
    <x v="9637"/>
    <s v="Good Sales"/>
    <n v="0.47"/>
    <n v="1738.5018"/>
    <n v="1960.4382000000001"/>
    <n v="5"/>
    <d v="2023-12-22T00:00:00"/>
    <d v="2023-12-24T00:00:00"/>
    <s v="Regular"/>
    <s v="UPI"/>
    <n v="525.79"/>
    <s v="loss"/>
    <s v="Chennai"/>
  </r>
  <r>
    <s v="ORD109741"/>
    <x v="1"/>
    <s v="Electronics"/>
    <x v="9638"/>
    <s v="Good Sales"/>
    <n v="0.35"/>
    <n v="1050.1015"/>
    <n v="1950.1885"/>
    <n v="4"/>
    <d v="2023-10-09T00:00:00"/>
    <d v="2023-10-10T00:00:00"/>
    <s v="New"/>
    <s v="UPI"/>
    <n v="866.36"/>
    <s v="profit"/>
    <s v="Delhi"/>
  </r>
  <r>
    <s v="ORD109742"/>
    <x v="2"/>
    <s v="Home Care"/>
    <x v="9639"/>
    <s v="Good Sales"/>
    <n v="0.1"/>
    <n v="293.37200000000001"/>
    <n v="2640.348"/>
    <n v="8"/>
    <d v="2024-10-03T00:00:00"/>
    <d v="2024-10-08T00:00:00"/>
    <s v="Regular"/>
    <s v="UPI"/>
    <n v="843.44"/>
    <s v="profit"/>
    <s v="Hyderabad"/>
  </r>
  <r>
    <s v="ORD109743"/>
    <x v="2"/>
    <s v="Clothing"/>
    <x v="9640"/>
    <s v="Good Sales"/>
    <n v="0.31"/>
    <n v="1061.2726"/>
    <n v="2362.1873999999998"/>
    <n v="9"/>
    <d v="2024-03-26T00:00:00"/>
    <d v="2024-03-28T00:00:00"/>
    <s v="Regular"/>
    <s v="UPI"/>
    <n v="232.79"/>
    <s v="loss"/>
    <s v="Bangalore"/>
  </r>
  <r>
    <s v="ORD109744"/>
    <x v="3"/>
    <s v="Grocery"/>
    <x v="9641"/>
    <s v="Good Sales"/>
    <n v="0.1"/>
    <n v="286.34300000000002"/>
    <n v="2577.087"/>
    <n v="3"/>
    <d v="2023-08-08T00:00:00"/>
    <d v="2023-08-14T00:00:00"/>
    <s v="Member"/>
    <s v="Card"/>
    <n v="310.35000000000002"/>
    <s v="loss"/>
    <s v="Delhi"/>
  </r>
  <r>
    <s v="ORD109745"/>
    <x v="0"/>
    <s v="Clothing"/>
    <x v="9642"/>
    <s v="Good Sales"/>
    <n v="0.28000000000000003"/>
    <n v="655.70960000000014"/>
    <n v="1686.1104"/>
    <n v="9"/>
    <d v="2023-02-14T00:00:00"/>
    <d v="2023-02-20T00:00:00"/>
    <s v="Regular"/>
    <s v="UPI"/>
    <n v="385.24"/>
    <s v="loss"/>
    <s v="Mumbai"/>
  </r>
  <r>
    <s v="ORD109746"/>
    <x v="0"/>
    <s v="Personal Care"/>
    <x v="9643"/>
    <s v="Good Sales"/>
    <n v="0.39"/>
    <n v="1262.7654"/>
    <n v="1975.0946000000001"/>
    <n v="1"/>
    <d v="2023-11-12T00:00:00"/>
    <d v="2023-11-18T00:00:00"/>
    <s v="New"/>
    <s v="Cash"/>
    <n v="622.57000000000005"/>
    <s v="loss"/>
    <s v="Chennai"/>
  </r>
  <r>
    <s v="ORD109747"/>
    <x v="0"/>
    <s v="Personal Care"/>
    <x v="9644"/>
    <s v="Good Sales"/>
    <n v="0.41"/>
    <n v="1494.9666"/>
    <n v="2151.2934000000005"/>
    <n v="7"/>
    <d v="2024-06-14T00:00:00"/>
    <d v="2024-06-16T00:00:00"/>
    <s v="Regular"/>
    <s v="Cash"/>
    <n v="354.66"/>
    <s v="loss"/>
    <s v="Delhi"/>
  </r>
  <r>
    <s v="ORD109748"/>
    <x v="3"/>
    <s v="Clothing"/>
    <x v="9645"/>
    <s v="Good Sales"/>
    <n v="0.33"/>
    <n v="398.06580000000002"/>
    <n v="808.19419999999991"/>
    <n v="8"/>
    <d v="2024-12-23T00:00:00"/>
    <d v="2024-12-30T00:00:00"/>
    <s v="Regular"/>
    <s v="Cash"/>
    <n v="236.79"/>
    <s v="loss"/>
    <s v="Mumbai"/>
  </r>
  <r>
    <s v="ORD109749"/>
    <x v="0"/>
    <s v="Clothing"/>
    <x v="9646"/>
    <s v="Good Sales"/>
    <n v="0.39"/>
    <n v="988.86059999999998"/>
    <n v="1546.6794"/>
    <n v="6"/>
    <d v="2023-04-15T00:00:00"/>
    <d v="2023-04-17T00:00:00"/>
    <s v="Regular"/>
    <s v="UPI"/>
    <n v="255.86"/>
    <s v="loss"/>
    <s v="Hyderabad"/>
  </r>
  <r>
    <s v="ORD109750"/>
    <x v="1"/>
    <s v="Personal Care"/>
    <x v="9647"/>
    <s v="Good Sales"/>
    <n v="0.24"/>
    <n v="562.81200000000001"/>
    <n v="1782.2380000000003"/>
    <n v="4"/>
    <d v="2024-10-16T00:00:00"/>
    <d v="2024-10-23T00:00:00"/>
    <s v="Regular"/>
    <s v="Cash"/>
    <n v="364.09"/>
    <s v="loss"/>
    <s v="Chennai"/>
  </r>
  <r>
    <s v="ORD109751"/>
    <x v="1"/>
    <s v="Electronics"/>
    <x v="9648"/>
    <s v="concerning"/>
    <n v="0.28000000000000003"/>
    <n v="82.748400000000004"/>
    <n v="212.78159999999997"/>
    <n v="4"/>
    <d v="2023-05-03T00:00:00"/>
    <d v="2023-05-07T00:00:00"/>
    <s v="Regular"/>
    <s v="Card"/>
    <n v="53.45"/>
    <s v="loss"/>
    <s v="Pune"/>
  </r>
  <r>
    <s v="ORD109752"/>
    <x v="1"/>
    <s v="Grocery"/>
    <x v="9649"/>
    <s v="Good Sales"/>
    <n v="0.44"/>
    <n v="1843.05"/>
    <n v="2345.6999999999998"/>
    <n v="7"/>
    <d v="2024-05-03T00:00:00"/>
    <d v="2024-05-05T00:00:00"/>
    <s v="Regular"/>
    <s v="UPI"/>
    <n v="1230.7"/>
    <s v="profit"/>
    <s v="Delhi"/>
  </r>
  <r>
    <s v="ORD109753"/>
    <x v="1"/>
    <s v="Home Care"/>
    <x v="9650"/>
    <s v="Good Sales"/>
    <n v="0.25"/>
    <n v="487.29250000000002"/>
    <n v="1461.8775000000001"/>
    <n v="6"/>
    <d v="2023-07-17T00:00:00"/>
    <d v="2023-07-23T00:00:00"/>
    <s v="New"/>
    <s v="Card"/>
    <n v="130.96"/>
    <s v="loss"/>
    <s v="Delhi"/>
  </r>
  <r>
    <s v="ORD109754"/>
    <x v="2"/>
    <s v="Clothing"/>
    <x v="9651"/>
    <s v="concerning"/>
    <n v="0.18"/>
    <n v="82.112399999999994"/>
    <n v="374.06760000000003"/>
    <n v="4"/>
    <d v="2023-09-05T00:00:00"/>
    <d v="2023-09-12T00:00:00"/>
    <s v="Member"/>
    <s v="Cash"/>
    <n v="128.43"/>
    <s v="loss"/>
    <s v="Chennai"/>
  </r>
  <r>
    <s v="ORD109755"/>
    <x v="1"/>
    <s v="Grocery"/>
    <x v="9652"/>
    <s v="Good Sales"/>
    <n v="0.4"/>
    <n v="937.48400000000004"/>
    <n v="1406.2260000000001"/>
    <n v="5"/>
    <d v="2023-09-26T00:00:00"/>
    <d v="2023-09-28T00:00:00"/>
    <s v="New"/>
    <s v="Cash"/>
    <n v="197.02"/>
    <s v="loss"/>
    <s v="Hyderabad"/>
  </r>
  <r>
    <s v="ORD109756"/>
    <x v="0"/>
    <s v="Home Care"/>
    <x v="9653"/>
    <s v="Good Sales"/>
    <n v="0.03"/>
    <n v="26.7378"/>
    <n v="864.5222"/>
    <n v="4"/>
    <d v="2024-07-21T00:00:00"/>
    <d v="2024-07-27T00:00:00"/>
    <s v="Member"/>
    <s v="Cash"/>
    <n v="66.16"/>
    <s v="loss"/>
    <s v="Mumbai"/>
  </r>
  <r>
    <s v="ORD109757"/>
    <x v="3"/>
    <s v="Home Care"/>
    <x v="9654"/>
    <s v="Good Sales"/>
    <n v="0.48"/>
    <n v="1704.7824000000001"/>
    <n v="1846.8476000000001"/>
    <n v="1"/>
    <d v="2023-04-20T00:00:00"/>
    <d v="2023-04-26T00:00:00"/>
    <s v="Member"/>
    <s v="UPI"/>
    <n v="438.89"/>
    <s v="loss"/>
    <s v="Pune"/>
  </r>
  <r>
    <s v="ORD109758"/>
    <x v="0"/>
    <s v="Clothing"/>
    <x v="9655"/>
    <s v="Good Sales"/>
    <n v="0.17"/>
    <n v="493.28559999999999"/>
    <n v="2408.3943999999997"/>
    <n v="4"/>
    <d v="2023-07-04T00:00:00"/>
    <d v="2023-07-06T00:00:00"/>
    <s v="New"/>
    <s v="Card"/>
    <n v="553.79999999999995"/>
    <s v="loss"/>
    <s v="Delhi"/>
  </r>
  <r>
    <s v="ORD109759"/>
    <x v="1"/>
    <s v="Electronics"/>
    <x v="9656"/>
    <s v="Good Sales"/>
    <n v="0.31"/>
    <n v="441.30359999999996"/>
    <n v="982.25639999999999"/>
    <n v="6"/>
    <d v="2023-01-03T00:00:00"/>
    <d v="2023-01-05T00:00:00"/>
    <s v="Regular"/>
    <s v="UPI"/>
    <n v="219.23"/>
    <s v="loss"/>
    <s v="Bangalore"/>
  </r>
  <r>
    <s v="ORD109760"/>
    <x v="2"/>
    <s v="Electronics"/>
    <x v="9657"/>
    <s v="Good Sales"/>
    <n v="0.34"/>
    <n v="1617.4888000000001"/>
    <n v="3139.8311999999996"/>
    <n v="2"/>
    <d v="2023-11-24T00:00:00"/>
    <d v="2023-11-28T00:00:00"/>
    <s v="New"/>
    <s v="UPI"/>
    <n v="859.14"/>
    <s v="profit"/>
    <s v="Hyderabad"/>
  </r>
  <r>
    <s v="ORD109761"/>
    <x v="1"/>
    <s v="Grocery"/>
    <x v="9658"/>
    <s v="Good Sales"/>
    <n v="7.0000000000000007E-2"/>
    <n v="107.0685"/>
    <n v="1422.4814999999999"/>
    <n v="7"/>
    <d v="2023-08-03T00:00:00"/>
    <d v="2023-08-06T00:00:00"/>
    <s v="Regular"/>
    <s v="Card"/>
    <n v="374.28"/>
    <s v="loss"/>
    <s v="Pune"/>
  </r>
  <r>
    <s v="ORD109762"/>
    <x v="3"/>
    <s v="Grocery"/>
    <x v="9659"/>
    <s v="Good Sales"/>
    <n v="0.41"/>
    <n v="1155.9867999999999"/>
    <n v="1663.4932000000001"/>
    <n v="9"/>
    <d v="2024-10-29T00:00:00"/>
    <d v="2024-11-04T00:00:00"/>
    <s v="Member"/>
    <s v="UPI"/>
    <n v="726.57"/>
    <s v="loss"/>
    <s v="Bangalore"/>
  </r>
  <r>
    <s v="ORD109763"/>
    <x v="0"/>
    <s v="Personal Care"/>
    <x v="9660"/>
    <s v="Good Sales"/>
    <n v="0.28999999999999998"/>
    <n v="1168.0271999999998"/>
    <n v="2859.6527999999998"/>
    <n v="2"/>
    <d v="2023-10-16T00:00:00"/>
    <d v="2023-10-23T00:00:00"/>
    <s v="Member"/>
    <s v="Cash"/>
    <n v="1170.3900000000001"/>
    <s v="profit"/>
    <s v="Chennai"/>
  </r>
  <r>
    <s v="ORD109764"/>
    <x v="3"/>
    <s v="Electronics"/>
    <x v="9661"/>
    <s v="Good Sales"/>
    <n v="0.16"/>
    <n v="418.89120000000003"/>
    <n v="2199.1788000000001"/>
    <n v="7"/>
    <d v="2024-01-10T00:00:00"/>
    <d v="2024-01-14T00:00:00"/>
    <s v="Member"/>
    <s v="Cash"/>
    <n v="737.1"/>
    <s v="loss"/>
    <s v="Delhi"/>
  </r>
  <r>
    <s v="ORD109765"/>
    <x v="3"/>
    <s v="Grocery"/>
    <x v="9662"/>
    <s v="Good Sales"/>
    <n v="0.43"/>
    <n v="2067.5216999999998"/>
    <n v="2740.6682999999998"/>
    <n v="2"/>
    <d v="2023-04-08T00:00:00"/>
    <d v="2023-04-10T00:00:00"/>
    <s v="Regular"/>
    <s v="Cash"/>
    <n v="470.43"/>
    <s v="loss"/>
    <s v="Mumbai"/>
  </r>
  <r>
    <s v="ORD109766"/>
    <x v="3"/>
    <s v="Personal Care"/>
    <x v="9663"/>
    <s v="Good Sales"/>
    <n v="0.31"/>
    <n v="1312.8159000000001"/>
    <n v="2922.0741000000003"/>
    <n v="9"/>
    <d v="2023-10-08T00:00:00"/>
    <d v="2023-10-15T00:00:00"/>
    <s v="Regular"/>
    <s v="UPI"/>
    <n v="969.9"/>
    <s v="profit"/>
    <s v="Delhi"/>
  </r>
  <r>
    <s v="ORD109767"/>
    <x v="0"/>
    <s v="Home Care"/>
    <x v="9664"/>
    <s v="Good Sales"/>
    <n v="0.39"/>
    <n v="1799.0661"/>
    <n v="2813.9238999999998"/>
    <n v="1"/>
    <d v="2024-08-05T00:00:00"/>
    <d v="2024-08-12T00:00:00"/>
    <s v="Member"/>
    <s v="UPI"/>
    <n v="1095.1400000000001"/>
    <s v="profit"/>
    <s v="Bangalore"/>
  </r>
  <r>
    <s v="ORD109768"/>
    <x v="1"/>
    <s v="Grocery"/>
    <x v="9665"/>
    <s v="Good Sales"/>
    <n v="0.5"/>
    <n v="963.12"/>
    <n v="963.12"/>
    <n v="4"/>
    <d v="2023-04-27T00:00:00"/>
    <d v="2023-04-30T00:00:00"/>
    <s v="Member"/>
    <s v="Cash"/>
    <n v="326.81"/>
    <s v="loss"/>
    <s v="Pune"/>
  </r>
  <r>
    <s v="ORD109769"/>
    <x v="3"/>
    <s v="Personal Care"/>
    <x v="9666"/>
    <s v="Good Sales"/>
    <n v="7.0000000000000007E-2"/>
    <n v="195.08580000000003"/>
    <n v="2591.8542000000002"/>
    <n v="2"/>
    <d v="2023-06-05T00:00:00"/>
    <d v="2023-06-09T00:00:00"/>
    <s v="New"/>
    <s v="UPI"/>
    <n v="756.24"/>
    <s v="loss"/>
    <s v="Chennai"/>
  </r>
  <r>
    <s v="ORD109770"/>
    <x v="0"/>
    <s v="Electronics"/>
    <x v="9667"/>
    <s v="Good Sales"/>
    <n v="0.37"/>
    <n v="1560.2197000000001"/>
    <n v="2656.5903000000003"/>
    <n v="1"/>
    <d v="2023-12-03T00:00:00"/>
    <d v="2023-12-10T00:00:00"/>
    <s v="Regular"/>
    <s v="Cash"/>
    <n v="1010.24"/>
    <s v="profit"/>
    <s v="Mumbai"/>
  </r>
  <r>
    <s v="ORD109771"/>
    <x v="2"/>
    <s v="Home Care"/>
    <x v="9668"/>
    <s v="Good Sales"/>
    <n v="0.38"/>
    <n v="1720.3169999999998"/>
    <n v="2806.8329999999996"/>
    <n v="2"/>
    <d v="2023-12-24T00:00:00"/>
    <d v="2023-12-25T00:00:00"/>
    <s v="Member"/>
    <s v="Cash"/>
    <n v="681.41"/>
    <s v="loss"/>
    <s v="Bangalore"/>
  </r>
  <r>
    <s v="ORD109772"/>
    <x v="0"/>
    <s v="Grocery"/>
    <x v="9669"/>
    <s v="Good Sales"/>
    <n v="0.44"/>
    <n v="2080.0472"/>
    <n v="2647.3328000000001"/>
    <n v="6"/>
    <d v="2023-04-22T00:00:00"/>
    <d v="2023-04-23T00:00:00"/>
    <s v="Member"/>
    <s v="UPI"/>
    <n v="735.04"/>
    <s v="loss"/>
    <s v="Hyderabad"/>
  </r>
  <r>
    <s v="ORD109773"/>
    <x v="2"/>
    <s v="Electronics"/>
    <x v="9670"/>
    <s v="Good Sales"/>
    <n v="0.2"/>
    <n v="881.5680000000001"/>
    <n v="3526.2719999999999"/>
    <n v="5"/>
    <d v="2023-01-30T00:00:00"/>
    <d v="2023-02-01T00:00:00"/>
    <s v="New"/>
    <s v="Card"/>
    <n v="632.48"/>
    <s v="loss"/>
    <s v="Mumbai"/>
  </r>
  <r>
    <s v="ORD109774"/>
    <x v="0"/>
    <s v="Home Care"/>
    <x v="9671"/>
    <s v="Good Sales"/>
    <n v="0.43"/>
    <n v="1582.7009999999998"/>
    <n v="2097.9989999999998"/>
    <n v="1"/>
    <d v="2024-10-02T00:00:00"/>
    <d v="2024-10-04T00:00:00"/>
    <s v="New"/>
    <s v="Card"/>
    <n v="649.95000000000005"/>
    <s v="loss"/>
    <s v="Hyderabad"/>
  </r>
  <r>
    <s v="ORD109775"/>
    <x v="1"/>
    <s v="Clothing"/>
    <x v="9672"/>
    <s v="concerning"/>
    <n v="0.32"/>
    <n v="69.968000000000004"/>
    <n v="148.68200000000002"/>
    <n v="3"/>
    <d v="2023-04-10T00:00:00"/>
    <d v="2023-04-15T00:00:00"/>
    <s v="Regular"/>
    <s v="Cash"/>
    <n v="50.94"/>
    <s v="loss"/>
    <s v="Pune"/>
  </r>
  <r>
    <s v="ORD109776"/>
    <x v="3"/>
    <s v="Electronics"/>
    <x v="9673"/>
    <s v="Good Sales"/>
    <n v="0.03"/>
    <n v="49.298099999999998"/>
    <n v="1593.9719"/>
    <n v="6"/>
    <d v="2024-02-06T00:00:00"/>
    <d v="2024-02-07T00:00:00"/>
    <s v="New"/>
    <s v="Cash"/>
    <n v="212.72"/>
    <s v="loss"/>
    <s v="Hyderabad"/>
  </r>
  <r>
    <s v="ORD109777"/>
    <x v="1"/>
    <s v="Clothing"/>
    <x v="9674"/>
    <s v="concerning"/>
    <n v="0.02"/>
    <n v="14.6358"/>
    <n v="717.15419999999995"/>
    <n v="5"/>
    <d v="2024-01-21T00:00:00"/>
    <d v="2024-01-28T00:00:00"/>
    <s v="Regular"/>
    <s v="UPI"/>
    <n v="78.33"/>
    <s v="loss"/>
    <s v="Chennai"/>
  </r>
  <r>
    <s v="ORD109778"/>
    <x v="0"/>
    <s v="Grocery"/>
    <x v="9675"/>
    <s v="Good Sales"/>
    <n v="0.24"/>
    <n v="205.99680000000001"/>
    <n v="652.32320000000004"/>
    <n v="6"/>
    <d v="2024-08-31T00:00:00"/>
    <d v="2024-09-03T00:00:00"/>
    <s v="Member"/>
    <s v="UPI"/>
    <n v="50.22"/>
    <s v="loss"/>
    <s v="Chennai"/>
  </r>
  <r>
    <s v="ORD109779"/>
    <x v="3"/>
    <s v="Personal Care"/>
    <x v="9676"/>
    <s v="Good Sales"/>
    <n v="0.39"/>
    <n v="594.92550000000006"/>
    <n v="930.52449999999999"/>
    <n v="8"/>
    <d v="2023-11-23T00:00:00"/>
    <d v="2023-11-30T00:00:00"/>
    <s v="Member"/>
    <s v="UPI"/>
    <n v="380.24"/>
    <s v="loss"/>
    <s v="Chennai"/>
  </r>
  <r>
    <s v="ORD109780"/>
    <x v="2"/>
    <s v="Grocery"/>
    <x v="9677"/>
    <s v="concerning"/>
    <n v="0.19"/>
    <n v="88.583700000000007"/>
    <n v="377.6463"/>
    <n v="6"/>
    <d v="2023-04-22T00:00:00"/>
    <d v="2023-04-25T00:00:00"/>
    <s v="Member"/>
    <s v="Cash"/>
    <n v="65.53"/>
    <s v="loss"/>
    <s v="Delhi"/>
  </r>
  <r>
    <s v="ORD109781"/>
    <x v="0"/>
    <s v="Electronics"/>
    <x v="9678"/>
    <s v="Good Sales"/>
    <n v="0.43"/>
    <n v="555.06979999999999"/>
    <n v="735.79019999999991"/>
    <n v="5"/>
    <d v="2023-02-28T00:00:00"/>
    <d v="2023-03-06T00:00:00"/>
    <s v="New"/>
    <s v="Cash"/>
    <n v="307.79000000000002"/>
    <s v="loss"/>
    <s v="Hyderabad"/>
  </r>
  <r>
    <s v="ORD109782"/>
    <x v="3"/>
    <s v="Clothing"/>
    <x v="9679"/>
    <s v="Good Sales"/>
    <n v="0.25"/>
    <n v="1197.3"/>
    <n v="3591.8999999999996"/>
    <n v="4"/>
    <d v="2023-10-01T00:00:00"/>
    <d v="2023-10-08T00:00:00"/>
    <s v="Member"/>
    <s v="UPI"/>
    <n v="373.14"/>
    <s v="loss"/>
    <s v="Bangalore"/>
  </r>
  <r>
    <s v="ORD109783"/>
    <x v="2"/>
    <s v="Clothing"/>
    <x v="9680"/>
    <s v="Good Sales"/>
    <n v="0.01"/>
    <n v="16.2852"/>
    <n v="1612.2348"/>
    <n v="5"/>
    <d v="2023-09-20T00:00:00"/>
    <d v="2023-09-26T00:00:00"/>
    <s v="Regular"/>
    <s v="Card"/>
    <n v="298.06"/>
    <s v="loss"/>
    <s v="Mumbai"/>
  </r>
  <r>
    <s v="ORD109784"/>
    <x v="2"/>
    <s v="Home Care"/>
    <x v="9681"/>
    <s v="Good Sales"/>
    <n v="0.49"/>
    <n v="432.46910000000003"/>
    <n v="450.12090000000001"/>
    <n v="9"/>
    <d v="2023-07-08T00:00:00"/>
    <d v="2023-07-13T00:00:00"/>
    <s v="Member"/>
    <s v="Card"/>
    <n v="132.05000000000001"/>
    <s v="loss"/>
    <s v="Pune"/>
  </r>
  <r>
    <s v="ORD109785"/>
    <x v="1"/>
    <s v="Grocery"/>
    <x v="9682"/>
    <s v="Good Sales"/>
    <n v="0.24"/>
    <n v="868.72079999999994"/>
    <n v="2750.9492"/>
    <n v="6"/>
    <d v="2024-01-17T00:00:00"/>
    <d v="2024-01-18T00:00:00"/>
    <s v="Regular"/>
    <s v="Card"/>
    <n v="610.29999999999995"/>
    <s v="loss"/>
    <s v="Delhi"/>
  </r>
  <r>
    <s v="ORD109786"/>
    <x v="0"/>
    <s v="Grocery"/>
    <x v="9683"/>
    <s v="Good Sales"/>
    <n v="0.33"/>
    <n v="1372.6944000000001"/>
    <n v="2786.9856"/>
    <n v="5"/>
    <d v="2024-12-08T00:00:00"/>
    <d v="2024-12-12T00:00:00"/>
    <s v="New"/>
    <s v="Cash"/>
    <n v="1170.27"/>
    <s v="profit"/>
    <s v="Hyderabad"/>
  </r>
  <r>
    <s v="ORD109787"/>
    <x v="2"/>
    <s v="Electronics"/>
    <x v="9684"/>
    <s v="Good Sales"/>
    <n v="0.1"/>
    <n v="163.87900000000002"/>
    <n v="1474.9110000000001"/>
    <n v="8"/>
    <d v="2024-09-24T00:00:00"/>
    <d v="2024-10-01T00:00:00"/>
    <s v="New"/>
    <s v="UPI"/>
    <n v="108.58"/>
    <s v="loss"/>
    <s v="Bangalore"/>
  </r>
  <r>
    <s v="ORD109788"/>
    <x v="3"/>
    <s v="Clothing"/>
    <x v="9685"/>
    <s v="Good Sales"/>
    <n v="0.15"/>
    <n v="219.696"/>
    <n v="1244.9440000000002"/>
    <n v="5"/>
    <d v="2024-10-18T00:00:00"/>
    <d v="2024-10-22T00:00:00"/>
    <s v="New"/>
    <s v="Card"/>
    <n v="226.99"/>
    <s v="loss"/>
    <s v="Chennai"/>
  </r>
  <r>
    <s v="ORD109789"/>
    <x v="2"/>
    <s v="Electronics"/>
    <x v="9686"/>
    <s v="Good Sales"/>
    <n v="0.24"/>
    <n v="308.30879999999996"/>
    <n v="976.31119999999987"/>
    <n v="5"/>
    <d v="2024-08-17T00:00:00"/>
    <d v="2024-08-20T00:00:00"/>
    <s v="New"/>
    <s v="UPI"/>
    <n v="330.37"/>
    <s v="loss"/>
    <s v="Mumbai"/>
  </r>
  <r>
    <s v="ORD109790"/>
    <x v="2"/>
    <s v="Electronics"/>
    <x v="9687"/>
    <s v="Good Sales"/>
    <n v="0.43"/>
    <n v="871.60140000000001"/>
    <n v="1155.3786"/>
    <n v="8"/>
    <d v="2024-12-09T00:00:00"/>
    <d v="2024-12-13T00:00:00"/>
    <s v="New"/>
    <s v="Card"/>
    <n v="414.56"/>
    <s v="loss"/>
    <s v="Chennai"/>
  </r>
  <r>
    <s v="ORD109791"/>
    <x v="1"/>
    <s v="Clothing"/>
    <x v="9688"/>
    <s v="concerning"/>
    <n v="0.05"/>
    <n v="26.372000000000003"/>
    <n v="501.06800000000004"/>
    <n v="9"/>
    <d v="2023-12-25T00:00:00"/>
    <d v="2023-12-27T00:00:00"/>
    <s v="Regular"/>
    <s v="UPI"/>
    <n v="155.97"/>
    <s v="loss"/>
    <s v="Delhi"/>
  </r>
  <r>
    <s v="ORD109792"/>
    <x v="1"/>
    <s v="Electronics"/>
    <x v="9689"/>
    <s v="Good Sales"/>
    <n v="0.39"/>
    <n v="1317.7047"/>
    <n v="2061.0253000000002"/>
    <n v="8"/>
    <d v="2023-07-02T00:00:00"/>
    <d v="2023-07-04T00:00:00"/>
    <s v="New"/>
    <s v="Card"/>
    <n v="797.32"/>
    <s v="loss"/>
    <s v="Bangalore"/>
  </r>
  <r>
    <s v="ORD109793"/>
    <x v="3"/>
    <s v="Clothing"/>
    <x v="9690"/>
    <s v="Good Sales"/>
    <n v="0.28999999999999998"/>
    <n v="1197.3838999999998"/>
    <n v="2931.5261"/>
    <n v="9"/>
    <d v="2023-08-18T00:00:00"/>
    <d v="2023-08-25T00:00:00"/>
    <s v="Member"/>
    <s v="Cash"/>
    <n v="304.66000000000003"/>
    <s v="loss"/>
    <s v="Mumbai"/>
  </r>
  <r>
    <s v="ORD109794"/>
    <x v="1"/>
    <s v="Electronics"/>
    <x v="9691"/>
    <s v="Good Sales"/>
    <n v="0.25"/>
    <n v="838.01"/>
    <n v="2514.0299999999997"/>
    <n v="9"/>
    <d v="2023-01-13T00:00:00"/>
    <d v="2023-01-18T00:00:00"/>
    <s v="Member"/>
    <s v="Cash"/>
    <n v="484.36"/>
    <s v="loss"/>
    <s v="Bangalore"/>
  </r>
  <r>
    <s v="ORD109795"/>
    <x v="2"/>
    <s v="Personal Care"/>
    <x v="9692"/>
    <s v="Good Sales"/>
    <n v="0.44"/>
    <n v="952.10720000000003"/>
    <n v="1211.7728000000002"/>
    <n v="8"/>
    <d v="2023-04-11T00:00:00"/>
    <d v="2023-04-15T00:00:00"/>
    <s v="Regular"/>
    <s v="Cash"/>
    <n v="286.18"/>
    <s v="loss"/>
    <s v="Pune"/>
  </r>
  <r>
    <s v="ORD109796"/>
    <x v="2"/>
    <s v="Electronics"/>
    <x v="9693"/>
    <s v="Good Sales"/>
    <n v="0.06"/>
    <n v="90.955200000000005"/>
    <n v="1424.9648"/>
    <n v="7"/>
    <d v="2024-03-27T00:00:00"/>
    <d v="2024-04-03T00:00:00"/>
    <s v="New"/>
    <s v="Card"/>
    <n v="261.76"/>
    <s v="loss"/>
    <s v="Chennai"/>
  </r>
  <r>
    <s v="ORD109797"/>
    <x v="1"/>
    <s v="Electronics"/>
    <x v="9694"/>
    <s v="Good Sales"/>
    <n v="0.5"/>
    <n v="1053.145"/>
    <n v="1053.145"/>
    <n v="7"/>
    <d v="2024-12-29T00:00:00"/>
    <d v="2025-01-03T00:00:00"/>
    <s v="New"/>
    <s v="Cash"/>
    <n v="432.57"/>
    <s v="loss"/>
    <s v="Hyderabad"/>
  </r>
  <r>
    <s v="ORD109798"/>
    <x v="2"/>
    <s v="Personal Care"/>
    <x v="9695"/>
    <s v="Good Sales"/>
    <n v="0.43"/>
    <n v="936.02400000000011"/>
    <n v="1240.7760000000001"/>
    <n v="1"/>
    <d v="2024-04-23T00:00:00"/>
    <d v="2024-04-24T00:00:00"/>
    <s v="New"/>
    <s v="UPI"/>
    <n v="245.9"/>
    <s v="loss"/>
    <s v="Pune"/>
  </r>
  <r>
    <s v="ORD109799"/>
    <x v="2"/>
    <s v="Grocery"/>
    <x v="9696"/>
    <s v="Good Sales"/>
    <n v="0.16"/>
    <n v="538.16"/>
    <n v="2825.34"/>
    <n v="7"/>
    <d v="2023-05-23T00:00:00"/>
    <d v="2023-05-27T00:00:00"/>
    <s v="New"/>
    <s v="Cash"/>
    <n v="696.77"/>
    <s v="loss"/>
    <s v="Bangalore"/>
  </r>
  <r>
    <s v="ORD109800"/>
    <x v="3"/>
    <s v="Clothing"/>
    <x v="9697"/>
    <s v="Good Sales"/>
    <n v="0.23"/>
    <n v="1068.925"/>
    <n v="3578.5749999999998"/>
    <n v="6"/>
    <d v="2023-01-28T00:00:00"/>
    <d v="2023-01-31T00:00:00"/>
    <s v="Regular"/>
    <s v="Cash"/>
    <n v="538.99"/>
    <s v="loss"/>
    <s v="Delhi"/>
  </r>
  <r>
    <s v="ORD109801"/>
    <x v="1"/>
    <s v="Home Care"/>
    <x v="9698"/>
    <s v="concerning"/>
    <n v="0.01"/>
    <n v="4.4587000000000003"/>
    <n v="441.41129999999998"/>
    <n v="1"/>
    <d v="2024-03-16T00:00:00"/>
    <d v="2024-03-19T00:00:00"/>
    <s v="Regular"/>
    <s v="Cash"/>
    <n v="36.15"/>
    <s v="loss"/>
    <s v="Mumbai"/>
  </r>
  <r>
    <s v="ORD109802"/>
    <x v="2"/>
    <s v="Personal Care"/>
    <x v="9699"/>
    <s v="Good Sales"/>
    <n v="0.26"/>
    <n v="1240.5718000000002"/>
    <n v="3530.8582000000001"/>
    <n v="8"/>
    <d v="2023-07-11T00:00:00"/>
    <d v="2023-07-12T00:00:00"/>
    <s v="New"/>
    <s v="UPI"/>
    <n v="849.94"/>
    <s v="profit"/>
    <s v="Mumbai"/>
  </r>
  <r>
    <s v="ORD109803"/>
    <x v="1"/>
    <s v="Grocery"/>
    <x v="9700"/>
    <s v="Good Sales"/>
    <n v="0.27"/>
    <n v="1231.1973"/>
    <n v="3328.7927"/>
    <n v="9"/>
    <d v="2023-07-22T00:00:00"/>
    <d v="2023-07-24T00:00:00"/>
    <s v="Regular"/>
    <s v="Cash"/>
    <n v="784.51"/>
    <s v="loss"/>
    <s v="Delhi"/>
  </r>
  <r>
    <s v="ORD109804"/>
    <x v="3"/>
    <s v="Electronics"/>
    <x v="9701"/>
    <s v="concerning"/>
    <n v="0.46"/>
    <n v="311.36939999999998"/>
    <n v="365.5206"/>
    <n v="2"/>
    <d v="2023-08-09T00:00:00"/>
    <d v="2023-08-11T00:00:00"/>
    <s v="New"/>
    <s v="UPI"/>
    <n v="102.65"/>
    <s v="loss"/>
    <s v="Bangalore"/>
  </r>
  <r>
    <s v="ORD109805"/>
    <x v="1"/>
    <s v="Grocery"/>
    <x v="9702"/>
    <s v="Good Sales"/>
    <n v="0.19"/>
    <n v="189.91830000000002"/>
    <n v="809.65170000000001"/>
    <n v="4"/>
    <d v="2023-05-03T00:00:00"/>
    <d v="2023-05-05T00:00:00"/>
    <s v="New"/>
    <s v="Card"/>
    <n v="182.86"/>
    <s v="loss"/>
    <s v="Bangalore"/>
  </r>
  <r>
    <s v="ORD109806"/>
    <x v="2"/>
    <s v="Personal Care"/>
    <x v="9703"/>
    <s v="Good Sales"/>
    <n v="0.28999999999999998"/>
    <n v="471.77779999999996"/>
    <n v="1155.0421999999999"/>
    <n v="7"/>
    <d v="2023-05-13T00:00:00"/>
    <d v="2023-05-17T00:00:00"/>
    <s v="Member"/>
    <s v="Card"/>
    <n v="284.67"/>
    <s v="loss"/>
    <s v="Mumbai"/>
  </r>
  <r>
    <s v="ORD109807"/>
    <x v="1"/>
    <s v="Electronics"/>
    <x v="9704"/>
    <s v="Good Sales"/>
    <n v="0.37"/>
    <n v="1051.6732"/>
    <n v="1790.6868000000002"/>
    <n v="1"/>
    <d v="2023-08-23T00:00:00"/>
    <d v="2023-08-28T00:00:00"/>
    <s v="Regular"/>
    <s v="UPI"/>
    <n v="557.58000000000004"/>
    <s v="loss"/>
    <s v="Bangalore"/>
  </r>
  <r>
    <s v="ORD109808"/>
    <x v="2"/>
    <s v="Grocery"/>
    <x v="9705"/>
    <s v="concerning"/>
    <n v="0.3"/>
    <n v="227.67899999999997"/>
    <n v="531.25099999999998"/>
    <n v="8"/>
    <d v="2023-06-19T00:00:00"/>
    <d v="2023-06-20T00:00:00"/>
    <s v="Member"/>
    <s v="Cash"/>
    <n v="221.43"/>
    <s v="loss"/>
    <s v="Mumbai"/>
  </r>
  <r>
    <s v="ORD109809"/>
    <x v="2"/>
    <s v="Home Care"/>
    <x v="9706"/>
    <s v="Good Sales"/>
    <n v="0.08"/>
    <n v="86.531200000000013"/>
    <n v="995.10880000000009"/>
    <n v="9"/>
    <d v="2023-01-20T00:00:00"/>
    <d v="2023-01-26T00:00:00"/>
    <s v="Member"/>
    <s v="Card"/>
    <n v="245.12"/>
    <s v="loss"/>
    <s v="Mumbai"/>
  </r>
  <r>
    <s v="ORD109810"/>
    <x v="2"/>
    <s v="Clothing"/>
    <x v="9707"/>
    <s v="Good Sales"/>
    <n v="0.09"/>
    <n v="407.07989999999995"/>
    <n v="4116.0300999999999"/>
    <n v="8"/>
    <d v="2024-08-20T00:00:00"/>
    <d v="2024-08-27T00:00:00"/>
    <s v="Regular"/>
    <s v="UPI"/>
    <n v="1204.51"/>
    <s v="profit"/>
    <s v="Pune"/>
  </r>
  <r>
    <s v="ORD109811"/>
    <x v="3"/>
    <s v="Clothing"/>
    <x v="9708"/>
    <s v="concerning"/>
    <n v="7.0000000000000007E-2"/>
    <n v="44.489900000000006"/>
    <n v="591.08010000000002"/>
    <n v="2"/>
    <d v="2024-09-24T00:00:00"/>
    <d v="2024-10-01T00:00:00"/>
    <s v="Member"/>
    <s v="UPI"/>
    <n v="110.82"/>
    <s v="loss"/>
    <s v="Mumbai"/>
  </r>
  <r>
    <s v="ORD109812"/>
    <x v="1"/>
    <s v="Personal Care"/>
    <x v="9709"/>
    <s v="Good Sales"/>
    <n v="0.11"/>
    <n v="225.995"/>
    <n v="1828.5050000000001"/>
    <n v="8"/>
    <d v="2023-10-03T00:00:00"/>
    <d v="2023-10-07T00:00:00"/>
    <s v="Member"/>
    <s v="Card"/>
    <n v="458.38"/>
    <s v="loss"/>
    <s v="Mumbai"/>
  </r>
  <r>
    <s v="ORD109813"/>
    <x v="3"/>
    <s v="Electronics"/>
    <x v="9710"/>
    <s v="Good Sales"/>
    <n v="0.16"/>
    <n v="614.19360000000006"/>
    <n v="3224.5164"/>
    <n v="8"/>
    <d v="2024-11-24T00:00:00"/>
    <d v="2024-11-27T00:00:00"/>
    <s v="Member"/>
    <s v="Card"/>
    <n v="254.16"/>
    <s v="loss"/>
    <s v="Delhi"/>
  </r>
  <r>
    <s v="ORD109814"/>
    <x v="1"/>
    <s v="Electronics"/>
    <x v="9711"/>
    <s v="Good Sales"/>
    <n v="0.37"/>
    <n v="1648.0022000000001"/>
    <n v="2806.0578000000005"/>
    <n v="2"/>
    <d v="2023-02-05T00:00:00"/>
    <d v="2023-02-10T00:00:00"/>
    <s v="New"/>
    <s v="UPI"/>
    <n v="1128.68"/>
    <s v="profit"/>
    <s v="Chennai"/>
  </r>
  <r>
    <s v="ORD109815"/>
    <x v="3"/>
    <s v="Clothing"/>
    <x v="9712"/>
    <s v="Good Sales"/>
    <n v="0.03"/>
    <n v="52.398299999999992"/>
    <n v="1694.2116999999998"/>
    <n v="9"/>
    <d v="2023-04-22T00:00:00"/>
    <d v="2023-04-27T00:00:00"/>
    <s v="Member"/>
    <s v="UPI"/>
    <n v="500.49"/>
    <s v="loss"/>
    <s v="Pune"/>
  </r>
  <r>
    <s v="ORD109816"/>
    <x v="0"/>
    <s v="Grocery"/>
    <x v="6799"/>
    <s v="Good Sales"/>
    <n v="0.41"/>
    <n v="371.35339999999997"/>
    <n v="534.38660000000004"/>
    <n v="1"/>
    <d v="2024-08-01T00:00:00"/>
    <d v="2024-08-05T00:00:00"/>
    <s v="New"/>
    <s v="Cash"/>
    <n v="265.81"/>
    <s v="loss"/>
    <s v="Bangalore"/>
  </r>
  <r>
    <s v="ORD109817"/>
    <x v="2"/>
    <s v="Electronics"/>
    <x v="9713"/>
    <s v="Good Sales"/>
    <n v="0.13"/>
    <n v="482.47680000000003"/>
    <n v="3228.8832000000002"/>
    <n v="7"/>
    <d v="2023-07-19T00:00:00"/>
    <d v="2023-07-22T00:00:00"/>
    <s v="Regular"/>
    <s v="Cash"/>
    <n v="357.28"/>
    <s v="loss"/>
    <s v="Hyderabad"/>
  </r>
  <r>
    <s v="ORD109818"/>
    <x v="2"/>
    <s v="Home Care"/>
    <x v="9714"/>
    <s v="Good Sales"/>
    <n v="0.31"/>
    <n v="1204.5143"/>
    <n v="2681.0156999999999"/>
    <n v="2"/>
    <d v="2024-06-25T00:00:00"/>
    <d v="2024-06-30T00:00:00"/>
    <s v="New"/>
    <s v="Card"/>
    <n v="1131.29"/>
    <s v="profit"/>
    <s v="Bangalore"/>
  </r>
  <r>
    <s v="ORD109819"/>
    <x v="3"/>
    <s v="Home Care"/>
    <x v="9715"/>
    <s v="Good Sales"/>
    <n v="0.28000000000000003"/>
    <n v="1372.6048000000001"/>
    <n v="3529.5551999999998"/>
    <n v="8"/>
    <d v="2024-12-08T00:00:00"/>
    <d v="2024-12-12T00:00:00"/>
    <s v="New"/>
    <s v="Card"/>
    <n v="909.95"/>
    <s v="profit"/>
    <s v="Bangalore"/>
  </r>
  <r>
    <s v="ORD109820"/>
    <x v="0"/>
    <s v="Electronics"/>
    <x v="9716"/>
    <s v="concerning"/>
    <n v="0.08"/>
    <n v="62.700800000000001"/>
    <n v="721.05920000000003"/>
    <n v="8"/>
    <d v="2023-05-15T00:00:00"/>
    <d v="2023-05-18T00:00:00"/>
    <s v="New"/>
    <s v="Card"/>
    <n v="206.54"/>
    <s v="loss"/>
    <s v="Pune"/>
  </r>
  <r>
    <s v="ORD109821"/>
    <x v="2"/>
    <s v="Electronics"/>
    <x v="9717"/>
    <s v="Good Sales"/>
    <n v="0.14000000000000001"/>
    <n v="500.66240000000005"/>
    <n v="3075.4975999999997"/>
    <n v="4"/>
    <d v="2023-05-02T00:00:00"/>
    <d v="2023-05-08T00:00:00"/>
    <s v="Member"/>
    <s v="Cash"/>
    <n v="849.27"/>
    <s v="profit"/>
    <s v="Pune"/>
  </r>
  <r>
    <s v="ORD109822"/>
    <x v="1"/>
    <s v="Clothing"/>
    <x v="9718"/>
    <s v="Good Sales"/>
    <n v="0.15"/>
    <n v="321.70949999999999"/>
    <n v="1823.0205000000001"/>
    <n v="8"/>
    <d v="2024-10-25T00:00:00"/>
    <d v="2024-10-29T00:00:00"/>
    <s v="Regular"/>
    <s v="UPI"/>
    <n v="593.17999999999995"/>
    <s v="loss"/>
    <s v="Chennai"/>
  </r>
  <r>
    <s v="ORD109823"/>
    <x v="3"/>
    <s v="Personal Care"/>
    <x v="9719"/>
    <s v="Good Sales"/>
    <n v="0.31"/>
    <n v="1420.3208000000002"/>
    <n v="3161.3591999999999"/>
    <n v="5"/>
    <d v="2023-09-22T00:00:00"/>
    <d v="2023-09-28T00:00:00"/>
    <s v="Member"/>
    <s v="UPI"/>
    <n v="933.32"/>
    <s v="profit"/>
    <s v="Delhi"/>
  </r>
  <r>
    <s v="ORD109824"/>
    <x v="2"/>
    <s v="Clothing"/>
    <x v="9720"/>
    <s v="Good Sales"/>
    <n v="0.39"/>
    <n v="818.36429999999996"/>
    <n v="1280.0056999999999"/>
    <n v="9"/>
    <d v="2023-10-17T00:00:00"/>
    <d v="2023-10-20T00:00:00"/>
    <s v="Member"/>
    <s v="Card"/>
    <n v="276.20999999999998"/>
    <s v="loss"/>
    <s v="Chennai"/>
  </r>
  <r>
    <s v="ORD109825"/>
    <x v="2"/>
    <s v="Personal Care"/>
    <x v="2219"/>
    <s v="Good Sales"/>
    <n v="0.5"/>
    <n v="1142.605"/>
    <n v="1142.605"/>
    <n v="1"/>
    <d v="2024-12-13T00:00:00"/>
    <d v="2024-12-14T00:00:00"/>
    <s v="New"/>
    <s v="UPI"/>
    <n v="548.61"/>
    <s v="loss"/>
    <s v="Delhi"/>
  </r>
  <r>
    <s v="ORD109826"/>
    <x v="3"/>
    <s v="Home Care"/>
    <x v="9721"/>
    <s v="concerning"/>
    <n v="0.05"/>
    <n v="36.064999999999998"/>
    <n v="685.2349999999999"/>
    <n v="5"/>
    <d v="2024-07-20T00:00:00"/>
    <d v="2024-07-26T00:00:00"/>
    <s v="Member"/>
    <s v="Cash"/>
    <n v="87.91"/>
    <s v="loss"/>
    <s v="Hyderabad"/>
  </r>
  <r>
    <s v="ORD109827"/>
    <x v="3"/>
    <s v="Personal Care"/>
    <x v="9722"/>
    <s v="Good Sales"/>
    <n v="0.47"/>
    <n v="786.11729999999989"/>
    <n v="886.47270000000003"/>
    <n v="9"/>
    <d v="2024-09-19T00:00:00"/>
    <d v="2024-09-26T00:00:00"/>
    <s v="New"/>
    <s v="UPI"/>
    <n v="195.02"/>
    <s v="loss"/>
    <s v="Hyderabad"/>
  </r>
  <r>
    <s v="ORD109828"/>
    <x v="1"/>
    <s v="Clothing"/>
    <x v="9723"/>
    <s v="Good Sales"/>
    <n v="0.28000000000000003"/>
    <n v="577.95360000000005"/>
    <n v="1486.1663999999998"/>
    <n v="6"/>
    <d v="2024-08-13T00:00:00"/>
    <d v="2024-08-15T00:00:00"/>
    <s v="Regular"/>
    <s v="Cash"/>
    <n v="191.46"/>
    <s v="loss"/>
    <s v="Delhi"/>
  </r>
  <r>
    <s v="ORD109829"/>
    <x v="1"/>
    <s v="Electronics"/>
    <x v="9724"/>
    <s v="concerning"/>
    <n v="0.18"/>
    <n v="33.4422"/>
    <n v="152.34780000000001"/>
    <n v="4"/>
    <d v="2024-01-04T00:00:00"/>
    <d v="2024-01-08T00:00:00"/>
    <s v="Regular"/>
    <s v="Cash"/>
    <n v="12.88"/>
    <s v="loss"/>
    <s v="Chennai"/>
  </r>
  <r>
    <s v="ORD109830"/>
    <x v="2"/>
    <s v="Personal Care"/>
    <x v="9725"/>
    <s v="Good Sales"/>
    <n v="0.14000000000000001"/>
    <n v="314.17540000000002"/>
    <n v="1929.9346"/>
    <n v="1"/>
    <d v="2024-06-07T00:00:00"/>
    <d v="2024-06-11T00:00:00"/>
    <s v="New"/>
    <s v="Cash"/>
    <n v="563.65"/>
    <s v="loss"/>
    <s v="Delhi"/>
  </r>
  <r>
    <s v="ORD109831"/>
    <x v="2"/>
    <s v="Clothing"/>
    <x v="9726"/>
    <s v="Good Sales"/>
    <n v="0.1"/>
    <n v="174.79600000000002"/>
    <n v="1573.164"/>
    <n v="6"/>
    <d v="2024-05-18T00:00:00"/>
    <d v="2024-05-22T00:00:00"/>
    <s v="Regular"/>
    <s v="Cash"/>
    <n v="219.44"/>
    <s v="loss"/>
    <s v="Delhi"/>
  </r>
  <r>
    <s v="ORD109832"/>
    <x v="3"/>
    <s v="Home Care"/>
    <x v="9727"/>
    <s v="Good Sales"/>
    <n v="0.28000000000000003"/>
    <n v="1130.8668"/>
    <n v="2907.9431999999997"/>
    <n v="7"/>
    <d v="2023-02-27T00:00:00"/>
    <d v="2023-03-03T00:00:00"/>
    <s v="Member"/>
    <s v="Cash"/>
    <n v="604.05999999999995"/>
    <s v="loss"/>
    <s v="Delhi"/>
  </r>
  <r>
    <s v="ORD109833"/>
    <x v="2"/>
    <s v="Personal Care"/>
    <x v="9728"/>
    <s v="concerning"/>
    <n v="0.47"/>
    <n v="293.67950000000002"/>
    <n v="331.1705"/>
    <n v="7"/>
    <d v="2024-05-19T00:00:00"/>
    <d v="2024-05-20T00:00:00"/>
    <s v="Member"/>
    <s v="Cash"/>
    <n v="152.30000000000001"/>
    <s v="loss"/>
    <s v="Bangalore"/>
  </r>
  <r>
    <s v="ORD109834"/>
    <x v="2"/>
    <s v="Home Care"/>
    <x v="2542"/>
    <s v="Good Sales"/>
    <n v="0.09"/>
    <n v="344.2527"/>
    <n v="3480.7773000000002"/>
    <n v="9"/>
    <d v="2024-03-18T00:00:00"/>
    <d v="2024-03-24T00:00:00"/>
    <s v="New"/>
    <s v="Card"/>
    <n v="225.36"/>
    <s v="loss"/>
    <s v="Pune"/>
  </r>
  <r>
    <s v="ORD109835"/>
    <x v="3"/>
    <s v="Home Care"/>
    <x v="9729"/>
    <s v="Good Sales"/>
    <n v="0.22"/>
    <n v="791.70519999999999"/>
    <n v="2806.9548"/>
    <n v="4"/>
    <d v="2024-08-02T00:00:00"/>
    <d v="2024-08-04T00:00:00"/>
    <s v="Regular"/>
    <s v="Cash"/>
    <n v="477.43"/>
    <s v="loss"/>
    <s v="Hyderabad"/>
  </r>
  <r>
    <s v="ORD109836"/>
    <x v="2"/>
    <s v="Grocery"/>
    <x v="9730"/>
    <s v="Good Sales"/>
    <n v="0.1"/>
    <n v="128.47300000000001"/>
    <n v="1156.2570000000001"/>
    <n v="4"/>
    <d v="2023-07-20T00:00:00"/>
    <d v="2023-07-27T00:00:00"/>
    <s v="Member"/>
    <s v="UPI"/>
    <n v="360.07"/>
    <s v="loss"/>
    <s v="Delhi"/>
  </r>
  <r>
    <s v="ORD109837"/>
    <x v="2"/>
    <s v="Personal Care"/>
    <x v="9731"/>
    <s v="concerning"/>
    <n v="0.09"/>
    <n v="45.722699999999996"/>
    <n v="462.3073"/>
    <n v="5"/>
    <d v="2024-02-18T00:00:00"/>
    <d v="2024-02-24T00:00:00"/>
    <s v="Member"/>
    <s v="UPI"/>
    <n v="51.2"/>
    <s v="loss"/>
    <s v="Delhi"/>
  </r>
  <r>
    <s v="ORD109838"/>
    <x v="0"/>
    <s v="Clothing"/>
    <x v="9732"/>
    <s v="Good Sales"/>
    <n v="0.43"/>
    <n v="1816.7413999999999"/>
    <n v="2408.2385999999997"/>
    <n v="9"/>
    <d v="2024-03-22T00:00:00"/>
    <d v="2024-03-24T00:00:00"/>
    <s v="Regular"/>
    <s v="Card"/>
    <n v="299.44"/>
    <s v="loss"/>
    <s v="Mumbai"/>
  </r>
  <r>
    <s v="ORD109839"/>
    <x v="1"/>
    <s v="Personal Care"/>
    <x v="9733"/>
    <s v="Good Sales"/>
    <n v="0.13"/>
    <n v="171.88730000000001"/>
    <n v="1150.3226999999999"/>
    <n v="2"/>
    <d v="2024-03-21T00:00:00"/>
    <d v="2024-03-26T00:00:00"/>
    <s v="Member"/>
    <s v="Card"/>
    <n v="386.98"/>
    <s v="loss"/>
    <s v="Pune"/>
  </r>
  <r>
    <s v="ORD109840"/>
    <x v="3"/>
    <s v="Personal Care"/>
    <x v="9734"/>
    <s v="Good Sales"/>
    <n v="0.12"/>
    <n v="97.588799999999992"/>
    <n v="715.65120000000002"/>
    <n v="4"/>
    <d v="2024-06-13T00:00:00"/>
    <d v="2024-06-14T00:00:00"/>
    <s v="Regular"/>
    <s v="Cash"/>
    <n v="177.8"/>
    <s v="loss"/>
    <s v="Pune"/>
  </r>
  <r>
    <s v="ORD109841"/>
    <x v="0"/>
    <s v="Home Care"/>
    <x v="9735"/>
    <s v="Good Sales"/>
    <n v="0.45"/>
    <n v="836.67600000000004"/>
    <n v="1022.6039999999999"/>
    <n v="9"/>
    <d v="2024-02-09T00:00:00"/>
    <d v="2024-02-11T00:00:00"/>
    <s v="Member"/>
    <s v="UPI"/>
    <n v="473.19"/>
    <s v="loss"/>
    <s v="Chennai"/>
  </r>
  <r>
    <s v="ORD109842"/>
    <x v="1"/>
    <s v="Home Care"/>
    <x v="9736"/>
    <s v="Good Sales"/>
    <n v="0.19"/>
    <n v="392.22269999999997"/>
    <n v="1672.1072999999999"/>
    <n v="6"/>
    <d v="2023-07-28T00:00:00"/>
    <d v="2023-07-30T00:00:00"/>
    <s v="Regular"/>
    <s v="Cash"/>
    <n v="187.27"/>
    <s v="loss"/>
    <s v="Hyderabad"/>
  </r>
  <r>
    <s v="ORD109843"/>
    <x v="1"/>
    <s v="Home Care"/>
    <x v="9737"/>
    <s v="Good Sales"/>
    <n v="0"/>
    <n v="0"/>
    <n v="1697.83"/>
    <n v="6"/>
    <d v="2024-11-05T00:00:00"/>
    <d v="2024-11-08T00:00:00"/>
    <s v="New"/>
    <s v="Cash"/>
    <n v="89.7"/>
    <s v="loss"/>
    <s v="Delhi"/>
  </r>
  <r>
    <s v="ORD109844"/>
    <x v="1"/>
    <s v="Home Care"/>
    <x v="9738"/>
    <s v="Good Sales"/>
    <n v="0.36"/>
    <n v="1758.5136"/>
    <n v="3126.2464"/>
    <n v="7"/>
    <d v="2024-02-05T00:00:00"/>
    <d v="2024-02-11T00:00:00"/>
    <s v="Member"/>
    <s v="Cash"/>
    <n v="929.19"/>
    <s v="profit"/>
    <s v="Pune"/>
  </r>
  <r>
    <s v="ORD109845"/>
    <x v="0"/>
    <s v="Clothing"/>
    <x v="9739"/>
    <s v="Good Sales"/>
    <n v="0.26"/>
    <n v="1148.1652000000001"/>
    <n v="3267.8548000000001"/>
    <n v="5"/>
    <d v="2024-08-23T00:00:00"/>
    <d v="2024-08-26T00:00:00"/>
    <s v="Member"/>
    <s v="Card"/>
    <n v="949.4"/>
    <s v="profit"/>
    <s v="Mumbai"/>
  </r>
  <r>
    <s v="ORD109846"/>
    <x v="0"/>
    <s v="Electronics"/>
    <x v="9740"/>
    <s v="Good Sales"/>
    <n v="0.39"/>
    <n v="1707.2562"/>
    <n v="2670.3238000000001"/>
    <n v="4"/>
    <d v="2023-07-01T00:00:00"/>
    <d v="2023-07-02T00:00:00"/>
    <s v="Regular"/>
    <s v="Cash"/>
    <n v="463.78"/>
    <s v="loss"/>
    <s v="Hyderabad"/>
  </r>
  <r>
    <s v="ORD109847"/>
    <x v="1"/>
    <s v="Grocery"/>
    <x v="9741"/>
    <s v="Good Sales"/>
    <n v="0.28999999999999998"/>
    <n v="595.64839999999992"/>
    <n v="1458.3116"/>
    <n v="3"/>
    <d v="2023-06-01T00:00:00"/>
    <d v="2023-06-02T00:00:00"/>
    <s v="New"/>
    <s v="Cash"/>
    <n v="112.4"/>
    <s v="loss"/>
    <s v="Pune"/>
  </r>
  <r>
    <s v="ORD109848"/>
    <x v="2"/>
    <s v="Home Care"/>
    <x v="9742"/>
    <s v="Good Sales"/>
    <n v="0.18"/>
    <n v="867.25080000000003"/>
    <n v="3950.8092000000006"/>
    <n v="2"/>
    <d v="2023-01-15T00:00:00"/>
    <d v="2023-01-17T00:00:00"/>
    <s v="Member"/>
    <s v="Card"/>
    <n v="1408.27"/>
    <s v="profit"/>
    <s v="Delhi"/>
  </r>
  <r>
    <s v="ORD109849"/>
    <x v="2"/>
    <s v="Home Care"/>
    <x v="9743"/>
    <s v="Good Sales"/>
    <n v="0.03"/>
    <n v="103.5501"/>
    <n v="3348.1199000000001"/>
    <n v="7"/>
    <d v="2023-12-07T00:00:00"/>
    <d v="2023-12-10T00:00:00"/>
    <s v="Regular"/>
    <s v="UPI"/>
    <n v="488.36"/>
    <s v="loss"/>
    <s v="Chennai"/>
  </r>
  <r>
    <s v="ORD109850"/>
    <x v="0"/>
    <s v="Grocery"/>
    <x v="9744"/>
    <s v="Good Sales"/>
    <n v="0.43"/>
    <n v="1796.0111000000002"/>
    <n v="2380.7589000000003"/>
    <n v="5"/>
    <d v="2023-09-09T00:00:00"/>
    <d v="2023-09-12T00:00:00"/>
    <s v="New"/>
    <s v="UPI"/>
    <n v="959.1"/>
    <s v="profit"/>
    <s v="Chennai"/>
  </r>
  <r>
    <s v="ORD109851"/>
    <x v="0"/>
    <s v="Home Care"/>
    <x v="9745"/>
    <s v="Good Sales"/>
    <n v="0.1"/>
    <n v="255.429"/>
    <n v="2298.8609999999999"/>
    <n v="1"/>
    <d v="2024-08-10T00:00:00"/>
    <d v="2024-08-12T00:00:00"/>
    <s v="Regular"/>
    <s v="Card"/>
    <n v="429.01"/>
    <s v="loss"/>
    <s v="Bangalore"/>
  </r>
  <r>
    <s v="ORD109852"/>
    <x v="0"/>
    <s v="Electronics"/>
    <x v="9746"/>
    <s v="Good Sales"/>
    <n v="0.49"/>
    <n v="434.63979999999998"/>
    <n v="452.3802"/>
    <n v="4"/>
    <d v="2024-06-09T00:00:00"/>
    <d v="2024-06-16T00:00:00"/>
    <s v="Regular"/>
    <s v="Cash"/>
    <n v="101.32"/>
    <s v="loss"/>
    <s v="Chennai"/>
  </r>
  <r>
    <s v="ORD109853"/>
    <x v="1"/>
    <s v="Personal Care"/>
    <x v="9747"/>
    <s v="Good Sales"/>
    <n v="0.12"/>
    <n v="533.48879999999997"/>
    <n v="3912.2511999999997"/>
    <n v="9"/>
    <d v="2024-11-17T00:00:00"/>
    <d v="2024-11-19T00:00:00"/>
    <s v="New"/>
    <s v="Cash"/>
    <n v="1282.06"/>
    <s v="profit"/>
    <s v="Mumbai"/>
  </r>
  <r>
    <s v="ORD109854"/>
    <x v="2"/>
    <s v="Grocery"/>
    <x v="9748"/>
    <s v="Good Sales"/>
    <n v="0.41"/>
    <n v="1018.2308999999999"/>
    <n v="1465.2590999999998"/>
    <n v="8"/>
    <d v="2024-01-01T00:00:00"/>
    <d v="2024-01-06T00:00:00"/>
    <s v="Regular"/>
    <s v="UPI"/>
    <n v="466.03"/>
    <s v="loss"/>
    <s v="Chennai"/>
  </r>
  <r>
    <s v="ORD109855"/>
    <x v="0"/>
    <s v="Clothing"/>
    <x v="9749"/>
    <s v="Good Sales"/>
    <n v="0.39"/>
    <n v="1889.9088000000002"/>
    <n v="2956.0111999999999"/>
    <n v="7"/>
    <d v="2023-04-02T00:00:00"/>
    <d v="2023-04-06T00:00:00"/>
    <s v="Member"/>
    <s v="Cash"/>
    <n v="654.54999999999995"/>
    <s v="loss"/>
    <s v="Bangalore"/>
  </r>
  <r>
    <s v="ORD109856"/>
    <x v="0"/>
    <s v="Grocery"/>
    <x v="9750"/>
    <s v="Good Sales"/>
    <n v="0.23"/>
    <n v="310.22859999999997"/>
    <n v="1038.5914"/>
    <n v="5"/>
    <d v="2023-08-05T00:00:00"/>
    <d v="2023-08-11T00:00:00"/>
    <s v="Member"/>
    <s v="Cash"/>
    <n v="315.77999999999997"/>
    <s v="loss"/>
    <s v="Pune"/>
  </r>
  <r>
    <s v="ORD109857"/>
    <x v="3"/>
    <s v="Electronics"/>
    <x v="9751"/>
    <s v="Good Sales"/>
    <n v="0.2"/>
    <n v="992.53200000000004"/>
    <n v="3970.1279999999997"/>
    <n v="1"/>
    <d v="2023-04-02T00:00:00"/>
    <d v="2023-04-03T00:00:00"/>
    <s v="New"/>
    <s v="Cash"/>
    <n v="1018.78"/>
    <s v="profit"/>
    <s v="Hyderabad"/>
  </r>
  <r>
    <s v="ORD109858"/>
    <x v="1"/>
    <s v="Clothing"/>
    <x v="9752"/>
    <s v="Good Sales"/>
    <n v="0.35"/>
    <n v="416.45800000000003"/>
    <n v="773.42200000000003"/>
    <n v="5"/>
    <d v="2023-10-14T00:00:00"/>
    <d v="2023-10-15T00:00:00"/>
    <s v="Member"/>
    <s v="Card"/>
    <n v="268.88"/>
    <s v="loss"/>
    <s v="Bangalore"/>
  </r>
  <r>
    <s v="ORD109859"/>
    <x v="3"/>
    <s v="Personal Care"/>
    <x v="9753"/>
    <s v="Good Sales"/>
    <n v="0.26"/>
    <n v="495.04520000000002"/>
    <n v="1408.9748"/>
    <n v="8"/>
    <d v="2023-04-10T00:00:00"/>
    <d v="2023-04-15T00:00:00"/>
    <s v="New"/>
    <s v="Cash"/>
    <n v="490.41"/>
    <s v="loss"/>
    <s v="Pune"/>
  </r>
  <r>
    <s v="ORD109860"/>
    <x v="2"/>
    <s v="Home Care"/>
    <x v="9754"/>
    <s v="Good Sales"/>
    <n v="0.32"/>
    <n v="963.41759999999999"/>
    <n v="2047.2623999999998"/>
    <n v="4"/>
    <d v="2023-02-27T00:00:00"/>
    <d v="2023-03-06T00:00:00"/>
    <s v="Regular"/>
    <s v="Cash"/>
    <n v="272.83999999999997"/>
    <s v="loss"/>
    <s v="Bangalore"/>
  </r>
  <r>
    <s v="ORD109861"/>
    <x v="3"/>
    <s v="Grocery"/>
    <x v="9755"/>
    <s v="Good Sales"/>
    <n v="0.24"/>
    <n v="839.34720000000004"/>
    <n v="2657.9328"/>
    <n v="5"/>
    <d v="2024-11-10T00:00:00"/>
    <d v="2024-11-13T00:00:00"/>
    <s v="New"/>
    <s v="Card"/>
    <n v="228.4"/>
    <s v="loss"/>
    <s v="Mumbai"/>
  </r>
  <r>
    <s v="ORD109862"/>
    <x v="3"/>
    <s v="Clothing"/>
    <x v="9756"/>
    <s v="Good Sales"/>
    <n v="0.28000000000000003"/>
    <n v="1016.2264000000001"/>
    <n v="2613.1536000000001"/>
    <n v="8"/>
    <d v="2024-03-21T00:00:00"/>
    <d v="2024-03-27T00:00:00"/>
    <s v="Member"/>
    <s v="UPI"/>
    <n v="601.36"/>
    <s v="loss"/>
    <s v="Hyderabad"/>
  </r>
  <r>
    <s v="ORD109863"/>
    <x v="3"/>
    <s v="Grocery"/>
    <x v="9757"/>
    <s v="Good Sales"/>
    <n v="0.09"/>
    <n v="219.02759999999998"/>
    <n v="2214.6124"/>
    <n v="5"/>
    <d v="2023-07-01T00:00:00"/>
    <d v="2023-07-08T00:00:00"/>
    <s v="Member"/>
    <s v="Card"/>
    <n v="135.31"/>
    <s v="loss"/>
    <s v="Chennai"/>
  </r>
  <r>
    <s v="ORD109864"/>
    <x v="1"/>
    <s v="Personal Care"/>
    <x v="9758"/>
    <s v="concerning"/>
    <n v="0.03"/>
    <n v="14.2935"/>
    <n v="462.15649999999999"/>
    <n v="4"/>
    <d v="2024-05-23T00:00:00"/>
    <d v="2024-05-27T00:00:00"/>
    <s v="New"/>
    <s v="Card"/>
    <n v="48.81"/>
    <s v="loss"/>
    <s v="Mumbai"/>
  </r>
  <r>
    <s v="ORD109865"/>
    <x v="2"/>
    <s v="Grocery"/>
    <x v="9759"/>
    <s v="Good Sales"/>
    <n v="0.18"/>
    <n v="455.51519999999994"/>
    <n v="2075.1248000000001"/>
    <n v="4"/>
    <d v="2024-11-30T00:00:00"/>
    <d v="2024-12-07T00:00:00"/>
    <s v="Member"/>
    <s v="Card"/>
    <n v="231.33"/>
    <s v="loss"/>
    <s v="Mumbai"/>
  </r>
  <r>
    <s v="ORD109866"/>
    <x v="3"/>
    <s v="Clothing"/>
    <x v="9760"/>
    <s v="Good Sales"/>
    <n v="0.23"/>
    <n v="400.19310000000002"/>
    <n v="1339.7769000000001"/>
    <n v="6"/>
    <d v="2024-01-30T00:00:00"/>
    <d v="2024-02-02T00:00:00"/>
    <s v="New"/>
    <s v="Cash"/>
    <n v="419.92"/>
    <s v="loss"/>
    <s v="Hyderabad"/>
  </r>
  <r>
    <s v="ORD109867"/>
    <x v="1"/>
    <s v="Electronics"/>
    <x v="9761"/>
    <s v="Good Sales"/>
    <n v="0.45"/>
    <n v="1495.1295000000002"/>
    <n v="1827.3805"/>
    <n v="1"/>
    <d v="2023-06-03T00:00:00"/>
    <d v="2023-06-08T00:00:00"/>
    <s v="Member"/>
    <s v="UPI"/>
    <n v="816.77"/>
    <s v="profit"/>
    <s v="Chennai"/>
  </r>
  <r>
    <s v="ORD109868"/>
    <x v="2"/>
    <s v="Clothing"/>
    <x v="9762"/>
    <s v="Good Sales"/>
    <n v="0.21"/>
    <n v="208.5615"/>
    <n v="784.58849999999995"/>
    <n v="4"/>
    <d v="2023-10-13T00:00:00"/>
    <d v="2023-10-18T00:00:00"/>
    <s v="New"/>
    <s v="Cash"/>
    <n v="82.75"/>
    <s v="loss"/>
    <s v="Mumbai"/>
  </r>
  <r>
    <s v="ORD109869"/>
    <x v="0"/>
    <s v="Grocery"/>
    <x v="9763"/>
    <s v="Good Sales"/>
    <n v="0.22"/>
    <n v="446.63740000000001"/>
    <n v="1583.5326"/>
    <n v="1"/>
    <d v="2023-10-20T00:00:00"/>
    <d v="2023-10-25T00:00:00"/>
    <s v="Member"/>
    <s v="Card"/>
    <n v="259.77"/>
    <s v="loss"/>
    <s v="Delhi"/>
  </r>
  <r>
    <s v="ORD109870"/>
    <x v="3"/>
    <s v="Personal Care"/>
    <x v="9764"/>
    <s v="Good Sales"/>
    <n v="0.34"/>
    <n v="1643.5532000000001"/>
    <n v="3190.4267999999993"/>
    <n v="6"/>
    <d v="2023-03-15T00:00:00"/>
    <d v="2023-03-16T00:00:00"/>
    <s v="Member"/>
    <s v="Cash"/>
    <n v="1099.76"/>
    <s v="profit"/>
    <s v="Mumbai"/>
  </r>
  <r>
    <s v="ORD109871"/>
    <x v="2"/>
    <s v="Home Care"/>
    <x v="9765"/>
    <s v="concerning"/>
    <n v="0.1"/>
    <n v="53.545000000000009"/>
    <n v="481.90500000000003"/>
    <n v="8"/>
    <d v="2023-12-18T00:00:00"/>
    <d v="2023-12-19T00:00:00"/>
    <s v="New"/>
    <s v="UPI"/>
    <n v="53.94"/>
    <s v="loss"/>
    <s v="Bangalore"/>
  </r>
  <r>
    <s v="ORD109872"/>
    <x v="3"/>
    <s v="Home Care"/>
    <x v="9766"/>
    <s v="Good Sales"/>
    <n v="0.44"/>
    <n v="1342.6336000000001"/>
    <n v="1708.8063999999999"/>
    <n v="4"/>
    <d v="2023-03-10T00:00:00"/>
    <d v="2023-03-13T00:00:00"/>
    <s v="Member"/>
    <s v="UPI"/>
    <n v="417.94"/>
    <s v="loss"/>
    <s v="Mumbai"/>
  </r>
  <r>
    <s v="ORD109873"/>
    <x v="0"/>
    <s v="Personal Care"/>
    <x v="9767"/>
    <s v="concerning"/>
    <n v="0.21"/>
    <n v="114.27779999999998"/>
    <n v="429.90219999999999"/>
    <n v="8"/>
    <d v="2024-10-10T00:00:00"/>
    <d v="2024-10-16T00:00:00"/>
    <s v="Member"/>
    <s v="Card"/>
    <n v="77.17"/>
    <s v="loss"/>
    <s v="Chennai"/>
  </r>
  <r>
    <s v="ORD109874"/>
    <x v="2"/>
    <s v="Grocery"/>
    <x v="9768"/>
    <s v="Good Sales"/>
    <n v="0.47"/>
    <n v="408.56159999999994"/>
    <n v="460.71840000000003"/>
    <n v="2"/>
    <d v="2023-06-03T00:00:00"/>
    <d v="2023-06-10T00:00:00"/>
    <s v="Regular"/>
    <s v="Card"/>
    <n v="59.09"/>
    <s v="loss"/>
    <s v="Delhi"/>
  </r>
  <r>
    <s v="ORD109875"/>
    <x v="1"/>
    <s v="Personal Care"/>
    <x v="9769"/>
    <s v="Good Sales"/>
    <n v="0.14000000000000001"/>
    <n v="428.98520000000002"/>
    <n v="2635.1947999999998"/>
    <n v="5"/>
    <d v="2024-02-23T00:00:00"/>
    <d v="2024-02-25T00:00:00"/>
    <s v="Regular"/>
    <s v="Cash"/>
    <n v="305.19"/>
    <s v="loss"/>
    <s v="Chennai"/>
  </r>
  <r>
    <s v="ORD109876"/>
    <x v="2"/>
    <s v="Grocery"/>
    <x v="9770"/>
    <s v="Good Sales"/>
    <n v="0.23"/>
    <n v="523.38340000000005"/>
    <n v="1752.1965999999998"/>
    <n v="3"/>
    <d v="2023-11-21T00:00:00"/>
    <d v="2023-11-22T00:00:00"/>
    <s v="Regular"/>
    <s v="Cash"/>
    <n v="236.58"/>
    <s v="loss"/>
    <s v="Pune"/>
  </r>
  <r>
    <s v="ORD109877"/>
    <x v="1"/>
    <s v="Clothing"/>
    <x v="9771"/>
    <s v="Good Sales"/>
    <n v="0.39"/>
    <n v="1087.1835000000001"/>
    <n v="1700.4665"/>
    <n v="7"/>
    <d v="2024-04-05T00:00:00"/>
    <d v="2024-04-11T00:00:00"/>
    <s v="New"/>
    <s v="Card"/>
    <n v="648.25"/>
    <s v="loss"/>
    <s v="Chennai"/>
  </r>
  <r>
    <s v="ORD109878"/>
    <x v="2"/>
    <s v="Electronics"/>
    <x v="9772"/>
    <s v="Good Sales"/>
    <n v="0.28000000000000003"/>
    <n v="1235.1836000000001"/>
    <n v="3176.1863999999996"/>
    <n v="9"/>
    <d v="2023-05-19T00:00:00"/>
    <d v="2023-05-23T00:00:00"/>
    <s v="New"/>
    <s v="Card"/>
    <n v="538.29999999999995"/>
    <s v="loss"/>
    <s v="Mumbai"/>
  </r>
  <r>
    <s v="ORD109879"/>
    <x v="1"/>
    <s v="Grocery"/>
    <x v="9773"/>
    <s v="Good Sales"/>
    <n v="0.33"/>
    <n v="1354.4784"/>
    <n v="2750.0015999999996"/>
    <n v="1"/>
    <d v="2023-05-01T00:00:00"/>
    <d v="2023-05-08T00:00:00"/>
    <s v="Member"/>
    <s v="Card"/>
    <n v="967.15"/>
    <s v="profit"/>
    <s v="Pune"/>
  </r>
  <r>
    <s v="ORD109880"/>
    <x v="0"/>
    <s v="Home Care"/>
    <x v="9774"/>
    <s v="Good Sales"/>
    <n v="0.14000000000000001"/>
    <n v="623.15539999999999"/>
    <n v="3827.9545999999996"/>
    <n v="8"/>
    <d v="2023-09-17T00:00:00"/>
    <d v="2023-09-21T00:00:00"/>
    <s v="Member"/>
    <s v="UPI"/>
    <n v="797.43"/>
    <s v="loss"/>
    <s v="Chennai"/>
  </r>
  <r>
    <s v="ORD109881"/>
    <x v="0"/>
    <s v="Home Care"/>
    <x v="9775"/>
    <s v="Good Sales"/>
    <n v="0.16"/>
    <n v="499.14400000000001"/>
    <n v="2620.5060000000003"/>
    <n v="4"/>
    <d v="2023-05-25T00:00:00"/>
    <d v="2023-05-29T00:00:00"/>
    <s v="Regular"/>
    <s v="Card"/>
    <n v="218.96"/>
    <s v="loss"/>
    <s v="Delhi"/>
  </r>
  <r>
    <s v="ORD109882"/>
    <x v="0"/>
    <s v="Electronics"/>
    <x v="9776"/>
    <s v="Good Sales"/>
    <n v="0.25"/>
    <n v="624.8125"/>
    <n v="1874.4375"/>
    <n v="5"/>
    <d v="2024-05-17T00:00:00"/>
    <d v="2024-05-24T00:00:00"/>
    <s v="Member"/>
    <s v="UPI"/>
    <n v="261.61"/>
    <s v="loss"/>
    <s v="Pune"/>
  </r>
  <r>
    <s v="ORD109883"/>
    <x v="2"/>
    <s v="Grocery"/>
    <x v="9777"/>
    <s v="Good Sales"/>
    <n v="0.1"/>
    <n v="235.00700000000003"/>
    <n v="2115.0630000000001"/>
    <n v="1"/>
    <d v="2024-11-01T00:00:00"/>
    <d v="2024-11-08T00:00:00"/>
    <s v="New"/>
    <s v="Cash"/>
    <n v="143.88"/>
    <s v="loss"/>
    <s v="Bangalore"/>
  </r>
  <r>
    <s v="ORD109884"/>
    <x v="0"/>
    <s v="Electronics"/>
    <x v="9778"/>
    <s v="Good Sales"/>
    <n v="0.06"/>
    <n v="223.50359999999998"/>
    <n v="3501.5563999999999"/>
    <n v="5"/>
    <d v="2024-06-01T00:00:00"/>
    <d v="2024-06-06T00:00:00"/>
    <s v="New"/>
    <s v="Card"/>
    <n v="1085.5"/>
    <s v="profit"/>
    <s v="Pune"/>
  </r>
  <r>
    <s v="ORD109885"/>
    <x v="3"/>
    <s v="Clothing"/>
    <x v="9779"/>
    <s v="Good Sales"/>
    <n v="0.42"/>
    <n v="1114.8353999999999"/>
    <n v="1539.5346"/>
    <n v="9"/>
    <d v="2023-04-26T00:00:00"/>
    <d v="2023-04-29T00:00:00"/>
    <s v="Member"/>
    <s v="Card"/>
    <n v="680.82"/>
    <s v="loss"/>
    <s v="Pune"/>
  </r>
  <r>
    <s v="ORD109886"/>
    <x v="0"/>
    <s v="Electronics"/>
    <x v="9780"/>
    <s v="concerning"/>
    <n v="0.39"/>
    <n v="241.12530000000001"/>
    <n v="377.14469999999994"/>
    <n v="8"/>
    <d v="2024-07-04T00:00:00"/>
    <d v="2024-07-11T00:00:00"/>
    <s v="Member"/>
    <s v="UPI"/>
    <n v="72.41"/>
    <s v="loss"/>
    <s v="Mumbai"/>
  </r>
  <r>
    <s v="ORD109887"/>
    <x v="1"/>
    <s v="Clothing"/>
    <x v="9781"/>
    <s v="concerning"/>
    <n v="0.47"/>
    <n v="373.88499999999999"/>
    <n v="421.61500000000001"/>
    <n v="8"/>
    <d v="2023-04-17T00:00:00"/>
    <d v="2023-04-22T00:00:00"/>
    <s v="New"/>
    <s v="Card"/>
    <n v="109.79"/>
    <s v="loss"/>
    <s v="Chennai"/>
  </r>
  <r>
    <s v="ORD109888"/>
    <x v="1"/>
    <s v="Home Care"/>
    <x v="9782"/>
    <s v="Good Sales"/>
    <n v="0.28999999999999998"/>
    <n v="536.41589999999997"/>
    <n v="1313.2941000000001"/>
    <n v="6"/>
    <d v="2024-09-21T00:00:00"/>
    <d v="2024-09-25T00:00:00"/>
    <s v="Member"/>
    <s v="Card"/>
    <n v="420.6"/>
    <s v="loss"/>
    <s v="Pune"/>
  </r>
  <r>
    <s v="ORD109889"/>
    <x v="1"/>
    <s v="Clothing"/>
    <x v="9783"/>
    <s v="concerning"/>
    <n v="0.21"/>
    <n v="90.789299999999997"/>
    <n v="341.54070000000002"/>
    <n v="9"/>
    <d v="2023-02-11T00:00:00"/>
    <d v="2023-02-15T00:00:00"/>
    <s v="New"/>
    <s v="UPI"/>
    <n v="70.95"/>
    <s v="loss"/>
    <s v="Pune"/>
  </r>
  <r>
    <s v="ORD109890"/>
    <x v="2"/>
    <s v="Grocery"/>
    <x v="9784"/>
    <s v="Good Sales"/>
    <n v="0.05"/>
    <n v="63.611500000000007"/>
    <n v="1208.6185"/>
    <n v="4"/>
    <d v="2024-06-22T00:00:00"/>
    <d v="2024-06-29T00:00:00"/>
    <s v="Regular"/>
    <s v="Cash"/>
    <n v="254.47"/>
    <s v="loss"/>
    <s v="Pune"/>
  </r>
  <r>
    <s v="ORD109891"/>
    <x v="3"/>
    <s v="Grocery"/>
    <x v="9785"/>
    <s v="Good Sales"/>
    <n v="0.43"/>
    <n v="1426.0348000000001"/>
    <n v="1890.3252"/>
    <n v="6"/>
    <d v="2023-08-05T00:00:00"/>
    <d v="2023-08-10T00:00:00"/>
    <s v="New"/>
    <s v="UPI"/>
    <n v="187.71"/>
    <s v="loss"/>
    <s v="Chennai"/>
  </r>
  <r>
    <s v="ORD109892"/>
    <x v="0"/>
    <s v="Grocery"/>
    <x v="9786"/>
    <s v="concerning"/>
    <n v="0.23"/>
    <n v="37.009300000000003"/>
    <n v="123.9007"/>
    <n v="3"/>
    <d v="2024-09-09T00:00:00"/>
    <d v="2024-09-13T00:00:00"/>
    <s v="New"/>
    <s v="UPI"/>
    <n v="45.24"/>
    <s v="loss"/>
    <s v="Delhi"/>
  </r>
  <r>
    <s v="ORD109893"/>
    <x v="3"/>
    <s v="Grocery"/>
    <x v="9787"/>
    <s v="Good Sales"/>
    <n v="0.28000000000000003"/>
    <n v="856.81680000000006"/>
    <n v="2203.2431999999999"/>
    <n v="2"/>
    <d v="2023-03-24T00:00:00"/>
    <d v="2023-03-28T00:00:00"/>
    <s v="Member"/>
    <s v="Cash"/>
    <n v="350.77"/>
    <s v="loss"/>
    <s v="Chennai"/>
  </r>
  <r>
    <s v="ORD109894"/>
    <x v="3"/>
    <s v="Personal Care"/>
    <x v="9788"/>
    <s v="Good Sales"/>
    <n v="0.16"/>
    <n v="621.52800000000002"/>
    <n v="3263.0219999999999"/>
    <n v="9"/>
    <d v="2023-11-17T00:00:00"/>
    <d v="2023-11-20T00:00:00"/>
    <s v="Regular"/>
    <s v="Card"/>
    <n v="831.83"/>
    <s v="profit"/>
    <s v="Delhi"/>
  </r>
  <r>
    <s v="ORD109895"/>
    <x v="1"/>
    <s v="Clothing"/>
    <x v="9789"/>
    <s v="Good Sales"/>
    <n v="0.26"/>
    <n v="242.77500000000001"/>
    <n v="690.97500000000002"/>
    <n v="5"/>
    <d v="2023-09-27T00:00:00"/>
    <d v="2023-10-01T00:00:00"/>
    <s v="New"/>
    <s v="Cash"/>
    <n v="268.45"/>
    <s v="loss"/>
    <s v="Pune"/>
  </r>
  <r>
    <s v="ORD109896"/>
    <x v="1"/>
    <s v="Grocery"/>
    <x v="9790"/>
    <s v="Good Sales"/>
    <n v="0.39"/>
    <n v="384.83250000000004"/>
    <n v="601.91750000000002"/>
    <n v="2"/>
    <d v="2023-04-18T00:00:00"/>
    <d v="2023-04-23T00:00:00"/>
    <s v="Regular"/>
    <s v="Card"/>
    <n v="212.3"/>
    <s v="loss"/>
    <s v="Chennai"/>
  </r>
  <r>
    <s v="ORD109897"/>
    <x v="1"/>
    <s v="Electronics"/>
    <x v="9791"/>
    <s v="concerning"/>
    <n v="0.36"/>
    <n v="86.903999999999996"/>
    <n v="154.49600000000001"/>
    <n v="5"/>
    <d v="2023-01-15T00:00:00"/>
    <d v="2023-01-20T00:00:00"/>
    <s v="Regular"/>
    <s v="Card"/>
    <n v="57.58"/>
    <s v="loss"/>
    <s v="Chennai"/>
  </r>
  <r>
    <s v="ORD109898"/>
    <x v="2"/>
    <s v="Electronics"/>
    <x v="9792"/>
    <s v="Good Sales"/>
    <n v="0.49"/>
    <n v="1279.3949"/>
    <n v="1331.6151000000002"/>
    <n v="6"/>
    <d v="2024-10-23T00:00:00"/>
    <d v="2024-10-30T00:00:00"/>
    <s v="Member"/>
    <s v="Card"/>
    <n v="761.18"/>
    <s v="loss"/>
    <s v="Chennai"/>
  </r>
  <r>
    <s v="ORD109899"/>
    <x v="3"/>
    <s v="Personal Care"/>
    <x v="9793"/>
    <s v="Good Sales"/>
    <n v="0.25"/>
    <n v="826.87"/>
    <n v="2480.61"/>
    <n v="8"/>
    <d v="2024-12-02T00:00:00"/>
    <d v="2024-12-04T00:00:00"/>
    <s v="New"/>
    <s v="Cash"/>
    <n v="722.76"/>
    <s v="loss"/>
    <s v="Pune"/>
  </r>
  <r>
    <s v="ORD109900"/>
    <x v="3"/>
    <s v="Clothing"/>
    <x v="9794"/>
    <s v="Good Sales"/>
    <n v="0.26"/>
    <n v="608.10360000000003"/>
    <n v="1730.7564000000002"/>
    <n v="5"/>
    <d v="2024-11-11T00:00:00"/>
    <d v="2024-11-15T00:00:00"/>
    <s v="Regular"/>
    <s v="Card"/>
    <n v="412.91"/>
    <s v="loss"/>
    <s v="Hyderabad"/>
  </r>
  <r>
    <s v="ORD109901"/>
    <x v="2"/>
    <s v="Clothing"/>
    <x v="9795"/>
    <s v="Good Sales"/>
    <n v="0.03"/>
    <n v="60.248999999999995"/>
    <n v="1948.0509999999999"/>
    <n v="2"/>
    <d v="2023-06-10T00:00:00"/>
    <d v="2023-06-17T00:00:00"/>
    <s v="Regular"/>
    <s v="Card"/>
    <n v="367.08"/>
    <s v="loss"/>
    <s v="Pune"/>
  </r>
  <r>
    <s v="ORD109902"/>
    <x v="2"/>
    <s v="Clothing"/>
    <x v="9796"/>
    <s v="Good Sales"/>
    <n v="0.19"/>
    <n v="442.05779999999999"/>
    <n v="1884.5621999999998"/>
    <n v="7"/>
    <d v="2024-03-24T00:00:00"/>
    <d v="2024-03-26T00:00:00"/>
    <s v="New"/>
    <s v="Card"/>
    <n v="140.58000000000001"/>
    <s v="loss"/>
    <s v="Delhi"/>
  </r>
  <r>
    <s v="ORD109903"/>
    <x v="2"/>
    <s v="Personal Care"/>
    <x v="4879"/>
    <s v="Good Sales"/>
    <n v="0.46"/>
    <n v="1807.5654"/>
    <n v="2121.9245999999998"/>
    <n v="5"/>
    <d v="2023-03-24T00:00:00"/>
    <d v="2023-03-31T00:00:00"/>
    <s v="New"/>
    <s v="UPI"/>
    <n v="277.83999999999997"/>
    <s v="loss"/>
    <s v="Delhi"/>
  </r>
  <r>
    <s v="ORD109904"/>
    <x v="3"/>
    <s v="Clothing"/>
    <x v="9797"/>
    <s v="concerning"/>
    <n v="0.18"/>
    <n v="47.559600000000003"/>
    <n v="216.66040000000004"/>
    <n v="2"/>
    <d v="2024-09-05T00:00:00"/>
    <d v="2024-09-12T00:00:00"/>
    <s v="New"/>
    <s v="Cash"/>
    <n v="50.22"/>
    <s v="loss"/>
    <s v="Chennai"/>
  </r>
  <r>
    <s v="ORD109905"/>
    <x v="3"/>
    <s v="Clothing"/>
    <x v="9798"/>
    <s v="Good Sales"/>
    <n v="0.38"/>
    <n v="1497.4698000000001"/>
    <n v="2443.2402000000002"/>
    <n v="6"/>
    <d v="2024-01-15T00:00:00"/>
    <d v="2024-01-21T00:00:00"/>
    <s v="New"/>
    <s v="UPI"/>
    <n v="725.71"/>
    <s v="loss"/>
    <s v="Bangalore"/>
  </r>
  <r>
    <s v="ORD109906"/>
    <x v="1"/>
    <s v="Grocery"/>
    <x v="9799"/>
    <s v="Good Sales"/>
    <n v="0.49"/>
    <n v="1648.8891999999998"/>
    <n v="1716.1908000000001"/>
    <n v="7"/>
    <d v="2023-04-25T00:00:00"/>
    <d v="2023-04-30T00:00:00"/>
    <s v="Regular"/>
    <s v="Card"/>
    <n v="595.34"/>
    <s v="loss"/>
    <s v="Mumbai"/>
  </r>
  <r>
    <s v="ORD109907"/>
    <x v="1"/>
    <s v="Clothing"/>
    <x v="9800"/>
    <s v="Good Sales"/>
    <n v="0.06"/>
    <n v="76.979399999999998"/>
    <n v="1206.0106000000001"/>
    <n v="8"/>
    <d v="2023-08-30T00:00:00"/>
    <d v="2023-09-01T00:00:00"/>
    <s v="Regular"/>
    <s v="UPI"/>
    <n v="108.91"/>
    <s v="loss"/>
    <s v="Pune"/>
  </r>
  <r>
    <s v="ORD109908"/>
    <x v="3"/>
    <s v="Grocery"/>
    <x v="9801"/>
    <s v="Good Sales"/>
    <n v="0.17"/>
    <n v="454.10739999999998"/>
    <n v="2217.1125999999999"/>
    <n v="3"/>
    <d v="2023-02-28T00:00:00"/>
    <d v="2023-03-06T00:00:00"/>
    <s v="Member"/>
    <s v="UPI"/>
    <n v="753.79"/>
    <s v="loss"/>
    <s v="Mumbai"/>
  </r>
  <r>
    <s v="ORD109909"/>
    <x v="1"/>
    <s v="Grocery"/>
    <x v="9802"/>
    <s v="concerning"/>
    <n v="0.24"/>
    <n v="81.964799999999997"/>
    <n v="259.55520000000001"/>
    <n v="4"/>
    <d v="2023-04-09T00:00:00"/>
    <d v="2023-04-13T00:00:00"/>
    <s v="New"/>
    <s v="Card"/>
    <n v="94.58"/>
    <s v="loss"/>
    <s v="Mumbai"/>
  </r>
  <r>
    <s v="ORD109910"/>
    <x v="2"/>
    <s v="Clothing"/>
    <x v="9803"/>
    <s v="Good Sales"/>
    <n v="0.12"/>
    <n v="235.19759999999999"/>
    <n v="1724.7824000000001"/>
    <n v="6"/>
    <d v="2024-03-17T00:00:00"/>
    <d v="2024-03-18T00:00:00"/>
    <s v="Regular"/>
    <s v="Card"/>
    <n v="244.06"/>
    <s v="loss"/>
    <s v="Mumbai"/>
  </r>
  <r>
    <s v="ORD109911"/>
    <x v="0"/>
    <s v="Electronics"/>
    <x v="9804"/>
    <s v="Good Sales"/>
    <n v="0.01"/>
    <n v="9.5281000000000002"/>
    <n v="943.28189999999995"/>
    <n v="3"/>
    <d v="2024-01-23T00:00:00"/>
    <d v="2024-01-26T00:00:00"/>
    <s v="Regular"/>
    <s v="UPI"/>
    <n v="143.27000000000001"/>
    <s v="loss"/>
    <s v="Delhi"/>
  </r>
  <r>
    <s v="ORD109912"/>
    <x v="1"/>
    <s v="Home Care"/>
    <x v="9805"/>
    <s v="concerning"/>
    <n v="0.23"/>
    <n v="48.132100000000001"/>
    <n v="161.1379"/>
    <n v="6"/>
    <d v="2023-03-16T00:00:00"/>
    <d v="2023-03-22T00:00:00"/>
    <s v="New"/>
    <s v="UPI"/>
    <n v="30.61"/>
    <s v="loss"/>
    <s v="Pune"/>
  </r>
  <r>
    <s v="ORD109913"/>
    <x v="3"/>
    <s v="Electronics"/>
    <x v="9806"/>
    <s v="Good Sales"/>
    <n v="0.27"/>
    <n v="499.42980000000006"/>
    <n v="1350.3101999999999"/>
    <n v="9"/>
    <d v="2023-08-29T00:00:00"/>
    <d v="2023-09-02T00:00:00"/>
    <s v="New"/>
    <s v="Card"/>
    <n v="196.19"/>
    <s v="loss"/>
    <s v="Bangalore"/>
  </r>
  <r>
    <s v="ORD109914"/>
    <x v="1"/>
    <s v="Clothing"/>
    <x v="9807"/>
    <s v="Good Sales"/>
    <n v="0.31"/>
    <n v="1133.9645"/>
    <n v="2523.9854999999998"/>
    <n v="5"/>
    <d v="2024-05-29T00:00:00"/>
    <d v="2024-05-31T00:00:00"/>
    <s v="Member"/>
    <s v="UPI"/>
    <n v="485.26"/>
    <s v="loss"/>
    <s v="Hyderabad"/>
  </r>
  <r>
    <s v="ORD109915"/>
    <x v="1"/>
    <s v="Clothing"/>
    <x v="9808"/>
    <s v="Good Sales"/>
    <n v="0.41"/>
    <n v="1891.3341"/>
    <n v="2721.6759000000002"/>
    <n v="2"/>
    <d v="2024-01-10T00:00:00"/>
    <d v="2024-01-12T00:00:00"/>
    <s v="Regular"/>
    <s v="Card"/>
    <n v="1376.88"/>
    <s v="profit"/>
    <s v="Bangalore"/>
  </r>
  <r>
    <s v="ORD109916"/>
    <x v="1"/>
    <s v="Electronics"/>
    <x v="9809"/>
    <s v="Good Sales"/>
    <n v="0.13"/>
    <n v="434.86170000000004"/>
    <n v="2910.2283000000002"/>
    <n v="2"/>
    <d v="2023-03-07T00:00:00"/>
    <d v="2023-03-14T00:00:00"/>
    <s v="Regular"/>
    <s v="Cash"/>
    <n v="644.16999999999996"/>
    <s v="loss"/>
    <s v="Bangalore"/>
  </r>
  <r>
    <s v="ORD109917"/>
    <x v="0"/>
    <s v="Clothing"/>
    <x v="9810"/>
    <s v="Good Sales"/>
    <n v="0.03"/>
    <n v="62.089500000000001"/>
    <n v="2007.5605"/>
    <n v="7"/>
    <d v="2024-10-24T00:00:00"/>
    <d v="2024-10-30T00:00:00"/>
    <s v="Regular"/>
    <s v="Cash"/>
    <n v="568.53"/>
    <s v="loss"/>
    <s v="Chennai"/>
  </r>
  <r>
    <s v="ORD109918"/>
    <x v="2"/>
    <s v="Grocery"/>
    <x v="9811"/>
    <s v="Good Sales"/>
    <n v="0.04"/>
    <n v="199.90119999999999"/>
    <n v="4797.6287999999995"/>
    <n v="4"/>
    <d v="2023-06-12T00:00:00"/>
    <d v="2023-06-19T00:00:00"/>
    <s v="Regular"/>
    <s v="UPI"/>
    <n v="1164.75"/>
    <s v="profit"/>
    <s v="Pune"/>
  </r>
  <r>
    <s v="ORD109919"/>
    <x v="3"/>
    <s v="Personal Care"/>
    <x v="9812"/>
    <s v="Good Sales"/>
    <n v="0.25"/>
    <n v="371.60500000000002"/>
    <n v="1114.8150000000001"/>
    <n v="9"/>
    <d v="2023-09-04T00:00:00"/>
    <d v="2023-09-06T00:00:00"/>
    <s v="Member"/>
    <s v="Cash"/>
    <n v="400.6"/>
    <s v="loss"/>
    <s v="Delhi"/>
  </r>
  <r>
    <s v="ORD109920"/>
    <x v="0"/>
    <s v="Clothing"/>
    <x v="9813"/>
    <s v="Good Sales"/>
    <n v="0.46"/>
    <n v="467.79240000000004"/>
    <n v="549.14760000000001"/>
    <n v="9"/>
    <d v="2023-10-12T00:00:00"/>
    <d v="2023-10-18T00:00:00"/>
    <s v="New"/>
    <s v="Cash"/>
    <n v="143.83000000000001"/>
    <s v="loss"/>
    <s v="Delhi"/>
  </r>
  <r>
    <s v="ORD109921"/>
    <x v="3"/>
    <s v="Clothing"/>
    <x v="9814"/>
    <s v="Good Sales"/>
    <n v="0.49"/>
    <n v="1162.2996000000001"/>
    <n v="1209.7403999999999"/>
    <n v="6"/>
    <d v="2023-11-13T00:00:00"/>
    <d v="2023-11-18T00:00:00"/>
    <s v="New"/>
    <s v="Card"/>
    <n v="499.33"/>
    <s v="loss"/>
    <s v="Chennai"/>
  </r>
  <r>
    <s v="ORD109922"/>
    <x v="3"/>
    <s v="Electronics"/>
    <x v="9815"/>
    <s v="Good Sales"/>
    <n v="0.1"/>
    <n v="257.40700000000004"/>
    <n v="2316.663"/>
    <n v="5"/>
    <d v="2023-07-09T00:00:00"/>
    <d v="2023-07-13T00:00:00"/>
    <s v="New"/>
    <s v="Card"/>
    <n v="367.97"/>
    <s v="loss"/>
    <s v="Hyderabad"/>
  </r>
  <r>
    <s v="ORD109923"/>
    <x v="3"/>
    <s v="Grocery"/>
    <x v="9816"/>
    <s v="Good Sales"/>
    <n v="0.08"/>
    <n v="147.09040000000002"/>
    <n v="1691.5396000000001"/>
    <n v="7"/>
    <d v="2023-01-07T00:00:00"/>
    <d v="2023-01-09T00:00:00"/>
    <s v="New"/>
    <s v="Card"/>
    <n v="467.67"/>
    <s v="loss"/>
    <s v="Delhi"/>
  </r>
  <r>
    <s v="ORD109924"/>
    <x v="0"/>
    <s v="Electronics"/>
    <x v="9817"/>
    <s v="Good Sales"/>
    <n v="0.18"/>
    <n v="631.43099999999993"/>
    <n v="2876.5189999999998"/>
    <n v="5"/>
    <d v="2024-06-14T00:00:00"/>
    <d v="2024-06-15T00:00:00"/>
    <s v="Regular"/>
    <s v="UPI"/>
    <n v="847.19"/>
    <s v="profit"/>
    <s v="Pune"/>
  </r>
  <r>
    <s v="ORD109925"/>
    <x v="2"/>
    <s v="Electronics"/>
    <x v="9818"/>
    <s v="Good Sales"/>
    <n v="0.23"/>
    <n v="230.21620000000001"/>
    <n v="770.72379999999998"/>
    <n v="9"/>
    <d v="2023-11-22T00:00:00"/>
    <d v="2023-11-26T00:00:00"/>
    <s v="Member"/>
    <s v="Cash"/>
    <n v="245.43"/>
    <s v="loss"/>
    <s v="Chennai"/>
  </r>
  <r>
    <s v="ORD109926"/>
    <x v="3"/>
    <s v="Clothing"/>
    <x v="9819"/>
    <s v="Good Sales"/>
    <n v="0.4"/>
    <n v="1040.2639999999999"/>
    <n v="1560.396"/>
    <n v="9"/>
    <d v="2023-03-30T00:00:00"/>
    <d v="2023-04-04T00:00:00"/>
    <s v="New"/>
    <s v="Card"/>
    <n v="257.57"/>
    <s v="loss"/>
    <s v="Bangalore"/>
  </r>
  <r>
    <s v="ORD109927"/>
    <x v="2"/>
    <s v="Grocery"/>
    <x v="9820"/>
    <s v="Good Sales"/>
    <n v="0.39"/>
    <n v="994.74180000000001"/>
    <n v="1555.8781999999999"/>
    <n v="7"/>
    <d v="2024-12-20T00:00:00"/>
    <d v="2024-12-27T00:00:00"/>
    <s v="New"/>
    <s v="UPI"/>
    <n v="674.69"/>
    <s v="loss"/>
    <s v="Mumbai"/>
  </r>
  <r>
    <s v="ORD109928"/>
    <x v="2"/>
    <s v="Clothing"/>
    <x v="9821"/>
    <s v="Good Sales"/>
    <n v="0.46"/>
    <n v="1902.8130000000001"/>
    <n v="2233.7370000000001"/>
    <n v="4"/>
    <d v="2023-10-06T00:00:00"/>
    <d v="2023-10-10T00:00:00"/>
    <s v="Regular"/>
    <s v="Card"/>
    <n v="1238.81"/>
    <s v="profit"/>
    <s v="Bangalore"/>
  </r>
  <r>
    <s v="ORD109929"/>
    <x v="1"/>
    <s v="Clothing"/>
    <x v="9822"/>
    <s v="Good Sales"/>
    <n v="0.43"/>
    <n v="1996.1202000000001"/>
    <n v="2646.0198"/>
    <n v="1"/>
    <d v="2023-03-13T00:00:00"/>
    <d v="2023-03-19T00:00:00"/>
    <s v="New"/>
    <s v="UPI"/>
    <n v="1195.71"/>
    <s v="profit"/>
    <s v="Mumbai"/>
  </r>
  <r>
    <s v="ORD109930"/>
    <x v="0"/>
    <s v="Clothing"/>
    <x v="9823"/>
    <s v="Good Sales"/>
    <n v="0.22"/>
    <n v="737"/>
    <n v="2613"/>
    <n v="4"/>
    <d v="2024-04-28T00:00:00"/>
    <d v="2024-05-04T00:00:00"/>
    <s v="New"/>
    <s v="Card"/>
    <n v="572.01"/>
    <s v="loss"/>
    <s v="Pune"/>
  </r>
  <r>
    <s v="ORD109931"/>
    <x v="0"/>
    <s v="Clothing"/>
    <x v="9824"/>
    <s v="Good Sales"/>
    <n v="0.01"/>
    <n v="15.963200000000001"/>
    <n v="1580.3568"/>
    <n v="3"/>
    <d v="2024-05-21T00:00:00"/>
    <d v="2024-05-26T00:00:00"/>
    <s v="Regular"/>
    <s v="Cash"/>
    <n v="201.71"/>
    <s v="loss"/>
    <s v="Hyderabad"/>
  </r>
  <r>
    <s v="ORD109932"/>
    <x v="1"/>
    <s v="Personal Care"/>
    <x v="9825"/>
    <s v="Good Sales"/>
    <n v="0.12"/>
    <n v="417.49079999999998"/>
    <n v="3061.5992000000001"/>
    <n v="1"/>
    <d v="2023-08-05T00:00:00"/>
    <d v="2023-08-10T00:00:00"/>
    <s v="Member"/>
    <s v="Cash"/>
    <n v="286.94"/>
    <s v="loss"/>
    <s v="Pune"/>
  </r>
  <r>
    <s v="ORD109933"/>
    <x v="1"/>
    <s v="Home Care"/>
    <x v="9826"/>
    <s v="Good Sales"/>
    <n v="0.31"/>
    <n v="412.83320000000003"/>
    <n v="918.88679999999999"/>
    <n v="4"/>
    <d v="2024-06-30T00:00:00"/>
    <d v="2024-07-03T00:00:00"/>
    <s v="Regular"/>
    <s v="Cash"/>
    <n v="203.54"/>
    <s v="loss"/>
    <s v="Pune"/>
  </r>
  <r>
    <s v="ORD109934"/>
    <x v="2"/>
    <s v="Grocery"/>
    <x v="9827"/>
    <s v="Good Sales"/>
    <n v="0.25"/>
    <n v="1209.0174999999999"/>
    <n v="3627.0524999999998"/>
    <n v="7"/>
    <d v="2024-03-29T00:00:00"/>
    <d v="2024-04-01T00:00:00"/>
    <s v="Member"/>
    <s v="Cash"/>
    <n v="568.11"/>
    <s v="loss"/>
    <s v="Delhi"/>
  </r>
  <r>
    <s v="ORD109935"/>
    <x v="3"/>
    <s v="Personal Care"/>
    <x v="9828"/>
    <s v="Good Sales"/>
    <n v="0.12"/>
    <n v="495.54839999999996"/>
    <n v="3634.0215999999996"/>
    <n v="2"/>
    <d v="2023-04-20T00:00:00"/>
    <d v="2023-04-21T00:00:00"/>
    <s v="Member"/>
    <s v="Cash"/>
    <n v="652.54999999999995"/>
    <s v="loss"/>
    <s v="Pune"/>
  </r>
  <r>
    <s v="ORD109936"/>
    <x v="0"/>
    <s v="Home Care"/>
    <x v="9829"/>
    <s v="Good Sales"/>
    <n v="7.0000000000000007E-2"/>
    <n v="154.8981"/>
    <n v="2057.9319"/>
    <n v="7"/>
    <d v="2023-06-16T00:00:00"/>
    <d v="2023-06-18T00:00:00"/>
    <s v="Member"/>
    <s v="Card"/>
    <n v="139.94"/>
    <s v="loss"/>
    <s v="Chennai"/>
  </r>
  <r>
    <s v="ORD109937"/>
    <x v="3"/>
    <s v="Home Care"/>
    <x v="9830"/>
    <s v="Good Sales"/>
    <n v="0.11"/>
    <n v="433.76080000000002"/>
    <n v="3509.5192000000002"/>
    <n v="6"/>
    <d v="2024-05-12T00:00:00"/>
    <d v="2024-05-19T00:00:00"/>
    <s v="Regular"/>
    <s v="UPI"/>
    <n v="486.51"/>
    <s v="loss"/>
    <s v="Delhi"/>
  </r>
  <r>
    <s v="ORD109938"/>
    <x v="3"/>
    <s v="Home Care"/>
    <x v="9831"/>
    <s v="Good Sales"/>
    <n v="0.13"/>
    <n v="273.31329999999997"/>
    <n v="1829.0966999999998"/>
    <n v="9"/>
    <d v="2024-08-02T00:00:00"/>
    <d v="2024-08-06T00:00:00"/>
    <s v="Regular"/>
    <s v="Card"/>
    <n v="610.30999999999995"/>
    <s v="loss"/>
    <s v="Delhi"/>
  </r>
  <r>
    <s v="ORD109939"/>
    <x v="1"/>
    <s v="Personal Care"/>
    <x v="9832"/>
    <s v="concerning"/>
    <n v="0.43"/>
    <n v="200.2037"/>
    <n v="265.38630000000001"/>
    <n v="2"/>
    <d v="2024-03-02T00:00:00"/>
    <d v="2024-03-04T00:00:00"/>
    <s v="New"/>
    <s v="Card"/>
    <n v="37.18"/>
    <s v="loss"/>
    <s v="Delhi"/>
  </r>
  <r>
    <s v="ORD109940"/>
    <x v="3"/>
    <s v="Grocery"/>
    <x v="9833"/>
    <s v="Good Sales"/>
    <n v="0.36"/>
    <n v="1282.7411999999999"/>
    <n v="2280.4288000000001"/>
    <n v="6"/>
    <d v="2024-01-19T00:00:00"/>
    <d v="2024-01-23T00:00:00"/>
    <s v="Regular"/>
    <s v="Cash"/>
    <n v="243.9"/>
    <s v="loss"/>
    <s v="Delhi"/>
  </r>
  <r>
    <s v="ORD109941"/>
    <x v="2"/>
    <s v="Electronics"/>
    <x v="9834"/>
    <s v="Good Sales"/>
    <n v="0.28000000000000003"/>
    <n v="583.13080000000014"/>
    <n v="1499.4792"/>
    <n v="6"/>
    <d v="2024-03-01T00:00:00"/>
    <d v="2024-03-02T00:00:00"/>
    <s v="Regular"/>
    <s v="UPI"/>
    <n v="463.03"/>
    <s v="loss"/>
    <s v="Bangalore"/>
  </r>
  <r>
    <s v="ORD109942"/>
    <x v="1"/>
    <s v="Home Care"/>
    <x v="9835"/>
    <s v="Good Sales"/>
    <n v="0.01"/>
    <n v="46.585699999999996"/>
    <n v="4611.9843000000001"/>
    <n v="6"/>
    <d v="2023-09-24T00:00:00"/>
    <d v="2023-09-25T00:00:00"/>
    <s v="Member"/>
    <s v="Cash"/>
    <n v="1197.52"/>
    <s v="profit"/>
    <s v="Pune"/>
  </r>
  <r>
    <s v="ORD109943"/>
    <x v="3"/>
    <s v="Electronics"/>
    <x v="9836"/>
    <s v="Good Sales"/>
    <n v="0.41"/>
    <n v="656.88149999999996"/>
    <n v="945.26850000000013"/>
    <n v="3"/>
    <d v="2024-08-22T00:00:00"/>
    <d v="2024-08-26T00:00:00"/>
    <s v="New"/>
    <s v="Cash"/>
    <n v="118.86"/>
    <s v="loss"/>
    <s v="Bangalore"/>
  </r>
  <r>
    <s v="ORD109944"/>
    <x v="1"/>
    <s v="Electronics"/>
    <x v="9837"/>
    <s v="Good Sales"/>
    <n v="0.28000000000000003"/>
    <n v="1185.0524"/>
    <n v="3047.2775999999999"/>
    <n v="6"/>
    <d v="2024-12-18T00:00:00"/>
    <d v="2024-12-23T00:00:00"/>
    <s v="New"/>
    <s v="Cash"/>
    <n v="1224.2"/>
    <s v="profit"/>
    <s v="Chennai"/>
  </r>
  <r>
    <s v="ORD109945"/>
    <x v="2"/>
    <s v="Clothing"/>
    <x v="9838"/>
    <s v="Good Sales"/>
    <n v="0.31"/>
    <n v="1064.5865000000001"/>
    <n v="2369.5635000000002"/>
    <n v="9"/>
    <d v="2023-12-26T00:00:00"/>
    <d v="2023-12-29T00:00:00"/>
    <s v="Regular"/>
    <s v="Card"/>
    <n v="203.29"/>
    <s v="loss"/>
    <s v="Chennai"/>
  </r>
  <r>
    <s v="ORD109946"/>
    <x v="2"/>
    <s v="Electronics"/>
    <x v="9839"/>
    <s v="Good Sales"/>
    <n v="0.03"/>
    <n v="128.43869999999998"/>
    <n v="4152.8513000000003"/>
    <n v="3"/>
    <d v="2023-03-04T00:00:00"/>
    <d v="2023-03-11T00:00:00"/>
    <s v="Regular"/>
    <s v="Card"/>
    <n v="1151.52"/>
    <s v="profit"/>
    <s v="Bangalore"/>
  </r>
  <r>
    <s v="ORD109947"/>
    <x v="3"/>
    <s v="Clothing"/>
    <x v="9840"/>
    <s v="Good Sales"/>
    <n v="0.41"/>
    <n v="627.39019999999994"/>
    <n v="902.82980000000009"/>
    <n v="2"/>
    <d v="2024-01-10T00:00:00"/>
    <d v="2024-01-14T00:00:00"/>
    <s v="Regular"/>
    <s v="UPI"/>
    <n v="394.37"/>
    <s v="loss"/>
    <s v="Chennai"/>
  </r>
  <r>
    <s v="ORD109948"/>
    <x v="1"/>
    <s v="Grocery"/>
    <x v="9841"/>
    <s v="Good Sales"/>
    <n v="0.42"/>
    <n v="991.44780000000003"/>
    <n v="1369.1422000000002"/>
    <n v="8"/>
    <d v="2024-04-22T00:00:00"/>
    <d v="2024-04-27T00:00:00"/>
    <s v="Regular"/>
    <s v="Card"/>
    <n v="512.48"/>
    <s v="loss"/>
    <s v="Bangalore"/>
  </r>
  <r>
    <s v="ORD109949"/>
    <x v="3"/>
    <s v="Grocery"/>
    <x v="9842"/>
    <s v="Good Sales"/>
    <n v="0.44"/>
    <n v="1818.6651999999999"/>
    <n v="2314.6648"/>
    <n v="3"/>
    <d v="2023-10-14T00:00:00"/>
    <d v="2023-10-18T00:00:00"/>
    <s v="Member"/>
    <s v="Cash"/>
    <n v="861.49"/>
    <s v="profit"/>
    <s v="Delhi"/>
  </r>
  <r>
    <s v="ORD109950"/>
    <x v="3"/>
    <s v="Clothing"/>
    <x v="9843"/>
    <s v="Good Sales"/>
    <n v="0.26"/>
    <n v="846.22460000000001"/>
    <n v="2408.4854"/>
    <n v="5"/>
    <d v="2024-03-29T00:00:00"/>
    <d v="2024-04-02T00:00:00"/>
    <s v="New"/>
    <s v="UPI"/>
    <n v="800.31"/>
    <s v="profit"/>
    <s v="Delhi"/>
  </r>
  <r>
    <s v="ORD109951"/>
    <x v="1"/>
    <s v="Grocery"/>
    <x v="9844"/>
    <s v="Good Sales"/>
    <n v="0.2"/>
    <n v="372.72399999999999"/>
    <n v="1490.896"/>
    <n v="5"/>
    <d v="2023-10-07T00:00:00"/>
    <d v="2023-10-13T00:00:00"/>
    <s v="Member"/>
    <s v="UPI"/>
    <n v="129.5"/>
    <s v="loss"/>
    <s v="Mumbai"/>
  </r>
  <r>
    <s v="ORD109952"/>
    <x v="3"/>
    <s v="Home Care"/>
    <x v="9845"/>
    <s v="Good Sales"/>
    <n v="0.04"/>
    <n v="104.35120000000001"/>
    <n v="2504.4288000000001"/>
    <n v="2"/>
    <d v="2024-11-25T00:00:00"/>
    <d v="2024-11-29T00:00:00"/>
    <s v="New"/>
    <s v="UPI"/>
    <n v="376.38"/>
    <s v="loss"/>
    <s v="Delhi"/>
  </r>
  <r>
    <s v="ORD109953"/>
    <x v="2"/>
    <s v="Grocery"/>
    <x v="9846"/>
    <s v="Good Sales"/>
    <n v="0.1"/>
    <n v="498.08800000000002"/>
    <n v="4482.7920000000004"/>
    <n v="2"/>
    <d v="2024-05-26T00:00:00"/>
    <d v="2024-05-30T00:00:00"/>
    <s v="New"/>
    <s v="Cash"/>
    <n v="363.72"/>
    <s v="loss"/>
    <s v="Bangalore"/>
  </r>
  <r>
    <s v="ORD109954"/>
    <x v="1"/>
    <s v="Clothing"/>
    <x v="3727"/>
    <s v="Good Sales"/>
    <n v="0.11"/>
    <n v="410.85660000000001"/>
    <n v="3324.2033999999999"/>
    <n v="6"/>
    <d v="2024-11-16T00:00:00"/>
    <d v="2024-11-20T00:00:00"/>
    <s v="New"/>
    <s v="Cash"/>
    <n v="330.88"/>
    <s v="loss"/>
    <s v="Chennai"/>
  </r>
  <r>
    <s v="ORD109955"/>
    <x v="1"/>
    <s v="Home Care"/>
    <x v="9847"/>
    <s v="Good Sales"/>
    <n v="0.03"/>
    <n v="93.334799999999987"/>
    <n v="3017.8251999999998"/>
    <n v="2"/>
    <d v="2024-04-13T00:00:00"/>
    <d v="2024-04-20T00:00:00"/>
    <s v="Member"/>
    <s v="UPI"/>
    <n v="800.21"/>
    <s v="profit"/>
    <s v="Bangalore"/>
  </r>
  <r>
    <s v="ORD109956"/>
    <x v="1"/>
    <s v="Electronics"/>
    <x v="9848"/>
    <s v="Good Sales"/>
    <n v="0.08"/>
    <n v="332.54160000000002"/>
    <n v="3824.2284000000004"/>
    <n v="6"/>
    <d v="2023-05-14T00:00:00"/>
    <d v="2023-05-19T00:00:00"/>
    <s v="New"/>
    <s v="UPI"/>
    <n v="937.2"/>
    <s v="profit"/>
    <s v="Delhi"/>
  </r>
  <r>
    <s v="ORD109957"/>
    <x v="1"/>
    <s v="Electronics"/>
    <x v="9849"/>
    <s v="Good Sales"/>
    <n v="0.44"/>
    <n v="997.01799999999992"/>
    <n v="1268.9319999999998"/>
    <n v="7"/>
    <d v="2024-10-13T00:00:00"/>
    <d v="2024-10-14T00:00:00"/>
    <s v="Member"/>
    <s v="Card"/>
    <n v="321.19"/>
    <s v="loss"/>
    <s v="Hyderabad"/>
  </r>
  <r>
    <s v="ORD109958"/>
    <x v="3"/>
    <s v="Electronics"/>
    <x v="9850"/>
    <s v="Good Sales"/>
    <n v="0.27"/>
    <n v="1283.9337000000003"/>
    <n v="3471.3762999999999"/>
    <n v="4"/>
    <d v="2023-02-03T00:00:00"/>
    <d v="2023-02-09T00:00:00"/>
    <s v="New"/>
    <s v="Cash"/>
    <n v="720.6"/>
    <s v="loss"/>
    <s v="Mumbai"/>
  </r>
  <r>
    <s v="ORD109959"/>
    <x v="3"/>
    <s v="Clothing"/>
    <x v="9851"/>
    <s v="Good Sales"/>
    <n v="0.38"/>
    <n v="1065.8620000000001"/>
    <n v="1739.038"/>
    <n v="4"/>
    <d v="2023-03-07T00:00:00"/>
    <d v="2023-03-10T00:00:00"/>
    <s v="Member"/>
    <s v="Card"/>
    <n v="615.45000000000005"/>
    <s v="loss"/>
    <s v="Bangalore"/>
  </r>
  <r>
    <s v="ORD109960"/>
    <x v="2"/>
    <s v="Electronics"/>
    <x v="9852"/>
    <s v="Good Sales"/>
    <n v="0.14000000000000001"/>
    <n v="238.23380000000003"/>
    <n v="1463.4362000000001"/>
    <n v="3"/>
    <d v="2023-06-21T00:00:00"/>
    <d v="2023-06-24T00:00:00"/>
    <s v="New"/>
    <s v="Cash"/>
    <n v="356.84"/>
    <s v="loss"/>
    <s v="Bangalore"/>
  </r>
  <r>
    <s v="ORD109961"/>
    <x v="0"/>
    <s v="Grocery"/>
    <x v="9853"/>
    <s v="concerning"/>
    <n v="7.0000000000000007E-2"/>
    <n v="36.505000000000003"/>
    <n v="484.995"/>
    <n v="1"/>
    <d v="2024-06-16T00:00:00"/>
    <d v="2024-06-21T00:00:00"/>
    <s v="Member"/>
    <s v="Cash"/>
    <n v="89.62"/>
    <s v="loss"/>
    <s v="Delhi"/>
  </r>
  <r>
    <s v="ORD109962"/>
    <x v="0"/>
    <s v="Electronics"/>
    <x v="9854"/>
    <s v="Good Sales"/>
    <n v="0.19"/>
    <n v="368.77289999999999"/>
    <n v="1572.1371000000001"/>
    <n v="4"/>
    <d v="2024-12-10T00:00:00"/>
    <d v="2024-12-15T00:00:00"/>
    <s v="Regular"/>
    <s v="UPI"/>
    <n v="460.5"/>
    <s v="loss"/>
    <s v="Pune"/>
  </r>
  <r>
    <s v="ORD109963"/>
    <x v="2"/>
    <s v="Personal Care"/>
    <x v="9855"/>
    <s v="Good Sales"/>
    <n v="0.4"/>
    <n v="1154.5319999999999"/>
    <n v="1731.798"/>
    <n v="3"/>
    <d v="2023-01-06T00:00:00"/>
    <d v="2023-01-10T00:00:00"/>
    <s v="Member"/>
    <s v="Cash"/>
    <n v="295.74"/>
    <s v="loss"/>
    <s v="Hyderabad"/>
  </r>
  <r>
    <s v="ORD109964"/>
    <x v="0"/>
    <s v="Personal Care"/>
    <x v="9856"/>
    <s v="Good Sales"/>
    <n v="0.15"/>
    <n v="531.88800000000003"/>
    <n v="3014.0320000000002"/>
    <n v="8"/>
    <d v="2024-10-05T00:00:00"/>
    <d v="2024-10-12T00:00:00"/>
    <s v="Regular"/>
    <s v="UPI"/>
    <n v="444.85"/>
    <s v="loss"/>
    <s v="Delhi"/>
  </r>
  <r>
    <s v="ORD109965"/>
    <x v="2"/>
    <s v="Electronics"/>
    <x v="9857"/>
    <s v="Good Sales"/>
    <n v="0.1"/>
    <n v="438.80700000000002"/>
    <n v="3949.2629999999999"/>
    <n v="5"/>
    <d v="2024-06-02T00:00:00"/>
    <d v="2024-06-03T00:00:00"/>
    <s v="Member"/>
    <s v="UPI"/>
    <n v="290.51"/>
    <s v="loss"/>
    <s v="Delhi"/>
  </r>
  <r>
    <s v="ORD109966"/>
    <x v="3"/>
    <s v="Electronics"/>
    <x v="9858"/>
    <s v="Good Sales"/>
    <n v="0.01"/>
    <n v="47.254100000000001"/>
    <n v="4678.1558999999997"/>
    <n v="7"/>
    <d v="2024-08-10T00:00:00"/>
    <d v="2024-08-16T00:00:00"/>
    <s v="Regular"/>
    <s v="Card"/>
    <n v="913.96"/>
    <s v="profit"/>
    <s v="Mumbai"/>
  </r>
  <r>
    <s v="ORD109967"/>
    <x v="1"/>
    <s v="Personal Care"/>
    <x v="9859"/>
    <s v="concerning"/>
    <n v="0.31"/>
    <n v="186.62619999999998"/>
    <n v="415.3938"/>
    <n v="3"/>
    <d v="2024-06-02T00:00:00"/>
    <d v="2024-06-03T00:00:00"/>
    <s v="Regular"/>
    <s v="UPI"/>
    <n v="144.4"/>
    <s v="loss"/>
    <s v="Chennai"/>
  </r>
  <r>
    <s v="ORD109968"/>
    <x v="1"/>
    <s v="Electronics"/>
    <x v="9860"/>
    <s v="Good Sales"/>
    <n v="0.22"/>
    <n v="669.77459999999996"/>
    <n v="2374.6553999999996"/>
    <n v="3"/>
    <d v="2023-08-28T00:00:00"/>
    <d v="2023-08-30T00:00:00"/>
    <s v="Member"/>
    <s v="UPI"/>
    <n v="552.09"/>
    <s v="loss"/>
    <s v="Pune"/>
  </r>
  <r>
    <s v="ORD109969"/>
    <x v="3"/>
    <s v="Home Care"/>
    <x v="9861"/>
    <s v="Good Sales"/>
    <n v="0.13"/>
    <n v="437.61770000000001"/>
    <n v="2928.6723000000002"/>
    <n v="6"/>
    <d v="2023-02-16T00:00:00"/>
    <d v="2023-02-23T00:00:00"/>
    <s v="New"/>
    <s v="Card"/>
    <n v="477.4"/>
    <s v="loss"/>
    <s v="Pune"/>
  </r>
  <r>
    <s v="ORD109970"/>
    <x v="1"/>
    <s v="Personal Care"/>
    <x v="9862"/>
    <s v="Good Sales"/>
    <n v="0.26"/>
    <n v="245.20860000000002"/>
    <n v="697.90139999999997"/>
    <n v="4"/>
    <d v="2023-06-04T00:00:00"/>
    <d v="2023-06-05T00:00:00"/>
    <s v="New"/>
    <s v="Cash"/>
    <n v="94.22"/>
    <s v="loss"/>
    <s v="Chennai"/>
  </r>
  <r>
    <s v="ORD109971"/>
    <x v="1"/>
    <s v="Clothing"/>
    <x v="9863"/>
    <s v="Good Sales"/>
    <n v="0.35"/>
    <n v="970.70399999999995"/>
    <n v="1802.7360000000001"/>
    <n v="8"/>
    <d v="2023-09-09T00:00:00"/>
    <d v="2023-09-16T00:00:00"/>
    <s v="New"/>
    <s v="Cash"/>
    <n v="526.97"/>
    <s v="loss"/>
    <s v="Chennai"/>
  </r>
  <r>
    <s v="ORD109972"/>
    <x v="0"/>
    <s v="Personal Care"/>
    <x v="9864"/>
    <s v="Good Sales"/>
    <n v="0.12"/>
    <n v="208.88159999999999"/>
    <n v="1531.7984000000001"/>
    <n v="3"/>
    <d v="2024-07-03T00:00:00"/>
    <d v="2024-07-10T00:00:00"/>
    <s v="New"/>
    <s v="Cash"/>
    <n v="146.86000000000001"/>
    <s v="loss"/>
    <s v="Delhi"/>
  </r>
  <r>
    <s v="ORD109973"/>
    <x v="3"/>
    <s v="Grocery"/>
    <x v="9865"/>
    <s v="concerning"/>
    <n v="0.3"/>
    <n v="143.80199999999999"/>
    <n v="335.53800000000001"/>
    <n v="5"/>
    <d v="2023-03-29T00:00:00"/>
    <d v="2023-04-02T00:00:00"/>
    <s v="New"/>
    <s v="UPI"/>
    <n v="88.97"/>
    <s v="loss"/>
    <s v="Chennai"/>
  </r>
  <r>
    <s v="ORD109974"/>
    <x v="0"/>
    <s v="Home Care"/>
    <x v="9866"/>
    <s v="concerning"/>
    <n v="0.13"/>
    <n v="54.956200000000003"/>
    <n v="367.78379999999999"/>
    <n v="1"/>
    <d v="2023-09-27T00:00:00"/>
    <d v="2023-09-29T00:00:00"/>
    <s v="New"/>
    <s v="Cash"/>
    <n v="40.729999999999997"/>
    <s v="loss"/>
    <s v="Pune"/>
  </r>
  <r>
    <s v="ORD109975"/>
    <x v="0"/>
    <s v="Clothing"/>
    <x v="9867"/>
    <s v="Good Sales"/>
    <n v="0.49"/>
    <n v="1871.8686"/>
    <n v="1948.2713999999999"/>
    <n v="1"/>
    <d v="2024-11-10T00:00:00"/>
    <d v="2024-11-15T00:00:00"/>
    <s v="Member"/>
    <s v="Card"/>
    <n v="282.3"/>
    <s v="loss"/>
    <s v="Mumbai"/>
  </r>
  <r>
    <s v="ORD109976"/>
    <x v="1"/>
    <s v="Electronics"/>
    <x v="9868"/>
    <s v="Good Sales"/>
    <n v="0.37"/>
    <n v="1152.8200999999999"/>
    <n v="1962.9099000000001"/>
    <n v="8"/>
    <d v="2023-12-22T00:00:00"/>
    <d v="2023-12-29T00:00:00"/>
    <s v="Regular"/>
    <s v="Cash"/>
    <n v="907.45"/>
    <s v="profit"/>
    <s v="Bangalore"/>
  </r>
  <r>
    <s v="ORD109977"/>
    <x v="1"/>
    <s v="Grocery"/>
    <x v="9869"/>
    <s v="Good Sales"/>
    <n v="0.3"/>
    <n v="1081.23"/>
    <n v="2522.87"/>
    <n v="7"/>
    <d v="2024-12-17T00:00:00"/>
    <d v="2024-12-21T00:00:00"/>
    <s v="Member"/>
    <s v="UPI"/>
    <n v="233.73"/>
    <s v="loss"/>
    <s v="Hyderabad"/>
  </r>
  <r>
    <s v="ORD109978"/>
    <x v="3"/>
    <s v="Grocery"/>
    <x v="9870"/>
    <s v="Good Sales"/>
    <n v="0.09"/>
    <n v="311.20740000000001"/>
    <n v="3146.6526000000003"/>
    <n v="1"/>
    <d v="2024-09-04T00:00:00"/>
    <d v="2024-09-10T00:00:00"/>
    <s v="Regular"/>
    <s v="Card"/>
    <n v="935.6"/>
    <s v="profit"/>
    <s v="Hyderabad"/>
  </r>
  <r>
    <s v="ORD109979"/>
    <x v="1"/>
    <s v="Home Care"/>
    <x v="9871"/>
    <s v="concerning"/>
    <n v="0.28999999999999998"/>
    <n v="219.85769999999999"/>
    <n v="538.27229999999997"/>
    <n v="6"/>
    <d v="2023-04-26T00:00:00"/>
    <d v="2023-05-02T00:00:00"/>
    <s v="Regular"/>
    <s v="Card"/>
    <n v="219.45"/>
    <s v="loss"/>
    <s v="Chennai"/>
  </r>
  <r>
    <s v="ORD109980"/>
    <x v="1"/>
    <s v="Clothing"/>
    <x v="9872"/>
    <s v="Good Sales"/>
    <n v="0.4"/>
    <n v="337.06799999999998"/>
    <n v="505.60199999999998"/>
    <n v="2"/>
    <d v="2023-02-19T00:00:00"/>
    <d v="2023-02-25T00:00:00"/>
    <s v="Member"/>
    <s v="UPI"/>
    <n v="188.3"/>
    <s v="loss"/>
    <s v="Hyderabad"/>
  </r>
  <r>
    <s v="ORD109981"/>
    <x v="3"/>
    <s v="Grocery"/>
    <x v="9873"/>
    <s v="Good Sales"/>
    <n v="0.37"/>
    <n v="494.75290000000001"/>
    <n v="842.41710000000012"/>
    <n v="1"/>
    <d v="2024-04-03T00:00:00"/>
    <d v="2024-04-10T00:00:00"/>
    <s v="Regular"/>
    <s v="UPI"/>
    <n v="389.64"/>
    <s v="loss"/>
    <s v="Chennai"/>
  </r>
  <r>
    <s v="ORD109982"/>
    <x v="1"/>
    <s v="Clothing"/>
    <x v="9874"/>
    <s v="Good Sales"/>
    <n v="0.39"/>
    <n v="801.68010000000004"/>
    <n v="1253.9099000000001"/>
    <n v="5"/>
    <d v="2023-02-01T00:00:00"/>
    <d v="2023-02-08T00:00:00"/>
    <s v="Member"/>
    <s v="Cash"/>
    <n v="492.33"/>
    <s v="loss"/>
    <s v="Pune"/>
  </r>
  <r>
    <s v="ORD109983"/>
    <x v="0"/>
    <s v="Clothing"/>
    <x v="9875"/>
    <s v="Good Sales"/>
    <n v="0.16"/>
    <n v="752.31360000000006"/>
    <n v="3949.6464000000001"/>
    <n v="5"/>
    <d v="2023-07-28T00:00:00"/>
    <d v="2023-07-30T00:00:00"/>
    <s v="Member"/>
    <s v="UPI"/>
    <n v="446.46"/>
    <s v="loss"/>
    <s v="Delhi"/>
  </r>
  <r>
    <s v="ORD109984"/>
    <x v="3"/>
    <s v="Grocery"/>
    <x v="9876"/>
    <s v="Good Sales"/>
    <n v="0.16"/>
    <n v="544.33120000000008"/>
    <n v="2857.7388000000001"/>
    <n v="2"/>
    <d v="2023-07-13T00:00:00"/>
    <d v="2023-07-17T00:00:00"/>
    <s v="New"/>
    <s v="UPI"/>
    <n v="644.62"/>
    <s v="loss"/>
    <s v="Mumbai"/>
  </r>
  <r>
    <s v="ORD109985"/>
    <x v="1"/>
    <s v="Clothing"/>
    <x v="9877"/>
    <s v="Good Sales"/>
    <n v="0.27"/>
    <n v="364.59179999999998"/>
    <n v="985.7482"/>
    <n v="5"/>
    <d v="2023-03-28T00:00:00"/>
    <d v="2023-04-02T00:00:00"/>
    <s v="Regular"/>
    <s v="Card"/>
    <n v="310.08"/>
    <s v="loss"/>
    <s v="Pune"/>
  </r>
  <r>
    <s v="ORD109986"/>
    <x v="2"/>
    <s v="Home Care"/>
    <x v="9878"/>
    <s v="concerning"/>
    <n v="0.14000000000000001"/>
    <n v="52.404800000000002"/>
    <n v="321.91519999999997"/>
    <n v="7"/>
    <d v="2023-09-18T00:00:00"/>
    <d v="2023-09-20T00:00:00"/>
    <s v="New"/>
    <s v="Cash"/>
    <n v="74.22"/>
    <s v="loss"/>
    <s v="Mumbai"/>
  </r>
  <r>
    <s v="ORD109987"/>
    <x v="3"/>
    <s v="Grocery"/>
    <x v="9879"/>
    <s v="Good Sales"/>
    <n v="0.06"/>
    <n v="207.16199999999998"/>
    <n v="3245.538"/>
    <n v="4"/>
    <d v="2024-09-25T00:00:00"/>
    <d v="2024-09-29T00:00:00"/>
    <s v="Member"/>
    <s v="Cash"/>
    <n v="536.03"/>
    <s v="loss"/>
    <s v="Chennai"/>
  </r>
  <r>
    <s v="ORD109988"/>
    <x v="3"/>
    <s v="Home Care"/>
    <x v="9880"/>
    <s v="Good Sales"/>
    <n v="0.23"/>
    <n v="727.73379999999997"/>
    <n v="2436.3262"/>
    <n v="2"/>
    <d v="2024-11-08T00:00:00"/>
    <d v="2024-11-11T00:00:00"/>
    <s v="Member"/>
    <s v="Card"/>
    <n v="419.44"/>
    <s v="loss"/>
    <s v="Bangalore"/>
  </r>
  <r>
    <s v="ORD109989"/>
    <x v="2"/>
    <s v="Home Care"/>
    <x v="9881"/>
    <s v="Good Sales"/>
    <n v="0"/>
    <n v="0"/>
    <n v="3411.24"/>
    <n v="5"/>
    <d v="2024-04-19T00:00:00"/>
    <d v="2024-04-24T00:00:00"/>
    <s v="Regular"/>
    <s v="Card"/>
    <n v="946.8"/>
    <s v="profit"/>
    <s v="Mumbai"/>
  </r>
  <r>
    <s v="ORD109990"/>
    <x v="1"/>
    <s v="Clothing"/>
    <x v="9882"/>
    <s v="Good Sales"/>
    <n v="0.38"/>
    <n v="524.31640000000004"/>
    <n v="855.46359999999993"/>
    <n v="6"/>
    <d v="2023-07-09T00:00:00"/>
    <d v="2023-07-11T00:00:00"/>
    <s v="New"/>
    <s v="Card"/>
    <n v="361.37"/>
    <s v="loss"/>
    <s v="Bangalore"/>
  </r>
  <r>
    <s v="ORD109991"/>
    <x v="1"/>
    <s v="Clothing"/>
    <x v="9883"/>
    <s v="Good Sales"/>
    <n v="0.37"/>
    <n v="974.25439999999992"/>
    <n v="1658.8656000000001"/>
    <n v="8"/>
    <d v="2023-09-15T00:00:00"/>
    <d v="2023-09-18T00:00:00"/>
    <s v="New"/>
    <s v="Cash"/>
    <n v="694.71"/>
    <s v="loss"/>
    <s v="Pune"/>
  </r>
  <r>
    <s v="ORD109992"/>
    <x v="3"/>
    <s v="Grocery"/>
    <x v="9884"/>
    <s v="Good Sales"/>
    <n v="0.28000000000000003"/>
    <n v="524.25520000000006"/>
    <n v="1348.0847999999999"/>
    <n v="9"/>
    <d v="2024-05-19T00:00:00"/>
    <d v="2024-05-22T00:00:00"/>
    <s v="Regular"/>
    <s v="UPI"/>
    <n v="272.98"/>
    <s v="loss"/>
    <s v="Mumbai"/>
  </r>
  <r>
    <s v="ORD109993"/>
    <x v="3"/>
    <s v="Electronics"/>
    <x v="9885"/>
    <s v="Good Sales"/>
    <n v="0.37"/>
    <n v="1519.4864"/>
    <n v="2587.2336000000005"/>
    <n v="8"/>
    <d v="2024-05-18T00:00:00"/>
    <d v="2024-05-20T00:00:00"/>
    <s v="Member"/>
    <s v="Cash"/>
    <n v="647.79"/>
    <s v="loss"/>
    <s v="Pune"/>
  </r>
  <r>
    <s v="ORD109994"/>
    <x v="1"/>
    <s v="Grocery"/>
    <x v="9886"/>
    <s v="concerning"/>
    <n v="0.31"/>
    <n v="136.41240000000002"/>
    <n v="303.62760000000003"/>
    <n v="7"/>
    <d v="2024-08-05T00:00:00"/>
    <d v="2024-08-06T00:00:00"/>
    <s v="Member"/>
    <s v="Cash"/>
    <n v="129.29"/>
    <s v="loss"/>
    <s v="Chennai"/>
  </r>
  <r>
    <s v="ORD109995"/>
    <x v="1"/>
    <s v="Home Care"/>
    <x v="9887"/>
    <s v="Good Sales"/>
    <n v="0.35"/>
    <n v="507.38099999999997"/>
    <n v="942.27900000000011"/>
    <n v="9"/>
    <d v="2023-08-20T00:00:00"/>
    <d v="2023-08-21T00:00:00"/>
    <s v="Regular"/>
    <s v="Cash"/>
    <n v="387.81"/>
    <s v="loss"/>
    <s v="Chennai"/>
  </r>
  <r>
    <s v="ORD109996"/>
    <x v="0"/>
    <s v="Clothing"/>
    <x v="9888"/>
    <s v="Good Sales"/>
    <n v="0.03"/>
    <n v="91.634099999999989"/>
    <n v="2962.8359"/>
    <n v="9"/>
    <d v="2024-03-09T00:00:00"/>
    <d v="2024-03-13T00:00:00"/>
    <s v="Regular"/>
    <s v="UPI"/>
    <n v="661.78"/>
    <s v="loss"/>
    <s v="Hyderabad"/>
  </r>
  <r>
    <s v="ORD109997"/>
    <x v="3"/>
    <s v="Home Care"/>
    <x v="9889"/>
    <s v="Good Sales"/>
    <n v="0.44"/>
    <n v="486.46399999999994"/>
    <n v="619.13599999999997"/>
    <n v="6"/>
    <d v="2024-02-10T00:00:00"/>
    <d v="2024-02-12T00:00:00"/>
    <s v="Regular"/>
    <s v="Card"/>
    <n v="140.75"/>
    <s v="loss"/>
    <s v="Hyderabad"/>
  </r>
  <r>
    <s v="ORD109998"/>
    <x v="3"/>
    <s v="Personal Care"/>
    <x v="9890"/>
    <s v="Good Sales"/>
    <n v="0.32"/>
    <n v="1086.816"/>
    <n v="2309.4840000000004"/>
    <n v="3"/>
    <d v="2024-05-09T00:00:00"/>
    <d v="2024-05-16T00:00:00"/>
    <s v="New"/>
    <s v="Card"/>
    <n v="478.99"/>
    <s v="loss"/>
    <s v="Mumbai"/>
  </r>
  <r>
    <s v="ORD109999"/>
    <x v="2"/>
    <s v="Personal Care"/>
    <x v="9891"/>
    <s v="concerning"/>
    <n v="0.31"/>
    <n v="238.75890000000001"/>
    <n v="531.43110000000001"/>
    <n v="8"/>
    <d v="2024-08-07T00:00:00"/>
    <d v="2024-08-09T00:00:00"/>
    <s v="Regular"/>
    <s v="UPI"/>
    <n v="174.67"/>
    <s v="loss"/>
    <s v="Bangalore"/>
  </r>
  <r>
    <s v="ORD110000"/>
    <x v="0"/>
    <s v="Home Care"/>
    <x v="9892"/>
    <s v="concerning"/>
    <n v="0.19"/>
    <n v="40.238199999999999"/>
    <n v="171.54179999999999"/>
    <n v="3"/>
    <d v="2023-08-26T00:00:00"/>
    <d v="2023-08-29T00:00:00"/>
    <s v="Member"/>
    <s v="Cash"/>
    <n v="12.86"/>
    <s v="loss"/>
    <s v="Pune"/>
  </r>
  <r>
    <s v="ORD110001"/>
    <x v="1"/>
    <s v="Electronics"/>
    <x v="9893"/>
    <s v="Good Sales"/>
    <n v="0.01"/>
    <n v="43.311199999999999"/>
    <n v="4287.8087999999998"/>
    <n v="1"/>
    <d v="2023-12-31T00:00:00"/>
    <d v="2024-01-03T00:00:00"/>
    <s v="Regular"/>
    <s v="Cash"/>
    <n v="1213.8900000000001"/>
    <s v="profit"/>
    <s v="Pune"/>
  </r>
  <r>
    <s v="ORD110002"/>
    <x v="0"/>
    <s v="Electronics"/>
    <x v="9894"/>
    <s v="Good Sales"/>
    <n v="0.45"/>
    <n v="780.24600000000009"/>
    <n v="953.63400000000001"/>
    <n v="4"/>
    <d v="2024-02-23T00:00:00"/>
    <d v="2024-03-01T00:00:00"/>
    <s v="New"/>
    <s v="UPI"/>
    <n v="223.32"/>
    <s v="loss"/>
    <s v="Delhi"/>
  </r>
  <r>
    <s v="ORD110003"/>
    <x v="1"/>
    <s v="Grocery"/>
    <x v="9895"/>
    <s v="Good Sales"/>
    <n v="0.49"/>
    <n v="425.59439999999995"/>
    <n v="442.96559999999999"/>
    <n v="9"/>
    <d v="2023-12-24T00:00:00"/>
    <d v="2023-12-31T00:00:00"/>
    <s v="New"/>
    <s v="Cash"/>
    <n v="112.23"/>
    <s v="loss"/>
    <s v="Pune"/>
  </r>
  <r>
    <s v="ORD110004"/>
    <x v="1"/>
    <s v="Grocery"/>
    <x v="9896"/>
    <s v="Good Sales"/>
    <n v="0.4"/>
    <n v="378.50800000000004"/>
    <n v="567.76199999999994"/>
    <n v="8"/>
    <d v="2023-01-24T00:00:00"/>
    <d v="2023-01-30T00:00:00"/>
    <s v="Regular"/>
    <s v="Cash"/>
    <n v="47.59"/>
    <s v="loss"/>
    <s v="Mumbai"/>
  </r>
  <r>
    <s v="ORD110005"/>
    <x v="0"/>
    <s v="Grocery"/>
    <x v="9897"/>
    <s v="Good Sales"/>
    <n v="0.46"/>
    <n v="2042.8094000000003"/>
    <n v="2398.0806000000002"/>
    <n v="6"/>
    <d v="2023-06-13T00:00:00"/>
    <d v="2023-06-16T00:00:00"/>
    <s v="Member"/>
    <s v="Card"/>
    <n v="955.21"/>
    <s v="profit"/>
    <s v="Hyderabad"/>
  </r>
  <r>
    <s v="ORD110006"/>
    <x v="3"/>
    <s v="Clothing"/>
    <x v="9898"/>
    <s v="Good Sales"/>
    <n v="0.06"/>
    <n v="198.40260000000001"/>
    <n v="3108.3074000000001"/>
    <n v="3"/>
    <d v="2023-07-29T00:00:00"/>
    <d v="2023-08-03T00:00:00"/>
    <s v="Regular"/>
    <s v="Card"/>
    <n v="594.77"/>
    <s v="loss"/>
    <s v="Delhi"/>
  </r>
  <r>
    <s v="ORD110007"/>
    <x v="1"/>
    <s v="Electronics"/>
    <x v="9899"/>
    <s v="Good Sales"/>
    <n v="0.06"/>
    <n v="287.166"/>
    <n v="4498.9340000000002"/>
    <n v="3"/>
    <d v="2024-09-10T00:00:00"/>
    <d v="2024-09-11T00:00:00"/>
    <s v="New"/>
    <s v="Card"/>
    <n v="816.85"/>
    <s v="profit"/>
    <s v="Pune"/>
  </r>
  <r>
    <s v="ORD110008"/>
    <x v="0"/>
    <s v="Home Care"/>
    <x v="9900"/>
    <s v="Good Sales"/>
    <n v="0.44"/>
    <n v="1768.8879999999999"/>
    <n v="2251.3119999999999"/>
    <n v="7"/>
    <d v="2023-08-19T00:00:00"/>
    <d v="2023-08-23T00:00:00"/>
    <s v="Member"/>
    <s v="Cash"/>
    <n v="626.17999999999995"/>
    <s v="loss"/>
    <s v="Pune"/>
  </r>
  <r>
    <s v="ORD110009"/>
    <x v="2"/>
    <s v="Personal Care"/>
    <x v="9901"/>
    <s v="Good Sales"/>
    <n v="0.03"/>
    <n v="115.8288"/>
    <n v="3745.1311999999998"/>
    <n v="5"/>
    <d v="2024-04-07T00:00:00"/>
    <d v="2024-04-11T00:00:00"/>
    <s v="New"/>
    <s v="Card"/>
    <n v="478.69"/>
    <s v="loss"/>
    <s v="Mumbai"/>
  </r>
  <r>
    <s v="ORD110010"/>
    <x v="0"/>
    <s v="Electronics"/>
    <x v="9902"/>
    <s v="Good Sales"/>
    <n v="0.05"/>
    <n v="127.456"/>
    <n v="2421.6639999999998"/>
    <n v="3"/>
    <d v="2023-11-08T00:00:00"/>
    <d v="2023-11-10T00:00:00"/>
    <s v="New"/>
    <s v="Card"/>
    <n v="397.21"/>
    <s v="loss"/>
    <s v="Pune"/>
  </r>
  <r>
    <s v="ORD110011"/>
    <x v="2"/>
    <s v="Electronics"/>
    <x v="9903"/>
    <s v="Good Sales"/>
    <n v="0.41"/>
    <n v="1689.9953999999998"/>
    <n v="2431.9445999999998"/>
    <n v="1"/>
    <d v="2024-08-23T00:00:00"/>
    <d v="2024-08-26T00:00:00"/>
    <s v="New"/>
    <s v="UPI"/>
    <n v="211.2"/>
    <s v="loss"/>
    <s v="Mumbai"/>
  </r>
  <r>
    <s v="ORD110012"/>
    <x v="1"/>
    <s v="Electronics"/>
    <x v="9904"/>
    <s v="Good Sales"/>
    <n v="0.28000000000000003"/>
    <n v="594.16000000000008"/>
    <n v="1527.84"/>
    <n v="9"/>
    <d v="2024-07-08T00:00:00"/>
    <d v="2024-07-15T00:00:00"/>
    <s v="Regular"/>
    <s v="Cash"/>
    <n v="264.82"/>
    <s v="loss"/>
    <s v="Delhi"/>
  </r>
  <r>
    <s v="ORD110013"/>
    <x v="0"/>
    <s v="Grocery"/>
    <x v="9905"/>
    <s v="Good Sales"/>
    <n v="0.2"/>
    <n v="830.46"/>
    <n v="3321.84"/>
    <n v="5"/>
    <d v="2024-08-23T00:00:00"/>
    <d v="2024-08-30T00:00:00"/>
    <s v="New"/>
    <s v="UPI"/>
    <n v="1168.51"/>
    <s v="profit"/>
    <s v="Hyderabad"/>
  </r>
  <r>
    <s v="ORD110014"/>
    <x v="0"/>
    <s v="Clothing"/>
    <x v="9906"/>
    <s v="Good Sales"/>
    <n v="0.28000000000000003"/>
    <n v="1067.6204"/>
    <n v="2745.3095999999996"/>
    <n v="7"/>
    <d v="2024-08-23T00:00:00"/>
    <d v="2024-08-25T00:00:00"/>
    <s v="Regular"/>
    <s v="Cash"/>
    <n v="974.91"/>
    <s v="profit"/>
    <s v="Hyderabad"/>
  </r>
  <r>
    <s v="ORD110015"/>
    <x v="2"/>
    <s v="Home Care"/>
    <x v="9907"/>
    <s v="Good Sales"/>
    <n v="0.44"/>
    <n v="1506.7139999999999"/>
    <n v="1917.636"/>
    <n v="9"/>
    <d v="2024-04-17T00:00:00"/>
    <d v="2024-04-18T00:00:00"/>
    <s v="Regular"/>
    <s v="UPI"/>
    <n v="711.34"/>
    <s v="loss"/>
    <s v="Pune"/>
  </r>
  <r>
    <s v="ORD110016"/>
    <x v="0"/>
    <s v="Grocery"/>
    <x v="9908"/>
    <s v="Good Sales"/>
    <n v="0.38"/>
    <n v="651.93179999999995"/>
    <n v="1063.6781999999998"/>
    <n v="4"/>
    <d v="2024-08-17T00:00:00"/>
    <d v="2024-08-24T00:00:00"/>
    <s v="Regular"/>
    <s v="UPI"/>
    <n v="441.05"/>
    <s v="loss"/>
    <s v="Delhi"/>
  </r>
  <r>
    <s v="ORD110017"/>
    <x v="0"/>
    <s v="Clothing"/>
    <x v="9909"/>
    <s v="Good Sales"/>
    <n v="0.35"/>
    <n v="1116.6714999999999"/>
    <n v="2073.8184999999999"/>
    <n v="5"/>
    <d v="2023-05-30T00:00:00"/>
    <d v="2023-06-04T00:00:00"/>
    <s v="New"/>
    <s v="UPI"/>
    <n v="592.04999999999995"/>
    <s v="loss"/>
    <s v="Chennai"/>
  </r>
  <r>
    <s v="ORD110018"/>
    <x v="1"/>
    <s v="Electronics"/>
    <x v="9910"/>
    <s v="Good Sales"/>
    <n v="0.49"/>
    <n v="1265.7974000000002"/>
    <n v="1317.4626000000001"/>
    <n v="3"/>
    <d v="2023-10-29T00:00:00"/>
    <d v="2023-11-05T00:00:00"/>
    <s v="New"/>
    <s v="Card"/>
    <n v="190.68"/>
    <s v="loss"/>
    <s v="Pune"/>
  </r>
  <r>
    <s v="ORD110019"/>
    <x v="0"/>
    <s v="Clothing"/>
    <x v="9911"/>
    <s v="Good Sales"/>
    <n v="0.26"/>
    <n v="614.00559999999996"/>
    <n v="1747.5544"/>
    <n v="7"/>
    <d v="2023-01-23T00:00:00"/>
    <d v="2023-01-30T00:00:00"/>
    <s v="New"/>
    <s v="Card"/>
    <n v="390.39"/>
    <s v="loss"/>
    <s v="Hyderabad"/>
  </r>
  <r>
    <s v="ORD110020"/>
    <x v="3"/>
    <s v="Grocery"/>
    <x v="9912"/>
    <s v="Good Sales"/>
    <n v="0"/>
    <n v="0"/>
    <n v="4952.21"/>
    <n v="1"/>
    <d v="2024-08-18T00:00:00"/>
    <d v="2024-08-19T00:00:00"/>
    <s v="Member"/>
    <s v="Card"/>
    <n v="1391.29"/>
    <s v="profit"/>
    <s v="Delhi"/>
  </r>
  <r>
    <s v="ORD110021"/>
    <x v="2"/>
    <s v="Electronics"/>
    <x v="9913"/>
    <s v="Good Sales"/>
    <n v="0.21"/>
    <n v="540.02549999999997"/>
    <n v="2031.5245000000002"/>
    <n v="8"/>
    <d v="2024-05-25T00:00:00"/>
    <d v="2024-05-27T00:00:00"/>
    <s v="Member"/>
    <s v="Cash"/>
    <n v="170.27"/>
    <s v="loss"/>
    <s v="Bangalore"/>
  </r>
  <r>
    <s v="ORD110022"/>
    <x v="0"/>
    <s v="Grocery"/>
    <x v="9914"/>
    <s v="concerning"/>
    <n v="0.05"/>
    <n v="12.836500000000001"/>
    <n v="243.89350000000002"/>
    <n v="3"/>
    <d v="2023-12-06T00:00:00"/>
    <d v="2023-12-09T00:00:00"/>
    <s v="Member"/>
    <s v="UPI"/>
    <n v="60.11"/>
    <s v="loss"/>
    <s v="Bangalore"/>
  </r>
  <r>
    <s v="ORD110023"/>
    <x v="2"/>
    <s v="Home Care"/>
    <x v="9915"/>
    <s v="Good Sales"/>
    <n v="0.06"/>
    <n v="190.1814"/>
    <n v="2979.5086000000001"/>
    <n v="4"/>
    <d v="2024-10-08T00:00:00"/>
    <d v="2024-10-10T00:00:00"/>
    <s v="Member"/>
    <s v="UPI"/>
    <n v="713.08"/>
    <s v="loss"/>
    <s v="Mumbai"/>
  </r>
  <r>
    <s v="ORD110024"/>
    <x v="2"/>
    <s v="Electronics"/>
    <x v="9916"/>
    <s v="Good Sales"/>
    <n v="0.13"/>
    <n v="476.74250000000001"/>
    <n v="3190.5075000000002"/>
    <n v="4"/>
    <d v="2024-01-30T00:00:00"/>
    <d v="2024-02-02T00:00:00"/>
    <s v="Member"/>
    <s v="Cash"/>
    <n v="479.88"/>
    <s v="loss"/>
    <s v="Bangalore"/>
  </r>
  <r>
    <s v="ORD110025"/>
    <x v="2"/>
    <s v="Clothing"/>
    <x v="9917"/>
    <s v="Good Sales"/>
    <n v="0.19"/>
    <n v="843.10599999999999"/>
    <n v="3594.2939999999999"/>
    <n v="7"/>
    <d v="2023-11-24T00:00:00"/>
    <d v="2023-11-27T00:00:00"/>
    <s v="New"/>
    <s v="Cash"/>
    <n v="1183.33"/>
    <s v="profit"/>
    <s v="Delhi"/>
  </r>
  <r>
    <s v="ORD110026"/>
    <x v="0"/>
    <s v="Grocery"/>
    <x v="3044"/>
    <s v="Good Sales"/>
    <n v="0.24"/>
    <n v="768.03839999999991"/>
    <n v="2432.1215999999999"/>
    <n v="7"/>
    <d v="2023-12-24T00:00:00"/>
    <d v="2023-12-31T00:00:00"/>
    <s v="New"/>
    <s v="Card"/>
    <n v="689.54"/>
    <s v="loss"/>
    <s v="Hyderabad"/>
  </r>
  <r>
    <s v="ORD110027"/>
    <x v="0"/>
    <s v="Personal Care"/>
    <x v="9918"/>
    <s v="concerning"/>
    <n v="0.08"/>
    <n v="15.6272"/>
    <n v="179.71280000000002"/>
    <n v="4"/>
    <d v="2024-01-30T00:00:00"/>
    <d v="2024-02-06T00:00:00"/>
    <s v="New"/>
    <s v="UPI"/>
    <n v="20.420000000000002"/>
    <s v="loss"/>
    <s v="Pune"/>
  </r>
  <r>
    <s v="ORD110028"/>
    <x v="2"/>
    <s v="Clothing"/>
    <x v="9919"/>
    <s v="concerning"/>
    <n v="0.16"/>
    <n v="109.88"/>
    <n v="576.87"/>
    <n v="6"/>
    <d v="2023-10-08T00:00:00"/>
    <d v="2023-10-14T00:00:00"/>
    <s v="Regular"/>
    <s v="UPI"/>
    <n v="144.24"/>
    <s v="loss"/>
    <s v="Mumbai"/>
  </r>
  <r>
    <s v="ORD110029"/>
    <x v="3"/>
    <s v="Clothing"/>
    <x v="9920"/>
    <s v="Good Sales"/>
    <n v="0.14000000000000001"/>
    <n v="124.61120000000001"/>
    <n v="765.46879999999999"/>
    <n v="8"/>
    <d v="2023-01-31T00:00:00"/>
    <d v="2023-02-02T00:00:00"/>
    <s v="Regular"/>
    <s v="Card"/>
    <n v="228.7"/>
    <s v="loss"/>
    <s v="Hyderabad"/>
  </r>
  <r>
    <s v="ORD110030"/>
    <x v="2"/>
    <s v="Electronics"/>
    <x v="9921"/>
    <s v="Good Sales"/>
    <n v="0.18"/>
    <n v="204.33240000000001"/>
    <n v="930.84760000000006"/>
    <n v="4"/>
    <d v="2023-09-13T00:00:00"/>
    <d v="2023-09-18T00:00:00"/>
    <s v="New"/>
    <s v="Card"/>
    <n v="305.7"/>
    <s v="loss"/>
    <s v="Mumbai"/>
  </r>
  <r>
    <s v="ORD110031"/>
    <x v="3"/>
    <s v="Clothing"/>
    <x v="9922"/>
    <s v="Good Sales"/>
    <n v="0.05"/>
    <n v="200.94550000000001"/>
    <n v="3817.9645"/>
    <n v="1"/>
    <d v="2024-04-02T00:00:00"/>
    <d v="2024-04-08T00:00:00"/>
    <s v="New"/>
    <s v="Card"/>
    <n v="1154.97"/>
    <s v="profit"/>
    <s v="Hyderabad"/>
  </r>
  <r>
    <s v="ORD110032"/>
    <x v="2"/>
    <s v="Grocery"/>
    <x v="9923"/>
    <s v="Good Sales"/>
    <n v="0.2"/>
    <n v="323.56400000000002"/>
    <n v="1294.2559999999999"/>
    <n v="7"/>
    <d v="2023-11-23T00:00:00"/>
    <d v="2023-11-25T00:00:00"/>
    <s v="New"/>
    <s v="Cash"/>
    <n v="100.48"/>
    <s v="loss"/>
    <s v="Chennai"/>
  </r>
  <r>
    <s v="ORD110033"/>
    <x v="1"/>
    <s v="Personal Care"/>
    <x v="9924"/>
    <s v="Good Sales"/>
    <n v="0.28000000000000003"/>
    <n v="456.56240000000003"/>
    <n v="1174.0175999999999"/>
    <n v="2"/>
    <d v="2024-04-28T00:00:00"/>
    <d v="2024-04-29T00:00:00"/>
    <s v="New"/>
    <s v="UPI"/>
    <n v="145.93"/>
    <s v="loss"/>
    <s v="Mumbai"/>
  </r>
  <r>
    <s v="ORD110034"/>
    <x v="2"/>
    <s v="Home Care"/>
    <x v="9925"/>
    <s v="Good Sales"/>
    <n v="0.05"/>
    <n v="190.11900000000003"/>
    <n v="3612.261"/>
    <n v="3"/>
    <d v="2023-06-22T00:00:00"/>
    <d v="2023-06-23T00:00:00"/>
    <s v="Regular"/>
    <s v="Cash"/>
    <n v="351.85"/>
    <s v="loss"/>
    <s v="Chennai"/>
  </r>
  <r>
    <s v="ORD110035"/>
    <x v="2"/>
    <s v="Personal Care"/>
    <x v="9926"/>
    <s v="Good Sales"/>
    <n v="0.26"/>
    <n v="551.44440000000009"/>
    <n v="1569.4956"/>
    <n v="8"/>
    <d v="2023-07-05T00:00:00"/>
    <d v="2023-07-12T00:00:00"/>
    <s v="Regular"/>
    <s v="UPI"/>
    <n v="233.21"/>
    <s v="loss"/>
    <s v="Hyderabad"/>
  </r>
  <r>
    <s v="ORD110036"/>
    <x v="0"/>
    <s v="Grocery"/>
    <x v="9927"/>
    <s v="concerning"/>
    <n v="0.38"/>
    <n v="158.35740000000001"/>
    <n v="258.37260000000003"/>
    <n v="2"/>
    <d v="2024-07-29T00:00:00"/>
    <d v="2024-08-02T00:00:00"/>
    <s v="New"/>
    <s v="Card"/>
    <n v="92.19"/>
    <s v="loss"/>
    <s v="Bangalore"/>
  </r>
  <r>
    <s v="ORD110037"/>
    <x v="3"/>
    <s v="Electronics"/>
    <x v="9928"/>
    <s v="Good Sales"/>
    <n v="0"/>
    <n v="0"/>
    <n v="2967.12"/>
    <n v="2"/>
    <d v="2023-10-03T00:00:00"/>
    <d v="2023-10-04T00:00:00"/>
    <s v="New"/>
    <s v="Cash"/>
    <n v="457.63"/>
    <s v="loss"/>
    <s v="Bangalore"/>
  </r>
  <r>
    <s v="ORD110038"/>
    <x v="1"/>
    <s v="Grocery"/>
    <x v="9929"/>
    <s v="concerning"/>
    <n v="0.02"/>
    <n v="14.746600000000001"/>
    <n v="722.58339999999998"/>
    <n v="4"/>
    <d v="2024-08-14T00:00:00"/>
    <d v="2024-08-20T00:00:00"/>
    <s v="New"/>
    <s v="UPI"/>
    <n v="59.1"/>
    <s v="loss"/>
    <s v="Bangalore"/>
  </r>
  <r>
    <s v="ORD110039"/>
    <x v="3"/>
    <s v="Clothing"/>
    <x v="9930"/>
    <s v="Good Sales"/>
    <n v="0.23"/>
    <n v="667.2645"/>
    <n v="2233.8855000000003"/>
    <n v="6"/>
    <d v="2023-07-09T00:00:00"/>
    <d v="2023-07-10T00:00:00"/>
    <s v="Member"/>
    <s v="UPI"/>
    <n v="852.03"/>
    <s v="profit"/>
    <s v="Mumbai"/>
  </r>
  <r>
    <s v="ORD110040"/>
    <x v="1"/>
    <s v="Electronics"/>
    <x v="9931"/>
    <s v="Good Sales"/>
    <n v="0.44"/>
    <n v="1724.9012"/>
    <n v="2195.3288000000002"/>
    <n v="2"/>
    <d v="2024-03-20T00:00:00"/>
    <d v="2024-03-27T00:00:00"/>
    <s v="New"/>
    <s v="Cash"/>
    <n v="295.07"/>
    <s v="loss"/>
    <s v="Delhi"/>
  </r>
  <r>
    <s v="ORD110041"/>
    <x v="2"/>
    <s v="Home Care"/>
    <x v="9932"/>
    <s v="Good Sales"/>
    <n v="0.5"/>
    <n v="2327.25"/>
    <n v="2327.25"/>
    <n v="9"/>
    <d v="2024-09-07T00:00:00"/>
    <d v="2024-09-09T00:00:00"/>
    <s v="New"/>
    <s v="UPI"/>
    <n v="1257.8399999999999"/>
    <s v="profit"/>
    <s v="Chennai"/>
  </r>
  <r>
    <s v="ORD110042"/>
    <x v="0"/>
    <s v="Home Care"/>
    <x v="9933"/>
    <s v="concerning"/>
    <n v="0.05"/>
    <n v="21.428000000000001"/>
    <n v="407.13200000000001"/>
    <n v="2"/>
    <d v="2024-01-03T00:00:00"/>
    <d v="2024-01-10T00:00:00"/>
    <s v="New"/>
    <s v="Cash"/>
    <n v="57.74"/>
    <s v="loss"/>
    <s v="Chennai"/>
  </r>
  <r>
    <s v="ORD110043"/>
    <x v="0"/>
    <s v="Grocery"/>
    <x v="9934"/>
    <s v="Good Sales"/>
    <n v="0.01"/>
    <n v="15.894400000000001"/>
    <n v="1573.5456000000001"/>
    <n v="9"/>
    <d v="2023-12-25T00:00:00"/>
    <d v="2023-12-27T00:00:00"/>
    <s v="Member"/>
    <s v="Cash"/>
    <n v="128.47"/>
    <s v="loss"/>
    <s v="Mumbai"/>
  </r>
  <r>
    <s v="ORD110044"/>
    <x v="3"/>
    <s v="Clothing"/>
    <x v="9935"/>
    <s v="Good Sales"/>
    <n v="0.11"/>
    <n v="362.67770000000002"/>
    <n v="2934.3923"/>
    <n v="7"/>
    <d v="2023-05-05T00:00:00"/>
    <d v="2023-05-10T00:00:00"/>
    <s v="Member"/>
    <s v="Card"/>
    <n v="208.07"/>
    <s v="loss"/>
    <s v="Delhi"/>
  </r>
  <r>
    <s v="ORD110045"/>
    <x v="0"/>
    <s v="Home Care"/>
    <x v="9936"/>
    <s v="Good Sales"/>
    <n v="0.23"/>
    <n v="378.51560000000001"/>
    <n v="1267.2044000000001"/>
    <n v="3"/>
    <d v="2024-10-02T00:00:00"/>
    <d v="2024-10-03T00:00:00"/>
    <s v="New"/>
    <s v="Card"/>
    <n v="277.42"/>
    <s v="loss"/>
    <s v="Mumbai"/>
  </r>
  <r>
    <s v="ORD110046"/>
    <x v="3"/>
    <s v="Personal Care"/>
    <x v="9937"/>
    <s v="Good Sales"/>
    <n v="0.28999999999999998"/>
    <n v="669.90870000000007"/>
    <n v="1640.1213000000002"/>
    <n v="9"/>
    <d v="2023-01-09T00:00:00"/>
    <d v="2023-01-14T00:00:00"/>
    <s v="Member"/>
    <s v="Card"/>
    <n v="354.43"/>
    <s v="loss"/>
    <s v="Chennai"/>
  </r>
  <r>
    <s v="ORD110047"/>
    <x v="3"/>
    <s v="Electronics"/>
    <x v="9938"/>
    <s v="concerning"/>
    <n v="0.49"/>
    <n v="97.240499999999997"/>
    <n v="101.20949999999999"/>
    <n v="9"/>
    <d v="2023-04-15T00:00:00"/>
    <d v="2023-04-20T00:00:00"/>
    <s v="Member"/>
    <s v="Card"/>
    <n v="34.119999999999997"/>
    <s v="loss"/>
    <s v="Delhi"/>
  </r>
  <r>
    <s v="ORD110048"/>
    <x v="1"/>
    <s v="Personal Care"/>
    <x v="9939"/>
    <s v="Good Sales"/>
    <n v="0.44"/>
    <n v="1539.1815999999999"/>
    <n v="1958.9584"/>
    <n v="6"/>
    <d v="2023-04-04T00:00:00"/>
    <d v="2023-04-05T00:00:00"/>
    <s v="Regular"/>
    <s v="Cash"/>
    <n v="759.24"/>
    <s v="loss"/>
    <s v="Bangalore"/>
  </r>
  <r>
    <s v="ORD110049"/>
    <x v="3"/>
    <s v="Home Care"/>
    <x v="9940"/>
    <s v="Good Sales"/>
    <n v="0.28000000000000003"/>
    <n v="1239.8596"/>
    <n v="3188.2103999999999"/>
    <n v="2"/>
    <d v="2024-06-16T00:00:00"/>
    <d v="2024-06-18T00:00:00"/>
    <s v="New"/>
    <s v="Cash"/>
    <n v="521.95000000000005"/>
    <s v="loss"/>
    <s v="Hyderabad"/>
  </r>
  <r>
    <s v="ORD110050"/>
    <x v="1"/>
    <s v="Home Care"/>
    <x v="9941"/>
    <s v="Good Sales"/>
    <n v="0.18"/>
    <n v="879.58979999999985"/>
    <n v="4007.0201999999999"/>
    <n v="7"/>
    <d v="2024-12-22T00:00:00"/>
    <d v="2024-12-25T00:00:00"/>
    <s v="Regular"/>
    <s v="Card"/>
    <n v="246.22"/>
    <s v="loss"/>
    <s v="Bangalore"/>
  </r>
  <r>
    <s v="ORD110051"/>
    <x v="0"/>
    <s v="Grocery"/>
    <x v="9942"/>
    <s v="Good Sales"/>
    <n v="0.16"/>
    <n v="667.13759999999991"/>
    <n v="3502.4723999999997"/>
    <n v="4"/>
    <d v="2023-01-22T00:00:00"/>
    <d v="2023-01-29T00:00:00"/>
    <s v="New"/>
    <s v="Cash"/>
    <n v="770.12"/>
    <s v="loss"/>
    <s v="Hyderabad"/>
  </r>
  <r>
    <s v="ORD110052"/>
    <x v="3"/>
    <s v="Grocery"/>
    <x v="9943"/>
    <s v="concerning"/>
    <n v="0.28999999999999998"/>
    <n v="74.152999999999992"/>
    <n v="181.547"/>
    <n v="4"/>
    <d v="2023-12-30T00:00:00"/>
    <d v="2024-01-02T00:00:00"/>
    <s v="New"/>
    <s v="Card"/>
    <n v="16.07"/>
    <s v="loss"/>
    <s v="Bangalore"/>
  </r>
  <r>
    <s v="ORD110053"/>
    <x v="3"/>
    <s v="Electronics"/>
    <x v="9944"/>
    <s v="Good Sales"/>
    <n v="0.36"/>
    <n v="1185.8688"/>
    <n v="2108.2111999999997"/>
    <n v="7"/>
    <d v="2023-12-12T00:00:00"/>
    <d v="2023-12-15T00:00:00"/>
    <s v="Member"/>
    <s v="UPI"/>
    <n v="837.91"/>
    <s v="profit"/>
    <s v="Pune"/>
  </r>
  <r>
    <s v="ORD110054"/>
    <x v="2"/>
    <s v="Grocery"/>
    <x v="9945"/>
    <s v="Good Sales"/>
    <n v="0.24"/>
    <n v="606.89519999999993"/>
    <n v="1921.8348000000001"/>
    <n v="5"/>
    <d v="2024-12-16T00:00:00"/>
    <d v="2024-12-21T00:00:00"/>
    <s v="New"/>
    <s v="Card"/>
    <n v="637.49"/>
    <s v="loss"/>
    <s v="Pune"/>
  </r>
  <r>
    <s v="ORD110055"/>
    <x v="3"/>
    <s v="Clothing"/>
    <x v="9946"/>
    <s v="Good Sales"/>
    <n v="0.15"/>
    <n v="704.35349999999994"/>
    <n v="3991.3364999999994"/>
    <n v="1"/>
    <d v="2024-07-02T00:00:00"/>
    <d v="2024-07-09T00:00:00"/>
    <s v="Member"/>
    <s v="UPI"/>
    <n v="376.47"/>
    <s v="loss"/>
    <s v="Bangalore"/>
  </r>
  <r>
    <s v="ORD110056"/>
    <x v="3"/>
    <s v="Electronics"/>
    <x v="9947"/>
    <s v="Good Sales"/>
    <n v="0.31"/>
    <n v="1401.3487999999998"/>
    <n v="3119.1311999999998"/>
    <n v="3"/>
    <d v="2023-09-12T00:00:00"/>
    <d v="2023-09-15T00:00:00"/>
    <s v="Member"/>
    <s v="UPI"/>
    <n v="1302.6099999999999"/>
    <s v="profit"/>
    <s v="Chennai"/>
  </r>
  <r>
    <s v="ORD110057"/>
    <x v="2"/>
    <s v="Clothing"/>
    <x v="9948"/>
    <s v="Good Sales"/>
    <n v="0.28000000000000003"/>
    <n v="1383.6004000000003"/>
    <n v="3557.8296"/>
    <n v="7"/>
    <d v="2024-03-07T00:00:00"/>
    <d v="2024-03-13T00:00:00"/>
    <s v="Regular"/>
    <s v="Cash"/>
    <n v="744.5"/>
    <s v="loss"/>
    <s v="Delhi"/>
  </r>
  <r>
    <s v="ORD110058"/>
    <x v="2"/>
    <s v="Grocery"/>
    <x v="9949"/>
    <s v="Good Sales"/>
    <n v="0.21"/>
    <n v="907.93079999999986"/>
    <n v="3415.5491999999995"/>
    <n v="9"/>
    <d v="2023-05-10T00:00:00"/>
    <d v="2023-05-14T00:00:00"/>
    <s v="Member"/>
    <s v="Card"/>
    <n v="820.44"/>
    <s v="profit"/>
    <s v="Chennai"/>
  </r>
  <r>
    <s v="ORD110059"/>
    <x v="0"/>
    <s v="Electronics"/>
    <x v="9950"/>
    <s v="Good Sales"/>
    <n v="0.37"/>
    <n v="1028.5148999999999"/>
    <n v="1751.2551000000001"/>
    <n v="9"/>
    <d v="2024-09-07T00:00:00"/>
    <d v="2024-09-11T00:00:00"/>
    <s v="Regular"/>
    <s v="UPI"/>
    <n v="660.43"/>
    <s v="loss"/>
    <s v="Pune"/>
  </r>
  <r>
    <s v="ORD110060"/>
    <x v="3"/>
    <s v="Home Care"/>
    <x v="9951"/>
    <s v="Good Sales"/>
    <n v="0.14000000000000001"/>
    <n v="504.42140000000006"/>
    <n v="3098.5886"/>
    <n v="7"/>
    <d v="2024-10-17T00:00:00"/>
    <d v="2024-10-23T00:00:00"/>
    <s v="Member"/>
    <s v="Card"/>
    <n v="351.43"/>
    <s v="loss"/>
    <s v="Delhi"/>
  </r>
  <r>
    <s v="ORD110061"/>
    <x v="0"/>
    <s v="Personal Care"/>
    <x v="9952"/>
    <s v="Good Sales"/>
    <n v="0.24"/>
    <n v="1158.4608000000001"/>
    <n v="3668.4592000000002"/>
    <n v="5"/>
    <d v="2023-11-02T00:00:00"/>
    <d v="2023-11-07T00:00:00"/>
    <s v="Regular"/>
    <s v="UPI"/>
    <n v="254.26"/>
    <s v="loss"/>
    <s v="Hyderabad"/>
  </r>
  <r>
    <s v="ORD110062"/>
    <x v="0"/>
    <s v="Home Care"/>
    <x v="9953"/>
    <s v="Good Sales"/>
    <n v="0.47"/>
    <n v="1378.4018999999998"/>
    <n v="1554.3681000000001"/>
    <n v="4"/>
    <d v="2024-01-16T00:00:00"/>
    <d v="2024-01-18T00:00:00"/>
    <s v="New"/>
    <s v="Cash"/>
    <n v="687.81"/>
    <s v="loss"/>
    <s v="Delhi"/>
  </r>
  <r>
    <s v="ORD110063"/>
    <x v="2"/>
    <s v="Clothing"/>
    <x v="9954"/>
    <s v="Good Sales"/>
    <n v="0.36"/>
    <n v="1517.7239999999997"/>
    <n v="2698.1759999999999"/>
    <n v="9"/>
    <d v="2024-01-15T00:00:00"/>
    <d v="2024-01-16T00:00:00"/>
    <s v="New"/>
    <s v="Cash"/>
    <n v="1044.32"/>
    <s v="profit"/>
    <s v="Mumbai"/>
  </r>
  <r>
    <s v="ORD110064"/>
    <x v="1"/>
    <s v="Home Care"/>
    <x v="9955"/>
    <s v="Good Sales"/>
    <n v="0.19"/>
    <n v="896.19769999999994"/>
    <n v="3820.6323000000002"/>
    <n v="6"/>
    <d v="2024-09-02T00:00:00"/>
    <d v="2024-09-09T00:00:00"/>
    <s v="Member"/>
    <s v="Cash"/>
    <n v="1013.61"/>
    <s v="profit"/>
    <s v="Bangalore"/>
  </r>
  <r>
    <s v="ORD110065"/>
    <x v="0"/>
    <s v="Home Care"/>
    <x v="9956"/>
    <s v="Good Sales"/>
    <n v="0.27"/>
    <n v="781.82010000000002"/>
    <n v="2113.8099000000002"/>
    <n v="2"/>
    <d v="2024-06-01T00:00:00"/>
    <d v="2024-06-08T00:00:00"/>
    <s v="New"/>
    <s v="UPI"/>
    <n v="595.01"/>
    <s v="loss"/>
    <s v="Chennai"/>
  </r>
  <r>
    <s v="ORD110066"/>
    <x v="1"/>
    <s v="Personal Care"/>
    <x v="9957"/>
    <s v="Good Sales"/>
    <n v="0.2"/>
    <n v="175.97200000000001"/>
    <n v="703.88800000000003"/>
    <n v="3"/>
    <d v="2024-12-01T00:00:00"/>
    <d v="2024-12-06T00:00:00"/>
    <s v="New"/>
    <s v="Card"/>
    <n v="242.48"/>
    <s v="loss"/>
    <s v="Delhi"/>
  </r>
  <r>
    <s v="ORD110067"/>
    <x v="3"/>
    <s v="Personal Care"/>
    <x v="9958"/>
    <s v="Good Sales"/>
    <n v="0.06"/>
    <n v="51.735599999999998"/>
    <n v="810.52440000000001"/>
    <n v="7"/>
    <d v="2024-10-23T00:00:00"/>
    <d v="2024-10-26T00:00:00"/>
    <s v="New"/>
    <s v="Cash"/>
    <n v="233.53"/>
    <s v="loss"/>
    <s v="Hyderabad"/>
  </r>
  <r>
    <s v="ORD110068"/>
    <x v="2"/>
    <s v="Home Care"/>
    <x v="9959"/>
    <s v="concerning"/>
    <n v="0.17"/>
    <n v="113.0585"/>
    <n v="551.99149999999997"/>
    <n v="4"/>
    <d v="2024-04-26T00:00:00"/>
    <d v="2024-04-27T00:00:00"/>
    <s v="Member"/>
    <s v="UPI"/>
    <n v="49.07"/>
    <s v="loss"/>
    <s v="Hyderabad"/>
  </r>
  <r>
    <s v="ORD110069"/>
    <x v="3"/>
    <s v="Personal Care"/>
    <x v="9960"/>
    <s v="Good Sales"/>
    <n v="0.43"/>
    <n v="1046.6114"/>
    <n v="1387.3686"/>
    <n v="7"/>
    <d v="2024-09-25T00:00:00"/>
    <d v="2024-10-01T00:00:00"/>
    <s v="New"/>
    <s v="Card"/>
    <n v="244.53"/>
    <s v="loss"/>
    <s v="Delhi"/>
  </r>
  <r>
    <s v="ORD110070"/>
    <x v="3"/>
    <s v="Home Care"/>
    <x v="9961"/>
    <s v="Good Sales"/>
    <n v="0.23"/>
    <n v="564.11869999999999"/>
    <n v="1888.5713000000001"/>
    <n v="5"/>
    <d v="2023-03-18T00:00:00"/>
    <d v="2023-03-20T00:00:00"/>
    <s v="New"/>
    <s v="UPI"/>
    <n v="517.20000000000005"/>
    <s v="loss"/>
    <s v="Mumbai"/>
  </r>
  <r>
    <s v="ORD110071"/>
    <x v="2"/>
    <s v="Electronics"/>
    <x v="9962"/>
    <s v="Good Sales"/>
    <n v="0.28999999999999998"/>
    <n v="906.2847999999999"/>
    <n v="2218.8352"/>
    <n v="1"/>
    <d v="2024-11-15T00:00:00"/>
    <d v="2024-11-18T00:00:00"/>
    <s v="New"/>
    <s v="Card"/>
    <n v="219.47"/>
    <s v="loss"/>
    <s v="Bangalore"/>
  </r>
  <r>
    <s v="ORD110072"/>
    <x v="3"/>
    <s v="Home Care"/>
    <x v="9963"/>
    <s v="Good Sales"/>
    <n v="0.09"/>
    <n v="221.94719999999998"/>
    <n v="2244.1327999999999"/>
    <n v="3"/>
    <d v="2023-07-29T00:00:00"/>
    <d v="2023-08-04T00:00:00"/>
    <s v="Regular"/>
    <s v="UPI"/>
    <n v="460.58"/>
    <s v="loss"/>
    <s v="Bangalore"/>
  </r>
  <r>
    <s v="ORD110073"/>
    <x v="2"/>
    <s v="Grocery"/>
    <x v="9964"/>
    <s v="Good Sales"/>
    <n v="0.18"/>
    <n v="876.2346"/>
    <n v="3991.7354000000005"/>
    <n v="9"/>
    <d v="2023-11-08T00:00:00"/>
    <d v="2023-11-12T00:00:00"/>
    <s v="New"/>
    <s v="UPI"/>
    <n v="413.29"/>
    <s v="loss"/>
    <s v="Pune"/>
  </r>
  <r>
    <s v="ORD110074"/>
    <x v="1"/>
    <s v="Personal Care"/>
    <x v="9965"/>
    <s v="Good Sales"/>
    <n v="0.46"/>
    <n v="702.61320000000012"/>
    <n v="824.80679999999995"/>
    <n v="4"/>
    <d v="2024-11-14T00:00:00"/>
    <d v="2024-11-18T00:00:00"/>
    <s v="New"/>
    <s v="UPI"/>
    <n v="437.44"/>
    <s v="loss"/>
    <s v="Chennai"/>
  </r>
  <r>
    <s v="ORD110075"/>
    <x v="3"/>
    <s v="Personal Care"/>
    <x v="9966"/>
    <s v="Good Sales"/>
    <n v="0.16"/>
    <n v="701.072"/>
    <n v="3680.6279999999997"/>
    <n v="5"/>
    <d v="2023-04-15T00:00:00"/>
    <d v="2023-04-20T00:00:00"/>
    <s v="Regular"/>
    <s v="Cash"/>
    <n v="647.39"/>
    <s v="loss"/>
    <s v="Hyderabad"/>
  </r>
  <r>
    <s v="ORD110076"/>
    <x v="2"/>
    <s v="Clothing"/>
    <x v="9967"/>
    <s v="concerning"/>
    <n v="0.13"/>
    <n v="76.910600000000002"/>
    <n v="514.70939999999996"/>
    <n v="2"/>
    <d v="2023-08-04T00:00:00"/>
    <d v="2023-08-06T00:00:00"/>
    <s v="Member"/>
    <s v="UPI"/>
    <n v="63.89"/>
    <s v="loss"/>
    <s v="Chennai"/>
  </r>
  <r>
    <s v="ORD110077"/>
    <x v="0"/>
    <s v="Clothing"/>
    <x v="9968"/>
    <s v="Good Sales"/>
    <n v="0.03"/>
    <n v="91.481999999999999"/>
    <n v="2957.9180000000001"/>
    <n v="8"/>
    <d v="2024-10-02T00:00:00"/>
    <d v="2024-10-09T00:00:00"/>
    <s v="Member"/>
    <s v="UPI"/>
    <n v="728.6"/>
    <s v="loss"/>
    <s v="Mumbai"/>
  </r>
  <r>
    <s v="ORD110078"/>
    <x v="3"/>
    <s v="Grocery"/>
    <x v="9969"/>
    <s v="Good Sales"/>
    <n v="0.05"/>
    <n v="163.83950000000002"/>
    <n v="3112.9504999999999"/>
    <n v="1"/>
    <d v="2023-08-17T00:00:00"/>
    <d v="2023-08-24T00:00:00"/>
    <s v="Regular"/>
    <s v="Card"/>
    <n v="332.23"/>
    <s v="loss"/>
    <s v="Mumbai"/>
  </r>
  <r>
    <s v="ORD110079"/>
    <x v="1"/>
    <s v="Personal Care"/>
    <x v="9970"/>
    <s v="Good Sales"/>
    <n v="0.28999999999999998"/>
    <n v="1126.3396999999998"/>
    <n v="2757.5902999999998"/>
    <n v="4"/>
    <d v="2024-05-30T00:00:00"/>
    <d v="2024-06-04T00:00:00"/>
    <s v="Regular"/>
    <s v="UPI"/>
    <n v="1025.22"/>
    <s v="profit"/>
    <s v="Mumbai"/>
  </r>
  <r>
    <s v="ORD110080"/>
    <x v="2"/>
    <s v="Personal Care"/>
    <x v="9971"/>
    <s v="Good Sales"/>
    <n v="0.33"/>
    <n v="846.38729999999998"/>
    <n v="1718.4227000000001"/>
    <n v="6"/>
    <d v="2024-01-23T00:00:00"/>
    <d v="2024-01-29T00:00:00"/>
    <s v="Member"/>
    <s v="Cash"/>
    <n v="658.27"/>
    <s v="loss"/>
    <s v="Hyderabad"/>
  </r>
  <r>
    <s v="ORD110081"/>
    <x v="3"/>
    <s v="Clothing"/>
    <x v="9972"/>
    <s v="Good Sales"/>
    <n v="0.32"/>
    <n v="341.25120000000004"/>
    <n v="725.15880000000004"/>
    <n v="8"/>
    <d v="2023-11-30T00:00:00"/>
    <d v="2023-12-02T00:00:00"/>
    <s v="New"/>
    <s v="Cash"/>
    <n v="121.24"/>
    <s v="loss"/>
    <s v="Hyderabad"/>
  </r>
  <r>
    <s v="ORD110082"/>
    <x v="3"/>
    <s v="Clothing"/>
    <x v="9973"/>
    <s v="Good Sales"/>
    <n v="0.27"/>
    <n v="515.18430000000001"/>
    <n v="1392.9056999999998"/>
    <n v="4"/>
    <d v="2024-12-15T00:00:00"/>
    <d v="2024-12-20T00:00:00"/>
    <s v="Member"/>
    <s v="UPI"/>
    <n v="253.95"/>
    <s v="loss"/>
    <s v="Bangalore"/>
  </r>
  <r>
    <s v="ORD110083"/>
    <x v="3"/>
    <s v="Home Care"/>
    <x v="9974"/>
    <s v="Good Sales"/>
    <n v="0.25"/>
    <n v="358.39749999999998"/>
    <n v="1075.1924999999999"/>
    <n v="2"/>
    <d v="2023-03-28T00:00:00"/>
    <d v="2023-03-29T00:00:00"/>
    <s v="Member"/>
    <s v="UPI"/>
    <n v="83.78"/>
    <s v="loss"/>
    <s v="Delhi"/>
  </r>
  <r>
    <s v="ORD110084"/>
    <x v="1"/>
    <s v="Personal Care"/>
    <x v="9975"/>
    <s v="Good Sales"/>
    <n v="0.04"/>
    <n v="86.144800000000004"/>
    <n v="2067.4751999999999"/>
    <n v="4"/>
    <d v="2024-05-08T00:00:00"/>
    <d v="2024-05-13T00:00:00"/>
    <s v="Member"/>
    <s v="Card"/>
    <n v="268.67"/>
    <s v="loss"/>
    <s v="Delhi"/>
  </r>
  <r>
    <s v="ORD110085"/>
    <x v="2"/>
    <s v="Personal Care"/>
    <x v="9976"/>
    <s v="Good Sales"/>
    <n v="0.42"/>
    <n v="1132.6728000000001"/>
    <n v="1564.1672000000001"/>
    <n v="1"/>
    <d v="2024-04-04T00:00:00"/>
    <d v="2024-04-11T00:00:00"/>
    <s v="Regular"/>
    <s v="UPI"/>
    <n v="244.95"/>
    <s v="loss"/>
    <s v="Delhi"/>
  </r>
  <r>
    <s v="ORD110086"/>
    <x v="0"/>
    <s v="Home Care"/>
    <x v="9977"/>
    <s v="Good Sales"/>
    <n v="0.26"/>
    <n v="822.33840000000009"/>
    <n v="2340.5016000000001"/>
    <n v="8"/>
    <d v="2023-08-28T00:00:00"/>
    <d v="2023-09-04T00:00:00"/>
    <s v="New"/>
    <s v="Cash"/>
    <n v="186.31"/>
    <s v="loss"/>
    <s v="Chennai"/>
  </r>
  <r>
    <s v="ORD110087"/>
    <x v="0"/>
    <s v="Personal Care"/>
    <x v="9978"/>
    <s v="Good Sales"/>
    <n v="7.0000000000000007E-2"/>
    <n v="296.87700000000007"/>
    <n v="3944.2230000000004"/>
    <n v="9"/>
    <d v="2023-11-10T00:00:00"/>
    <d v="2023-11-11T00:00:00"/>
    <s v="New"/>
    <s v="Cash"/>
    <n v="1220.24"/>
    <s v="profit"/>
    <s v="Delhi"/>
  </r>
  <r>
    <s v="ORD110088"/>
    <x v="0"/>
    <s v="Grocery"/>
    <x v="9979"/>
    <s v="Good Sales"/>
    <n v="7.0000000000000007E-2"/>
    <n v="319.13350000000003"/>
    <n v="4239.9165000000003"/>
    <n v="3"/>
    <d v="2023-04-21T00:00:00"/>
    <d v="2023-04-23T00:00:00"/>
    <s v="New"/>
    <s v="UPI"/>
    <n v="1301.74"/>
    <s v="profit"/>
    <s v="Chennai"/>
  </r>
  <r>
    <s v="ORD110089"/>
    <x v="2"/>
    <s v="Clothing"/>
    <x v="9980"/>
    <s v="Good Sales"/>
    <n v="0.26"/>
    <n v="615.32900000000006"/>
    <n v="1751.3209999999999"/>
    <n v="8"/>
    <d v="2024-07-07T00:00:00"/>
    <d v="2024-07-08T00:00:00"/>
    <s v="New"/>
    <s v="Card"/>
    <n v="487.84"/>
    <s v="loss"/>
    <s v="Pune"/>
  </r>
  <r>
    <s v="ORD110090"/>
    <x v="0"/>
    <s v="Clothing"/>
    <x v="9981"/>
    <s v="concerning"/>
    <n v="0.12"/>
    <n v="64.138800000000003"/>
    <n v="470.35120000000001"/>
    <n v="9"/>
    <d v="2023-07-15T00:00:00"/>
    <d v="2023-07-16T00:00:00"/>
    <s v="Member"/>
    <s v="UPI"/>
    <n v="88.68"/>
    <s v="loss"/>
    <s v="Hyderabad"/>
  </r>
  <r>
    <s v="ORD110091"/>
    <x v="1"/>
    <s v="Clothing"/>
    <x v="9982"/>
    <s v="Good Sales"/>
    <n v="0.46"/>
    <n v="1842.5852"/>
    <n v="2163.0347999999999"/>
    <n v="8"/>
    <d v="2024-03-24T00:00:00"/>
    <d v="2024-03-29T00:00:00"/>
    <s v="New"/>
    <s v="UPI"/>
    <n v="669.97"/>
    <s v="loss"/>
    <s v="Pune"/>
  </r>
  <r>
    <s v="ORD110092"/>
    <x v="2"/>
    <s v="Electronics"/>
    <x v="9983"/>
    <s v="Good Sales"/>
    <n v="0.25"/>
    <n v="609.51750000000004"/>
    <n v="1828.5525000000002"/>
    <n v="2"/>
    <d v="2024-07-05T00:00:00"/>
    <d v="2024-07-06T00:00:00"/>
    <s v="New"/>
    <s v="Card"/>
    <n v="507.52"/>
    <s v="loss"/>
    <s v="Delhi"/>
  </r>
  <r>
    <s v="ORD110093"/>
    <x v="3"/>
    <s v="Grocery"/>
    <x v="9984"/>
    <s v="Good Sales"/>
    <n v="0.49"/>
    <n v="1361.0191"/>
    <n v="1416.5709000000002"/>
    <n v="2"/>
    <d v="2023-09-11T00:00:00"/>
    <d v="2023-09-14T00:00:00"/>
    <s v="New"/>
    <s v="UPI"/>
    <n v="309.93"/>
    <s v="loss"/>
    <s v="Hyderabad"/>
  </r>
  <r>
    <s v="ORD110094"/>
    <x v="1"/>
    <s v="Grocery"/>
    <x v="9985"/>
    <s v="Good Sales"/>
    <n v="0.37"/>
    <n v="1117.1742999999999"/>
    <n v="1902.2157"/>
    <n v="4"/>
    <d v="2023-03-15T00:00:00"/>
    <d v="2023-03-18T00:00:00"/>
    <s v="New"/>
    <s v="Card"/>
    <n v="669.63"/>
    <s v="loss"/>
    <s v="Pune"/>
  </r>
  <r>
    <s v="ORD110095"/>
    <x v="3"/>
    <s v="Home Care"/>
    <x v="9986"/>
    <s v="Good Sales"/>
    <n v="0.41"/>
    <n v="1382.7455"/>
    <n v="1989.8045000000002"/>
    <n v="1"/>
    <d v="2024-10-03T00:00:00"/>
    <d v="2024-10-05T00:00:00"/>
    <s v="Regular"/>
    <s v="Card"/>
    <n v="191.13"/>
    <s v="loss"/>
    <s v="Hyderabad"/>
  </r>
  <r>
    <s v="ORD110096"/>
    <x v="0"/>
    <s v="Electronics"/>
    <x v="9987"/>
    <s v="Good Sales"/>
    <n v="0.19"/>
    <n v="847.68309999999997"/>
    <n v="3613.8068999999996"/>
    <n v="3"/>
    <d v="2024-12-27T00:00:00"/>
    <d v="2024-12-30T00:00:00"/>
    <s v="Regular"/>
    <s v="Cash"/>
    <n v="950.63"/>
    <s v="profit"/>
    <s v="Hyderabad"/>
  </r>
  <r>
    <s v="ORD110097"/>
    <x v="1"/>
    <s v="Personal Care"/>
    <x v="7265"/>
    <s v="Good Sales"/>
    <n v="7.0000000000000007E-2"/>
    <n v="333.58640000000008"/>
    <n v="4431.9336000000003"/>
    <n v="4"/>
    <d v="2023-10-17T00:00:00"/>
    <d v="2023-10-22T00:00:00"/>
    <s v="New"/>
    <s v="UPI"/>
    <n v="856.15"/>
    <s v="profit"/>
    <s v="Mumbai"/>
  </r>
  <r>
    <s v="ORD110098"/>
    <x v="2"/>
    <s v="Grocery"/>
    <x v="9988"/>
    <s v="Good Sales"/>
    <n v="0.34"/>
    <n v="1600.3222000000001"/>
    <n v="3106.5077999999999"/>
    <n v="2"/>
    <d v="2024-09-23T00:00:00"/>
    <d v="2024-09-24T00:00:00"/>
    <s v="New"/>
    <s v="UPI"/>
    <n v="1053.57"/>
    <s v="profit"/>
    <s v="Hyderabad"/>
  </r>
  <r>
    <s v="ORD110099"/>
    <x v="1"/>
    <s v="Electronics"/>
    <x v="4415"/>
    <s v="Good Sales"/>
    <n v="0.2"/>
    <n v="813.274"/>
    <n v="3253.096"/>
    <n v="7"/>
    <d v="2023-08-31T00:00:00"/>
    <d v="2023-09-01T00:00:00"/>
    <s v="New"/>
    <s v="Card"/>
    <n v="826.07"/>
    <s v="profit"/>
    <s v="Pune"/>
  </r>
  <r>
    <s v="ORD110100"/>
    <x v="3"/>
    <s v="Electronics"/>
    <x v="9989"/>
    <s v="Good Sales"/>
    <n v="0.47"/>
    <n v="2094.9263000000001"/>
    <n v="2362.3636999999999"/>
    <n v="3"/>
    <d v="2023-08-25T00:00:00"/>
    <d v="2023-08-27T00:00:00"/>
    <s v="Regular"/>
    <s v="Cash"/>
    <n v="508.02"/>
    <s v="loss"/>
    <s v="Mumbai"/>
  </r>
  <r>
    <s v="ORD110101"/>
    <x v="2"/>
    <s v="Grocery"/>
    <x v="9990"/>
    <s v="concerning"/>
    <n v="0.1"/>
    <n v="34.331000000000003"/>
    <n v="308.97899999999998"/>
    <n v="7"/>
    <d v="2023-05-16T00:00:00"/>
    <d v="2023-05-23T00:00:00"/>
    <s v="Member"/>
    <s v="Cash"/>
    <n v="63.3"/>
    <s v="loss"/>
    <s v="Pune"/>
  </r>
  <r>
    <s v="ORD110102"/>
    <x v="1"/>
    <s v="Home Care"/>
    <x v="9991"/>
    <s v="Good Sales"/>
    <n v="0.31"/>
    <n v="1320.8014999999998"/>
    <n v="2939.8485000000001"/>
    <n v="7"/>
    <d v="2024-11-12T00:00:00"/>
    <d v="2024-11-13T00:00:00"/>
    <s v="New"/>
    <s v="Cash"/>
    <n v="916.2"/>
    <s v="profit"/>
    <s v="Delhi"/>
  </r>
  <r>
    <s v="ORD110103"/>
    <x v="1"/>
    <s v="Electronics"/>
    <x v="9992"/>
    <s v="concerning"/>
    <n v="0.43"/>
    <n v="195.26300000000001"/>
    <n v="258.83699999999999"/>
    <n v="9"/>
    <d v="2024-06-01T00:00:00"/>
    <d v="2024-06-02T00:00:00"/>
    <s v="Regular"/>
    <s v="UPI"/>
    <n v="24.54"/>
    <s v="loss"/>
    <s v="Delhi"/>
  </r>
  <r>
    <s v="ORD110104"/>
    <x v="1"/>
    <s v="Clothing"/>
    <x v="9993"/>
    <s v="Good Sales"/>
    <n v="0.2"/>
    <n v="751.27"/>
    <n v="3005.08"/>
    <n v="4"/>
    <d v="2024-04-07T00:00:00"/>
    <d v="2024-04-08T00:00:00"/>
    <s v="Member"/>
    <s v="UPI"/>
    <n v="1096.95"/>
    <s v="profit"/>
    <s v="Mumbai"/>
  </r>
  <r>
    <s v="ORD110105"/>
    <x v="1"/>
    <s v="Electronics"/>
    <x v="9994"/>
    <s v="Good Sales"/>
    <n v="0.48"/>
    <n v="446.3424"/>
    <n v="483.5376"/>
    <n v="4"/>
    <d v="2024-03-08T00:00:00"/>
    <d v="2024-03-10T00:00:00"/>
    <s v="Regular"/>
    <s v="UPI"/>
    <n v="133.88999999999999"/>
    <s v="loss"/>
    <s v="Hyderabad"/>
  </r>
  <r>
    <s v="ORD110106"/>
    <x v="2"/>
    <s v="Personal Care"/>
    <x v="9995"/>
    <s v="Good Sales"/>
    <n v="0.04"/>
    <n v="74.581599999999995"/>
    <n v="1789.9584"/>
    <n v="1"/>
    <d v="2023-05-19T00:00:00"/>
    <d v="2023-05-22T00:00:00"/>
    <s v="New"/>
    <s v="Card"/>
    <n v="220.01"/>
    <s v="loss"/>
    <s v="Pune"/>
  </r>
  <r>
    <s v="ORD110107"/>
    <x v="3"/>
    <s v="Grocery"/>
    <x v="9996"/>
    <s v="Good Sales"/>
    <n v="0.28999999999999998"/>
    <n v="290.72499999999997"/>
    <n v="711.77500000000009"/>
    <n v="6"/>
    <d v="2023-06-07T00:00:00"/>
    <d v="2023-06-13T00:00:00"/>
    <s v="Member"/>
    <s v="Card"/>
    <n v="228.79"/>
    <s v="loss"/>
    <s v="Mumbai"/>
  </r>
  <r>
    <s v="ORD110108"/>
    <x v="1"/>
    <s v="Personal Care"/>
    <x v="9997"/>
    <s v="Good Sales"/>
    <n v="0.39"/>
    <n v="886.45440000000008"/>
    <n v="1386.5056"/>
    <n v="6"/>
    <d v="2024-08-21T00:00:00"/>
    <d v="2024-08-24T00:00:00"/>
    <s v="New"/>
    <s v="UPI"/>
    <n v="561.66"/>
    <s v="loss"/>
    <s v="Mumbai"/>
  </r>
  <r>
    <s v="ORD110109"/>
    <x v="2"/>
    <s v="Home Care"/>
    <x v="9998"/>
    <s v="Good Sales"/>
    <n v="0.1"/>
    <n v="211.756"/>
    <n v="1905.8039999999999"/>
    <n v="7"/>
    <d v="2024-06-13T00:00:00"/>
    <d v="2024-06-17T00:00:00"/>
    <s v="Regular"/>
    <s v="UPI"/>
    <n v="327.05"/>
    <s v="loss"/>
    <s v="Bangalore"/>
  </r>
  <r>
    <s v="ORD110110"/>
    <x v="3"/>
    <s v="Clothing"/>
    <x v="9999"/>
    <s v="concerning"/>
    <n v="0.03"/>
    <n v="10.065299999999999"/>
    <n v="325.44470000000001"/>
    <n v="9"/>
    <d v="2024-06-04T00:00:00"/>
    <d v="2024-06-09T00:00:00"/>
    <s v="Regular"/>
    <s v="Card"/>
    <n v="67.53"/>
    <s v="loss"/>
    <s v="Bangalore"/>
  </r>
  <r>
    <s v="ORD110111"/>
    <x v="1"/>
    <s v="Grocery"/>
    <x v="10000"/>
    <s v="Good Sales"/>
    <n v="0.04"/>
    <n v="166.77759999999998"/>
    <n v="4002.6623999999997"/>
    <n v="9"/>
    <d v="2024-08-07T00:00:00"/>
    <d v="2024-08-11T00:00:00"/>
    <s v="Regular"/>
    <s v="Cash"/>
    <n v="483.8"/>
    <s v="loss"/>
    <s v="Hyderabad"/>
  </r>
  <r>
    <s v="ORD110112"/>
    <x v="3"/>
    <s v="Electronics"/>
    <x v="10001"/>
    <s v="Good Sales"/>
    <n v="0.16"/>
    <n v="685.6816"/>
    <n v="3599.8284000000003"/>
    <n v="5"/>
    <d v="2024-09-17T00:00:00"/>
    <d v="2024-09-19T00:00:00"/>
    <s v="Member"/>
    <s v="Card"/>
    <n v="966.83"/>
    <s v="profit"/>
    <s v="Mumbai"/>
  </r>
  <r>
    <s v="ORD110113"/>
    <x v="3"/>
    <s v="Clothing"/>
    <x v="10002"/>
    <s v="Good Sales"/>
    <n v="0.11"/>
    <n v="435.46690000000001"/>
    <n v="3523.3231000000001"/>
    <n v="2"/>
    <d v="2023-05-14T00:00:00"/>
    <d v="2023-05-16T00:00:00"/>
    <s v="Member"/>
    <s v="Cash"/>
    <n v="690.28"/>
    <s v="loss"/>
    <s v="Chennai"/>
  </r>
  <r>
    <s v="ORD110114"/>
    <x v="2"/>
    <s v="Electronics"/>
    <x v="10003"/>
    <s v="Good Sales"/>
    <n v="0.11"/>
    <n v="467.85970000000003"/>
    <n v="3785.4103000000005"/>
    <n v="1"/>
    <d v="2023-03-21T00:00:00"/>
    <d v="2023-03-27T00:00:00"/>
    <s v="Regular"/>
    <s v="Cash"/>
    <n v="360.99"/>
    <s v="loss"/>
    <s v="Delhi"/>
  </r>
  <r>
    <s v="ORD110115"/>
    <x v="3"/>
    <s v="Home Care"/>
    <x v="10004"/>
    <s v="Good Sales"/>
    <n v="0.23"/>
    <n v="869.24130000000002"/>
    <n v="2910.0686999999998"/>
    <n v="2"/>
    <d v="2024-10-03T00:00:00"/>
    <d v="2024-10-06T00:00:00"/>
    <s v="Member"/>
    <s v="Card"/>
    <n v="965.15"/>
    <s v="profit"/>
    <s v="Delhi"/>
  </r>
  <r>
    <s v="ORD110116"/>
    <x v="2"/>
    <s v="Grocery"/>
    <x v="10005"/>
    <s v="Good Sales"/>
    <n v="0.04"/>
    <n v="187.74680000000001"/>
    <n v="4505.9232000000002"/>
    <n v="2"/>
    <d v="2024-04-09T00:00:00"/>
    <d v="2024-04-15T00:00:00"/>
    <s v="Regular"/>
    <s v="UPI"/>
    <n v="1290.6300000000001"/>
    <s v="profit"/>
    <s v="Hyderabad"/>
  </r>
  <r>
    <s v="ORD110117"/>
    <x v="1"/>
    <s v="Home Care"/>
    <x v="10006"/>
    <s v="Good Sales"/>
    <n v="0.5"/>
    <n v="1462.16"/>
    <n v="1462.16"/>
    <n v="1"/>
    <d v="2024-08-26T00:00:00"/>
    <d v="2024-09-01T00:00:00"/>
    <s v="Regular"/>
    <s v="Card"/>
    <n v="398.51"/>
    <s v="loss"/>
    <s v="Hyderabad"/>
  </r>
  <r>
    <s v="ORD110118"/>
    <x v="3"/>
    <s v="Home Care"/>
    <x v="10007"/>
    <s v="Good Sales"/>
    <n v="0.35"/>
    <n v="1034.2324999999998"/>
    <n v="1920.7175"/>
    <n v="8"/>
    <d v="2023-12-16T00:00:00"/>
    <d v="2023-12-17T00:00:00"/>
    <s v="Regular"/>
    <s v="Card"/>
    <n v="422.05"/>
    <s v="loss"/>
    <s v="Hyderabad"/>
  </r>
  <r>
    <s v="ORD110119"/>
    <x v="3"/>
    <s v="Home Care"/>
    <x v="10008"/>
    <s v="Good Sales"/>
    <n v="0.02"/>
    <n v="86.271200000000007"/>
    <n v="4227.2888000000003"/>
    <n v="3"/>
    <d v="2023-05-25T00:00:00"/>
    <d v="2023-05-29T00:00:00"/>
    <s v="Member"/>
    <s v="Cash"/>
    <n v="1048.31"/>
    <s v="profit"/>
    <s v="Delhi"/>
  </r>
  <r>
    <s v="ORD110120"/>
    <x v="0"/>
    <s v="Home Care"/>
    <x v="10009"/>
    <s v="Good Sales"/>
    <n v="0.35"/>
    <n v="634.24900000000002"/>
    <n v="1177.8910000000001"/>
    <n v="8"/>
    <d v="2024-07-12T00:00:00"/>
    <d v="2024-07-14T00:00:00"/>
    <s v="Member"/>
    <s v="UPI"/>
    <n v="478.53"/>
    <s v="loss"/>
    <s v="Hyderabad"/>
  </r>
  <r>
    <s v="ORD110121"/>
    <x v="1"/>
    <s v="Electronics"/>
    <x v="10010"/>
    <s v="concerning"/>
    <n v="0.4"/>
    <n v="138.16"/>
    <n v="207.23999999999998"/>
    <n v="6"/>
    <d v="2023-10-22T00:00:00"/>
    <d v="2023-10-27T00:00:00"/>
    <s v="New"/>
    <s v="UPI"/>
    <n v="62.59"/>
    <s v="loss"/>
    <s v="Hyderabad"/>
  </r>
  <r>
    <s v="ORD110122"/>
    <x v="1"/>
    <s v="Personal Care"/>
    <x v="10011"/>
    <s v="Good Sales"/>
    <n v="0.1"/>
    <n v="377.42900000000003"/>
    <n v="3396.8609999999999"/>
    <n v="1"/>
    <d v="2023-05-08T00:00:00"/>
    <d v="2023-05-12T00:00:00"/>
    <s v="Member"/>
    <s v="Card"/>
    <n v="1004.76"/>
    <s v="profit"/>
    <s v="Delhi"/>
  </r>
  <r>
    <s v="ORD110123"/>
    <x v="0"/>
    <s v="Electronics"/>
    <x v="10012"/>
    <s v="Good Sales"/>
    <n v="0.42"/>
    <n v="565.94579999999996"/>
    <n v="781.54420000000005"/>
    <n v="7"/>
    <d v="2024-04-11T00:00:00"/>
    <d v="2024-04-16T00:00:00"/>
    <s v="New"/>
    <s v="Card"/>
    <n v="73.55"/>
    <s v="loss"/>
    <s v="Bangalore"/>
  </r>
  <r>
    <s v="ORD110124"/>
    <x v="0"/>
    <s v="Clothing"/>
    <x v="10013"/>
    <s v="Good Sales"/>
    <n v="0.31"/>
    <n v="751.36560000000009"/>
    <n v="1672.3944000000001"/>
    <n v="3"/>
    <d v="2024-12-08T00:00:00"/>
    <d v="2024-12-14T00:00:00"/>
    <s v="New"/>
    <s v="UPI"/>
    <n v="221.06"/>
    <s v="loss"/>
    <s v="Bangalore"/>
  </r>
  <r>
    <s v="ORD110125"/>
    <x v="2"/>
    <s v="Home Care"/>
    <x v="10014"/>
    <s v="Good Sales"/>
    <n v="0.41"/>
    <n v="524.04560000000004"/>
    <n v="754.11440000000005"/>
    <n v="9"/>
    <d v="2024-05-06T00:00:00"/>
    <d v="2024-05-11T00:00:00"/>
    <s v="Regular"/>
    <s v="UPI"/>
    <n v="339.94"/>
    <s v="loss"/>
    <s v="Mumbai"/>
  </r>
  <r>
    <s v="ORD110126"/>
    <x v="2"/>
    <s v="Clothing"/>
    <x v="10015"/>
    <s v="Good Sales"/>
    <n v="0.36"/>
    <n v="1494.99"/>
    <n v="2657.76"/>
    <n v="9"/>
    <d v="2024-01-06T00:00:00"/>
    <d v="2024-01-13T00:00:00"/>
    <s v="Member"/>
    <s v="Card"/>
    <n v="905.32"/>
    <s v="profit"/>
    <s v="Chennai"/>
  </r>
  <r>
    <s v="ORD110127"/>
    <x v="3"/>
    <s v="Electronics"/>
    <x v="10016"/>
    <s v="Good Sales"/>
    <n v="0.35"/>
    <n v="1678.4739999999999"/>
    <n v="3117.1660000000002"/>
    <n v="4"/>
    <d v="2023-06-15T00:00:00"/>
    <d v="2023-06-18T00:00:00"/>
    <s v="Member"/>
    <s v="UPI"/>
    <n v="1008.18"/>
    <s v="profit"/>
    <s v="Hyderabad"/>
  </r>
  <r>
    <s v="ORD110128"/>
    <x v="3"/>
    <s v="Home Care"/>
    <x v="10017"/>
    <s v="concerning"/>
    <n v="0.08"/>
    <n v="29.568800000000003"/>
    <n v="340.0412"/>
    <n v="2"/>
    <d v="2024-11-26T00:00:00"/>
    <d v="2024-11-29T00:00:00"/>
    <s v="New"/>
    <s v="Cash"/>
    <n v="79.06"/>
    <s v="loss"/>
    <s v="Mumbai"/>
  </r>
  <r>
    <s v="ORD110129"/>
    <x v="3"/>
    <s v="Electronics"/>
    <x v="10018"/>
    <s v="Good Sales"/>
    <n v="0.16"/>
    <n v="198.9632"/>
    <n v="1044.5568000000001"/>
    <n v="9"/>
    <d v="2023-09-03T00:00:00"/>
    <d v="2023-09-08T00:00:00"/>
    <s v="Regular"/>
    <s v="UPI"/>
    <n v="96.63"/>
    <s v="loss"/>
    <s v="Chennai"/>
  </r>
  <r>
    <s v="ORD110130"/>
    <x v="3"/>
    <s v="Home Care"/>
    <x v="10019"/>
    <s v="Good Sales"/>
    <n v="0.26"/>
    <n v="267.50099999999998"/>
    <n v="761.34899999999993"/>
    <n v="5"/>
    <d v="2024-02-02T00:00:00"/>
    <d v="2024-02-06T00:00:00"/>
    <s v="Regular"/>
    <s v="Cash"/>
    <n v="273.73"/>
    <s v="loss"/>
    <s v="Pune"/>
  </r>
  <r>
    <s v="ORD110131"/>
    <x v="2"/>
    <s v="Electronics"/>
    <x v="10020"/>
    <s v="Good Sales"/>
    <n v="0.06"/>
    <n v="203.92199999999997"/>
    <n v="3194.7779999999998"/>
    <n v="8"/>
    <d v="2024-11-24T00:00:00"/>
    <d v="2024-11-27T00:00:00"/>
    <s v="Regular"/>
    <s v="Card"/>
    <n v="252.97"/>
    <s v="loss"/>
    <s v="Chennai"/>
  </r>
  <r>
    <s v="ORD110132"/>
    <x v="1"/>
    <s v="Grocery"/>
    <x v="10021"/>
    <s v="Good Sales"/>
    <n v="0.24"/>
    <n v="528.12479999999994"/>
    <n v="1672.3951999999999"/>
    <n v="9"/>
    <d v="2023-04-11T00:00:00"/>
    <d v="2023-04-15T00:00:00"/>
    <s v="Regular"/>
    <s v="Cash"/>
    <n v="222.52"/>
    <s v="loss"/>
    <s v="Chennai"/>
  </r>
  <r>
    <s v="ORD110133"/>
    <x v="3"/>
    <s v="Personal Care"/>
    <x v="10022"/>
    <s v="Good Sales"/>
    <n v="0.22"/>
    <n v="513.84960000000001"/>
    <n v="1821.8303999999998"/>
    <n v="1"/>
    <d v="2024-11-02T00:00:00"/>
    <d v="2024-11-05T00:00:00"/>
    <s v="New"/>
    <s v="UPI"/>
    <n v="548.05999999999995"/>
    <s v="loss"/>
    <s v="Hyderabad"/>
  </r>
  <r>
    <s v="ORD110134"/>
    <x v="1"/>
    <s v="Personal Care"/>
    <x v="10023"/>
    <s v="Good Sales"/>
    <n v="0.12"/>
    <n v="104.36280000000001"/>
    <n v="765.32720000000006"/>
    <n v="3"/>
    <d v="2023-06-08T00:00:00"/>
    <d v="2023-06-09T00:00:00"/>
    <s v="Member"/>
    <s v="Cash"/>
    <n v="95.52"/>
    <s v="loss"/>
    <s v="Delhi"/>
  </r>
  <r>
    <s v="ORD110135"/>
    <x v="3"/>
    <s v="Home Care"/>
    <x v="10024"/>
    <s v="Good Sales"/>
    <n v="0.1"/>
    <n v="213.22"/>
    <n v="1918.9799999999998"/>
    <n v="7"/>
    <d v="2023-07-16T00:00:00"/>
    <d v="2023-07-18T00:00:00"/>
    <s v="Member"/>
    <s v="UPI"/>
    <n v="535.16999999999996"/>
    <s v="loss"/>
    <s v="Chennai"/>
  </r>
  <r>
    <s v="ORD110136"/>
    <x v="0"/>
    <s v="Grocery"/>
    <x v="10025"/>
    <s v="Good Sales"/>
    <n v="0.12"/>
    <n v="190.29839999999999"/>
    <n v="1395.5216"/>
    <n v="2"/>
    <d v="2024-10-18T00:00:00"/>
    <d v="2024-10-19T00:00:00"/>
    <s v="Regular"/>
    <s v="Cash"/>
    <n v="367.31"/>
    <s v="loss"/>
    <s v="Hyderabad"/>
  </r>
  <r>
    <s v="ORD110137"/>
    <x v="3"/>
    <s v="Clothing"/>
    <x v="10026"/>
    <s v="Good Sales"/>
    <n v="0.3"/>
    <n v="928.452"/>
    <n v="2166.3879999999999"/>
    <n v="4"/>
    <d v="2023-01-04T00:00:00"/>
    <d v="2023-01-05T00:00:00"/>
    <s v="Member"/>
    <s v="UPI"/>
    <n v="729.04"/>
    <s v="loss"/>
    <s v="Chennai"/>
  </r>
  <r>
    <s v="ORD110138"/>
    <x v="3"/>
    <s v="Grocery"/>
    <x v="10027"/>
    <s v="Good Sales"/>
    <n v="0.21"/>
    <n v="244.53870000000001"/>
    <n v="919.93129999999996"/>
    <n v="4"/>
    <d v="2024-09-10T00:00:00"/>
    <d v="2024-09-12T00:00:00"/>
    <s v="New"/>
    <s v="Card"/>
    <n v="181.39"/>
    <s v="loss"/>
    <s v="Chennai"/>
  </r>
  <r>
    <s v="ORD110139"/>
    <x v="3"/>
    <s v="Home Care"/>
    <x v="10028"/>
    <s v="Good Sales"/>
    <n v="0.21"/>
    <n v="653.64179999999999"/>
    <n v="2458.9382000000001"/>
    <n v="7"/>
    <d v="2023-08-04T00:00:00"/>
    <d v="2023-08-07T00:00:00"/>
    <s v="New"/>
    <s v="Card"/>
    <n v="590.64"/>
    <s v="loss"/>
    <s v="Delhi"/>
  </r>
  <r>
    <s v="ORD110140"/>
    <x v="2"/>
    <s v="Grocery"/>
    <x v="10029"/>
    <s v="Good Sales"/>
    <n v="0.09"/>
    <n v="175.5855"/>
    <n v="1775.3645000000001"/>
    <n v="2"/>
    <d v="2023-01-06T00:00:00"/>
    <d v="2023-01-09T00:00:00"/>
    <s v="Member"/>
    <s v="UPI"/>
    <n v="315.66000000000003"/>
    <s v="loss"/>
    <s v="Delhi"/>
  </r>
  <r>
    <s v="ORD110141"/>
    <x v="0"/>
    <s v="Clothing"/>
    <x v="10030"/>
    <s v="Good Sales"/>
    <n v="0.39"/>
    <n v="700.76760000000002"/>
    <n v="1096.0724"/>
    <n v="8"/>
    <d v="2024-03-23T00:00:00"/>
    <d v="2024-03-24T00:00:00"/>
    <s v="New"/>
    <s v="Cash"/>
    <n v="422.09"/>
    <s v="loss"/>
    <s v="Mumbai"/>
  </r>
  <r>
    <s v="ORD110142"/>
    <x v="3"/>
    <s v="Home Care"/>
    <x v="10031"/>
    <s v="Good Sales"/>
    <n v="0.35"/>
    <n v="559.03049999999996"/>
    <n v="1038.1995000000002"/>
    <n v="8"/>
    <d v="2023-06-07T00:00:00"/>
    <d v="2023-06-10T00:00:00"/>
    <s v="Regular"/>
    <s v="Card"/>
    <n v="128.28"/>
    <s v="loss"/>
    <s v="Hyderabad"/>
  </r>
  <r>
    <s v="ORD110143"/>
    <x v="3"/>
    <s v="Personal Care"/>
    <x v="10032"/>
    <s v="Good Sales"/>
    <n v="0.21"/>
    <n v="714.37379999999996"/>
    <n v="2687.4062000000004"/>
    <n v="6"/>
    <d v="2024-08-25T00:00:00"/>
    <d v="2024-08-30T00:00:00"/>
    <s v="New"/>
    <s v="Cash"/>
    <n v="556.63"/>
    <s v="loss"/>
    <s v="Bangalore"/>
  </r>
  <r>
    <s v="ORD110144"/>
    <x v="1"/>
    <s v="Grocery"/>
    <x v="10033"/>
    <s v="Good Sales"/>
    <n v="7.0000000000000007E-2"/>
    <n v="199.90950000000001"/>
    <n v="2655.9404999999997"/>
    <n v="4"/>
    <d v="2023-09-22T00:00:00"/>
    <d v="2023-09-27T00:00:00"/>
    <s v="New"/>
    <s v="UPI"/>
    <n v="708.14"/>
    <s v="loss"/>
    <s v="Delhi"/>
  </r>
  <r>
    <s v="ORD110145"/>
    <x v="0"/>
    <s v="Personal Care"/>
    <x v="10034"/>
    <s v="Good Sales"/>
    <n v="0.36"/>
    <n v="1538.4383999999998"/>
    <n v="2735.0015999999996"/>
    <n v="2"/>
    <d v="2024-02-12T00:00:00"/>
    <d v="2024-02-15T00:00:00"/>
    <s v="Member"/>
    <s v="Cash"/>
    <n v="449.11"/>
    <s v="loss"/>
    <s v="Bangalore"/>
  </r>
  <r>
    <s v="ORD110146"/>
    <x v="3"/>
    <s v="Personal Care"/>
    <x v="10035"/>
    <s v="Good Sales"/>
    <n v="0.45"/>
    <n v="577.7505000000001"/>
    <n v="706.1395"/>
    <n v="3"/>
    <d v="2023-01-13T00:00:00"/>
    <d v="2023-01-18T00:00:00"/>
    <s v="New"/>
    <s v="Card"/>
    <n v="204.47"/>
    <s v="loss"/>
    <s v="Hyderabad"/>
  </r>
  <r>
    <s v="ORD110147"/>
    <x v="1"/>
    <s v="Electronics"/>
    <x v="10036"/>
    <s v="concerning"/>
    <n v="0.09"/>
    <n v="26.693099999999998"/>
    <n v="269.89689999999996"/>
    <n v="3"/>
    <d v="2024-08-26T00:00:00"/>
    <d v="2024-09-02T00:00:00"/>
    <s v="New"/>
    <s v="UPI"/>
    <n v="36.409999999999997"/>
    <s v="loss"/>
    <s v="Delhi"/>
  </r>
  <r>
    <s v="ORD110148"/>
    <x v="1"/>
    <s v="Clothing"/>
    <x v="10037"/>
    <s v="Good Sales"/>
    <n v="0.3"/>
    <n v="297.57599999999996"/>
    <n v="694.34400000000005"/>
    <n v="3"/>
    <d v="2024-05-09T00:00:00"/>
    <d v="2024-05-11T00:00:00"/>
    <s v="New"/>
    <s v="UPI"/>
    <n v="160.54"/>
    <s v="loss"/>
    <s v="Hyderabad"/>
  </r>
  <r>
    <s v="ORD110149"/>
    <x v="2"/>
    <s v="Grocery"/>
    <x v="8894"/>
    <s v="Good Sales"/>
    <n v="0.21"/>
    <n v="374.31450000000001"/>
    <n v="1408.1355000000001"/>
    <n v="4"/>
    <d v="2024-08-30T00:00:00"/>
    <d v="2024-08-31T00:00:00"/>
    <s v="Regular"/>
    <s v="Cash"/>
    <n v="111.59"/>
    <s v="loss"/>
    <s v="Mumbai"/>
  </r>
  <r>
    <s v="ORD110150"/>
    <x v="1"/>
    <s v="Personal Care"/>
    <x v="10038"/>
    <s v="Good Sales"/>
    <n v="0.04"/>
    <n v="39.212399999999995"/>
    <n v="941.09759999999994"/>
    <n v="7"/>
    <d v="2023-12-23T00:00:00"/>
    <d v="2023-12-26T00:00:00"/>
    <s v="Regular"/>
    <s v="UPI"/>
    <n v="165.48"/>
    <s v="loss"/>
    <s v="Chennai"/>
  </r>
  <r>
    <s v="ORD110151"/>
    <x v="3"/>
    <s v="Personal Care"/>
    <x v="10039"/>
    <s v="concerning"/>
    <n v="0.36"/>
    <n v="183.31199999999998"/>
    <n v="325.88800000000003"/>
    <n v="9"/>
    <d v="2023-10-02T00:00:00"/>
    <d v="2023-10-08T00:00:00"/>
    <s v="Member"/>
    <s v="Cash"/>
    <n v="77.23"/>
    <s v="loss"/>
    <s v="Pune"/>
  </r>
  <r>
    <s v="ORD110152"/>
    <x v="2"/>
    <s v="Clothing"/>
    <x v="10040"/>
    <s v="Good Sales"/>
    <n v="0.04"/>
    <n v="91.2864"/>
    <n v="2190.8735999999999"/>
    <n v="4"/>
    <d v="2023-10-30T00:00:00"/>
    <d v="2023-10-31T00:00:00"/>
    <s v="Regular"/>
    <s v="Cash"/>
    <n v="649"/>
    <s v="loss"/>
    <s v="Hyderabad"/>
  </r>
  <r>
    <s v="ORD110153"/>
    <x v="2"/>
    <s v="Personal Care"/>
    <x v="10041"/>
    <s v="Good Sales"/>
    <n v="0.35"/>
    <n v="1195.9395"/>
    <n v="2221.0304999999998"/>
    <n v="7"/>
    <d v="2023-09-09T00:00:00"/>
    <d v="2023-09-11T00:00:00"/>
    <s v="New"/>
    <s v="Cash"/>
    <n v="387.79"/>
    <s v="loss"/>
    <s v="Hyderabad"/>
  </r>
  <r>
    <s v="ORD110154"/>
    <x v="3"/>
    <s v="Personal Care"/>
    <x v="10042"/>
    <s v="Good Sales"/>
    <n v="0.14000000000000001"/>
    <n v="529.57799999999997"/>
    <n v="3253.1219999999998"/>
    <n v="6"/>
    <d v="2024-08-05T00:00:00"/>
    <d v="2024-08-06T00:00:00"/>
    <s v="Member"/>
    <s v="Cash"/>
    <n v="434.11"/>
    <s v="loss"/>
    <s v="Delhi"/>
  </r>
  <r>
    <s v="ORD110155"/>
    <x v="0"/>
    <s v="Personal Care"/>
    <x v="10043"/>
    <s v="Good Sales"/>
    <n v="0.28000000000000003"/>
    <n v="575.05280000000016"/>
    <n v="1478.7072000000001"/>
    <n v="9"/>
    <d v="2023-04-04T00:00:00"/>
    <d v="2023-04-07T00:00:00"/>
    <s v="New"/>
    <s v="Card"/>
    <n v="179.99"/>
    <s v="loss"/>
    <s v="Mumbai"/>
  </r>
  <r>
    <s v="ORD110156"/>
    <x v="1"/>
    <s v="Personal Care"/>
    <x v="10044"/>
    <s v="Good Sales"/>
    <n v="0.08"/>
    <n v="195.39360000000002"/>
    <n v="2247.0264000000002"/>
    <n v="8"/>
    <d v="2024-07-23T00:00:00"/>
    <d v="2024-07-25T00:00:00"/>
    <s v="Regular"/>
    <s v="Card"/>
    <n v="274.58"/>
    <s v="loss"/>
    <s v="Pune"/>
  </r>
  <r>
    <s v="ORD110157"/>
    <x v="2"/>
    <s v="Electronics"/>
    <x v="10045"/>
    <s v="Good Sales"/>
    <n v="0.19"/>
    <n v="722.34389999999996"/>
    <n v="3079.4661000000001"/>
    <n v="2"/>
    <d v="2023-01-31T00:00:00"/>
    <d v="2023-02-06T00:00:00"/>
    <s v="New"/>
    <s v="Cash"/>
    <n v="1086.72"/>
    <s v="profit"/>
    <s v="Hyderabad"/>
  </r>
  <r>
    <s v="ORD110158"/>
    <x v="0"/>
    <s v="Electronics"/>
    <x v="10046"/>
    <s v="Good Sales"/>
    <n v="0.05"/>
    <n v="91.413499999999999"/>
    <n v="1736.8564999999999"/>
    <n v="3"/>
    <d v="2023-10-28T00:00:00"/>
    <d v="2023-10-30T00:00:00"/>
    <s v="Member"/>
    <s v="Cash"/>
    <n v="378.22"/>
    <s v="loss"/>
    <s v="Hyderabad"/>
  </r>
  <r>
    <s v="ORD110159"/>
    <x v="3"/>
    <s v="Home Care"/>
    <x v="10047"/>
    <s v="Good Sales"/>
    <n v="0.23"/>
    <n v="907.43050000000005"/>
    <n v="3037.9195"/>
    <n v="6"/>
    <d v="2024-05-10T00:00:00"/>
    <d v="2024-05-17T00:00:00"/>
    <s v="Regular"/>
    <s v="Card"/>
    <n v="212.64"/>
    <s v="loss"/>
    <s v="Pune"/>
  </r>
  <r>
    <s v="ORD110160"/>
    <x v="1"/>
    <s v="Grocery"/>
    <x v="10048"/>
    <s v="Good Sales"/>
    <n v="0.11"/>
    <n v="532.41540000000009"/>
    <n v="4307.7246000000005"/>
    <n v="5"/>
    <d v="2023-04-14T00:00:00"/>
    <d v="2023-04-19T00:00:00"/>
    <s v="Regular"/>
    <s v="Card"/>
    <n v="283.67"/>
    <s v="loss"/>
    <s v="Chennai"/>
  </r>
  <r>
    <s v="ORD110161"/>
    <x v="1"/>
    <s v="Clothing"/>
    <x v="10049"/>
    <s v="Good Sales"/>
    <n v="0.09"/>
    <n v="397.29239999999993"/>
    <n v="4017.0675999999999"/>
    <n v="2"/>
    <d v="2023-11-06T00:00:00"/>
    <d v="2023-11-09T00:00:00"/>
    <s v="Member"/>
    <s v="Card"/>
    <n v="250.5"/>
    <s v="loss"/>
    <s v="Chennai"/>
  </r>
  <r>
    <s v="ORD110162"/>
    <x v="2"/>
    <s v="Home Care"/>
    <x v="10050"/>
    <s v="Good Sales"/>
    <n v="0.05"/>
    <n v="116.131"/>
    <n v="2206.489"/>
    <n v="2"/>
    <d v="2023-11-25T00:00:00"/>
    <d v="2023-11-27T00:00:00"/>
    <s v="Member"/>
    <s v="Card"/>
    <n v="263.08"/>
    <s v="loss"/>
    <s v="Hyderabad"/>
  </r>
  <r>
    <s v="ORD110163"/>
    <x v="1"/>
    <s v="Electronics"/>
    <x v="10051"/>
    <s v="Good Sales"/>
    <n v="0.38"/>
    <n v="1117.0632000000001"/>
    <n v="1822.5767999999998"/>
    <n v="5"/>
    <d v="2023-04-08T00:00:00"/>
    <d v="2023-04-10T00:00:00"/>
    <s v="Member"/>
    <s v="Cash"/>
    <n v="189.28"/>
    <s v="loss"/>
    <s v="Chennai"/>
  </r>
  <r>
    <s v="ORD110164"/>
    <x v="1"/>
    <s v="Electronics"/>
    <x v="10052"/>
    <s v="Good Sales"/>
    <n v="0.32"/>
    <n v="1155.3568"/>
    <n v="2455.1331999999998"/>
    <n v="5"/>
    <d v="2024-04-14T00:00:00"/>
    <d v="2024-04-20T00:00:00"/>
    <s v="New"/>
    <s v="UPI"/>
    <n v="241.07"/>
    <s v="loss"/>
    <s v="Delhi"/>
  </r>
  <r>
    <s v="ORD110165"/>
    <x v="1"/>
    <s v="Electronics"/>
    <x v="10053"/>
    <s v="Good Sales"/>
    <n v="0.08"/>
    <n v="144.9256"/>
    <n v="1666.6443999999999"/>
    <n v="1"/>
    <d v="2024-02-15T00:00:00"/>
    <d v="2024-02-22T00:00:00"/>
    <s v="Regular"/>
    <s v="Card"/>
    <n v="288.86"/>
    <s v="loss"/>
    <s v="Chennai"/>
  </r>
  <r>
    <s v="ORD110166"/>
    <x v="1"/>
    <s v="Home Care"/>
    <x v="560"/>
    <s v="Good Sales"/>
    <n v="0.24"/>
    <n v="963.90479999999991"/>
    <n v="3052.3652000000002"/>
    <n v="3"/>
    <d v="2023-02-21T00:00:00"/>
    <d v="2023-02-27T00:00:00"/>
    <s v="New"/>
    <s v="Cash"/>
    <n v="208.52"/>
    <s v="loss"/>
    <s v="Mumbai"/>
  </r>
  <r>
    <s v="ORD110167"/>
    <x v="3"/>
    <s v="Electronics"/>
    <x v="10054"/>
    <s v="Good Sales"/>
    <n v="0.33"/>
    <n v="739.49369999999999"/>
    <n v="1501.3962999999999"/>
    <n v="9"/>
    <d v="2024-07-20T00:00:00"/>
    <d v="2024-07-21T00:00:00"/>
    <s v="New"/>
    <s v="UPI"/>
    <n v="121.27"/>
    <s v="loss"/>
    <s v="Chennai"/>
  </r>
  <r>
    <s v="ORD110168"/>
    <x v="0"/>
    <s v="Home Care"/>
    <x v="10055"/>
    <s v="Good Sales"/>
    <n v="0.44"/>
    <n v="1869.7888000000003"/>
    <n v="2379.7312000000002"/>
    <n v="3"/>
    <d v="2023-01-27T00:00:00"/>
    <d v="2023-02-01T00:00:00"/>
    <s v="New"/>
    <s v="Card"/>
    <n v="870.98"/>
    <s v="profit"/>
    <s v="Delhi"/>
  </r>
  <r>
    <s v="ORD110169"/>
    <x v="3"/>
    <s v="Electronics"/>
    <x v="10056"/>
    <s v="Good Sales"/>
    <n v="0.03"/>
    <n v="40.445999999999998"/>
    <n v="1307.7540000000001"/>
    <n v="6"/>
    <d v="2023-04-26T00:00:00"/>
    <d v="2023-05-03T00:00:00"/>
    <s v="Regular"/>
    <s v="Card"/>
    <n v="302.55"/>
    <s v="loss"/>
    <s v="Hyderabad"/>
  </r>
  <r>
    <s v="ORD110170"/>
    <x v="3"/>
    <s v="Personal Care"/>
    <x v="10057"/>
    <s v="concerning"/>
    <n v="0.18"/>
    <n v="28.035"/>
    <n v="127.715"/>
    <n v="6"/>
    <d v="2023-12-31T00:00:00"/>
    <d v="2024-01-01T00:00:00"/>
    <s v="Member"/>
    <s v="Card"/>
    <n v="45.36"/>
    <s v="loss"/>
    <s v="Delhi"/>
  </r>
  <r>
    <s v="ORD110171"/>
    <x v="2"/>
    <s v="Personal Care"/>
    <x v="10058"/>
    <s v="Good Sales"/>
    <n v="0.31"/>
    <n v="992.05269999999996"/>
    <n v="2208.1172999999999"/>
    <n v="2"/>
    <d v="2024-11-15T00:00:00"/>
    <d v="2024-11-22T00:00:00"/>
    <s v="Regular"/>
    <s v="Cash"/>
    <n v="547.04"/>
    <s v="loss"/>
    <s v="Bangalore"/>
  </r>
  <r>
    <s v="ORD110172"/>
    <x v="1"/>
    <s v="Grocery"/>
    <x v="10059"/>
    <s v="Good Sales"/>
    <n v="0.01"/>
    <n v="23.142600000000002"/>
    <n v="2291.1174000000001"/>
    <n v="7"/>
    <d v="2024-03-02T00:00:00"/>
    <d v="2024-03-09T00:00:00"/>
    <s v="New"/>
    <s v="Cash"/>
    <n v="444.4"/>
    <s v="loss"/>
    <s v="Pune"/>
  </r>
  <r>
    <s v="ORD110173"/>
    <x v="3"/>
    <s v="Electronics"/>
    <x v="10060"/>
    <s v="concerning"/>
    <n v="0.12"/>
    <n v="47.175599999999996"/>
    <n v="345.95440000000002"/>
    <n v="9"/>
    <d v="2024-07-07T00:00:00"/>
    <d v="2024-07-09T00:00:00"/>
    <s v="Member"/>
    <s v="UPI"/>
    <n v="77.89"/>
    <s v="loss"/>
    <s v="Hyderabad"/>
  </r>
  <r>
    <s v="ORD110174"/>
    <x v="1"/>
    <s v="Grocery"/>
    <x v="10061"/>
    <s v="Good Sales"/>
    <n v="0.37"/>
    <n v="921.04100000000005"/>
    <n v="1568.259"/>
    <n v="9"/>
    <d v="2023-10-31T00:00:00"/>
    <d v="2023-11-07T00:00:00"/>
    <s v="Regular"/>
    <s v="UPI"/>
    <n v="590.13"/>
    <s v="loss"/>
    <s v="Chennai"/>
  </r>
  <r>
    <s v="ORD110175"/>
    <x v="3"/>
    <s v="Home Care"/>
    <x v="10062"/>
    <s v="Good Sales"/>
    <n v="0.18"/>
    <n v="166.6782"/>
    <n v="759.31179999999995"/>
    <n v="8"/>
    <d v="2024-03-17T00:00:00"/>
    <d v="2024-03-19T00:00:00"/>
    <s v="Member"/>
    <s v="Cash"/>
    <n v="142.44"/>
    <s v="loss"/>
    <s v="Pune"/>
  </r>
  <r>
    <s v="ORD110176"/>
    <x v="3"/>
    <s v="Grocery"/>
    <x v="10063"/>
    <s v="Good Sales"/>
    <n v="0.04"/>
    <n v="127.4308"/>
    <n v="3058.3391999999999"/>
    <n v="5"/>
    <d v="2024-06-22T00:00:00"/>
    <d v="2024-06-23T00:00:00"/>
    <s v="New"/>
    <s v="Cash"/>
    <n v="943.81"/>
    <s v="profit"/>
    <s v="Delhi"/>
  </r>
  <r>
    <s v="ORD110177"/>
    <x v="2"/>
    <s v="Electronics"/>
    <x v="10064"/>
    <s v="Good Sales"/>
    <n v="0.31"/>
    <n v="707.02319999999997"/>
    <n v="1573.6967999999997"/>
    <n v="8"/>
    <d v="2023-06-09T00:00:00"/>
    <d v="2023-06-10T00:00:00"/>
    <s v="Member"/>
    <s v="Card"/>
    <n v="398.53"/>
    <s v="loss"/>
    <s v="Mumbai"/>
  </r>
  <r>
    <s v="ORD110178"/>
    <x v="0"/>
    <s v="Home Care"/>
    <x v="10065"/>
    <s v="Good Sales"/>
    <n v="0.13"/>
    <n v="122.0063"/>
    <n v="816.50369999999998"/>
    <n v="9"/>
    <d v="2024-11-08T00:00:00"/>
    <d v="2024-11-10T00:00:00"/>
    <s v="New"/>
    <s v="Card"/>
    <n v="76.88"/>
    <s v="loss"/>
    <s v="Chennai"/>
  </r>
  <r>
    <s v="ORD110179"/>
    <x v="0"/>
    <s v="Home Care"/>
    <x v="10066"/>
    <s v="Good Sales"/>
    <n v="0.35"/>
    <n v="741.47499999999991"/>
    <n v="1377.0250000000001"/>
    <n v="1"/>
    <d v="2023-12-08T00:00:00"/>
    <d v="2023-12-10T00:00:00"/>
    <s v="Member"/>
    <s v="Card"/>
    <n v="501.9"/>
    <s v="loss"/>
    <s v="Pune"/>
  </r>
  <r>
    <s v="ORD110180"/>
    <x v="3"/>
    <s v="Personal Care"/>
    <x v="10067"/>
    <s v="Good Sales"/>
    <n v="0.45"/>
    <n v="558.12149999999997"/>
    <n v="682.14850000000001"/>
    <n v="1"/>
    <d v="2024-05-14T00:00:00"/>
    <d v="2024-05-19T00:00:00"/>
    <s v="New"/>
    <s v="Card"/>
    <n v="223.09"/>
    <s v="loss"/>
    <s v="Hyderabad"/>
  </r>
  <r>
    <s v="ORD110181"/>
    <x v="2"/>
    <s v="Home Care"/>
    <x v="10068"/>
    <s v="Good Sales"/>
    <n v="0.26"/>
    <n v="858.04420000000005"/>
    <n v="2442.1257999999998"/>
    <n v="5"/>
    <d v="2024-11-23T00:00:00"/>
    <d v="2024-11-30T00:00:00"/>
    <s v="Member"/>
    <s v="Card"/>
    <n v="701.29"/>
    <s v="loss"/>
    <s v="Bangalore"/>
  </r>
  <r>
    <s v="ORD110182"/>
    <x v="1"/>
    <s v="Home Care"/>
    <x v="10069"/>
    <s v="Good Sales"/>
    <n v="0.3"/>
    <n v="463.86"/>
    <n v="1082.3400000000001"/>
    <n v="7"/>
    <d v="2024-08-30T00:00:00"/>
    <d v="2024-09-01T00:00:00"/>
    <s v="Regular"/>
    <s v="Card"/>
    <n v="276.02999999999997"/>
    <s v="loss"/>
    <s v="Delhi"/>
  </r>
  <r>
    <s v="ORD110183"/>
    <x v="1"/>
    <s v="Grocery"/>
    <x v="10070"/>
    <s v="Good Sales"/>
    <n v="0.26"/>
    <n v="1073.2514000000001"/>
    <n v="3054.6386000000002"/>
    <n v="9"/>
    <d v="2023-10-10T00:00:00"/>
    <d v="2023-10-16T00:00:00"/>
    <s v="New"/>
    <s v="Card"/>
    <n v="877.98"/>
    <s v="profit"/>
    <s v="Hyderabad"/>
  </r>
  <r>
    <s v="ORD110184"/>
    <x v="3"/>
    <s v="Home Care"/>
    <x v="10071"/>
    <s v="concerning"/>
    <n v="0.41"/>
    <n v="69.453999999999994"/>
    <n v="99.946000000000012"/>
    <n v="9"/>
    <d v="2023-10-23T00:00:00"/>
    <d v="2023-10-25T00:00:00"/>
    <s v="Member"/>
    <s v="Card"/>
    <n v="27.65"/>
    <s v="loss"/>
    <s v="Hyderabad"/>
  </r>
  <r>
    <s v="ORD110185"/>
    <x v="0"/>
    <s v="Clothing"/>
    <x v="10072"/>
    <s v="Good Sales"/>
    <n v="0.12"/>
    <n v="249.20999999999998"/>
    <n v="1827.54"/>
    <n v="3"/>
    <d v="2023-04-04T00:00:00"/>
    <d v="2023-04-07T00:00:00"/>
    <s v="Regular"/>
    <s v="Card"/>
    <n v="306.68"/>
    <s v="loss"/>
    <s v="Mumbai"/>
  </r>
  <r>
    <s v="ORD110186"/>
    <x v="2"/>
    <s v="Personal Care"/>
    <x v="10073"/>
    <s v="Good Sales"/>
    <n v="0.2"/>
    <n v="624.73800000000006"/>
    <n v="2498.9520000000002"/>
    <n v="1"/>
    <d v="2023-06-12T00:00:00"/>
    <d v="2023-06-19T00:00:00"/>
    <s v="Member"/>
    <s v="Card"/>
    <n v="303.67"/>
    <s v="loss"/>
    <s v="Hyderabad"/>
  </r>
  <r>
    <s v="ORD110187"/>
    <x v="0"/>
    <s v="Personal Care"/>
    <x v="10074"/>
    <s v="concerning"/>
    <n v="0.45"/>
    <n v="94.850999999999999"/>
    <n v="115.929"/>
    <n v="3"/>
    <d v="2024-04-05T00:00:00"/>
    <d v="2024-04-09T00:00:00"/>
    <s v="Regular"/>
    <s v="Card"/>
    <n v="28.02"/>
    <s v="loss"/>
    <s v="Pune"/>
  </r>
  <r>
    <s v="ORD110188"/>
    <x v="1"/>
    <s v="Home Care"/>
    <x v="10075"/>
    <s v="Good Sales"/>
    <n v="0.36"/>
    <n v="416.74680000000001"/>
    <n v="740.8832000000001"/>
    <n v="8"/>
    <d v="2024-09-21T00:00:00"/>
    <d v="2024-09-25T00:00:00"/>
    <s v="Member"/>
    <s v="Cash"/>
    <n v="68.75"/>
    <s v="loss"/>
    <s v="Mumbai"/>
  </r>
  <r>
    <s v="ORD110189"/>
    <x v="0"/>
    <s v="Grocery"/>
    <x v="10076"/>
    <s v="Good Sales"/>
    <n v="0.16"/>
    <n v="272.69759999999997"/>
    <n v="1431.6623999999999"/>
    <n v="7"/>
    <d v="2024-01-20T00:00:00"/>
    <d v="2024-01-22T00:00:00"/>
    <s v="Regular"/>
    <s v="Card"/>
    <n v="296.52999999999997"/>
    <s v="loss"/>
    <s v="Hyderabad"/>
  </r>
  <r>
    <s v="ORD110190"/>
    <x v="1"/>
    <s v="Personal Care"/>
    <x v="10077"/>
    <s v="concerning"/>
    <n v="0.42"/>
    <n v="86.956799999999987"/>
    <n v="120.08320000000001"/>
    <n v="5"/>
    <d v="2023-08-22T00:00:00"/>
    <d v="2023-08-27T00:00:00"/>
    <s v="Regular"/>
    <s v="UPI"/>
    <n v="32.64"/>
    <s v="loss"/>
    <s v="Delhi"/>
  </r>
  <r>
    <s v="ORD110191"/>
    <x v="2"/>
    <s v="Personal Care"/>
    <x v="10078"/>
    <s v="Good Sales"/>
    <n v="0.12"/>
    <n v="333.45359999999999"/>
    <n v="2445.3264000000004"/>
    <n v="9"/>
    <d v="2023-06-04T00:00:00"/>
    <d v="2023-06-07T00:00:00"/>
    <s v="Member"/>
    <s v="UPI"/>
    <n v="219.24"/>
    <s v="loss"/>
    <s v="Mumbai"/>
  </r>
  <r>
    <s v="ORD110192"/>
    <x v="2"/>
    <s v="Clothing"/>
    <x v="10079"/>
    <s v="Good Sales"/>
    <n v="0.32"/>
    <n v="1021.2032"/>
    <n v="2170.0568000000003"/>
    <n v="4"/>
    <d v="2023-10-05T00:00:00"/>
    <d v="2023-10-07T00:00:00"/>
    <s v="Member"/>
    <s v="Cash"/>
    <n v="608.04"/>
    <s v="loss"/>
    <s v="Mumbai"/>
  </r>
  <r>
    <s v="ORD110193"/>
    <x v="3"/>
    <s v="Home Care"/>
    <x v="10080"/>
    <s v="Good Sales"/>
    <n v="0.48"/>
    <n v="583.13279999999997"/>
    <n v="631.72719999999993"/>
    <n v="6"/>
    <d v="2024-05-19T00:00:00"/>
    <d v="2024-05-22T00:00:00"/>
    <s v="Regular"/>
    <s v="Cash"/>
    <n v="331.8"/>
    <s v="loss"/>
    <s v="Bangalore"/>
  </r>
  <r>
    <s v="ORD110194"/>
    <x v="3"/>
    <s v="Personal Care"/>
    <x v="10081"/>
    <s v="Good Sales"/>
    <n v="0.28999999999999998"/>
    <n v="801.2903"/>
    <n v="1961.7797"/>
    <n v="5"/>
    <d v="2024-09-14T00:00:00"/>
    <d v="2024-09-15T00:00:00"/>
    <s v="New"/>
    <s v="Cash"/>
    <n v="491.28"/>
    <s v="loss"/>
    <s v="Pune"/>
  </r>
  <r>
    <s v="ORD110195"/>
    <x v="0"/>
    <s v="Personal Care"/>
    <x v="10082"/>
    <s v="Good Sales"/>
    <n v="0.4"/>
    <n v="1998.2880000000002"/>
    <n v="2997.4319999999998"/>
    <n v="6"/>
    <d v="2023-05-31T00:00:00"/>
    <d v="2023-06-07T00:00:00"/>
    <s v="Regular"/>
    <s v="UPI"/>
    <n v="310.63"/>
    <s v="loss"/>
    <s v="Pune"/>
  </r>
  <r>
    <s v="ORD110196"/>
    <x v="2"/>
    <s v="Personal Care"/>
    <x v="10083"/>
    <s v="Good Sales"/>
    <n v="0.37"/>
    <n v="1644.9829999999999"/>
    <n v="2800.9169999999995"/>
    <n v="4"/>
    <d v="2023-06-30T00:00:00"/>
    <d v="2023-07-05T00:00:00"/>
    <s v="Member"/>
    <s v="Cash"/>
    <n v="684.39"/>
    <s v="loss"/>
    <s v="Pune"/>
  </r>
  <r>
    <s v="ORD110197"/>
    <x v="2"/>
    <s v="Personal Care"/>
    <x v="10084"/>
    <s v="concerning"/>
    <n v="0.43"/>
    <n v="166.5992"/>
    <n v="220.8408"/>
    <n v="3"/>
    <d v="2023-10-18T00:00:00"/>
    <d v="2023-10-22T00:00:00"/>
    <s v="Regular"/>
    <s v="Cash"/>
    <n v="107.74"/>
    <s v="loss"/>
    <s v="Pune"/>
  </r>
  <r>
    <s v="ORD110198"/>
    <x v="3"/>
    <s v="Grocery"/>
    <x v="10085"/>
    <s v="concerning"/>
    <n v="0.48"/>
    <n v="348.77760000000001"/>
    <n v="377.8424"/>
    <n v="5"/>
    <d v="2024-06-02T00:00:00"/>
    <d v="2024-06-05T00:00:00"/>
    <s v="Regular"/>
    <s v="Card"/>
    <n v="209.35"/>
    <s v="loss"/>
    <s v="Pune"/>
  </r>
  <r>
    <s v="ORD110199"/>
    <x v="1"/>
    <s v="Electronics"/>
    <x v="10086"/>
    <s v="Good Sales"/>
    <n v="0.01"/>
    <n v="25.2258"/>
    <n v="2497.3541999999998"/>
    <n v="5"/>
    <d v="2024-02-12T00:00:00"/>
    <d v="2024-02-18T00:00:00"/>
    <s v="New"/>
    <s v="UPI"/>
    <n v="659.69"/>
    <s v="loss"/>
    <s v="Delhi"/>
  </r>
  <r>
    <s v="ORD110200"/>
    <x v="0"/>
    <s v="Clothing"/>
    <x v="10087"/>
    <s v="Good Sales"/>
    <n v="0.01"/>
    <n v="13.014900000000001"/>
    <n v="1288.4751000000001"/>
    <n v="2"/>
    <d v="2023-07-27T00:00:00"/>
    <d v="2023-08-02T00:00:00"/>
    <s v="New"/>
    <s v="UPI"/>
    <n v="205.31"/>
    <s v="loss"/>
    <s v="Delhi"/>
  </r>
  <r>
    <s v="ORD110201"/>
    <x v="0"/>
    <s v="Grocery"/>
    <x v="10088"/>
    <s v="concerning"/>
    <n v="0.3"/>
    <n v="149.02500000000001"/>
    <n v="347.72500000000002"/>
    <n v="4"/>
    <d v="2023-05-08T00:00:00"/>
    <d v="2023-05-10T00:00:00"/>
    <s v="Member"/>
    <s v="Cash"/>
    <n v="71.95"/>
    <s v="loss"/>
    <s v="Bangalore"/>
  </r>
  <r>
    <s v="ORD110202"/>
    <x v="3"/>
    <s v="Clothing"/>
    <x v="10089"/>
    <s v="Good Sales"/>
    <n v="0.48"/>
    <n v="646.71359999999993"/>
    <n v="700.60640000000001"/>
    <n v="3"/>
    <d v="2023-01-23T00:00:00"/>
    <d v="2023-01-24T00:00:00"/>
    <s v="New"/>
    <s v="Cash"/>
    <n v="164.02"/>
    <s v="loss"/>
    <s v="Hyderabad"/>
  </r>
  <r>
    <s v="ORD110203"/>
    <x v="2"/>
    <s v="Personal Care"/>
    <x v="10090"/>
    <s v="concerning"/>
    <n v="0.24"/>
    <n v="95.944799999999987"/>
    <n v="303.8252"/>
    <n v="7"/>
    <d v="2023-01-07T00:00:00"/>
    <d v="2023-01-12T00:00:00"/>
    <s v="Regular"/>
    <s v="UPI"/>
    <n v="34.29"/>
    <s v="loss"/>
    <s v="Mumbai"/>
  </r>
  <r>
    <s v="ORD110204"/>
    <x v="3"/>
    <s v="Clothing"/>
    <x v="10091"/>
    <s v="Good Sales"/>
    <n v="0.42"/>
    <n v="1132.5594000000001"/>
    <n v="1564.0106000000001"/>
    <n v="5"/>
    <d v="2024-05-02T00:00:00"/>
    <d v="2024-05-09T00:00:00"/>
    <s v="Member"/>
    <s v="Card"/>
    <n v="742.05"/>
    <s v="loss"/>
    <s v="Delhi"/>
  </r>
  <r>
    <s v="ORD110205"/>
    <x v="3"/>
    <s v="Home Care"/>
    <x v="10092"/>
    <s v="Good Sales"/>
    <n v="0.38"/>
    <n v="950.84739999999999"/>
    <n v="1551.3825999999999"/>
    <n v="6"/>
    <d v="2023-11-08T00:00:00"/>
    <d v="2023-11-14T00:00:00"/>
    <s v="Member"/>
    <s v="Card"/>
    <n v="549.83000000000004"/>
    <s v="loss"/>
    <s v="Hyderabad"/>
  </r>
  <r>
    <s v="ORD110206"/>
    <x v="3"/>
    <s v="Home Care"/>
    <x v="10093"/>
    <s v="concerning"/>
    <n v="0.25"/>
    <n v="32.75"/>
    <n v="98.25"/>
    <n v="7"/>
    <d v="2024-10-23T00:00:00"/>
    <d v="2024-10-26T00:00:00"/>
    <s v="Member"/>
    <s v="UPI"/>
    <n v="33.46"/>
    <s v="loss"/>
    <s v="Bangalore"/>
  </r>
  <r>
    <s v="ORD110207"/>
    <x v="3"/>
    <s v="Electronics"/>
    <x v="10094"/>
    <s v="Good Sales"/>
    <n v="0.26"/>
    <n v="640.72580000000005"/>
    <n v="1823.6041999999998"/>
    <n v="2"/>
    <d v="2024-08-27T00:00:00"/>
    <d v="2024-08-28T00:00:00"/>
    <s v="New"/>
    <s v="Cash"/>
    <n v="184.64"/>
    <s v="loss"/>
    <s v="Hyderabad"/>
  </r>
  <r>
    <s v="ORD110208"/>
    <x v="1"/>
    <s v="Electronics"/>
    <x v="10095"/>
    <s v="Good Sales"/>
    <n v="0.22"/>
    <n v="582.351"/>
    <n v="2064.6990000000001"/>
    <n v="4"/>
    <d v="2024-02-08T00:00:00"/>
    <d v="2024-02-14T00:00:00"/>
    <s v="Regular"/>
    <s v="Cash"/>
    <n v="245.94"/>
    <s v="loss"/>
    <s v="Delhi"/>
  </r>
  <r>
    <s v="ORD110209"/>
    <x v="1"/>
    <s v="Clothing"/>
    <x v="10096"/>
    <s v="Good Sales"/>
    <n v="0.13"/>
    <n v="398.83350000000002"/>
    <n v="2669.1164999999996"/>
    <n v="6"/>
    <d v="2024-06-26T00:00:00"/>
    <d v="2024-06-29T00:00:00"/>
    <s v="New"/>
    <s v="UPI"/>
    <n v="179.96"/>
    <s v="loss"/>
    <s v="Bangalore"/>
  </r>
  <r>
    <s v="ORD110210"/>
    <x v="2"/>
    <s v="Grocery"/>
    <x v="10097"/>
    <s v="Good Sales"/>
    <n v="0.43"/>
    <n v="2087.0007000000001"/>
    <n v="2766.4892999999997"/>
    <n v="3"/>
    <d v="2024-04-19T00:00:00"/>
    <d v="2024-04-22T00:00:00"/>
    <s v="Regular"/>
    <s v="UPI"/>
    <n v="784.27"/>
    <s v="loss"/>
    <s v="Hyderabad"/>
  </r>
  <r>
    <s v="ORD110211"/>
    <x v="3"/>
    <s v="Grocery"/>
    <x v="10098"/>
    <s v="Good Sales"/>
    <n v="0.1"/>
    <n v="491.51900000000001"/>
    <n v="4423.6709999999994"/>
    <n v="6"/>
    <d v="2024-09-08T00:00:00"/>
    <d v="2024-09-15T00:00:00"/>
    <s v="Member"/>
    <s v="Cash"/>
    <n v="780.2"/>
    <s v="loss"/>
    <s v="Hyderabad"/>
  </r>
  <r>
    <s v="ORD110212"/>
    <x v="1"/>
    <s v="Personal Care"/>
    <x v="10099"/>
    <s v="Good Sales"/>
    <n v="0.45"/>
    <n v="1206.8775000000001"/>
    <n v="1475.0724999999998"/>
    <n v="1"/>
    <d v="2024-04-29T00:00:00"/>
    <d v="2024-05-02T00:00:00"/>
    <s v="Member"/>
    <s v="UPI"/>
    <n v="692.89"/>
    <s v="loss"/>
    <s v="Hyderabad"/>
  </r>
  <r>
    <s v="ORD110213"/>
    <x v="2"/>
    <s v="Grocery"/>
    <x v="10100"/>
    <s v="Good Sales"/>
    <n v="0.18"/>
    <n v="763.4538"/>
    <n v="3477.9561999999996"/>
    <n v="8"/>
    <d v="2024-04-01T00:00:00"/>
    <d v="2024-04-06T00:00:00"/>
    <s v="Regular"/>
    <s v="UPI"/>
    <n v="243.25"/>
    <s v="loss"/>
    <s v="Pune"/>
  </r>
  <r>
    <s v="ORD110214"/>
    <x v="3"/>
    <s v="Electronics"/>
    <x v="10101"/>
    <s v="concerning"/>
    <n v="0.01"/>
    <n v="5.1730999999999998"/>
    <n v="512.13689999999997"/>
    <n v="5"/>
    <d v="2023-12-11T00:00:00"/>
    <d v="2023-12-16T00:00:00"/>
    <s v="Member"/>
    <s v="UPI"/>
    <n v="92.7"/>
    <s v="loss"/>
    <s v="Mumbai"/>
  </r>
  <r>
    <s v="ORD110215"/>
    <x v="0"/>
    <s v="Grocery"/>
    <x v="10102"/>
    <s v="Good Sales"/>
    <n v="0.08"/>
    <n v="216.21279999999999"/>
    <n v="2486.4472000000001"/>
    <n v="1"/>
    <d v="2024-10-01T00:00:00"/>
    <d v="2024-10-05T00:00:00"/>
    <s v="Regular"/>
    <s v="UPI"/>
    <n v="635.78"/>
    <s v="loss"/>
    <s v="Chennai"/>
  </r>
  <r>
    <s v="ORD110216"/>
    <x v="1"/>
    <s v="Personal Care"/>
    <x v="10103"/>
    <s v="Good Sales"/>
    <n v="0.44"/>
    <n v="1507.7084"/>
    <n v="1918.9016000000001"/>
    <n v="1"/>
    <d v="2023-02-11T00:00:00"/>
    <d v="2023-02-14T00:00:00"/>
    <s v="New"/>
    <s v="Cash"/>
    <n v="717.97"/>
    <s v="loss"/>
    <s v="Delhi"/>
  </r>
  <r>
    <s v="ORD110217"/>
    <x v="2"/>
    <s v="Home Care"/>
    <x v="10104"/>
    <s v="Good Sales"/>
    <n v="0.06"/>
    <n v="172.03020000000001"/>
    <n v="2695.1397999999999"/>
    <n v="3"/>
    <d v="2024-09-05T00:00:00"/>
    <d v="2024-09-06T00:00:00"/>
    <s v="Regular"/>
    <s v="Cash"/>
    <n v="834.7"/>
    <s v="profit"/>
    <s v="Mumbai"/>
  </r>
  <r>
    <s v="ORD110218"/>
    <x v="0"/>
    <s v="Grocery"/>
    <x v="10105"/>
    <s v="Good Sales"/>
    <n v="0.37"/>
    <n v="455.29609999999997"/>
    <n v="775.23389999999995"/>
    <n v="6"/>
    <d v="2023-08-13T00:00:00"/>
    <d v="2023-08-19T00:00:00"/>
    <s v="New"/>
    <s v="Cash"/>
    <n v="332.29"/>
    <s v="loss"/>
    <s v="Chennai"/>
  </r>
  <r>
    <s v="ORD110219"/>
    <x v="3"/>
    <s v="Grocery"/>
    <x v="5440"/>
    <s v="concerning"/>
    <n v="0.09"/>
    <n v="36.631799999999998"/>
    <n v="370.38819999999998"/>
    <n v="2"/>
    <d v="2024-06-08T00:00:00"/>
    <d v="2024-06-10T00:00:00"/>
    <s v="Member"/>
    <s v="Card"/>
    <n v="37.94"/>
    <s v="loss"/>
    <s v="Bangalore"/>
  </r>
  <r>
    <s v="ORD110220"/>
    <x v="3"/>
    <s v="Electronics"/>
    <x v="10106"/>
    <s v="Good Sales"/>
    <n v="0.25"/>
    <n v="498.67"/>
    <n v="1496.01"/>
    <n v="8"/>
    <d v="2024-09-04T00:00:00"/>
    <d v="2024-09-07T00:00:00"/>
    <s v="Member"/>
    <s v="Cash"/>
    <n v="295.35000000000002"/>
    <s v="loss"/>
    <s v="Mumbai"/>
  </r>
  <r>
    <s v="ORD110221"/>
    <x v="3"/>
    <s v="Clothing"/>
    <x v="10107"/>
    <s v="Good Sales"/>
    <n v="0.1"/>
    <n v="327.34500000000003"/>
    <n v="2946.1049999999996"/>
    <n v="7"/>
    <d v="2024-08-14T00:00:00"/>
    <d v="2024-08-18T00:00:00"/>
    <s v="Regular"/>
    <s v="UPI"/>
    <n v="774.81"/>
    <s v="loss"/>
    <s v="Hyderabad"/>
  </r>
  <r>
    <s v="ORD110222"/>
    <x v="1"/>
    <s v="Home Care"/>
    <x v="10108"/>
    <s v="Good Sales"/>
    <n v="0.17"/>
    <n v="843.09630000000016"/>
    <n v="4116.2937000000002"/>
    <n v="2"/>
    <d v="2023-02-16T00:00:00"/>
    <d v="2023-02-22T00:00:00"/>
    <s v="Regular"/>
    <s v="Card"/>
    <n v="770.39"/>
    <s v="loss"/>
    <s v="Delhi"/>
  </r>
  <r>
    <s v="ORD110223"/>
    <x v="2"/>
    <s v="Clothing"/>
    <x v="10109"/>
    <s v="Good Sales"/>
    <n v="0.06"/>
    <n v="75.540599999999998"/>
    <n v="1183.4694"/>
    <n v="1"/>
    <d v="2024-03-16T00:00:00"/>
    <d v="2024-03-22T00:00:00"/>
    <s v="Regular"/>
    <s v="Card"/>
    <n v="196.03"/>
    <s v="loss"/>
    <s v="Delhi"/>
  </r>
  <r>
    <s v="ORD110224"/>
    <x v="0"/>
    <s v="Personal Care"/>
    <x v="10110"/>
    <s v="Good Sales"/>
    <n v="0.28000000000000003"/>
    <n v="1287.2076000000002"/>
    <n v="3309.9623999999999"/>
    <n v="7"/>
    <d v="2024-09-06T00:00:00"/>
    <d v="2024-09-13T00:00:00"/>
    <s v="Member"/>
    <s v="Card"/>
    <n v="474.45"/>
    <s v="loss"/>
    <s v="Delhi"/>
  </r>
  <r>
    <s v="ORD110225"/>
    <x v="2"/>
    <s v="Personal Care"/>
    <x v="10111"/>
    <s v="concerning"/>
    <n v="0.18"/>
    <n v="78.206400000000002"/>
    <n v="356.27359999999999"/>
    <n v="7"/>
    <d v="2024-02-10T00:00:00"/>
    <d v="2024-02-15T00:00:00"/>
    <s v="Regular"/>
    <s v="UPI"/>
    <n v="39.76"/>
    <s v="loss"/>
    <s v="Pune"/>
  </r>
  <r>
    <s v="ORD110226"/>
    <x v="1"/>
    <s v="Clothing"/>
    <x v="10112"/>
    <s v="Good Sales"/>
    <n v="0.18"/>
    <n v="839.13300000000004"/>
    <n v="3822.7170000000006"/>
    <n v="3"/>
    <d v="2024-07-19T00:00:00"/>
    <d v="2024-07-23T00:00:00"/>
    <s v="Regular"/>
    <s v="UPI"/>
    <n v="998.93"/>
    <s v="profit"/>
    <s v="Delhi"/>
  </r>
  <r>
    <s v="ORD110227"/>
    <x v="2"/>
    <s v="Electronics"/>
    <x v="10113"/>
    <s v="Good Sales"/>
    <n v="0.02"/>
    <n v="83.572000000000003"/>
    <n v="4095.0280000000002"/>
    <n v="8"/>
    <d v="2023-05-09T00:00:00"/>
    <d v="2023-05-13T00:00:00"/>
    <s v="New"/>
    <s v="Card"/>
    <n v="1241.04"/>
    <s v="profit"/>
    <s v="Delhi"/>
  </r>
  <r>
    <s v="ORD110228"/>
    <x v="1"/>
    <s v="Electronics"/>
    <x v="10114"/>
    <s v="concerning"/>
    <n v="7.0000000000000007E-2"/>
    <n v="14.184100000000001"/>
    <n v="188.44589999999999"/>
    <n v="8"/>
    <d v="2023-06-28T00:00:00"/>
    <d v="2023-07-01T00:00:00"/>
    <s v="Member"/>
    <s v="Card"/>
    <n v="57.14"/>
    <s v="loss"/>
    <s v="Delhi"/>
  </r>
  <r>
    <s v="ORD110229"/>
    <x v="3"/>
    <s v="Electronics"/>
    <x v="10115"/>
    <s v="Good Sales"/>
    <n v="0.35"/>
    <n v="546.38849999999991"/>
    <n v="1014.7215"/>
    <n v="5"/>
    <d v="2024-04-13T00:00:00"/>
    <d v="2024-04-16T00:00:00"/>
    <s v="Regular"/>
    <s v="Card"/>
    <n v="416.27"/>
    <s v="loss"/>
    <s v="Delhi"/>
  </r>
  <r>
    <s v="ORD110230"/>
    <x v="0"/>
    <s v="Home Care"/>
    <x v="10116"/>
    <s v="concerning"/>
    <n v="0.15"/>
    <n v="52.453499999999998"/>
    <n v="297.23649999999998"/>
    <n v="7"/>
    <d v="2023-04-24T00:00:00"/>
    <d v="2023-04-25T00:00:00"/>
    <s v="New"/>
    <s v="Card"/>
    <n v="103.22"/>
    <s v="loss"/>
    <s v="Delhi"/>
  </r>
  <r>
    <s v="ORD110231"/>
    <x v="3"/>
    <s v="Personal Care"/>
    <x v="10117"/>
    <s v="Good Sales"/>
    <n v="0.22"/>
    <n v="1095.1555999999998"/>
    <n v="3882.8243999999995"/>
    <n v="3"/>
    <d v="2024-07-28T00:00:00"/>
    <d v="2024-07-29T00:00:00"/>
    <s v="Regular"/>
    <s v="UPI"/>
    <n v="474.15"/>
    <s v="loss"/>
    <s v="Hyderabad"/>
  </r>
  <r>
    <s v="ORD110232"/>
    <x v="2"/>
    <s v="Personal Care"/>
    <x v="10118"/>
    <s v="Good Sales"/>
    <n v="0.38"/>
    <n v="834.6472"/>
    <n v="1361.7928000000002"/>
    <n v="6"/>
    <d v="2024-08-25T00:00:00"/>
    <d v="2024-08-29T00:00:00"/>
    <s v="Member"/>
    <s v="Cash"/>
    <n v="347.25"/>
    <s v="loss"/>
    <s v="Bangalore"/>
  </r>
  <r>
    <s v="ORD110233"/>
    <x v="3"/>
    <s v="Personal Care"/>
    <x v="10119"/>
    <s v="Good Sales"/>
    <n v="0.22"/>
    <n v="735.82299999999998"/>
    <n v="2608.8270000000002"/>
    <n v="3"/>
    <d v="2024-05-08T00:00:00"/>
    <d v="2024-05-09T00:00:00"/>
    <s v="Regular"/>
    <s v="Card"/>
    <n v="284.14999999999998"/>
    <s v="loss"/>
    <s v="Delhi"/>
  </r>
  <r>
    <s v="ORD110234"/>
    <x v="0"/>
    <s v="Home Care"/>
    <x v="10120"/>
    <s v="Good Sales"/>
    <n v="0.11"/>
    <n v="137.22829999999999"/>
    <n v="1110.3017"/>
    <n v="9"/>
    <d v="2023-06-11T00:00:00"/>
    <d v="2023-06-17T00:00:00"/>
    <s v="Regular"/>
    <s v="Card"/>
    <n v="210.74"/>
    <s v="loss"/>
    <s v="Hyderabad"/>
  </r>
  <r>
    <s v="ORD110235"/>
    <x v="3"/>
    <s v="Personal Care"/>
    <x v="10121"/>
    <s v="Good Sales"/>
    <n v="0.27"/>
    <n v="1262.3337000000001"/>
    <n v="3412.9763000000003"/>
    <n v="7"/>
    <d v="2023-01-29T00:00:00"/>
    <d v="2023-01-30T00:00:00"/>
    <s v="Member"/>
    <s v="Card"/>
    <n v="333.84"/>
    <s v="loss"/>
    <s v="Hyderabad"/>
  </r>
  <r>
    <s v="ORD110236"/>
    <x v="0"/>
    <s v="Clothing"/>
    <x v="10122"/>
    <s v="Good Sales"/>
    <n v="0.4"/>
    <n v="577.38"/>
    <n v="866.07"/>
    <n v="1"/>
    <d v="2024-08-02T00:00:00"/>
    <d v="2024-08-04T00:00:00"/>
    <s v="New"/>
    <s v="Card"/>
    <n v="316.73"/>
    <s v="loss"/>
    <s v="Pune"/>
  </r>
  <r>
    <s v="ORD110237"/>
    <x v="0"/>
    <s v="Grocery"/>
    <x v="10123"/>
    <s v="Good Sales"/>
    <n v="0.3"/>
    <n v="412.51499999999999"/>
    <n v="962.53499999999997"/>
    <n v="8"/>
    <d v="2024-12-11T00:00:00"/>
    <d v="2024-12-12T00:00:00"/>
    <s v="Member"/>
    <s v="UPI"/>
    <n v="221.96"/>
    <s v="loss"/>
    <s v="Hyderabad"/>
  </r>
  <r>
    <s v="ORD110238"/>
    <x v="3"/>
    <s v="Home Care"/>
    <x v="10124"/>
    <s v="Good Sales"/>
    <n v="0.21"/>
    <n v="344.72339999999997"/>
    <n v="1296.8166000000001"/>
    <n v="9"/>
    <d v="2024-04-04T00:00:00"/>
    <d v="2024-04-08T00:00:00"/>
    <s v="New"/>
    <s v="Cash"/>
    <n v="440.14"/>
    <s v="loss"/>
    <s v="Hyderabad"/>
  </r>
  <r>
    <s v="ORD110239"/>
    <x v="1"/>
    <s v="Grocery"/>
    <x v="10125"/>
    <s v="Good Sales"/>
    <n v="0.06"/>
    <n v="141.97199999999998"/>
    <n v="2224.2280000000001"/>
    <n v="2"/>
    <d v="2023-10-16T00:00:00"/>
    <d v="2023-10-19T00:00:00"/>
    <s v="Member"/>
    <s v="Card"/>
    <n v="254.98"/>
    <s v="loss"/>
    <s v="Hyderabad"/>
  </r>
  <r>
    <s v="ORD110240"/>
    <x v="2"/>
    <s v="Clothing"/>
    <x v="10126"/>
    <s v="concerning"/>
    <n v="0.12"/>
    <n v="22.897199999999998"/>
    <n v="167.9128"/>
    <n v="1"/>
    <d v="2024-01-01T00:00:00"/>
    <d v="2024-01-06T00:00:00"/>
    <s v="Regular"/>
    <s v="Cash"/>
    <n v="28.34"/>
    <s v="loss"/>
    <s v="Delhi"/>
  </r>
  <r>
    <s v="ORD110241"/>
    <x v="1"/>
    <s v="Electronics"/>
    <x v="10127"/>
    <s v="Good Sales"/>
    <n v="0.47"/>
    <n v="1423.818"/>
    <n v="1605.5820000000001"/>
    <n v="4"/>
    <d v="2024-04-16T00:00:00"/>
    <d v="2024-04-19T00:00:00"/>
    <s v="Member"/>
    <s v="Card"/>
    <n v="152.46"/>
    <s v="loss"/>
    <s v="Bangalore"/>
  </r>
  <r>
    <s v="ORD110242"/>
    <x v="1"/>
    <s v="Electronics"/>
    <x v="10128"/>
    <s v="concerning"/>
    <n v="0.39"/>
    <n v="99.5124"/>
    <n v="155.64760000000001"/>
    <n v="9"/>
    <d v="2023-04-12T00:00:00"/>
    <d v="2023-04-16T00:00:00"/>
    <s v="Member"/>
    <s v="Cash"/>
    <n v="42.49"/>
    <s v="loss"/>
    <s v="Pune"/>
  </r>
  <r>
    <s v="ORD110243"/>
    <x v="3"/>
    <s v="Electronics"/>
    <x v="10129"/>
    <s v="Good Sales"/>
    <n v="0.04"/>
    <n v="109.68360000000001"/>
    <n v="2632.4064000000003"/>
    <n v="6"/>
    <d v="2024-12-05T00:00:00"/>
    <d v="2024-12-12T00:00:00"/>
    <s v="Member"/>
    <s v="Cash"/>
    <n v="194.18"/>
    <s v="loss"/>
    <s v="Bangalore"/>
  </r>
  <r>
    <s v="ORD110244"/>
    <x v="2"/>
    <s v="Home Care"/>
    <x v="10130"/>
    <s v="Good Sales"/>
    <n v="0"/>
    <n v="0"/>
    <n v="2343.64"/>
    <n v="8"/>
    <d v="2023-04-29T00:00:00"/>
    <d v="2023-05-04T00:00:00"/>
    <s v="Member"/>
    <s v="Cash"/>
    <n v="663.23"/>
    <s v="loss"/>
    <s v="Chennai"/>
  </r>
  <r>
    <s v="ORD110245"/>
    <x v="2"/>
    <s v="Electronics"/>
    <x v="10131"/>
    <s v="Good Sales"/>
    <n v="0.09"/>
    <n v="115.9632"/>
    <n v="1172.5168000000001"/>
    <n v="7"/>
    <d v="2024-02-22T00:00:00"/>
    <d v="2024-02-28T00:00:00"/>
    <s v="New"/>
    <s v="UPI"/>
    <n v="370.94"/>
    <s v="loss"/>
    <s v="Mumbai"/>
  </r>
  <r>
    <s v="ORD110246"/>
    <x v="1"/>
    <s v="Home Care"/>
    <x v="10132"/>
    <s v="Good Sales"/>
    <n v="0.47"/>
    <n v="806.4541999999999"/>
    <n v="909.4058"/>
    <n v="5"/>
    <d v="2024-04-09T00:00:00"/>
    <d v="2024-04-11T00:00:00"/>
    <s v="New"/>
    <s v="Card"/>
    <n v="323.48"/>
    <s v="loss"/>
    <s v="Chennai"/>
  </r>
  <r>
    <s v="ORD110247"/>
    <x v="3"/>
    <s v="Home Care"/>
    <x v="10133"/>
    <s v="Good Sales"/>
    <n v="0.28999999999999998"/>
    <n v="1031.7417"/>
    <n v="2525.9883"/>
    <n v="5"/>
    <d v="2023-04-14T00:00:00"/>
    <d v="2023-04-18T00:00:00"/>
    <s v="Member"/>
    <s v="Cash"/>
    <n v="566.65"/>
    <s v="loss"/>
    <s v="Chennai"/>
  </r>
  <r>
    <s v="ORD110248"/>
    <x v="2"/>
    <s v="Grocery"/>
    <x v="10134"/>
    <s v="concerning"/>
    <n v="0.42"/>
    <n v="61.752600000000001"/>
    <n v="85.2774"/>
    <n v="6"/>
    <d v="2023-02-19T00:00:00"/>
    <d v="2023-02-23T00:00:00"/>
    <s v="New"/>
    <s v="Card"/>
    <n v="24.83"/>
    <s v="loss"/>
    <s v="Pune"/>
  </r>
  <r>
    <s v="ORD110249"/>
    <x v="1"/>
    <s v="Electronics"/>
    <x v="10135"/>
    <s v="Good Sales"/>
    <n v="0.23"/>
    <n v="379.86110000000002"/>
    <n v="1271.7088999999999"/>
    <n v="6"/>
    <d v="2024-11-27T00:00:00"/>
    <d v="2024-12-03T00:00:00"/>
    <s v="Member"/>
    <s v="Card"/>
    <n v="225.78"/>
    <s v="loss"/>
    <s v="Mumbai"/>
  </r>
  <r>
    <s v="ORD110250"/>
    <x v="2"/>
    <s v="Personal Care"/>
    <x v="10136"/>
    <s v="Good Sales"/>
    <n v="0.41"/>
    <n v="1407.7185999999999"/>
    <n v="2025.7414000000001"/>
    <n v="5"/>
    <d v="2024-04-19T00:00:00"/>
    <d v="2024-04-23T00:00:00"/>
    <s v="Regular"/>
    <s v="UPI"/>
    <n v="546.72"/>
    <s v="loss"/>
    <s v="Mumbai"/>
  </r>
  <r>
    <s v="ORD110251"/>
    <x v="3"/>
    <s v="Electronics"/>
    <x v="10137"/>
    <s v="Good Sales"/>
    <n v="0.02"/>
    <n v="16.922799999999999"/>
    <n v="829.21719999999993"/>
    <n v="8"/>
    <d v="2024-12-19T00:00:00"/>
    <d v="2024-12-22T00:00:00"/>
    <s v="Member"/>
    <s v="UPI"/>
    <n v="148.34"/>
    <s v="loss"/>
    <s v="Hyderabad"/>
  </r>
  <r>
    <s v="ORD110252"/>
    <x v="3"/>
    <s v="Electronics"/>
    <x v="10138"/>
    <s v="Good Sales"/>
    <n v="0.21"/>
    <n v="597.63689999999997"/>
    <n v="2248.2530999999999"/>
    <n v="3"/>
    <d v="2024-08-13T00:00:00"/>
    <d v="2024-08-19T00:00:00"/>
    <s v="Member"/>
    <s v="UPI"/>
    <n v="827"/>
    <s v="profit"/>
    <s v="Chennai"/>
  </r>
  <r>
    <s v="ORD110253"/>
    <x v="3"/>
    <s v="Electronics"/>
    <x v="10139"/>
    <s v="Good Sales"/>
    <n v="0.19"/>
    <n v="176.27629999999999"/>
    <n v="751.49369999999999"/>
    <n v="9"/>
    <d v="2023-07-03T00:00:00"/>
    <d v="2023-07-10T00:00:00"/>
    <s v="Member"/>
    <s v="Cash"/>
    <n v="139.24"/>
    <s v="loss"/>
    <s v="Hyderabad"/>
  </r>
  <r>
    <s v="ORD110254"/>
    <x v="2"/>
    <s v="Personal Care"/>
    <x v="10140"/>
    <s v="Good Sales"/>
    <n v="0.49"/>
    <n v="420.58170000000001"/>
    <n v="437.74830000000003"/>
    <n v="5"/>
    <d v="2023-05-20T00:00:00"/>
    <d v="2023-05-25T00:00:00"/>
    <s v="Regular"/>
    <s v="UPI"/>
    <n v="204.3"/>
    <s v="loss"/>
    <s v="Mumbai"/>
  </r>
  <r>
    <s v="ORD110255"/>
    <x v="0"/>
    <s v="Personal Care"/>
    <x v="10141"/>
    <s v="Good Sales"/>
    <n v="0.15"/>
    <n v="582.62549999999999"/>
    <n v="3301.5445"/>
    <n v="9"/>
    <d v="2024-12-31T00:00:00"/>
    <d v="2025-01-02T00:00:00"/>
    <s v="Regular"/>
    <s v="Cash"/>
    <n v="905.27"/>
    <s v="profit"/>
    <s v="Chennai"/>
  </r>
  <r>
    <s v="ORD110256"/>
    <x v="2"/>
    <s v="Home Care"/>
    <x v="10142"/>
    <s v="Good Sales"/>
    <n v="0.21"/>
    <n v="295.25369999999998"/>
    <n v="1110.7163"/>
    <n v="5"/>
    <d v="2023-04-23T00:00:00"/>
    <d v="2023-04-24T00:00:00"/>
    <s v="Regular"/>
    <s v="Card"/>
    <n v="407.44"/>
    <s v="loss"/>
    <s v="Hyderabad"/>
  </r>
  <r>
    <s v="ORD110257"/>
    <x v="0"/>
    <s v="Personal Care"/>
    <x v="10143"/>
    <s v="Good Sales"/>
    <n v="0.38"/>
    <n v="737.68259999999998"/>
    <n v="1203.5873999999999"/>
    <n v="3"/>
    <d v="2024-07-21T00:00:00"/>
    <d v="2024-07-26T00:00:00"/>
    <s v="New"/>
    <s v="Card"/>
    <n v="121.64"/>
    <s v="loss"/>
    <s v="Mumbai"/>
  </r>
  <r>
    <s v="ORD110258"/>
    <x v="3"/>
    <s v="Home Care"/>
    <x v="10144"/>
    <s v="Good Sales"/>
    <n v="0.44"/>
    <n v="1617.9196000000002"/>
    <n v="2059.1704"/>
    <n v="9"/>
    <d v="2023-08-20T00:00:00"/>
    <d v="2023-08-27T00:00:00"/>
    <s v="Regular"/>
    <s v="UPI"/>
    <n v="263.82"/>
    <s v="loss"/>
    <s v="Bangalore"/>
  </r>
  <r>
    <s v="ORD110259"/>
    <x v="1"/>
    <s v="Grocery"/>
    <x v="10145"/>
    <s v="Good Sales"/>
    <n v="0.44"/>
    <n v="431.04599999999999"/>
    <n v="548.60400000000004"/>
    <n v="2"/>
    <d v="2023-05-17T00:00:00"/>
    <d v="2023-05-21T00:00:00"/>
    <s v="Regular"/>
    <s v="Card"/>
    <n v="190.04"/>
    <s v="loss"/>
    <s v="Bangalore"/>
  </r>
  <r>
    <s v="ORD110260"/>
    <x v="0"/>
    <s v="Home Care"/>
    <x v="10146"/>
    <s v="Good Sales"/>
    <n v="0.2"/>
    <n v="541.10200000000009"/>
    <n v="2164.4080000000004"/>
    <n v="5"/>
    <d v="2024-09-14T00:00:00"/>
    <d v="2024-09-21T00:00:00"/>
    <s v="Regular"/>
    <s v="Cash"/>
    <n v="457.79"/>
    <s v="loss"/>
    <s v="Chennai"/>
  </r>
  <r>
    <s v="ORD110261"/>
    <x v="3"/>
    <s v="Electronics"/>
    <x v="10147"/>
    <s v="Good Sales"/>
    <n v="0.47"/>
    <n v="2160.7403999999997"/>
    <n v="2436.5796"/>
    <n v="3"/>
    <d v="2023-06-14T00:00:00"/>
    <d v="2023-06-18T00:00:00"/>
    <s v="Regular"/>
    <s v="Cash"/>
    <n v="940.55"/>
    <s v="profit"/>
    <s v="Delhi"/>
  </r>
  <r>
    <s v="ORD110262"/>
    <x v="3"/>
    <s v="Clothing"/>
    <x v="10148"/>
    <s v="Good Sales"/>
    <n v="0.33"/>
    <n v="928.53750000000002"/>
    <n v="1885.2125000000001"/>
    <n v="7"/>
    <d v="2024-02-09T00:00:00"/>
    <d v="2024-02-13T00:00:00"/>
    <s v="New"/>
    <s v="UPI"/>
    <n v="516.04"/>
    <s v="loss"/>
    <s v="Chennai"/>
  </r>
  <r>
    <s v="ORD110263"/>
    <x v="0"/>
    <s v="Clothing"/>
    <x v="10149"/>
    <s v="concerning"/>
    <n v="0.43"/>
    <n v="145.91619999999998"/>
    <n v="193.4238"/>
    <n v="4"/>
    <d v="2023-04-29T00:00:00"/>
    <d v="2023-05-06T00:00:00"/>
    <s v="New"/>
    <s v="UPI"/>
    <n v="81.88"/>
    <s v="loss"/>
    <s v="Bangalore"/>
  </r>
  <r>
    <s v="ORD110264"/>
    <x v="1"/>
    <s v="Electronics"/>
    <x v="10150"/>
    <s v="Good Sales"/>
    <n v="0.46"/>
    <n v="1375.1792"/>
    <n v="1614.3407999999999"/>
    <n v="8"/>
    <d v="2024-05-27T00:00:00"/>
    <d v="2024-05-31T00:00:00"/>
    <s v="New"/>
    <s v="UPI"/>
    <n v="813.91"/>
    <s v="profit"/>
    <s v="Pune"/>
  </r>
  <r>
    <s v="ORD110265"/>
    <x v="3"/>
    <s v="Home Care"/>
    <x v="10151"/>
    <s v="concerning"/>
    <n v="0.12"/>
    <n v="65.009999999999991"/>
    <n v="476.74"/>
    <n v="1"/>
    <d v="2024-05-15T00:00:00"/>
    <d v="2024-05-22T00:00:00"/>
    <s v="Regular"/>
    <s v="UPI"/>
    <n v="99.33"/>
    <s v="loss"/>
    <s v="Delhi"/>
  </r>
  <r>
    <s v="ORD110266"/>
    <x v="0"/>
    <s v="Electronics"/>
    <x v="10152"/>
    <s v="Good Sales"/>
    <n v="0.25"/>
    <n v="370.60250000000002"/>
    <n v="1111.8075000000001"/>
    <n v="5"/>
    <d v="2023-11-28T00:00:00"/>
    <d v="2023-11-30T00:00:00"/>
    <s v="New"/>
    <s v="UPI"/>
    <n v="107.14"/>
    <s v="loss"/>
    <s v="Hyderabad"/>
  </r>
  <r>
    <s v="ORD110267"/>
    <x v="1"/>
    <s v="Personal Care"/>
    <x v="10153"/>
    <s v="Good Sales"/>
    <n v="0.28999999999999998"/>
    <n v="1236.3888999999999"/>
    <n v="3027.0210999999999"/>
    <n v="8"/>
    <d v="2024-07-30T00:00:00"/>
    <d v="2024-08-02T00:00:00"/>
    <s v="Member"/>
    <s v="Card"/>
    <n v="329.55"/>
    <s v="loss"/>
    <s v="Mumbai"/>
  </r>
  <r>
    <s v="ORD110268"/>
    <x v="1"/>
    <s v="Home Care"/>
    <x v="10154"/>
    <s v="concerning"/>
    <n v="0.4"/>
    <n v="61.696000000000005"/>
    <n v="92.544000000000011"/>
    <n v="2"/>
    <d v="2024-10-28T00:00:00"/>
    <d v="2024-11-02T00:00:00"/>
    <s v="New"/>
    <s v="UPI"/>
    <n v="16.329999999999998"/>
    <s v="loss"/>
    <s v="Pune"/>
  </r>
  <r>
    <s v="ORD110269"/>
    <x v="3"/>
    <s v="Electronics"/>
    <x v="10155"/>
    <s v="concerning"/>
    <n v="0.2"/>
    <n v="95.474000000000004"/>
    <n v="381.89600000000002"/>
    <n v="6"/>
    <d v="2023-10-07T00:00:00"/>
    <d v="2023-10-09T00:00:00"/>
    <s v="New"/>
    <s v="Card"/>
    <n v="126.59"/>
    <s v="loss"/>
    <s v="Pune"/>
  </r>
  <r>
    <s v="ORD110270"/>
    <x v="2"/>
    <s v="Personal Care"/>
    <x v="10156"/>
    <s v="Good Sales"/>
    <n v="0.11"/>
    <n v="206.8528"/>
    <n v="1673.6271999999999"/>
    <n v="7"/>
    <d v="2023-12-10T00:00:00"/>
    <d v="2023-12-12T00:00:00"/>
    <s v="New"/>
    <s v="UPI"/>
    <n v="366.56"/>
    <s v="loss"/>
    <s v="Mumbai"/>
  </r>
  <r>
    <s v="ORD110271"/>
    <x v="2"/>
    <s v="Personal Care"/>
    <x v="10157"/>
    <s v="Good Sales"/>
    <n v="0.37"/>
    <n v="1848.9048"/>
    <n v="3148.1351999999997"/>
    <n v="6"/>
    <d v="2023-06-26T00:00:00"/>
    <d v="2023-06-28T00:00:00"/>
    <s v="Regular"/>
    <s v="Card"/>
    <n v="720.21"/>
    <s v="loss"/>
    <s v="Chennai"/>
  </r>
  <r>
    <s v="ORD110272"/>
    <x v="3"/>
    <s v="Home Care"/>
    <x v="10158"/>
    <s v="Good Sales"/>
    <n v="0.3"/>
    <n v="459.03900000000004"/>
    <n v="1071.0910000000001"/>
    <n v="3"/>
    <d v="2024-06-29T00:00:00"/>
    <d v="2024-07-01T00:00:00"/>
    <s v="Regular"/>
    <s v="UPI"/>
    <n v="215.15"/>
    <s v="loss"/>
    <s v="Bangalore"/>
  </r>
  <r>
    <s v="ORD110273"/>
    <x v="1"/>
    <s v="Grocery"/>
    <x v="10159"/>
    <s v="Good Sales"/>
    <n v="0.45"/>
    <n v="391.79250000000002"/>
    <n v="478.85749999999996"/>
    <n v="6"/>
    <d v="2023-04-13T00:00:00"/>
    <d v="2023-04-20T00:00:00"/>
    <s v="New"/>
    <s v="Card"/>
    <n v="56.86"/>
    <s v="loss"/>
    <s v="Delhi"/>
  </r>
  <r>
    <s v="ORD110274"/>
    <x v="3"/>
    <s v="Grocery"/>
    <x v="10160"/>
    <s v="Good Sales"/>
    <n v="0.33"/>
    <n v="921.41610000000003"/>
    <n v="1870.7539000000002"/>
    <n v="7"/>
    <d v="2023-05-04T00:00:00"/>
    <d v="2023-05-06T00:00:00"/>
    <s v="Regular"/>
    <s v="UPI"/>
    <n v="333.75"/>
    <s v="loss"/>
    <s v="Bangalore"/>
  </r>
  <r>
    <s v="ORD110275"/>
    <x v="0"/>
    <s v="Personal Care"/>
    <x v="10161"/>
    <s v="Good Sales"/>
    <n v="0.01"/>
    <n v="26.4435"/>
    <n v="2617.9065000000001"/>
    <n v="3"/>
    <d v="2024-04-27T00:00:00"/>
    <d v="2024-04-29T00:00:00"/>
    <s v="Member"/>
    <s v="UPI"/>
    <n v="370.24"/>
    <s v="loss"/>
    <s v="Delhi"/>
  </r>
  <r>
    <s v="ORD110276"/>
    <x v="2"/>
    <s v="Grocery"/>
    <x v="10162"/>
    <s v="Good Sales"/>
    <n v="0.48"/>
    <n v="1105.5072"/>
    <n v="1197.6327999999999"/>
    <n v="2"/>
    <d v="2023-02-19T00:00:00"/>
    <d v="2023-02-21T00:00:00"/>
    <s v="Member"/>
    <s v="Cash"/>
    <n v="164.53"/>
    <s v="loss"/>
    <s v="Bangalore"/>
  </r>
  <r>
    <s v="ORD110277"/>
    <x v="0"/>
    <s v="Personal Care"/>
    <x v="10163"/>
    <s v="Good Sales"/>
    <n v="0.3"/>
    <n v="1421.5800000000002"/>
    <n v="3317.0200000000004"/>
    <n v="3"/>
    <d v="2024-11-16T00:00:00"/>
    <d v="2024-11-19T00:00:00"/>
    <s v="New"/>
    <s v="Cash"/>
    <n v="730.16"/>
    <s v="loss"/>
    <s v="Hyderabad"/>
  </r>
  <r>
    <s v="ORD110278"/>
    <x v="3"/>
    <s v="Grocery"/>
    <x v="10164"/>
    <s v="Good Sales"/>
    <n v="0.3"/>
    <n v="441.81900000000002"/>
    <n v="1030.9110000000001"/>
    <n v="1"/>
    <d v="2023-09-23T00:00:00"/>
    <d v="2023-09-26T00:00:00"/>
    <s v="Member"/>
    <s v="Card"/>
    <n v="216.82"/>
    <s v="loss"/>
    <s v="Bangalore"/>
  </r>
  <r>
    <s v="ORD110279"/>
    <x v="3"/>
    <s v="Personal Care"/>
    <x v="10165"/>
    <s v="Good Sales"/>
    <n v="0.45"/>
    <n v="691.78049999999996"/>
    <n v="845.5095"/>
    <n v="7"/>
    <d v="2024-12-28T00:00:00"/>
    <d v="2025-01-03T00:00:00"/>
    <s v="New"/>
    <s v="Card"/>
    <n v="442.49"/>
    <s v="loss"/>
    <s v="Chennai"/>
  </r>
  <r>
    <s v="ORD110280"/>
    <x v="1"/>
    <s v="Personal Care"/>
    <x v="10166"/>
    <s v="concerning"/>
    <n v="0.33"/>
    <n v="259.79579999999999"/>
    <n v="527.46420000000001"/>
    <n v="4"/>
    <d v="2023-04-01T00:00:00"/>
    <d v="2023-04-03T00:00:00"/>
    <s v="Member"/>
    <s v="UPI"/>
    <n v="132.57"/>
    <s v="loss"/>
    <s v="Chennai"/>
  </r>
  <r>
    <s v="ORD110281"/>
    <x v="1"/>
    <s v="Personal Care"/>
    <x v="10167"/>
    <s v="Good Sales"/>
    <n v="0.24"/>
    <n v="844.0104"/>
    <n v="2672.6995999999999"/>
    <n v="3"/>
    <d v="2023-09-20T00:00:00"/>
    <d v="2023-09-24T00:00:00"/>
    <s v="New"/>
    <s v="UPI"/>
    <n v="755.24"/>
    <s v="loss"/>
    <s v="Mumbai"/>
  </r>
  <r>
    <s v="ORD110282"/>
    <x v="1"/>
    <s v="Personal Care"/>
    <x v="10168"/>
    <s v="Good Sales"/>
    <n v="0.05"/>
    <n v="83.735500000000002"/>
    <n v="1590.9745"/>
    <n v="6"/>
    <d v="2024-02-02T00:00:00"/>
    <d v="2024-02-03T00:00:00"/>
    <s v="Regular"/>
    <s v="UPI"/>
    <n v="451.83"/>
    <s v="loss"/>
    <s v="Pune"/>
  </r>
  <r>
    <s v="ORD110283"/>
    <x v="0"/>
    <s v="Clothing"/>
    <x v="10169"/>
    <s v="Good Sales"/>
    <n v="0.48"/>
    <n v="1936.0463999999999"/>
    <n v="2097.3836000000001"/>
    <n v="3"/>
    <d v="2024-02-03T00:00:00"/>
    <d v="2024-02-05T00:00:00"/>
    <s v="Regular"/>
    <s v="UPI"/>
    <n v="1092.94"/>
    <s v="profit"/>
    <s v="Hyderabad"/>
  </r>
  <r>
    <s v="ORD110284"/>
    <x v="1"/>
    <s v="Grocery"/>
    <x v="10170"/>
    <s v="Good Sales"/>
    <n v="0.04"/>
    <n v="194.46439999999998"/>
    <n v="4667.1455999999998"/>
    <n v="3"/>
    <d v="2023-11-03T00:00:00"/>
    <d v="2023-11-08T00:00:00"/>
    <s v="Regular"/>
    <s v="Cash"/>
    <n v="994.87"/>
    <s v="profit"/>
    <s v="Chennai"/>
  </r>
  <r>
    <s v="ORD110285"/>
    <x v="3"/>
    <s v="Personal Care"/>
    <x v="10171"/>
    <s v="concerning"/>
    <n v="0.09"/>
    <n v="28.2654"/>
    <n v="285.7946"/>
    <n v="9"/>
    <d v="2024-11-25T00:00:00"/>
    <d v="2024-11-30T00:00:00"/>
    <s v="New"/>
    <s v="UPI"/>
    <n v="56.58"/>
    <s v="loss"/>
    <s v="Delhi"/>
  </r>
  <r>
    <s v="ORD110286"/>
    <x v="1"/>
    <s v="Electronics"/>
    <x v="10172"/>
    <s v="Good Sales"/>
    <n v="0.41"/>
    <n v="2036.183"/>
    <n v="2930.1170000000002"/>
    <n v="2"/>
    <d v="2024-09-28T00:00:00"/>
    <d v="2024-09-30T00:00:00"/>
    <s v="New"/>
    <s v="Cash"/>
    <n v="646.51"/>
    <s v="loss"/>
    <s v="Delhi"/>
  </r>
  <r>
    <s v="ORD110287"/>
    <x v="2"/>
    <s v="Home Care"/>
    <x v="10173"/>
    <s v="Good Sales"/>
    <n v="0.25"/>
    <n v="336.27749999999997"/>
    <n v="1008.8325"/>
    <n v="5"/>
    <d v="2023-12-30T00:00:00"/>
    <d v="2024-01-06T00:00:00"/>
    <s v="Member"/>
    <s v="Card"/>
    <n v="219.3"/>
    <s v="loss"/>
    <s v="Hyderabad"/>
  </r>
  <r>
    <s v="ORD110288"/>
    <x v="1"/>
    <s v="Electronics"/>
    <x v="10174"/>
    <s v="Good Sales"/>
    <n v="0.09"/>
    <n v="194.26859999999999"/>
    <n v="1964.2714000000001"/>
    <n v="2"/>
    <d v="2023-07-06T00:00:00"/>
    <d v="2023-07-09T00:00:00"/>
    <s v="Regular"/>
    <s v="Card"/>
    <n v="148.02000000000001"/>
    <s v="loss"/>
    <s v="Bangalore"/>
  </r>
  <r>
    <s v="ORD110289"/>
    <x v="0"/>
    <s v="Electronics"/>
    <x v="10175"/>
    <s v="Good Sales"/>
    <n v="0.14000000000000001"/>
    <n v="547.53160000000003"/>
    <n v="3363.4084000000003"/>
    <n v="6"/>
    <d v="2023-11-25T00:00:00"/>
    <d v="2023-12-01T00:00:00"/>
    <s v="Regular"/>
    <s v="Cash"/>
    <n v="356.18"/>
    <s v="loss"/>
    <s v="Hyderabad"/>
  </r>
  <r>
    <s v="ORD110290"/>
    <x v="2"/>
    <s v="Clothing"/>
    <x v="10176"/>
    <s v="Good Sales"/>
    <n v="0.5"/>
    <n v="1680.06"/>
    <n v="1680.06"/>
    <n v="4"/>
    <d v="2024-03-06T00:00:00"/>
    <d v="2024-03-11T00:00:00"/>
    <s v="New"/>
    <s v="Card"/>
    <n v="482.28"/>
    <s v="loss"/>
    <s v="Pune"/>
  </r>
  <r>
    <s v="ORD110291"/>
    <x v="2"/>
    <s v="Grocery"/>
    <x v="10177"/>
    <s v="Good Sales"/>
    <n v="0.28999999999999998"/>
    <n v="1135.1586"/>
    <n v="2779.1814000000004"/>
    <n v="7"/>
    <d v="2023-02-02T00:00:00"/>
    <d v="2023-02-05T00:00:00"/>
    <s v="New"/>
    <s v="UPI"/>
    <n v="218.38"/>
    <s v="loss"/>
    <s v="Bangalore"/>
  </r>
  <r>
    <s v="ORD110292"/>
    <x v="2"/>
    <s v="Clothing"/>
    <x v="10178"/>
    <s v="Good Sales"/>
    <n v="0.2"/>
    <n v="477.00600000000009"/>
    <n v="1908.0240000000001"/>
    <n v="1"/>
    <d v="2024-06-28T00:00:00"/>
    <d v="2024-07-05T00:00:00"/>
    <s v="Member"/>
    <s v="Card"/>
    <n v="546.23"/>
    <s v="loss"/>
    <s v="Pune"/>
  </r>
  <r>
    <s v="ORD110293"/>
    <x v="0"/>
    <s v="Grocery"/>
    <x v="10179"/>
    <s v="Good Sales"/>
    <n v="0.44"/>
    <n v="2019.0411999999999"/>
    <n v="2569.6887999999999"/>
    <n v="8"/>
    <d v="2023-02-07T00:00:00"/>
    <d v="2023-02-08T00:00:00"/>
    <s v="New"/>
    <s v="Card"/>
    <n v="904.71"/>
    <s v="profit"/>
    <s v="Bangalore"/>
  </r>
  <r>
    <s v="ORD110294"/>
    <x v="3"/>
    <s v="Personal Care"/>
    <x v="10180"/>
    <s v="Good Sales"/>
    <n v="0.24"/>
    <n v="952.97039999999993"/>
    <n v="3017.7395999999999"/>
    <n v="2"/>
    <d v="2024-06-16T00:00:00"/>
    <d v="2024-06-20T00:00:00"/>
    <s v="Member"/>
    <s v="Cash"/>
    <n v="1047.6199999999999"/>
    <s v="profit"/>
    <s v="Pune"/>
  </r>
  <r>
    <s v="ORD110295"/>
    <x v="1"/>
    <s v="Clothing"/>
    <x v="10181"/>
    <s v="Good Sales"/>
    <n v="0.15"/>
    <n v="242.28299999999999"/>
    <n v="1372.9370000000001"/>
    <n v="4"/>
    <d v="2024-08-03T00:00:00"/>
    <d v="2024-08-06T00:00:00"/>
    <s v="Member"/>
    <s v="Card"/>
    <n v="148.38"/>
    <s v="loss"/>
    <s v="Chennai"/>
  </r>
  <r>
    <s v="ORD110296"/>
    <x v="2"/>
    <s v="Home Care"/>
    <x v="10182"/>
    <s v="Good Sales"/>
    <n v="0.08"/>
    <n v="379.80400000000003"/>
    <n v="4367.7460000000001"/>
    <n v="7"/>
    <d v="2023-09-24T00:00:00"/>
    <d v="2023-09-29T00:00:00"/>
    <s v="Regular"/>
    <s v="UPI"/>
    <n v="1343.68"/>
    <s v="profit"/>
    <s v="Chennai"/>
  </r>
  <r>
    <s v="ORD110297"/>
    <x v="2"/>
    <s v="Grocery"/>
    <x v="10183"/>
    <s v="Good Sales"/>
    <n v="0.37"/>
    <n v="1779.3929000000001"/>
    <n v="3029.7771000000002"/>
    <n v="8"/>
    <d v="2024-04-21T00:00:00"/>
    <d v="2024-04-27T00:00:00"/>
    <s v="Regular"/>
    <s v="UPI"/>
    <n v="1324.74"/>
    <s v="profit"/>
    <s v="Chennai"/>
  </r>
  <r>
    <s v="ORD110298"/>
    <x v="2"/>
    <s v="Clothing"/>
    <x v="10184"/>
    <s v="Good Sales"/>
    <n v="0.3"/>
    <n v="640.12800000000004"/>
    <n v="1493.6320000000001"/>
    <n v="9"/>
    <d v="2023-07-07T00:00:00"/>
    <d v="2023-07-08T00:00:00"/>
    <s v="New"/>
    <s v="Cash"/>
    <n v="393.45"/>
    <s v="loss"/>
    <s v="Chennai"/>
  </r>
  <r>
    <s v="ORD110299"/>
    <x v="3"/>
    <s v="Home Care"/>
    <x v="10185"/>
    <s v="Good Sales"/>
    <n v="0.05"/>
    <n v="164.73050000000001"/>
    <n v="3129.8795"/>
    <n v="5"/>
    <d v="2024-11-16T00:00:00"/>
    <d v="2024-11-23T00:00:00"/>
    <s v="Member"/>
    <s v="Cash"/>
    <n v="466.86"/>
    <s v="loss"/>
    <s v="Hyderabad"/>
  </r>
  <r>
    <s v="ORD110300"/>
    <x v="3"/>
    <s v="Electronics"/>
    <x v="10186"/>
    <s v="Good Sales"/>
    <n v="0.3"/>
    <n v="1227.711"/>
    <n v="2864.6589999999997"/>
    <n v="9"/>
    <d v="2024-01-17T00:00:00"/>
    <d v="2024-01-21T00:00:00"/>
    <s v="Member"/>
    <s v="UPI"/>
    <n v="1090.5999999999999"/>
    <s v="profit"/>
    <s v="Mumbai"/>
  </r>
  <r>
    <s v="ORD110301"/>
    <x v="0"/>
    <s v="Personal Care"/>
    <x v="10187"/>
    <s v="Good Sales"/>
    <n v="0.08"/>
    <n v="328.38160000000005"/>
    <n v="3776.3884000000003"/>
    <n v="9"/>
    <d v="2024-03-31T00:00:00"/>
    <d v="2024-04-06T00:00:00"/>
    <s v="Member"/>
    <s v="Card"/>
    <n v="1170.9100000000001"/>
    <s v="profit"/>
    <s v="Delhi"/>
  </r>
  <r>
    <s v="ORD110302"/>
    <x v="3"/>
    <s v="Personal Care"/>
    <x v="10188"/>
    <s v="concerning"/>
    <n v="0.49"/>
    <n v="82.912900000000008"/>
    <n v="86.2971"/>
    <n v="3"/>
    <d v="2024-12-31T00:00:00"/>
    <d v="2025-01-06T00:00:00"/>
    <s v="Member"/>
    <s v="Card"/>
    <n v="15.3"/>
    <s v="loss"/>
    <s v="Chennai"/>
  </r>
  <r>
    <s v="ORD110303"/>
    <x v="1"/>
    <s v="Electronics"/>
    <x v="10189"/>
    <s v="Good Sales"/>
    <n v="0.13"/>
    <n v="413.68210000000005"/>
    <n v="2768.4879000000001"/>
    <n v="7"/>
    <d v="2023-02-25T00:00:00"/>
    <d v="2023-02-28T00:00:00"/>
    <s v="Regular"/>
    <s v="Cash"/>
    <n v="619.1"/>
    <s v="loss"/>
    <s v="Chennai"/>
  </r>
  <r>
    <s v="ORD110304"/>
    <x v="0"/>
    <s v="Clothing"/>
    <x v="10190"/>
    <s v="Good Sales"/>
    <n v="0.35"/>
    <n v="1704.8954999999999"/>
    <n v="3166.2345000000005"/>
    <n v="8"/>
    <d v="2024-05-08T00:00:00"/>
    <d v="2024-05-12T00:00:00"/>
    <s v="New"/>
    <s v="UPI"/>
    <n v="856.22"/>
    <s v="profit"/>
    <s v="Mumbai"/>
  </r>
  <r>
    <s v="ORD110305"/>
    <x v="0"/>
    <s v="Electronics"/>
    <x v="10191"/>
    <s v="Good Sales"/>
    <n v="0.33"/>
    <n v="407.08799999999997"/>
    <n v="826.51199999999994"/>
    <n v="1"/>
    <d v="2023-12-29T00:00:00"/>
    <d v="2024-01-05T00:00:00"/>
    <s v="Member"/>
    <s v="UPI"/>
    <n v="227.08"/>
    <s v="loss"/>
    <s v="Delhi"/>
  </r>
  <r>
    <s v="ORD110306"/>
    <x v="1"/>
    <s v="Home Care"/>
    <x v="10192"/>
    <s v="Good Sales"/>
    <n v="0.35"/>
    <n v="1399.4679999999998"/>
    <n v="2599.0120000000002"/>
    <n v="5"/>
    <d v="2023-10-26T00:00:00"/>
    <d v="2023-10-27T00:00:00"/>
    <s v="New"/>
    <s v="UPI"/>
    <n v="269.07"/>
    <s v="loss"/>
    <s v="Bangalore"/>
  </r>
  <r>
    <s v="ORD110307"/>
    <x v="1"/>
    <s v="Grocery"/>
    <x v="10193"/>
    <s v="Good Sales"/>
    <n v="0.21"/>
    <n v="570.74009999999998"/>
    <n v="2147.0699"/>
    <n v="1"/>
    <d v="2024-07-17T00:00:00"/>
    <d v="2024-07-18T00:00:00"/>
    <s v="New"/>
    <s v="UPI"/>
    <n v="395.31"/>
    <s v="loss"/>
    <s v="Delhi"/>
  </r>
  <r>
    <s v="ORD110308"/>
    <x v="1"/>
    <s v="Clothing"/>
    <x v="10194"/>
    <s v="Good Sales"/>
    <n v="0.04"/>
    <n v="47.408000000000001"/>
    <n v="1137.7920000000001"/>
    <n v="3"/>
    <d v="2023-10-31T00:00:00"/>
    <d v="2023-11-02T00:00:00"/>
    <s v="Regular"/>
    <s v="Card"/>
    <n v="103.41"/>
    <s v="loss"/>
    <s v="Pune"/>
  </r>
  <r>
    <s v="ORD110309"/>
    <x v="0"/>
    <s v="Grocery"/>
    <x v="10195"/>
    <s v="concerning"/>
    <n v="0.49"/>
    <n v="171.54409999999999"/>
    <n v="178.54589999999999"/>
    <n v="2"/>
    <d v="2024-10-08T00:00:00"/>
    <d v="2024-10-10T00:00:00"/>
    <s v="New"/>
    <s v="Card"/>
    <n v="93.84"/>
    <s v="loss"/>
    <s v="Bangalore"/>
  </r>
  <r>
    <s v="ORD110310"/>
    <x v="0"/>
    <s v="Electronics"/>
    <x v="10196"/>
    <s v="Good Sales"/>
    <n v="0.1"/>
    <n v="382.36200000000002"/>
    <n v="3441.2579999999998"/>
    <n v="2"/>
    <d v="2023-04-09T00:00:00"/>
    <d v="2023-04-12T00:00:00"/>
    <s v="Regular"/>
    <s v="Cash"/>
    <n v="625.20000000000005"/>
    <s v="loss"/>
    <s v="Bangalore"/>
  </r>
  <r>
    <s v="ORD110311"/>
    <x v="0"/>
    <s v="Personal Care"/>
    <x v="10197"/>
    <s v="Good Sales"/>
    <n v="0.38"/>
    <n v="627.26600000000008"/>
    <n v="1023.434"/>
    <n v="4"/>
    <d v="2024-07-09T00:00:00"/>
    <d v="2024-07-14T00:00:00"/>
    <s v="Member"/>
    <s v="Cash"/>
    <n v="428.13"/>
    <s v="loss"/>
    <s v="Pune"/>
  </r>
  <r>
    <s v="ORD110312"/>
    <x v="1"/>
    <s v="Grocery"/>
    <x v="10198"/>
    <s v="Good Sales"/>
    <n v="7.0000000000000007E-2"/>
    <n v="135.82590000000002"/>
    <n v="1804.5440999999998"/>
    <n v="5"/>
    <d v="2023-05-14T00:00:00"/>
    <d v="2023-05-16T00:00:00"/>
    <s v="New"/>
    <s v="Cash"/>
    <n v="202.49"/>
    <s v="loss"/>
    <s v="Chennai"/>
  </r>
  <r>
    <s v="ORD110313"/>
    <x v="1"/>
    <s v="Grocery"/>
    <x v="10199"/>
    <s v="Good Sales"/>
    <n v="0.14000000000000001"/>
    <n v="346.86820000000006"/>
    <n v="2130.7618000000002"/>
    <n v="1"/>
    <d v="2023-05-27T00:00:00"/>
    <d v="2023-05-30T00:00:00"/>
    <s v="Member"/>
    <s v="UPI"/>
    <n v="659.36"/>
    <s v="loss"/>
    <s v="Delhi"/>
  </r>
  <r>
    <s v="ORD110314"/>
    <x v="2"/>
    <s v="Personal Care"/>
    <x v="10200"/>
    <s v="Good Sales"/>
    <n v="0.28000000000000003"/>
    <n v="723.8728000000001"/>
    <n v="1861.3872000000001"/>
    <n v="6"/>
    <d v="2023-08-16T00:00:00"/>
    <d v="2023-08-20T00:00:00"/>
    <s v="Member"/>
    <s v="Cash"/>
    <n v="219.37"/>
    <s v="loss"/>
    <s v="Pune"/>
  </r>
  <r>
    <s v="ORD110315"/>
    <x v="3"/>
    <s v="Grocery"/>
    <x v="10201"/>
    <s v="Good Sales"/>
    <n v="0.21"/>
    <n v="233.16509999999997"/>
    <n v="877.14490000000001"/>
    <n v="5"/>
    <d v="2023-08-20T00:00:00"/>
    <d v="2023-08-21T00:00:00"/>
    <s v="Regular"/>
    <s v="Cash"/>
    <n v="98.3"/>
    <s v="loss"/>
    <s v="Delhi"/>
  </r>
  <r>
    <s v="ORD110316"/>
    <x v="2"/>
    <s v="Grocery"/>
    <x v="10202"/>
    <s v="Good Sales"/>
    <n v="0.48"/>
    <n v="1625.3520000000001"/>
    <n v="1760.798"/>
    <n v="4"/>
    <d v="2024-02-04T00:00:00"/>
    <d v="2024-02-06T00:00:00"/>
    <s v="Regular"/>
    <s v="Card"/>
    <n v="1005.45"/>
    <s v="profit"/>
    <s v="Hyderabad"/>
  </r>
  <r>
    <s v="ORD110317"/>
    <x v="1"/>
    <s v="Personal Care"/>
    <x v="10203"/>
    <s v="Good Sales"/>
    <n v="0.42"/>
    <n v="1467.2489999999998"/>
    <n v="2026.201"/>
    <n v="6"/>
    <d v="2024-01-30T00:00:00"/>
    <d v="2024-02-02T00:00:00"/>
    <s v="Member"/>
    <s v="UPI"/>
    <n v="199.81"/>
    <s v="loss"/>
    <s v="Bangalore"/>
  </r>
  <r>
    <s v="ORD110318"/>
    <x v="0"/>
    <s v="Personal Care"/>
    <x v="10204"/>
    <s v="concerning"/>
    <n v="0.46"/>
    <n v="366.74420000000003"/>
    <n v="430.52579999999995"/>
    <n v="2"/>
    <d v="2024-07-24T00:00:00"/>
    <d v="2024-07-31T00:00:00"/>
    <s v="Member"/>
    <s v="Cash"/>
    <n v="46.15"/>
    <s v="loss"/>
    <s v="Bangalore"/>
  </r>
  <r>
    <s v="ORD110319"/>
    <x v="1"/>
    <s v="Electronics"/>
    <x v="10205"/>
    <s v="Good Sales"/>
    <n v="0.32"/>
    <n v="867.60320000000013"/>
    <n v="1843.6568000000002"/>
    <n v="8"/>
    <d v="2024-08-26T00:00:00"/>
    <d v="2024-09-01T00:00:00"/>
    <s v="New"/>
    <s v="Cash"/>
    <n v="206.87"/>
    <s v="loss"/>
    <s v="Chennai"/>
  </r>
  <r>
    <s v="ORD110320"/>
    <x v="3"/>
    <s v="Electronics"/>
    <x v="10206"/>
    <s v="Good Sales"/>
    <n v="0.11"/>
    <n v="339.39069999999998"/>
    <n v="2745.9793"/>
    <n v="6"/>
    <d v="2024-09-19T00:00:00"/>
    <d v="2024-09-25T00:00:00"/>
    <s v="Member"/>
    <s v="UPI"/>
    <n v="300.10000000000002"/>
    <s v="loss"/>
    <s v="Hyderabad"/>
  </r>
  <r>
    <s v="ORD110321"/>
    <x v="2"/>
    <s v="Grocery"/>
    <x v="10207"/>
    <s v="Good Sales"/>
    <n v="0.26"/>
    <n v="263.28379999999999"/>
    <n v="749.34619999999995"/>
    <n v="3"/>
    <d v="2023-03-28T00:00:00"/>
    <d v="2023-03-29T00:00:00"/>
    <s v="New"/>
    <s v="Cash"/>
    <n v="67.97"/>
    <s v="loss"/>
    <s v="Chennai"/>
  </r>
  <r>
    <s v="ORD110322"/>
    <x v="2"/>
    <s v="Clothing"/>
    <x v="10208"/>
    <s v="Good Sales"/>
    <n v="0.38"/>
    <n v="1703.4867999999999"/>
    <n v="2779.3732"/>
    <n v="4"/>
    <d v="2024-02-23T00:00:00"/>
    <d v="2024-02-27T00:00:00"/>
    <s v="Member"/>
    <s v="Card"/>
    <n v="1289.45"/>
    <s v="profit"/>
    <s v="Pune"/>
  </r>
  <r>
    <s v="ORD110323"/>
    <x v="0"/>
    <s v="Electronics"/>
    <x v="10209"/>
    <s v="Good Sales"/>
    <n v="0.03"/>
    <n v="73.975499999999997"/>
    <n v="2391.8744999999999"/>
    <n v="2"/>
    <d v="2023-03-01T00:00:00"/>
    <d v="2023-03-03T00:00:00"/>
    <s v="New"/>
    <s v="Cash"/>
    <n v="309.2"/>
    <s v="loss"/>
    <s v="Delhi"/>
  </r>
  <r>
    <s v="ORD110324"/>
    <x v="2"/>
    <s v="Electronics"/>
    <x v="10210"/>
    <s v="concerning"/>
    <n v="0.43"/>
    <n v="285.36520000000002"/>
    <n v="378.27479999999997"/>
    <n v="4"/>
    <d v="2024-11-05T00:00:00"/>
    <d v="2024-11-07T00:00:00"/>
    <s v="Regular"/>
    <s v="Card"/>
    <n v="193.34"/>
    <s v="loss"/>
    <s v="Hyderabad"/>
  </r>
  <r>
    <s v="ORD110325"/>
    <x v="2"/>
    <s v="Clothing"/>
    <x v="10211"/>
    <s v="Good Sales"/>
    <n v="0.32"/>
    <n v="556.33280000000002"/>
    <n v="1182.2071999999998"/>
    <n v="9"/>
    <d v="2024-05-21T00:00:00"/>
    <d v="2024-05-25T00:00:00"/>
    <s v="Regular"/>
    <s v="Card"/>
    <n v="467.86"/>
    <s v="loss"/>
    <s v="Chennai"/>
  </r>
  <r>
    <s v="ORD110326"/>
    <x v="1"/>
    <s v="Clothing"/>
    <x v="10212"/>
    <s v="Good Sales"/>
    <n v="0.36"/>
    <n v="877.3596"/>
    <n v="1559.7504000000001"/>
    <n v="4"/>
    <d v="2024-10-18T00:00:00"/>
    <d v="2024-10-24T00:00:00"/>
    <s v="New"/>
    <s v="UPI"/>
    <n v="588.24"/>
    <s v="loss"/>
    <s v="Delhi"/>
  </r>
  <r>
    <s v="ORD110327"/>
    <x v="2"/>
    <s v="Personal Care"/>
    <x v="10213"/>
    <s v="concerning"/>
    <n v="0.35"/>
    <n v="52.398499999999999"/>
    <n v="97.311500000000009"/>
    <n v="8"/>
    <d v="2023-06-16T00:00:00"/>
    <d v="2023-06-21T00:00:00"/>
    <s v="New"/>
    <s v="UPI"/>
    <n v="8.5"/>
    <s v="loss"/>
    <s v="Mumbai"/>
  </r>
  <r>
    <s v="ORD110328"/>
    <x v="2"/>
    <s v="Electronics"/>
    <x v="10214"/>
    <s v="concerning"/>
    <n v="0.42"/>
    <n v="107.6712"/>
    <n v="148.68880000000001"/>
    <n v="3"/>
    <d v="2024-05-05T00:00:00"/>
    <d v="2024-05-08T00:00:00"/>
    <s v="New"/>
    <s v="UPI"/>
    <n v="59.44"/>
    <s v="loss"/>
    <s v="Pune"/>
  </r>
  <r>
    <s v="ORD110329"/>
    <x v="2"/>
    <s v="Home Care"/>
    <x v="10215"/>
    <s v="concerning"/>
    <n v="0.04"/>
    <n v="14.882000000000001"/>
    <n v="357.16800000000001"/>
    <n v="5"/>
    <d v="2023-05-12T00:00:00"/>
    <d v="2023-05-16T00:00:00"/>
    <s v="Member"/>
    <s v="Cash"/>
    <n v="53.71"/>
    <s v="loss"/>
    <s v="Hyderabad"/>
  </r>
  <r>
    <s v="ORD110330"/>
    <x v="0"/>
    <s v="Home Care"/>
    <x v="10216"/>
    <s v="Good Sales"/>
    <n v="0.19"/>
    <n v="520.00340000000006"/>
    <n v="2216.8566000000001"/>
    <n v="2"/>
    <d v="2023-06-25T00:00:00"/>
    <d v="2023-07-01T00:00:00"/>
    <s v="Member"/>
    <s v="UPI"/>
    <n v="735.72"/>
    <s v="loss"/>
    <s v="Delhi"/>
  </r>
  <r>
    <s v="ORD110331"/>
    <x v="0"/>
    <s v="Grocery"/>
    <x v="10217"/>
    <s v="Good Sales"/>
    <n v="0.25"/>
    <n v="436.70749999999998"/>
    <n v="1310.1224999999999"/>
    <n v="9"/>
    <d v="2024-03-30T00:00:00"/>
    <d v="2024-03-31T00:00:00"/>
    <s v="Regular"/>
    <s v="Card"/>
    <n v="328.52"/>
    <s v="loss"/>
    <s v="Chennai"/>
  </r>
  <r>
    <s v="ORD110332"/>
    <x v="1"/>
    <s v="Electronics"/>
    <x v="10218"/>
    <s v="Good Sales"/>
    <n v="0.27"/>
    <n v="1208.5767000000001"/>
    <n v="3267.6333"/>
    <n v="9"/>
    <d v="2024-07-13T00:00:00"/>
    <d v="2024-07-14T00:00:00"/>
    <s v="New"/>
    <s v="Cash"/>
    <n v="484.09"/>
    <s v="loss"/>
    <s v="Chennai"/>
  </r>
  <r>
    <s v="ORD110333"/>
    <x v="2"/>
    <s v="Home Care"/>
    <x v="10219"/>
    <s v="Good Sales"/>
    <n v="0.47"/>
    <n v="1334.9175"/>
    <n v="1505.3325"/>
    <n v="7"/>
    <d v="2023-12-04T00:00:00"/>
    <d v="2023-12-11T00:00:00"/>
    <s v="Regular"/>
    <s v="Card"/>
    <n v="572.65"/>
    <s v="loss"/>
    <s v="Hyderabad"/>
  </r>
  <r>
    <s v="ORD110334"/>
    <x v="0"/>
    <s v="Electronics"/>
    <x v="10220"/>
    <s v="Good Sales"/>
    <n v="0.02"/>
    <n v="76.469799999999992"/>
    <n v="3747.0201999999999"/>
    <n v="2"/>
    <d v="2024-05-15T00:00:00"/>
    <d v="2024-05-20T00:00:00"/>
    <s v="New"/>
    <s v="Card"/>
    <n v="698.49"/>
    <s v="loss"/>
    <s v="Delhi"/>
  </r>
  <r>
    <s v="ORD110335"/>
    <x v="0"/>
    <s v="Electronics"/>
    <x v="10221"/>
    <s v="Good Sales"/>
    <n v="0.43"/>
    <n v="1490.7884999999999"/>
    <n v="1976.1614999999999"/>
    <n v="4"/>
    <d v="2023-03-03T00:00:00"/>
    <d v="2023-03-10T00:00:00"/>
    <s v="New"/>
    <s v="UPI"/>
    <n v="773.33"/>
    <s v="loss"/>
    <s v="Bangalore"/>
  </r>
  <r>
    <s v="ORD110336"/>
    <x v="1"/>
    <s v="Home Care"/>
    <x v="10222"/>
    <s v="Good Sales"/>
    <n v="0.28000000000000003"/>
    <n v="741.8796000000001"/>
    <n v="1907.6904"/>
    <n v="6"/>
    <d v="2023-05-07T00:00:00"/>
    <d v="2023-05-11T00:00:00"/>
    <s v="Regular"/>
    <s v="Card"/>
    <n v="300.49"/>
    <s v="loss"/>
    <s v="Mumbai"/>
  </r>
  <r>
    <s v="ORD110337"/>
    <x v="3"/>
    <s v="Electronics"/>
    <x v="10223"/>
    <s v="Good Sales"/>
    <n v="0.28000000000000003"/>
    <n v="1049.7564000000002"/>
    <n v="2699.3735999999999"/>
    <n v="9"/>
    <d v="2023-01-23T00:00:00"/>
    <d v="2023-01-29T00:00:00"/>
    <s v="New"/>
    <s v="Card"/>
    <n v="1115.19"/>
    <s v="profit"/>
    <s v="Pune"/>
  </r>
  <r>
    <s v="ORD110338"/>
    <x v="2"/>
    <s v="Clothing"/>
    <x v="10224"/>
    <s v="Good Sales"/>
    <n v="0.16"/>
    <n v="443.0496"/>
    <n v="2326.0104000000001"/>
    <n v="6"/>
    <d v="2023-07-07T00:00:00"/>
    <d v="2023-07-10T00:00:00"/>
    <s v="New"/>
    <s v="UPI"/>
    <n v="601.91"/>
    <s v="loss"/>
    <s v="Delhi"/>
  </r>
  <r>
    <s v="ORD110339"/>
    <x v="0"/>
    <s v="Grocery"/>
    <x v="10225"/>
    <s v="Good Sales"/>
    <n v="0.32"/>
    <n v="636.39679999999998"/>
    <n v="1352.3432"/>
    <n v="4"/>
    <d v="2024-10-29T00:00:00"/>
    <d v="2024-11-02T00:00:00"/>
    <s v="New"/>
    <s v="Card"/>
    <n v="291.24"/>
    <s v="loss"/>
    <s v="Chennai"/>
  </r>
  <r>
    <s v="ORD110340"/>
    <x v="1"/>
    <s v="Personal Care"/>
    <x v="10226"/>
    <s v="Good Sales"/>
    <n v="0.32"/>
    <n v="715.34080000000006"/>
    <n v="1520.0992000000001"/>
    <n v="1"/>
    <d v="2023-04-15T00:00:00"/>
    <d v="2023-04-20T00:00:00"/>
    <s v="Regular"/>
    <s v="Cash"/>
    <n v="441.14"/>
    <s v="loss"/>
    <s v="Pune"/>
  </r>
  <r>
    <s v="ORD110341"/>
    <x v="1"/>
    <s v="Home Care"/>
    <x v="10227"/>
    <s v="Good Sales"/>
    <n v="0.09"/>
    <n v="378.77939999999995"/>
    <n v="3829.8806"/>
    <n v="7"/>
    <d v="2023-10-25T00:00:00"/>
    <d v="2023-11-01T00:00:00"/>
    <s v="New"/>
    <s v="Card"/>
    <n v="639.51"/>
    <s v="loss"/>
    <s v="Delhi"/>
  </r>
  <r>
    <s v="ORD110342"/>
    <x v="1"/>
    <s v="Personal Care"/>
    <x v="10228"/>
    <s v="Good Sales"/>
    <n v="0.34"/>
    <n v="972.41360000000009"/>
    <n v="1887.6263999999999"/>
    <n v="7"/>
    <d v="2023-06-15T00:00:00"/>
    <d v="2023-06-17T00:00:00"/>
    <s v="Regular"/>
    <s v="Card"/>
    <n v="762.3"/>
    <s v="loss"/>
    <s v="Chennai"/>
  </r>
  <r>
    <s v="ORD110343"/>
    <x v="0"/>
    <s v="Grocery"/>
    <x v="10229"/>
    <s v="Good Sales"/>
    <n v="0.13"/>
    <n v="253.33750000000001"/>
    <n v="1695.4124999999999"/>
    <n v="6"/>
    <d v="2023-02-27T00:00:00"/>
    <d v="2023-03-06T00:00:00"/>
    <s v="Member"/>
    <s v="Card"/>
    <n v="555.75"/>
    <s v="loss"/>
    <s v="Hyderabad"/>
  </r>
  <r>
    <s v="ORD110344"/>
    <x v="2"/>
    <s v="Clothing"/>
    <x v="10230"/>
    <s v="Good Sales"/>
    <n v="0.34"/>
    <n v="333.45160000000004"/>
    <n v="647.28839999999991"/>
    <n v="3"/>
    <d v="2024-03-22T00:00:00"/>
    <d v="2024-03-29T00:00:00"/>
    <s v="Regular"/>
    <s v="UPI"/>
    <n v="271.83999999999997"/>
    <s v="loss"/>
    <s v="Mumbai"/>
  </r>
  <r>
    <s v="ORD110345"/>
    <x v="3"/>
    <s v="Clothing"/>
    <x v="10231"/>
    <s v="Good Sales"/>
    <n v="0.31"/>
    <n v="783.44749999999999"/>
    <n v="1743.8025"/>
    <n v="5"/>
    <d v="2024-03-18T00:00:00"/>
    <d v="2024-03-25T00:00:00"/>
    <s v="New"/>
    <s v="Card"/>
    <n v="396.89"/>
    <s v="loss"/>
    <s v="Hyderabad"/>
  </r>
  <r>
    <s v="ORD110346"/>
    <x v="2"/>
    <s v="Clothing"/>
    <x v="10232"/>
    <s v="Good Sales"/>
    <n v="0.36"/>
    <n v="481.24079999999998"/>
    <n v="855.53919999999994"/>
    <n v="7"/>
    <d v="2024-05-25T00:00:00"/>
    <d v="2024-05-31T00:00:00"/>
    <s v="Regular"/>
    <s v="Card"/>
    <n v="139.54"/>
    <s v="loss"/>
    <s v="Delhi"/>
  </r>
  <r>
    <s v="ORD110347"/>
    <x v="1"/>
    <s v="Clothing"/>
    <x v="10233"/>
    <s v="Good Sales"/>
    <n v="0.01"/>
    <n v="47.823399999999999"/>
    <n v="4734.5165999999999"/>
    <n v="6"/>
    <d v="2024-06-16T00:00:00"/>
    <d v="2024-06-20T00:00:00"/>
    <s v="Regular"/>
    <s v="Card"/>
    <n v="963.35"/>
    <s v="profit"/>
    <s v="Delhi"/>
  </r>
  <r>
    <s v="ORD110348"/>
    <x v="1"/>
    <s v="Home Care"/>
    <x v="10234"/>
    <s v="Good Sales"/>
    <n v="0.06"/>
    <n v="150.3486"/>
    <n v="2355.4614000000001"/>
    <n v="7"/>
    <d v="2024-07-15T00:00:00"/>
    <d v="2024-07-20T00:00:00"/>
    <s v="Regular"/>
    <s v="Card"/>
    <n v="477.74"/>
    <s v="loss"/>
    <s v="Pune"/>
  </r>
  <r>
    <s v="ORD110349"/>
    <x v="3"/>
    <s v="Home Care"/>
    <x v="10235"/>
    <s v="concerning"/>
    <n v="0.42"/>
    <n v="60.416999999999994"/>
    <n v="83.432999999999993"/>
    <n v="5"/>
    <d v="2023-12-03T00:00:00"/>
    <d v="2023-12-08T00:00:00"/>
    <s v="Member"/>
    <s v="UPI"/>
    <n v="9.49"/>
    <s v="loss"/>
    <s v="Pune"/>
  </r>
  <r>
    <s v="ORD110350"/>
    <x v="2"/>
    <s v="Electronics"/>
    <x v="10236"/>
    <s v="concerning"/>
    <n v="0.19"/>
    <n v="105.46900000000001"/>
    <n v="449.63100000000003"/>
    <n v="1"/>
    <d v="2023-09-26T00:00:00"/>
    <d v="2023-09-28T00:00:00"/>
    <s v="New"/>
    <s v="UPI"/>
    <n v="145.79"/>
    <s v="loss"/>
    <s v="Chennai"/>
  </r>
  <r>
    <s v="ORD110351"/>
    <x v="1"/>
    <s v="Electronics"/>
    <x v="10237"/>
    <s v="Good Sales"/>
    <n v="0.42"/>
    <n v="627.13980000000004"/>
    <n v="866.05020000000002"/>
    <n v="5"/>
    <d v="2023-02-25T00:00:00"/>
    <d v="2023-03-02T00:00:00"/>
    <s v="Member"/>
    <s v="Card"/>
    <n v="88.71"/>
    <s v="loss"/>
    <s v="Bangalore"/>
  </r>
  <r>
    <s v="ORD110352"/>
    <x v="1"/>
    <s v="Grocery"/>
    <x v="10238"/>
    <s v="concerning"/>
    <n v="0.03"/>
    <n v="16.548000000000002"/>
    <n v="535.05200000000002"/>
    <n v="2"/>
    <d v="2023-08-08T00:00:00"/>
    <d v="2023-08-15T00:00:00"/>
    <s v="Member"/>
    <s v="Card"/>
    <n v="32.49"/>
    <s v="loss"/>
    <s v="Mumbai"/>
  </r>
  <r>
    <s v="ORD110353"/>
    <x v="2"/>
    <s v="Electronics"/>
    <x v="10239"/>
    <s v="Good Sales"/>
    <n v="0.38"/>
    <n v="1702.5557999999999"/>
    <n v="2777.8541999999998"/>
    <n v="2"/>
    <d v="2023-01-17T00:00:00"/>
    <d v="2023-01-20T00:00:00"/>
    <s v="Member"/>
    <s v="Card"/>
    <n v="1046.83"/>
    <s v="profit"/>
    <s v="Chennai"/>
  </r>
  <r>
    <s v="ORD110354"/>
    <x v="1"/>
    <s v="Grocery"/>
    <x v="10240"/>
    <s v="Good Sales"/>
    <n v="0.04"/>
    <n v="171.4528"/>
    <n v="4114.8671999999997"/>
    <n v="4"/>
    <d v="2023-11-05T00:00:00"/>
    <d v="2023-11-10T00:00:00"/>
    <s v="Member"/>
    <s v="UPI"/>
    <n v="1225.3699999999999"/>
    <s v="profit"/>
    <s v="Hyderabad"/>
  </r>
  <r>
    <s v="ORD110355"/>
    <x v="2"/>
    <s v="Grocery"/>
    <x v="10241"/>
    <s v="Good Sales"/>
    <n v="0.23"/>
    <n v="1117.1606000000002"/>
    <n v="3740.0594000000001"/>
    <n v="6"/>
    <d v="2023-03-29T00:00:00"/>
    <d v="2023-04-05T00:00:00"/>
    <s v="New"/>
    <s v="Card"/>
    <n v="1090.6300000000001"/>
    <s v="profit"/>
    <s v="Hyderabad"/>
  </r>
  <r>
    <s v="ORD110356"/>
    <x v="1"/>
    <s v="Grocery"/>
    <x v="10242"/>
    <s v="Good Sales"/>
    <n v="0.47"/>
    <n v="1673.9895999999999"/>
    <n v="1887.6904"/>
    <n v="5"/>
    <d v="2024-04-26T00:00:00"/>
    <d v="2024-04-28T00:00:00"/>
    <s v="Regular"/>
    <s v="Cash"/>
    <n v="874.91"/>
    <s v="profit"/>
    <s v="Chennai"/>
  </r>
  <r>
    <s v="ORD110357"/>
    <x v="2"/>
    <s v="Clothing"/>
    <x v="10243"/>
    <s v="Good Sales"/>
    <n v="0.04"/>
    <n v="130.5112"/>
    <n v="3132.2688000000003"/>
    <n v="7"/>
    <d v="2023-02-06T00:00:00"/>
    <d v="2023-02-13T00:00:00"/>
    <s v="Member"/>
    <s v="UPI"/>
    <n v="911.34"/>
    <s v="profit"/>
    <s v="Pune"/>
  </r>
  <r>
    <s v="ORD110358"/>
    <x v="3"/>
    <s v="Personal Care"/>
    <x v="10244"/>
    <s v="Good Sales"/>
    <n v="0.18"/>
    <n v="832.52340000000004"/>
    <n v="3792.6066000000001"/>
    <n v="8"/>
    <d v="2024-10-15T00:00:00"/>
    <d v="2024-10-21T00:00:00"/>
    <s v="New"/>
    <s v="UPI"/>
    <n v="607.66999999999996"/>
    <s v="loss"/>
    <s v="Chennai"/>
  </r>
  <r>
    <s v="ORD110359"/>
    <x v="1"/>
    <s v="Personal Care"/>
    <x v="10245"/>
    <s v="Good Sales"/>
    <n v="0.26"/>
    <n v="1231.7058"/>
    <n v="3505.6242000000002"/>
    <n v="1"/>
    <d v="2023-04-23T00:00:00"/>
    <d v="2023-04-30T00:00:00"/>
    <s v="Member"/>
    <s v="Card"/>
    <n v="965.41"/>
    <s v="profit"/>
    <s v="Hyderabad"/>
  </r>
  <r>
    <s v="ORD110360"/>
    <x v="3"/>
    <s v="Home Care"/>
    <x v="10246"/>
    <s v="Good Sales"/>
    <n v="0.45"/>
    <n v="1979.8604999999998"/>
    <n v="2419.8294999999998"/>
    <n v="8"/>
    <d v="2023-07-17T00:00:00"/>
    <d v="2023-07-21T00:00:00"/>
    <s v="Regular"/>
    <s v="Card"/>
    <n v="614.72"/>
    <s v="loss"/>
    <s v="Mumbai"/>
  </r>
  <r>
    <s v="ORD110361"/>
    <x v="1"/>
    <s v="Grocery"/>
    <x v="10247"/>
    <s v="Good Sales"/>
    <n v="0.17"/>
    <n v="734.6074000000001"/>
    <n v="3586.6126000000004"/>
    <n v="3"/>
    <d v="2023-07-03T00:00:00"/>
    <d v="2023-07-08T00:00:00"/>
    <s v="Member"/>
    <s v="Card"/>
    <n v="1066.71"/>
    <s v="profit"/>
    <s v="Delhi"/>
  </r>
  <r>
    <s v="ORD110362"/>
    <x v="1"/>
    <s v="Clothing"/>
    <x v="10248"/>
    <s v="Good Sales"/>
    <n v="0.4"/>
    <n v="1356.54"/>
    <n v="2034.81"/>
    <n v="2"/>
    <d v="2024-02-11T00:00:00"/>
    <d v="2024-02-16T00:00:00"/>
    <s v="New"/>
    <s v="Cash"/>
    <n v="844.92"/>
    <s v="profit"/>
    <s v="Bangalore"/>
  </r>
  <r>
    <s v="ORD110363"/>
    <x v="0"/>
    <s v="Electronics"/>
    <x v="10249"/>
    <s v="concerning"/>
    <n v="0.36"/>
    <n v="38.833199999999998"/>
    <n v="69.036799999999999"/>
    <n v="2"/>
    <d v="2024-11-14T00:00:00"/>
    <d v="2024-11-17T00:00:00"/>
    <s v="Regular"/>
    <s v="Card"/>
    <n v="18.5"/>
    <s v="loss"/>
    <s v="Bangalore"/>
  </r>
  <r>
    <s v="ORD110364"/>
    <x v="2"/>
    <s v="Electronics"/>
    <x v="10250"/>
    <s v="Good Sales"/>
    <n v="0.15"/>
    <n v="330.69450000000001"/>
    <n v="1873.9355"/>
    <n v="5"/>
    <d v="2024-02-20T00:00:00"/>
    <d v="2024-02-22T00:00:00"/>
    <s v="Regular"/>
    <s v="UPI"/>
    <n v="533.6"/>
    <s v="loss"/>
    <s v="Delhi"/>
  </r>
  <r>
    <s v="ORD110365"/>
    <x v="3"/>
    <s v="Home Care"/>
    <x v="10251"/>
    <s v="Good Sales"/>
    <n v="0.17"/>
    <n v="546.50750000000005"/>
    <n v="2668.2424999999998"/>
    <n v="2"/>
    <d v="2024-12-26T00:00:00"/>
    <d v="2024-12-28T00:00:00"/>
    <s v="Regular"/>
    <s v="UPI"/>
    <n v="473.57"/>
    <s v="loss"/>
    <s v="Pune"/>
  </r>
  <r>
    <s v="ORD110366"/>
    <x v="3"/>
    <s v="Home Care"/>
    <x v="10252"/>
    <s v="Good Sales"/>
    <n v="0.1"/>
    <n v="278.09200000000004"/>
    <n v="2502.828"/>
    <n v="4"/>
    <d v="2023-04-24T00:00:00"/>
    <d v="2023-04-30T00:00:00"/>
    <s v="New"/>
    <s v="Card"/>
    <n v="612.13"/>
    <s v="loss"/>
    <s v="Hyderabad"/>
  </r>
  <r>
    <s v="ORD110367"/>
    <x v="3"/>
    <s v="Grocery"/>
    <x v="10253"/>
    <s v="Good Sales"/>
    <n v="0.35"/>
    <n v="1443.232"/>
    <n v="2680.2880000000005"/>
    <n v="3"/>
    <d v="2023-12-09T00:00:00"/>
    <d v="2023-12-11T00:00:00"/>
    <s v="Member"/>
    <s v="UPI"/>
    <n v="528.48"/>
    <s v="loss"/>
    <s v="Chennai"/>
  </r>
  <r>
    <s v="ORD110368"/>
    <x v="2"/>
    <s v="Grocery"/>
    <x v="10254"/>
    <s v="Good Sales"/>
    <n v="0.28000000000000003"/>
    <n v="1151.5336"/>
    <n v="2961.0864000000001"/>
    <n v="8"/>
    <d v="2024-01-18T00:00:00"/>
    <d v="2024-01-20T00:00:00"/>
    <s v="Member"/>
    <s v="Cash"/>
    <n v="334.61"/>
    <s v="loss"/>
    <s v="Bangalore"/>
  </r>
  <r>
    <s v="ORD110369"/>
    <x v="0"/>
    <s v="Electronics"/>
    <x v="10255"/>
    <s v="Good Sales"/>
    <n v="0.08"/>
    <n v="242.6832"/>
    <n v="2790.8568"/>
    <n v="9"/>
    <d v="2024-05-20T00:00:00"/>
    <d v="2024-05-26T00:00:00"/>
    <s v="New"/>
    <s v="Cash"/>
    <n v="778.08"/>
    <s v="loss"/>
    <s v="Pune"/>
  </r>
  <r>
    <s v="ORD110370"/>
    <x v="3"/>
    <s v="Electronics"/>
    <x v="10256"/>
    <s v="concerning"/>
    <n v="0.31"/>
    <n v="64.408699999999996"/>
    <n v="143.36130000000003"/>
    <n v="6"/>
    <d v="2023-03-25T00:00:00"/>
    <d v="2023-03-27T00:00:00"/>
    <s v="New"/>
    <s v="Cash"/>
    <n v="12.11"/>
    <s v="loss"/>
    <s v="Chennai"/>
  </r>
  <r>
    <s v="ORD110371"/>
    <x v="2"/>
    <s v="Electronics"/>
    <x v="10257"/>
    <s v="Good Sales"/>
    <n v="0.25"/>
    <n v="477.43"/>
    <n v="1432.29"/>
    <n v="4"/>
    <d v="2024-11-07T00:00:00"/>
    <d v="2024-11-08T00:00:00"/>
    <s v="Regular"/>
    <s v="Card"/>
    <n v="324.38"/>
    <s v="loss"/>
    <s v="Bangalore"/>
  </r>
  <r>
    <s v="ORD110372"/>
    <x v="1"/>
    <s v="Electronics"/>
    <x v="1024"/>
    <s v="Good Sales"/>
    <n v="0.05"/>
    <n v="61.06"/>
    <n v="1160.1400000000001"/>
    <n v="2"/>
    <d v="2024-05-05T00:00:00"/>
    <d v="2024-05-09T00:00:00"/>
    <s v="Member"/>
    <s v="UPI"/>
    <n v="353.01"/>
    <s v="loss"/>
    <s v="Bangalore"/>
  </r>
  <r>
    <s v="ORD110373"/>
    <x v="3"/>
    <s v="Personal Care"/>
    <x v="10258"/>
    <s v="Good Sales"/>
    <n v="0.48"/>
    <n v="844.82879999999989"/>
    <n v="915.23120000000006"/>
    <n v="8"/>
    <d v="2024-07-04T00:00:00"/>
    <d v="2024-07-09T00:00:00"/>
    <s v="Member"/>
    <s v="UPI"/>
    <n v="88.45"/>
    <s v="loss"/>
    <s v="Delhi"/>
  </r>
  <r>
    <s v="ORD110374"/>
    <x v="3"/>
    <s v="Grocery"/>
    <x v="10259"/>
    <s v="Good Sales"/>
    <n v="0.42"/>
    <n v="1312.3866"/>
    <n v="1812.3434"/>
    <n v="3"/>
    <d v="2023-09-07T00:00:00"/>
    <d v="2023-09-12T00:00:00"/>
    <s v="Member"/>
    <s v="UPI"/>
    <n v="886.83"/>
    <s v="profit"/>
    <s v="Pune"/>
  </r>
  <r>
    <s v="ORD110375"/>
    <x v="0"/>
    <s v="Grocery"/>
    <x v="10260"/>
    <s v="concerning"/>
    <n v="0.04"/>
    <n v="17.026400000000002"/>
    <n v="408.6336"/>
    <n v="2"/>
    <d v="2024-09-10T00:00:00"/>
    <d v="2024-09-15T00:00:00"/>
    <s v="Member"/>
    <s v="UPI"/>
    <n v="30.77"/>
    <s v="loss"/>
    <s v="Mumbai"/>
  </r>
  <r>
    <s v="ORD110376"/>
    <x v="3"/>
    <s v="Electronics"/>
    <x v="10261"/>
    <s v="concerning"/>
    <n v="0.47"/>
    <n v="98.225300000000004"/>
    <n v="110.7647"/>
    <n v="4"/>
    <d v="2024-02-22T00:00:00"/>
    <d v="2024-02-25T00:00:00"/>
    <s v="New"/>
    <s v="Card"/>
    <n v="40.42"/>
    <s v="loss"/>
    <s v="Bangalore"/>
  </r>
  <r>
    <s v="ORD110377"/>
    <x v="3"/>
    <s v="Clothing"/>
    <x v="10262"/>
    <s v="Good Sales"/>
    <n v="0.46"/>
    <n v="1030.7128"/>
    <n v="1209.9671999999998"/>
    <n v="2"/>
    <d v="2023-12-03T00:00:00"/>
    <d v="2023-12-05T00:00:00"/>
    <s v="New"/>
    <s v="UPI"/>
    <n v="358.33"/>
    <s v="loss"/>
    <s v="Chennai"/>
  </r>
  <r>
    <s v="ORD110378"/>
    <x v="1"/>
    <s v="Electronics"/>
    <x v="10263"/>
    <s v="Good Sales"/>
    <n v="0.02"/>
    <n v="79.770200000000003"/>
    <n v="3908.7398000000003"/>
    <n v="3"/>
    <d v="2024-04-07T00:00:00"/>
    <d v="2024-04-11T00:00:00"/>
    <s v="Regular"/>
    <s v="Card"/>
    <n v="396.06"/>
    <s v="loss"/>
    <s v="Pune"/>
  </r>
  <r>
    <s v="ORD110379"/>
    <x v="2"/>
    <s v="Home Care"/>
    <x v="10264"/>
    <s v="concerning"/>
    <n v="0.1"/>
    <n v="25.042000000000002"/>
    <n v="225.37799999999999"/>
    <n v="9"/>
    <d v="2024-08-19T00:00:00"/>
    <d v="2024-08-24T00:00:00"/>
    <s v="Regular"/>
    <s v="UPI"/>
    <n v="56.98"/>
    <s v="loss"/>
    <s v="Hyderabad"/>
  </r>
  <r>
    <s v="ORD110380"/>
    <x v="2"/>
    <s v="Clothing"/>
    <x v="10265"/>
    <s v="Good Sales"/>
    <n v="0.35"/>
    <n v="1491.1189999999999"/>
    <n v="2769.2210000000005"/>
    <n v="7"/>
    <d v="2023-05-02T00:00:00"/>
    <d v="2023-05-08T00:00:00"/>
    <s v="New"/>
    <s v="Cash"/>
    <n v="525.91999999999996"/>
    <s v="loss"/>
    <s v="Hyderabad"/>
  </r>
  <r>
    <s v="ORD110381"/>
    <x v="0"/>
    <s v="Home Care"/>
    <x v="10266"/>
    <s v="Good Sales"/>
    <n v="0.47"/>
    <n v="931.07469999999989"/>
    <n v="1049.9353000000001"/>
    <n v="1"/>
    <d v="2023-09-14T00:00:00"/>
    <d v="2023-09-16T00:00:00"/>
    <s v="Member"/>
    <s v="Card"/>
    <n v="468.56"/>
    <s v="loss"/>
    <s v="Hyderabad"/>
  </r>
  <r>
    <s v="ORD110382"/>
    <x v="1"/>
    <s v="Clothing"/>
    <x v="10267"/>
    <s v="concerning"/>
    <n v="0.41"/>
    <n v="278.5335"/>
    <n v="400.81650000000002"/>
    <n v="5"/>
    <d v="2023-12-31T00:00:00"/>
    <d v="2024-01-02T00:00:00"/>
    <s v="Regular"/>
    <s v="Card"/>
    <n v="100.88"/>
    <s v="loss"/>
    <s v="Bangalore"/>
  </r>
  <r>
    <s v="ORD110383"/>
    <x v="2"/>
    <s v="Home Care"/>
    <x v="10268"/>
    <s v="Good Sales"/>
    <n v="0.14000000000000001"/>
    <n v="403.30360000000002"/>
    <n v="2477.4363999999996"/>
    <n v="5"/>
    <d v="2023-06-15T00:00:00"/>
    <d v="2023-06-17T00:00:00"/>
    <s v="New"/>
    <s v="UPI"/>
    <n v="174.66"/>
    <s v="loss"/>
    <s v="Hyderabad"/>
  </r>
  <r>
    <s v="ORD110384"/>
    <x v="1"/>
    <s v="Electronics"/>
    <x v="10269"/>
    <s v="Good Sales"/>
    <n v="0.02"/>
    <n v="95.331400000000002"/>
    <n v="4671.2385999999997"/>
    <n v="9"/>
    <d v="2024-12-06T00:00:00"/>
    <d v="2024-12-09T00:00:00"/>
    <s v="Member"/>
    <s v="UPI"/>
    <n v="751.89"/>
    <s v="loss"/>
    <s v="Hyderabad"/>
  </r>
  <r>
    <s v="ORD110385"/>
    <x v="2"/>
    <s v="Electronics"/>
    <x v="10270"/>
    <s v="Good Sales"/>
    <n v="0.24"/>
    <n v="661.99439999999993"/>
    <n v="2096.3155999999999"/>
    <n v="1"/>
    <d v="2023-02-11T00:00:00"/>
    <d v="2023-02-15T00:00:00"/>
    <s v="New"/>
    <s v="UPI"/>
    <n v="587.79"/>
    <s v="loss"/>
    <s v="Mumbai"/>
  </r>
  <r>
    <s v="ORD110386"/>
    <x v="1"/>
    <s v="Clothing"/>
    <x v="10271"/>
    <s v="Good Sales"/>
    <n v="0.05"/>
    <n v="173.22550000000001"/>
    <n v="3291.2845000000002"/>
    <n v="1"/>
    <d v="2024-07-22T00:00:00"/>
    <d v="2024-07-28T00:00:00"/>
    <s v="New"/>
    <s v="Cash"/>
    <n v="278.92"/>
    <s v="loss"/>
    <s v="Mumbai"/>
  </r>
  <r>
    <s v="ORD110387"/>
    <x v="0"/>
    <s v="Home Care"/>
    <x v="10272"/>
    <s v="Good Sales"/>
    <n v="0.12"/>
    <n v="492.05520000000001"/>
    <n v="3608.4048000000003"/>
    <n v="7"/>
    <d v="2023-08-24T00:00:00"/>
    <d v="2023-08-29T00:00:00"/>
    <s v="Regular"/>
    <s v="Cash"/>
    <n v="1050.21"/>
    <s v="profit"/>
    <s v="Bangalore"/>
  </r>
  <r>
    <s v="ORD110388"/>
    <x v="3"/>
    <s v="Personal Care"/>
    <x v="10273"/>
    <s v="Good Sales"/>
    <n v="0.32"/>
    <n v="1285.3664000000001"/>
    <n v="2731.4035999999996"/>
    <n v="7"/>
    <d v="2024-06-03T00:00:00"/>
    <d v="2024-06-04T00:00:00"/>
    <s v="New"/>
    <s v="Card"/>
    <n v="806.1"/>
    <s v="profit"/>
    <s v="Delhi"/>
  </r>
  <r>
    <s v="ORD110389"/>
    <x v="0"/>
    <s v="Clothing"/>
    <x v="10274"/>
    <s v="concerning"/>
    <n v="0.25"/>
    <n v="114.57"/>
    <n v="343.71"/>
    <n v="8"/>
    <d v="2023-08-03T00:00:00"/>
    <d v="2023-08-10T00:00:00"/>
    <s v="New"/>
    <s v="Card"/>
    <n v="126.57"/>
    <s v="loss"/>
    <s v="Hyderabad"/>
  </r>
  <r>
    <s v="ORD110390"/>
    <x v="2"/>
    <s v="Clothing"/>
    <x v="10275"/>
    <s v="Good Sales"/>
    <n v="0.19"/>
    <n v="708.86720000000003"/>
    <n v="3022.0128"/>
    <n v="4"/>
    <d v="2023-02-28T00:00:00"/>
    <d v="2023-03-03T00:00:00"/>
    <s v="Regular"/>
    <s v="Card"/>
    <n v="1043.77"/>
    <s v="profit"/>
    <s v="Bangalore"/>
  </r>
  <r>
    <s v="ORD110391"/>
    <x v="0"/>
    <s v="Grocery"/>
    <x v="10276"/>
    <s v="Good Sales"/>
    <n v="0.46"/>
    <n v="2186.058"/>
    <n v="2566.2420000000002"/>
    <n v="7"/>
    <d v="2024-01-30T00:00:00"/>
    <d v="2024-02-05T00:00:00"/>
    <s v="New"/>
    <s v="Cash"/>
    <n v="1384.86"/>
    <s v="profit"/>
    <s v="Bangalore"/>
  </r>
  <r>
    <s v="ORD110392"/>
    <x v="3"/>
    <s v="Clothing"/>
    <x v="10277"/>
    <s v="Good Sales"/>
    <n v="0.1"/>
    <n v="353.32"/>
    <n v="3179.8799999999997"/>
    <n v="6"/>
    <d v="2023-12-09T00:00:00"/>
    <d v="2023-12-16T00:00:00"/>
    <s v="Regular"/>
    <s v="Card"/>
    <n v="557.41"/>
    <s v="loss"/>
    <s v="Hyderabad"/>
  </r>
  <r>
    <s v="ORD110393"/>
    <x v="0"/>
    <s v="Personal Care"/>
    <x v="10278"/>
    <s v="Good Sales"/>
    <n v="0.24"/>
    <n v="1007.6567999999999"/>
    <n v="3190.9132"/>
    <n v="1"/>
    <d v="2023-09-01T00:00:00"/>
    <d v="2023-09-04T00:00:00"/>
    <s v="New"/>
    <s v="Card"/>
    <n v="560.88"/>
    <s v="loss"/>
    <s v="Chennai"/>
  </r>
  <r>
    <s v="ORD110394"/>
    <x v="2"/>
    <s v="Electronics"/>
    <x v="10279"/>
    <s v="Good Sales"/>
    <n v="0.28999999999999998"/>
    <n v="718.96510000000001"/>
    <n v="1760.2249000000002"/>
    <n v="2"/>
    <d v="2024-07-01T00:00:00"/>
    <d v="2024-07-02T00:00:00"/>
    <s v="New"/>
    <s v="Card"/>
    <n v="650.23"/>
    <s v="loss"/>
    <s v="Chennai"/>
  </r>
  <r>
    <s v="ORD110395"/>
    <x v="2"/>
    <s v="Home Care"/>
    <x v="10280"/>
    <s v="Good Sales"/>
    <n v="0.16"/>
    <n v="266.15039999999999"/>
    <n v="1397.2896000000001"/>
    <n v="8"/>
    <d v="2023-10-11T00:00:00"/>
    <d v="2023-10-14T00:00:00"/>
    <s v="Member"/>
    <s v="UPI"/>
    <n v="359.9"/>
    <s v="loss"/>
    <s v="Delhi"/>
  </r>
  <r>
    <s v="ORD110396"/>
    <x v="0"/>
    <s v="Grocery"/>
    <x v="10281"/>
    <s v="Good Sales"/>
    <n v="0.35"/>
    <n v="1194.7494999999999"/>
    <n v="2218.8205000000003"/>
    <n v="6"/>
    <d v="2023-03-22T00:00:00"/>
    <d v="2023-03-27T00:00:00"/>
    <s v="Regular"/>
    <s v="Cash"/>
    <n v="478.63"/>
    <s v="loss"/>
    <s v="Chennai"/>
  </r>
  <r>
    <s v="ORD110397"/>
    <x v="3"/>
    <s v="Home Care"/>
    <x v="10282"/>
    <s v="Good Sales"/>
    <n v="0.43"/>
    <n v="1080.0654000000002"/>
    <n v="1431.7146"/>
    <n v="7"/>
    <d v="2024-08-06T00:00:00"/>
    <d v="2024-08-10T00:00:00"/>
    <s v="Member"/>
    <s v="Card"/>
    <n v="687.57"/>
    <s v="loss"/>
    <s v="Bangalore"/>
  </r>
  <r>
    <s v="ORD110398"/>
    <x v="0"/>
    <s v="Electronics"/>
    <x v="8072"/>
    <s v="Good Sales"/>
    <n v="0.27"/>
    <n v="1211.4684000000002"/>
    <n v="3275.4515999999999"/>
    <n v="8"/>
    <d v="2024-05-27T00:00:00"/>
    <d v="2024-05-31T00:00:00"/>
    <s v="Member"/>
    <s v="Card"/>
    <n v="512.86"/>
    <s v="loss"/>
    <s v="Delhi"/>
  </r>
  <r>
    <s v="ORD110399"/>
    <x v="3"/>
    <s v="Clothing"/>
    <x v="1023"/>
    <s v="Good Sales"/>
    <n v="0.39"/>
    <n v="1901.0433000000003"/>
    <n v="2973.4267"/>
    <n v="5"/>
    <d v="2023-12-15T00:00:00"/>
    <d v="2023-12-20T00:00:00"/>
    <s v="Member"/>
    <s v="Cash"/>
    <n v="1352.65"/>
    <s v="profit"/>
    <s v="Chennai"/>
  </r>
  <r>
    <s v="ORD110400"/>
    <x v="1"/>
    <s v="Personal Care"/>
    <x v="10283"/>
    <s v="Good Sales"/>
    <n v="0.03"/>
    <n v="123.51089999999999"/>
    <n v="3993.5190999999995"/>
    <n v="5"/>
    <d v="2024-03-11T00:00:00"/>
    <d v="2024-03-16T00:00:00"/>
    <s v="Member"/>
    <s v="UPI"/>
    <n v="1031.18"/>
    <s v="profit"/>
    <s v="Chennai"/>
  </r>
  <r>
    <s v="ORD110401"/>
    <x v="3"/>
    <s v="Grocery"/>
    <x v="10284"/>
    <s v="Good Sales"/>
    <n v="0.08"/>
    <n v="397.13040000000001"/>
    <n v="4566.9996000000001"/>
    <n v="2"/>
    <d v="2023-09-26T00:00:00"/>
    <d v="2023-09-30T00:00:00"/>
    <s v="Regular"/>
    <s v="Card"/>
    <n v="759.76"/>
    <s v="loss"/>
    <s v="Bangalore"/>
  </r>
  <r>
    <s v="ORD110402"/>
    <x v="1"/>
    <s v="Personal Care"/>
    <x v="10285"/>
    <s v="Good Sales"/>
    <n v="0.23"/>
    <n v="415.6146"/>
    <n v="1391.4054000000001"/>
    <n v="4"/>
    <d v="2023-10-06T00:00:00"/>
    <d v="2023-10-12T00:00:00"/>
    <s v="New"/>
    <s v="UPI"/>
    <n v="251.98"/>
    <s v="loss"/>
    <s v="Delhi"/>
  </r>
  <r>
    <s v="ORD110403"/>
    <x v="0"/>
    <s v="Personal Care"/>
    <x v="10286"/>
    <s v="Good Sales"/>
    <n v="0.46"/>
    <n v="2065.0320000000002"/>
    <n v="2424.1679999999997"/>
    <n v="2"/>
    <d v="2024-12-27T00:00:00"/>
    <d v="2025-01-01T00:00:00"/>
    <s v="Member"/>
    <s v="Card"/>
    <n v="1215.1500000000001"/>
    <s v="profit"/>
    <s v="Chennai"/>
  </r>
  <r>
    <s v="ORD110404"/>
    <x v="3"/>
    <s v="Personal Care"/>
    <x v="10287"/>
    <s v="Good Sales"/>
    <n v="0.27"/>
    <n v="463.50090000000006"/>
    <n v="1253.1691000000001"/>
    <n v="7"/>
    <d v="2023-10-17T00:00:00"/>
    <d v="2023-10-24T00:00:00"/>
    <s v="Regular"/>
    <s v="Card"/>
    <n v="294.06"/>
    <s v="loss"/>
    <s v="Pune"/>
  </r>
  <r>
    <s v="ORD110405"/>
    <x v="1"/>
    <s v="Personal Care"/>
    <x v="10288"/>
    <s v="concerning"/>
    <n v="0.22"/>
    <n v="149.2458"/>
    <n v="529.14419999999996"/>
    <n v="9"/>
    <d v="2024-10-27T00:00:00"/>
    <d v="2024-10-30T00:00:00"/>
    <s v="New"/>
    <s v="Card"/>
    <n v="164.05"/>
    <s v="loss"/>
    <s v="Bangalore"/>
  </r>
  <r>
    <s v="ORD110406"/>
    <x v="1"/>
    <s v="Electronics"/>
    <x v="10289"/>
    <s v="Good Sales"/>
    <n v="0.3"/>
    <n v="943.41899999999998"/>
    <n v="2201.3110000000001"/>
    <n v="2"/>
    <d v="2024-08-15T00:00:00"/>
    <d v="2024-08-19T00:00:00"/>
    <s v="New"/>
    <s v="UPI"/>
    <n v="664.33"/>
    <s v="loss"/>
    <s v="Pune"/>
  </r>
  <r>
    <s v="ORD110407"/>
    <x v="1"/>
    <s v="Personal Care"/>
    <x v="10290"/>
    <s v="Good Sales"/>
    <n v="0.06"/>
    <n v="139.7664"/>
    <n v="2189.6736000000001"/>
    <n v="4"/>
    <d v="2024-10-26T00:00:00"/>
    <d v="2024-10-27T00:00:00"/>
    <s v="Member"/>
    <s v="Cash"/>
    <n v="219.66"/>
    <s v="loss"/>
    <s v="Mumbai"/>
  </r>
  <r>
    <s v="ORD110408"/>
    <x v="2"/>
    <s v="Personal Care"/>
    <x v="10291"/>
    <s v="Good Sales"/>
    <n v="0.33"/>
    <n v="1523.3889000000001"/>
    <n v="3092.9411"/>
    <n v="8"/>
    <d v="2024-04-15T00:00:00"/>
    <d v="2024-04-16T00:00:00"/>
    <s v="Regular"/>
    <s v="Cash"/>
    <n v="1271.54"/>
    <s v="profit"/>
    <s v="Chennai"/>
  </r>
  <r>
    <s v="ORD110409"/>
    <x v="0"/>
    <s v="Electronics"/>
    <x v="10292"/>
    <s v="Good Sales"/>
    <n v="0.05"/>
    <n v="125.58750000000001"/>
    <n v="2386.1624999999999"/>
    <n v="9"/>
    <d v="2024-03-14T00:00:00"/>
    <d v="2024-03-19T00:00:00"/>
    <s v="Member"/>
    <s v="UPI"/>
    <n v="514.27"/>
    <s v="loss"/>
    <s v="Pune"/>
  </r>
  <r>
    <s v="ORD110410"/>
    <x v="1"/>
    <s v="Home Care"/>
    <x v="10293"/>
    <s v="Good Sales"/>
    <n v="0.28999999999999998"/>
    <n v="1347.1659999999997"/>
    <n v="3298.2339999999999"/>
    <n v="4"/>
    <d v="2024-06-23T00:00:00"/>
    <d v="2024-06-24T00:00:00"/>
    <s v="New"/>
    <s v="Card"/>
    <n v="610.87"/>
    <s v="loss"/>
    <s v="Mumbai"/>
  </r>
  <r>
    <s v="ORD110411"/>
    <x v="3"/>
    <s v="Electronics"/>
    <x v="10294"/>
    <s v="concerning"/>
    <n v="0.36"/>
    <n v="174.7116"/>
    <n v="310.59839999999997"/>
    <n v="8"/>
    <d v="2023-10-02T00:00:00"/>
    <d v="2023-10-03T00:00:00"/>
    <s v="New"/>
    <s v="UPI"/>
    <n v="68.099999999999994"/>
    <s v="loss"/>
    <s v="Bangalore"/>
  </r>
  <r>
    <s v="ORD110412"/>
    <x v="1"/>
    <s v="Clothing"/>
    <x v="10295"/>
    <s v="Good Sales"/>
    <n v="0.21"/>
    <n v="875.59710000000007"/>
    <n v="3293.9129000000003"/>
    <n v="7"/>
    <d v="2023-05-21T00:00:00"/>
    <d v="2023-05-25T00:00:00"/>
    <s v="Regular"/>
    <s v="Cash"/>
    <n v="454.76"/>
    <s v="loss"/>
    <s v="Pune"/>
  </r>
  <r>
    <s v="ORD110413"/>
    <x v="2"/>
    <s v="Electronics"/>
    <x v="10296"/>
    <s v="Good Sales"/>
    <n v="0.46"/>
    <n v="1757.0436"/>
    <n v="2062.6163999999999"/>
    <n v="5"/>
    <d v="2024-11-09T00:00:00"/>
    <d v="2024-11-12T00:00:00"/>
    <s v="New"/>
    <s v="Cash"/>
    <n v="752.66"/>
    <s v="loss"/>
    <s v="Delhi"/>
  </r>
  <r>
    <s v="ORD110414"/>
    <x v="0"/>
    <s v="Home Care"/>
    <x v="10297"/>
    <s v="Good Sales"/>
    <n v="0.08"/>
    <n v="290.2312"/>
    <n v="3337.6587999999997"/>
    <n v="4"/>
    <d v="2023-11-03T00:00:00"/>
    <d v="2023-11-05T00:00:00"/>
    <s v="New"/>
    <s v="Cash"/>
    <n v="351.1"/>
    <s v="loss"/>
    <s v="Bangalore"/>
  </r>
  <r>
    <s v="ORD110415"/>
    <x v="2"/>
    <s v="Clothing"/>
    <x v="10298"/>
    <s v="Good Sales"/>
    <n v="0.09"/>
    <n v="165.61529999999999"/>
    <n v="1674.5547000000001"/>
    <n v="6"/>
    <d v="2023-09-26T00:00:00"/>
    <d v="2023-09-27T00:00:00"/>
    <s v="Regular"/>
    <s v="Card"/>
    <n v="258.05"/>
    <s v="loss"/>
    <s v="Bangalore"/>
  </r>
  <r>
    <s v="ORD110416"/>
    <x v="2"/>
    <s v="Clothing"/>
    <x v="10299"/>
    <s v="Good Sales"/>
    <n v="0.26"/>
    <n v="1024.5092"/>
    <n v="2915.9108000000001"/>
    <n v="6"/>
    <d v="2024-05-11T00:00:00"/>
    <d v="2024-05-16T00:00:00"/>
    <s v="Member"/>
    <s v="Cash"/>
    <n v="1122.5899999999999"/>
    <s v="profit"/>
    <s v="Hyderabad"/>
  </r>
  <r>
    <s v="ORD110417"/>
    <x v="2"/>
    <s v="Grocery"/>
    <x v="10300"/>
    <s v="Good Sales"/>
    <n v="0.47"/>
    <n v="1160.0305000000001"/>
    <n v="1308.1195"/>
    <n v="2"/>
    <d v="2023-02-21T00:00:00"/>
    <d v="2023-02-23T00:00:00"/>
    <s v="Regular"/>
    <s v="UPI"/>
    <n v="150.54"/>
    <s v="loss"/>
    <s v="Delhi"/>
  </r>
  <r>
    <s v="ORD110418"/>
    <x v="3"/>
    <s v="Personal Care"/>
    <x v="10301"/>
    <s v="Good Sales"/>
    <n v="0.2"/>
    <n v="720.90000000000009"/>
    <n v="2883.6"/>
    <n v="3"/>
    <d v="2024-05-19T00:00:00"/>
    <d v="2024-05-20T00:00:00"/>
    <s v="Regular"/>
    <s v="Card"/>
    <n v="829.97"/>
    <s v="profit"/>
    <s v="Hyderabad"/>
  </r>
  <r>
    <s v="ORD110419"/>
    <x v="0"/>
    <s v="Clothing"/>
    <x v="10302"/>
    <s v="Good Sales"/>
    <n v="0.46"/>
    <n v="1290.7185999999999"/>
    <n v="1515.1913999999999"/>
    <n v="6"/>
    <d v="2023-09-04T00:00:00"/>
    <d v="2023-09-11T00:00:00"/>
    <s v="Member"/>
    <s v="Cash"/>
    <n v="234.65"/>
    <s v="loss"/>
    <s v="Bangalore"/>
  </r>
  <r>
    <s v="ORD110420"/>
    <x v="0"/>
    <s v="Clothing"/>
    <x v="10303"/>
    <s v="Good Sales"/>
    <n v="0.35"/>
    <n v="305.00749999999999"/>
    <n v="566.44250000000011"/>
    <n v="4"/>
    <d v="2023-02-05T00:00:00"/>
    <d v="2023-02-08T00:00:00"/>
    <s v="New"/>
    <s v="Cash"/>
    <n v="122.45"/>
    <s v="loss"/>
    <s v="Hyderabad"/>
  </r>
  <r>
    <s v="ORD110421"/>
    <x v="3"/>
    <s v="Home Care"/>
    <x v="10304"/>
    <s v="concerning"/>
    <n v="0.39"/>
    <n v="162.37260000000001"/>
    <n v="253.96739999999997"/>
    <n v="3"/>
    <d v="2023-04-17T00:00:00"/>
    <d v="2023-04-23T00:00:00"/>
    <s v="Regular"/>
    <s v="Card"/>
    <n v="80.52"/>
    <s v="loss"/>
    <s v="Mumbai"/>
  </r>
  <r>
    <s v="ORD110422"/>
    <x v="0"/>
    <s v="Clothing"/>
    <x v="10305"/>
    <s v="Good Sales"/>
    <n v="0.47"/>
    <n v="890.32569999999987"/>
    <n v="1003.9843000000001"/>
    <n v="4"/>
    <d v="2024-07-08T00:00:00"/>
    <d v="2024-07-09T00:00:00"/>
    <s v="Member"/>
    <s v="Cash"/>
    <n v="560.28"/>
    <s v="loss"/>
    <s v="Chennai"/>
  </r>
  <r>
    <s v="ORD110423"/>
    <x v="2"/>
    <s v="Home Care"/>
    <x v="10306"/>
    <s v="Good Sales"/>
    <n v="0.28999999999999998"/>
    <n v="1354.4942999999998"/>
    <n v="3316.1757000000002"/>
    <n v="6"/>
    <d v="2023-05-21T00:00:00"/>
    <d v="2023-05-26T00:00:00"/>
    <s v="Regular"/>
    <s v="Card"/>
    <n v="607.48"/>
    <s v="loss"/>
    <s v="Bangalore"/>
  </r>
  <r>
    <s v="ORD110424"/>
    <x v="0"/>
    <s v="Personal Care"/>
    <x v="10307"/>
    <s v="Good Sales"/>
    <n v="0.32"/>
    <n v="862.62399999999991"/>
    <n v="1833.076"/>
    <n v="3"/>
    <d v="2023-04-02T00:00:00"/>
    <d v="2023-04-09T00:00:00"/>
    <s v="Regular"/>
    <s v="Card"/>
    <n v="263.69"/>
    <s v="loss"/>
    <s v="Pune"/>
  </r>
  <r>
    <s v="ORD110425"/>
    <x v="3"/>
    <s v="Grocery"/>
    <x v="10308"/>
    <s v="Good Sales"/>
    <n v="0.28999999999999998"/>
    <n v="1168.9145999999998"/>
    <n v="2861.8253999999997"/>
    <n v="1"/>
    <d v="2023-07-10T00:00:00"/>
    <d v="2023-07-13T00:00:00"/>
    <s v="Member"/>
    <s v="Cash"/>
    <n v="832.18"/>
    <s v="profit"/>
    <s v="Bangalore"/>
  </r>
  <r>
    <s v="ORD110426"/>
    <x v="2"/>
    <s v="Grocery"/>
    <x v="3890"/>
    <s v="Good Sales"/>
    <n v="0.39"/>
    <n v="1139.6463000000001"/>
    <n v="1782.5237"/>
    <n v="6"/>
    <d v="2023-07-02T00:00:00"/>
    <d v="2023-07-07T00:00:00"/>
    <s v="Member"/>
    <s v="Card"/>
    <n v="493.57"/>
    <s v="loss"/>
    <s v="Delhi"/>
  </r>
  <r>
    <s v="ORD110427"/>
    <x v="3"/>
    <s v="Personal Care"/>
    <x v="10309"/>
    <s v="Good Sales"/>
    <n v="0.14000000000000001"/>
    <n v="671.12360000000001"/>
    <n v="4122.6163999999999"/>
    <n v="2"/>
    <d v="2023-07-25T00:00:00"/>
    <d v="2023-07-30T00:00:00"/>
    <s v="New"/>
    <s v="Card"/>
    <n v="552.1"/>
    <s v="loss"/>
    <s v="Pune"/>
  </r>
  <r>
    <s v="ORD110428"/>
    <x v="1"/>
    <s v="Personal Care"/>
    <x v="10310"/>
    <s v="Good Sales"/>
    <n v="0.39"/>
    <n v="745.02869999999996"/>
    <n v="1165.3013000000001"/>
    <n v="9"/>
    <d v="2024-10-15T00:00:00"/>
    <d v="2024-10-20T00:00:00"/>
    <s v="Member"/>
    <s v="UPI"/>
    <n v="445.1"/>
    <s v="loss"/>
    <s v="Delhi"/>
  </r>
  <r>
    <s v="ORD110429"/>
    <x v="2"/>
    <s v="Electronics"/>
    <x v="10311"/>
    <s v="concerning"/>
    <n v="0.36"/>
    <n v="136.63800000000001"/>
    <n v="242.91200000000001"/>
    <n v="6"/>
    <d v="2024-12-11T00:00:00"/>
    <d v="2024-12-16T00:00:00"/>
    <s v="Member"/>
    <s v="Cash"/>
    <n v="92.68"/>
    <s v="loss"/>
    <s v="Bangalore"/>
  </r>
  <r>
    <s v="ORD110430"/>
    <x v="2"/>
    <s v="Clothing"/>
    <x v="10312"/>
    <s v="Good Sales"/>
    <n v="0.3"/>
    <n v="1177.5840000000001"/>
    <n v="2747.6959999999999"/>
    <n v="1"/>
    <d v="2024-09-04T00:00:00"/>
    <d v="2024-09-09T00:00:00"/>
    <s v="Member"/>
    <s v="Cash"/>
    <n v="915.38"/>
    <s v="profit"/>
    <s v="Mumbai"/>
  </r>
  <r>
    <s v="ORD110431"/>
    <x v="0"/>
    <s v="Clothing"/>
    <x v="10313"/>
    <s v="Good Sales"/>
    <n v="0.02"/>
    <n v="71.134799999999998"/>
    <n v="3485.6052"/>
    <n v="4"/>
    <d v="2023-02-10T00:00:00"/>
    <d v="2023-02-13T00:00:00"/>
    <s v="New"/>
    <s v="Card"/>
    <n v="919.45"/>
    <s v="profit"/>
    <s v="Pune"/>
  </r>
  <r>
    <s v="ORD110432"/>
    <x v="2"/>
    <s v="Clothing"/>
    <x v="10314"/>
    <s v="Good Sales"/>
    <n v="0.39"/>
    <n v="1047.1188"/>
    <n v="1637.8012000000001"/>
    <n v="5"/>
    <d v="2024-03-02T00:00:00"/>
    <d v="2024-03-06T00:00:00"/>
    <s v="New"/>
    <s v="Cash"/>
    <n v="590.32000000000005"/>
    <s v="loss"/>
    <s v="Bangalore"/>
  </r>
  <r>
    <s v="ORD110433"/>
    <x v="3"/>
    <s v="Home Care"/>
    <x v="10315"/>
    <s v="Good Sales"/>
    <n v="7.0000000000000007E-2"/>
    <n v="118.95240000000001"/>
    <n v="1580.3676"/>
    <n v="8"/>
    <d v="2024-12-03T00:00:00"/>
    <d v="2024-12-10T00:00:00"/>
    <s v="New"/>
    <s v="UPI"/>
    <n v="375.36"/>
    <s v="loss"/>
    <s v="Bangalore"/>
  </r>
  <r>
    <s v="ORD110434"/>
    <x v="0"/>
    <s v="Electronics"/>
    <x v="10316"/>
    <s v="Good Sales"/>
    <n v="0.48"/>
    <n v="490.79999999999995"/>
    <n v="531.70000000000005"/>
    <n v="3"/>
    <d v="2023-12-04T00:00:00"/>
    <d v="2023-12-07T00:00:00"/>
    <s v="New"/>
    <s v="UPI"/>
    <n v="164.61"/>
    <s v="loss"/>
    <s v="Delhi"/>
  </r>
  <r>
    <s v="ORD110435"/>
    <x v="1"/>
    <s v="Clothing"/>
    <x v="10317"/>
    <s v="Good Sales"/>
    <n v="0.04"/>
    <n v="98.52600000000001"/>
    <n v="2364.6240000000003"/>
    <n v="9"/>
    <d v="2024-11-11T00:00:00"/>
    <d v="2024-11-15T00:00:00"/>
    <s v="New"/>
    <s v="UPI"/>
    <n v="479.98"/>
    <s v="loss"/>
    <s v="Hyderabad"/>
  </r>
  <r>
    <s v="ORD110436"/>
    <x v="3"/>
    <s v="Home Care"/>
    <x v="10318"/>
    <s v="Good Sales"/>
    <n v="0.36"/>
    <n v="1211.1804"/>
    <n v="2153.2096000000001"/>
    <n v="9"/>
    <d v="2024-06-04T00:00:00"/>
    <d v="2024-06-11T00:00:00"/>
    <s v="Regular"/>
    <s v="UPI"/>
    <n v="741.85"/>
    <s v="loss"/>
    <s v="Bangalore"/>
  </r>
  <r>
    <s v="ORD110437"/>
    <x v="1"/>
    <s v="Home Care"/>
    <x v="10319"/>
    <s v="Good Sales"/>
    <n v="0.18"/>
    <n v="528.57719999999995"/>
    <n v="2407.9628000000002"/>
    <n v="5"/>
    <d v="2024-10-21T00:00:00"/>
    <d v="2024-10-27T00:00:00"/>
    <s v="New"/>
    <s v="Cash"/>
    <n v="528.71"/>
    <s v="loss"/>
    <s v="Mumbai"/>
  </r>
  <r>
    <s v="ORD110438"/>
    <x v="1"/>
    <s v="Grocery"/>
    <x v="10320"/>
    <s v="Good Sales"/>
    <n v="0.37"/>
    <n v="830.16899999999987"/>
    <n v="1413.5309999999999"/>
    <n v="4"/>
    <d v="2024-09-05T00:00:00"/>
    <d v="2024-09-08T00:00:00"/>
    <s v="Member"/>
    <s v="Card"/>
    <n v="498.08"/>
    <s v="loss"/>
    <s v="Hyderabad"/>
  </r>
  <r>
    <s v="ORD110439"/>
    <x v="1"/>
    <s v="Home Care"/>
    <x v="10321"/>
    <s v="Good Sales"/>
    <n v="0.26"/>
    <n v="713.57"/>
    <n v="2030.9299999999998"/>
    <n v="7"/>
    <d v="2024-06-20T00:00:00"/>
    <d v="2024-06-25T00:00:00"/>
    <s v="Member"/>
    <s v="Card"/>
    <n v="743.3"/>
    <s v="loss"/>
    <s v="Pune"/>
  </r>
  <r>
    <s v="ORD110440"/>
    <x v="2"/>
    <s v="Personal Care"/>
    <x v="10322"/>
    <s v="concerning"/>
    <n v="0.31"/>
    <n v="194.9838"/>
    <n v="433.99620000000004"/>
    <n v="9"/>
    <d v="2023-10-13T00:00:00"/>
    <d v="2023-10-16T00:00:00"/>
    <s v="Member"/>
    <s v="UPI"/>
    <n v="98.73"/>
    <s v="loss"/>
    <s v="Bangalore"/>
  </r>
  <r>
    <s v="ORD110441"/>
    <x v="3"/>
    <s v="Home Care"/>
    <x v="10323"/>
    <s v="Good Sales"/>
    <n v="0.04"/>
    <n v="140.38480000000001"/>
    <n v="3369.2352000000001"/>
    <n v="6"/>
    <d v="2024-01-19T00:00:00"/>
    <d v="2024-01-22T00:00:00"/>
    <s v="New"/>
    <s v="UPI"/>
    <n v="562.64"/>
    <s v="loss"/>
    <s v="Delhi"/>
  </r>
  <r>
    <s v="ORD110442"/>
    <x v="3"/>
    <s v="Personal Care"/>
    <x v="10324"/>
    <s v="Good Sales"/>
    <n v="0.48"/>
    <n v="1774.9679999999998"/>
    <n v="1922.8820000000001"/>
    <n v="7"/>
    <d v="2024-08-06T00:00:00"/>
    <d v="2024-08-10T00:00:00"/>
    <s v="Member"/>
    <s v="UPI"/>
    <n v="903.2"/>
    <s v="profit"/>
    <s v="Mumbai"/>
  </r>
  <r>
    <s v="ORD110443"/>
    <x v="2"/>
    <s v="Personal Care"/>
    <x v="10325"/>
    <s v="concerning"/>
    <n v="0"/>
    <n v="0"/>
    <n v="156.12"/>
    <n v="1"/>
    <d v="2024-06-20T00:00:00"/>
    <d v="2024-06-23T00:00:00"/>
    <s v="New"/>
    <s v="Cash"/>
    <n v="20.13"/>
    <s v="loss"/>
    <s v="Chennai"/>
  </r>
  <r>
    <s v="ORD110444"/>
    <x v="0"/>
    <s v="Grocery"/>
    <x v="10326"/>
    <s v="Good Sales"/>
    <n v="0.47"/>
    <n v="670.00849999999991"/>
    <n v="755.54150000000004"/>
    <n v="4"/>
    <d v="2023-09-13T00:00:00"/>
    <d v="2023-09-19T00:00:00"/>
    <s v="Member"/>
    <s v="Card"/>
    <n v="98.75"/>
    <s v="loss"/>
    <s v="Mumbai"/>
  </r>
  <r>
    <s v="ORD110445"/>
    <x v="1"/>
    <s v="Grocery"/>
    <x v="10327"/>
    <s v="concerning"/>
    <n v="0.28000000000000003"/>
    <n v="154.38360000000003"/>
    <n v="396.9864"/>
    <n v="2"/>
    <d v="2023-04-04T00:00:00"/>
    <d v="2023-04-11T00:00:00"/>
    <s v="Regular"/>
    <s v="Card"/>
    <n v="80.290000000000006"/>
    <s v="loss"/>
    <s v="Bangalore"/>
  </r>
  <r>
    <s v="ORD110446"/>
    <x v="3"/>
    <s v="Home Care"/>
    <x v="10328"/>
    <s v="Good Sales"/>
    <n v="0.13"/>
    <n v="648.87420000000009"/>
    <n v="4342.4657999999999"/>
    <n v="1"/>
    <d v="2024-10-31T00:00:00"/>
    <d v="2024-11-03T00:00:00"/>
    <s v="New"/>
    <s v="Card"/>
    <n v="890.76"/>
    <s v="profit"/>
    <s v="Bangalore"/>
  </r>
  <r>
    <s v="ORD110447"/>
    <x v="2"/>
    <s v="Grocery"/>
    <x v="10329"/>
    <s v="Good Sales"/>
    <n v="0.32"/>
    <n v="962.36160000000007"/>
    <n v="2045.0183999999999"/>
    <n v="7"/>
    <d v="2024-04-05T00:00:00"/>
    <d v="2024-04-06T00:00:00"/>
    <s v="Member"/>
    <s v="Cash"/>
    <n v="360.06"/>
    <s v="loss"/>
    <s v="Pune"/>
  </r>
  <r>
    <s v="ORD110448"/>
    <x v="1"/>
    <s v="Grocery"/>
    <x v="10330"/>
    <s v="Good Sales"/>
    <n v="0.34"/>
    <n v="809.92079999999999"/>
    <n v="1572.1992"/>
    <n v="4"/>
    <d v="2023-01-31T00:00:00"/>
    <d v="2023-02-05T00:00:00"/>
    <s v="Member"/>
    <s v="UPI"/>
    <n v="520.48"/>
    <s v="loss"/>
    <s v="Bangalore"/>
  </r>
  <r>
    <s v="ORD110449"/>
    <x v="0"/>
    <s v="Clothing"/>
    <x v="10331"/>
    <s v="Good Sales"/>
    <n v="0.37"/>
    <n v="876.41899999999987"/>
    <n v="1492.2809999999999"/>
    <n v="2"/>
    <d v="2024-08-30T00:00:00"/>
    <d v="2024-09-04T00:00:00"/>
    <s v="Member"/>
    <s v="UPI"/>
    <n v="436.78"/>
    <s v="loss"/>
    <s v="Mumbai"/>
  </r>
  <r>
    <s v="ORD110450"/>
    <x v="0"/>
    <s v="Home Care"/>
    <x v="10332"/>
    <s v="Good Sales"/>
    <n v="0.01"/>
    <n v="48.273900000000005"/>
    <n v="4779.1161000000002"/>
    <n v="5"/>
    <d v="2023-10-19T00:00:00"/>
    <d v="2023-10-20T00:00:00"/>
    <s v="Member"/>
    <s v="UPI"/>
    <n v="603.12"/>
    <s v="loss"/>
    <s v="Chennai"/>
  </r>
  <r>
    <s v="ORD110451"/>
    <x v="1"/>
    <s v="Home Care"/>
    <x v="10333"/>
    <s v="Good Sales"/>
    <n v="0.49"/>
    <n v="1633.3120999999999"/>
    <n v="1699.9779000000001"/>
    <n v="7"/>
    <d v="2024-11-11T00:00:00"/>
    <d v="2024-11-17T00:00:00"/>
    <s v="Regular"/>
    <s v="Card"/>
    <n v="309.45"/>
    <s v="loss"/>
    <s v="Mumbai"/>
  </r>
  <r>
    <s v="ORD110452"/>
    <x v="0"/>
    <s v="Home Care"/>
    <x v="10334"/>
    <s v="Good Sales"/>
    <n v="0.31"/>
    <n v="287.19329999999997"/>
    <n v="639.23669999999993"/>
    <n v="2"/>
    <d v="2024-07-26T00:00:00"/>
    <d v="2024-07-29T00:00:00"/>
    <s v="Regular"/>
    <s v="Cash"/>
    <n v="216"/>
    <s v="loss"/>
    <s v="Bangalore"/>
  </r>
  <r>
    <s v="ORD110453"/>
    <x v="3"/>
    <s v="Grocery"/>
    <x v="10335"/>
    <s v="Good Sales"/>
    <n v="0.19"/>
    <n v="436.2362"/>
    <n v="1859.7438"/>
    <n v="7"/>
    <d v="2024-06-14T00:00:00"/>
    <d v="2024-06-16T00:00:00"/>
    <s v="New"/>
    <s v="Cash"/>
    <n v="115.4"/>
    <s v="loss"/>
    <s v="Bangalore"/>
  </r>
  <r>
    <s v="ORD110454"/>
    <x v="3"/>
    <s v="Grocery"/>
    <x v="10336"/>
    <s v="Good Sales"/>
    <n v="0.28999999999999998"/>
    <n v="1129.1324"/>
    <n v="2764.4276"/>
    <n v="3"/>
    <d v="2024-10-21T00:00:00"/>
    <d v="2024-10-24T00:00:00"/>
    <s v="Regular"/>
    <s v="Cash"/>
    <n v="551.23"/>
    <s v="loss"/>
    <s v="Chennai"/>
  </r>
  <r>
    <s v="ORD110455"/>
    <x v="3"/>
    <s v="Personal Care"/>
    <x v="10337"/>
    <s v="Good Sales"/>
    <n v="0.09"/>
    <n v="195.6978"/>
    <n v="1978.7222000000002"/>
    <n v="8"/>
    <d v="2023-08-23T00:00:00"/>
    <d v="2023-08-28T00:00:00"/>
    <s v="New"/>
    <s v="Card"/>
    <n v="279.31"/>
    <s v="loss"/>
    <s v="Chennai"/>
  </r>
  <r>
    <s v="ORD110456"/>
    <x v="0"/>
    <s v="Electronics"/>
    <x v="10338"/>
    <s v="Good Sales"/>
    <n v="0.12"/>
    <n v="194.0052"/>
    <n v="1422.7048"/>
    <n v="7"/>
    <d v="2023-10-12T00:00:00"/>
    <d v="2023-10-19T00:00:00"/>
    <s v="New"/>
    <s v="UPI"/>
    <n v="130.13999999999999"/>
    <s v="loss"/>
    <s v="Pune"/>
  </r>
  <r>
    <s v="ORD110457"/>
    <x v="3"/>
    <s v="Electronics"/>
    <x v="10339"/>
    <s v="Good Sales"/>
    <n v="0.04"/>
    <n v="198.2784"/>
    <n v="4758.6815999999999"/>
    <n v="1"/>
    <d v="2024-05-29T00:00:00"/>
    <d v="2024-06-05T00:00:00"/>
    <s v="Regular"/>
    <s v="Card"/>
    <n v="1439.95"/>
    <s v="profit"/>
    <s v="Chennai"/>
  </r>
  <r>
    <s v="ORD110458"/>
    <x v="2"/>
    <s v="Electronics"/>
    <x v="10340"/>
    <s v="Good Sales"/>
    <n v="0.44"/>
    <n v="2061.2327999999998"/>
    <n v="2623.3872000000001"/>
    <n v="9"/>
    <d v="2023-12-06T00:00:00"/>
    <d v="2023-12-09T00:00:00"/>
    <s v="New"/>
    <s v="Cash"/>
    <n v="619.14"/>
    <s v="loss"/>
    <s v="Delhi"/>
  </r>
  <r>
    <s v="ORD110459"/>
    <x v="3"/>
    <s v="Clothing"/>
    <x v="10341"/>
    <s v="Good Sales"/>
    <n v="0.13"/>
    <n v="612.77449999999999"/>
    <n v="4100.8755000000001"/>
    <n v="6"/>
    <d v="2024-06-20T00:00:00"/>
    <d v="2024-06-22T00:00:00"/>
    <s v="New"/>
    <s v="Cash"/>
    <n v="1238.03"/>
    <s v="profit"/>
    <s v="Bangalore"/>
  </r>
  <r>
    <s v="ORD110460"/>
    <x v="3"/>
    <s v="Grocery"/>
    <x v="10342"/>
    <s v="concerning"/>
    <n v="0.37"/>
    <n v="275.72399999999999"/>
    <n v="469.47600000000006"/>
    <n v="4"/>
    <d v="2023-08-21T00:00:00"/>
    <d v="2023-08-22T00:00:00"/>
    <s v="Regular"/>
    <s v="UPI"/>
    <n v="122.95"/>
    <s v="loss"/>
    <s v="Pune"/>
  </r>
  <r>
    <s v="ORD110461"/>
    <x v="0"/>
    <s v="Personal Care"/>
    <x v="10343"/>
    <s v="Good Sales"/>
    <n v="0.14000000000000001"/>
    <n v="174.69900000000001"/>
    <n v="1073.1509999999998"/>
    <n v="6"/>
    <d v="2023-11-21T00:00:00"/>
    <d v="2023-11-26T00:00:00"/>
    <s v="Regular"/>
    <s v="UPI"/>
    <n v="243.94"/>
    <s v="loss"/>
    <s v="Hyderabad"/>
  </r>
  <r>
    <s v="ORD110462"/>
    <x v="3"/>
    <s v="Personal Care"/>
    <x v="10344"/>
    <s v="Good Sales"/>
    <n v="7.0000000000000007E-2"/>
    <n v="158.62910000000002"/>
    <n v="2107.5009"/>
    <n v="2"/>
    <d v="2023-02-24T00:00:00"/>
    <d v="2023-02-26T00:00:00"/>
    <s v="Member"/>
    <s v="Card"/>
    <n v="449.79"/>
    <s v="loss"/>
    <s v="Mumbai"/>
  </r>
  <r>
    <s v="ORD110463"/>
    <x v="1"/>
    <s v="Electronics"/>
    <x v="10345"/>
    <s v="Good Sales"/>
    <n v="0.05"/>
    <n v="208.87150000000003"/>
    <n v="3968.5585000000001"/>
    <n v="2"/>
    <d v="2024-03-15T00:00:00"/>
    <d v="2024-03-17T00:00:00"/>
    <s v="Member"/>
    <s v="Cash"/>
    <n v="792.97"/>
    <s v="loss"/>
    <s v="Pune"/>
  </r>
  <r>
    <s v="ORD110464"/>
    <x v="2"/>
    <s v="Clothing"/>
    <x v="10346"/>
    <s v="Good Sales"/>
    <n v="0.43"/>
    <n v="1595.4934999999998"/>
    <n v="2114.9565000000002"/>
    <n v="8"/>
    <d v="2023-08-30T00:00:00"/>
    <d v="2023-09-01T00:00:00"/>
    <s v="Member"/>
    <s v="Card"/>
    <n v="1056.78"/>
    <s v="profit"/>
    <s v="Bangalore"/>
  </r>
  <r>
    <s v="ORD110465"/>
    <x v="0"/>
    <s v="Clothing"/>
    <x v="10347"/>
    <s v="Good Sales"/>
    <n v="0.06"/>
    <n v="255.80219999999997"/>
    <n v="4007.5677999999998"/>
    <n v="5"/>
    <d v="2024-09-28T00:00:00"/>
    <d v="2024-10-02T00:00:00"/>
    <s v="Regular"/>
    <s v="Cash"/>
    <n v="833.91"/>
    <s v="profit"/>
    <s v="Bangalore"/>
  </r>
  <r>
    <s v="ORD110466"/>
    <x v="2"/>
    <s v="Electronics"/>
    <x v="10348"/>
    <s v="Good Sales"/>
    <n v="0.04"/>
    <n v="184.46959999999999"/>
    <n v="4427.2703999999994"/>
    <n v="7"/>
    <d v="2023-10-24T00:00:00"/>
    <d v="2023-10-25T00:00:00"/>
    <s v="New"/>
    <s v="Cash"/>
    <n v="1374.09"/>
    <s v="profit"/>
    <s v="Chennai"/>
  </r>
  <r>
    <s v="ORD110467"/>
    <x v="1"/>
    <s v="Electronics"/>
    <x v="10349"/>
    <s v="Good Sales"/>
    <n v="0"/>
    <n v="0"/>
    <n v="3925.76"/>
    <n v="1"/>
    <d v="2023-05-10T00:00:00"/>
    <d v="2023-05-15T00:00:00"/>
    <s v="Regular"/>
    <s v="Cash"/>
    <n v="537.79999999999995"/>
    <s v="loss"/>
    <s v="Chennai"/>
  </r>
  <r>
    <s v="ORD110468"/>
    <x v="0"/>
    <s v="Grocery"/>
    <x v="10350"/>
    <s v="Good Sales"/>
    <n v="0.18"/>
    <n v="248.88060000000002"/>
    <n v="1133.7894000000001"/>
    <n v="6"/>
    <d v="2024-06-01T00:00:00"/>
    <d v="2024-06-02T00:00:00"/>
    <s v="New"/>
    <s v="Card"/>
    <n v="283.47000000000003"/>
    <s v="loss"/>
    <s v="Delhi"/>
  </r>
  <r>
    <s v="ORD110469"/>
    <x v="0"/>
    <s v="Clothing"/>
    <x v="10351"/>
    <s v="Good Sales"/>
    <n v="0.47"/>
    <n v="704.37959999999998"/>
    <n v="794.30040000000008"/>
    <n v="7"/>
    <d v="2023-08-16T00:00:00"/>
    <d v="2023-08-22T00:00:00"/>
    <s v="New"/>
    <s v="Cash"/>
    <n v="429.06"/>
    <s v="loss"/>
    <s v="Delhi"/>
  </r>
  <r>
    <s v="ORD110470"/>
    <x v="3"/>
    <s v="Personal Care"/>
    <x v="10352"/>
    <s v="Good Sales"/>
    <n v="0.45"/>
    <n v="822.2355"/>
    <n v="1004.9545000000001"/>
    <n v="7"/>
    <d v="2023-07-06T00:00:00"/>
    <d v="2023-07-10T00:00:00"/>
    <s v="New"/>
    <s v="UPI"/>
    <n v="398.79"/>
    <s v="loss"/>
    <s v="Bangalore"/>
  </r>
  <r>
    <s v="ORD110471"/>
    <x v="2"/>
    <s v="Electronics"/>
    <x v="10353"/>
    <s v="Good Sales"/>
    <n v="0.06"/>
    <n v="95.104199999999992"/>
    <n v="1489.9657999999999"/>
    <n v="3"/>
    <d v="2023-07-12T00:00:00"/>
    <d v="2023-07-18T00:00:00"/>
    <s v="Regular"/>
    <s v="UPI"/>
    <n v="179.04"/>
    <s v="loss"/>
    <s v="Bangalore"/>
  </r>
  <r>
    <s v="ORD110472"/>
    <x v="1"/>
    <s v="Grocery"/>
    <x v="10354"/>
    <s v="Good Sales"/>
    <n v="0.01"/>
    <n v="13.2058"/>
    <n v="1307.3742"/>
    <n v="9"/>
    <d v="2023-10-14T00:00:00"/>
    <d v="2023-10-19T00:00:00"/>
    <s v="Member"/>
    <s v="Card"/>
    <n v="342.47"/>
    <s v="loss"/>
    <s v="Delhi"/>
  </r>
  <r>
    <s v="ORD110473"/>
    <x v="1"/>
    <s v="Personal Care"/>
    <x v="10355"/>
    <s v="Good Sales"/>
    <n v="0.38"/>
    <n v="1439.1284000000001"/>
    <n v="2348.0515999999998"/>
    <n v="9"/>
    <d v="2023-12-31T00:00:00"/>
    <d v="2024-01-03T00:00:00"/>
    <s v="New"/>
    <s v="Cash"/>
    <n v="686.32"/>
    <s v="loss"/>
    <s v="Delhi"/>
  </r>
  <r>
    <s v="ORD110474"/>
    <x v="0"/>
    <s v="Clothing"/>
    <x v="10356"/>
    <s v="concerning"/>
    <n v="0.15"/>
    <n v="39.984000000000002"/>
    <n v="226.57599999999999"/>
    <n v="5"/>
    <d v="2023-04-11T00:00:00"/>
    <d v="2023-04-18T00:00:00"/>
    <s v="Member"/>
    <s v="UPI"/>
    <n v="61.8"/>
    <s v="loss"/>
    <s v="Chennai"/>
  </r>
  <r>
    <s v="ORD110475"/>
    <x v="3"/>
    <s v="Electronics"/>
    <x v="10357"/>
    <s v="Good Sales"/>
    <n v="0.42"/>
    <n v="1541.0346"/>
    <n v="2128.0954000000002"/>
    <n v="9"/>
    <d v="2023-02-15T00:00:00"/>
    <d v="2023-02-16T00:00:00"/>
    <s v="Member"/>
    <s v="UPI"/>
    <n v="207.5"/>
    <s v="loss"/>
    <s v="Hyderabad"/>
  </r>
  <r>
    <s v="ORD110476"/>
    <x v="0"/>
    <s v="Electronics"/>
    <x v="10358"/>
    <s v="Good Sales"/>
    <n v="0.11"/>
    <n v="454.9006"/>
    <n v="3680.5594000000001"/>
    <n v="7"/>
    <d v="2024-07-25T00:00:00"/>
    <d v="2024-07-29T00:00:00"/>
    <s v="Member"/>
    <s v="Cash"/>
    <n v="619.25"/>
    <s v="loss"/>
    <s v="Pune"/>
  </r>
  <r>
    <s v="ORD110477"/>
    <x v="0"/>
    <s v="Grocery"/>
    <x v="10359"/>
    <s v="concerning"/>
    <n v="0.25"/>
    <n v="105.905"/>
    <n v="317.71500000000003"/>
    <n v="7"/>
    <d v="2024-07-11T00:00:00"/>
    <d v="2024-07-14T00:00:00"/>
    <s v="Member"/>
    <s v="Cash"/>
    <n v="88.95"/>
    <s v="loss"/>
    <s v="Chennai"/>
  </r>
  <r>
    <s v="ORD110478"/>
    <x v="0"/>
    <s v="Grocery"/>
    <x v="10360"/>
    <s v="concerning"/>
    <n v="0.02"/>
    <n v="8.0609999999999999"/>
    <n v="394.98900000000003"/>
    <n v="9"/>
    <d v="2023-10-02T00:00:00"/>
    <d v="2023-10-08T00:00:00"/>
    <s v="Member"/>
    <s v="UPI"/>
    <n v="88.31"/>
    <s v="loss"/>
    <s v="Delhi"/>
  </r>
  <r>
    <s v="ORD110479"/>
    <x v="0"/>
    <s v="Clothing"/>
    <x v="10361"/>
    <s v="Good Sales"/>
    <n v="0.45"/>
    <n v="674.44650000000001"/>
    <n v="824.32349999999997"/>
    <n v="2"/>
    <d v="2023-09-14T00:00:00"/>
    <d v="2023-09-18T00:00:00"/>
    <s v="New"/>
    <s v="UPI"/>
    <n v="276.36"/>
    <s v="loss"/>
    <s v="Mumbai"/>
  </r>
  <r>
    <s v="ORD110480"/>
    <x v="1"/>
    <s v="Electronics"/>
    <x v="10362"/>
    <s v="Good Sales"/>
    <n v="0.09"/>
    <n v="100.863"/>
    <n v="1019.837"/>
    <n v="5"/>
    <d v="2023-01-18T00:00:00"/>
    <d v="2023-01-23T00:00:00"/>
    <s v="New"/>
    <s v="UPI"/>
    <n v="67.400000000000006"/>
    <s v="loss"/>
    <s v="Delhi"/>
  </r>
  <r>
    <s v="ORD110481"/>
    <x v="1"/>
    <s v="Grocery"/>
    <x v="10363"/>
    <s v="Good Sales"/>
    <n v="0.15"/>
    <n v="442.13399999999996"/>
    <n v="2505.4259999999999"/>
    <n v="8"/>
    <d v="2024-02-20T00:00:00"/>
    <d v="2024-02-26T00:00:00"/>
    <s v="New"/>
    <s v="UPI"/>
    <n v="737.25"/>
    <s v="loss"/>
    <s v="Mumbai"/>
  </r>
  <r>
    <s v="ORD110482"/>
    <x v="0"/>
    <s v="Electronics"/>
    <x v="10364"/>
    <s v="Good Sales"/>
    <n v="0.24"/>
    <n v="818.33039999999994"/>
    <n v="2591.3796000000002"/>
    <n v="8"/>
    <d v="2023-08-15T00:00:00"/>
    <d v="2023-08-22T00:00:00"/>
    <s v="Regular"/>
    <s v="Cash"/>
    <n v="708.31"/>
    <s v="loss"/>
    <s v="Chennai"/>
  </r>
  <r>
    <s v="ORD110483"/>
    <x v="0"/>
    <s v="Clothing"/>
    <x v="10365"/>
    <s v="Good Sales"/>
    <n v="0.14000000000000001"/>
    <n v="449.02200000000005"/>
    <n v="2758.2780000000002"/>
    <n v="3"/>
    <d v="2023-08-12T00:00:00"/>
    <d v="2023-08-13T00:00:00"/>
    <s v="Regular"/>
    <s v="Card"/>
    <n v="237.26"/>
    <s v="loss"/>
    <s v="Chennai"/>
  </r>
  <r>
    <s v="ORD110484"/>
    <x v="3"/>
    <s v="Electronics"/>
    <x v="10366"/>
    <s v="Good Sales"/>
    <n v="0.02"/>
    <n v="37.020000000000003"/>
    <n v="1813.98"/>
    <n v="5"/>
    <d v="2023-11-11T00:00:00"/>
    <d v="2023-11-15T00:00:00"/>
    <s v="Regular"/>
    <s v="Cash"/>
    <n v="492.65"/>
    <s v="loss"/>
    <s v="Chennai"/>
  </r>
  <r>
    <s v="ORD110485"/>
    <x v="0"/>
    <s v="Personal Care"/>
    <x v="10367"/>
    <s v="Good Sales"/>
    <n v="0.01"/>
    <n v="25.421500000000002"/>
    <n v="2516.7285000000002"/>
    <n v="4"/>
    <d v="2023-03-06T00:00:00"/>
    <d v="2023-03-13T00:00:00"/>
    <s v="Member"/>
    <s v="Card"/>
    <n v="523.49"/>
    <s v="loss"/>
    <s v="Hyderabad"/>
  </r>
  <r>
    <s v="ORD110486"/>
    <x v="1"/>
    <s v="Electronics"/>
    <x v="10368"/>
    <s v="Good Sales"/>
    <n v="0.48"/>
    <n v="1553.2608"/>
    <n v="1682.6992"/>
    <n v="4"/>
    <d v="2023-06-22T00:00:00"/>
    <d v="2023-06-28T00:00:00"/>
    <s v="New"/>
    <s v="Cash"/>
    <n v="847.28"/>
    <s v="profit"/>
    <s v="Bangalore"/>
  </r>
  <r>
    <s v="ORD110487"/>
    <x v="2"/>
    <s v="Home Care"/>
    <x v="10369"/>
    <s v="concerning"/>
    <n v="0.16"/>
    <n v="109.63040000000001"/>
    <n v="575.55960000000005"/>
    <n v="2"/>
    <d v="2024-10-25T00:00:00"/>
    <d v="2024-10-30T00:00:00"/>
    <s v="Member"/>
    <s v="Cash"/>
    <n v="177.11"/>
    <s v="loss"/>
    <s v="Bangalore"/>
  </r>
  <r>
    <s v="ORD110488"/>
    <x v="1"/>
    <s v="Home Care"/>
    <x v="10370"/>
    <s v="Good Sales"/>
    <n v="0.17"/>
    <n v="208.18369999999999"/>
    <n v="1016.4262999999999"/>
    <n v="6"/>
    <d v="2024-03-13T00:00:00"/>
    <d v="2024-03-17T00:00:00"/>
    <s v="Regular"/>
    <s v="Card"/>
    <n v="273.11"/>
    <s v="loss"/>
    <s v="Chennai"/>
  </r>
  <r>
    <s v="ORD110489"/>
    <x v="3"/>
    <s v="Clothing"/>
    <x v="10371"/>
    <s v="Good Sales"/>
    <n v="0.46"/>
    <n v="2053.1778000000004"/>
    <n v="2410.2521999999999"/>
    <n v="1"/>
    <d v="2023-03-20T00:00:00"/>
    <d v="2023-03-22T00:00:00"/>
    <s v="Member"/>
    <s v="UPI"/>
    <n v="542.87"/>
    <s v="loss"/>
    <s v="Hyderabad"/>
  </r>
  <r>
    <s v="ORD110490"/>
    <x v="1"/>
    <s v="Clothing"/>
    <x v="10372"/>
    <s v="Good Sales"/>
    <n v="0.42"/>
    <n v="746.50800000000004"/>
    <n v="1030.8920000000001"/>
    <n v="8"/>
    <d v="2023-08-12T00:00:00"/>
    <d v="2023-08-18T00:00:00"/>
    <s v="Member"/>
    <s v="UPI"/>
    <n v="432"/>
    <s v="loss"/>
    <s v="Pune"/>
  </r>
  <r>
    <s v="ORD110491"/>
    <x v="2"/>
    <s v="Clothing"/>
    <x v="10373"/>
    <s v="Good Sales"/>
    <n v="0.34"/>
    <n v="1368.7278000000001"/>
    <n v="2656.9422"/>
    <n v="9"/>
    <d v="2023-10-07T00:00:00"/>
    <d v="2023-10-13T00:00:00"/>
    <s v="Member"/>
    <s v="Cash"/>
    <n v="532.02"/>
    <s v="loss"/>
    <s v="Hyderabad"/>
  </r>
  <r>
    <s v="ORD110492"/>
    <x v="0"/>
    <s v="Personal Care"/>
    <x v="10374"/>
    <s v="Good Sales"/>
    <n v="0.33"/>
    <n v="438.85050000000001"/>
    <n v="890.9994999999999"/>
    <n v="5"/>
    <d v="2023-01-23T00:00:00"/>
    <d v="2023-01-29T00:00:00"/>
    <s v="Regular"/>
    <s v="Card"/>
    <n v="179.95"/>
    <s v="loss"/>
    <s v="Bangalore"/>
  </r>
  <r>
    <s v="ORD110493"/>
    <x v="2"/>
    <s v="Personal Care"/>
    <x v="10375"/>
    <s v="concerning"/>
    <n v="0.4"/>
    <n v="121.61600000000001"/>
    <n v="182.42400000000001"/>
    <n v="6"/>
    <d v="2023-12-11T00:00:00"/>
    <d v="2023-12-12T00:00:00"/>
    <s v="Member"/>
    <s v="UPI"/>
    <n v="65.900000000000006"/>
    <s v="loss"/>
    <s v="Pune"/>
  </r>
  <r>
    <s v="ORD110494"/>
    <x v="0"/>
    <s v="Electronics"/>
    <x v="10376"/>
    <s v="Good Sales"/>
    <n v="0.08"/>
    <n v="204.1568"/>
    <n v="2347.8031999999998"/>
    <n v="1"/>
    <d v="2024-12-30T00:00:00"/>
    <d v="2025-01-06T00:00:00"/>
    <s v="New"/>
    <s v="Cash"/>
    <n v="705.33"/>
    <s v="loss"/>
    <s v="Bangalore"/>
  </r>
  <r>
    <s v="ORD110495"/>
    <x v="0"/>
    <s v="Grocery"/>
    <x v="10377"/>
    <s v="Good Sales"/>
    <n v="0.33"/>
    <n v="1476.1428000000001"/>
    <n v="2997.0171999999998"/>
    <n v="6"/>
    <d v="2023-10-04T00:00:00"/>
    <d v="2023-10-11T00:00:00"/>
    <s v="Member"/>
    <s v="Cash"/>
    <n v="722.77"/>
    <s v="loss"/>
    <s v="Delhi"/>
  </r>
  <r>
    <s v="ORD110496"/>
    <x v="1"/>
    <s v="Home Care"/>
    <x v="10378"/>
    <s v="Good Sales"/>
    <n v="0.05"/>
    <n v="205.72450000000001"/>
    <n v="3908.7655"/>
    <n v="1"/>
    <d v="2024-12-10T00:00:00"/>
    <d v="2024-12-16T00:00:00"/>
    <s v="Member"/>
    <s v="Cash"/>
    <n v="783.59"/>
    <s v="loss"/>
    <s v="Chennai"/>
  </r>
  <r>
    <s v="ORD110497"/>
    <x v="1"/>
    <s v="Home Care"/>
    <x v="10379"/>
    <s v="Good Sales"/>
    <n v="0.06"/>
    <n v="80.364000000000004"/>
    <n v="1259.0360000000001"/>
    <n v="5"/>
    <d v="2023-05-30T00:00:00"/>
    <d v="2023-06-05T00:00:00"/>
    <s v="Regular"/>
    <s v="UPI"/>
    <n v="142.44"/>
    <s v="loss"/>
    <s v="Bangalore"/>
  </r>
  <r>
    <s v="ORD110498"/>
    <x v="1"/>
    <s v="Home Care"/>
    <x v="10380"/>
    <s v="Good Sales"/>
    <n v="0.12"/>
    <n v="547.04279999999994"/>
    <n v="4011.6471999999994"/>
    <n v="9"/>
    <d v="2024-09-25T00:00:00"/>
    <d v="2024-09-27T00:00:00"/>
    <s v="Member"/>
    <s v="Cash"/>
    <n v="991.65"/>
    <s v="profit"/>
    <s v="Delhi"/>
  </r>
  <r>
    <s v="ORD110499"/>
    <x v="3"/>
    <s v="Electronics"/>
    <x v="10381"/>
    <s v="Good Sales"/>
    <n v="0.35"/>
    <n v="857.71349999999995"/>
    <n v="1592.8965000000003"/>
    <n v="5"/>
    <d v="2023-04-19T00:00:00"/>
    <d v="2023-04-23T00:00:00"/>
    <s v="New"/>
    <s v="Cash"/>
    <n v="311.23"/>
    <s v="loss"/>
    <s v="Pune"/>
  </r>
  <r>
    <s v="ORD110500"/>
    <x v="1"/>
    <s v="Electronics"/>
    <x v="10382"/>
    <s v="concerning"/>
    <n v="0.45"/>
    <n v="153.04500000000002"/>
    <n v="187.05500000000001"/>
    <n v="3"/>
    <d v="2024-12-15T00:00:00"/>
    <d v="2024-12-18T00:00:00"/>
    <s v="New"/>
    <s v="UPI"/>
    <n v="92.45"/>
    <s v="loss"/>
    <s v="Bangalore"/>
  </r>
  <r>
    <s v="ORD110501"/>
    <x v="3"/>
    <s v="Clothing"/>
    <x v="10383"/>
    <s v="concerning"/>
    <n v="0.35"/>
    <n v="82.890500000000003"/>
    <n v="153.93950000000001"/>
    <n v="4"/>
    <d v="2023-10-13T00:00:00"/>
    <d v="2023-10-18T00:00:00"/>
    <s v="Regular"/>
    <s v="Card"/>
    <n v="11.95"/>
    <s v="loss"/>
    <s v="Hyderabad"/>
  </r>
  <r>
    <s v="ORD110502"/>
    <x v="1"/>
    <s v="Grocery"/>
    <x v="10384"/>
    <s v="Good Sales"/>
    <n v="0.21"/>
    <n v="520.18259999999998"/>
    <n v="1956.8773999999999"/>
    <n v="3"/>
    <d v="2023-10-14T00:00:00"/>
    <d v="2023-10-17T00:00:00"/>
    <s v="Regular"/>
    <s v="Cash"/>
    <n v="420.12"/>
    <s v="loss"/>
    <s v="Pune"/>
  </r>
  <r>
    <s v="ORD110503"/>
    <x v="0"/>
    <s v="Clothing"/>
    <x v="10385"/>
    <s v="Good Sales"/>
    <n v="0.26"/>
    <n v="722.01480000000004"/>
    <n v="2054.9652000000001"/>
    <n v="4"/>
    <d v="2023-10-16T00:00:00"/>
    <d v="2023-10-19T00:00:00"/>
    <s v="Member"/>
    <s v="Cash"/>
    <n v="716.13"/>
    <s v="loss"/>
    <s v="Hyderabad"/>
  </r>
  <r>
    <s v="ORD110504"/>
    <x v="3"/>
    <s v="Electronics"/>
    <x v="10386"/>
    <s v="concerning"/>
    <n v="0.36"/>
    <n v="176.96519999999998"/>
    <n v="314.60480000000001"/>
    <n v="6"/>
    <d v="2023-03-17T00:00:00"/>
    <d v="2023-03-19T00:00:00"/>
    <s v="Member"/>
    <s v="Cash"/>
    <n v="60.69"/>
    <s v="loss"/>
    <s v="Chennai"/>
  </r>
  <r>
    <s v="ORD110505"/>
    <x v="2"/>
    <s v="Personal Care"/>
    <x v="10387"/>
    <s v="Good Sales"/>
    <n v="0.31"/>
    <n v="1431.8837999999998"/>
    <n v="3187.0962"/>
    <n v="3"/>
    <d v="2024-02-15T00:00:00"/>
    <d v="2024-02-21T00:00:00"/>
    <s v="Member"/>
    <s v="Card"/>
    <n v="791.05"/>
    <s v="loss"/>
    <s v="Bangalore"/>
  </r>
  <r>
    <s v="ORD110506"/>
    <x v="3"/>
    <s v="Clothing"/>
    <x v="10388"/>
    <s v="Good Sales"/>
    <n v="0.26"/>
    <n v="941.00760000000014"/>
    <n v="2678.2524000000003"/>
    <n v="5"/>
    <d v="2023-09-07T00:00:00"/>
    <d v="2023-09-12T00:00:00"/>
    <s v="Member"/>
    <s v="UPI"/>
    <n v="276.64"/>
    <s v="loss"/>
    <s v="Chennai"/>
  </r>
  <r>
    <s v="ORD110507"/>
    <x v="3"/>
    <s v="Electronics"/>
    <x v="10389"/>
    <s v="Good Sales"/>
    <n v="0.12"/>
    <n v="483.15359999999998"/>
    <n v="3543.1264000000001"/>
    <n v="7"/>
    <d v="2023-03-19T00:00:00"/>
    <d v="2023-03-25T00:00:00"/>
    <s v="Member"/>
    <s v="Card"/>
    <n v="318.02999999999997"/>
    <s v="loss"/>
    <s v="Hyderabad"/>
  </r>
  <r>
    <s v="ORD110508"/>
    <x v="2"/>
    <s v="Electronics"/>
    <x v="10390"/>
    <s v="Good Sales"/>
    <n v="0.31"/>
    <n v="918.13009999999997"/>
    <n v="2043.5799000000002"/>
    <n v="1"/>
    <d v="2023-11-10T00:00:00"/>
    <d v="2023-11-14T00:00:00"/>
    <s v="Member"/>
    <s v="UPI"/>
    <n v="619.95000000000005"/>
    <s v="loss"/>
    <s v="Mumbai"/>
  </r>
  <r>
    <s v="ORD110509"/>
    <x v="3"/>
    <s v="Personal Care"/>
    <x v="10391"/>
    <s v="Good Sales"/>
    <n v="0.01"/>
    <n v="33.5137"/>
    <n v="3317.8562999999999"/>
    <n v="3"/>
    <d v="2024-07-29T00:00:00"/>
    <d v="2024-08-02T00:00:00"/>
    <s v="Member"/>
    <s v="Cash"/>
    <n v="844.65"/>
    <s v="profit"/>
    <s v="Hyderabad"/>
  </r>
  <r>
    <s v="ORD110510"/>
    <x v="0"/>
    <s v="Personal Care"/>
    <x v="10392"/>
    <s v="Good Sales"/>
    <n v="0.28000000000000003"/>
    <n v="560.14560000000006"/>
    <n v="1440.3743999999999"/>
    <n v="6"/>
    <d v="2023-04-19T00:00:00"/>
    <d v="2023-04-23T00:00:00"/>
    <s v="New"/>
    <s v="Card"/>
    <n v="130.28"/>
    <s v="loss"/>
    <s v="Chennai"/>
  </r>
  <r>
    <s v="ORD110511"/>
    <x v="1"/>
    <s v="Personal Care"/>
    <x v="10393"/>
    <s v="Good Sales"/>
    <n v="0.41"/>
    <n v="1405.7095999999999"/>
    <n v="2022.8504"/>
    <n v="2"/>
    <d v="2024-09-17T00:00:00"/>
    <d v="2024-09-21T00:00:00"/>
    <s v="New"/>
    <s v="Cash"/>
    <n v="354.16"/>
    <s v="loss"/>
    <s v="Pune"/>
  </r>
  <r>
    <s v="ORD110512"/>
    <x v="2"/>
    <s v="Grocery"/>
    <x v="10394"/>
    <s v="Good Sales"/>
    <n v="0.09"/>
    <n v="440.37900000000002"/>
    <n v="4452.7210000000005"/>
    <n v="8"/>
    <d v="2023-11-24T00:00:00"/>
    <d v="2023-11-30T00:00:00"/>
    <s v="Regular"/>
    <s v="UPI"/>
    <n v="771.49"/>
    <s v="loss"/>
    <s v="Pune"/>
  </r>
  <r>
    <s v="ORD110513"/>
    <x v="1"/>
    <s v="Electronics"/>
    <x v="10395"/>
    <s v="Good Sales"/>
    <n v="0.06"/>
    <n v="196.42859999999999"/>
    <n v="3077.3813999999998"/>
    <n v="7"/>
    <d v="2023-08-20T00:00:00"/>
    <d v="2023-08-22T00:00:00"/>
    <s v="Regular"/>
    <s v="Cash"/>
    <n v="948.06"/>
    <s v="profit"/>
    <s v="Chennai"/>
  </r>
  <r>
    <s v="ORD110514"/>
    <x v="0"/>
    <s v="Personal Care"/>
    <x v="10396"/>
    <s v="Good Sales"/>
    <n v="0.49"/>
    <n v="869.26490000000001"/>
    <n v="904.74509999999998"/>
    <n v="2"/>
    <d v="2024-04-21T00:00:00"/>
    <d v="2024-04-28T00:00:00"/>
    <s v="Regular"/>
    <s v="UPI"/>
    <n v="131.21"/>
    <s v="loss"/>
    <s v="Bangalore"/>
  </r>
  <r>
    <s v="ORD110515"/>
    <x v="2"/>
    <s v="Grocery"/>
    <x v="10397"/>
    <s v="Good Sales"/>
    <n v="0.42"/>
    <n v="629.02139999999997"/>
    <n v="868.6486000000001"/>
    <n v="5"/>
    <d v="2024-06-21T00:00:00"/>
    <d v="2024-06-26T00:00:00"/>
    <s v="Member"/>
    <s v="UPI"/>
    <n v="360.78"/>
    <s v="loss"/>
    <s v="Bangalore"/>
  </r>
  <r>
    <s v="ORD110516"/>
    <x v="1"/>
    <s v="Home Care"/>
    <x v="10398"/>
    <s v="Good Sales"/>
    <n v="0.15"/>
    <n v="723.06"/>
    <n v="4097.34"/>
    <n v="4"/>
    <d v="2024-11-19T00:00:00"/>
    <d v="2024-11-23T00:00:00"/>
    <s v="New"/>
    <s v="Cash"/>
    <n v="977.95"/>
    <s v="profit"/>
    <s v="Pune"/>
  </r>
  <r>
    <s v="ORD110517"/>
    <x v="1"/>
    <s v="Home Care"/>
    <x v="10399"/>
    <s v="Good Sales"/>
    <n v="0.1"/>
    <n v="100.65100000000001"/>
    <n v="905.85899999999992"/>
    <n v="2"/>
    <d v="2024-03-03T00:00:00"/>
    <d v="2024-03-04T00:00:00"/>
    <s v="Member"/>
    <s v="Card"/>
    <n v="156.1"/>
    <s v="loss"/>
    <s v="Pune"/>
  </r>
  <r>
    <s v="ORD110518"/>
    <x v="0"/>
    <s v="Home Care"/>
    <x v="10400"/>
    <s v="Good Sales"/>
    <n v="0.17"/>
    <n v="688.5612000000001"/>
    <n v="3361.7988"/>
    <n v="4"/>
    <d v="2024-07-08T00:00:00"/>
    <d v="2024-07-15T00:00:00"/>
    <s v="Member"/>
    <s v="Cash"/>
    <n v="499.39"/>
    <s v="loss"/>
    <s v="Hyderabad"/>
  </r>
  <r>
    <s v="ORD110519"/>
    <x v="1"/>
    <s v="Electronics"/>
    <x v="10401"/>
    <s v="Good Sales"/>
    <n v="0.22"/>
    <n v="523.55380000000002"/>
    <n v="1856.2361999999998"/>
    <n v="9"/>
    <d v="2023-02-18T00:00:00"/>
    <d v="2023-02-22T00:00:00"/>
    <s v="New"/>
    <s v="Card"/>
    <n v="342"/>
    <s v="loss"/>
    <s v="Delhi"/>
  </r>
  <r>
    <s v="ORD110520"/>
    <x v="0"/>
    <s v="Grocery"/>
    <x v="10402"/>
    <s v="Good Sales"/>
    <n v="0.41"/>
    <n v="932.51220000000001"/>
    <n v="1341.9078"/>
    <n v="2"/>
    <d v="2023-06-29T00:00:00"/>
    <d v="2023-07-06T00:00:00"/>
    <s v="Member"/>
    <s v="UPI"/>
    <n v="354.17"/>
    <s v="loss"/>
    <s v="Bangalore"/>
  </r>
  <r>
    <s v="ORD110521"/>
    <x v="3"/>
    <s v="Grocery"/>
    <x v="10403"/>
    <s v="Good Sales"/>
    <n v="0.12"/>
    <n v="451.55279999999999"/>
    <n v="3311.3872000000001"/>
    <n v="6"/>
    <d v="2023-11-23T00:00:00"/>
    <d v="2023-11-25T00:00:00"/>
    <s v="Regular"/>
    <s v="Cash"/>
    <n v="1011.69"/>
    <s v="profit"/>
    <s v="Delhi"/>
  </r>
  <r>
    <s v="ORD110522"/>
    <x v="0"/>
    <s v="Home Care"/>
    <x v="10404"/>
    <s v="Good Sales"/>
    <n v="0.36"/>
    <n v="297.1404"/>
    <n v="528.24959999999999"/>
    <n v="4"/>
    <d v="2024-11-02T00:00:00"/>
    <d v="2024-11-03T00:00:00"/>
    <s v="Member"/>
    <s v="Cash"/>
    <n v="244.72"/>
    <s v="loss"/>
    <s v="Pune"/>
  </r>
  <r>
    <s v="ORD110523"/>
    <x v="3"/>
    <s v="Clothing"/>
    <x v="10405"/>
    <s v="Good Sales"/>
    <n v="0.46"/>
    <n v="1097.0309999999999"/>
    <n v="1287.819"/>
    <n v="8"/>
    <d v="2024-09-09T00:00:00"/>
    <d v="2024-09-12T00:00:00"/>
    <s v="New"/>
    <s v="Card"/>
    <n v="689.62"/>
    <s v="loss"/>
    <s v="Pune"/>
  </r>
  <r>
    <s v="ORD110524"/>
    <x v="2"/>
    <s v="Home Care"/>
    <x v="10406"/>
    <s v="concerning"/>
    <n v="0.19"/>
    <n v="52.362099999999998"/>
    <n v="223.22789999999998"/>
    <n v="4"/>
    <d v="2023-04-23T00:00:00"/>
    <d v="2023-04-30T00:00:00"/>
    <s v="Regular"/>
    <s v="Card"/>
    <n v="23.86"/>
    <s v="loss"/>
    <s v="Delhi"/>
  </r>
  <r>
    <s v="ORD110525"/>
    <x v="1"/>
    <s v="Electronics"/>
    <x v="10407"/>
    <s v="Good Sales"/>
    <n v="0.01"/>
    <n v="33.849899999999998"/>
    <n v="3351.1400999999996"/>
    <n v="9"/>
    <d v="2023-09-07T00:00:00"/>
    <d v="2023-09-09T00:00:00"/>
    <s v="Member"/>
    <s v="UPI"/>
    <n v="193.8"/>
    <s v="loss"/>
    <s v="Bangalore"/>
  </r>
  <r>
    <s v="ORD110526"/>
    <x v="0"/>
    <s v="Home Care"/>
    <x v="10408"/>
    <s v="concerning"/>
    <n v="0.41"/>
    <n v="158.28049999999999"/>
    <n v="227.76950000000002"/>
    <n v="3"/>
    <d v="2024-06-13T00:00:00"/>
    <d v="2024-06-19T00:00:00"/>
    <s v="Member"/>
    <s v="Card"/>
    <n v="39.840000000000003"/>
    <s v="loss"/>
    <s v="Bangalore"/>
  </r>
  <r>
    <s v="ORD110527"/>
    <x v="0"/>
    <s v="Home Care"/>
    <x v="10409"/>
    <s v="concerning"/>
    <n v="0.35"/>
    <n v="184.702"/>
    <n v="343.01800000000003"/>
    <n v="7"/>
    <d v="2023-05-03T00:00:00"/>
    <d v="2023-05-07T00:00:00"/>
    <s v="Member"/>
    <s v="Card"/>
    <n v="66.44"/>
    <s v="loss"/>
    <s v="Pune"/>
  </r>
  <r>
    <s v="ORD110528"/>
    <x v="1"/>
    <s v="Grocery"/>
    <x v="10410"/>
    <s v="Good Sales"/>
    <n v="7.0000000000000007E-2"/>
    <n v="296.77550000000002"/>
    <n v="3942.8744999999994"/>
    <n v="5"/>
    <d v="2024-11-02T00:00:00"/>
    <d v="2024-11-07T00:00:00"/>
    <s v="Regular"/>
    <s v="Card"/>
    <n v="698.99"/>
    <s v="loss"/>
    <s v="Mumbai"/>
  </r>
  <r>
    <s v="ORD110529"/>
    <x v="1"/>
    <s v="Home Care"/>
    <x v="10411"/>
    <s v="Good Sales"/>
    <n v="0.3"/>
    <n v="681.14400000000001"/>
    <n v="1589.336"/>
    <n v="1"/>
    <d v="2023-07-01T00:00:00"/>
    <d v="2023-07-06T00:00:00"/>
    <s v="Regular"/>
    <s v="Cash"/>
    <n v="404.4"/>
    <s v="loss"/>
    <s v="Mumbai"/>
  </r>
  <r>
    <s v="ORD110530"/>
    <x v="2"/>
    <s v="Personal Care"/>
    <x v="10412"/>
    <s v="Good Sales"/>
    <n v="0.41"/>
    <n v="444.75979999999998"/>
    <n v="640.02019999999993"/>
    <n v="3"/>
    <d v="2024-05-11T00:00:00"/>
    <d v="2024-05-12T00:00:00"/>
    <s v="Regular"/>
    <s v="Card"/>
    <n v="154.78"/>
    <s v="loss"/>
    <s v="Pune"/>
  </r>
  <r>
    <s v="ORD110531"/>
    <x v="2"/>
    <s v="Personal Care"/>
    <x v="10413"/>
    <s v="Good Sales"/>
    <n v="0.09"/>
    <n v="270.32939999999996"/>
    <n v="2733.3305999999998"/>
    <n v="9"/>
    <d v="2024-08-18T00:00:00"/>
    <d v="2024-08-20T00:00:00"/>
    <s v="Member"/>
    <s v="UPI"/>
    <n v="844.01"/>
    <s v="profit"/>
    <s v="Hyderabad"/>
  </r>
  <r>
    <s v="ORD110532"/>
    <x v="0"/>
    <s v="Clothing"/>
    <x v="10414"/>
    <s v="Good Sales"/>
    <n v="0.11"/>
    <n v="290.89389999999997"/>
    <n v="2353.5960999999998"/>
    <n v="9"/>
    <d v="2024-11-13T00:00:00"/>
    <d v="2024-11-14T00:00:00"/>
    <s v="New"/>
    <s v="Card"/>
    <n v="611.48"/>
    <s v="loss"/>
    <s v="Mumbai"/>
  </r>
  <r>
    <s v="ORD110533"/>
    <x v="2"/>
    <s v="Electronics"/>
    <x v="10415"/>
    <s v="Good Sales"/>
    <n v="0.1"/>
    <n v="211.345"/>
    <n v="1902.1049999999998"/>
    <n v="5"/>
    <d v="2024-11-11T00:00:00"/>
    <d v="2024-11-17T00:00:00"/>
    <s v="New"/>
    <s v="Cash"/>
    <n v="472.53"/>
    <s v="loss"/>
    <s v="Pune"/>
  </r>
  <r>
    <s v="ORD110534"/>
    <x v="3"/>
    <s v="Electronics"/>
    <x v="10416"/>
    <s v="Good Sales"/>
    <n v="0.5"/>
    <n v="2268.27"/>
    <n v="2268.27"/>
    <n v="5"/>
    <d v="2023-05-16T00:00:00"/>
    <d v="2023-05-17T00:00:00"/>
    <s v="New"/>
    <s v="Card"/>
    <n v="881.43"/>
    <s v="profit"/>
    <s v="Bangalore"/>
  </r>
  <r>
    <s v="ORD110535"/>
    <x v="2"/>
    <s v="Grocery"/>
    <x v="10417"/>
    <s v="Good Sales"/>
    <n v="0.11"/>
    <n v="414.95740000000001"/>
    <n v="3357.3825999999999"/>
    <n v="4"/>
    <d v="2024-09-28T00:00:00"/>
    <d v="2024-10-04T00:00:00"/>
    <s v="New"/>
    <s v="Card"/>
    <n v="714.96"/>
    <s v="loss"/>
    <s v="Bangalore"/>
  </r>
  <r>
    <s v="ORD110536"/>
    <x v="2"/>
    <s v="Electronics"/>
    <x v="10418"/>
    <s v="Good Sales"/>
    <n v="0.13"/>
    <n v="109.56529999999999"/>
    <n v="733.24469999999997"/>
    <n v="4"/>
    <d v="2024-06-04T00:00:00"/>
    <d v="2024-06-09T00:00:00"/>
    <s v="Member"/>
    <s v="Card"/>
    <n v="133.06"/>
    <s v="loss"/>
    <s v="Hyderabad"/>
  </r>
  <r>
    <s v="ORD110537"/>
    <x v="0"/>
    <s v="Clothing"/>
    <x v="10419"/>
    <s v="Good Sales"/>
    <n v="0.02"/>
    <n v="57.936000000000007"/>
    <n v="2838.864"/>
    <n v="4"/>
    <d v="2024-08-12T00:00:00"/>
    <d v="2024-08-19T00:00:00"/>
    <s v="Regular"/>
    <s v="Card"/>
    <n v="463.02"/>
    <s v="loss"/>
    <s v="Mumbai"/>
  </r>
  <r>
    <s v="ORD110538"/>
    <x v="3"/>
    <s v="Personal Care"/>
    <x v="10420"/>
    <s v="concerning"/>
    <n v="0.49"/>
    <n v="262.07650000000001"/>
    <n v="272.77350000000001"/>
    <n v="2"/>
    <d v="2024-03-05T00:00:00"/>
    <d v="2024-03-07T00:00:00"/>
    <s v="Member"/>
    <s v="UPI"/>
    <n v="152.34"/>
    <s v="loss"/>
    <s v="Hyderabad"/>
  </r>
  <r>
    <s v="ORD110539"/>
    <x v="2"/>
    <s v="Grocery"/>
    <x v="10421"/>
    <s v="Good Sales"/>
    <n v="0.12"/>
    <n v="155.85599999999999"/>
    <n v="1142.944"/>
    <n v="7"/>
    <d v="2024-06-28T00:00:00"/>
    <d v="2024-07-05T00:00:00"/>
    <s v="Regular"/>
    <s v="UPI"/>
    <n v="255.85"/>
    <s v="loss"/>
    <s v="Mumbai"/>
  </r>
  <r>
    <s v="ORD110540"/>
    <x v="3"/>
    <s v="Personal Care"/>
    <x v="10422"/>
    <s v="Good Sales"/>
    <n v="0.36"/>
    <n v="1640.9951999999998"/>
    <n v="2917.3247999999999"/>
    <n v="3"/>
    <d v="2023-11-10T00:00:00"/>
    <d v="2023-11-15T00:00:00"/>
    <s v="Member"/>
    <s v="UPI"/>
    <n v="700.71"/>
    <s v="loss"/>
    <s v="Bangalore"/>
  </r>
  <r>
    <s v="ORD110541"/>
    <x v="3"/>
    <s v="Clothing"/>
    <x v="10423"/>
    <s v="Good Sales"/>
    <n v="0.01"/>
    <n v="23.6419"/>
    <n v="2340.5481"/>
    <n v="1"/>
    <d v="2023-03-20T00:00:00"/>
    <d v="2023-03-22T00:00:00"/>
    <s v="Member"/>
    <s v="Card"/>
    <n v="407.65"/>
    <s v="loss"/>
    <s v="Chennai"/>
  </r>
  <r>
    <s v="ORD110542"/>
    <x v="3"/>
    <s v="Grocery"/>
    <x v="10424"/>
    <s v="Good Sales"/>
    <n v="0.39"/>
    <n v="1743.8147999999999"/>
    <n v="2727.5051999999996"/>
    <n v="3"/>
    <d v="2023-08-10T00:00:00"/>
    <d v="2023-08-15T00:00:00"/>
    <s v="Regular"/>
    <s v="Card"/>
    <n v="1262.54"/>
    <s v="profit"/>
    <s v="Chennai"/>
  </r>
  <r>
    <s v="ORD110543"/>
    <x v="1"/>
    <s v="Home Care"/>
    <x v="10425"/>
    <s v="Good Sales"/>
    <n v="0.38"/>
    <n v="347.08819999999997"/>
    <n v="566.30179999999996"/>
    <n v="9"/>
    <d v="2023-12-16T00:00:00"/>
    <d v="2023-12-18T00:00:00"/>
    <s v="Regular"/>
    <s v="Card"/>
    <n v="124.57"/>
    <s v="loss"/>
    <s v="Delhi"/>
  </r>
  <r>
    <s v="ORD110544"/>
    <x v="1"/>
    <s v="Electronics"/>
    <x v="10426"/>
    <s v="Good Sales"/>
    <n v="0.04"/>
    <n v="44.2468"/>
    <n v="1061.9232000000002"/>
    <n v="9"/>
    <d v="2023-08-20T00:00:00"/>
    <d v="2023-08-23T00:00:00"/>
    <s v="Member"/>
    <s v="UPI"/>
    <n v="331.17"/>
    <s v="loss"/>
    <s v="Delhi"/>
  </r>
  <r>
    <s v="ORD110545"/>
    <x v="1"/>
    <s v="Clothing"/>
    <x v="10427"/>
    <s v="Good Sales"/>
    <n v="0.06"/>
    <n v="109.73039999999999"/>
    <n v="1719.1096"/>
    <n v="7"/>
    <d v="2023-03-24T00:00:00"/>
    <d v="2023-03-29T00:00:00"/>
    <s v="Regular"/>
    <s v="Card"/>
    <n v="268.7"/>
    <s v="loss"/>
    <s v="Hyderabad"/>
  </r>
  <r>
    <s v="ORD110546"/>
    <x v="1"/>
    <s v="Grocery"/>
    <x v="10428"/>
    <s v="Good Sales"/>
    <n v="0.15"/>
    <n v="284.25"/>
    <n v="1610.75"/>
    <n v="1"/>
    <d v="2023-10-31T00:00:00"/>
    <d v="2023-11-06T00:00:00"/>
    <s v="Regular"/>
    <s v="Card"/>
    <n v="470.05"/>
    <s v="loss"/>
    <s v="Mumbai"/>
  </r>
  <r>
    <s v="ORD110547"/>
    <x v="0"/>
    <s v="Personal Care"/>
    <x v="10429"/>
    <s v="Good Sales"/>
    <n v="0.18"/>
    <n v="675.33479999999997"/>
    <n v="3076.5252"/>
    <n v="6"/>
    <d v="2024-10-12T00:00:00"/>
    <d v="2024-10-15T00:00:00"/>
    <s v="Member"/>
    <s v="UPI"/>
    <n v="251.41"/>
    <s v="loss"/>
    <s v="Hyderabad"/>
  </r>
  <r>
    <s v="ORD110548"/>
    <x v="2"/>
    <s v="Grocery"/>
    <x v="10430"/>
    <s v="Good Sales"/>
    <n v="0.39"/>
    <n v="1184.4729"/>
    <n v="1852.6371000000001"/>
    <n v="1"/>
    <d v="2024-04-29T00:00:00"/>
    <d v="2024-05-06T00:00:00"/>
    <s v="New"/>
    <s v="Card"/>
    <n v="462.41"/>
    <s v="loss"/>
    <s v="Delhi"/>
  </r>
  <r>
    <s v="ORD110549"/>
    <x v="1"/>
    <s v="Home Care"/>
    <x v="10431"/>
    <s v="Good Sales"/>
    <n v="0.03"/>
    <n v="84.327600000000004"/>
    <n v="2726.5924"/>
    <n v="2"/>
    <d v="2023-11-26T00:00:00"/>
    <d v="2023-12-03T00:00:00"/>
    <s v="Member"/>
    <s v="UPI"/>
    <n v="243.61"/>
    <s v="loss"/>
    <s v="Chennai"/>
  </r>
  <r>
    <s v="ORD110550"/>
    <x v="0"/>
    <s v="Clothing"/>
    <x v="10432"/>
    <s v="Good Sales"/>
    <n v="0.33"/>
    <n v="1007.0412"/>
    <n v="2044.5987999999998"/>
    <n v="3"/>
    <d v="2024-10-01T00:00:00"/>
    <d v="2024-10-02T00:00:00"/>
    <s v="Member"/>
    <s v="Card"/>
    <n v="375.21"/>
    <s v="loss"/>
    <s v="Pune"/>
  </r>
  <r>
    <s v="ORD110551"/>
    <x v="2"/>
    <s v="Grocery"/>
    <x v="10433"/>
    <s v="Good Sales"/>
    <n v="0.11"/>
    <n v="405.65139999999997"/>
    <n v="3282.0886"/>
    <n v="6"/>
    <d v="2023-12-22T00:00:00"/>
    <d v="2023-12-27T00:00:00"/>
    <s v="Member"/>
    <s v="UPI"/>
    <n v="557.88"/>
    <s v="loss"/>
    <s v="Pune"/>
  </r>
  <r>
    <s v="ORD110552"/>
    <x v="1"/>
    <s v="Clothing"/>
    <x v="10434"/>
    <s v="Good Sales"/>
    <n v="0.19"/>
    <n v="850.21199999999999"/>
    <n v="3624.5880000000002"/>
    <n v="7"/>
    <d v="2024-03-20T00:00:00"/>
    <d v="2024-03-27T00:00:00"/>
    <s v="Member"/>
    <s v="UPI"/>
    <n v="849.95"/>
    <s v="profit"/>
    <s v="Chennai"/>
  </r>
  <r>
    <s v="ORD110553"/>
    <x v="2"/>
    <s v="Clothing"/>
    <x v="10435"/>
    <s v="Good Sales"/>
    <n v="0"/>
    <n v="0"/>
    <n v="2132.23"/>
    <n v="8"/>
    <d v="2023-03-29T00:00:00"/>
    <d v="2023-04-04T00:00:00"/>
    <s v="New"/>
    <s v="Card"/>
    <n v="180.89"/>
    <s v="loss"/>
    <s v="Pune"/>
  </r>
  <r>
    <s v="ORD110554"/>
    <x v="1"/>
    <s v="Personal Care"/>
    <x v="10436"/>
    <s v="Good Sales"/>
    <n v="0.15"/>
    <n v="605.15099999999995"/>
    <n v="3429.1890000000003"/>
    <n v="9"/>
    <d v="2023-09-28T00:00:00"/>
    <d v="2023-09-29T00:00:00"/>
    <s v="Regular"/>
    <s v="Card"/>
    <n v="649.01"/>
    <s v="loss"/>
    <s v="Delhi"/>
  </r>
  <r>
    <s v="ORD110555"/>
    <x v="0"/>
    <s v="Electronics"/>
    <x v="10437"/>
    <s v="Good Sales"/>
    <n v="0.09"/>
    <n v="227.33729999999997"/>
    <n v="2298.6326999999997"/>
    <n v="7"/>
    <d v="2024-06-24T00:00:00"/>
    <d v="2024-06-29T00:00:00"/>
    <s v="New"/>
    <s v="Card"/>
    <n v="714.45"/>
    <s v="loss"/>
    <s v="Mumbai"/>
  </r>
  <r>
    <s v="ORD110556"/>
    <x v="3"/>
    <s v="Home Care"/>
    <x v="10438"/>
    <s v="Good Sales"/>
    <n v="0.25"/>
    <n v="909.54499999999996"/>
    <n v="2728.6349999999998"/>
    <n v="6"/>
    <d v="2023-06-04T00:00:00"/>
    <d v="2023-06-05T00:00:00"/>
    <s v="Regular"/>
    <s v="Cash"/>
    <n v="643.57000000000005"/>
    <s v="loss"/>
    <s v="Chennai"/>
  </r>
  <r>
    <s v="ORD110557"/>
    <x v="3"/>
    <s v="Grocery"/>
    <x v="10439"/>
    <s v="Good Sales"/>
    <n v="0.08"/>
    <n v="350.93120000000005"/>
    <n v="4035.7088000000003"/>
    <n v="5"/>
    <d v="2023-01-14T00:00:00"/>
    <d v="2023-01-18T00:00:00"/>
    <s v="New"/>
    <s v="UPI"/>
    <n v="293.63"/>
    <s v="loss"/>
    <s v="Bangalore"/>
  </r>
  <r>
    <s v="ORD110558"/>
    <x v="2"/>
    <s v="Electronics"/>
    <x v="10440"/>
    <s v="concerning"/>
    <n v="0.42"/>
    <n v="108.29700000000001"/>
    <n v="149.553"/>
    <n v="2"/>
    <d v="2024-05-23T00:00:00"/>
    <d v="2024-05-30T00:00:00"/>
    <s v="Member"/>
    <s v="UPI"/>
    <n v="25.56"/>
    <s v="loss"/>
    <s v="Bangalore"/>
  </r>
  <r>
    <s v="ORD110559"/>
    <x v="0"/>
    <s v="Personal Care"/>
    <x v="10441"/>
    <s v="Good Sales"/>
    <n v="0.44"/>
    <n v="1222.5355999999999"/>
    <n v="1555.9543999999999"/>
    <n v="8"/>
    <d v="2024-07-02T00:00:00"/>
    <d v="2024-07-04T00:00:00"/>
    <s v="New"/>
    <s v="UPI"/>
    <n v="695.64"/>
    <s v="loss"/>
    <s v="Mumbai"/>
  </r>
  <r>
    <s v="ORD110560"/>
    <x v="3"/>
    <s v="Electronics"/>
    <x v="10442"/>
    <s v="Good Sales"/>
    <n v="0.42"/>
    <n v="2078.1473999999998"/>
    <n v="2869.8226000000004"/>
    <n v="5"/>
    <d v="2024-04-28T00:00:00"/>
    <d v="2024-04-29T00:00:00"/>
    <s v="New"/>
    <s v="UPI"/>
    <n v="625.52"/>
    <s v="loss"/>
    <s v="Pune"/>
  </r>
  <r>
    <s v="ORD110561"/>
    <x v="1"/>
    <s v="Clothing"/>
    <x v="10443"/>
    <s v="Good Sales"/>
    <n v="0.49"/>
    <n v="1240.4349999999999"/>
    <n v="1291.0650000000001"/>
    <n v="2"/>
    <d v="2023-08-04T00:00:00"/>
    <d v="2023-08-06T00:00:00"/>
    <s v="Member"/>
    <s v="Cash"/>
    <n v="663.92"/>
    <s v="loss"/>
    <s v="Bangalore"/>
  </r>
  <r>
    <s v="ORD110562"/>
    <x v="3"/>
    <s v="Clothing"/>
    <x v="10444"/>
    <s v="Good Sales"/>
    <n v="0.46"/>
    <n v="1994.1414000000002"/>
    <n v="2340.9485999999997"/>
    <n v="3"/>
    <d v="2023-02-18T00:00:00"/>
    <d v="2023-02-19T00:00:00"/>
    <s v="New"/>
    <s v="UPI"/>
    <n v="542.89"/>
    <s v="loss"/>
    <s v="Hyderabad"/>
  </r>
  <r>
    <s v="ORD110563"/>
    <x v="2"/>
    <s v="Home Care"/>
    <x v="10445"/>
    <s v="Good Sales"/>
    <n v="0.14000000000000001"/>
    <n v="141.5274"/>
    <n v="869.38259999999991"/>
    <n v="7"/>
    <d v="2024-03-17T00:00:00"/>
    <d v="2024-03-22T00:00:00"/>
    <s v="Regular"/>
    <s v="Cash"/>
    <n v="191.84"/>
    <s v="loss"/>
    <s v="Bangalore"/>
  </r>
  <r>
    <s v="ORD110564"/>
    <x v="2"/>
    <s v="Grocery"/>
    <x v="10446"/>
    <s v="Good Sales"/>
    <n v="0.16"/>
    <n v="489.76160000000004"/>
    <n v="2571.2484000000004"/>
    <n v="8"/>
    <d v="2023-01-15T00:00:00"/>
    <d v="2023-01-17T00:00:00"/>
    <s v="Member"/>
    <s v="UPI"/>
    <n v="601.54"/>
    <s v="loss"/>
    <s v="Chennai"/>
  </r>
  <r>
    <s v="ORD110565"/>
    <x v="0"/>
    <s v="Grocery"/>
    <x v="10447"/>
    <s v="Good Sales"/>
    <n v="0.27"/>
    <n v="1178.4150000000002"/>
    <n v="3186.085"/>
    <n v="5"/>
    <d v="2024-05-31T00:00:00"/>
    <d v="2024-06-06T00:00:00"/>
    <s v="Regular"/>
    <s v="Cash"/>
    <n v="931.44"/>
    <s v="profit"/>
    <s v="Pune"/>
  </r>
  <r>
    <s v="ORD110566"/>
    <x v="2"/>
    <s v="Personal Care"/>
    <x v="10448"/>
    <s v="Good Sales"/>
    <n v="0.19"/>
    <n v="420.75690000000003"/>
    <n v="1793.7531000000001"/>
    <n v="8"/>
    <d v="2024-08-31T00:00:00"/>
    <d v="2024-09-02T00:00:00"/>
    <s v="Regular"/>
    <s v="UPI"/>
    <n v="521.59"/>
    <s v="loss"/>
    <s v="Pune"/>
  </r>
  <r>
    <s v="ORD110567"/>
    <x v="3"/>
    <s v="Home Care"/>
    <x v="10449"/>
    <s v="Good Sales"/>
    <n v="0.48"/>
    <n v="1192.7711999999999"/>
    <n v="1292.1688000000001"/>
    <n v="6"/>
    <d v="2023-10-30T00:00:00"/>
    <d v="2023-11-02T00:00:00"/>
    <s v="Member"/>
    <s v="Cash"/>
    <n v="742.92"/>
    <s v="loss"/>
    <s v="Mumbai"/>
  </r>
  <r>
    <s v="ORD110568"/>
    <x v="3"/>
    <s v="Grocery"/>
    <x v="10450"/>
    <s v="concerning"/>
    <n v="0.17"/>
    <n v="85.321300000000008"/>
    <n v="416.56869999999998"/>
    <n v="2"/>
    <d v="2023-10-17T00:00:00"/>
    <d v="2023-10-23T00:00:00"/>
    <s v="Regular"/>
    <s v="UPI"/>
    <n v="25.95"/>
    <s v="loss"/>
    <s v="Hyderabad"/>
  </r>
  <r>
    <s v="ORD110569"/>
    <x v="3"/>
    <s v="Clothing"/>
    <x v="10451"/>
    <s v="concerning"/>
    <n v="0.37"/>
    <n v="113.45679999999999"/>
    <n v="193.1832"/>
    <n v="2"/>
    <d v="2023-05-16T00:00:00"/>
    <d v="2023-05-22T00:00:00"/>
    <s v="Regular"/>
    <s v="Cash"/>
    <n v="74.77"/>
    <s v="loss"/>
    <s v="Chennai"/>
  </r>
  <r>
    <s v="ORD110570"/>
    <x v="3"/>
    <s v="Home Care"/>
    <x v="10452"/>
    <s v="Good Sales"/>
    <n v="0.28999999999999998"/>
    <n v="695.03429999999992"/>
    <n v="1701.6357000000003"/>
    <n v="8"/>
    <d v="2023-08-26T00:00:00"/>
    <d v="2023-09-01T00:00:00"/>
    <s v="Member"/>
    <s v="Cash"/>
    <n v="598.54"/>
    <s v="loss"/>
    <s v="Mumbai"/>
  </r>
  <r>
    <s v="ORD110571"/>
    <x v="0"/>
    <s v="Electronics"/>
    <x v="10453"/>
    <s v="Good Sales"/>
    <n v="0.48"/>
    <n v="2031.8543999999997"/>
    <n v="2201.1756"/>
    <n v="4"/>
    <d v="2024-07-19T00:00:00"/>
    <d v="2024-07-21T00:00:00"/>
    <s v="Member"/>
    <s v="Card"/>
    <n v="437.7"/>
    <s v="loss"/>
    <s v="Delhi"/>
  </r>
  <r>
    <s v="ORD110572"/>
    <x v="1"/>
    <s v="Home Care"/>
    <x v="10454"/>
    <s v="Good Sales"/>
    <n v="0.37"/>
    <n v="1725.4912999999999"/>
    <n v="2937.9987000000001"/>
    <n v="8"/>
    <d v="2023-03-28T00:00:00"/>
    <d v="2023-03-30T00:00:00"/>
    <s v="New"/>
    <s v="UPI"/>
    <n v="554.22"/>
    <s v="loss"/>
    <s v="Mumbai"/>
  </r>
  <r>
    <s v="ORD110573"/>
    <x v="1"/>
    <s v="Home Care"/>
    <x v="10455"/>
    <s v="Good Sales"/>
    <n v="0.15"/>
    <n v="499.11"/>
    <n v="2828.29"/>
    <n v="9"/>
    <d v="2023-08-16T00:00:00"/>
    <d v="2023-08-18T00:00:00"/>
    <s v="Member"/>
    <s v="Card"/>
    <n v="664.75"/>
    <s v="loss"/>
    <s v="Delhi"/>
  </r>
  <r>
    <s v="ORD110574"/>
    <x v="0"/>
    <s v="Grocery"/>
    <x v="10456"/>
    <s v="Good Sales"/>
    <n v="0.1"/>
    <n v="414.93500000000006"/>
    <n v="3734.4150000000004"/>
    <n v="6"/>
    <d v="2024-07-25T00:00:00"/>
    <d v="2024-07-31T00:00:00"/>
    <s v="New"/>
    <s v="Cash"/>
    <n v="425.52"/>
    <s v="loss"/>
    <s v="Pune"/>
  </r>
  <r>
    <s v="ORD110575"/>
    <x v="2"/>
    <s v="Personal Care"/>
    <x v="5179"/>
    <s v="Good Sales"/>
    <n v="0.43"/>
    <n v="1591.3397"/>
    <n v="2109.4503"/>
    <n v="9"/>
    <d v="2024-03-05T00:00:00"/>
    <d v="2024-03-06T00:00:00"/>
    <s v="Member"/>
    <s v="Card"/>
    <n v="742.53"/>
    <s v="loss"/>
    <s v="Mumbai"/>
  </r>
  <r>
    <s v="ORD110576"/>
    <x v="1"/>
    <s v="Personal Care"/>
    <x v="10457"/>
    <s v="Good Sales"/>
    <n v="0.46"/>
    <n v="1627.1488000000002"/>
    <n v="1910.1312"/>
    <n v="6"/>
    <d v="2023-10-01T00:00:00"/>
    <d v="2023-10-07T00:00:00"/>
    <s v="Regular"/>
    <s v="Card"/>
    <n v="337.03"/>
    <s v="loss"/>
    <s v="Hyderabad"/>
  </r>
  <r>
    <s v="ORD110577"/>
    <x v="2"/>
    <s v="Grocery"/>
    <x v="10458"/>
    <s v="Good Sales"/>
    <n v="0.42"/>
    <n v="1624.6692"/>
    <n v="2243.5907999999999"/>
    <n v="3"/>
    <d v="2024-06-05T00:00:00"/>
    <d v="2024-06-11T00:00:00"/>
    <s v="Regular"/>
    <s v="Cash"/>
    <n v="729.88"/>
    <s v="loss"/>
    <s v="Chennai"/>
  </r>
  <r>
    <s v="ORD110578"/>
    <x v="1"/>
    <s v="Grocery"/>
    <x v="10459"/>
    <s v="Good Sales"/>
    <n v="0.37"/>
    <n v="953.11260000000004"/>
    <n v="1622.8674000000001"/>
    <n v="8"/>
    <d v="2024-08-02T00:00:00"/>
    <d v="2024-08-06T00:00:00"/>
    <s v="Member"/>
    <s v="Card"/>
    <n v="637.05999999999995"/>
    <s v="loss"/>
    <s v="Hyderabad"/>
  </r>
  <r>
    <s v="ORD110579"/>
    <x v="2"/>
    <s v="Grocery"/>
    <x v="10460"/>
    <s v="Good Sales"/>
    <n v="0.16"/>
    <n v="375.024"/>
    <n v="1968.8760000000002"/>
    <n v="1"/>
    <d v="2024-12-11T00:00:00"/>
    <d v="2024-12-13T00:00:00"/>
    <s v="New"/>
    <s v="Card"/>
    <n v="687.85"/>
    <s v="loss"/>
    <s v="Hyderabad"/>
  </r>
  <r>
    <s v="ORD110580"/>
    <x v="0"/>
    <s v="Personal Care"/>
    <x v="10461"/>
    <s v="Good Sales"/>
    <n v="0.25"/>
    <n v="219.95"/>
    <n v="659.84999999999991"/>
    <n v="6"/>
    <d v="2024-04-28T00:00:00"/>
    <d v="2024-05-02T00:00:00"/>
    <s v="Member"/>
    <s v="Card"/>
    <n v="141.15"/>
    <s v="loss"/>
    <s v="Bangalore"/>
  </r>
  <r>
    <s v="ORD110581"/>
    <x v="3"/>
    <s v="Grocery"/>
    <x v="10462"/>
    <s v="Good Sales"/>
    <n v="0.46"/>
    <n v="1947.962"/>
    <n v="2286.7379999999998"/>
    <n v="3"/>
    <d v="2024-08-20T00:00:00"/>
    <d v="2024-08-26T00:00:00"/>
    <s v="New"/>
    <s v="Card"/>
    <n v="593.44000000000005"/>
    <s v="loss"/>
    <s v="Chennai"/>
  </r>
  <r>
    <s v="ORD110582"/>
    <x v="2"/>
    <s v="Electronics"/>
    <x v="10463"/>
    <s v="concerning"/>
    <n v="7.0000000000000007E-2"/>
    <n v="22.302700000000002"/>
    <n v="296.3073"/>
    <n v="3"/>
    <d v="2024-05-05T00:00:00"/>
    <d v="2024-05-07T00:00:00"/>
    <s v="Member"/>
    <s v="Cash"/>
    <n v="79.7"/>
    <s v="loss"/>
    <s v="Bangalore"/>
  </r>
  <r>
    <s v="ORD110583"/>
    <x v="3"/>
    <s v="Electronics"/>
    <x v="10464"/>
    <s v="Good Sales"/>
    <n v="0.25"/>
    <n v="352.62"/>
    <n v="1057.8600000000001"/>
    <n v="9"/>
    <d v="2024-02-12T00:00:00"/>
    <d v="2024-02-17T00:00:00"/>
    <s v="New"/>
    <s v="Cash"/>
    <n v="164.11"/>
    <s v="loss"/>
    <s v="Bangalore"/>
  </r>
  <r>
    <s v="ORD110584"/>
    <x v="2"/>
    <s v="Clothing"/>
    <x v="10465"/>
    <s v="Good Sales"/>
    <n v="0.18"/>
    <n v="476.56619999999998"/>
    <n v="2171.0237999999999"/>
    <n v="7"/>
    <d v="2023-02-06T00:00:00"/>
    <d v="2023-02-10T00:00:00"/>
    <s v="Member"/>
    <s v="Card"/>
    <n v="430.63"/>
    <s v="loss"/>
    <s v="Mumbai"/>
  </r>
  <r>
    <s v="ORD110585"/>
    <x v="2"/>
    <s v="Electronics"/>
    <x v="10466"/>
    <s v="Good Sales"/>
    <n v="0.34"/>
    <n v="1652.6822000000002"/>
    <n v="3208.1477999999997"/>
    <n v="2"/>
    <d v="2023-07-19T00:00:00"/>
    <d v="2023-07-22T00:00:00"/>
    <s v="Regular"/>
    <s v="UPI"/>
    <n v="470.77"/>
    <s v="loss"/>
    <s v="Chennai"/>
  </r>
  <r>
    <s v="ORD110586"/>
    <x v="2"/>
    <s v="Home Care"/>
    <x v="10467"/>
    <s v="Good Sales"/>
    <n v="0.32"/>
    <n v="1264.4064000000001"/>
    <n v="2686.8635999999997"/>
    <n v="6"/>
    <d v="2024-04-12T00:00:00"/>
    <d v="2024-04-14T00:00:00"/>
    <s v="New"/>
    <s v="UPI"/>
    <n v="969.33"/>
    <s v="profit"/>
    <s v="Pune"/>
  </r>
  <r>
    <s v="ORD110587"/>
    <x v="2"/>
    <s v="Clothing"/>
    <x v="10468"/>
    <s v="Good Sales"/>
    <n v="0.28000000000000003"/>
    <n v="533.81720000000007"/>
    <n v="1372.6727999999998"/>
    <n v="4"/>
    <d v="2023-02-12T00:00:00"/>
    <d v="2023-02-17T00:00:00"/>
    <s v="New"/>
    <s v="Card"/>
    <n v="294.68"/>
    <s v="loss"/>
    <s v="Chennai"/>
  </r>
  <r>
    <s v="ORD110588"/>
    <x v="2"/>
    <s v="Electronics"/>
    <x v="10469"/>
    <s v="Good Sales"/>
    <n v="0.14000000000000001"/>
    <n v="503.76900000000006"/>
    <n v="3094.5809999999997"/>
    <n v="7"/>
    <d v="2023-07-29T00:00:00"/>
    <d v="2023-08-05T00:00:00"/>
    <s v="Regular"/>
    <s v="Cash"/>
    <n v="723.24"/>
    <s v="loss"/>
    <s v="Bangalore"/>
  </r>
  <r>
    <s v="ORD110589"/>
    <x v="3"/>
    <s v="Home Care"/>
    <x v="10470"/>
    <s v="Good Sales"/>
    <n v="0.08"/>
    <n v="373.09680000000003"/>
    <n v="4290.6131999999998"/>
    <n v="4"/>
    <d v="2023-10-08T00:00:00"/>
    <d v="2023-10-12T00:00:00"/>
    <s v="Member"/>
    <s v="Card"/>
    <n v="421.13"/>
    <s v="loss"/>
    <s v="Pune"/>
  </r>
  <r>
    <s v="ORD110590"/>
    <x v="2"/>
    <s v="Electronics"/>
    <x v="10471"/>
    <s v="Good Sales"/>
    <n v="0.39"/>
    <n v="1068.8067000000001"/>
    <n v="1671.7233000000001"/>
    <n v="7"/>
    <d v="2024-04-30T00:00:00"/>
    <d v="2024-05-06T00:00:00"/>
    <s v="Member"/>
    <s v="Cash"/>
    <n v="779.18"/>
    <s v="loss"/>
    <s v="Pune"/>
  </r>
  <r>
    <s v="ORD110591"/>
    <x v="3"/>
    <s v="Home Care"/>
    <x v="10472"/>
    <s v="Good Sales"/>
    <n v="0.5"/>
    <n v="1181.7550000000001"/>
    <n v="1181.7550000000001"/>
    <n v="6"/>
    <d v="2024-10-19T00:00:00"/>
    <d v="2024-10-24T00:00:00"/>
    <s v="Member"/>
    <s v="UPI"/>
    <n v="702.63"/>
    <s v="loss"/>
    <s v="Delhi"/>
  </r>
  <r>
    <s v="ORD110592"/>
    <x v="0"/>
    <s v="Grocery"/>
    <x v="10473"/>
    <s v="Good Sales"/>
    <n v="0.08"/>
    <n v="224.77360000000002"/>
    <n v="2584.8964000000001"/>
    <n v="8"/>
    <d v="2023-10-29T00:00:00"/>
    <d v="2023-11-05T00:00:00"/>
    <s v="Member"/>
    <s v="Card"/>
    <n v="414.87"/>
    <s v="loss"/>
    <s v="Delhi"/>
  </r>
  <r>
    <s v="ORD110593"/>
    <x v="1"/>
    <s v="Home Care"/>
    <x v="10474"/>
    <s v="Good Sales"/>
    <n v="0.04"/>
    <n v="65.06"/>
    <n v="1561.44"/>
    <n v="7"/>
    <d v="2024-12-15T00:00:00"/>
    <d v="2024-12-18T00:00:00"/>
    <s v="New"/>
    <s v="Card"/>
    <n v="423.82"/>
    <s v="loss"/>
    <s v="Hyderabad"/>
  </r>
  <r>
    <s v="ORD110594"/>
    <x v="2"/>
    <s v="Grocery"/>
    <x v="10475"/>
    <s v="Good Sales"/>
    <n v="0.37"/>
    <n v="1682.0237"/>
    <n v="2863.9863000000005"/>
    <n v="9"/>
    <d v="2023-06-16T00:00:00"/>
    <d v="2023-06-19T00:00:00"/>
    <s v="Member"/>
    <s v="Cash"/>
    <n v="392.31"/>
    <s v="loss"/>
    <s v="Delhi"/>
  </r>
  <r>
    <s v="ORD110595"/>
    <x v="1"/>
    <s v="Home Care"/>
    <x v="10476"/>
    <s v="Good Sales"/>
    <n v="0.17"/>
    <n v="681.13560000000007"/>
    <n v="3325.5443999999998"/>
    <n v="4"/>
    <d v="2023-11-30T00:00:00"/>
    <d v="2023-12-03T00:00:00"/>
    <s v="Member"/>
    <s v="Cash"/>
    <n v="957.67"/>
    <s v="profit"/>
    <s v="Bangalore"/>
  </r>
  <r>
    <s v="ORD110596"/>
    <x v="3"/>
    <s v="Home Care"/>
    <x v="10477"/>
    <s v="Good Sales"/>
    <n v="0.11"/>
    <n v="391.25569999999999"/>
    <n v="3165.6142999999997"/>
    <n v="9"/>
    <d v="2023-09-11T00:00:00"/>
    <d v="2023-09-14T00:00:00"/>
    <s v="Regular"/>
    <s v="UPI"/>
    <n v="905.51"/>
    <s v="profit"/>
    <s v="Hyderabad"/>
  </r>
  <r>
    <s v="ORD110597"/>
    <x v="0"/>
    <s v="Electronics"/>
    <x v="10478"/>
    <s v="Good Sales"/>
    <n v="0.26"/>
    <n v="776.50300000000004"/>
    <n v="2210.047"/>
    <n v="5"/>
    <d v="2023-08-25T00:00:00"/>
    <d v="2023-08-30T00:00:00"/>
    <s v="Regular"/>
    <s v="UPI"/>
    <n v="559.15"/>
    <s v="loss"/>
    <s v="Hyderabad"/>
  </r>
  <r>
    <s v="ORD110598"/>
    <x v="0"/>
    <s v="Home Care"/>
    <x v="10479"/>
    <s v="Good Sales"/>
    <n v="0.34"/>
    <n v="1649.1462000000001"/>
    <n v="3201.2838000000002"/>
    <n v="9"/>
    <d v="2024-02-26T00:00:00"/>
    <d v="2024-03-03T00:00:00"/>
    <s v="New"/>
    <s v="Card"/>
    <n v="935.98"/>
    <s v="profit"/>
    <s v="Hyderabad"/>
  </r>
  <r>
    <s v="ORD110599"/>
    <x v="0"/>
    <s v="Electronics"/>
    <x v="10480"/>
    <s v="Good Sales"/>
    <n v="0.11"/>
    <n v="171.46360000000001"/>
    <n v="1387.2963999999999"/>
    <n v="4"/>
    <d v="2024-11-25T00:00:00"/>
    <d v="2024-11-29T00:00:00"/>
    <s v="New"/>
    <s v="Card"/>
    <n v="383.22"/>
    <s v="loss"/>
    <s v="Hyderabad"/>
  </r>
  <r>
    <s v="ORD110600"/>
    <x v="1"/>
    <s v="Home Care"/>
    <x v="10481"/>
    <s v="Good Sales"/>
    <n v="0.5"/>
    <n v="743.68"/>
    <n v="743.68"/>
    <n v="3"/>
    <d v="2023-12-01T00:00:00"/>
    <d v="2023-12-04T00:00:00"/>
    <s v="Regular"/>
    <s v="Cash"/>
    <n v="166.72"/>
    <s v="loss"/>
    <s v="Delhi"/>
  </r>
  <r>
    <s v="ORD110601"/>
    <x v="3"/>
    <s v="Personal Care"/>
    <x v="10482"/>
    <s v="Good Sales"/>
    <n v="0.16"/>
    <n v="205.83680000000001"/>
    <n v="1080.6432"/>
    <n v="7"/>
    <d v="2023-04-23T00:00:00"/>
    <d v="2023-04-28T00:00:00"/>
    <s v="Member"/>
    <s v="UPI"/>
    <n v="121.58"/>
    <s v="loss"/>
    <s v="Pune"/>
  </r>
  <r>
    <s v="ORD110602"/>
    <x v="2"/>
    <s v="Clothing"/>
    <x v="10483"/>
    <s v="Good Sales"/>
    <n v="0.16"/>
    <n v="597.55200000000002"/>
    <n v="3137.1479999999997"/>
    <n v="4"/>
    <d v="2024-01-24T00:00:00"/>
    <d v="2024-01-30T00:00:00"/>
    <s v="New"/>
    <s v="UPI"/>
    <n v="878.7"/>
    <s v="profit"/>
    <s v="Hyderabad"/>
  </r>
  <r>
    <s v="ORD110603"/>
    <x v="2"/>
    <s v="Electronics"/>
    <x v="10484"/>
    <s v="Good Sales"/>
    <n v="0.21"/>
    <n v="841.40699999999993"/>
    <n v="3165.2929999999997"/>
    <n v="5"/>
    <d v="2024-11-20T00:00:00"/>
    <d v="2024-11-25T00:00:00"/>
    <s v="Regular"/>
    <s v="Card"/>
    <n v="692.25"/>
    <s v="loss"/>
    <s v="Mumbai"/>
  </r>
  <r>
    <s v="ORD110604"/>
    <x v="3"/>
    <s v="Electronics"/>
    <x v="10485"/>
    <s v="Good Sales"/>
    <n v="0.37"/>
    <n v="1119.5681999999999"/>
    <n v="1906.2918000000002"/>
    <n v="3"/>
    <d v="2024-02-07T00:00:00"/>
    <d v="2024-02-11T00:00:00"/>
    <s v="Regular"/>
    <s v="UPI"/>
    <n v="822"/>
    <s v="profit"/>
    <s v="Chennai"/>
  </r>
  <r>
    <s v="ORD110605"/>
    <x v="1"/>
    <s v="Grocery"/>
    <x v="10486"/>
    <s v="Good Sales"/>
    <n v="0.44"/>
    <n v="1449.6768"/>
    <n v="1845.0431999999998"/>
    <n v="6"/>
    <d v="2024-11-04T00:00:00"/>
    <d v="2024-11-09T00:00:00"/>
    <s v="Regular"/>
    <s v="Cash"/>
    <n v="982.5"/>
    <s v="profit"/>
    <s v="Hyderabad"/>
  </r>
  <r>
    <s v="ORD110606"/>
    <x v="2"/>
    <s v="Personal Care"/>
    <x v="10487"/>
    <s v="Good Sales"/>
    <n v="0.16"/>
    <n v="289.5856"/>
    <n v="1520.3244"/>
    <n v="4"/>
    <d v="2023-11-05T00:00:00"/>
    <d v="2023-11-12T00:00:00"/>
    <s v="New"/>
    <s v="Cash"/>
    <n v="476.79"/>
    <s v="loss"/>
    <s v="Delhi"/>
  </r>
  <r>
    <s v="ORD110607"/>
    <x v="3"/>
    <s v="Grocery"/>
    <x v="10488"/>
    <s v="concerning"/>
    <n v="0.06"/>
    <n v="17.688600000000001"/>
    <n v="277.12139999999999"/>
    <n v="1"/>
    <d v="2023-01-21T00:00:00"/>
    <d v="2023-01-27T00:00:00"/>
    <s v="New"/>
    <s v="Cash"/>
    <n v="28.6"/>
    <s v="loss"/>
    <s v="Chennai"/>
  </r>
  <r>
    <s v="ORD110608"/>
    <x v="2"/>
    <s v="Personal Care"/>
    <x v="10489"/>
    <s v="Good Sales"/>
    <n v="0.13"/>
    <n v="174.56659999999999"/>
    <n v="1168.2534000000001"/>
    <n v="2"/>
    <d v="2023-10-28T00:00:00"/>
    <d v="2023-10-29T00:00:00"/>
    <s v="Member"/>
    <s v="UPI"/>
    <n v="216.33"/>
    <s v="loss"/>
    <s v="Hyderabad"/>
  </r>
  <r>
    <s v="ORD110609"/>
    <x v="0"/>
    <s v="Personal Care"/>
    <x v="10490"/>
    <s v="Good Sales"/>
    <n v="0.04"/>
    <n v="118.5236"/>
    <n v="2844.5664000000002"/>
    <n v="8"/>
    <d v="2024-07-25T00:00:00"/>
    <d v="2024-07-31T00:00:00"/>
    <s v="New"/>
    <s v="Cash"/>
    <n v="630.16999999999996"/>
    <s v="loss"/>
    <s v="Bangalore"/>
  </r>
  <r>
    <s v="ORD110610"/>
    <x v="2"/>
    <s v="Home Care"/>
    <x v="10491"/>
    <s v="Good Sales"/>
    <n v="0.32"/>
    <n v="1306.6784"/>
    <n v="2776.6916000000001"/>
    <n v="4"/>
    <d v="2024-06-14T00:00:00"/>
    <d v="2024-06-21T00:00:00"/>
    <s v="Regular"/>
    <s v="Card"/>
    <n v="505.13"/>
    <s v="loss"/>
    <s v="Hyderabad"/>
  </r>
  <r>
    <s v="ORD110611"/>
    <x v="1"/>
    <s v="Grocery"/>
    <x v="10492"/>
    <s v="Good Sales"/>
    <n v="0.37"/>
    <n v="1446.0562"/>
    <n v="2462.2038000000002"/>
    <n v="2"/>
    <d v="2024-04-16T00:00:00"/>
    <d v="2024-04-20T00:00:00"/>
    <s v="Member"/>
    <s v="UPI"/>
    <n v="1014.79"/>
    <s v="profit"/>
    <s v="Hyderabad"/>
  </r>
  <r>
    <s v="ORD110612"/>
    <x v="3"/>
    <s v="Clothing"/>
    <x v="10493"/>
    <s v="Good Sales"/>
    <n v="0.21"/>
    <n v="205.69289999999998"/>
    <n v="773.7971"/>
    <n v="4"/>
    <d v="2023-01-14T00:00:00"/>
    <d v="2023-01-20T00:00:00"/>
    <s v="Member"/>
    <s v="UPI"/>
    <n v="158.34"/>
    <s v="loss"/>
    <s v="Pune"/>
  </r>
  <r>
    <s v="ORD110613"/>
    <x v="1"/>
    <s v="Personal Care"/>
    <x v="10494"/>
    <s v="concerning"/>
    <n v="0.48"/>
    <n v="169.00319999999999"/>
    <n v="183.08679999999998"/>
    <n v="7"/>
    <d v="2024-08-20T00:00:00"/>
    <d v="2024-08-27T00:00:00"/>
    <s v="New"/>
    <s v="Cash"/>
    <n v="27.22"/>
    <s v="loss"/>
    <s v="Bangalore"/>
  </r>
  <r>
    <s v="ORD110614"/>
    <x v="3"/>
    <s v="Personal Care"/>
    <x v="10495"/>
    <s v="Good Sales"/>
    <n v="0.36"/>
    <n v="1536.3863999999999"/>
    <n v="2731.3535999999999"/>
    <n v="2"/>
    <d v="2024-09-06T00:00:00"/>
    <d v="2024-09-11T00:00:00"/>
    <s v="New"/>
    <s v="UPI"/>
    <n v="468.31"/>
    <s v="loss"/>
    <s v="Hyderabad"/>
  </r>
  <r>
    <s v="ORD110615"/>
    <x v="0"/>
    <s v="Electronics"/>
    <x v="10496"/>
    <s v="concerning"/>
    <n v="0.19"/>
    <n v="89.374099999999999"/>
    <n v="381.01589999999999"/>
    <n v="6"/>
    <d v="2023-08-10T00:00:00"/>
    <d v="2023-08-12T00:00:00"/>
    <s v="New"/>
    <s v="Card"/>
    <n v="93.56"/>
    <s v="loss"/>
    <s v="Hyderabad"/>
  </r>
  <r>
    <s v="ORD110616"/>
    <x v="3"/>
    <s v="Home Care"/>
    <x v="10497"/>
    <s v="Good Sales"/>
    <n v="0.05"/>
    <n v="101.36150000000001"/>
    <n v="1925.8685"/>
    <n v="1"/>
    <d v="2023-09-25T00:00:00"/>
    <d v="2023-09-27T00:00:00"/>
    <s v="New"/>
    <s v="Card"/>
    <n v="448.21"/>
    <s v="loss"/>
    <s v="Mumbai"/>
  </r>
  <r>
    <s v="ORD110617"/>
    <x v="2"/>
    <s v="Clothing"/>
    <x v="10498"/>
    <s v="concerning"/>
    <n v="0.25"/>
    <n v="140.42750000000001"/>
    <n v="421.28250000000003"/>
    <n v="3"/>
    <d v="2024-11-19T00:00:00"/>
    <d v="2024-11-26T00:00:00"/>
    <s v="Member"/>
    <s v="UPI"/>
    <n v="126.14"/>
    <s v="loss"/>
    <s v="Hyderabad"/>
  </r>
  <r>
    <s v="ORD110618"/>
    <x v="2"/>
    <s v="Personal Care"/>
    <x v="10499"/>
    <s v="Good Sales"/>
    <n v="0.25"/>
    <n v="715.96"/>
    <n v="2147.88"/>
    <n v="9"/>
    <d v="2024-12-16T00:00:00"/>
    <d v="2024-12-19T00:00:00"/>
    <s v="Regular"/>
    <s v="UPI"/>
    <n v="260.69"/>
    <s v="loss"/>
    <s v="Bangalore"/>
  </r>
  <r>
    <s v="ORD110619"/>
    <x v="0"/>
    <s v="Electronics"/>
    <x v="10500"/>
    <s v="Good Sales"/>
    <n v="0.28000000000000003"/>
    <n v="526.49800000000005"/>
    <n v="1353.8519999999999"/>
    <n v="5"/>
    <d v="2024-04-22T00:00:00"/>
    <d v="2024-04-26T00:00:00"/>
    <s v="Member"/>
    <s v="UPI"/>
    <n v="453.4"/>
    <s v="loss"/>
    <s v="Delhi"/>
  </r>
  <r>
    <s v="ORD110620"/>
    <x v="3"/>
    <s v="Grocery"/>
    <x v="10501"/>
    <s v="Good Sales"/>
    <n v="0.34"/>
    <n v="371.35480000000001"/>
    <n v="720.86519999999996"/>
    <n v="8"/>
    <d v="2023-01-03T00:00:00"/>
    <d v="2023-01-09T00:00:00"/>
    <s v="Regular"/>
    <s v="UPI"/>
    <n v="81.03"/>
    <s v="loss"/>
    <s v="Pune"/>
  </r>
  <r>
    <s v="ORD110621"/>
    <x v="0"/>
    <s v="Personal Care"/>
    <x v="10502"/>
    <s v="Good Sales"/>
    <n v="0.13"/>
    <n v="392.12160000000006"/>
    <n v="2624.1984000000002"/>
    <n v="1"/>
    <d v="2023-04-29T00:00:00"/>
    <d v="2023-05-04T00:00:00"/>
    <s v="Regular"/>
    <s v="UPI"/>
    <n v="871.08"/>
    <s v="profit"/>
    <s v="Mumbai"/>
  </r>
  <r>
    <s v="ORD110622"/>
    <x v="2"/>
    <s v="Electronics"/>
    <x v="10503"/>
    <s v="Good Sales"/>
    <n v="0"/>
    <n v="0"/>
    <n v="1880.62"/>
    <n v="4"/>
    <d v="2023-04-14T00:00:00"/>
    <d v="2023-04-19T00:00:00"/>
    <s v="New"/>
    <s v="Card"/>
    <n v="456.03"/>
    <s v="loss"/>
    <s v="Delhi"/>
  </r>
  <r>
    <s v="ORD110623"/>
    <x v="1"/>
    <s v="Grocery"/>
    <x v="10504"/>
    <s v="Good Sales"/>
    <n v="0.41"/>
    <n v="376.07659999999998"/>
    <n v="541.18340000000001"/>
    <n v="3"/>
    <d v="2023-12-18T00:00:00"/>
    <d v="2023-12-19T00:00:00"/>
    <s v="Regular"/>
    <s v="Card"/>
    <n v="206.73"/>
    <s v="loss"/>
    <s v="Chennai"/>
  </r>
  <r>
    <s v="ORD110624"/>
    <x v="0"/>
    <s v="Home Care"/>
    <x v="10505"/>
    <s v="Good Sales"/>
    <n v="0.41"/>
    <n v="1447.4721999999999"/>
    <n v="2082.9477999999999"/>
    <n v="9"/>
    <d v="2024-10-28T00:00:00"/>
    <d v="2024-10-29T00:00:00"/>
    <s v="Member"/>
    <s v="Card"/>
    <n v="368.05"/>
    <s v="loss"/>
    <s v="Chennai"/>
  </r>
  <r>
    <s v="ORD110625"/>
    <x v="1"/>
    <s v="Grocery"/>
    <x v="10506"/>
    <s v="Good Sales"/>
    <n v="0.46"/>
    <n v="1932.1656"/>
    <n v="2268.1943999999994"/>
    <n v="7"/>
    <d v="2024-04-10T00:00:00"/>
    <d v="2024-04-13T00:00:00"/>
    <s v="New"/>
    <s v="UPI"/>
    <n v="358.59"/>
    <s v="loss"/>
    <s v="Delhi"/>
  </r>
  <r>
    <s v="ORD110626"/>
    <x v="1"/>
    <s v="Personal Care"/>
    <x v="10507"/>
    <s v="Good Sales"/>
    <n v="0.48"/>
    <n v="691.84319999999991"/>
    <n v="749.49680000000001"/>
    <n v="3"/>
    <d v="2024-01-08T00:00:00"/>
    <d v="2024-01-12T00:00:00"/>
    <s v="Member"/>
    <s v="Card"/>
    <n v="124.85"/>
    <s v="loss"/>
    <s v="Delhi"/>
  </r>
  <r>
    <s v="ORD110627"/>
    <x v="3"/>
    <s v="Clothing"/>
    <x v="10508"/>
    <s v="Good Sales"/>
    <n v="0.08"/>
    <n v="81.078400000000002"/>
    <n v="932.40160000000003"/>
    <n v="1"/>
    <d v="2024-10-26T00:00:00"/>
    <d v="2024-10-29T00:00:00"/>
    <s v="Member"/>
    <s v="Card"/>
    <n v="109.22"/>
    <s v="loss"/>
    <s v="Chennai"/>
  </r>
  <r>
    <s v="ORD110628"/>
    <x v="0"/>
    <s v="Grocery"/>
    <x v="10509"/>
    <s v="concerning"/>
    <n v="0.18"/>
    <n v="84.371399999999994"/>
    <n v="384.35860000000002"/>
    <n v="5"/>
    <d v="2024-05-25T00:00:00"/>
    <d v="2024-05-26T00:00:00"/>
    <s v="New"/>
    <s v="UPI"/>
    <n v="121.31"/>
    <s v="loss"/>
    <s v="Mumbai"/>
  </r>
  <r>
    <s v="ORD110629"/>
    <x v="1"/>
    <s v="Clothing"/>
    <x v="10510"/>
    <s v="Good Sales"/>
    <n v="0.43"/>
    <n v="1155.2895999999998"/>
    <n v="1531.4304"/>
    <n v="3"/>
    <d v="2024-05-07T00:00:00"/>
    <d v="2024-05-08T00:00:00"/>
    <s v="Regular"/>
    <s v="Cash"/>
    <n v="577.74"/>
    <s v="loss"/>
    <s v="Hyderabad"/>
  </r>
  <r>
    <s v="ORD110630"/>
    <x v="1"/>
    <s v="Clothing"/>
    <x v="10511"/>
    <s v="Good Sales"/>
    <n v="0.47"/>
    <n v="1961.4697999999999"/>
    <n v="2211.8702000000003"/>
    <n v="2"/>
    <d v="2023-01-27T00:00:00"/>
    <d v="2023-01-31T00:00:00"/>
    <s v="Member"/>
    <s v="Card"/>
    <n v="1218.6199999999999"/>
    <s v="profit"/>
    <s v="Pune"/>
  </r>
  <r>
    <s v="ORD110631"/>
    <x v="3"/>
    <s v="Grocery"/>
    <x v="10512"/>
    <s v="Good Sales"/>
    <n v="0.01"/>
    <n v="13.288699999999999"/>
    <n v="1315.5812999999998"/>
    <n v="3"/>
    <d v="2023-06-07T00:00:00"/>
    <d v="2023-06-13T00:00:00"/>
    <s v="Regular"/>
    <s v="UPI"/>
    <n v="97.24"/>
    <s v="loss"/>
    <s v="Chennai"/>
  </r>
  <r>
    <s v="ORD110632"/>
    <x v="3"/>
    <s v="Home Care"/>
    <x v="10513"/>
    <s v="Good Sales"/>
    <n v="0.19"/>
    <n v="447.85470000000004"/>
    <n v="1909.2753"/>
    <n v="5"/>
    <d v="2024-12-15T00:00:00"/>
    <d v="2024-12-18T00:00:00"/>
    <s v="Regular"/>
    <s v="UPI"/>
    <n v="533.77"/>
    <s v="loss"/>
    <s v="Chennai"/>
  </r>
  <r>
    <s v="ORD110633"/>
    <x v="2"/>
    <s v="Grocery"/>
    <x v="10514"/>
    <s v="Good Sales"/>
    <n v="0.06"/>
    <n v="53.276400000000002"/>
    <n v="834.66360000000009"/>
    <n v="5"/>
    <d v="2024-11-29T00:00:00"/>
    <d v="2024-11-30T00:00:00"/>
    <s v="Member"/>
    <s v="Card"/>
    <n v="233.7"/>
    <s v="loss"/>
    <s v="Pune"/>
  </r>
  <r>
    <s v="ORD110634"/>
    <x v="1"/>
    <s v="Electronics"/>
    <x v="10515"/>
    <s v="Good Sales"/>
    <n v="0.39"/>
    <n v="811.42619999999999"/>
    <n v="1269.1538"/>
    <n v="8"/>
    <d v="2023-06-30T00:00:00"/>
    <d v="2023-07-05T00:00:00"/>
    <s v="Regular"/>
    <s v="Cash"/>
    <n v="354.14"/>
    <s v="loss"/>
    <s v="Hyderabad"/>
  </r>
  <r>
    <s v="ORD110635"/>
    <x v="2"/>
    <s v="Clothing"/>
    <x v="10516"/>
    <s v="concerning"/>
    <n v="0.37"/>
    <n v="65.001599999999996"/>
    <n v="110.67840000000001"/>
    <n v="4"/>
    <d v="2024-08-12T00:00:00"/>
    <d v="2024-08-14T00:00:00"/>
    <s v="New"/>
    <s v="Card"/>
    <n v="11.37"/>
    <s v="loss"/>
    <s v="Pune"/>
  </r>
  <r>
    <s v="ORD110636"/>
    <x v="1"/>
    <s v="Personal Care"/>
    <x v="10517"/>
    <s v="Good Sales"/>
    <n v="0.38"/>
    <n v="1733.7765999999999"/>
    <n v="2828.7933999999996"/>
    <n v="2"/>
    <d v="2023-10-28T00:00:00"/>
    <d v="2023-10-29T00:00:00"/>
    <s v="Member"/>
    <s v="UPI"/>
    <n v="967.49"/>
    <s v="profit"/>
    <s v="Delhi"/>
  </r>
  <r>
    <s v="ORD110637"/>
    <x v="2"/>
    <s v="Clothing"/>
    <x v="10518"/>
    <s v="Good Sales"/>
    <n v="0.2"/>
    <n v="683.04"/>
    <n v="2732.16"/>
    <n v="8"/>
    <d v="2023-07-19T00:00:00"/>
    <d v="2023-07-25T00:00:00"/>
    <s v="Member"/>
    <s v="UPI"/>
    <n v="701.16"/>
    <s v="loss"/>
    <s v="Bangalore"/>
  </r>
  <r>
    <s v="ORD110638"/>
    <x v="3"/>
    <s v="Personal Care"/>
    <x v="10519"/>
    <s v="Good Sales"/>
    <n v="0.2"/>
    <n v="346.15800000000002"/>
    <n v="1384.6320000000001"/>
    <n v="8"/>
    <d v="2024-03-20T00:00:00"/>
    <d v="2024-03-23T00:00:00"/>
    <s v="Regular"/>
    <s v="UPI"/>
    <n v="494.65"/>
    <s v="loss"/>
    <s v="Hyderabad"/>
  </r>
  <r>
    <s v="ORD110639"/>
    <x v="0"/>
    <s v="Electronics"/>
    <x v="10520"/>
    <s v="Good Sales"/>
    <n v="0.13"/>
    <n v="574.32309999999995"/>
    <n v="3843.5468999999998"/>
    <n v="8"/>
    <d v="2023-09-24T00:00:00"/>
    <d v="2023-09-25T00:00:00"/>
    <s v="Member"/>
    <s v="UPI"/>
    <n v="1131.8399999999999"/>
    <s v="profit"/>
    <s v="Hyderabad"/>
  </r>
  <r>
    <s v="ORD110640"/>
    <x v="3"/>
    <s v="Electronics"/>
    <x v="10521"/>
    <s v="Good Sales"/>
    <n v="0.18"/>
    <n v="179.34479999999999"/>
    <n v="817.01520000000005"/>
    <n v="1"/>
    <d v="2023-03-19T00:00:00"/>
    <d v="2023-03-24T00:00:00"/>
    <s v="Regular"/>
    <s v="UPI"/>
    <n v="185.35"/>
    <s v="loss"/>
    <s v="Pune"/>
  </r>
  <r>
    <s v="ORD110641"/>
    <x v="2"/>
    <s v="Electronics"/>
    <x v="10522"/>
    <s v="concerning"/>
    <n v="0.49"/>
    <n v="238.042"/>
    <n v="247.75800000000001"/>
    <n v="9"/>
    <d v="2024-11-21T00:00:00"/>
    <d v="2024-11-23T00:00:00"/>
    <s v="Regular"/>
    <s v="UPI"/>
    <n v="38.049999999999997"/>
    <s v="loss"/>
    <s v="Pune"/>
  </r>
  <r>
    <s v="ORD110642"/>
    <x v="2"/>
    <s v="Grocery"/>
    <x v="10523"/>
    <s v="Good Sales"/>
    <n v="0.02"/>
    <n v="94.37700000000001"/>
    <n v="4624.473"/>
    <n v="4"/>
    <d v="2024-09-14T00:00:00"/>
    <d v="2024-09-16T00:00:00"/>
    <s v="Member"/>
    <s v="UPI"/>
    <n v="301.39"/>
    <s v="loss"/>
    <s v="Bangalore"/>
  </r>
  <r>
    <s v="ORD110643"/>
    <x v="0"/>
    <s v="Clothing"/>
    <x v="10524"/>
    <s v="Good Sales"/>
    <n v="0.16"/>
    <n v="258.2688"/>
    <n v="1355.9112"/>
    <n v="4"/>
    <d v="2024-12-26T00:00:00"/>
    <d v="2024-12-31T00:00:00"/>
    <s v="Member"/>
    <s v="Card"/>
    <n v="444.99"/>
    <s v="loss"/>
    <s v="Bangalore"/>
  </r>
  <r>
    <s v="ORD110644"/>
    <x v="1"/>
    <s v="Personal Care"/>
    <x v="10525"/>
    <s v="Good Sales"/>
    <n v="0.39"/>
    <n v="1827.6453000000001"/>
    <n v="2858.6247000000003"/>
    <n v="8"/>
    <d v="2023-07-21T00:00:00"/>
    <d v="2023-07-24T00:00:00"/>
    <s v="Member"/>
    <s v="Cash"/>
    <n v="790.01"/>
    <s v="loss"/>
    <s v="Bangalore"/>
  </r>
  <r>
    <s v="ORD110645"/>
    <x v="2"/>
    <s v="Electronics"/>
    <x v="10526"/>
    <s v="Good Sales"/>
    <n v="0.19"/>
    <n v="612.61700000000008"/>
    <n v="2611.683"/>
    <n v="8"/>
    <d v="2023-08-16T00:00:00"/>
    <d v="2023-08-21T00:00:00"/>
    <s v="Member"/>
    <s v="Cash"/>
    <n v="678.6"/>
    <s v="loss"/>
    <s v="Delhi"/>
  </r>
  <r>
    <s v="ORD110646"/>
    <x v="2"/>
    <s v="Electronics"/>
    <x v="10527"/>
    <s v="Good Sales"/>
    <n v="0.47"/>
    <n v="2304.0387000000001"/>
    <n v="2598.1713"/>
    <n v="6"/>
    <d v="2024-02-27T00:00:00"/>
    <d v="2024-03-04T00:00:00"/>
    <s v="Regular"/>
    <s v="Cash"/>
    <n v="1122.8699999999999"/>
    <s v="profit"/>
    <s v="Mumbai"/>
  </r>
  <r>
    <s v="ORD110647"/>
    <x v="2"/>
    <s v="Personal Care"/>
    <x v="10528"/>
    <s v="Good Sales"/>
    <n v="0.17"/>
    <n v="644.60600000000011"/>
    <n v="3147.194"/>
    <n v="4"/>
    <d v="2023-01-24T00:00:00"/>
    <d v="2023-01-31T00:00:00"/>
    <s v="Regular"/>
    <s v="UPI"/>
    <n v="716.04"/>
    <s v="loss"/>
    <s v="Chennai"/>
  </r>
  <r>
    <s v="ORD110648"/>
    <x v="0"/>
    <s v="Clothing"/>
    <x v="10529"/>
    <s v="concerning"/>
    <n v="0.42"/>
    <n v="259.08539999999999"/>
    <n v="357.78460000000001"/>
    <n v="3"/>
    <d v="2024-10-07T00:00:00"/>
    <d v="2024-10-12T00:00:00"/>
    <s v="Regular"/>
    <s v="Cash"/>
    <n v="163.71"/>
    <s v="loss"/>
    <s v="Chennai"/>
  </r>
  <r>
    <s v="ORD110649"/>
    <x v="3"/>
    <s v="Clothing"/>
    <x v="10530"/>
    <s v="Good Sales"/>
    <n v="0.41"/>
    <n v="1753.1271999999999"/>
    <n v="2522.7928000000002"/>
    <n v="5"/>
    <d v="2024-06-28T00:00:00"/>
    <d v="2024-07-02T00:00:00"/>
    <s v="New"/>
    <s v="UPI"/>
    <n v="277.91000000000003"/>
    <s v="loss"/>
    <s v="Mumbai"/>
  </r>
  <r>
    <s v="ORD110650"/>
    <x v="2"/>
    <s v="Personal Care"/>
    <x v="10531"/>
    <s v="Good Sales"/>
    <n v="0"/>
    <n v="0"/>
    <n v="824.6"/>
    <n v="8"/>
    <d v="2024-02-10T00:00:00"/>
    <d v="2024-02-17T00:00:00"/>
    <s v="Regular"/>
    <s v="Card"/>
    <n v="198.81"/>
    <s v="loss"/>
    <s v="Mumbai"/>
  </r>
  <r>
    <s v="ORD110651"/>
    <x v="0"/>
    <s v="Home Care"/>
    <x v="10532"/>
    <s v="Good Sales"/>
    <n v="0.2"/>
    <n v="698.35400000000004"/>
    <n v="2793.4160000000002"/>
    <n v="7"/>
    <d v="2024-02-08T00:00:00"/>
    <d v="2024-02-14T00:00:00"/>
    <s v="Regular"/>
    <s v="Card"/>
    <n v="840.06"/>
    <s v="profit"/>
    <s v="Bangalore"/>
  </r>
  <r>
    <s v="ORD110652"/>
    <x v="2"/>
    <s v="Clothing"/>
    <x v="10533"/>
    <s v="Good Sales"/>
    <n v="0.14000000000000001"/>
    <n v="357.28000000000003"/>
    <n v="2194.7199999999998"/>
    <n v="8"/>
    <d v="2023-01-11T00:00:00"/>
    <d v="2023-01-15T00:00:00"/>
    <s v="New"/>
    <s v="UPI"/>
    <n v="275.62"/>
    <s v="loss"/>
    <s v="Bangalore"/>
  </r>
  <r>
    <s v="ORD110653"/>
    <x v="1"/>
    <s v="Personal Care"/>
    <x v="10534"/>
    <s v="Good Sales"/>
    <n v="0.24"/>
    <n v="856.28399999999999"/>
    <n v="2711.5659999999998"/>
    <n v="1"/>
    <d v="2023-04-25T00:00:00"/>
    <d v="2023-04-29T00:00:00"/>
    <s v="Member"/>
    <s v="Cash"/>
    <n v="285.91000000000003"/>
    <s v="loss"/>
    <s v="Hyderabad"/>
  </r>
  <r>
    <s v="ORD110654"/>
    <x v="0"/>
    <s v="Personal Care"/>
    <x v="10535"/>
    <s v="Good Sales"/>
    <n v="0.23"/>
    <n v="885.14350000000002"/>
    <n v="2963.3064999999997"/>
    <n v="4"/>
    <d v="2023-03-06T00:00:00"/>
    <d v="2023-03-08T00:00:00"/>
    <s v="Member"/>
    <s v="UPI"/>
    <n v="806.62"/>
    <s v="profit"/>
    <s v="Bangalore"/>
  </r>
  <r>
    <s v="ORD110655"/>
    <x v="2"/>
    <s v="Electronics"/>
    <x v="10536"/>
    <s v="Good Sales"/>
    <n v="0.45"/>
    <n v="1817.0820000000001"/>
    <n v="2220.8779999999997"/>
    <n v="9"/>
    <d v="2023-12-28T00:00:00"/>
    <d v="2023-12-30T00:00:00"/>
    <s v="Regular"/>
    <s v="UPI"/>
    <n v="537.54999999999995"/>
    <s v="loss"/>
    <s v="Delhi"/>
  </r>
  <r>
    <s v="ORD110656"/>
    <x v="0"/>
    <s v="Personal Care"/>
    <x v="10537"/>
    <s v="Good Sales"/>
    <n v="0.09"/>
    <n v="377.22599999999994"/>
    <n v="3814.1739999999995"/>
    <n v="6"/>
    <d v="2023-07-25T00:00:00"/>
    <d v="2023-07-26T00:00:00"/>
    <s v="Regular"/>
    <s v="UPI"/>
    <n v="225.6"/>
    <s v="loss"/>
    <s v="Mumbai"/>
  </r>
  <r>
    <s v="ORD110657"/>
    <x v="2"/>
    <s v="Grocery"/>
    <x v="10538"/>
    <s v="Good Sales"/>
    <n v="0.09"/>
    <n v="382.62599999999998"/>
    <n v="3868.7739999999994"/>
    <n v="8"/>
    <d v="2024-03-08T00:00:00"/>
    <d v="2024-03-12T00:00:00"/>
    <s v="New"/>
    <s v="Card"/>
    <n v="679.5"/>
    <s v="loss"/>
    <s v="Mumbai"/>
  </r>
  <r>
    <s v="ORD110658"/>
    <x v="3"/>
    <s v="Electronics"/>
    <x v="10539"/>
    <s v="Good Sales"/>
    <n v="0.05"/>
    <n v="106.08050000000001"/>
    <n v="2015.5295000000001"/>
    <n v="8"/>
    <d v="2023-03-07T00:00:00"/>
    <d v="2023-03-10T00:00:00"/>
    <s v="Regular"/>
    <s v="Cash"/>
    <n v="444.76"/>
    <s v="loss"/>
    <s v="Delhi"/>
  </r>
  <r>
    <s v="ORD110659"/>
    <x v="2"/>
    <s v="Electronics"/>
    <x v="10540"/>
    <s v="Good Sales"/>
    <n v="0.37"/>
    <n v="1649.1714000000002"/>
    <n v="2808.0486000000001"/>
    <n v="5"/>
    <d v="2024-03-05T00:00:00"/>
    <d v="2024-03-08T00:00:00"/>
    <s v="Member"/>
    <s v="Card"/>
    <n v="1245.4000000000001"/>
    <s v="profit"/>
    <s v="Mumbai"/>
  </r>
  <r>
    <s v="ORD110660"/>
    <x v="0"/>
    <s v="Clothing"/>
    <x v="10541"/>
    <s v="Good Sales"/>
    <n v="0.46"/>
    <n v="1667.9324000000001"/>
    <n v="1958.0075999999999"/>
    <n v="8"/>
    <d v="2024-10-06T00:00:00"/>
    <d v="2024-10-10T00:00:00"/>
    <s v="Member"/>
    <s v="Cash"/>
    <n v="573.63"/>
    <s v="loss"/>
    <s v="Hyderabad"/>
  </r>
  <r>
    <s v="ORD110661"/>
    <x v="1"/>
    <s v="Home Care"/>
    <x v="10542"/>
    <s v="Good Sales"/>
    <n v="0.18"/>
    <n v="757.97280000000001"/>
    <n v="3452.9872"/>
    <n v="4"/>
    <d v="2024-11-09T00:00:00"/>
    <d v="2024-11-11T00:00:00"/>
    <s v="Regular"/>
    <s v="Card"/>
    <n v="362.25"/>
    <s v="loss"/>
    <s v="Bangalore"/>
  </r>
  <r>
    <s v="ORD110662"/>
    <x v="1"/>
    <s v="Clothing"/>
    <x v="10543"/>
    <s v="Good Sales"/>
    <n v="0.03"/>
    <n v="148.41119999999998"/>
    <n v="4798.6288000000004"/>
    <n v="6"/>
    <d v="2023-03-20T00:00:00"/>
    <d v="2023-03-25T00:00:00"/>
    <s v="Regular"/>
    <s v="UPI"/>
    <n v="779.86"/>
    <s v="loss"/>
    <s v="Bangalore"/>
  </r>
  <r>
    <s v="ORD110663"/>
    <x v="1"/>
    <s v="Grocery"/>
    <x v="10544"/>
    <s v="concerning"/>
    <n v="0.08"/>
    <n v="53.634399999999999"/>
    <n v="616.79559999999992"/>
    <n v="7"/>
    <d v="2024-03-10T00:00:00"/>
    <d v="2024-03-16T00:00:00"/>
    <s v="New"/>
    <s v="Cash"/>
    <n v="161.61000000000001"/>
    <s v="loss"/>
    <s v="Hyderabad"/>
  </r>
  <r>
    <s v="ORD110664"/>
    <x v="2"/>
    <s v="Electronics"/>
    <x v="10545"/>
    <s v="Good Sales"/>
    <n v="0.05"/>
    <n v="95.792000000000002"/>
    <n v="1820.048"/>
    <n v="6"/>
    <d v="2024-02-09T00:00:00"/>
    <d v="2024-02-11T00:00:00"/>
    <s v="New"/>
    <s v="Card"/>
    <n v="142.21"/>
    <s v="loss"/>
    <s v="Bangalore"/>
  </r>
  <r>
    <s v="ORD110665"/>
    <x v="3"/>
    <s v="Electronics"/>
    <x v="10546"/>
    <s v="Good Sales"/>
    <n v="0.3"/>
    <n v="1215.624"/>
    <n v="2836.4560000000001"/>
    <n v="6"/>
    <d v="2023-06-15T00:00:00"/>
    <d v="2023-06-16T00:00:00"/>
    <s v="Regular"/>
    <s v="Card"/>
    <n v="390.67"/>
    <s v="loss"/>
    <s v="Bangalore"/>
  </r>
  <r>
    <s v="ORD110666"/>
    <x v="2"/>
    <s v="Personal Care"/>
    <x v="10547"/>
    <s v="concerning"/>
    <n v="0.14000000000000001"/>
    <n v="73.204599999999999"/>
    <n v="449.68539999999996"/>
    <n v="8"/>
    <d v="2024-05-14T00:00:00"/>
    <d v="2024-05-18T00:00:00"/>
    <s v="New"/>
    <s v="Cash"/>
    <n v="61.98"/>
    <s v="loss"/>
    <s v="Hyderabad"/>
  </r>
  <r>
    <s v="ORD110667"/>
    <x v="1"/>
    <s v="Home Care"/>
    <x v="10548"/>
    <s v="Good Sales"/>
    <n v="0.45"/>
    <n v="1237.4235000000001"/>
    <n v="1512.4064999999998"/>
    <n v="5"/>
    <d v="2024-02-24T00:00:00"/>
    <d v="2024-02-26T00:00:00"/>
    <s v="Member"/>
    <s v="Card"/>
    <n v="451.27"/>
    <s v="loss"/>
    <s v="Bangalore"/>
  </r>
  <r>
    <s v="ORD110668"/>
    <x v="0"/>
    <s v="Home Care"/>
    <x v="10549"/>
    <s v="Good Sales"/>
    <n v="0.08"/>
    <n v="344.49199999999996"/>
    <n v="3961.6579999999994"/>
    <n v="8"/>
    <d v="2024-02-21T00:00:00"/>
    <d v="2024-02-28T00:00:00"/>
    <s v="Member"/>
    <s v="UPI"/>
    <n v="1202.3699999999999"/>
    <s v="profit"/>
    <s v="Pune"/>
  </r>
  <r>
    <s v="ORD110669"/>
    <x v="1"/>
    <s v="Personal Care"/>
    <x v="10550"/>
    <s v="concerning"/>
    <n v="0.47"/>
    <n v="90.738199999999992"/>
    <n v="102.32180000000001"/>
    <n v="9"/>
    <d v="2024-06-18T00:00:00"/>
    <d v="2024-06-23T00:00:00"/>
    <s v="New"/>
    <s v="Card"/>
    <n v="46.57"/>
    <s v="loss"/>
    <s v="Bangalore"/>
  </r>
  <r>
    <s v="ORD110670"/>
    <x v="0"/>
    <s v="Grocery"/>
    <x v="10551"/>
    <s v="Good Sales"/>
    <n v="0.17"/>
    <n v="799.61880000000008"/>
    <n v="3904.0212000000001"/>
    <n v="4"/>
    <d v="2023-03-13T00:00:00"/>
    <d v="2023-03-14T00:00:00"/>
    <s v="Member"/>
    <s v="UPI"/>
    <n v="968.7"/>
    <s v="profit"/>
    <s v="Pune"/>
  </r>
  <r>
    <s v="ORD110671"/>
    <x v="3"/>
    <s v="Home Care"/>
    <x v="10552"/>
    <s v="Good Sales"/>
    <n v="0.43"/>
    <n v="2103.9512999999997"/>
    <n v="2788.9587000000001"/>
    <n v="3"/>
    <d v="2023-07-31T00:00:00"/>
    <d v="2023-08-02T00:00:00"/>
    <s v="Member"/>
    <s v="Cash"/>
    <n v="1232.33"/>
    <s v="profit"/>
    <s v="Hyderabad"/>
  </r>
  <r>
    <s v="ORD110672"/>
    <x v="0"/>
    <s v="Electronics"/>
    <x v="10553"/>
    <s v="Good Sales"/>
    <n v="0.47"/>
    <n v="789.21460000000002"/>
    <n v="889.96540000000005"/>
    <n v="5"/>
    <d v="2023-06-15T00:00:00"/>
    <d v="2023-06-19T00:00:00"/>
    <s v="Member"/>
    <s v="Cash"/>
    <n v="454.61"/>
    <s v="loss"/>
    <s v="Delhi"/>
  </r>
  <r>
    <s v="ORD110673"/>
    <x v="2"/>
    <s v="Grocery"/>
    <x v="10554"/>
    <s v="Good Sales"/>
    <n v="0.49"/>
    <n v="1890.0672"/>
    <n v="1967.2128000000002"/>
    <n v="5"/>
    <d v="2024-07-29T00:00:00"/>
    <d v="2024-08-03T00:00:00"/>
    <s v="Member"/>
    <s v="UPI"/>
    <n v="638.82000000000005"/>
    <s v="loss"/>
    <s v="Delhi"/>
  </r>
  <r>
    <s v="ORD110674"/>
    <x v="2"/>
    <s v="Clothing"/>
    <x v="10555"/>
    <s v="concerning"/>
    <n v="0.4"/>
    <n v="289.26400000000001"/>
    <n v="433.89599999999996"/>
    <n v="7"/>
    <d v="2024-03-06T00:00:00"/>
    <d v="2024-03-08T00:00:00"/>
    <s v="New"/>
    <s v="Cash"/>
    <n v="170.33"/>
    <s v="loss"/>
    <s v="Pune"/>
  </r>
  <r>
    <s v="ORD110675"/>
    <x v="2"/>
    <s v="Clothing"/>
    <x v="10556"/>
    <s v="Good Sales"/>
    <n v="0.05"/>
    <n v="194.35150000000002"/>
    <n v="3692.6785"/>
    <n v="3"/>
    <d v="2023-11-20T00:00:00"/>
    <d v="2023-11-26T00:00:00"/>
    <s v="Member"/>
    <s v="Cash"/>
    <n v="1093.0999999999999"/>
    <s v="profit"/>
    <s v="Hyderabad"/>
  </r>
  <r>
    <s v="ORD110676"/>
    <x v="0"/>
    <s v="Grocery"/>
    <x v="10557"/>
    <s v="Good Sales"/>
    <n v="0.03"/>
    <n v="73.783799999999999"/>
    <n v="2385.6761999999999"/>
    <n v="9"/>
    <d v="2023-08-02T00:00:00"/>
    <d v="2023-08-06T00:00:00"/>
    <s v="Regular"/>
    <s v="Card"/>
    <n v="450.08"/>
    <s v="loss"/>
    <s v="Mumbai"/>
  </r>
  <r>
    <s v="ORD110677"/>
    <x v="2"/>
    <s v="Electronics"/>
    <x v="10558"/>
    <s v="Good Sales"/>
    <n v="0.37"/>
    <n v="1596.6758"/>
    <n v="2718.6642000000002"/>
    <n v="6"/>
    <d v="2024-12-16T00:00:00"/>
    <d v="2024-12-20T00:00:00"/>
    <s v="New"/>
    <s v="Card"/>
    <n v="1039.24"/>
    <s v="profit"/>
    <s v="Bangalore"/>
  </r>
  <r>
    <s v="ORD110678"/>
    <x v="2"/>
    <s v="Clothing"/>
    <x v="10559"/>
    <s v="Good Sales"/>
    <n v="0.45"/>
    <n v="513.79650000000004"/>
    <n v="627.97349999999994"/>
    <n v="9"/>
    <d v="2024-06-20T00:00:00"/>
    <d v="2024-06-22T00:00:00"/>
    <s v="New"/>
    <s v="UPI"/>
    <n v="337.48"/>
    <s v="loss"/>
    <s v="Chennai"/>
  </r>
  <r>
    <s v="ORD110679"/>
    <x v="2"/>
    <s v="Electronics"/>
    <x v="10560"/>
    <s v="Good Sales"/>
    <n v="0.08"/>
    <n v="271.6816"/>
    <n v="3124.3384000000001"/>
    <n v="1"/>
    <d v="2024-09-19T00:00:00"/>
    <d v="2024-09-21T00:00:00"/>
    <s v="Member"/>
    <s v="Cash"/>
    <n v="570.92999999999995"/>
    <s v="loss"/>
    <s v="Hyderabad"/>
  </r>
  <r>
    <s v="ORD110680"/>
    <x v="3"/>
    <s v="Personal Care"/>
    <x v="10561"/>
    <s v="Good Sales"/>
    <n v="0.47"/>
    <n v="1857.4305999999999"/>
    <n v="2094.5493999999999"/>
    <n v="2"/>
    <d v="2024-01-03T00:00:00"/>
    <d v="2024-01-10T00:00:00"/>
    <s v="Regular"/>
    <s v="Card"/>
    <n v="861.6"/>
    <s v="profit"/>
    <s v="Mumbai"/>
  </r>
  <r>
    <s v="ORD110681"/>
    <x v="0"/>
    <s v="Home Care"/>
    <x v="10562"/>
    <s v="Good Sales"/>
    <n v="0.31"/>
    <n v="338.58510000000001"/>
    <n v="753.62490000000003"/>
    <n v="2"/>
    <d v="2023-07-04T00:00:00"/>
    <d v="2023-07-06T00:00:00"/>
    <s v="Member"/>
    <s v="UPI"/>
    <n v="176.56"/>
    <s v="loss"/>
    <s v="Mumbai"/>
  </r>
  <r>
    <s v="ORD110682"/>
    <x v="0"/>
    <s v="Grocery"/>
    <x v="10563"/>
    <s v="Good Sales"/>
    <n v="0.06"/>
    <n v="246.57659999999998"/>
    <n v="3863.0333999999998"/>
    <n v="8"/>
    <d v="2023-06-29T00:00:00"/>
    <d v="2023-07-04T00:00:00"/>
    <s v="Member"/>
    <s v="Cash"/>
    <n v="940.76"/>
    <s v="profit"/>
    <s v="Chennai"/>
  </r>
  <r>
    <s v="ORD110683"/>
    <x v="1"/>
    <s v="Home Care"/>
    <x v="10564"/>
    <s v="Good Sales"/>
    <n v="0.08"/>
    <n v="383.53040000000004"/>
    <n v="4410.5996000000005"/>
    <n v="4"/>
    <d v="2023-03-24T00:00:00"/>
    <d v="2023-03-26T00:00:00"/>
    <s v="New"/>
    <s v="Card"/>
    <n v="704.72"/>
    <s v="loss"/>
    <s v="Chennai"/>
  </r>
  <r>
    <s v="ORD110684"/>
    <x v="0"/>
    <s v="Personal Care"/>
    <x v="10565"/>
    <s v="Good Sales"/>
    <n v="0.03"/>
    <n v="93.563699999999997"/>
    <n v="3025.2262999999998"/>
    <n v="7"/>
    <d v="2024-03-17T00:00:00"/>
    <d v="2024-03-23T00:00:00"/>
    <s v="Member"/>
    <s v="UPI"/>
    <n v="255.43"/>
    <s v="loss"/>
    <s v="Bangalore"/>
  </r>
  <r>
    <s v="ORD110685"/>
    <x v="3"/>
    <s v="Clothing"/>
    <x v="10566"/>
    <s v="Good Sales"/>
    <n v="7.0000000000000007E-2"/>
    <n v="276.20390000000003"/>
    <n v="3669.5661"/>
    <n v="4"/>
    <d v="2023-05-31T00:00:00"/>
    <d v="2023-06-06T00:00:00"/>
    <s v="Regular"/>
    <s v="Cash"/>
    <n v="1073.4100000000001"/>
    <s v="profit"/>
    <s v="Hyderabad"/>
  </r>
  <r>
    <s v="ORD110686"/>
    <x v="0"/>
    <s v="Electronics"/>
    <x v="10567"/>
    <s v="Good Sales"/>
    <n v="0.37"/>
    <n v="1002.5741999999999"/>
    <n v="1707.0857999999998"/>
    <n v="4"/>
    <d v="2023-04-28T00:00:00"/>
    <d v="2023-05-01T00:00:00"/>
    <s v="New"/>
    <s v="UPI"/>
    <n v="617.27"/>
    <s v="loss"/>
    <s v="Pune"/>
  </r>
  <r>
    <s v="ORD110687"/>
    <x v="3"/>
    <s v="Electronics"/>
    <x v="10568"/>
    <s v="Good Sales"/>
    <n v="0.11"/>
    <n v="333.37810000000002"/>
    <n v="2697.3319000000001"/>
    <n v="8"/>
    <d v="2024-10-11T00:00:00"/>
    <d v="2024-10-17T00:00:00"/>
    <s v="Regular"/>
    <s v="Cash"/>
    <n v="905.39"/>
    <s v="profit"/>
    <s v="Hyderabad"/>
  </r>
  <r>
    <s v="ORD110688"/>
    <x v="3"/>
    <s v="Personal Care"/>
    <x v="10569"/>
    <s v="concerning"/>
    <n v="0.28000000000000003"/>
    <n v="46.320400000000006"/>
    <n v="119.1096"/>
    <n v="4"/>
    <d v="2024-11-06T00:00:00"/>
    <d v="2024-11-08T00:00:00"/>
    <s v="Member"/>
    <s v="UPI"/>
    <n v="38.33"/>
    <s v="loss"/>
    <s v="Bangalore"/>
  </r>
  <r>
    <s v="ORD110689"/>
    <x v="0"/>
    <s v="Grocery"/>
    <x v="10570"/>
    <s v="Good Sales"/>
    <n v="0.36"/>
    <n v="960.84360000000004"/>
    <n v="1708.1664000000001"/>
    <n v="3"/>
    <d v="2024-10-04T00:00:00"/>
    <d v="2024-10-05T00:00:00"/>
    <s v="Member"/>
    <s v="Card"/>
    <n v="697.32"/>
    <s v="loss"/>
    <s v="Bangalore"/>
  </r>
  <r>
    <s v="ORD110690"/>
    <x v="1"/>
    <s v="Home Care"/>
    <x v="10571"/>
    <s v="Good Sales"/>
    <n v="0.45"/>
    <n v="1314.1170000000002"/>
    <n v="1606.143"/>
    <n v="9"/>
    <d v="2023-03-13T00:00:00"/>
    <d v="2023-03-16T00:00:00"/>
    <s v="Regular"/>
    <s v="UPI"/>
    <n v="844.5"/>
    <s v="profit"/>
    <s v="Bangalore"/>
  </r>
  <r>
    <s v="ORD110691"/>
    <x v="2"/>
    <s v="Clothing"/>
    <x v="10572"/>
    <s v="Good Sales"/>
    <n v="0.28999999999999998"/>
    <n v="981.13669999999991"/>
    <n v="2402.0933"/>
    <n v="3"/>
    <d v="2023-11-29T00:00:00"/>
    <d v="2023-11-30T00:00:00"/>
    <s v="Regular"/>
    <s v="Cash"/>
    <n v="219.27"/>
    <s v="loss"/>
    <s v="Hyderabad"/>
  </r>
  <r>
    <s v="ORD110692"/>
    <x v="2"/>
    <s v="Grocery"/>
    <x v="10573"/>
    <s v="Good Sales"/>
    <n v="0.28000000000000003"/>
    <n v="260.40280000000001"/>
    <n v="669.60719999999992"/>
    <n v="5"/>
    <d v="2024-04-23T00:00:00"/>
    <d v="2024-04-29T00:00:00"/>
    <s v="Member"/>
    <s v="Cash"/>
    <n v="245.73"/>
    <s v="loss"/>
    <s v="Bangalore"/>
  </r>
  <r>
    <s v="ORD110693"/>
    <x v="0"/>
    <s v="Personal Care"/>
    <x v="10574"/>
    <s v="Good Sales"/>
    <n v="0.46"/>
    <n v="590.05580000000009"/>
    <n v="692.67419999999993"/>
    <n v="1"/>
    <d v="2024-02-01T00:00:00"/>
    <d v="2024-02-02T00:00:00"/>
    <s v="Member"/>
    <s v="UPI"/>
    <n v="99.68"/>
    <s v="loss"/>
    <s v="Mumbai"/>
  </r>
  <r>
    <s v="ORD110694"/>
    <x v="0"/>
    <s v="Personal Care"/>
    <x v="10575"/>
    <s v="Good Sales"/>
    <n v="0.15"/>
    <n v="570.66300000000001"/>
    <n v="3233.7570000000001"/>
    <n v="9"/>
    <d v="2023-06-25T00:00:00"/>
    <d v="2023-06-29T00:00:00"/>
    <s v="Member"/>
    <s v="Card"/>
    <n v="1025.92"/>
    <s v="profit"/>
    <s v="Mumbai"/>
  </r>
  <r>
    <s v="ORD110695"/>
    <x v="3"/>
    <s v="Electronics"/>
    <x v="10576"/>
    <s v="Good Sales"/>
    <n v="0.1"/>
    <n v="92.143000000000001"/>
    <n v="829.28699999999992"/>
    <n v="6"/>
    <d v="2024-09-15T00:00:00"/>
    <d v="2024-09-20T00:00:00"/>
    <s v="New"/>
    <s v="Cash"/>
    <n v="224.18"/>
    <s v="loss"/>
    <s v="Pune"/>
  </r>
  <r>
    <s v="ORD110696"/>
    <x v="0"/>
    <s v="Clothing"/>
    <x v="10577"/>
    <s v="Good Sales"/>
    <n v="0.44"/>
    <n v="940.95320000000004"/>
    <n v="1197.5768000000003"/>
    <n v="5"/>
    <d v="2024-07-31T00:00:00"/>
    <d v="2024-08-03T00:00:00"/>
    <s v="Regular"/>
    <s v="UPI"/>
    <n v="356.03"/>
    <s v="loss"/>
    <s v="Chennai"/>
  </r>
  <r>
    <s v="ORD110697"/>
    <x v="3"/>
    <s v="Grocery"/>
    <x v="10578"/>
    <s v="Good Sales"/>
    <n v="0.04"/>
    <n v="53.096000000000004"/>
    <n v="1274.3040000000001"/>
    <n v="4"/>
    <d v="2024-10-04T00:00:00"/>
    <d v="2024-10-07T00:00:00"/>
    <s v="New"/>
    <s v="UPI"/>
    <n v="336.19"/>
    <s v="loss"/>
    <s v="Delhi"/>
  </r>
  <r>
    <s v="ORD110698"/>
    <x v="1"/>
    <s v="Electronics"/>
    <x v="10579"/>
    <s v="Good Sales"/>
    <n v="0.09"/>
    <n v="249.42599999999999"/>
    <n v="2521.9740000000002"/>
    <n v="8"/>
    <d v="2024-07-28T00:00:00"/>
    <d v="2024-08-04T00:00:00"/>
    <s v="Regular"/>
    <s v="UPI"/>
    <n v="417.04"/>
    <s v="loss"/>
    <s v="Pune"/>
  </r>
  <r>
    <s v="ORD110699"/>
    <x v="0"/>
    <s v="Clothing"/>
    <x v="10580"/>
    <s v="Good Sales"/>
    <n v="0.21"/>
    <n v="1036.4907000000001"/>
    <n v="3899.1792999999998"/>
    <n v="2"/>
    <d v="2023-01-15T00:00:00"/>
    <d v="2023-01-19T00:00:00"/>
    <s v="Member"/>
    <s v="Card"/>
    <n v="1145.71"/>
    <s v="profit"/>
    <s v="Hyderabad"/>
  </r>
  <r>
    <s v="ORD110700"/>
    <x v="2"/>
    <s v="Home Care"/>
    <x v="10581"/>
    <s v="Good Sales"/>
    <n v="0.18"/>
    <n v="769.49819999999988"/>
    <n v="3505.4917999999998"/>
    <n v="5"/>
    <d v="2024-10-03T00:00:00"/>
    <d v="2024-10-04T00:00:00"/>
    <s v="Member"/>
    <s v="UPI"/>
    <n v="425.53"/>
    <s v="loss"/>
    <s v="Hyderabad"/>
  </r>
  <r>
    <s v="ORD110701"/>
    <x v="2"/>
    <s v="Home Care"/>
    <x v="10582"/>
    <s v="Good Sales"/>
    <n v="0.35"/>
    <n v="497.14699999999999"/>
    <n v="923.27300000000014"/>
    <n v="8"/>
    <d v="2023-05-25T00:00:00"/>
    <d v="2023-06-01T00:00:00"/>
    <s v="Member"/>
    <s v="UPI"/>
    <n v="96.29"/>
    <s v="loss"/>
    <s v="Bangalore"/>
  </r>
  <r>
    <s v="ORD110702"/>
    <x v="0"/>
    <s v="Electronics"/>
    <x v="10583"/>
    <s v="Good Sales"/>
    <n v="0.05"/>
    <n v="95.31"/>
    <n v="1810.89"/>
    <n v="1"/>
    <d v="2024-04-30T00:00:00"/>
    <d v="2024-05-05T00:00:00"/>
    <s v="Member"/>
    <s v="Card"/>
    <n v="412.5"/>
    <s v="loss"/>
    <s v="Bangalore"/>
  </r>
  <r>
    <s v="ORD110703"/>
    <x v="3"/>
    <s v="Grocery"/>
    <x v="10584"/>
    <s v="Good Sales"/>
    <n v="0.24"/>
    <n v="1104.3119999999999"/>
    <n v="3496.9880000000003"/>
    <n v="3"/>
    <d v="2023-09-18T00:00:00"/>
    <d v="2023-09-23T00:00:00"/>
    <s v="Regular"/>
    <s v="UPI"/>
    <n v="705.57"/>
    <s v="loss"/>
    <s v="Mumbai"/>
  </r>
  <r>
    <s v="ORD110704"/>
    <x v="2"/>
    <s v="Clothing"/>
    <x v="10585"/>
    <s v="Good Sales"/>
    <n v="0.4"/>
    <n v="1800.6599999999999"/>
    <n v="2700.99"/>
    <n v="7"/>
    <d v="2024-08-30T00:00:00"/>
    <d v="2024-09-03T00:00:00"/>
    <s v="Member"/>
    <s v="Cash"/>
    <n v="473.43"/>
    <s v="loss"/>
    <s v="Pune"/>
  </r>
  <r>
    <s v="ORD110705"/>
    <x v="3"/>
    <s v="Home Care"/>
    <x v="10586"/>
    <s v="Good Sales"/>
    <n v="0.34"/>
    <n v="301.44060000000002"/>
    <n v="585.14940000000001"/>
    <n v="5"/>
    <d v="2024-07-28T00:00:00"/>
    <d v="2024-07-30T00:00:00"/>
    <s v="Regular"/>
    <s v="UPI"/>
    <n v="80.290000000000006"/>
    <s v="loss"/>
    <s v="Chennai"/>
  </r>
  <r>
    <s v="ORD110706"/>
    <x v="0"/>
    <s v="Home Care"/>
    <x v="10587"/>
    <s v="Good Sales"/>
    <n v="0.32"/>
    <n v="1332.2976000000001"/>
    <n v="2831.1324000000004"/>
    <n v="9"/>
    <d v="2024-01-23T00:00:00"/>
    <d v="2024-01-28T00:00:00"/>
    <s v="New"/>
    <s v="UPI"/>
    <n v="1118.17"/>
    <s v="profit"/>
    <s v="Hyderabad"/>
  </r>
  <r>
    <s v="ORD110707"/>
    <x v="0"/>
    <s v="Grocery"/>
    <x v="10588"/>
    <s v="Good Sales"/>
    <n v="0.12"/>
    <n v="186.99359999999999"/>
    <n v="1371.2864"/>
    <n v="1"/>
    <d v="2024-06-24T00:00:00"/>
    <d v="2024-06-26T00:00:00"/>
    <s v="Member"/>
    <s v="Cash"/>
    <n v="213.55"/>
    <s v="loss"/>
    <s v="Delhi"/>
  </r>
  <r>
    <s v="ORD110708"/>
    <x v="2"/>
    <s v="Electronics"/>
    <x v="10589"/>
    <s v="Good Sales"/>
    <n v="0.2"/>
    <n v="552.928"/>
    <n v="2211.712"/>
    <n v="7"/>
    <d v="2023-05-25T00:00:00"/>
    <d v="2023-05-29T00:00:00"/>
    <s v="New"/>
    <s v="UPI"/>
    <n v="709.71"/>
    <s v="loss"/>
    <s v="Pune"/>
  </r>
  <r>
    <s v="ORD110709"/>
    <x v="0"/>
    <s v="Personal Care"/>
    <x v="10590"/>
    <s v="concerning"/>
    <n v="0.09"/>
    <n v="11.248200000000001"/>
    <n v="113.73180000000001"/>
    <n v="6"/>
    <d v="2024-11-05T00:00:00"/>
    <d v="2024-11-06T00:00:00"/>
    <s v="Regular"/>
    <s v="UPI"/>
    <n v="11.66"/>
    <s v="loss"/>
    <s v="Chennai"/>
  </r>
  <r>
    <s v="ORD110710"/>
    <x v="1"/>
    <s v="Clothing"/>
    <x v="10591"/>
    <s v="Good Sales"/>
    <n v="0.25"/>
    <n v="1248.2725"/>
    <n v="3744.8175000000001"/>
    <n v="4"/>
    <d v="2024-11-18T00:00:00"/>
    <d v="2024-11-20T00:00:00"/>
    <s v="Regular"/>
    <s v="Cash"/>
    <n v="824.62"/>
    <s v="profit"/>
    <s v="Bangalore"/>
  </r>
  <r>
    <s v="ORD110711"/>
    <x v="1"/>
    <s v="Home Care"/>
    <x v="10592"/>
    <s v="Good Sales"/>
    <n v="0.28999999999999998"/>
    <n v="1110.5173"/>
    <n v="2718.8526999999999"/>
    <n v="6"/>
    <d v="2023-12-07T00:00:00"/>
    <d v="2023-12-10T00:00:00"/>
    <s v="Regular"/>
    <s v="UPI"/>
    <n v="609.99"/>
    <s v="loss"/>
    <s v="Hyderabad"/>
  </r>
  <r>
    <s v="ORD110712"/>
    <x v="2"/>
    <s v="Personal Care"/>
    <x v="10593"/>
    <s v="Good Sales"/>
    <n v="0.32"/>
    <n v="411.03680000000003"/>
    <n v="873.45319999999992"/>
    <n v="9"/>
    <d v="2023-03-28T00:00:00"/>
    <d v="2023-03-30T00:00:00"/>
    <s v="New"/>
    <s v="Cash"/>
    <n v="138.27000000000001"/>
    <s v="loss"/>
    <s v="Delhi"/>
  </r>
  <r>
    <s v="ORD110713"/>
    <x v="1"/>
    <s v="Grocery"/>
    <x v="10594"/>
    <s v="Good Sales"/>
    <n v="0.44"/>
    <n v="1518.2596000000001"/>
    <n v="1932.3304000000001"/>
    <n v="9"/>
    <d v="2023-10-31T00:00:00"/>
    <d v="2023-11-01T00:00:00"/>
    <s v="Regular"/>
    <s v="UPI"/>
    <n v="342.01"/>
    <s v="loss"/>
    <s v="Delhi"/>
  </r>
  <r>
    <s v="ORD110714"/>
    <x v="3"/>
    <s v="Electronics"/>
    <x v="10595"/>
    <s v="Good Sales"/>
    <n v="0.03"/>
    <n v="46.116300000000003"/>
    <n v="1491.0937000000001"/>
    <n v="2"/>
    <d v="2024-09-20T00:00:00"/>
    <d v="2024-09-22T00:00:00"/>
    <s v="Regular"/>
    <s v="Cash"/>
    <n v="267.08999999999997"/>
    <s v="loss"/>
    <s v="Chennai"/>
  </r>
  <r>
    <s v="ORD110715"/>
    <x v="2"/>
    <s v="Clothing"/>
    <x v="10596"/>
    <s v="concerning"/>
    <n v="0.19"/>
    <n v="102.28270000000001"/>
    <n v="436.04730000000006"/>
    <n v="9"/>
    <d v="2023-07-22T00:00:00"/>
    <d v="2023-07-26T00:00:00"/>
    <s v="New"/>
    <s v="Cash"/>
    <n v="88.13"/>
    <s v="loss"/>
    <s v="Hyderabad"/>
  </r>
  <r>
    <s v="ORD110716"/>
    <x v="2"/>
    <s v="Grocery"/>
    <x v="10597"/>
    <s v="Good Sales"/>
    <n v="0.3"/>
    <n v="655.20600000000002"/>
    <n v="1528.8139999999999"/>
    <n v="2"/>
    <d v="2023-09-14T00:00:00"/>
    <d v="2023-09-16T00:00:00"/>
    <s v="Member"/>
    <s v="UPI"/>
    <n v="537.45000000000005"/>
    <s v="loss"/>
    <s v="Hyderabad"/>
  </r>
  <r>
    <s v="ORD110717"/>
    <x v="3"/>
    <s v="Electronics"/>
    <x v="10598"/>
    <s v="Good Sales"/>
    <n v="0.28999999999999998"/>
    <n v="901.09379999999987"/>
    <n v="2206.1261999999997"/>
    <n v="6"/>
    <d v="2024-10-08T00:00:00"/>
    <d v="2024-10-15T00:00:00"/>
    <s v="New"/>
    <s v="Card"/>
    <n v="523.44000000000005"/>
    <s v="loss"/>
    <s v="Pune"/>
  </r>
  <r>
    <s v="ORD110718"/>
    <x v="1"/>
    <s v="Grocery"/>
    <x v="10599"/>
    <s v="concerning"/>
    <n v="0.01"/>
    <n v="5.3990999999999998"/>
    <n v="534.51089999999999"/>
    <n v="7"/>
    <d v="2023-08-21T00:00:00"/>
    <d v="2023-08-27T00:00:00"/>
    <s v="New"/>
    <s v="Cash"/>
    <n v="71.75"/>
    <s v="loss"/>
    <s v="Pune"/>
  </r>
  <r>
    <s v="ORD110719"/>
    <x v="1"/>
    <s v="Home Care"/>
    <x v="10600"/>
    <s v="Good Sales"/>
    <n v="0.09"/>
    <n v="237.61709999999999"/>
    <n v="2402.5729000000001"/>
    <n v="9"/>
    <d v="2024-08-11T00:00:00"/>
    <d v="2024-08-14T00:00:00"/>
    <s v="Regular"/>
    <s v="Cash"/>
    <n v="449.34"/>
    <s v="loss"/>
    <s v="Pune"/>
  </r>
  <r>
    <s v="ORD110720"/>
    <x v="1"/>
    <s v="Home Care"/>
    <x v="10601"/>
    <s v="Good Sales"/>
    <n v="0.42"/>
    <n v="1101.5886"/>
    <n v="1521.2413999999999"/>
    <n v="6"/>
    <d v="2024-01-09T00:00:00"/>
    <d v="2024-01-11T00:00:00"/>
    <s v="New"/>
    <s v="Cash"/>
    <n v="733.06"/>
    <s v="loss"/>
    <s v="Delhi"/>
  </r>
  <r>
    <s v="ORD110721"/>
    <x v="2"/>
    <s v="Personal Care"/>
    <x v="10602"/>
    <s v="Good Sales"/>
    <n v="0.26"/>
    <n v="826.89360000000011"/>
    <n v="2353.4664000000002"/>
    <n v="8"/>
    <d v="2024-08-18T00:00:00"/>
    <d v="2024-08-22T00:00:00"/>
    <s v="Regular"/>
    <s v="UPI"/>
    <n v="277.5"/>
    <s v="loss"/>
    <s v="Chennai"/>
  </r>
  <r>
    <s v="ORD110722"/>
    <x v="2"/>
    <s v="Grocery"/>
    <x v="10603"/>
    <s v="Good Sales"/>
    <n v="0.21"/>
    <n v="272.7396"/>
    <n v="1026.0203999999999"/>
    <n v="3"/>
    <d v="2024-12-10T00:00:00"/>
    <d v="2024-12-12T00:00:00"/>
    <s v="Member"/>
    <s v="UPI"/>
    <n v="362.5"/>
    <s v="loss"/>
    <s v="Mumbai"/>
  </r>
  <r>
    <s v="ORD110723"/>
    <x v="1"/>
    <s v="Home Care"/>
    <x v="10604"/>
    <s v="concerning"/>
    <n v="0.45"/>
    <n v="90.512999999999991"/>
    <n v="110.627"/>
    <n v="6"/>
    <d v="2024-08-04T00:00:00"/>
    <d v="2024-08-09T00:00:00"/>
    <s v="Regular"/>
    <s v="UPI"/>
    <n v="45.15"/>
    <s v="loss"/>
    <s v="Delhi"/>
  </r>
  <r>
    <s v="ORD110724"/>
    <x v="0"/>
    <s v="Electronics"/>
    <x v="10605"/>
    <s v="Good Sales"/>
    <n v="0.04"/>
    <n v="67.671999999999997"/>
    <n v="1624.1279999999999"/>
    <n v="2"/>
    <d v="2023-04-08T00:00:00"/>
    <d v="2023-04-09T00:00:00"/>
    <s v="New"/>
    <s v="Cash"/>
    <n v="366.05"/>
    <s v="loss"/>
    <s v="Hyderabad"/>
  </r>
  <r>
    <s v="ORD110725"/>
    <x v="1"/>
    <s v="Personal Care"/>
    <x v="10606"/>
    <s v="Good Sales"/>
    <n v="0.46"/>
    <n v="944.40300000000013"/>
    <n v="1108.6469999999999"/>
    <n v="1"/>
    <d v="2024-09-02T00:00:00"/>
    <d v="2024-09-05T00:00:00"/>
    <s v="New"/>
    <s v="Card"/>
    <n v="324.87"/>
    <s v="loss"/>
    <s v="Delhi"/>
  </r>
  <r>
    <s v="ORD110726"/>
    <x v="3"/>
    <s v="Clothing"/>
    <x v="10607"/>
    <s v="Good Sales"/>
    <n v="0.01"/>
    <n v="32.151299999999999"/>
    <n v="3182.9787000000001"/>
    <n v="6"/>
    <d v="2023-03-25T00:00:00"/>
    <d v="2023-04-01T00:00:00"/>
    <s v="New"/>
    <s v="UPI"/>
    <n v="450.78"/>
    <s v="loss"/>
    <s v="Pune"/>
  </r>
  <r>
    <s v="ORD110727"/>
    <x v="2"/>
    <s v="Grocery"/>
    <x v="10608"/>
    <s v="Good Sales"/>
    <n v="0.28000000000000003"/>
    <n v="1304.1952000000001"/>
    <n v="3353.6448"/>
    <n v="3"/>
    <d v="2023-06-15T00:00:00"/>
    <d v="2023-06-16T00:00:00"/>
    <s v="Member"/>
    <s v="Card"/>
    <n v="1102.45"/>
    <s v="profit"/>
    <s v="Mumbai"/>
  </r>
  <r>
    <s v="ORD110728"/>
    <x v="3"/>
    <s v="Home Care"/>
    <x v="10609"/>
    <s v="Good Sales"/>
    <n v="0.28000000000000003"/>
    <n v="307.04520000000002"/>
    <n v="789.5447999999999"/>
    <n v="5"/>
    <d v="2023-06-07T00:00:00"/>
    <d v="2023-06-10T00:00:00"/>
    <s v="Member"/>
    <s v="UPI"/>
    <n v="222.11"/>
    <s v="loss"/>
    <s v="Hyderabad"/>
  </r>
  <r>
    <s v="ORD110729"/>
    <x v="3"/>
    <s v="Electronics"/>
    <x v="10610"/>
    <s v="Good Sales"/>
    <n v="0.32"/>
    <n v="1109.7375999999999"/>
    <n v="2358.1923999999999"/>
    <n v="6"/>
    <d v="2024-05-13T00:00:00"/>
    <d v="2024-05-14T00:00:00"/>
    <s v="Regular"/>
    <s v="Cash"/>
    <n v="739.08"/>
    <s v="loss"/>
    <s v="Mumbai"/>
  </r>
  <r>
    <s v="ORD110730"/>
    <x v="2"/>
    <s v="Grocery"/>
    <x v="10611"/>
    <s v="concerning"/>
    <n v="0.01"/>
    <n v="5.7725999999999997"/>
    <n v="571.48739999999998"/>
    <n v="6"/>
    <d v="2023-04-07T00:00:00"/>
    <d v="2023-04-13T00:00:00"/>
    <s v="New"/>
    <s v="UPI"/>
    <n v="118.26"/>
    <s v="loss"/>
    <s v="Bangalore"/>
  </r>
  <r>
    <s v="ORD110731"/>
    <x v="0"/>
    <s v="Electronics"/>
    <x v="10612"/>
    <s v="Good Sales"/>
    <n v="0.27"/>
    <n v="279.19350000000003"/>
    <n v="754.85649999999987"/>
    <n v="7"/>
    <d v="2023-11-06T00:00:00"/>
    <d v="2023-11-09T00:00:00"/>
    <s v="Member"/>
    <s v="Cash"/>
    <n v="67.069999999999993"/>
    <s v="loss"/>
    <s v="Mumbai"/>
  </r>
  <r>
    <s v="ORD110732"/>
    <x v="1"/>
    <s v="Personal Care"/>
    <x v="10613"/>
    <s v="Good Sales"/>
    <n v="0.06"/>
    <n v="155.68559999999999"/>
    <n v="2439.0744000000004"/>
    <n v="7"/>
    <d v="2024-09-07T00:00:00"/>
    <d v="2024-09-09T00:00:00"/>
    <s v="Regular"/>
    <s v="Card"/>
    <n v="464.3"/>
    <s v="loss"/>
    <s v="Pune"/>
  </r>
  <r>
    <s v="ORD110733"/>
    <x v="3"/>
    <s v="Home Care"/>
    <x v="10614"/>
    <s v="Good Sales"/>
    <n v="0.08"/>
    <n v="285.68400000000003"/>
    <n v="3285.366"/>
    <n v="6"/>
    <d v="2023-09-29T00:00:00"/>
    <d v="2023-09-30T00:00:00"/>
    <s v="Regular"/>
    <s v="UPI"/>
    <n v="501.05"/>
    <s v="loss"/>
    <s v="Bangalore"/>
  </r>
  <r>
    <s v="ORD110734"/>
    <x v="2"/>
    <s v="Home Care"/>
    <x v="10615"/>
    <s v="Good Sales"/>
    <n v="0.11"/>
    <n v="473.76889999999997"/>
    <n v="3833.2210999999998"/>
    <n v="1"/>
    <d v="2023-10-10T00:00:00"/>
    <d v="2023-10-17T00:00:00"/>
    <s v="New"/>
    <s v="UPI"/>
    <n v="1078.79"/>
    <s v="profit"/>
    <s v="Mumbai"/>
  </r>
  <r>
    <s v="ORD110735"/>
    <x v="3"/>
    <s v="Personal Care"/>
    <x v="3369"/>
    <s v="Good Sales"/>
    <n v="0.31"/>
    <n v="1160.9902999999999"/>
    <n v="2584.1397000000002"/>
    <n v="8"/>
    <d v="2024-09-03T00:00:00"/>
    <d v="2024-09-06T00:00:00"/>
    <s v="New"/>
    <s v="UPI"/>
    <n v="738.44"/>
    <s v="loss"/>
    <s v="Chennai"/>
  </r>
  <r>
    <s v="ORD110736"/>
    <x v="1"/>
    <s v="Electronics"/>
    <x v="10616"/>
    <s v="concerning"/>
    <n v="0.2"/>
    <n v="35.045999999999999"/>
    <n v="140.184"/>
    <n v="4"/>
    <d v="2024-02-03T00:00:00"/>
    <d v="2024-02-10T00:00:00"/>
    <s v="Member"/>
    <s v="UPI"/>
    <n v="27.84"/>
    <s v="loss"/>
    <s v="Bangalore"/>
  </r>
  <r>
    <s v="ORD110737"/>
    <x v="0"/>
    <s v="Grocery"/>
    <x v="10617"/>
    <s v="Good Sales"/>
    <n v="0.04"/>
    <n v="138.05040000000002"/>
    <n v="3313.2096000000001"/>
    <n v="1"/>
    <d v="2023-02-15T00:00:00"/>
    <d v="2023-02-22T00:00:00"/>
    <s v="New"/>
    <s v="Cash"/>
    <n v="1029.1600000000001"/>
    <s v="profit"/>
    <s v="Bangalore"/>
  </r>
  <r>
    <s v="ORD110738"/>
    <x v="0"/>
    <s v="Electronics"/>
    <x v="10618"/>
    <s v="Good Sales"/>
    <n v="0.14000000000000001"/>
    <n v="579.71479999999997"/>
    <n v="3561.1052"/>
    <n v="2"/>
    <d v="2024-01-20T00:00:00"/>
    <d v="2024-01-22T00:00:00"/>
    <s v="Member"/>
    <s v="Card"/>
    <n v="904.16"/>
    <s v="profit"/>
    <s v="Hyderabad"/>
  </r>
  <r>
    <s v="ORD110739"/>
    <x v="0"/>
    <s v="Grocery"/>
    <x v="10619"/>
    <s v="Good Sales"/>
    <n v="0.04"/>
    <n v="107.0044"/>
    <n v="2568.1056000000003"/>
    <n v="3"/>
    <d v="2024-05-16T00:00:00"/>
    <d v="2024-05-19T00:00:00"/>
    <s v="Member"/>
    <s v="UPI"/>
    <n v="723.87"/>
    <s v="loss"/>
    <s v="Hyderabad"/>
  </r>
  <r>
    <s v="ORD110740"/>
    <x v="2"/>
    <s v="Personal Care"/>
    <x v="10620"/>
    <s v="Good Sales"/>
    <n v="0.33"/>
    <n v="1594.3719000000001"/>
    <n v="3237.0581000000002"/>
    <n v="6"/>
    <d v="2024-11-03T00:00:00"/>
    <d v="2024-11-06T00:00:00"/>
    <s v="Member"/>
    <s v="Card"/>
    <n v="1354.77"/>
    <s v="profit"/>
    <s v="Pune"/>
  </r>
  <r>
    <s v="ORD110741"/>
    <x v="2"/>
    <s v="Clothing"/>
    <x v="10621"/>
    <s v="concerning"/>
    <n v="0.28000000000000003"/>
    <n v="33.916400000000003"/>
    <n v="87.213599999999985"/>
    <n v="2"/>
    <d v="2024-09-03T00:00:00"/>
    <d v="2024-09-07T00:00:00"/>
    <s v="Regular"/>
    <s v="Card"/>
    <n v="28.55"/>
    <s v="loss"/>
    <s v="Mumbai"/>
  </r>
  <r>
    <s v="ORD110742"/>
    <x v="0"/>
    <s v="Grocery"/>
    <x v="10622"/>
    <s v="Good Sales"/>
    <n v="0.2"/>
    <n v="822.28400000000011"/>
    <n v="3289.136"/>
    <n v="2"/>
    <d v="2024-02-03T00:00:00"/>
    <d v="2024-02-10T00:00:00"/>
    <s v="Member"/>
    <s v="Card"/>
    <n v="636.83000000000004"/>
    <s v="loss"/>
    <s v="Mumbai"/>
  </r>
  <r>
    <s v="ORD110743"/>
    <x v="1"/>
    <s v="Home Care"/>
    <x v="10623"/>
    <s v="Good Sales"/>
    <n v="0.46"/>
    <n v="800.68520000000001"/>
    <n v="939.93479999999988"/>
    <n v="6"/>
    <d v="2023-11-09T00:00:00"/>
    <d v="2023-11-16T00:00:00"/>
    <s v="Member"/>
    <s v="Card"/>
    <n v="301.27999999999997"/>
    <s v="loss"/>
    <s v="Delhi"/>
  </r>
  <r>
    <s v="ORD110744"/>
    <x v="1"/>
    <s v="Home Care"/>
    <x v="10624"/>
    <s v="Good Sales"/>
    <n v="0.26"/>
    <n v="854.67200000000003"/>
    <n v="2432.5279999999998"/>
    <n v="4"/>
    <d v="2023-11-22T00:00:00"/>
    <d v="2023-11-26T00:00:00"/>
    <s v="Member"/>
    <s v="UPI"/>
    <n v="294.3"/>
    <s v="loss"/>
    <s v="Pune"/>
  </r>
  <r>
    <s v="ORD110745"/>
    <x v="2"/>
    <s v="Home Care"/>
    <x v="10625"/>
    <s v="Good Sales"/>
    <n v="0.44"/>
    <n v="1539.1464000000001"/>
    <n v="1958.9135999999999"/>
    <n v="5"/>
    <d v="2024-12-08T00:00:00"/>
    <d v="2024-12-09T00:00:00"/>
    <s v="Regular"/>
    <s v="UPI"/>
    <n v="713.95"/>
    <s v="loss"/>
    <s v="Mumbai"/>
  </r>
  <r>
    <s v="ORD110746"/>
    <x v="0"/>
    <s v="Electronics"/>
    <x v="10626"/>
    <s v="Good Sales"/>
    <n v="0.28999999999999998"/>
    <n v="464.17979999999994"/>
    <n v="1136.4402"/>
    <n v="8"/>
    <d v="2024-05-30T00:00:00"/>
    <d v="2024-06-01T00:00:00"/>
    <s v="New"/>
    <s v="UPI"/>
    <n v="285.02999999999997"/>
    <s v="loss"/>
    <s v="Chennai"/>
  </r>
  <r>
    <s v="ORD110747"/>
    <x v="1"/>
    <s v="Electronics"/>
    <x v="10627"/>
    <s v="Good Sales"/>
    <n v="0.19"/>
    <n v="945.74019999999996"/>
    <n v="4031.8397999999997"/>
    <n v="3"/>
    <d v="2023-01-10T00:00:00"/>
    <d v="2023-01-15T00:00:00"/>
    <s v="Member"/>
    <s v="UPI"/>
    <n v="515.17999999999995"/>
    <s v="loss"/>
    <s v="Delhi"/>
  </r>
  <r>
    <s v="ORD110748"/>
    <x v="1"/>
    <s v="Electronics"/>
    <x v="10628"/>
    <s v="concerning"/>
    <n v="0.27"/>
    <n v="163.6011"/>
    <n v="442.32889999999998"/>
    <n v="5"/>
    <d v="2023-11-09T00:00:00"/>
    <d v="2023-11-15T00:00:00"/>
    <s v="Regular"/>
    <s v="Card"/>
    <n v="36.51"/>
    <s v="loss"/>
    <s v="Hyderabad"/>
  </r>
  <r>
    <s v="ORD110749"/>
    <x v="1"/>
    <s v="Home Care"/>
    <x v="10629"/>
    <s v="Good Sales"/>
    <n v="0.08"/>
    <n v="69.555199999999999"/>
    <n v="799.88480000000004"/>
    <n v="1"/>
    <d v="2023-11-07T00:00:00"/>
    <d v="2023-11-10T00:00:00"/>
    <s v="New"/>
    <s v="Card"/>
    <n v="232.37"/>
    <s v="loss"/>
    <s v="Chennai"/>
  </r>
  <r>
    <s v="ORD110750"/>
    <x v="2"/>
    <s v="Grocery"/>
    <x v="10630"/>
    <s v="Good Sales"/>
    <n v="0.34"/>
    <n v="1520.3915999999999"/>
    <n v="2951.3483999999999"/>
    <n v="4"/>
    <d v="2024-11-01T00:00:00"/>
    <d v="2024-11-08T00:00:00"/>
    <s v="Regular"/>
    <s v="Cash"/>
    <n v="257.70999999999998"/>
    <s v="loss"/>
    <s v="Bangalore"/>
  </r>
  <r>
    <s v="ORD110751"/>
    <x v="0"/>
    <s v="Home Care"/>
    <x v="10631"/>
    <s v="concerning"/>
    <n v="0.49"/>
    <n v="335.15019999999998"/>
    <n v="348.82980000000003"/>
    <n v="5"/>
    <d v="2023-11-16T00:00:00"/>
    <d v="2023-11-17T00:00:00"/>
    <s v="Member"/>
    <s v="Cash"/>
    <n v="99.27"/>
    <s v="loss"/>
    <s v="Hyderabad"/>
  </r>
  <r>
    <s v="ORD110752"/>
    <x v="3"/>
    <s v="Grocery"/>
    <x v="10632"/>
    <s v="Good Sales"/>
    <n v="0.12"/>
    <n v="236.196"/>
    <n v="1732.104"/>
    <n v="4"/>
    <d v="2024-02-24T00:00:00"/>
    <d v="2024-02-28T00:00:00"/>
    <s v="Regular"/>
    <s v="Card"/>
    <n v="373.98"/>
    <s v="loss"/>
    <s v="Hyderabad"/>
  </r>
  <r>
    <s v="ORD110753"/>
    <x v="0"/>
    <s v="Electronics"/>
    <x v="10633"/>
    <s v="Good Sales"/>
    <n v="0.16"/>
    <n v="590.78399999999999"/>
    <n v="3101.616"/>
    <n v="9"/>
    <d v="2023-04-01T00:00:00"/>
    <d v="2023-04-03T00:00:00"/>
    <s v="Regular"/>
    <s v="Cash"/>
    <n v="673.21"/>
    <s v="loss"/>
    <s v="Pune"/>
  </r>
  <r>
    <s v="ORD110754"/>
    <x v="0"/>
    <s v="Clothing"/>
    <x v="10634"/>
    <s v="Good Sales"/>
    <n v="0.2"/>
    <n v="795.66200000000003"/>
    <n v="3182.6480000000001"/>
    <n v="8"/>
    <d v="2023-01-13T00:00:00"/>
    <d v="2023-01-17T00:00:00"/>
    <s v="New"/>
    <s v="Card"/>
    <n v="730"/>
    <s v="loss"/>
    <s v="Hyderabad"/>
  </r>
  <r>
    <s v="ORD110755"/>
    <x v="2"/>
    <s v="Electronics"/>
    <x v="10635"/>
    <s v="Good Sales"/>
    <n v="0.24"/>
    <n v="1146.6912"/>
    <n v="3631.1887999999999"/>
    <n v="2"/>
    <d v="2023-03-16T00:00:00"/>
    <d v="2023-03-19T00:00:00"/>
    <s v="New"/>
    <s v="Cash"/>
    <n v="509.73"/>
    <s v="loss"/>
    <s v="Chennai"/>
  </r>
  <r>
    <s v="ORD110756"/>
    <x v="1"/>
    <s v="Personal Care"/>
    <x v="10636"/>
    <s v="Good Sales"/>
    <n v="0.36"/>
    <n v="1428.8075999999999"/>
    <n v="2540.1023999999998"/>
    <n v="9"/>
    <d v="2024-01-08T00:00:00"/>
    <d v="2024-01-12T00:00:00"/>
    <s v="Regular"/>
    <s v="Cash"/>
    <n v="527.01"/>
    <s v="loss"/>
    <s v="Pune"/>
  </r>
  <r>
    <s v="ORD110757"/>
    <x v="1"/>
    <s v="Grocery"/>
    <x v="10637"/>
    <s v="Good Sales"/>
    <n v="7.0000000000000007E-2"/>
    <n v="296.67470000000003"/>
    <n v="3941.5353"/>
    <n v="2"/>
    <d v="2023-11-25T00:00:00"/>
    <d v="2023-12-01T00:00:00"/>
    <s v="Member"/>
    <s v="Cash"/>
    <n v="218.26"/>
    <s v="loss"/>
    <s v="Bangalore"/>
  </r>
  <r>
    <s v="ORD110758"/>
    <x v="2"/>
    <s v="Clothing"/>
    <x v="6982"/>
    <s v="Good Sales"/>
    <n v="0.15"/>
    <n v="712.79099999999994"/>
    <n v="4039.1489999999994"/>
    <n v="6"/>
    <d v="2024-12-01T00:00:00"/>
    <d v="2024-12-05T00:00:00"/>
    <s v="Regular"/>
    <s v="Cash"/>
    <n v="1336.42"/>
    <s v="profit"/>
    <s v="Bangalore"/>
  </r>
  <r>
    <s v="ORD110759"/>
    <x v="2"/>
    <s v="Electronics"/>
    <x v="10638"/>
    <s v="Good Sales"/>
    <n v="0.27"/>
    <n v="759.52890000000014"/>
    <n v="2053.5410999999999"/>
    <n v="2"/>
    <d v="2023-01-10T00:00:00"/>
    <d v="2023-01-16T00:00:00"/>
    <s v="Regular"/>
    <s v="Card"/>
    <n v="566.6"/>
    <s v="loss"/>
    <s v="Delhi"/>
  </r>
  <r>
    <s v="ORD110760"/>
    <x v="2"/>
    <s v="Clothing"/>
    <x v="10639"/>
    <s v="Good Sales"/>
    <n v="0.28999999999999998"/>
    <n v="517.01779999999997"/>
    <n v="1265.8022000000001"/>
    <n v="6"/>
    <d v="2024-03-25T00:00:00"/>
    <d v="2024-03-27T00:00:00"/>
    <s v="New"/>
    <s v="Cash"/>
    <n v="453.98"/>
    <s v="loss"/>
    <s v="Chennai"/>
  </r>
  <r>
    <s v="ORD110761"/>
    <x v="2"/>
    <s v="Home Care"/>
    <x v="10640"/>
    <s v="Good Sales"/>
    <n v="0.27"/>
    <n v="1034.6130000000001"/>
    <n v="2797.2870000000003"/>
    <n v="6"/>
    <d v="2024-10-25T00:00:00"/>
    <d v="2024-10-31T00:00:00"/>
    <s v="New"/>
    <s v="Card"/>
    <n v="883.52"/>
    <s v="profit"/>
    <s v="Bangalore"/>
  </r>
  <r>
    <s v="ORD110762"/>
    <x v="2"/>
    <s v="Grocery"/>
    <x v="10641"/>
    <s v="Good Sales"/>
    <n v="0.22"/>
    <n v="198.297"/>
    <n v="703.053"/>
    <n v="7"/>
    <d v="2023-12-21T00:00:00"/>
    <d v="2023-12-22T00:00:00"/>
    <s v="New"/>
    <s v="Cash"/>
    <n v="172.03"/>
    <s v="loss"/>
    <s v="Hyderabad"/>
  </r>
  <r>
    <s v="ORD110763"/>
    <x v="3"/>
    <s v="Personal Care"/>
    <x v="10642"/>
    <s v="concerning"/>
    <n v="0.36"/>
    <n v="156.36239999999998"/>
    <n v="277.9776"/>
    <n v="5"/>
    <d v="2024-03-09T00:00:00"/>
    <d v="2024-03-12T00:00:00"/>
    <s v="New"/>
    <s v="Cash"/>
    <n v="77.489999999999995"/>
    <s v="loss"/>
    <s v="Chennai"/>
  </r>
  <r>
    <s v="ORD110764"/>
    <x v="0"/>
    <s v="Home Care"/>
    <x v="10643"/>
    <s v="Good Sales"/>
    <n v="0.1"/>
    <n v="394.81200000000001"/>
    <n v="3553.308"/>
    <n v="3"/>
    <d v="2023-11-27T00:00:00"/>
    <d v="2023-12-04T00:00:00"/>
    <s v="New"/>
    <s v="Cash"/>
    <n v="638.12"/>
    <s v="loss"/>
    <s v="Pune"/>
  </r>
  <r>
    <s v="ORD110765"/>
    <x v="0"/>
    <s v="Clothing"/>
    <x v="10644"/>
    <s v="Good Sales"/>
    <n v="0.14000000000000001"/>
    <n v="666.16060000000004"/>
    <n v="4092.1293999999998"/>
    <n v="2"/>
    <d v="2024-09-19T00:00:00"/>
    <d v="2024-09-22T00:00:00"/>
    <s v="Member"/>
    <s v="Card"/>
    <n v="895.57"/>
    <s v="profit"/>
    <s v="Delhi"/>
  </r>
  <r>
    <s v="ORD110766"/>
    <x v="0"/>
    <s v="Electronics"/>
    <x v="10645"/>
    <s v="Good Sales"/>
    <n v="0.22"/>
    <n v="498.95779999999996"/>
    <n v="1769.0321999999999"/>
    <n v="4"/>
    <d v="2024-10-02T00:00:00"/>
    <d v="2024-10-08T00:00:00"/>
    <s v="Member"/>
    <s v="UPI"/>
    <n v="227.97"/>
    <s v="loss"/>
    <s v="Bangalore"/>
  </r>
  <r>
    <s v="ORD110767"/>
    <x v="1"/>
    <s v="Grocery"/>
    <x v="10646"/>
    <s v="Good Sales"/>
    <n v="0.35"/>
    <n v="311.34249999999997"/>
    <n v="578.20749999999998"/>
    <n v="1"/>
    <d v="2024-05-31T00:00:00"/>
    <d v="2024-06-02T00:00:00"/>
    <s v="Regular"/>
    <s v="Card"/>
    <n v="132.47999999999999"/>
    <s v="loss"/>
    <s v="Chennai"/>
  </r>
  <r>
    <s v="ORD110768"/>
    <x v="3"/>
    <s v="Personal Care"/>
    <x v="10647"/>
    <s v="Good Sales"/>
    <n v="0.04"/>
    <n v="101.41600000000001"/>
    <n v="2433.9839999999999"/>
    <n v="2"/>
    <d v="2024-02-15T00:00:00"/>
    <d v="2024-02-21T00:00:00"/>
    <s v="New"/>
    <s v="UPI"/>
    <n v="476.01"/>
    <s v="loss"/>
    <s v="Bangalore"/>
  </r>
  <r>
    <s v="ORD110769"/>
    <x v="0"/>
    <s v="Electronics"/>
    <x v="10648"/>
    <s v="Good Sales"/>
    <n v="0.06"/>
    <n v="121.6356"/>
    <n v="1905.6243999999999"/>
    <n v="8"/>
    <d v="2023-01-07T00:00:00"/>
    <d v="2023-01-13T00:00:00"/>
    <s v="New"/>
    <s v="UPI"/>
    <n v="473.15"/>
    <s v="loss"/>
    <s v="Chennai"/>
  </r>
  <r>
    <s v="ORD110770"/>
    <x v="1"/>
    <s v="Personal Care"/>
    <x v="10649"/>
    <s v="Good Sales"/>
    <n v="0.39"/>
    <n v="750.79679999999996"/>
    <n v="1174.3231999999998"/>
    <n v="5"/>
    <d v="2023-08-30T00:00:00"/>
    <d v="2023-08-31T00:00:00"/>
    <s v="Regular"/>
    <s v="Card"/>
    <n v="474.52"/>
    <s v="loss"/>
    <s v="Delhi"/>
  </r>
  <r>
    <s v="ORD110771"/>
    <x v="3"/>
    <s v="Grocery"/>
    <x v="10650"/>
    <s v="Good Sales"/>
    <n v="0.13"/>
    <n v="413.08800000000002"/>
    <n v="2764.5119999999997"/>
    <n v="5"/>
    <d v="2023-04-11T00:00:00"/>
    <d v="2023-04-13T00:00:00"/>
    <s v="New"/>
    <s v="Cash"/>
    <n v="843.97"/>
    <s v="profit"/>
    <s v="Chennai"/>
  </r>
  <r>
    <s v="ORD110772"/>
    <x v="3"/>
    <s v="Clothing"/>
    <x v="10651"/>
    <s v="Good Sales"/>
    <n v="0.48"/>
    <n v="458.98079999999999"/>
    <n v="497.22920000000005"/>
    <n v="3"/>
    <d v="2024-05-14T00:00:00"/>
    <d v="2024-05-20T00:00:00"/>
    <s v="Regular"/>
    <s v="Cash"/>
    <n v="131.47"/>
    <s v="loss"/>
    <s v="Delhi"/>
  </r>
  <r>
    <s v="ORD110773"/>
    <x v="1"/>
    <s v="Personal Care"/>
    <x v="10652"/>
    <s v="Good Sales"/>
    <n v="0.48"/>
    <n v="942.89279999999997"/>
    <n v="1021.4671999999999"/>
    <n v="1"/>
    <d v="2023-08-18T00:00:00"/>
    <d v="2023-08-20T00:00:00"/>
    <s v="Member"/>
    <s v="Card"/>
    <n v="387.92"/>
    <s v="loss"/>
    <s v="Pune"/>
  </r>
  <r>
    <s v="ORD110774"/>
    <x v="3"/>
    <s v="Grocery"/>
    <x v="10653"/>
    <s v="Good Sales"/>
    <n v="0.34"/>
    <n v="1481.2168000000001"/>
    <n v="2875.3032000000003"/>
    <n v="6"/>
    <d v="2023-10-15T00:00:00"/>
    <d v="2023-10-21T00:00:00"/>
    <s v="Member"/>
    <s v="UPI"/>
    <n v="802.84"/>
    <s v="profit"/>
    <s v="Pune"/>
  </r>
  <r>
    <s v="ORD110775"/>
    <x v="1"/>
    <s v="Personal Care"/>
    <x v="10654"/>
    <s v="Good Sales"/>
    <n v="0.36"/>
    <n v="1323.1296"/>
    <n v="2352.2304000000004"/>
    <n v="1"/>
    <d v="2024-10-18T00:00:00"/>
    <d v="2024-10-22T00:00:00"/>
    <s v="Member"/>
    <s v="Card"/>
    <n v="553.28"/>
    <s v="loss"/>
    <s v="Hyderabad"/>
  </r>
  <r>
    <s v="ORD110776"/>
    <x v="0"/>
    <s v="Electronics"/>
    <x v="10655"/>
    <s v="concerning"/>
    <n v="0.33"/>
    <n v="122.8854"/>
    <n v="249.49459999999999"/>
    <n v="4"/>
    <d v="2023-10-01T00:00:00"/>
    <d v="2023-10-02T00:00:00"/>
    <s v="Member"/>
    <s v="Cash"/>
    <n v="49.9"/>
    <s v="loss"/>
    <s v="Pune"/>
  </r>
  <r>
    <s v="ORD110777"/>
    <x v="1"/>
    <s v="Personal Care"/>
    <x v="10656"/>
    <s v="Good Sales"/>
    <n v="0.09"/>
    <n v="235.6317"/>
    <n v="2382.4983000000002"/>
    <n v="4"/>
    <d v="2024-08-02T00:00:00"/>
    <d v="2024-08-08T00:00:00"/>
    <s v="Regular"/>
    <s v="UPI"/>
    <n v="137.13999999999999"/>
    <s v="loss"/>
    <s v="Bangalore"/>
  </r>
  <r>
    <s v="ORD110778"/>
    <x v="3"/>
    <s v="Electronics"/>
    <x v="10657"/>
    <s v="concerning"/>
    <n v="0.25"/>
    <n v="136.83750000000001"/>
    <n v="410.51250000000005"/>
    <n v="3"/>
    <d v="2024-07-14T00:00:00"/>
    <d v="2024-07-17T00:00:00"/>
    <s v="New"/>
    <s v="UPI"/>
    <n v="51.62"/>
    <s v="loss"/>
    <s v="Delhi"/>
  </r>
  <r>
    <s v="ORD110779"/>
    <x v="0"/>
    <s v="Electronics"/>
    <x v="10658"/>
    <s v="Good Sales"/>
    <n v="0.4"/>
    <n v="1916.692"/>
    <n v="2875.0379999999996"/>
    <n v="4"/>
    <d v="2023-03-10T00:00:00"/>
    <d v="2023-03-16T00:00:00"/>
    <s v="Regular"/>
    <s v="UPI"/>
    <n v="404.14"/>
    <s v="loss"/>
    <s v="Chennai"/>
  </r>
  <r>
    <s v="ORD110780"/>
    <x v="0"/>
    <s v="Grocery"/>
    <x v="10659"/>
    <s v="Good Sales"/>
    <n v="0.39"/>
    <n v="506.5086"/>
    <n v="792.23140000000001"/>
    <n v="6"/>
    <d v="2023-11-20T00:00:00"/>
    <d v="2023-11-25T00:00:00"/>
    <s v="New"/>
    <s v="Card"/>
    <n v="162.47999999999999"/>
    <s v="loss"/>
    <s v="Hyderabad"/>
  </r>
  <r>
    <s v="ORD110781"/>
    <x v="2"/>
    <s v="Home Care"/>
    <x v="10660"/>
    <s v="Good Sales"/>
    <n v="0.45"/>
    <n v="2101.4280000000003"/>
    <n v="2568.4119999999998"/>
    <n v="6"/>
    <d v="2023-03-28T00:00:00"/>
    <d v="2023-04-03T00:00:00"/>
    <s v="Regular"/>
    <s v="Card"/>
    <n v="653.64"/>
    <s v="loss"/>
    <s v="Mumbai"/>
  </r>
  <r>
    <s v="ORD110782"/>
    <x v="2"/>
    <s v="Personal Care"/>
    <x v="10661"/>
    <s v="Good Sales"/>
    <n v="0.45"/>
    <n v="1883.9880000000003"/>
    <n v="2302.652"/>
    <n v="6"/>
    <d v="2024-10-06T00:00:00"/>
    <d v="2024-10-09T00:00:00"/>
    <s v="Member"/>
    <s v="UPI"/>
    <n v="502.09"/>
    <s v="loss"/>
    <s v="Pune"/>
  </r>
  <r>
    <s v="ORD110783"/>
    <x v="3"/>
    <s v="Clothing"/>
    <x v="10662"/>
    <s v="Good Sales"/>
    <n v="0.13"/>
    <n v="364.21970000000005"/>
    <n v="2437.4703"/>
    <n v="6"/>
    <d v="2023-03-18T00:00:00"/>
    <d v="2023-03-20T00:00:00"/>
    <s v="Member"/>
    <s v="Cash"/>
    <n v="695.21"/>
    <s v="loss"/>
    <s v="Bangalore"/>
  </r>
  <r>
    <s v="ORD110784"/>
    <x v="1"/>
    <s v="Electronics"/>
    <x v="10663"/>
    <s v="Good Sales"/>
    <n v="0.36"/>
    <n v="629.24040000000002"/>
    <n v="1118.6496000000002"/>
    <n v="4"/>
    <d v="2024-07-27T00:00:00"/>
    <d v="2024-08-01T00:00:00"/>
    <s v="Member"/>
    <s v="UPI"/>
    <n v="174.02"/>
    <s v="loss"/>
    <s v="Pune"/>
  </r>
  <r>
    <s v="ORD110785"/>
    <x v="1"/>
    <s v="Home Care"/>
    <x v="10664"/>
    <s v="Good Sales"/>
    <n v="0.33"/>
    <n v="1420.3001999999999"/>
    <n v="2883.6397999999999"/>
    <n v="7"/>
    <d v="2023-03-14T00:00:00"/>
    <d v="2023-03-16T00:00:00"/>
    <s v="Member"/>
    <s v="Cash"/>
    <n v="498.4"/>
    <s v="loss"/>
    <s v="Pune"/>
  </r>
  <r>
    <s v="ORD110786"/>
    <x v="3"/>
    <s v="Electronics"/>
    <x v="10665"/>
    <s v="Good Sales"/>
    <n v="0.44"/>
    <n v="373.40159999999997"/>
    <n v="475.23840000000001"/>
    <n v="7"/>
    <d v="2023-03-09T00:00:00"/>
    <d v="2023-03-14T00:00:00"/>
    <s v="Regular"/>
    <s v="Card"/>
    <n v="149.12"/>
    <s v="loss"/>
    <s v="Hyderabad"/>
  </r>
  <r>
    <s v="ORD110787"/>
    <x v="0"/>
    <s v="Home Care"/>
    <x v="10666"/>
    <s v="Good Sales"/>
    <n v="0.09"/>
    <n v="88.368299999999991"/>
    <n v="893.50170000000003"/>
    <n v="2"/>
    <d v="2023-08-06T00:00:00"/>
    <d v="2023-08-12T00:00:00"/>
    <s v="Member"/>
    <s v="Card"/>
    <n v="118.9"/>
    <s v="loss"/>
    <s v="Bangalore"/>
  </r>
  <r>
    <s v="ORD110788"/>
    <x v="3"/>
    <s v="Home Care"/>
    <x v="10667"/>
    <s v="Good Sales"/>
    <n v="0.37"/>
    <n v="444.42180000000002"/>
    <n v="756.71820000000002"/>
    <n v="6"/>
    <d v="2024-08-12T00:00:00"/>
    <d v="2024-08-18T00:00:00"/>
    <s v="New"/>
    <s v="Cash"/>
    <n v="329.07"/>
    <s v="loss"/>
    <s v="Delhi"/>
  </r>
  <r>
    <s v="ORD110789"/>
    <x v="3"/>
    <s v="Clothing"/>
    <x v="10668"/>
    <s v="Good Sales"/>
    <n v="0.21"/>
    <n v="636.02909999999997"/>
    <n v="2392.6809000000003"/>
    <n v="5"/>
    <d v="2023-09-03T00:00:00"/>
    <d v="2023-09-07T00:00:00"/>
    <s v="New"/>
    <s v="Cash"/>
    <n v="614.86"/>
    <s v="loss"/>
    <s v="Hyderabad"/>
  </r>
  <r>
    <s v="ORD110790"/>
    <x v="0"/>
    <s v="Home Care"/>
    <x v="10669"/>
    <s v="Good Sales"/>
    <n v="0.2"/>
    <n v="328.03800000000001"/>
    <n v="1312.152"/>
    <n v="1"/>
    <d v="2023-04-05T00:00:00"/>
    <d v="2023-04-07T00:00:00"/>
    <s v="Member"/>
    <s v="Card"/>
    <n v="220.23"/>
    <s v="loss"/>
    <s v="Hyderabad"/>
  </r>
  <r>
    <s v="ORD110791"/>
    <x v="1"/>
    <s v="Clothing"/>
    <x v="10670"/>
    <s v="Good Sales"/>
    <n v="0.02"/>
    <n v="98.939799999999991"/>
    <n v="4848.0501999999997"/>
    <n v="3"/>
    <d v="2024-11-20T00:00:00"/>
    <d v="2024-11-25T00:00:00"/>
    <s v="New"/>
    <s v="Card"/>
    <n v="806.71"/>
    <s v="profit"/>
    <s v="Bangalore"/>
  </r>
  <r>
    <s v="ORD110792"/>
    <x v="3"/>
    <s v="Grocery"/>
    <x v="10671"/>
    <s v="Good Sales"/>
    <n v="0.48"/>
    <n v="506.90399999999994"/>
    <n v="549.14599999999996"/>
    <n v="9"/>
    <d v="2024-04-18T00:00:00"/>
    <d v="2024-04-21T00:00:00"/>
    <s v="Regular"/>
    <s v="Card"/>
    <n v="164.39"/>
    <s v="loss"/>
    <s v="Pune"/>
  </r>
  <r>
    <s v="ORD110793"/>
    <x v="1"/>
    <s v="Electronics"/>
    <x v="10672"/>
    <s v="Good Sales"/>
    <n v="0.34"/>
    <n v="1376.1466"/>
    <n v="2671.3433999999997"/>
    <n v="9"/>
    <d v="2023-01-02T00:00:00"/>
    <d v="2023-01-06T00:00:00"/>
    <s v="Regular"/>
    <s v="Card"/>
    <n v="1103.48"/>
    <s v="profit"/>
    <s v="Bangalore"/>
  </r>
  <r>
    <s v="ORD110794"/>
    <x v="3"/>
    <s v="Clothing"/>
    <x v="10673"/>
    <s v="concerning"/>
    <n v="0.3"/>
    <n v="170.88"/>
    <n v="398.72"/>
    <n v="9"/>
    <d v="2024-05-08T00:00:00"/>
    <d v="2024-05-10T00:00:00"/>
    <s v="Regular"/>
    <s v="Cash"/>
    <n v="111.68"/>
    <s v="loss"/>
    <s v="Chennai"/>
  </r>
  <r>
    <s v="ORD110795"/>
    <x v="0"/>
    <s v="Electronics"/>
    <x v="10674"/>
    <s v="Good Sales"/>
    <n v="0.13"/>
    <n v="238.14570000000003"/>
    <n v="1593.7443000000001"/>
    <n v="5"/>
    <d v="2024-11-14T00:00:00"/>
    <d v="2024-11-15T00:00:00"/>
    <s v="Regular"/>
    <s v="UPI"/>
    <n v="261.83"/>
    <s v="loss"/>
    <s v="Pune"/>
  </r>
  <r>
    <s v="ORD110796"/>
    <x v="0"/>
    <s v="Personal Care"/>
    <x v="10675"/>
    <s v="Good Sales"/>
    <n v="0.33"/>
    <n v="427.16520000000003"/>
    <n v="867.27480000000003"/>
    <n v="6"/>
    <d v="2024-07-17T00:00:00"/>
    <d v="2024-07-23T00:00:00"/>
    <s v="Regular"/>
    <s v="Card"/>
    <n v="225"/>
    <s v="loss"/>
    <s v="Hyderabad"/>
  </r>
  <r>
    <s v="ORD110797"/>
    <x v="2"/>
    <s v="Grocery"/>
    <x v="10676"/>
    <s v="Good Sales"/>
    <n v="0.47"/>
    <n v="2296.6549999999997"/>
    <n v="2589.8450000000003"/>
    <n v="9"/>
    <d v="2024-07-02T00:00:00"/>
    <d v="2024-07-08T00:00:00"/>
    <s v="Member"/>
    <s v="Cash"/>
    <n v="687.33"/>
    <s v="loss"/>
    <s v="Chennai"/>
  </r>
  <r>
    <s v="ORD110798"/>
    <x v="0"/>
    <s v="Personal Care"/>
    <x v="10677"/>
    <s v="concerning"/>
    <n v="0.08"/>
    <n v="18.086400000000001"/>
    <n v="207.99360000000001"/>
    <n v="4"/>
    <d v="2023-03-07T00:00:00"/>
    <d v="2023-03-11T00:00:00"/>
    <s v="Member"/>
    <s v="Card"/>
    <n v="54.76"/>
    <s v="loss"/>
    <s v="Chennai"/>
  </r>
  <r>
    <s v="ORD110799"/>
    <x v="2"/>
    <s v="Personal Care"/>
    <x v="10678"/>
    <s v="Good Sales"/>
    <n v="0.49"/>
    <n v="1781.7281999999998"/>
    <n v="1854.4518"/>
    <n v="4"/>
    <d v="2023-04-02T00:00:00"/>
    <d v="2023-04-07T00:00:00"/>
    <s v="New"/>
    <s v="UPI"/>
    <n v="198.81"/>
    <s v="loss"/>
    <s v="Mumbai"/>
  </r>
  <r>
    <s v="ORD110800"/>
    <x v="3"/>
    <s v="Home Care"/>
    <x v="10679"/>
    <s v="Good Sales"/>
    <n v="0.21"/>
    <n v="275.90639999999996"/>
    <n v="1037.9335999999998"/>
    <n v="9"/>
    <d v="2023-07-03T00:00:00"/>
    <d v="2023-07-09T00:00:00"/>
    <s v="Regular"/>
    <s v="Cash"/>
    <n v="229.22"/>
    <s v="loss"/>
    <s v="Mumbai"/>
  </r>
  <r>
    <s v="ORD110801"/>
    <x v="1"/>
    <s v="Home Care"/>
    <x v="10680"/>
    <s v="Good Sales"/>
    <n v="0.49"/>
    <n v="1996.8088"/>
    <n v="2078.3112000000001"/>
    <n v="7"/>
    <d v="2023-07-18T00:00:00"/>
    <d v="2023-07-19T00:00:00"/>
    <s v="Member"/>
    <s v="Card"/>
    <n v="455.67"/>
    <s v="loss"/>
    <s v="Pune"/>
  </r>
  <r>
    <s v="ORD110802"/>
    <x v="0"/>
    <s v="Personal Care"/>
    <x v="10681"/>
    <s v="Good Sales"/>
    <n v="0.32"/>
    <n v="520"/>
    <n v="1105"/>
    <n v="6"/>
    <d v="2024-11-09T00:00:00"/>
    <d v="2024-11-10T00:00:00"/>
    <s v="New"/>
    <s v="UPI"/>
    <n v="175.64"/>
    <s v="loss"/>
    <s v="Bangalore"/>
  </r>
  <r>
    <s v="ORD110803"/>
    <x v="0"/>
    <s v="Home Care"/>
    <x v="10682"/>
    <s v="Good Sales"/>
    <n v="0.16"/>
    <n v="162.83040000000003"/>
    <n v="854.8596"/>
    <n v="6"/>
    <d v="2024-01-07T00:00:00"/>
    <d v="2024-01-13T00:00:00"/>
    <s v="Member"/>
    <s v="Cash"/>
    <n v="97.96"/>
    <s v="loss"/>
    <s v="Hyderabad"/>
  </r>
  <r>
    <s v="ORD110804"/>
    <x v="0"/>
    <s v="Electronics"/>
    <x v="10683"/>
    <s v="Good Sales"/>
    <n v="0.19"/>
    <n v="664.221"/>
    <n v="2831.6790000000001"/>
    <n v="5"/>
    <d v="2023-03-27T00:00:00"/>
    <d v="2023-04-02T00:00:00"/>
    <s v="Regular"/>
    <s v="Cash"/>
    <n v="612.28"/>
    <s v="loss"/>
    <s v="Hyderabad"/>
  </r>
  <r>
    <s v="ORD110805"/>
    <x v="3"/>
    <s v="Home Care"/>
    <x v="10684"/>
    <s v="Good Sales"/>
    <n v="0.15"/>
    <n v="204.31950000000001"/>
    <n v="1157.8105"/>
    <n v="4"/>
    <d v="2023-11-08T00:00:00"/>
    <d v="2023-11-09T00:00:00"/>
    <s v="Regular"/>
    <s v="UPI"/>
    <n v="104.41"/>
    <s v="loss"/>
    <s v="Pune"/>
  </r>
  <r>
    <s v="ORD110806"/>
    <x v="2"/>
    <s v="Personal Care"/>
    <x v="10685"/>
    <s v="Good Sales"/>
    <n v="0.17"/>
    <n v="421.4606"/>
    <n v="2057.7194"/>
    <n v="3"/>
    <d v="2024-01-11T00:00:00"/>
    <d v="2024-01-16T00:00:00"/>
    <s v="New"/>
    <s v="UPI"/>
    <n v="446.03"/>
    <s v="loss"/>
    <s v="Chennai"/>
  </r>
  <r>
    <s v="ORD110807"/>
    <x v="3"/>
    <s v="Home Care"/>
    <x v="10686"/>
    <s v="concerning"/>
    <n v="0.32"/>
    <n v="238.2432"/>
    <n v="506.26679999999999"/>
    <n v="7"/>
    <d v="2024-02-24T00:00:00"/>
    <d v="2024-02-28T00:00:00"/>
    <s v="Member"/>
    <s v="Card"/>
    <n v="149.51"/>
    <s v="loss"/>
    <s v="Pune"/>
  </r>
  <r>
    <s v="ORD110808"/>
    <x v="1"/>
    <s v="Home Care"/>
    <x v="10687"/>
    <s v="Good Sales"/>
    <n v="0.01"/>
    <n v="36.505300000000005"/>
    <n v="3614.0247000000004"/>
    <n v="5"/>
    <d v="2023-12-20T00:00:00"/>
    <d v="2023-12-27T00:00:00"/>
    <s v="New"/>
    <s v="Card"/>
    <n v="1002.64"/>
    <s v="profit"/>
    <s v="Hyderabad"/>
  </r>
  <r>
    <s v="ORD110809"/>
    <x v="3"/>
    <s v="Clothing"/>
    <x v="5343"/>
    <s v="Good Sales"/>
    <n v="0.48"/>
    <n v="1004.88"/>
    <n v="1088.6199999999999"/>
    <n v="2"/>
    <d v="2023-09-17T00:00:00"/>
    <d v="2023-09-18T00:00:00"/>
    <s v="New"/>
    <s v="UPI"/>
    <n v="505.3"/>
    <s v="loss"/>
    <s v="Delhi"/>
  </r>
  <r>
    <s v="ORD110810"/>
    <x v="1"/>
    <s v="Clothing"/>
    <x v="10688"/>
    <s v="concerning"/>
    <n v="0.38"/>
    <n v="299.75920000000002"/>
    <n v="489.08080000000001"/>
    <n v="3"/>
    <d v="2024-07-06T00:00:00"/>
    <d v="2024-07-12T00:00:00"/>
    <s v="Regular"/>
    <s v="UPI"/>
    <n v="167.56"/>
    <s v="loss"/>
    <s v="Bangalore"/>
  </r>
  <r>
    <s v="ORD110811"/>
    <x v="0"/>
    <s v="Personal Care"/>
    <x v="10689"/>
    <s v="Good Sales"/>
    <n v="0.47"/>
    <n v="1754.8953999999999"/>
    <n v="1978.9246000000003"/>
    <n v="5"/>
    <d v="2023-04-09T00:00:00"/>
    <d v="2023-04-10T00:00:00"/>
    <s v="Regular"/>
    <s v="Card"/>
    <n v="939.87"/>
    <s v="profit"/>
    <s v="Hyderabad"/>
  </r>
  <r>
    <s v="ORD110812"/>
    <x v="1"/>
    <s v="Electronics"/>
    <x v="10690"/>
    <s v="concerning"/>
    <n v="0.36"/>
    <n v="218.32920000000001"/>
    <n v="388.14080000000001"/>
    <n v="9"/>
    <d v="2023-06-08T00:00:00"/>
    <d v="2023-06-14T00:00:00"/>
    <s v="New"/>
    <s v="UPI"/>
    <n v="83.63"/>
    <s v="loss"/>
    <s v="Bangalore"/>
  </r>
  <r>
    <s v="ORD110813"/>
    <x v="1"/>
    <s v="Grocery"/>
    <x v="10691"/>
    <s v="Good Sales"/>
    <n v="0.24"/>
    <n v="699.98879999999997"/>
    <n v="2216.6311999999998"/>
    <n v="6"/>
    <d v="2024-02-21T00:00:00"/>
    <d v="2024-02-28T00:00:00"/>
    <s v="Regular"/>
    <s v="Cash"/>
    <n v="533.80999999999995"/>
    <s v="loss"/>
    <s v="Bangalore"/>
  </r>
  <r>
    <s v="ORD110814"/>
    <x v="2"/>
    <s v="Grocery"/>
    <x v="10692"/>
    <s v="Good Sales"/>
    <n v="0.09"/>
    <n v="276.90119999999996"/>
    <n v="2799.7788"/>
    <n v="2"/>
    <d v="2024-01-24T00:00:00"/>
    <d v="2024-01-29T00:00:00"/>
    <s v="Regular"/>
    <s v="UPI"/>
    <n v="219.61"/>
    <s v="loss"/>
    <s v="Chennai"/>
  </r>
  <r>
    <s v="ORD110815"/>
    <x v="1"/>
    <s v="Personal Care"/>
    <x v="10693"/>
    <s v="Good Sales"/>
    <n v="0.26"/>
    <n v="1211.2672"/>
    <n v="3447.4528"/>
    <n v="8"/>
    <d v="2024-03-02T00:00:00"/>
    <d v="2024-03-04T00:00:00"/>
    <s v="Member"/>
    <s v="UPI"/>
    <n v="841.57"/>
    <s v="profit"/>
    <s v="Chennai"/>
  </r>
  <r>
    <s v="ORD110816"/>
    <x v="1"/>
    <s v="Electronics"/>
    <x v="10694"/>
    <s v="Good Sales"/>
    <n v="0.36"/>
    <n v="302.32799999999997"/>
    <n v="537.47199999999998"/>
    <n v="6"/>
    <d v="2023-08-23T00:00:00"/>
    <d v="2023-08-25T00:00:00"/>
    <s v="New"/>
    <s v="UPI"/>
    <n v="123.64"/>
    <s v="loss"/>
    <s v="Delhi"/>
  </r>
  <r>
    <s v="ORD110817"/>
    <x v="3"/>
    <s v="Electronics"/>
    <x v="10695"/>
    <s v="Good Sales"/>
    <n v="0.43"/>
    <n v="1419.6020000000001"/>
    <n v="1881.798"/>
    <n v="6"/>
    <d v="2024-01-30T00:00:00"/>
    <d v="2024-02-05T00:00:00"/>
    <s v="Regular"/>
    <s v="Card"/>
    <n v="918.6"/>
    <s v="profit"/>
    <s v="Hyderabad"/>
  </r>
  <r>
    <s v="ORD110818"/>
    <x v="0"/>
    <s v="Electronics"/>
    <x v="10696"/>
    <s v="Good Sales"/>
    <n v="0.16"/>
    <n v="314.52320000000003"/>
    <n v="1651.2467999999999"/>
    <n v="8"/>
    <d v="2023-02-01T00:00:00"/>
    <d v="2023-02-05T00:00:00"/>
    <s v="Regular"/>
    <s v="Cash"/>
    <n v="246.56"/>
    <s v="loss"/>
    <s v="Chennai"/>
  </r>
  <r>
    <s v="ORD110819"/>
    <x v="3"/>
    <s v="Clothing"/>
    <x v="10697"/>
    <s v="Good Sales"/>
    <n v="0.26"/>
    <n v="536.63739999999996"/>
    <n v="1527.3525999999997"/>
    <n v="7"/>
    <d v="2024-01-02T00:00:00"/>
    <d v="2024-01-08T00:00:00"/>
    <s v="Regular"/>
    <s v="Cash"/>
    <n v="457.53"/>
    <s v="loss"/>
    <s v="Pune"/>
  </r>
  <r>
    <s v="ORD110820"/>
    <x v="3"/>
    <s v="Personal Care"/>
    <x v="10698"/>
    <s v="Good Sales"/>
    <n v="0.31"/>
    <n v="793.27139999999997"/>
    <n v="1765.6686"/>
    <n v="5"/>
    <d v="2024-01-20T00:00:00"/>
    <d v="2024-01-27T00:00:00"/>
    <s v="Regular"/>
    <s v="UPI"/>
    <n v="567.84"/>
    <s v="loss"/>
    <s v="Hyderabad"/>
  </r>
  <r>
    <s v="ORD110821"/>
    <x v="0"/>
    <s v="Grocery"/>
    <x v="10699"/>
    <s v="Good Sales"/>
    <n v="0.28999999999999998"/>
    <n v="361.20659999999998"/>
    <n v="884.33339999999998"/>
    <n v="9"/>
    <d v="2023-02-12T00:00:00"/>
    <d v="2023-02-18T00:00:00"/>
    <s v="Regular"/>
    <s v="Card"/>
    <n v="284.35000000000002"/>
    <s v="loss"/>
    <s v="Mumbai"/>
  </r>
  <r>
    <s v="ORD110822"/>
    <x v="0"/>
    <s v="Electronics"/>
    <x v="10700"/>
    <s v="Good Sales"/>
    <n v="0.03"/>
    <n v="70.793999999999997"/>
    <n v="2289.0060000000003"/>
    <n v="1"/>
    <d v="2024-08-26T00:00:00"/>
    <d v="2024-08-27T00:00:00"/>
    <s v="Regular"/>
    <s v="Card"/>
    <n v="519.72"/>
    <s v="loss"/>
    <s v="Hyderabad"/>
  </r>
  <r>
    <s v="ORD110823"/>
    <x v="1"/>
    <s v="Personal Care"/>
    <x v="10701"/>
    <s v="Good Sales"/>
    <n v="0.24"/>
    <n v="831.73199999999997"/>
    <n v="2633.8180000000002"/>
    <n v="4"/>
    <d v="2023-07-28T00:00:00"/>
    <d v="2023-07-31T00:00:00"/>
    <s v="New"/>
    <s v="UPI"/>
    <n v="937.9"/>
    <s v="profit"/>
    <s v="Mumbai"/>
  </r>
  <r>
    <s v="ORD110824"/>
    <x v="1"/>
    <s v="Grocery"/>
    <x v="10702"/>
    <s v="Good Sales"/>
    <n v="0.4"/>
    <n v="935.94"/>
    <n v="1403.9099999999999"/>
    <n v="9"/>
    <d v="2024-11-11T00:00:00"/>
    <d v="2024-11-13T00:00:00"/>
    <s v="Member"/>
    <s v="UPI"/>
    <n v="465.61"/>
    <s v="loss"/>
    <s v="Delhi"/>
  </r>
  <r>
    <s v="ORD110825"/>
    <x v="2"/>
    <s v="Clothing"/>
    <x v="10703"/>
    <s v="concerning"/>
    <n v="0.4"/>
    <n v="123.31600000000002"/>
    <n v="184.97399999999999"/>
    <n v="2"/>
    <d v="2023-10-10T00:00:00"/>
    <d v="2023-10-17T00:00:00"/>
    <s v="Member"/>
    <s v="Card"/>
    <n v="81.34"/>
    <s v="loss"/>
    <s v="Hyderabad"/>
  </r>
  <r>
    <s v="ORD110826"/>
    <x v="3"/>
    <s v="Home Care"/>
    <x v="10704"/>
    <s v="Good Sales"/>
    <n v="0.25"/>
    <n v="340.83749999999998"/>
    <n v="1022.5124999999999"/>
    <n v="3"/>
    <d v="2024-12-01T00:00:00"/>
    <d v="2024-12-02T00:00:00"/>
    <s v="New"/>
    <s v="Card"/>
    <n v="297.76"/>
    <s v="loss"/>
    <s v="Bangalore"/>
  </r>
  <r>
    <s v="ORD110827"/>
    <x v="0"/>
    <s v="Grocery"/>
    <x v="4753"/>
    <s v="Good Sales"/>
    <n v="0.48"/>
    <n v="874.63679999999999"/>
    <n v="947.52320000000009"/>
    <n v="3"/>
    <d v="2023-03-17T00:00:00"/>
    <d v="2023-03-24T00:00:00"/>
    <s v="Regular"/>
    <s v="Cash"/>
    <n v="492.57"/>
    <s v="loss"/>
    <s v="Delhi"/>
  </r>
  <r>
    <s v="ORD110828"/>
    <x v="1"/>
    <s v="Grocery"/>
    <x v="10705"/>
    <s v="Good Sales"/>
    <n v="0.41"/>
    <n v="753.63329999999996"/>
    <n v="1084.4967000000001"/>
    <n v="6"/>
    <d v="2023-01-13T00:00:00"/>
    <d v="2023-01-17T00:00:00"/>
    <s v="Regular"/>
    <s v="UPI"/>
    <n v="426.78"/>
    <s v="loss"/>
    <s v="Delhi"/>
  </r>
  <r>
    <s v="ORD110829"/>
    <x v="0"/>
    <s v="Grocery"/>
    <x v="10706"/>
    <s v="concerning"/>
    <n v="0.37"/>
    <n v="183.86410000000001"/>
    <n v="313.0659"/>
    <n v="3"/>
    <d v="2023-12-17T00:00:00"/>
    <d v="2023-12-20T00:00:00"/>
    <s v="New"/>
    <s v="Card"/>
    <n v="81.709999999999994"/>
    <s v="loss"/>
    <s v="Delhi"/>
  </r>
  <r>
    <s v="ORD110830"/>
    <x v="1"/>
    <s v="Home Care"/>
    <x v="8187"/>
    <s v="Good Sales"/>
    <n v="0.26"/>
    <n v="598.75400000000002"/>
    <n v="1704.1460000000002"/>
    <n v="3"/>
    <d v="2024-06-30T00:00:00"/>
    <d v="2024-07-02T00:00:00"/>
    <s v="Regular"/>
    <s v="Card"/>
    <n v="270.92"/>
    <s v="loss"/>
    <s v="Mumbai"/>
  </r>
  <r>
    <s v="ORD110831"/>
    <x v="2"/>
    <s v="Electronics"/>
    <x v="10707"/>
    <s v="Good Sales"/>
    <n v="0.3"/>
    <n v="1047.165"/>
    <n v="2443.3850000000002"/>
    <n v="5"/>
    <d v="2024-06-20T00:00:00"/>
    <d v="2024-06-22T00:00:00"/>
    <s v="Member"/>
    <s v="Cash"/>
    <n v="967.84"/>
    <s v="profit"/>
    <s v="Delhi"/>
  </r>
  <r>
    <s v="ORD110832"/>
    <x v="2"/>
    <s v="Home Care"/>
    <x v="10708"/>
    <s v="concerning"/>
    <n v="0.11"/>
    <n v="37.233899999999998"/>
    <n v="301.2561"/>
    <n v="3"/>
    <d v="2024-10-22T00:00:00"/>
    <d v="2024-10-28T00:00:00"/>
    <s v="Member"/>
    <s v="Cash"/>
    <n v="28.1"/>
    <s v="loss"/>
    <s v="Bangalore"/>
  </r>
  <r>
    <s v="ORD110833"/>
    <x v="0"/>
    <s v="Grocery"/>
    <x v="10709"/>
    <s v="Good Sales"/>
    <n v="0.27"/>
    <n v="1020.4731000000002"/>
    <n v="2759.0569"/>
    <n v="5"/>
    <d v="2023-04-22T00:00:00"/>
    <d v="2023-04-28T00:00:00"/>
    <s v="New"/>
    <s v="UPI"/>
    <n v="1010.61"/>
    <s v="profit"/>
    <s v="Hyderabad"/>
  </r>
  <r>
    <s v="ORD110834"/>
    <x v="2"/>
    <s v="Clothing"/>
    <x v="10710"/>
    <s v="Good Sales"/>
    <n v="0.26"/>
    <n v="1242.8052000000002"/>
    <n v="3537.2148000000002"/>
    <n v="3"/>
    <d v="2023-11-07T00:00:00"/>
    <d v="2023-11-08T00:00:00"/>
    <s v="Regular"/>
    <s v="Cash"/>
    <n v="1018.42"/>
    <s v="profit"/>
    <s v="Chennai"/>
  </r>
  <r>
    <s v="ORD110835"/>
    <x v="0"/>
    <s v="Grocery"/>
    <x v="10711"/>
    <s v="concerning"/>
    <n v="0.1"/>
    <n v="14.576000000000001"/>
    <n v="131.184"/>
    <n v="2"/>
    <d v="2023-02-05T00:00:00"/>
    <d v="2023-02-06T00:00:00"/>
    <s v="Regular"/>
    <s v="UPI"/>
    <n v="29.52"/>
    <s v="loss"/>
    <s v="Chennai"/>
  </r>
  <r>
    <s v="ORD110836"/>
    <x v="1"/>
    <s v="Clothing"/>
    <x v="10712"/>
    <s v="Good Sales"/>
    <n v="0.48"/>
    <n v="503.56319999999994"/>
    <n v="545.52679999999998"/>
    <n v="8"/>
    <d v="2023-06-04T00:00:00"/>
    <d v="2023-06-07T00:00:00"/>
    <s v="Regular"/>
    <s v="Cash"/>
    <n v="193.12"/>
    <s v="loss"/>
    <s v="Mumbai"/>
  </r>
  <r>
    <s v="ORD110837"/>
    <x v="3"/>
    <s v="Personal Care"/>
    <x v="10713"/>
    <s v="Good Sales"/>
    <n v="0.12"/>
    <n v="331.57080000000002"/>
    <n v="2431.5192000000002"/>
    <n v="3"/>
    <d v="2024-01-31T00:00:00"/>
    <d v="2024-02-05T00:00:00"/>
    <s v="Regular"/>
    <s v="UPI"/>
    <n v="340.12"/>
    <s v="loss"/>
    <s v="Bangalore"/>
  </r>
  <r>
    <s v="ORD110838"/>
    <x v="2"/>
    <s v="Clothing"/>
    <x v="10714"/>
    <s v="Good Sales"/>
    <n v="0.05"/>
    <n v="58.422000000000004"/>
    <n v="1110.018"/>
    <n v="6"/>
    <d v="2023-07-21T00:00:00"/>
    <d v="2023-07-27T00:00:00"/>
    <s v="Member"/>
    <s v="UPI"/>
    <n v="236"/>
    <s v="loss"/>
    <s v="Chennai"/>
  </r>
  <r>
    <s v="ORD110839"/>
    <x v="1"/>
    <s v="Grocery"/>
    <x v="1835"/>
    <s v="Good Sales"/>
    <n v="0.23"/>
    <n v="884.73410000000001"/>
    <n v="2961.9358999999999"/>
    <n v="2"/>
    <d v="2024-06-21T00:00:00"/>
    <d v="2024-06-25T00:00:00"/>
    <s v="Member"/>
    <s v="UPI"/>
    <n v="650.55999999999995"/>
    <s v="loss"/>
    <s v="Hyderabad"/>
  </r>
  <r>
    <s v="ORD110840"/>
    <x v="3"/>
    <s v="Home Care"/>
    <x v="10715"/>
    <s v="Good Sales"/>
    <n v="0.34"/>
    <n v="554.01640000000009"/>
    <n v="1075.4436000000001"/>
    <n v="1"/>
    <d v="2023-06-22T00:00:00"/>
    <d v="2023-06-23T00:00:00"/>
    <s v="Regular"/>
    <s v="Card"/>
    <n v="244.13"/>
    <s v="loss"/>
    <s v="Mumbai"/>
  </r>
  <r>
    <s v="ORD110841"/>
    <x v="3"/>
    <s v="Grocery"/>
    <x v="10716"/>
    <s v="Good Sales"/>
    <n v="0.1"/>
    <n v="153.876"/>
    <n v="1384.884"/>
    <n v="8"/>
    <d v="2024-06-03T00:00:00"/>
    <d v="2024-06-10T00:00:00"/>
    <s v="New"/>
    <s v="UPI"/>
    <n v="323.63"/>
    <s v="loss"/>
    <s v="Delhi"/>
  </r>
  <r>
    <s v="ORD110842"/>
    <x v="3"/>
    <s v="Grocery"/>
    <x v="10717"/>
    <s v="concerning"/>
    <n v="0.09"/>
    <n v="9.4077000000000002"/>
    <n v="95.122299999999996"/>
    <n v="3"/>
    <d v="2024-09-28T00:00:00"/>
    <d v="2024-09-29T00:00:00"/>
    <s v="New"/>
    <s v="Card"/>
    <n v="7.37"/>
    <s v="loss"/>
    <s v="Hyderabad"/>
  </r>
  <r>
    <s v="ORD110843"/>
    <x v="1"/>
    <s v="Personal Care"/>
    <x v="10718"/>
    <s v="Good Sales"/>
    <n v="0.13"/>
    <n v="185.07059999999998"/>
    <n v="1238.5493999999999"/>
    <n v="2"/>
    <d v="2024-02-26T00:00:00"/>
    <d v="2024-03-04T00:00:00"/>
    <s v="Member"/>
    <s v="Cash"/>
    <n v="286.5"/>
    <s v="loss"/>
    <s v="Chennai"/>
  </r>
  <r>
    <s v="ORD110844"/>
    <x v="1"/>
    <s v="Electronics"/>
    <x v="10719"/>
    <s v="Good Sales"/>
    <n v="0.15"/>
    <n v="174.98849999999999"/>
    <n v="991.60149999999999"/>
    <n v="2"/>
    <d v="2023-08-27T00:00:00"/>
    <d v="2023-09-03T00:00:00"/>
    <s v="New"/>
    <s v="Card"/>
    <n v="349.28"/>
    <s v="loss"/>
    <s v="Chennai"/>
  </r>
  <r>
    <s v="ORD110845"/>
    <x v="0"/>
    <s v="Grocery"/>
    <x v="10720"/>
    <s v="Good Sales"/>
    <n v="0.12"/>
    <n v="213.82560000000001"/>
    <n v="1568.0544"/>
    <n v="5"/>
    <d v="2023-07-24T00:00:00"/>
    <d v="2023-07-26T00:00:00"/>
    <s v="Member"/>
    <s v="Card"/>
    <n v="108.13"/>
    <s v="loss"/>
    <s v="Chennai"/>
  </r>
  <r>
    <s v="ORD110846"/>
    <x v="3"/>
    <s v="Personal Care"/>
    <x v="10721"/>
    <s v="Good Sales"/>
    <n v="0.24"/>
    <n v="197.64479999999998"/>
    <n v="625.87519999999995"/>
    <n v="6"/>
    <d v="2024-11-11T00:00:00"/>
    <d v="2024-11-14T00:00:00"/>
    <s v="Member"/>
    <s v="Card"/>
    <n v="138.87"/>
    <s v="loss"/>
    <s v="Hyderabad"/>
  </r>
  <r>
    <s v="ORD110847"/>
    <x v="3"/>
    <s v="Home Care"/>
    <x v="10722"/>
    <s v="Good Sales"/>
    <n v="0.01"/>
    <n v="30.137800000000002"/>
    <n v="2983.6422000000002"/>
    <n v="2"/>
    <d v="2024-02-03T00:00:00"/>
    <d v="2024-02-10T00:00:00"/>
    <s v="New"/>
    <s v="Cash"/>
    <n v="492.48"/>
    <s v="loss"/>
    <s v="Delhi"/>
  </r>
  <r>
    <s v="ORD110848"/>
    <x v="3"/>
    <s v="Personal Care"/>
    <x v="10723"/>
    <s v="Good Sales"/>
    <n v="0.04"/>
    <n v="50.793199999999999"/>
    <n v="1219.0367999999999"/>
    <n v="6"/>
    <d v="2024-08-17T00:00:00"/>
    <d v="2024-08-23T00:00:00"/>
    <s v="Regular"/>
    <s v="UPI"/>
    <n v="86.98"/>
    <s v="loss"/>
    <s v="Hyderabad"/>
  </r>
  <r>
    <s v="ORD110849"/>
    <x v="0"/>
    <s v="Personal Care"/>
    <x v="10724"/>
    <s v="Good Sales"/>
    <n v="0.36"/>
    <n v="1503.2087999999999"/>
    <n v="2672.3712"/>
    <n v="1"/>
    <d v="2024-08-17T00:00:00"/>
    <d v="2024-08-24T00:00:00"/>
    <s v="Regular"/>
    <s v="UPI"/>
    <n v="723.52"/>
    <s v="loss"/>
    <s v="Mumbai"/>
  </r>
  <r>
    <s v="ORD110850"/>
    <x v="3"/>
    <s v="Clothing"/>
    <x v="10725"/>
    <s v="Good Sales"/>
    <n v="0.21"/>
    <n v="313.80929999999995"/>
    <n v="1180.5207"/>
    <n v="9"/>
    <d v="2024-05-23T00:00:00"/>
    <d v="2024-05-28T00:00:00"/>
    <s v="Member"/>
    <s v="Cash"/>
    <n v="130.81"/>
    <s v="loss"/>
    <s v="Chennai"/>
  </r>
  <r>
    <s v="ORD110851"/>
    <x v="1"/>
    <s v="Electronics"/>
    <x v="10726"/>
    <s v="Good Sales"/>
    <n v="0.18"/>
    <n v="203.98679999999999"/>
    <n v="929.27319999999997"/>
    <n v="4"/>
    <d v="2023-03-15T00:00:00"/>
    <d v="2023-03-20T00:00:00"/>
    <s v="Regular"/>
    <s v="UPI"/>
    <n v="289.58999999999997"/>
    <s v="loss"/>
    <s v="Delhi"/>
  </r>
  <r>
    <s v="ORD110852"/>
    <x v="3"/>
    <s v="Electronics"/>
    <x v="10727"/>
    <s v="concerning"/>
    <n v="0.01"/>
    <n v="3.7807999999999997"/>
    <n v="374.29919999999998"/>
    <n v="5"/>
    <d v="2024-04-29T00:00:00"/>
    <d v="2024-05-03T00:00:00"/>
    <s v="Member"/>
    <s v="UPI"/>
    <n v="104"/>
    <s v="loss"/>
    <s v="Hyderabad"/>
  </r>
  <r>
    <s v="ORD110853"/>
    <x v="2"/>
    <s v="Home Care"/>
    <x v="10728"/>
    <s v="Good Sales"/>
    <n v="0.15"/>
    <n v="558.83100000000002"/>
    <n v="3166.7089999999998"/>
    <n v="3"/>
    <d v="2023-06-02T00:00:00"/>
    <d v="2023-06-06T00:00:00"/>
    <s v="Regular"/>
    <s v="UPI"/>
    <n v="953.8"/>
    <s v="profit"/>
    <s v="Delhi"/>
  </r>
  <r>
    <s v="ORD110854"/>
    <x v="1"/>
    <s v="Personal Care"/>
    <x v="10729"/>
    <s v="Good Sales"/>
    <n v="0.41"/>
    <n v="1061.9902"/>
    <n v="1528.2297999999998"/>
    <n v="6"/>
    <d v="2023-12-01T00:00:00"/>
    <d v="2023-12-02T00:00:00"/>
    <s v="Member"/>
    <s v="UPI"/>
    <n v="730.54"/>
    <s v="loss"/>
    <s v="Hyderabad"/>
  </r>
  <r>
    <s v="ORD110855"/>
    <x v="0"/>
    <s v="Home Care"/>
    <x v="10730"/>
    <s v="concerning"/>
    <n v="0.17"/>
    <n v="111.7818"/>
    <n v="545.75819999999999"/>
    <n v="1"/>
    <d v="2024-11-05T00:00:00"/>
    <d v="2024-11-12T00:00:00"/>
    <s v="New"/>
    <s v="Cash"/>
    <n v="139.28"/>
    <s v="loss"/>
    <s v="Mumbai"/>
  </r>
  <r>
    <s v="ORD110856"/>
    <x v="3"/>
    <s v="Home Care"/>
    <x v="10731"/>
    <s v="Good Sales"/>
    <n v="0.48"/>
    <n v="568.57920000000001"/>
    <n v="615.96079999999995"/>
    <n v="7"/>
    <d v="2023-02-06T00:00:00"/>
    <d v="2023-02-09T00:00:00"/>
    <s v="Regular"/>
    <s v="UPI"/>
    <n v="309.04000000000002"/>
    <s v="loss"/>
    <s v="Mumbai"/>
  </r>
  <r>
    <s v="ORD110857"/>
    <x v="2"/>
    <s v="Electronics"/>
    <x v="10732"/>
    <s v="Good Sales"/>
    <n v="0.19"/>
    <n v="948.80680000000007"/>
    <n v="4044.9132"/>
    <n v="8"/>
    <d v="2024-10-28T00:00:00"/>
    <d v="2024-10-30T00:00:00"/>
    <s v="Member"/>
    <s v="UPI"/>
    <n v="872.93"/>
    <s v="profit"/>
    <s v="Mumbai"/>
  </r>
  <r>
    <s v="ORD110858"/>
    <x v="0"/>
    <s v="Electronics"/>
    <x v="10733"/>
    <s v="Good Sales"/>
    <n v="0.23"/>
    <n v="931.39420000000007"/>
    <n v="3118.1457999999998"/>
    <n v="3"/>
    <d v="2024-08-22T00:00:00"/>
    <d v="2024-08-26T00:00:00"/>
    <s v="New"/>
    <s v="Card"/>
    <n v="1002.45"/>
    <s v="profit"/>
    <s v="Hyderabad"/>
  </r>
  <r>
    <s v="ORD110859"/>
    <x v="0"/>
    <s v="Electronics"/>
    <x v="10734"/>
    <s v="Good Sales"/>
    <n v="0.4"/>
    <n v="725.74400000000003"/>
    <n v="1088.616"/>
    <n v="2"/>
    <d v="2024-12-06T00:00:00"/>
    <d v="2024-12-13T00:00:00"/>
    <s v="New"/>
    <s v="Card"/>
    <n v="520.07000000000005"/>
    <s v="loss"/>
    <s v="Mumbai"/>
  </r>
  <r>
    <s v="ORD110860"/>
    <x v="1"/>
    <s v="Grocery"/>
    <x v="10735"/>
    <s v="Good Sales"/>
    <n v="0.49"/>
    <n v="1351.6748"/>
    <n v="1406.8452"/>
    <n v="4"/>
    <d v="2024-07-22T00:00:00"/>
    <d v="2024-07-29T00:00:00"/>
    <s v="New"/>
    <s v="UPI"/>
    <n v="400.46"/>
    <s v="loss"/>
    <s v="Delhi"/>
  </r>
  <r>
    <s v="ORD110861"/>
    <x v="0"/>
    <s v="Personal Care"/>
    <x v="10736"/>
    <s v="Good Sales"/>
    <n v="0.19"/>
    <n v="406.31119999999999"/>
    <n v="1732.1687999999999"/>
    <n v="8"/>
    <d v="2024-12-01T00:00:00"/>
    <d v="2024-12-06T00:00:00"/>
    <s v="New"/>
    <s v="Card"/>
    <n v="552.88"/>
    <s v="loss"/>
    <s v="Hyderabad"/>
  </r>
  <r>
    <s v="ORD110862"/>
    <x v="0"/>
    <s v="Home Care"/>
    <x v="10737"/>
    <s v="concerning"/>
    <n v="0.06"/>
    <n v="16.698599999999999"/>
    <n v="261.6114"/>
    <n v="8"/>
    <d v="2024-09-30T00:00:00"/>
    <d v="2024-10-01T00:00:00"/>
    <s v="Regular"/>
    <s v="UPI"/>
    <n v="46.9"/>
    <s v="loss"/>
    <s v="Pune"/>
  </r>
  <r>
    <s v="ORD110863"/>
    <x v="0"/>
    <s v="Personal Care"/>
    <x v="10738"/>
    <s v="Good Sales"/>
    <n v="0.26"/>
    <n v="1018.0352"/>
    <n v="2897.4848000000002"/>
    <n v="8"/>
    <d v="2024-05-21T00:00:00"/>
    <d v="2024-05-28T00:00:00"/>
    <s v="Regular"/>
    <s v="UPI"/>
    <n v="795.62"/>
    <s v="loss"/>
    <s v="Chennai"/>
  </r>
  <r>
    <s v="ORD110864"/>
    <x v="0"/>
    <s v="Home Care"/>
    <x v="10739"/>
    <s v="Good Sales"/>
    <n v="0.3"/>
    <n v="1083.9690000000001"/>
    <n v="2529.261"/>
    <n v="2"/>
    <d v="2024-04-25T00:00:00"/>
    <d v="2024-05-01T00:00:00"/>
    <s v="Regular"/>
    <s v="Card"/>
    <n v="978.08"/>
    <s v="profit"/>
    <s v="Delhi"/>
  </r>
  <r>
    <s v="ORD110865"/>
    <x v="3"/>
    <s v="Home Care"/>
    <x v="10740"/>
    <s v="Good Sales"/>
    <n v="0.48"/>
    <n v="1009.5024"/>
    <n v="1093.6276000000003"/>
    <n v="4"/>
    <d v="2024-04-24T00:00:00"/>
    <d v="2024-04-25T00:00:00"/>
    <s v="Regular"/>
    <s v="UPI"/>
    <n v="568.30999999999995"/>
    <s v="loss"/>
    <s v="Bangalore"/>
  </r>
  <r>
    <s v="ORD110866"/>
    <x v="3"/>
    <s v="Home Care"/>
    <x v="10741"/>
    <s v="Good Sales"/>
    <n v="0.21"/>
    <n v="891.42899999999986"/>
    <n v="3353.4709999999995"/>
    <n v="1"/>
    <d v="2024-03-23T00:00:00"/>
    <d v="2024-03-30T00:00:00"/>
    <s v="Member"/>
    <s v="Card"/>
    <n v="999.84"/>
    <s v="profit"/>
    <s v="Hyderabad"/>
  </r>
  <r>
    <s v="ORD110867"/>
    <x v="3"/>
    <s v="Home Care"/>
    <x v="10742"/>
    <s v="Good Sales"/>
    <n v="0.05"/>
    <n v="136.011"/>
    <n v="2584.2089999999998"/>
    <n v="7"/>
    <d v="2024-06-27T00:00:00"/>
    <d v="2024-06-29T00:00:00"/>
    <s v="New"/>
    <s v="Cash"/>
    <n v="348.54"/>
    <s v="loss"/>
    <s v="Hyderabad"/>
  </r>
  <r>
    <s v="ORD110868"/>
    <x v="3"/>
    <s v="Clothing"/>
    <x v="10743"/>
    <s v="concerning"/>
    <n v="0.33"/>
    <n v="138.44159999999999"/>
    <n v="281.07839999999999"/>
    <n v="6"/>
    <d v="2024-02-04T00:00:00"/>
    <d v="2024-02-10T00:00:00"/>
    <s v="Member"/>
    <s v="Card"/>
    <n v="30.05"/>
    <s v="loss"/>
    <s v="Pune"/>
  </r>
  <r>
    <s v="ORD110869"/>
    <x v="2"/>
    <s v="Clothing"/>
    <x v="10744"/>
    <s v="Good Sales"/>
    <n v="0.01"/>
    <n v="13.710899999999999"/>
    <n v="1357.3790999999999"/>
    <n v="7"/>
    <d v="2023-12-31T00:00:00"/>
    <d v="2024-01-03T00:00:00"/>
    <s v="Member"/>
    <s v="Cash"/>
    <n v="406.79"/>
    <s v="loss"/>
    <s v="Bangalore"/>
  </r>
  <r>
    <s v="ORD110870"/>
    <x v="3"/>
    <s v="Grocery"/>
    <x v="10745"/>
    <s v="Good Sales"/>
    <n v="0.21"/>
    <n v="496.16489999999999"/>
    <n v="1866.5251000000001"/>
    <n v="5"/>
    <d v="2023-10-27T00:00:00"/>
    <d v="2023-11-01T00:00:00"/>
    <s v="Regular"/>
    <s v="Card"/>
    <n v="453.92"/>
    <s v="loss"/>
    <s v="Chennai"/>
  </r>
  <r>
    <s v="ORD110871"/>
    <x v="0"/>
    <s v="Electronics"/>
    <x v="10746"/>
    <s v="concerning"/>
    <n v="0.2"/>
    <n v="121.38"/>
    <n v="485.52"/>
    <n v="6"/>
    <d v="2023-08-03T00:00:00"/>
    <d v="2023-08-09T00:00:00"/>
    <s v="New"/>
    <s v="Cash"/>
    <n v="47.13"/>
    <s v="loss"/>
    <s v="Bangalore"/>
  </r>
  <r>
    <s v="ORD110872"/>
    <x v="3"/>
    <s v="Home Care"/>
    <x v="10747"/>
    <s v="Good Sales"/>
    <n v="0.13"/>
    <n v="376.77900000000005"/>
    <n v="2521.5210000000002"/>
    <n v="6"/>
    <d v="2023-12-12T00:00:00"/>
    <d v="2023-12-18T00:00:00"/>
    <s v="New"/>
    <s v="UPI"/>
    <n v="840.08"/>
    <s v="profit"/>
    <s v="Delhi"/>
  </r>
  <r>
    <s v="ORD110873"/>
    <x v="3"/>
    <s v="Personal Care"/>
    <x v="10748"/>
    <s v="concerning"/>
    <n v="0.48"/>
    <n v="331.57439999999997"/>
    <n v="359.2056"/>
    <n v="6"/>
    <d v="2023-05-02T00:00:00"/>
    <d v="2023-05-08T00:00:00"/>
    <s v="New"/>
    <s v="UPI"/>
    <n v="113.51"/>
    <s v="loss"/>
    <s v="Chennai"/>
  </r>
  <r>
    <s v="ORD110874"/>
    <x v="1"/>
    <s v="Clothing"/>
    <x v="10749"/>
    <s v="Good Sales"/>
    <n v="0.2"/>
    <n v="216.49800000000002"/>
    <n v="865.99199999999996"/>
    <n v="9"/>
    <d v="2024-12-01T00:00:00"/>
    <d v="2024-12-02T00:00:00"/>
    <s v="Member"/>
    <s v="Card"/>
    <n v="314.54000000000002"/>
    <s v="loss"/>
    <s v="Delhi"/>
  </r>
  <r>
    <s v="ORD110875"/>
    <x v="0"/>
    <s v="Electronics"/>
    <x v="10750"/>
    <s v="Good Sales"/>
    <n v="0.45"/>
    <n v="2016.2340000000002"/>
    <n v="2464.2860000000001"/>
    <n v="4"/>
    <d v="2023-11-23T00:00:00"/>
    <d v="2023-11-30T00:00:00"/>
    <s v="Regular"/>
    <s v="UPI"/>
    <n v="633.08000000000004"/>
    <s v="loss"/>
    <s v="Bangalore"/>
  </r>
  <r>
    <s v="ORD110876"/>
    <x v="3"/>
    <s v="Grocery"/>
    <x v="10751"/>
    <s v="Good Sales"/>
    <n v="0.26"/>
    <n v="1299.7608"/>
    <n v="3699.3191999999999"/>
    <n v="2"/>
    <d v="2024-11-04T00:00:00"/>
    <d v="2024-11-10T00:00:00"/>
    <s v="Member"/>
    <s v="Card"/>
    <n v="1386.43"/>
    <s v="profit"/>
    <s v="Mumbai"/>
  </r>
  <r>
    <s v="ORD110877"/>
    <x v="3"/>
    <s v="Electronics"/>
    <x v="10752"/>
    <s v="Good Sales"/>
    <n v="0.41"/>
    <n v="1146.4583999999998"/>
    <n v="1649.7816"/>
    <n v="9"/>
    <d v="2023-08-30T00:00:00"/>
    <d v="2023-08-31T00:00:00"/>
    <s v="Regular"/>
    <s v="UPI"/>
    <n v="736.35"/>
    <s v="loss"/>
    <s v="Bangalore"/>
  </r>
  <r>
    <s v="ORD110878"/>
    <x v="3"/>
    <s v="Home Care"/>
    <x v="10753"/>
    <s v="Good Sales"/>
    <n v="0.23"/>
    <n v="721.34440000000006"/>
    <n v="2414.9356000000002"/>
    <n v="7"/>
    <d v="2024-09-23T00:00:00"/>
    <d v="2024-09-27T00:00:00"/>
    <s v="Member"/>
    <s v="UPI"/>
    <n v="526.30999999999995"/>
    <s v="loss"/>
    <s v="Bangalore"/>
  </r>
  <r>
    <s v="ORD110879"/>
    <x v="2"/>
    <s v="Electronics"/>
    <x v="10754"/>
    <s v="Good Sales"/>
    <n v="0.5"/>
    <n v="2003.7049999999999"/>
    <n v="2003.7049999999999"/>
    <n v="5"/>
    <d v="2024-08-20T00:00:00"/>
    <d v="2024-08-25T00:00:00"/>
    <s v="Regular"/>
    <s v="UPI"/>
    <n v="513.29"/>
    <s v="loss"/>
    <s v="Mumbai"/>
  </r>
  <r>
    <s v="ORD110880"/>
    <x v="3"/>
    <s v="Home Care"/>
    <x v="10755"/>
    <s v="Good Sales"/>
    <n v="0.32"/>
    <n v="1123.5455999999999"/>
    <n v="2387.5344"/>
    <n v="6"/>
    <d v="2023-10-04T00:00:00"/>
    <d v="2023-10-06T00:00:00"/>
    <s v="New"/>
    <s v="UPI"/>
    <n v="825.53"/>
    <s v="profit"/>
    <s v="Hyderabad"/>
  </r>
  <r>
    <s v="ORD110881"/>
    <x v="1"/>
    <s v="Clothing"/>
    <x v="10756"/>
    <s v="Good Sales"/>
    <n v="0.08"/>
    <n v="79.527200000000008"/>
    <n v="914.56280000000004"/>
    <n v="7"/>
    <d v="2024-07-17T00:00:00"/>
    <d v="2024-07-18T00:00:00"/>
    <s v="Member"/>
    <s v="Card"/>
    <n v="261.05"/>
    <s v="loss"/>
    <s v="Mumbai"/>
  </r>
  <r>
    <s v="ORD110882"/>
    <x v="0"/>
    <s v="Clothing"/>
    <x v="10757"/>
    <s v="Good Sales"/>
    <n v="0"/>
    <n v="0"/>
    <n v="2117.19"/>
    <n v="5"/>
    <d v="2023-04-30T00:00:00"/>
    <d v="2023-05-06T00:00:00"/>
    <s v="Regular"/>
    <s v="UPI"/>
    <n v="128.44999999999999"/>
    <s v="loss"/>
    <s v="Mumbai"/>
  </r>
  <r>
    <s v="ORD110883"/>
    <x v="0"/>
    <s v="Home Care"/>
    <x v="10758"/>
    <s v="Good Sales"/>
    <n v="0.46"/>
    <n v="1252.1522000000002"/>
    <n v="1469.9177999999999"/>
    <n v="5"/>
    <d v="2023-02-08T00:00:00"/>
    <d v="2023-02-13T00:00:00"/>
    <s v="New"/>
    <s v="Card"/>
    <n v="289.11"/>
    <s v="loss"/>
    <s v="Hyderabad"/>
  </r>
  <r>
    <s v="ORD110884"/>
    <x v="3"/>
    <s v="Personal Care"/>
    <x v="10759"/>
    <s v="Good Sales"/>
    <n v="0.34"/>
    <n v="633.28060000000005"/>
    <n v="1229.3093999999999"/>
    <n v="6"/>
    <d v="2023-12-11T00:00:00"/>
    <d v="2023-12-14T00:00:00"/>
    <s v="New"/>
    <s v="Cash"/>
    <n v="293.31"/>
    <s v="loss"/>
    <s v="Bangalore"/>
  </r>
  <r>
    <s v="ORD110885"/>
    <x v="3"/>
    <s v="Clothing"/>
    <x v="10760"/>
    <s v="Good Sales"/>
    <n v="0.05"/>
    <n v="48.146000000000001"/>
    <n v="914.774"/>
    <n v="8"/>
    <d v="2024-11-13T00:00:00"/>
    <d v="2024-11-18T00:00:00"/>
    <s v="Regular"/>
    <s v="UPI"/>
    <n v="98.19"/>
    <s v="loss"/>
    <s v="Hyderabad"/>
  </r>
  <r>
    <s v="ORD110886"/>
    <x v="3"/>
    <s v="Personal Care"/>
    <x v="10761"/>
    <s v="Good Sales"/>
    <n v="0.37"/>
    <n v="1371.5752"/>
    <n v="2335.3847999999998"/>
    <n v="2"/>
    <d v="2024-01-09T00:00:00"/>
    <d v="2024-01-12T00:00:00"/>
    <s v="New"/>
    <s v="UPI"/>
    <n v="436.78"/>
    <s v="loss"/>
    <s v="Pune"/>
  </r>
  <r>
    <s v="ORD110887"/>
    <x v="0"/>
    <s v="Home Care"/>
    <x v="10762"/>
    <s v="Good Sales"/>
    <n v="0.11"/>
    <n v="118.17849999999999"/>
    <n v="956.17149999999992"/>
    <n v="9"/>
    <d v="2024-12-11T00:00:00"/>
    <d v="2024-12-14T00:00:00"/>
    <s v="New"/>
    <s v="Cash"/>
    <n v="191.97"/>
    <s v="loss"/>
    <s v="Chennai"/>
  </r>
  <r>
    <s v="ORD110888"/>
    <x v="0"/>
    <s v="Home Care"/>
    <x v="10763"/>
    <s v="Good Sales"/>
    <n v="0.4"/>
    <n v="550.55200000000002"/>
    <n v="825.82800000000009"/>
    <n v="5"/>
    <d v="2024-04-23T00:00:00"/>
    <d v="2024-04-25T00:00:00"/>
    <s v="Member"/>
    <s v="Card"/>
    <n v="200.57"/>
    <s v="loss"/>
    <s v="Delhi"/>
  </r>
  <r>
    <s v="ORD110889"/>
    <x v="2"/>
    <s v="Clothing"/>
    <x v="10764"/>
    <s v="Good Sales"/>
    <n v="0.3"/>
    <n v="451.185"/>
    <n v="1052.7650000000001"/>
    <n v="4"/>
    <d v="2023-07-13T00:00:00"/>
    <d v="2023-07-14T00:00:00"/>
    <s v="Member"/>
    <s v="Card"/>
    <n v="426.54"/>
    <s v="loss"/>
    <s v="Hyderabad"/>
  </r>
  <r>
    <s v="ORD110890"/>
    <x v="1"/>
    <s v="Personal Care"/>
    <x v="10765"/>
    <s v="Good Sales"/>
    <n v="0.06"/>
    <n v="53.563200000000002"/>
    <n v="839.15679999999998"/>
    <n v="8"/>
    <d v="2023-04-18T00:00:00"/>
    <d v="2023-04-21T00:00:00"/>
    <s v="Regular"/>
    <s v="Card"/>
    <n v="232.52"/>
    <s v="loss"/>
    <s v="Hyderabad"/>
  </r>
  <r>
    <s v="ORD110891"/>
    <x v="2"/>
    <s v="Home Care"/>
    <x v="10766"/>
    <s v="Good Sales"/>
    <n v="0.04"/>
    <n v="170.512"/>
    <n v="4092.288"/>
    <n v="4"/>
    <d v="2024-10-05T00:00:00"/>
    <d v="2024-10-07T00:00:00"/>
    <s v="Regular"/>
    <s v="Card"/>
    <n v="435.04"/>
    <s v="loss"/>
    <s v="Chennai"/>
  </r>
  <r>
    <s v="ORD110892"/>
    <x v="1"/>
    <s v="Clothing"/>
    <x v="10767"/>
    <s v="Good Sales"/>
    <n v="0.23"/>
    <n v="711.16460000000006"/>
    <n v="2380.8553999999999"/>
    <n v="2"/>
    <d v="2024-01-20T00:00:00"/>
    <d v="2024-01-25T00:00:00"/>
    <s v="Regular"/>
    <s v="UPI"/>
    <n v="887.58"/>
    <s v="profit"/>
    <s v="Bangalore"/>
  </r>
  <r>
    <s v="ORD110893"/>
    <x v="2"/>
    <s v="Home Care"/>
    <x v="10768"/>
    <s v="Good Sales"/>
    <n v="0.47"/>
    <n v="1969.4269000000002"/>
    <n v="2220.8431"/>
    <n v="5"/>
    <d v="2023-04-21T00:00:00"/>
    <d v="2023-04-28T00:00:00"/>
    <s v="New"/>
    <s v="Cash"/>
    <n v="436.78"/>
    <s v="loss"/>
    <s v="Delhi"/>
  </r>
  <r>
    <s v="ORD110894"/>
    <x v="0"/>
    <s v="Electronics"/>
    <x v="10769"/>
    <s v="Good Sales"/>
    <n v="0.28000000000000003"/>
    <n v="705.39560000000006"/>
    <n v="1813.8743999999999"/>
    <n v="5"/>
    <d v="2024-07-25T00:00:00"/>
    <d v="2024-07-26T00:00:00"/>
    <s v="Regular"/>
    <s v="Cash"/>
    <n v="501.67"/>
    <s v="loss"/>
    <s v="Bangalore"/>
  </r>
  <r>
    <s v="ORD110895"/>
    <x v="2"/>
    <s v="Electronics"/>
    <x v="10770"/>
    <s v="Good Sales"/>
    <n v="0.38"/>
    <n v="1005.4268000000001"/>
    <n v="1640.4331999999999"/>
    <n v="4"/>
    <d v="2023-11-02T00:00:00"/>
    <d v="2023-11-03T00:00:00"/>
    <s v="Member"/>
    <s v="Cash"/>
    <n v="335.29"/>
    <s v="loss"/>
    <s v="Pune"/>
  </r>
  <r>
    <s v="ORD110896"/>
    <x v="1"/>
    <s v="Clothing"/>
    <x v="10771"/>
    <s v="Good Sales"/>
    <n v="0.23"/>
    <n v="717.39530000000002"/>
    <n v="2401.7147"/>
    <n v="3"/>
    <d v="2023-12-09T00:00:00"/>
    <d v="2023-12-11T00:00:00"/>
    <s v="New"/>
    <s v="Cash"/>
    <n v="377.96"/>
    <s v="loss"/>
    <s v="Delhi"/>
  </r>
  <r>
    <s v="ORD110897"/>
    <x v="3"/>
    <s v="Home Care"/>
    <x v="10772"/>
    <s v="Good Sales"/>
    <n v="0.19"/>
    <n v="364.32690000000002"/>
    <n v="1553.1831"/>
    <n v="5"/>
    <d v="2023-10-30T00:00:00"/>
    <d v="2023-11-01T00:00:00"/>
    <s v="Member"/>
    <s v="Cash"/>
    <n v="354.88"/>
    <s v="loss"/>
    <s v="Bangalore"/>
  </r>
  <r>
    <s v="ORD110898"/>
    <x v="1"/>
    <s v="Clothing"/>
    <x v="10773"/>
    <s v="Good Sales"/>
    <n v="0.41"/>
    <n v="1038.6366"/>
    <n v="1494.6234000000002"/>
    <n v="9"/>
    <d v="2023-01-17T00:00:00"/>
    <d v="2023-01-21T00:00:00"/>
    <s v="Member"/>
    <s v="UPI"/>
    <n v="726.35"/>
    <s v="loss"/>
    <s v="Delhi"/>
  </r>
  <r>
    <s v="ORD110899"/>
    <x v="3"/>
    <s v="Grocery"/>
    <x v="10774"/>
    <s v="Good Sales"/>
    <n v="0.23"/>
    <n v="639.37240000000008"/>
    <n v="2140.5075999999999"/>
    <n v="9"/>
    <d v="2024-11-05T00:00:00"/>
    <d v="2024-11-11T00:00:00"/>
    <s v="Member"/>
    <s v="UPI"/>
    <n v="430.11"/>
    <s v="loss"/>
    <s v="Chennai"/>
  </r>
  <r>
    <s v="ORD110900"/>
    <x v="0"/>
    <s v="Clothing"/>
    <x v="10775"/>
    <s v="Good Sales"/>
    <n v="7.0000000000000007E-2"/>
    <n v="334.0652"/>
    <n v="4438.2947999999997"/>
    <n v="9"/>
    <d v="2024-06-03T00:00:00"/>
    <d v="2024-06-08T00:00:00"/>
    <s v="New"/>
    <s v="Card"/>
    <n v="574.28"/>
    <s v="loss"/>
    <s v="Chennai"/>
  </r>
  <r>
    <s v="ORD110901"/>
    <x v="1"/>
    <s v="Clothing"/>
    <x v="10776"/>
    <s v="Good Sales"/>
    <n v="0.14000000000000001"/>
    <n v="619.67500000000007"/>
    <n v="3806.5749999999998"/>
    <n v="6"/>
    <d v="2024-07-21T00:00:00"/>
    <d v="2024-07-25T00:00:00"/>
    <s v="Regular"/>
    <s v="UPI"/>
    <n v="498.29"/>
    <s v="loss"/>
    <s v="Pune"/>
  </r>
  <r>
    <s v="ORD110902"/>
    <x v="2"/>
    <s v="Electronics"/>
    <x v="10777"/>
    <s v="concerning"/>
    <n v="0.28000000000000003"/>
    <n v="205.32400000000001"/>
    <n v="527.97599999999989"/>
    <n v="8"/>
    <d v="2024-11-30T00:00:00"/>
    <d v="2024-12-07T00:00:00"/>
    <s v="Regular"/>
    <s v="Card"/>
    <n v="93.33"/>
    <s v="loss"/>
    <s v="Pune"/>
  </r>
  <r>
    <s v="ORD110903"/>
    <x v="1"/>
    <s v="Electronics"/>
    <x v="7652"/>
    <s v="concerning"/>
    <n v="0.2"/>
    <n v="60.455999999999996"/>
    <n v="241.82399999999998"/>
    <n v="1"/>
    <d v="2023-07-02T00:00:00"/>
    <d v="2023-07-06T00:00:00"/>
    <s v="Member"/>
    <s v="UPI"/>
    <n v="48.72"/>
    <s v="loss"/>
    <s v="Hyderabad"/>
  </r>
  <r>
    <s v="ORD110904"/>
    <x v="3"/>
    <s v="Home Care"/>
    <x v="10778"/>
    <s v="Good Sales"/>
    <n v="0.18"/>
    <n v="618.0551999999999"/>
    <n v="2815.5848000000001"/>
    <n v="1"/>
    <d v="2023-09-20T00:00:00"/>
    <d v="2023-09-21T00:00:00"/>
    <s v="New"/>
    <s v="UPI"/>
    <n v="921.19"/>
    <s v="profit"/>
    <s v="Pune"/>
  </r>
  <r>
    <s v="ORD110905"/>
    <x v="0"/>
    <s v="Clothing"/>
    <x v="10779"/>
    <s v="concerning"/>
    <n v="0.33"/>
    <n v="112.5531"/>
    <n v="228.51689999999999"/>
    <n v="7"/>
    <d v="2023-03-06T00:00:00"/>
    <d v="2023-03-10T00:00:00"/>
    <s v="New"/>
    <s v="Cash"/>
    <n v="43.89"/>
    <s v="loss"/>
    <s v="Hyderabad"/>
  </r>
  <r>
    <s v="ORD110906"/>
    <x v="2"/>
    <s v="Clothing"/>
    <x v="10780"/>
    <s v="concerning"/>
    <n v="0.32"/>
    <n v="126.63040000000001"/>
    <n v="269.08960000000002"/>
    <n v="5"/>
    <d v="2023-10-08T00:00:00"/>
    <d v="2023-10-13T00:00:00"/>
    <s v="Member"/>
    <s v="Card"/>
    <n v="46.74"/>
    <s v="loss"/>
    <s v="Pune"/>
  </r>
  <r>
    <s v="ORD110907"/>
    <x v="1"/>
    <s v="Home Care"/>
    <x v="10781"/>
    <s v="Good Sales"/>
    <n v="0.16"/>
    <n v="140.86240000000001"/>
    <n v="739.52760000000001"/>
    <n v="2"/>
    <d v="2024-05-13T00:00:00"/>
    <d v="2024-05-15T00:00:00"/>
    <s v="Regular"/>
    <s v="Card"/>
    <n v="170.4"/>
    <s v="loss"/>
    <s v="Pune"/>
  </r>
  <r>
    <s v="ORD110908"/>
    <x v="3"/>
    <s v="Personal Care"/>
    <x v="10782"/>
    <s v="Good Sales"/>
    <n v="0.18"/>
    <n v="328.20479999999998"/>
    <n v="1495.1551999999999"/>
    <n v="4"/>
    <d v="2024-06-19T00:00:00"/>
    <d v="2024-06-20T00:00:00"/>
    <s v="New"/>
    <s v="Card"/>
    <n v="360.65"/>
    <s v="loss"/>
    <s v="Pune"/>
  </r>
  <r>
    <s v="ORD110909"/>
    <x v="2"/>
    <s v="Home Care"/>
    <x v="10783"/>
    <s v="Good Sales"/>
    <n v="0.38"/>
    <n v="847.9624"/>
    <n v="1383.5176000000001"/>
    <n v="4"/>
    <d v="2024-09-17T00:00:00"/>
    <d v="2024-09-24T00:00:00"/>
    <s v="Regular"/>
    <s v="Card"/>
    <n v="360.19"/>
    <s v="loss"/>
    <s v="Chennai"/>
  </r>
  <r>
    <s v="ORD110910"/>
    <x v="0"/>
    <s v="Electronics"/>
    <x v="10784"/>
    <s v="Good Sales"/>
    <n v="0.46"/>
    <n v="1216.6769999999999"/>
    <n v="1428.2729999999999"/>
    <n v="6"/>
    <d v="2023-04-07T00:00:00"/>
    <d v="2023-04-13T00:00:00"/>
    <s v="Regular"/>
    <s v="Card"/>
    <n v="258.27999999999997"/>
    <s v="loss"/>
    <s v="Pune"/>
  </r>
  <r>
    <s v="ORD110911"/>
    <x v="2"/>
    <s v="Electronics"/>
    <x v="10785"/>
    <s v="Good Sales"/>
    <n v="0.16"/>
    <n v="793.95360000000005"/>
    <n v="4168.2564000000002"/>
    <n v="8"/>
    <d v="2024-04-03T00:00:00"/>
    <d v="2024-04-04T00:00:00"/>
    <s v="New"/>
    <s v="UPI"/>
    <n v="485.17"/>
    <s v="loss"/>
    <s v="Mumbai"/>
  </r>
  <r>
    <s v="ORD110912"/>
    <x v="0"/>
    <s v="Clothing"/>
    <x v="10786"/>
    <s v="Good Sales"/>
    <n v="0.15"/>
    <n v="298.14600000000002"/>
    <n v="1689.4940000000001"/>
    <n v="3"/>
    <d v="2024-08-30T00:00:00"/>
    <d v="2024-09-06T00:00:00"/>
    <s v="Regular"/>
    <s v="Cash"/>
    <n v="357.87"/>
    <s v="loss"/>
    <s v="Bangalore"/>
  </r>
  <r>
    <s v="ORD110913"/>
    <x v="2"/>
    <s v="Electronics"/>
    <x v="10787"/>
    <s v="Good Sales"/>
    <n v="0.13"/>
    <n v="167.6337"/>
    <n v="1121.8562999999999"/>
    <n v="7"/>
    <d v="2023-12-15T00:00:00"/>
    <d v="2023-12-19T00:00:00"/>
    <s v="New"/>
    <s v="UPI"/>
    <n v="156.32"/>
    <s v="loss"/>
    <s v="Chennai"/>
  </r>
  <r>
    <s v="ORD110914"/>
    <x v="1"/>
    <s v="Home Care"/>
    <x v="10788"/>
    <s v="Good Sales"/>
    <n v="7.0000000000000007E-2"/>
    <n v="204.31180000000001"/>
    <n v="2714.4281999999998"/>
    <n v="2"/>
    <d v="2024-07-30T00:00:00"/>
    <d v="2024-08-04T00:00:00"/>
    <s v="Member"/>
    <s v="UPI"/>
    <n v="257.61"/>
    <s v="loss"/>
    <s v="Bangalore"/>
  </r>
  <r>
    <s v="ORD110915"/>
    <x v="3"/>
    <s v="Clothing"/>
    <x v="10789"/>
    <s v="Good Sales"/>
    <n v="0.19"/>
    <n v="219.3056"/>
    <n v="934.93439999999998"/>
    <n v="9"/>
    <d v="2023-10-30T00:00:00"/>
    <d v="2023-11-01T00:00:00"/>
    <s v="New"/>
    <s v="UPI"/>
    <n v="65.34"/>
    <s v="loss"/>
    <s v="Chennai"/>
  </r>
  <r>
    <s v="ORD110916"/>
    <x v="1"/>
    <s v="Home Care"/>
    <x v="10790"/>
    <s v="Good Sales"/>
    <n v="0.26"/>
    <n v="1224.2516000000001"/>
    <n v="3484.4083999999998"/>
    <n v="7"/>
    <d v="2024-10-09T00:00:00"/>
    <d v="2024-10-14T00:00:00"/>
    <s v="Regular"/>
    <s v="Cash"/>
    <n v="393.51"/>
    <s v="loss"/>
    <s v="Hyderabad"/>
  </r>
  <r>
    <s v="ORD110917"/>
    <x v="1"/>
    <s v="Home Care"/>
    <x v="10791"/>
    <s v="Good Sales"/>
    <n v="0.27"/>
    <n v="369.99450000000002"/>
    <n v="1000.3554999999999"/>
    <n v="1"/>
    <d v="2023-06-22T00:00:00"/>
    <d v="2023-06-25T00:00:00"/>
    <s v="Regular"/>
    <s v="Card"/>
    <n v="353.26"/>
    <s v="loss"/>
    <s v="Chennai"/>
  </r>
  <r>
    <s v="ORD110918"/>
    <x v="0"/>
    <s v="Clothing"/>
    <x v="10792"/>
    <s v="Good Sales"/>
    <n v="0.35"/>
    <n v="1732.7380000000001"/>
    <n v="3217.942"/>
    <n v="4"/>
    <d v="2024-02-17T00:00:00"/>
    <d v="2024-02-22T00:00:00"/>
    <s v="Regular"/>
    <s v="Cash"/>
    <n v="440.4"/>
    <s v="loss"/>
    <s v="Bangalore"/>
  </r>
  <r>
    <s v="ORD110919"/>
    <x v="0"/>
    <s v="Personal Care"/>
    <x v="10793"/>
    <s v="Good Sales"/>
    <n v="0.03"/>
    <n v="64.544099999999986"/>
    <n v="2086.9258999999997"/>
    <n v="2"/>
    <d v="2023-01-31T00:00:00"/>
    <d v="2023-02-03T00:00:00"/>
    <s v="Member"/>
    <s v="Card"/>
    <n v="109.03"/>
    <s v="loss"/>
    <s v="Pune"/>
  </r>
  <r>
    <s v="ORD110920"/>
    <x v="0"/>
    <s v="Electronics"/>
    <x v="10794"/>
    <s v="Good Sales"/>
    <n v="0.28000000000000003"/>
    <n v="1143.0048000000002"/>
    <n v="2939.1551999999997"/>
    <n v="5"/>
    <d v="2024-04-27T00:00:00"/>
    <d v="2024-04-28T00:00:00"/>
    <s v="Member"/>
    <s v="Card"/>
    <n v="603.51"/>
    <s v="loss"/>
    <s v="Hyderabad"/>
  </r>
  <r>
    <s v="ORD110921"/>
    <x v="1"/>
    <s v="Grocery"/>
    <x v="10795"/>
    <s v="Good Sales"/>
    <n v="0.13"/>
    <n v="425.95410000000004"/>
    <n v="2850.6159000000002"/>
    <n v="9"/>
    <d v="2023-05-15T00:00:00"/>
    <d v="2023-05-22T00:00:00"/>
    <s v="Regular"/>
    <s v="Cash"/>
    <n v="924.12"/>
    <s v="profit"/>
    <s v="Chennai"/>
  </r>
  <r>
    <s v="ORD110922"/>
    <x v="2"/>
    <s v="Grocery"/>
    <x v="10796"/>
    <s v="Good Sales"/>
    <n v="0.12"/>
    <n v="560.89440000000002"/>
    <n v="4113.2255999999998"/>
    <n v="3"/>
    <d v="2023-06-08T00:00:00"/>
    <d v="2023-06-13T00:00:00"/>
    <s v="Member"/>
    <s v="Cash"/>
    <n v="843.12"/>
    <s v="profit"/>
    <s v="Delhi"/>
  </r>
  <r>
    <s v="ORD110923"/>
    <x v="2"/>
    <s v="Grocery"/>
    <x v="10797"/>
    <s v="Good Sales"/>
    <n v="0.39"/>
    <n v="1234.1901"/>
    <n v="1930.3999000000001"/>
    <n v="5"/>
    <d v="2024-09-12T00:00:00"/>
    <d v="2024-09-17T00:00:00"/>
    <s v="New"/>
    <s v="Card"/>
    <n v="166.37"/>
    <s v="loss"/>
    <s v="Pune"/>
  </r>
  <r>
    <s v="ORD110924"/>
    <x v="1"/>
    <s v="Electronics"/>
    <x v="10798"/>
    <s v="Good Sales"/>
    <n v="0.08"/>
    <n v="235.83759999999998"/>
    <n v="2712.1324"/>
    <n v="2"/>
    <d v="2023-08-30T00:00:00"/>
    <d v="2023-09-04T00:00:00"/>
    <s v="New"/>
    <s v="UPI"/>
    <n v="670.13"/>
    <s v="loss"/>
    <s v="Bangalore"/>
  </r>
  <r>
    <s v="ORD110925"/>
    <x v="1"/>
    <s v="Personal Care"/>
    <x v="10799"/>
    <s v="Good Sales"/>
    <n v="0.16"/>
    <n v="527.83680000000004"/>
    <n v="2771.1432"/>
    <n v="4"/>
    <d v="2023-07-07T00:00:00"/>
    <d v="2023-07-14T00:00:00"/>
    <s v="Regular"/>
    <s v="Card"/>
    <n v="495.42"/>
    <s v="loss"/>
    <s v="Bangalore"/>
  </r>
  <r>
    <s v="ORD110926"/>
    <x v="3"/>
    <s v="Home Care"/>
    <x v="10800"/>
    <s v="Good Sales"/>
    <n v="0.32"/>
    <n v="1265.1776"/>
    <n v="2688.5023999999999"/>
    <n v="2"/>
    <d v="2023-07-03T00:00:00"/>
    <d v="2023-07-07T00:00:00"/>
    <s v="New"/>
    <s v="Cash"/>
    <n v="957.53"/>
    <s v="profit"/>
    <s v="Chennai"/>
  </r>
  <r>
    <s v="ORD110927"/>
    <x v="0"/>
    <s v="Clothing"/>
    <x v="10801"/>
    <s v="Good Sales"/>
    <n v="0.32"/>
    <n v="1441.3824"/>
    <n v="3062.9375999999997"/>
    <n v="8"/>
    <d v="2024-11-02T00:00:00"/>
    <d v="2024-11-03T00:00:00"/>
    <s v="Regular"/>
    <s v="Cash"/>
    <n v="897.31"/>
    <s v="profit"/>
    <s v="Chennai"/>
  </r>
  <r>
    <s v="ORD110928"/>
    <x v="0"/>
    <s v="Personal Care"/>
    <x v="8618"/>
    <s v="Good Sales"/>
    <n v="0.02"/>
    <n v="28.147800000000004"/>
    <n v="1379.2422000000001"/>
    <n v="7"/>
    <d v="2024-08-28T00:00:00"/>
    <d v="2024-09-02T00:00:00"/>
    <s v="Member"/>
    <s v="UPI"/>
    <n v="119.44"/>
    <s v="loss"/>
    <s v="Hyderabad"/>
  </r>
  <r>
    <s v="ORD110929"/>
    <x v="1"/>
    <s v="Grocery"/>
    <x v="10802"/>
    <s v="Good Sales"/>
    <n v="0.04"/>
    <n v="43.373999999999995"/>
    <n v="1040.9759999999999"/>
    <n v="7"/>
    <d v="2023-11-13T00:00:00"/>
    <d v="2023-11-15T00:00:00"/>
    <s v="Regular"/>
    <s v="UPI"/>
    <n v="182.14"/>
    <s v="loss"/>
    <s v="Delhi"/>
  </r>
  <r>
    <s v="ORD110930"/>
    <x v="1"/>
    <s v="Electronics"/>
    <x v="10803"/>
    <s v="concerning"/>
    <n v="0.33"/>
    <n v="88.542300000000012"/>
    <n v="179.76769999999999"/>
    <n v="7"/>
    <d v="2023-07-08T00:00:00"/>
    <d v="2023-07-09T00:00:00"/>
    <s v="Regular"/>
    <s v="Card"/>
    <n v="50.66"/>
    <s v="loss"/>
    <s v="Mumbai"/>
  </r>
  <r>
    <s v="ORD110931"/>
    <x v="2"/>
    <s v="Electronics"/>
    <x v="10804"/>
    <s v="Good Sales"/>
    <n v="0.48"/>
    <n v="918.42719999999997"/>
    <n v="994.96280000000013"/>
    <n v="9"/>
    <d v="2024-08-10T00:00:00"/>
    <d v="2024-08-15T00:00:00"/>
    <s v="Member"/>
    <s v="Card"/>
    <n v="335.04"/>
    <s v="loss"/>
    <s v="Delhi"/>
  </r>
  <r>
    <s v="ORD110932"/>
    <x v="1"/>
    <s v="Clothing"/>
    <x v="10805"/>
    <s v="Good Sales"/>
    <n v="0.5"/>
    <n v="2123.1550000000002"/>
    <n v="2123.1550000000002"/>
    <n v="2"/>
    <d v="2023-12-21T00:00:00"/>
    <d v="2023-12-28T00:00:00"/>
    <s v="Member"/>
    <s v="Card"/>
    <n v="1048.46"/>
    <s v="profit"/>
    <s v="Hyderabad"/>
  </r>
  <r>
    <s v="ORD110933"/>
    <x v="2"/>
    <s v="Home Care"/>
    <x v="10806"/>
    <s v="concerning"/>
    <n v="0.49"/>
    <n v="216.727"/>
    <n v="225.57300000000001"/>
    <n v="6"/>
    <d v="2024-03-23T00:00:00"/>
    <d v="2024-03-29T00:00:00"/>
    <s v="New"/>
    <s v="Card"/>
    <n v="116.06"/>
    <s v="loss"/>
    <s v="Delhi"/>
  </r>
  <r>
    <s v="ORD110934"/>
    <x v="1"/>
    <s v="Personal Care"/>
    <x v="10807"/>
    <s v="Good Sales"/>
    <n v="0.18"/>
    <n v="492.97499999999997"/>
    <n v="2245.7750000000001"/>
    <n v="4"/>
    <d v="2023-09-23T00:00:00"/>
    <d v="2023-09-25T00:00:00"/>
    <s v="Regular"/>
    <s v="Card"/>
    <n v="593.38"/>
    <s v="loss"/>
    <s v="Pune"/>
  </r>
  <r>
    <s v="ORD110935"/>
    <x v="3"/>
    <s v="Personal Care"/>
    <x v="10808"/>
    <s v="Good Sales"/>
    <n v="0.12"/>
    <n v="420.53519999999997"/>
    <n v="3083.9248000000002"/>
    <n v="6"/>
    <d v="2024-02-14T00:00:00"/>
    <d v="2024-02-20T00:00:00"/>
    <s v="Regular"/>
    <s v="Card"/>
    <n v="207.92"/>
    <s v="loss"/>
    <s v="Delhi"/>
  </r>
  <r>
    <s v="ORD110936"/>
    <x v="3"/>
    <s v="Personal Care"/>
    <x v="10809"/>
    <s v="Good Sales"/>
    <n v="0.05"/>
    <n v="210.029"/>
    <n v="3990.5509999999999"/>
    <n v="9"/>
    <d v="2023-03-10T00:00:00"/>
    <d v="2023-03-14T00:00:00"/>
    <s v="New"/>
    <s v="UPI"/>
    <n v="580.17999999999995"/>
    <s v="loss"/>
    <s v="Mumbai"/>
  </r>
  <r>
    <s v="ORD110937"/>
    <x v="2"/>
    <s v="Home Care"/>
    <x v="10810"/>
    <s v="Good Sales"/>
    <n v="0.16"/>
    <n v="473.40960000000001"/>
    <n v="2485.4004"/>
    <n v="1"/>
    <d v="2024-08-21T00:00:00"/>
    <d v="2024-08-23T00:00:00"/>
    <s v="Regular"/>
    <s v="Card"/>
    <n v="420.79"/>
    <s v="loss"/>
    <s v="Chennai"/>
  </r>
  <r>
    <s v="ORD110938"/>
    <x v="0"/>
    <s v="Home Care"/>
    <x v="10811"/>
    <s v="Good Sales"/>
    <n v="0.14000000000000001"/>
    <n v="141.81580000000002"/>
    <n v="871.15419999999995"/>
    <n v="2"/>
    <d v="2023-11-25T00:00:00"/>
    <d v="2023-12-02T00:00:00"/>
    <s v="Member"/>
    <s v="UPI"/>
    <n v="106.99"/>
    <s v="loss"/>
    <s v="Hyderabad"/>
  </r>
  <r>
    <s v="ORD110939"/>
    <x v="3"/>
    <s v="Home Care"/>
    <x v="10812"/>
    <s v="Good Sales"/>
    <n v="0.28999999999999998"/>
    <n v="1399.6066999999998"/>
    <n v="3426.6232999999997"/>
    <n v="6"/>
    <d v="2023-04-07T00:00:00"/>
    <d v="2023-04-08T00:00:00"/>
    <s v="Regular"/>
    <s v="Cash"/>
    <n v="757.27"/>
    <s v="loss"/>
    <s v="Hyderabad"/>
  </r>
  <r>
    <s v="ORD110940"/>
    <x v="2"/>
    <s v="Clothing"/>
    <x v="10813"/>
    <s v="concerning"/>
    <n v="0.18"/>
    <n v="101.48219999999999"/>
    <n v="462.30779999999999"/>
    <n v="7"/>
    <d v="2023-09-11T00:00:00"/>
    <d v="2023-09-12T00:00:00"/>
    <s v="Member"/>
    <s v="UPI"/>
    <n v="54.65"/>
    <s v="loss"/>
    <s v="Bangalore"/>
  </r>
  <r>
    <s v="ORD110941"/>
    <x v="1"/>
    <s v="Electronics"/>
    <x v="10814"/>
    <s v="Good Sales"/>
    <n v="0.12"/>
    <n v="464.17199999999997"/>
    <n v="3403.9279999999999"/>
    <n v="3"/>
    <d v="2024-05-28T00:00:00"/>
    <d v="2024-05-31T00:00:00"/>
    <s v="Member"/>
    <s v="Card"/>
    <n v="924.07"/>
    <s v="profit"/>
    <s v="Bangalore"/>
  </r>
  <r>
    <s v="ORD110942"/>
    <x v="1"/>
    <s v="Grocery"/>
    <x v="10815"/>
    <s v="concerning"/>
    <n v="0.31"/>
    <n v="162.48339999999999"/>
    <n v="361.65660000000003"/>
    <n v="1"/>
    <d v="2023-10-25T00:00:00"/>
    <d v="2023-10-28T00:00:00"/>
    <s v="Member"/>
    <s v="UPI"/>
    <n v="135.55000000000001"/>
    <s v="loss"/>
    <s v="Mumbai"/>
  </r>
  <r>
    <s v="ORD110943"/>
    <x v="2"/>
    <s v="Home Care"/>
    <x v="10816"/>
    <s v="Good Sales"/>
    <n v="0.16"/>
    <n v="128.44"/>
    <n v="674.31"/>
    <n v="7"/>
    <d v="2023-07-15T00:00:00"/>
    <d v="2023-07-18T00:00:00"/>
    <s v="Member"/>
    <s v="Card"/>
    <n v="227.66"/>
    <s v="loss"/>
    <s v="Chennai"/>
  </r>
  <r>
    <s v="ORD110944"/>
    <x v="0"/>
    <s v="Electronics"/>
    <x v="10817"/>
    <s v="Good Sales"/>
    <n v="0.18"/>
    <n v="810.22680000000003"/>
    <n v="3691.0332000000003"/>
    <n v="2"/>
    <d v="2024-10-11T00:00:00"/>
    <d v="2024-10-15T00:00:00"/>
    <s v="Regular"/>
    <s v="UPI"/>
    <n v="240.96"/>
    <s v="loss"/>
    <s v="Pune"/>
  </r>
  <r>
    <s v="ORD110945"/>
    <x v="2"/>
    <s v="Home Care"/>
    <x v="10818"/>
    <s v="Good Sales"/>
    <n v="0.3"/>
    <n v="1137.021"/>
    <n v="2653.049"/>
    <n v="6"/>
    <d v="2024-06-26T00:00:00"/>
    <d v="2024-06-27T00:00:00"/>
    <s v="New"/>
    <s v="UPI"/>
    <n v="700.02"/>
    <s v="loss"/>
    <s v="Chennai"/>
  </r>
  <r>
    <s v="ORD110946"/>
    <x v="2"/>
    <s v="Grocery"/>
    <x v="10819"/>
    <s v="Good Sales"/>
    <n v="0.06"/>
    <n v="113.4594"/>
    <n v="1777.5306"/>
    <n v="4"/>
    <d v="2024-12-19T00:00:00"/>
    <d v="2024-12-23T00:00:00"/>
    <s v="Member"/>
    <s v="Card"/>
    <n v="193.4"/>
    <s v="loss"/>
    <s v="Pune"/>
  </r>
  <r>
    <s v="ORD110947"/>
    <x v="3"/>
    <s v="Home Care"/>
    <x v="10820"/>
    <s v="Good Sales"/>
    <n v="0.39"/>
    <n v="1259.6025"/>
    <n v="1970.1475"/>
    <n v="4"/>
    <d v="2024-04-13T00:00:00"/>
    <d v="2024-04-14T00:00:00"/>
    <s v="New"/>
    <s v="UPI"/>
    <n v="590.05999999999995"/>
    <s v="loss"/>
    <s v="Hyderabad"/>
  </r>
  <r>
    <s v="ORD110948"/>
    <x v="2"/>
    <s v="Electronics"/>
    <x v="10821"/>
    <s v="Good Sales"/>
    <n v="0.48"/>
    <n v="1123.4448"/>
    <n v="1217.0652000000002"/>
    <n v="9"/>
    <d v="2024-06-01T00:00:00"/>
    <d v="2024-06-08T00:00:00"/>
    <s v="New"/>
    <s v="Card"/>
    <n v="158.44"/>
    <s v="loss"/>
    <s v="Pune"/>
  </r>
  <r>
    <s v="ORD110949"/>
    <x v="2"/>
    <s v="Clothing"/>
    <x v="10822"/>
    <s v="concerning"/>
    <n v="0.25"/>
    <n v="106.51"/>
    <n v="319.53000000000003"/>
    <n v="7"/>
    <d v="2023-03-06T00:00:00"/>
    <d v="2023-03-12T00:00:00"/>
    <s v="Member"/>
    <s v="Card"/>
    <n v="102.81"/>
    <s v="loss"/>
    <s v="Hyderabad"/>
  </r>
  <r>
    <s v="ORD110950"/>
    <x v="1"/>
    <s v="Grocery"/>
    <x v="10823"/>
    <s v="Good Sales"/>
    <n v="0.28000000000000003"/>
    <n v="1017.3884000000002"/>
    <n v="2616.1415999999999"/>
    <n v="1"/>
    <d v="2024-12-14T00:00:00"/>
    <d v="2024-12-17T00:00:00"/>
    <s v="Member"/>
    <s v="Cash"/>
    <n v="449.55"/>
    <s v="loss"/>
    <s v="Pune"/>
  </r>
  <r>
    <s v="ORD110951"/>
    <x v="3"/>
    <s v="Electronics"/>
    <x v="10824"/>
    <s v="Good Sales"/>
    <n v="0.19"/>
    <n v="729.59050000000002"/>
    <n v="3110.3594999999996"/>
    <n v="4"/>
    <d v="2024-05-18T00:00:00"/>
    <d v="2024-05-21T00:00:00"/>
    <s v="New"/>
    <s v="Card"/>
    <n v="736"/>
    <s v="loss"/>
    <s v="Chennai"/>
  </r>
  <r>
    <s v="ORD110952"/>
    <x v="1"/>
    <s v="Personal Care"/>
    <x v="10825"/>
    <s v="Good Sales"/>
    <n v="0.48"/>
    <n v="2123.2656000000002"/>
    <n v="2300.2044000000001"/>
    <n v="6"/>
    <d v="2024-01-28T00:00:00"/>
    <d v="2024-01-30T00:00:00"/>
    <s v="New"/>
    <s v="Cash"/>
    <n v="1102.06"/>
    <s v="profit"/>
    <s v="Pune"/>
  </r>
  <r>
    <s v="ORD110953"/>
    <x v="1"/>
    <s v="Personal Care"/>
    <x v="10826"/>
    <s v="Good Sales"/>
    <n v="7.0000000000000007E-2"/>
    <n v="192.4384"/>
    <n v="2556.6815999999999"/>
    <n v="2"/>
    <d v="2024-08-15T00:00:00"/>
    <d v="2024-08-21T00:00:00"/>
    <s v="Regular"/>
    <s v="Cash"/>
    <n v="435.84"/>
    <s v="loss"/>
    <s v="Hyderabad"/>
  </r>
  <r>
    <s v="ORD110954"/>
    <x v="0"/>
    <s v="Personal Care"/>
    <x v="10827"/>
    <s v="Good Sales"/>
    <n v="0.41"/>
    <n v="1393.3358000000001"/>
    <n v="2005.0442"/>
    <n v="4"/>
    <d v="2024-03-25T00:00:00"/>
    <d v="2024-03-31T00:00:00"/>
    <s v="Member"/>
    <s v="UPI"/>
    <n v="1013.44"/>
    <s v="profit"/>
    <s v="Chennai"/>
  </r>
  <r>
    <s v="ORD110955"/>
    <x v="0"/>
    <s v="Clothing"/>
    <x v="10828"/>
    <s v="Good Sales"/>
    <n v="0.33"/>
    <n v="741.32849999999996"/>
    <n v="1505.1214999999997"/>
    <n v="2"/>
    <d v="2023-12-02T00:00:00"/>
    <d v="2023-12-08T00:00:00"/>
    <s v="Regular"/>
    <s v="Cash"/>
    <n v="564.53"/>
    <s v="loss"/>
    <s v="Delhi"/>
  </r>
  <r>
    <s v="ORD110956"/>
    <x v="3"/>
    <s v="Home Care"/>
    <x v="10829"/>
    <s v="Good Sales"/>
    <n v="0.4"/>
    <n v="665.06400000000008"/>
    <n v="997.596"/>
    <n v="1"/>
    <d v="2024-07-24T00:00:00"/>
    <d v="2024-07-27T00:00:00"/>
    <s v="Member"/>
    <s v="Cash"/>
    <n v="259.22000000000003"/>
    <s v="loss"/>
    <s v="Bangalore"/>
  </r>
  <r>
    <s v="ORD110957"/>
    <x v="3"/>
    <s v="Home Care"/>
    <x v="10830"/>
    <s v="Good Sales"/>
    <n v="0.48"/>
    <n v="1016.3183999999999"/>
    <n v="1101.0116"/>
    <n v="1"/>
    <d v="2023-08-31T00:00:00"/>
    <d v="2023-09-03T00:00:00"/>
    <s v="New"/>
    <s v="Card"/>
    <n v="478.84"/>
    <s v="loss"/>
    <s v="Hyderabad"/>
  </r>
  <r>
    <s v="ORD110958"/>
    <x v="0"/>
    <s v="Home Care"/>
    <x v="10831"/>
    <s v="Good Sales"/>
    <n v="0.25"/>
    <n v="1141.8975"/>
    <n v="3425.6925000000001"/>
    <n v="9"/>
    <d v="2024-10-14T00:00:00"/>
    <d v="2024-10-19T00:00:00"/>
    <s v="New"/>
    <s v="Cash"/>
    <n v="993.06"/>
    <s v="profit"/>
    <s v="Chennai"/>
  </r>
  <r>
    <s v="ORD110959"/>
    <x v="0"/>
    <s v="Clothing"/>
    <x v="10832"/>
    <s v="Good Sales"/>
    <n v="0.14000000000000001"/>
    <n v="126.62160000000002"/>
    <n v="777.8184"/>
    <n v="9"/>
    <d v="2023-09-19T00:00:00"/>
    <d v="2023-09-20T00:00:00"/>
    <s v="New"/>
    <s v="UPI"/>
    <n v="55.04"/>
    <s v="loss"/>
    <s v="Bangalore"/>
  </r>
  <r>
    <s v="ORD110960"/>
    <x v="0"/>
    <s v="Personal Care"/>
    <x v="10833"/>
    <s v="Good Sales"/>
    <n v="0.39"/>
    <n v="513.88350000000003"/>
    <n v="803.76650000000006"/>
    <n v="4"/>
    <d v="2024-02-13T00:00:00"/>
    <d v="2024-02-16T00:00:00"/>
    <s v="New"/>
    <s v="UPI"/>
    <n v="188.01"/>
    <s v="loss"/>
    <s v="Chennai"/>
  </r>
  <r>
    <s v="ORD110961"/>
    <x v="0"/>
    <s v="Home Care"/>
    <x v="10834"/>
    <s v="Good Sales"/>
    <n v="0.42"/>
    <n v="1289.5385999999999"/>
    <n v="1780.7914000000001"/>
    <n v="8"/>
    <d v="2024-03-22T00:00:00"/>
    <d v="2024-03-27T00:00:00"/>
    <s v="Regular"/>
    <s v="UPI"/>
    <n v="556.94000000000005"/>
    <s v="loss"/>
    <s v="Pune"/>
  </r>
  <r>
    <s v="ORD110962"/>
    <x v="0"/>
    <s v="Clothing"/>
    <x v="10835"/>
    <s v="concerning"/>
    <n v="0.34"/>
    <n v="227.7252"/>
    <n v="442.0548"/>
    <n v="7"/>
    <d v="2023-07-06T00:00:00"/>
    <d v="2023-07-11T00:00:00"/>
    <s v="New"/>
    <s v="UPI"/>
    <n v="102.98"/>
    <s v="loss"/>
    <s v="Bangalore"/>
  </r>
  <r>
    <s v="ORD110963"/>
    <x v="1"/>
    <s v="Clothing"/>
    <x v="10836"/>
    <s v="Good Sales"/>
    <n v="0.42"/>
    <n v="1877.4588000000001"/>
    <n v="2592.6812"/>
    <n v="5"/>
    <d v="2024-08-24T00:00:00"/>
    <d v="2024-08-29T00:00:00"/>
    <s v="Regular"/>
    <s v="UPI"/>
    <n v="426.83"/>
    <s v="loss"/>
    <s v="Pune"/>
  </r>
  <r>
    <s v="ORD110964"/>
    <x v="3"/>
    <s v="Electronics"/>
    <x v="4237"/>
    <s v="concerning"/>
    <n v="0.37"/>
    <n v="122.64019999999999"/>
    <n v="208.81979999999999"/>
    <n v="2"/>
    <d v="2023-09-03T00:00:00"/>
    <d v="2023-09-09T00:00:00"/>
    <s v="New"/>
    <s v="Cash"/>
    <n v="71.39"/>
    <s v="loss"/>
    <s v="Delhi"/>
  </r>
  <r>
    <s v="ORD110965"/>
    <x v="1"/>
    <s v="Home Care"/>
    <x v="10837"/>
    <s v="Good Sales"/>
    <n v="0.48"/>
    <n v="1824.4944"/>
    <n v="1976.5356000000002"/>
    <n v="9"/>
    <d v="2023-12-08T00:00:00"/>
    <d v="2023-12-14T00:00:00"/>
    <s v="Regular"/>
    <s v="Cash"/>
    <n v="1128.8699999999999"/>
    <s v="profit"/>
    <s v="Bangalore"/>
  </r>
  <r>
    <s v="ORD110966"/>
    <x v="1"/>
    <s v="Personal Care"/>
    <x v="10838"/>
    <s v="Good Sales"/>
    <n v="0.28999999999999998"/>
    <n v="560.06829999999991"/>
    <n v="1371.2017000000001"/>
    <n v="7"/>
    <d v="2023-02-11T00:00:00"/>
    <d v="2023-02-17T00:00:00"/>
    <s v="Member"/>
    <s v="Card"/>
    <n v="261.06"/>
    <s v="loss"/>
    <s v="Delhi"/>
  </r>
  <r>
    <s v="ORD110967"/>
    <x v="2"/>
    <s v="Grocery"/>
    <x v="10839"/>
    <s v="concerning"/>
    <n v="0.19"/>
    <n v="66.634900000000002"/>
    <n v="284.07509999999996"/>
    <n v="4"/>
    <d v="2024-10-18T00:00:00"/>
    <d v="2024-10-21T00:00:00"/>
    <s v="Member"/>
    <s v="UPI"/>
    <n v="101.71"/>
    <s v="loss"/>
    <s v="Pune"/>
  </r>
  <r>
    <s v="ORD110968"/>
    <x v="1"/>
    <s v="Clothing"/>
    <x v="10840"/>
    <s v="Good Sales"/>
    <n v="0.34"/>
    <n v="1438.3190000000002"/>
    <n v="2792.0309999999999"/>
    <n v="2"/>
    <d v="2024-01-18T00:00:00"/>
    <d v="2024-01-22T00:00:00"/>
    <s v="Regular"/>
    <s v="UPI"/>
    <n v="1011.55"/>
    <s v="profit"/>
    <s v="Mumbai"/>
  </r>
  <r>
    <s v="ORD110969"/>
    <x v="0"/>
    <s v="Electronics"/>
    <x v="10841"/>
    <s v="Good Sales"/>
    <n v="0.03"/>
    <n v="97.147800000000004"/>
    <n v="3141.1122"/>
    <n v="2"/>
    <d v="2023-01-23T00:00:00"/>
    <d v="2023-01-27T00:00:00"/>
    <s v="Regular"/>
    <s v="Cash"/>
    <n v="427.62"/>
    <s v="loss"/>
    <s v="Delhi"/>
  </r>
  <r>
    <s v="ORD110970"/>
    <x v="0"/>
    <s v="Grocery"/>
    <x v="10842"/>
    <s v="concerning"/>
    <n v="0.25"/>
    <n v="35.852499999999999"/>
    <n v="107.5575"/>
    <n v="3"/>
    <d v="2024-10-16T00:00:00"/>
    <d v="2024-10-22T00:00:00"/>
    <s v="Member"/>
    <s v="Cash"/>
    <n v="22.22"/>
    <s v="loss"/>
    <s v="Delhi"/>
  </r>
  <r>
    <s v="ORD110971"/>
    <x v="2"/>
    <s v="Clothing"/>
    <x v="10843"/>
    <s v="Good Sales"/>
    <n v="0.39"/>
    <n v="550.25490000000002"/>
    <n v="860.65510000000006"/>
    <n v="6"/>
    <d v="2024-07-21T00:00:00"/>
    <d v="2024-07-22T00:00:00"/>
    <s v="Member"/>
    <s v="Card"/>
    <n v="291.72000000000003"/>
    <s v="loss"/>
    <s v="Delhi"/>
  </r>
  <r>
    <s v="ORD110972"/>
    <x v="2"/>
    <s v="Electronics"/>
    <x v="10844"/>
    <s v="Good Sales"/>
    <n v="0.08"/>
    <n v="146.0016"/>
    <n v="1679.0183999999999"/>
    <n v="1"/>
    <d v="2024-02-22T00:00:00"/>
    <d v="2024-02-26T00:00:00"/>
    <s v="New"/>
    <s v="UPI"/>
    <n v="432.43"/>
    <s v="loss"/>
    <s v="Delhi"/>
  </r>
  <r>
    <s v="ORD110973"/>
    <x v="2"/>
    <s v="Home Care"/>
    <x v="10845"/>
    <s v="Good Sales"/>
    <n v="0.2"/>
    <n v="336.12600000000003"/>
    <n v="1344.5040000000001"/>
    <n v="5"/>
    <d v="2024-07-30T00:00:00"/>
    <d v="2024-08-02T00:00:00"/>
    <s v="Member"/>
    <s v="UPI"/>
    <n v="397.84"/>
    <s v="loss"/>
    <s v="Pune"/>
  </r>
  <r>
    <s v="ORD110974"/>
    <x v="2"/>
    <s v="Electronics"/>
    <x v="10846"/>
    <s v="Good Sales"/>
    <n v="0.18"/>
    <n v="457.53840000000002"/>
    <n v="2084.3416000000002"/>
    <n v="3"/>
    <d v="2023-12-27T00:00:00"/>
    <d v="2024-01-03T00:00:00"/>
    <s v="New"/>
    <s v="Cash"/>
    <n v="534.51"/>
    <s v="loss"/>
    <s v="Mumbai"/>
  </r>
  <r>
    <s v="ORD110975"/>
    <x v="2"/>
    <s v="Clothing"/>
    <x v="10847"/>
    <s v="Good Sales"/>
    <n v="0.17"/>
    <n v="455.8261"/>
    <n v="2225.5038999999997"/>
    <n v="7"/>
    <d v="2023-08-05T00:00:00"/>
    <d v="2023-08-06T00:00:00"/>
    <s v="Regular"/>
    <s v="Card"/>
    <n v="209.44"/>
    <s v="loss"/>
    <s v="Chennai"/>
  </r>
  <r>
    <s v="ORD110976"/>
    <x v="1"/>
    <s v="Home Care"/>
    <x v="10848"/>
    <s v="Good Sales"/>
    <n v="0.33"/>
    <n v="674.54970000000003"/>
    <n v="1369.5402999999999"/>
    <n v="7"/>
    <d v="2024-09-15T00:00:00"/>
    <d v="2024-09-16T00:00:00"/>
    <s v="Member"/>
    <s v="Card"/>
    <n v="538.70000000000005"/>
    <s v="loss"/>
    <s v="Hyderabad"/>
  </r>
  <r>
    <s v="ORD110977"/>
    <x v="2"/>
    <s v="Personal Care"/>
    <x v="10849"/>
    <s v="Good Sales"/>
    <n v="0.25"/>
    <n v="431.41750000000002"/>
    <n v="1294.2525000000001"/>
    <n v="5"/>
    <d v="2023-03-28T00:00:00"/>
    <d v="2023-04-03T00:00:00"/>
    <s v="New"/>
    <s v="UPI"/>
    <n v="201.58"/>
    <s v="loss"/>
    <s v="Hyderabad"/>
  </r>
  <r>
    <s v="ORD110978"/>
    <x v="1"/>
    <s v="Electronics"/>
    <x v="10850"/>
    <s v="Good Sales"/>
    <n v="0.4"/>
    <n v="1028.644"/>
    <n v="1542.9660000000001"/>
    <n v="9"/>
    <d v="2023-10-17T00:00:00"/>
    <d v="2023-10-18T00:00:00"/>
    <s v="Member"/>
    <s v="Card"/>
    <n v="241.28"/>
    <s v="loss"/>
    <s v="Chennai"/>
  </r>
  <r>
    <s v="ORD110979"/>
    <x v="3"/>
    <s v="Grocery"/>
    <x v="10851"/>
    <s v="concerning"/>
    <n v="0.03"/>
    <n v="7.9416000000000002"/>
    <n v="256.77840000000003"/>
    <n v="8"/>
    <d v="2024-04-01T00:00:00"/>
    <d v="2024-04-03T00:00:00"/>
    <s v="Member"/>
    <s v="Cash"/>
    <n v="27.27"/>
    <s v="loss"/>
    <s v="Chennai"/>
  </r>
  <r>
    <s v="ORD110980"/>
    <x v="2"/>
    <s v="Home Care"/>
    <x v="10852"/>
    <s v="Good Sales"/>
    <n v="0.23"/>
    <n v="750.14269999999999"/>
    <n v="2511.3472999999999"/>
    <n v="9"/>
    <d v="2023-12-23T00:00:00"/>
    <d v="2023-12-26T00:00:00"/>
    <s v="Regular"/>
    <s v="Card"/>
    <n v="196.04"/>
    <s v="loss"/>
    <s v="Hyderabad"/>
  </r>
  <r>
    <s v="ORD110981"/>
    <x v="2"/>
    <s v="Home Care"/>
    <x v="10853"/>
    <s v="Good Sales"/>
    <n v="0.01"/>
    <n v="30.693100000000001"/>
    <n v="3038.6169"/>
    <n v="6"/>
    <d v="2024-09-15T00:00:00"/>
    <d v="2024-09-21T00:00:00"/>
    <s v="Regular"/>
    <s v="UPI"/>
    <n v="718.05"/>
    <s v="loss"/>
    <s v="Pune"/>
  </r>
  <r>
    <s v="ORD110982"/>
    <x v="1"/>
    <s v="Personal Care"/>
    <x v="10854"/>
    <s v="Good Sales"/>
    <n v="0.11"/>
    <n v="161.49980000000002"/>
    <n v="1306.6802"/>
    <n v="8"/>
    <d v="2024-03-21T00:00:00"/>
    <d v="2024-03-24T00:00:00"/>
    <s v="Regular"/>
    <s v="Cash"/>
    <n v="92.46"/>
    <s v="loss"/>
    <s v="Pune"/>
  </r>
  <r>
    <s v="ORD110983"/>
    <x v="3"/>
    <s v="Electronics"/>
    <x v="10855"/>
    <s v="Good Sales"/>
    <n v="0.39"/>
    <n v="382.0557"/>
    <n v="597.57429999999999"/>
    <n v="2"/>
    <d v="2023-09-25T00:00:00"/>
    <d v="2023-09-29T00:00:00"/>
    <s v="Regular"/>
    <s v="Card"/>
    <n v="59.22"/>
    <s v="loss"/>
    <s v="Mumbai"/>
  </r>
  <r>
    <s v="ORD110984"/>
    <x v="1"/>
    <s v="Grocery"/>
    <x v="10856"/>
    <s v="concerning"/>
    <n v="0.05"/>
    <n v="22.881500000000003"/>
    <n v="434.74849999999998"/>
    <n v="5"/>
    <d v="2024-08-21T00:00:00"/>
    <d v="2024-08-25T00:00:00"/>
    <s v="Member"/>
    <s v="UPI"/>
    <n v="23.06"/>
    <s v="loss"/>
    <s v="Chennai"/>
  </r>
  <r>
    <s v="ORD110985"/>
    <x v="1"/>
    <s v="Personal Care"/>
    <x v="10857"/>
    <s v="Good Sales"/>
    <n v="0.05"/>
    <n v="148.899"/>
    <n v="2829.0810000000001"/>
    <n v="8"/>
    <d v="2024-08-06T00:00:00"/>
    <d v="2024-08-09T00:00:00"/>
    <s v="New"/>
    <s v="UPI"/>
    <n v="152.43"/>
    <s v="loss"/>
    <s v="Chennai"/>
  </r>
  <r>
    <s v="ORD110986"/>
    <x v="2"/>
    <s v="Electronics"/>
    <x v="10858"/>
    <s v="Good Sales"/>
    <n v="0.2"/>
    <n v="577.52200000000005"/>
    <n v="2310.0880000000002"/>
    <n v="2"/>
    <d v="2023-05-08T00:00:00"/>
    <d v="2023-05-10T00:00:00"/>
    <s v="Regular"/>
    <s v="Cash"/>
    <n v="635.25"/>
    <s v="loss"/>
    <s v="Chennai"/>
  </r>
  <r>
    <s v="ORD110987"/>
    <x v="0"/>
    <s v="Grocery"/>
    <x v="10859"/>
    <s v="Good Sales"/>
    <n v="0.39"/>
    <n v="1058.1714000000002"/>
    <n v="1655.0886"/>
    <n v="2"/>
    <d v="2023-03-21T00:00:00"/>
    <d v="2023-03-28T00:00:00"/>
    <s v="Member"/>
    <s v="Card"/>
    <n v="471.68"/>
    <s v="loss"/>
    <s v="Bangalore"/>
  </r>
  <r>
    <s v="ORD110988"/>
    <x v="0"/>
    <s v="Grocery"/>
    <x v="10860"/>
    <s v="Good Sales"/>
    <n v="0.32"/>
    <n v="1577.4495999999999"/>
    <n v="3352.0803999999998"/>
    <n v="3"/>
    <d v="2023-03-25T00:00:00"/>
    <d v="2023-03-30T00:00:00"/>
    <s v="Member"/>
    <s v="Cash"/>
    <n v="1075.03"/>
    <s v="profit"/>
    <s v="Chennai"/>
  </r>
  <r>
    <s v="ORD110989"/>
    <x v="1"/>
    <s v="Clothing"/>
    <x v="10861"/>
    <s v="Good Sales"/>
    <n v="0.39"/>
    <n v="1054.7823000000001"/>
    <n v="1649.7877000000001"/>
    <n v="2"/>
    <d v="2024-06-23T00:00:00"/>
    <d v="2024-06-30T00:00:00"/>
    <s v="Regular"/>
    <s v="Card"/>
    <n v="291.93"/>
    <s v="loss"/>
    <s v="Bangalore"/>
  </r>
  <r>
    <s v="ORD110990"/>
    <x v="2"/>
    <s v="Grocery"/>
    <x v="10862"/>
    <s v="Good Sales"/>
    <n v="0.02"/>
    <n v="72.735399999999998"/>
    <n v="3564.0346"/>
    <n v="4"/>
    <d v="2024-02-18T00:00:00"/>
    <d v="2024-02-20T00:00:00"/>
    <s v="Regular"/>
    <s v="Cash"/>
    <n v="835.97"/>
    <s v="profit"/>
    <s v="Hyderabad"/>
  </r>
  <r>
    <s v="ORD110991"/>
    <x v="3"/>
    <s v="Electronics"/>
    <x v="10863"/>
    <s v="concerning"/>
    <n v="0.28000000000000003"/>
    <n v="182.92400000000001"/>
    <n v="470.37599999999998"/>
    <n v="4"/>
    <d v="2024-04-03T00:00:00"/>
    <d v="2024-04-10T00:00:00"/>
    <s v="Member"/>
    <s v="Cash"/>
    <n v="83.55"/>
    <s v="loss"/>
    <s v="Bangalore"/>
  </r>
  <r>
    <s v="ORD110992"/>
    <x v="0"/>
    <s v="Personal Care"/>
    <x v="10864"/>
    <s v="Good Sales"/>
    <n v="0.23"/>
    <n v="359.94080000000002"/>
    <n v="1205.0192"/>
    <n v="1"/>
    <d v="2024-02-05T00:00:00"/>
    <d v="2024-02-07T00:00:00"/>
    <s v="Regular"/>
    <s v="Cash"/>
    <n v="272.73"/>
    <s v="loss"/>
    <s v="Pune"/>
  </r>
  <r>
    <s v="ORD110993"/>
    <x v="3"/>
    <s v="Personal Care"/>
    <x v="10865"/>
    <s v="Good Sales"/>
    <n v="0.45"/>
    <n v="652.3605"/>
    <n v="797.32950000000005"/>
    <n v="6"/>
    <d v="2024-10-11T00:00:00"/>
    <d v="2024-10-15T00:00:00"/>
    <s v="Member"/>
    <s v="Card"/>
    <n v="385.06"/>
    <s v="loss"/>
    <s v="Mumbai"/>
  </r>
  <r>
    <s v="ORD110994"/>
    <x v="0"/>
    <s v="Clothing"/>
    <x v="10866"/>
    <s v="Good Sales"/>
    <n v="0.37"/>
    <n v="1081.2436"/>
    <n v="1841.0364000000002"/>
    <n v="7"/>
    <d v="2024-05-17T00:00:00"/>
    <d v="2024-05-19T00:00:00"/>
    <s v="Member"/>
    <s v="UPI"/>
    <n v="193.39"/>
    <s v="loss"/>
    <s v="Chennai"/>
  </r>
  <r>
    <s v="ORD110995"/>
    <x v="2"/>
    <s v="Electronics"/>
    <x v="10867"/>
    <s v="Good Sales"/>
    <n v="0.21"/>
    <n v="361.4058"/>
    <n v="1359.5742"/>
    <n v="7"/>
    <d v="2023-12-17T00:00:00"/>
    <d v="2023-12-21T00:00:00"/>
    <s v="Regular"/>
    <s v="Card"/>
    <n v="454.01"/>
    <s v="loss"/>
    <s v="Bangalore"/>
  </r>
  <r>
    <s v="ORD110996"/>
    <x v="1"/>
    <s v="Grocery"/>
    <x v="3035"/>
    <s v="Good Sales"/>
    <n v="0.28000000000000003"/>
    <n v="907.54440000000011"/>
    <n v="2333.6855999999998"/>
    <n v="5"/>
    <d v="2024-06-06T00:00:00"/>
    <d v="2024-06-10T00:00:00"/>
    <s v="Member"/>
    <s v="Card"/>
    <n v="430.68"/>
    <s v="loss"/>
    <s v="Pune"/>
  </r>
  <r>
    <s v="ORD110997"/>
    <x v="3"/>
    <s v="Clothing"/>
    <x v="10868"/>
    <s v="Good Sales"/>
    <n v="0.21"/>
    <n v="731.10239999999999"/>
    <n v="2750.3375999999998"/>
    <n v="4"/>
    <d v="2024-11-17T00:00:00"/>
    <d v="2024-11-23T00:00:00"/>
    <s v="Regular"/>
    <s v="Cash"/>
    <n v="387.86"/>
    <s v="loss"/>
    <s v="Chennai"/>
  </r>
  <r>
    <s v="ORD110998"/>
    <x v="3"/>
    <s v="Home Care"/>
    <x v="10869"/>
    <s v="concerning"/>
    <n v="0.22"/>
    <n v="58.317599999999999"/>
    <n v="206.76239999999999"/>
    <n v="2"/>
    <d v="2024-10-09T00:00:00"/>
    <d v="2024-10-16T00:00:00"/>
    <s v="New"/>
    <s v="Card"/>
    <n v="69.5"/>
    <s v="loss"/>
    <s v="Bangalore"/>
  </r>
  <r>
    <s v="ORD110999"/>
    <x v="1"/>
    <s v="Electronics"/>
    <x v="10870"/>
    <s v="Good Sales"/>
    <n v="0.32"/>
    <n v="1035.1392000000001"/>
    <n v="2199.6707999999999"/>
    <n v="5"/>
    <d v="2023-01-31T00:00:00"/>
    <d v="2023-02-01T00:00:00"/>
    <s v="New"/>
    <s v="UPI"/>
    <n v="723.79"/>
    <s v="loss"/>
    <s v="Delhi"/>
  </r>
  <r>
    <s v="ORD111000"/>
    <x v="3"/>
    <s v="Clothing"/>
    <x v="10871"/>
    <s v="concerning"/>
    <n v="0.11"/>
    <n v="73.948599999999999"/>
    <n v="598.31140000000005"/>
    <n v="4"/>
    <d v="2023-12-23T00:00:00"/>
    <d v="2023-12-30T00:00:00"/>
    <s v="Member"/>
    <s v="Card"/>
    <n v="83.36"/>
    <s v="loss"/>
    <s v="Mumbai"/>
  </r>
  <r>
    <s v="ORD111001"/>
    <x v="0"/>
    <s v="Personal Care"/>
    <x v="10872"/>
    <s v="Good Sales"/>
    <n v="0.17"/>
    <n v="404.4572"/>
    <n v="1974.7027999999998"/>
    <n v="8"/>
    <d v="2024-11-07T00:00:00"/>
    <d v="2024-11-13T00:00:00"/>
    <s v="Member"/>
    <s v="Cash"/>
    <n v="533.44000000000005"/>
    <s v="loss"/>
    <s v="Hyderabad"/>
  </r>
  <r>
    <s v="ORD111002"/>
    <x v="1"/>
    <s v="Clothing"/>
    <x v="10873"/>
    <s v="Good Sales"/>
    <n v="0.14000000000000001"/>
    <n v="512.43220000000008"/>
    <n v="3147.7977999999998"/>
    <n v="1"/>
    <d v="2023-06-10T00:00:00"/>
    <d v="2023-06-12T00:00:00"/>
    <s v="Regular"/>
    <s v="Cash"/>
    <n v="1009.75"/>
    <s v="profit"/>
    <s v="Delhi"/>
  </r>
  <r>
    <s v="ORD111003"/>
    <x v="0"/>
    <s v="Home Care"/>
    <x v="10874"/>
    <s v="Good Sales"/>
    <n v="0.4"/>
    <n v="1418.556"/>
    <n v="2127.8339999999998"/>
    <n v="7"/>
    <d v="2024-10-10T00:00:00"/>
    <d v="2024-10-17T00:00:00"/>
    <s v="Regular"/>
    <s v="Cash"/>
    <n v="949.09"/>
    <s v="profit"/>
    <s v="Pune"/>
  </r>
  <r>
    <s v="ORD111004"/>
    <x v="0"/>
    <s v="Electronics"/>
    <x v="10875"/>
    <s v="Good Sales"/>
    <n v="0.47"/>
    <n v="737.49109999999996"/>
    <n v="831.63890000000015"/>
    <n v="5"/>
    <d v="2024-11-16T00:00:00"/>
    <d v="2024-11-18T00:00:00"/>
    <s v="Regular"/>
    <s v="Cash"/>
    <n v="394.73"/>
    <s v="loss"/>
    <s v="Delhi"/>
  </r>
  <r>
    <s v="ORD111005"/>
    <x v="2"/>
    <s v="Clothing"/>
    <x v="10876"/>
    <s v="Good Sales"/>
    <n v="0.21"/>
    <n v="301.26389999999998"/>
    <n v="1133.3261"/>
    <n v="5"/>
    <d v="2024-05-11T00:00:00"/>
    <d v="2024-05-13T00:00:00"/>
    <s v="Member"/>
    <s v="Card"/>
    <n v="429.21"/>
    <s v="loss"/>
    <s v="Mumbai"/>
  </r>
  <r>
    <s v="ORD111006"/>
    <x v="0"/>
    <s v="Grocery"/>
    <x v="10877"/>
    <s v="Good Sales"/>
    <n v="0.04"/>
    <n v="90.284400000000005"/>
    <n v="2166.8256000000001"/>
    <n v="1"/>
    <d v="2023-09-26T00:00:00"/>
    <d v="2023-10-02T00:00:00"/>
    <s v="Member"/>
    <s v="Card"/>
    <n v="208.14"/>
    <s v="loss"/>
    <s v="Chennai"/>
  </r>
  <r>
    <s v="ORD111007"/>
    <x v="2"/>
    <s v="Electronics"/>
    <x v="10878"/>
    <s v="Good Sales"/>
    <n v="0.05"/>
    <n v="51.223500000000001"/>
    <n v="973.24649999999997"/>
    <n v="9"/>
    <d v="2023-09-01T00:00:00"/>
    <d v="2023-09-08T00:00:00"/>
    <s v="Regular"/>
    <s v="Card"/>
    <n v="243.16"/>
    <s v="loss"/>
    <s v="Delhi"/>
  </r>
  <r>
    <s v="ORD111008"/>
    <x v="3"/>
    <s v="Clothing"/>
    <x v="10879"/>
    <s v="Good Sales"/>
    <n v="0.2"/>
    <n v="975.20600000000002"/>
    <n v="3900.8239999999996"/>
    <n v="7"/>
    <d v="2024-02-16T00:00:00"/>
    <d v="2024-02-19T00:00:00"/>
    <s v="Regular"/>
    <s v="Card"/>
    <n v="602.71"/>
    <s v="loss"/>
    <s v="Bangalore"/>
  </r>
  <r>
    <s v="ORD111009"/>
    <x v="3"/>
    <s v="Clothing"/>
    <x v="10880"/>
    <s v="Good Sales"/>
    <n v="0.2"/>
    <n v="358.01800000000003"/>
    <n v="1432.0719999999999"/>
    <n v="2"/>
    <d v="2024-07-17T00:00:00"/>
    <d v="2024-07-22T00:00:00"/>
    <s v="Member"/>
    <s v="Card"/>
    <n v="506.54"/>
    <s v="loss"/>
    <s v="Chennai"/>
  </r>
  <r>
    <s v="ORD111010"/>
    <x v="2"/>
    <s v="Electronics"/>
    <x v="10881"/>
    <s v="Good Sales"/>
    <n v="7.0000000000000007E-2"/>
    <n v="323.58690000000001"/>
    <n v="4299.0830999999998"/>
    <n v="5"/>
    <d v="2023-07-08T00:00:00"/>
    <d v="2023-07-13T00:00:00"/>
    <s v="New"/>
    <s v="UPI"/>
    <n v="324.13"/>
    <s v="loss"/>
    <s v="Pune"/>
  </r>
  <r>
    <s v="ORD111011"/>
    <x v="0"/>
    <s v="Personal Care"/>
    <x v="10882"/>
    <s v="Good Sales"/>
    <n v="0.4"/>
    <n v="1820.2"/>
    <n v="2730.3"/>
    <n v="8"/>
    <d v="2023-01-10T00:00:00"/>
    <d v="2023-01-13T00:00:00"/>
    <s v="Member"/>
    <s v="Cash"/>
    <n v="987.07"/>
    <s v="profit"/>
    <s v="Chennai"/>
  </r>
  <r>
    <s v="ORD111012"/>
    <x v="1"/>
    <s v="Grocery"/>
    <x v="10883"/>
    <s v="Good Sales"/>
    <n v="0.25"/>
    <n v="471.94"/>
    <n v="1415.82"/>
    <n v="7"/>
    <d v="2024-11-12T00:00:00"/>
    <d v="2024-11-18T00:00:00"/>
    <s v="New"/>
    <s v="Card"/>
    <n v="189.71"/>
    <s v="loss"/>
    <s v="Pune"/>
  </r>
  <r>
    <s v="ORD111013"/>
    <x v="1"/>
    <s v="Electronics"/>
    <x v="10884"/>
    <s v="Good Sales"/>
    <n v="0.05"/>
    <n v="67.250500000000002"/>
    <n v="1277.7594999999999"/>
    <n v="2"/>
    <d v="2023-06-14T00:00:00"/>
    <d v="2023-06-20T00:00:00"/>
    <s v="Member"/>
    <s v="Card"/>
    <n v="400.31"/>
    <s v="loss"/>
    <s v="Hyderabad"/>
  </r>
  <r>
    <s v="ORD111014"/>
    <x v="2"/>
    <s v="Grocery"/>
    <x v="10885"/>
    <s v="Good Sales"/>
    <n v="0.05"/>
    <n v="193.85450000000003"/>
    <n v="3683.2355000000002"/>
    <n v="7"/>
    <d v="2024-06-10T00:00:00"/>
    <d v="2024-06-12T00:00:00"/>
    <s v="New"/>
    <s v="UPI"/>
    <n v="697.53"/>
    <s v="loss"/>
    <s v="Chennai"/>
  </r>
  <r>
    <s v="ORD111015"/>
    <x v="3"/>
    <s v="Grocery"/>
    <x v="10886"/>
    <s v="Good Sales"/>
    <n v="0.22"/>
    <n v="269.26900000000001"/>
    <n v="954.68100000000004"/>
    <n v="6"/>
    <d v="2023-12-28T00:00:00"/>
    <d v="2024-01-01T00:00:00"/>
    <s v="Member"/>
    <s v="UPI"/>
    <n v="224.32"/>
    <s v="loss"/>
    <s v="Delhi"/>
  </r>
  <r>
    <s v="ORD111016"/>
    <x v="3"/>
    <s v="Electronics"/>
    <x v="10887"/>
    <s v="Good Sales"/>
    <n v="0.06"/>
    <n v="159.2466"/>
    <n v="2494.8634000000002"/>
    <n v="8"/>
    <d v="2024-10-29T00:00:00"/>
    <d v="2024-11-05T00:00:00"/>
    <s v="Regular"/>
    <s v="Cash"/>
    <n v="482.6"/>
    <s v="loss"/>
    <s v="Mumbai"/>
  </r>
  <r>
    <s v="ORD111017"/>
    <x v="1"/>
    <s v="Clothing"/>
    <x v="10888"/>
    <s v="concerning"/>
    <n v="0.28000000000000003"/>
    <n v="179.86640000000003"/>
    <n v="462.5136"/>
    <n v="9"/>
    <d v="2024-11-07T00:00:00"/>
    <d v="2024-11-10T00:00:00"/>
    <s v="New"/>
    <s v="UPI"/>
    <n v="153.97999999999999"/>
    <s v="loss"/>
    <s v="Hyderabad"/>
  </r>
  <r>
    <s v="ORD111018"/>
    <x v="2"/>
    <s v="Personal Care"/>
    <x v="10889"/>
    <s v="Good Sales"/>
    <n v="0.19"/>
    <n v="378.30329999999998"/>
    <n v="1612.7666999999999"/>
    <n v="7"/>
    <d v="2023-07-12T00:00:00"/>
    <d v="2023-07-16T00:00:00"/>
    <s v="New"/>
    <s v="Cash"/>
    <n v="583.08000000000004"/>
    <s v="loss"/>
    <s v="Bangalore"/>
  </r>
  <r>
    <s v="ORD111019"/>
    <x v="1"/>
    <s v="Grocery"/>
    <x v="10890"/>
    <s v="concerning"/>
    <n v="0.46"/>
    <n v="222.16159999999999"/>
    <n v="260.79840000000002"/>
    <n v="8"/>
    <d v="2024-02-01T00:00:00"/>
    <d v="2024-02-04T00:00:00"/>
    <s v="New"/>
    <s v="UPI"/>
    <n v="140.13"/>
    <s v="loss"/>
    <s v="Chennai"/>
  </r>
  <r>
    <s v="ORD111020"/>
    <x v="0"/>
    <s v="Grocery"/>
    <x v="10891"/>
    <s v="Good Sales"/>
    <n v="0.21"/>
    <n v="312.65849999999995"/>
    <n v="1176.1914999999999"/>
    <n v="7"/>
    <d v="2023-02-25T00:00:00"/>
    <d v="2023-02-27T00:00:00"/>
    <s v="Member"/>
    <s v="UPI"/>
    <n v="161.28"/>
    <s v="loss"/>
    <s v="Chennai"/>
  </r>
  <r>
    <s v="ORD111021"/>
    <x v="0"/>
    <s v="Clothing"/>
    <x v="10892"/>
    <s v="Good Sales"/>
    <n v="0.31"/>
    <n v="1041.5814"/>
    <n v="2318.3586"/>
    <n v="7"/>
    <d v="2024-05-02T00:00:00"/>
    <d v="2024-05-08T00:00:00"/>
    <s v="Member"/>
    <s v="UPI"/>
    <n v="637.34"/>
    <s v="loss"/>
    <s v="Bangalore"/>
  </r>
  <r>
    <s v="ORD111022"/>
    <x v="2"/>
    <s v="Electronics"/>
    <x v="10893"/>
    <s v="Good Sales"/>
    <n v="0.41"/>
    <n v="2032.5380999999998"/>
    <n v="2924.8719000000001"/>
    <n v="1"/>
    <d v="2023-10-13T00:00:00"/>
    <d v="2023-10-19T00:00:00"/>
    <s v="Member"/>
    <s v="Card"/>
    <n v="924.4"/>
    <s v="profit"/>
    <s v="Delhi"/>
  </r>
  <r>
    <s v="ORD111023"/>
    <x v="2"/>
    <s v="Personal Care"/>
    <x v="10894"/>
    <s v="Good Sales"/>
    <n v="0.15"/>
    <n v="202.28399999999999"/>
    <n v="1146.2759999999998"/>
    <n v="5"/>
    <d v="2023-09-01T00:00:00"/>
    <d v="2023-09-08T00:00:00"/>
    <s v="New"/>
    <s v="UPI"/>
    <n v="109.41"/>
    <s v="loss"/>
    <s v="Pune"/>
  </r>
  <r>
    <s v="ORD111024"/>
    <x v="0"/>
    <s v="Grocery"/>
    <x v="10895"/>
    <s v="Good Sales"/>
    <n v="0.26"/>
    <n v="629.01020000000005"/>
    <n v="1790.2597999999998"/>
    <n v="5"/>
    <d v="2023-03-05T00:00:00"/>
    <d v="2023-03-07T00:00:00"/>
    <s v="Regular"/>
    <s v="Card"/>
    <n v="542.59"/>
    <s v="loss"/>
    <s v="Delhi"/>
  </r>
  <r>
    <s v="ORD111025"/>
    <x v="3"/>
    <s v="Grocery"/>
    <x v="10896"/>
    <s v="Good Sales"/>
    <n v="0.06"/>
    <n v="137.72579999999999"/>
    <n v="2157.7041999999997"/>
    <n v="4"/>
    <d v="2023-10-03T00:00:00"/>
    <d v="2023-10-06T00:00:00"/>
    <s v="Member"/>
    <s v="Cash"/>
    <n v="550.39"/>
    <s v="loss"/>
    <s v="Hyderabad"/>
  </r>
  <r>
    <s v="ORD111026"/>
    <x v="2"/>
    <s v="Electronics"/>
    <x v="10897"/>
    <s v="Good Sales"/>
    <n v="0.22"/>
    <n v="220.517"/>
    <n v="781.83300000000008"/>
    <n v="1"/>
    <d v="2023-09-03T00:00:00"/>
    <d v="2023-09-10T00:00:00"/>
    <s v="New"/>
    <s v="UPI"/>
    <n v="267.95999999999998"/>
    <s v="loss"/>
    <s v="Delhi"/>
  </r>
  <r>
    <s v="ORD111027"/>
    <x v="0"/>
    <s v="Clothing"/>
    <x v="10898"/>
    <s v="Good Sales"/>
    <n v="0.19"/>
    <n v="586.97460000000001"/>
    <n v="2502.3654000000001"/>
    <n v="7"/>
    <d v="2023-04-09T00:00:00"/>
    <d v="2023-04-11T00:00:00"/>
    <s v="Regular"/>
    <s v="Card"/>
    <n v="722.54"/>
    <s v="loss"/>
    <s v="Chennai"/>
  </r>
  <r>
    <s v="ORD111028"/>
    <x v="0"/>
    <s v="Home Care"/>
    <x v="10899"/>
    <s v="Good Sales"/>
    <n v="0.21"/>
    <n v="766.72050000000002"/>
    <n v="2884.3295000000003"/>
    <n v="8"/>
    <d v="2024-05-24T00:00:00"/>
    <d v="2024-05-25T00:00:00"/>
    <s v="Member"/>
    <s v="Cash"/>
    <n v="290.87"/>
    <s v="loss"/>
    <s v="Pune"/>
  </r>
  <r>
    <s v="ORD111029"/>
    <x v="3"/>
    <s v="Clothing"/>
    <x v="10900"/>
    <s v="Good Sales"/>
    <n v="0.05"/>
    <n v="41.069000000000003"/>
    <n v="780.31100000000004"/>
    <n v="5"/>
    <d v="2023-10-10T00:00:00"/>
    <d v="2023-10-13T00:00:00"/>
    <s v="New"/>
    <s v="Cash"/>
    <n v="229.77"/>
    <s v="loss"/>
    <s v="Mumbai"/>
  </r>
  <r>
    <s v="ORD111030"/>
    <x v="3"/>
    <s v="Grocery"/>
    <x v="10901"/>
    <s v="Good Sales"/>
    <n v="0.2"/>
    <n v="761.98199999999997"/>
    <n v="3047.9279999999999"/>
    <n v="4"/>
    <d v="2023-05-20T00:00:00"/>
    <d v="2023-05-27T00:00:00"/>
    <s v="New"/>
    <s v="Card"/>
    <n v="391.37"/>
    <s v="loss"/>
    <s v="Pune"/>
  </r>
  <r>
    <s v="ORD111031"/>
    <x v="3"/>
    <s v="Grocery"/>
    <x v="10902"/>
    <s v="Good Sales"/>
    <n v="0.44"/>
    <n v="1553.5476000000001"/>
    <n v="1977.2423999999999"/>
    <n v="9"/>
    <d v="2023-04-19T00:00:00"/>
    <d v="2023-04-21T00:00:00"/>
    <s v="Member"/>
    <s v="Cash"/>
    <n v="714.62"/>
    <s v="loss"/>
    <s v="Bangalore"/>
  </r>
  <r>
    <s v="ORD111032"/>
    <x v="3"/>
    <s v="Personal Care"/>
    <x v="10903"/>
    <s v="Good Sales"/>
    <n v="0.47"/>
    <n v="501.48059999999998"/>
    <n v="565.49940000000004"/>
    <n v="3"/>
    <d v="2023-08-31T00:00:00"/>
    <d v="2023-09-04T00:00:00"/>
    <s v="New"/>
    <s v="Card"/>
    <n v="225.37"/>
    <s v="loss"/>
    <s v="Hyderabad"/>
  </r>
  <r>
    <s v="ORD111033"/>
    <x v="1"/>
    <s v="Clothing"/>
    <x v="10904"/>
    <s v="Good Sales"/>
    <n v="0.12"/>
    <n v="393.58080000000001"/>
    <n v="2886.2592"/>
    <n v="3"/>
    <d v="2023-02-10T00:00:00"/>
    <d v="2023-02-15T00:00:00"/>
    <s v="Regular"/>
    <s v="UPI"/>
    <n v="288.63"/>
    <s v="loss"/>
    <s v="Pune"/>
  </r>
  <r>
    <s v="ORD111034"/>
    <x v="3"/>
    <s v="Home Care"/>
    <x v="10905"/>
    <s v="Good Sales"/>
    <n v="0.15"/>
    <n v="304.3485"/>
    <n v="1724.6415"/>
    <n v="4"/>
    <d v="2024-12-20T00:00:00"/>
    <d v="2024-12-25T00:00:00"/>
    <s v="Regular"/>
    <s v="Cash"/>
    <n v="275.58999999999997"/>
    <s v="loss"/>
    <s v="Bangalore"/>
  </r>
  <r>
    <s v="ORD111035"/>
    <x v="1"/>
    <s v="Personal Care"/>
    <x v="10906"/>
    <s v="Good Sales"/>
    <n v="0"/>
    <n v="0"/>
    <n v="3437.57"/>
    <n v="7"/>
    <d v="2023-08-12T00:00:00"/>
    <d v="2023-08-14T00:00:00"/>
    <s v="Regular"/>
    <s v="Card"/>
    <n v="429.55"/>
    <s v="loss"/>
    <s v="Chennai"/>
  </r>
  <r>
    <s v="ORD111036"/>
    <x v="2"/>
    <s v="Home Care"/>
    <x v="10907"/>
    <s v="Good Sales"/>
    <n v="0.06"/>
    <n v="151.85219999999998"/>
    <n v="2379.0178000000001"/>
    <n v="2"/>
    <d v="2023-02-20T00:00:00"/>
    <d v="2023-02-24T00:00:00"/>
    <s v="Regular"/>
    <s v="Card"/>
    <n v="575.64"/>
    <s v="loss"/>
    <s v="Bangalore"/>
  </r>
  <r>
    <s v="ORD111037"/>
    <x v="0"/>
    <s v="Personal Care"/>
    <x v="10908"/>
    <s v="concerning"/>
    <n v="0.17"/>
    <n v="57.097900000000003"/>
    <n v="278.77210000000002"/>
    <n v="8"/>
    <d v="2023-12-19T00:00:00"/>
    <d v="2023-12-23T00:00:00"/>
    <s v="Member"/>
    <s v="Cash"/>
    <n v="69.27"/>
    <s v="loss"/>
    <s v="Hyderabad"/>
  </r>
  <r>
    <s v="ORD111038"/>
    <x v="1"/>
    <s v="Clothing"/>
    <x v="10909"/>
    <s v="Good Sales"/>
    <n v="0.34"/>
    <n v="1345.0876000000001"/>
    <n v="2611.0523999999996"/>
    <n v="2"/>
    <d v="2023-03-21T00:00:00"/>
    <d v="2023-03-26T00:00:00"/>
    <s v="New"/>
    <s v="Card"/>
    <n v="615.61"/>
    <s v="loss"/>
    <s v="Chennai"/>
  </r>
  <r>
    <s v="ORD111039"/>
    <x v="2"/>
    <s v="Grocery"/>
    <x v="10910"/>
    <s v="Good Sales"/>
    <n v="0.15"/>
    <n v="423.36599999999999"/>
    <n v="2399.0740000000001"/>
    <n v="4"/>
    <d v="2024-06-24T00:00:00"/>
    <d v="2024-06-30T00:00:00"/>
    <s v="Member"/>
    <s v="UPI"/>
    <n v="257.81"/>
    <s v="loss"/>
    <s v="Hyderabad"/>
  </r>
  <r>
    <s v="ORD111040"/>
    <x v="2"/>
    <s v="Home Care"/>
    <x v="10911"/>
    <s v="Good Sales"/>
    <n v="0.04"/>
    <n v="146.05959999999999"/>
    <n v="3505.4303999999997"/>
    <n v="2"/>
    <d v="2023-12-13T00:00:00"/>
    <d v="2023-12-19T00:00:00"/>
    <s v="New"/>
    <s v="UPI"/>
    <n v="857.2"/>
    <s v="profit"/>
    <s v="Mumbai"/>
  </r>
  <r>
    <s v="ORD111041"/>
    <x v="1"/>
    <s v="Clothing"/>
    <x v="10912"/>
    <s v="concerning"/>
    <n v="0.37"/>
    <n v="265.5675"/>
    <n v="452.1825"/>
    <n v="9"/>
    <d v="2023-02-20T00:00:00"/>
    <d v="2023-02-21T00:00:00"/>
    <s v="New"/>
    <s v="Card"/>
    <n v="204.37"/>
    <s v="loss"/>
    <s v="Pune"/>
  </r>
  <r>
    <s v="ORD111042"/>
    <x v="2"/>
    <s v="Home Care"/>
    <x v="10913"/>
    <s v="Good Sales"/>
    <n v="0.23"/>
    <n v="835.87519999999995"/>
    <n v="2798.3647999999998"/>
    <n v="4"/>
    <d v="2023-11-11T00:00:00"/>
    <d v="2023-11-18T00:00:00"/>
    <s v="Regular"/>
    <s v="Card"/>
    <n v="706"/>
    <s v="loss"/>
    <s v="Mumbai"/>
  </r>
  <r>
    <s v="ORD111043"/>
    <x v="2"/>
    <s v="Clothing"/>
    <x v="10914"/>
    <s v="Good Sales"/>
    <n v="0.26"/>
    <n v="553.00959999999998"/>
    <n v="1573.9504000000002"/>
    <n v="5"/>
    <d v="2024-08-22T00:00:00"/>
    <d v="2024-08-23T00:00:00"/>
    <s v="Regular"/>
    <s v="Cash"/>
    <n v="591.32000000000005"/>
    <s v="loss"/>
    <s v="Mumbai"/>
  </r>
  <r>
    <s v="ORD111044"/>
    <x v="1"/>
    <s v="Personal Care"/>
    <x v="10915"/>
    <s v="Good Sales"/>
    <n v="0.16"/>
    <n v="642.62559999999996"/>
    <n v="3373.7844"/>
    <n v="9"/>
    <d v="2023-06-08T00:00:00"/>
    <d v="2023-06-11T00:00:00"/>
    <s v="New"/>
    <s v="UPI"/>
    <n v="1015.16"/>
    <s v="profit"/>
    <s v="Delhi"/>
  </r>
  <r>
    <s v="ORD111045"/>
    <x v="2"/>
    <s v="Clothing"/>
    <x v="10916"/>
    <s v="Good Sales"/>
    <n v="0.31"/>
    <n v="941.13209999999992"/>
    <n v="2094.7779"/>
    <n v="2"/>
    <d v="2024-10-10T00:00:00"/>
    <d v="2024-10-17T00:00:00"/>
    <s v="Member"/>
    <s v="UPI"/>
    <n v="872.94"/>
    <s v="profit"/>
    <s v="Pune"/>
  </r>
  <r>
    <s v="ORD111046"/>
    <x v="3"/>
    <s v="Personal Care"/>
    <x v="10917"/>
    <s v="Good Sales"/>
    <n v="0.45"/>
    <n v="827.55899999999997"/>
    <n v="1011.461"/>
    <n v="4"/>
    <d v="2023-04-19T00:00:00"/>
    <d v="2023-04-22T00:00:00"/>
    <s v="Regular"/>
    <s v="Card"/>
    <n v="247.94"/>
    <s v="loss"/>
    <s v="Delhi"/>
  </r>
  <r>
    <s v="ORD111047"/>
    <x v="3"/>
    <s v="Grocery"/>
    <x v="10918"/>
    <s v="Good Sales"/>
    <n v="0.28000000000000003"/>
    <n v="305.02920000000006"/>
    <n v="784.36080000000004"/>
    <n v="6"/>
    <d v="2024-03-29T00:00:00"/>
    <d v="2024-04-02T00:00:00"/>
    <s v="Regular"/>
    <s v="Card"/>
    <n v="226.63"/>
    <s v="loss"/>
    <s v="Bangalore"/>
  </r>
  <r>
    <s v="ORD111048"/>
    <x v="0"/>
    <s v="Personal Care"/>
    <x v="10919"/>
    <s v="Good Sales"/>
    <n v="0.28999999999999998"/>
    <n v="1188.4286999999999"/>
    <n v="2909.6012999999998"/>
    <n v="1"/>
    <d v="2023-10-13T00:00:00"/>
    <d v="2023-10-18T00:00:00"/>
    <s v="Member"/>
    <s v="Card"/>
    <n v="438.95"/>
    <s v="loss"/>
    <s v="Chennai"/>
  </r>
  <r>
    <s v="ORD111049"/>
    <x v="2"/>
    <s v="Electronics"/>
    <x v="10920"/>
    <s v="Good Sales"/>
    <n v="0.19"/>
    <n v="540.53859999999997"/>
    <n v="2304.4014000000002"/>
    <n v="1"/>
    <d v="2023-03-31T00:00:00"/>
    <d v="2023-04-07T00:00:00"/>
    <s v="New"/>
    <s v="Card"/>
    <n v="667.09"/>
    <s v="loss"/>
    <s v="Bangalore"/>
  </r>
  <r>
    <s v="ORD111050"/>
    <x v="0"/>
    <s v="Grocery"/>
    <x v="10921"/>
    <s v="Good Sales"/>
    <n v="0.04"/>
    <n v="197.5436"/>
    <n v="4741.0464000000002"/>
    <n v="7"/>
    <d v="2023-10-23T00:00:00"/>
    <d v="2023-10-29T00:00:00"/>
    <s v="Member"/>
    <s v="Cash"/>
    <n v="1462.02"/>
    <s v="profit"/>
    <s v="Delhi"/>
  </r>
  <r>
    <s v="ORD111051"/>
    <x v="3"/>
    <s v="Clothing"/>
    <x v="10922"/>
    <s v="Good Sales"/>
    <n v="0.21"/>
    <n v="405.31889999999999"/>
    <n v="1524.7710999999999"/>
    <n v="6"/>
    <d v="2024-06-02T00:00:00"/>
    <d v="2024-06-04T00:00:00"/>
    <s v="Regular"/>
    <s v="Card"/>
    <n v="251.68"/>
    <s v="loss"/>
    <s v="Bangalore"/>
  </r>
  <r>
    <s v="ORD111052"/>
    <x v="3"/>
    <s v="Clothing"/>
    <x v="10923"/>
    <s v="Good Sales"/>
    <n v="0.46"/>
    <n v="1591.6092000000001"/>
    <n v="1868.4107999999999"/>
    <n v="4"/>
    <d v="2024-03-31T00:00:00"/>
    <d v="2024-04-03T00:00:00"/>
    <s v="New"/>
    <s v="Card"/>
    <n v="229.7"/>
    <s v="loss"/>
    <s v="Chennai"/>
  </r>
  <r>
    <s v="ORD111053"/>
    <x v="3"/>
    <s v="Electronics"/>
    <x v="10924"/>
    <s v="Good Sales"/>
    <n v="0.34"/>
    <n v="1071.6188000000002"/>
    <n v="2080.2012"/>
    <n v="5"/>
    <d v="2023-05-19T00:00:00"/>
    <d v="2023-05-20T00:00:00"/>
    <s v="New"/>
    <s v="UPI"/>
    <n v="924.55"/>
    <s v="profit"/>
    <s v="Chennai"/>
  </r>
  <r>
    <s v="ORD111054"/>
    <x v="2"/>
    <s v="Clothing"/>
    <x v="10925"/>
    <s v="Good Sales"/>
    <n v="0.25"/>
    <n v="806.03750000000002"/>
    <n v="2418.1125000000002"/>
    <n v="5"/>
    <d v="2024-05-29T00:00:00"/>
    <d v="2024-06-02T00:00:00"/>
    <s v="New"/>
    <s v="Card"/>
    <n v="186.35"/>
    <s v="loss"/>
    <s v="Bangalore"/>
  </r>
  <r>
    <s v="ORD111055"/>
    <x v="2"/>
    <s v="Grocery"/>
    <x v="10926"/>
    <s v="Good Sales"/>
    <n v="0.31"/>
    <n v="1150.472"/>
    <n v="2560.7280000000001"/>
    <n v="9"/>
    <d v="2023-08-13T00:00:00"/>
    <d v="2023-08-16T00:00:00"/>
    <s v="Regular"/>
    <s v="UPI"/>
    <n v="523.47"/>
    <s v="loss"/>
    <s v="Pune"/>
  </r>
  <r>
    <s v="ORD111056"/>
    <x v="3"/>
    <s v="Grocery"/>
    <x v="10927"/>
    <s v="concerning"/>
    <n v="0.28000000000000003"/>
    <n v="218.85640000000001"/>
    <n v="562.77359999999999"/>
    <n v="5"/>
    <d v="2023-01-20T00:00:00"/>
    <d v="2023-01-24T00:00:00"/>
    <s v="Regular"/>
    <s v="Card"/>
    <n v="148.46"/>
    <s v="loss"/>
    <s v="Mumbai"/>
  </r>
  <r>
    <s v="ORD111057"/>
    <x v="0"/>
    <s v="Personal Care"/>
    <x v="10928"/>
    <s v="Good Sales"/>
    <n v="0.46"/>
    <n v="1284.8996000000002"/>
    <n v="1508.3604"/>
    <n v="2"/>
    <d v="2024-11-04T00:00:00"/>
    <d v="2024-11-10T00:00:00"/>
    <s v="Member"/>
    <s v="Cash"/>
    <n v="685.7"/>
    <s v="loss"/>
    <s v="Chennai"/>
  </r>
  <r>
    <s v="ORD111058"/>
    <x v="0"/>
    <s v="Home Care"/>
    <x v="10929"/>
    <s v="Good Sales"/>
    <n v="0.11"/>
    <n v="285.42140000000001"/>
    <n v="2309.3185999999996"/>
    <n v="7"/>
    <d v="2024-10-15T00:00:00"/>
    <d v="2024-10-17T00:00:00"/>
    <s v="New"/>
    <s v="UPI"/>
    <n v="270.20999999999998"/>
    <s v="loss"/>
    <s v="Pune"/>
  </r>
  <r>
    <s v="ORD111059"/>
    <x v="1"/>
    <s v="Clothing"/>
    <x v="10930"/>
    <s v="Good Sales"/>
    <n v="0.44"/>
    <n v="782.49600000000009"/>
    <n v="995.904"/>
    <n v="9"/>
    <d v="2024-02-01T00:00:00"/>
    <d v="2024-02-04T00:00:00"/>
    <s v="Regular"/>
    <s v="Card"/>
    <n v="112.96"/>
    <s v="loss"/>
    <s v="Bangalore"/>
  </r>
  <r>
    <s v="ORD111060"/>
    <x v="3"/>
    <s v="Electronics"/>
    <x v="10931"/>
    <s v="Good Sales"/>
    <n v="0.34"/>
    <n v="760.62760000000003"/>
    <n v="1476.5123999999998"/>
    <n v="7"/>
    <d v="2024-03-20T00:00:00"/>
    <d v="2024-03-25T00:00:00"/>
    <s v="Regular"/>
    <s v="Card"/>
    <n v="501.63"/>
    <s v="loss"/>
    <s v="Mumbai"/>
  </r>
  <r>
    <s v="ORD111061"/>
    <x v="0"/>
    <s v="Grocery"/>
    <x v="10932"/>
    <s v="Good Sales"/>
    <n v="0.06"/>
    <n v="158.53079999999997"/>
    <n v="2483.6491999999998"/>
    <n v="8"/>
    <d v="2024-03-08T00:00:00"/>
    <d v="2024-03-10T00:00:00"/>
    <s v="New"/>
    <s v="Card"/>
    <n v="196.25"/>
    <s v="loss"/>
    <s v="Chennai"/>
  </r>
  <r>
    <s v="ORD111062"/>
    <x v="3"/>
    <s v="Grocery"/>
    <x v="10933"/>
    <s v="Good Sales"/>
    <n v="0.19"/>
    <n v="317.77879999999999"/>
    <n v="1354.7411999999999"/>
    <n v="3"/>
    <d v="2023-02-14T00:00:00"/>
    <d v="2023-02-15T00:00:00"/>
    <s v="Member"/>
    <s v="Card"/>
    <n v="185.59"/>
    <s v="loss"/>
    <s v="Hyderabad"/>
  </r>
  <r>
    <s v="ORD111063"/>
    <x v="0"/>
    <s v="Grocery"/>
    <x v="10934"/>
    <s v="Good Sales"/>
    <n v="0.22"/>
    <n v="338.0256"/>
    <n v="1198.4544000000001"/>
    <n v="9"/>
    <d v="2023-10-07T00:00:00"/>
    <d v="2023-10-11T00:00:00"/>
    <s v="Member"/>
    <s v="UPI"/>
    <n v="179.68"/>
    <s v="loss"/>
    <s v="Hyderabad"/>
  </r>
  <r>
    <s v="ORD111064"/>
    <x v="1"/>
    <s v="Home Care"/>
    <x v="10935"/>
    <s v="Good Sales"/>
    <n v="0.04"/>
    <n v="148.70160000000001"/>
    <n v="3568.8384000000001"/>
    <n v="7"/>
    <d v="2023-08-10T00:00:00"/>
    <d v="2023-08-12T00:00:00"/>
    <s v="New"/>
    <s v="Card"/>
    <n v="964.5"/>
    <s v="profit"/>
    <s v="Hyderabad"/>
  </r>
  <r>
    <s v="ORD111065"/>
    <x v="1"/>
    <s v="Home Care"/>
    <x v="10936"/>
    <s v="concerning"/>
    <n v="0.28000000000000003"/>
    <n v="119.81200000000001"/>
    <n v="308.08799999999997"/>
    <n v="4"/>
    <d v="2023-07-10T00:00:00"/>
    <d v="2023-07-12T00:00:00"/>
    <s v="Member"/>
    <s v="Card"/>
    <n v="83.38"/>
    <s v="loss"/>
    <s v="Mumbai"/>
  </r>
  <r>
    <s v="ORD111066"/>
    <x v="3"/>
    <s v="Clothing"/>
    <x v="10937"/>
    <s v="Good Sales"/>
    <n v="0.13"/>
    <n v="212.35759999999999"/>
    <n v="1421.1623999999999"/>
    <n v="7"/>
    <d v="2024-06-04T00:00:00"/>
    <d v="2024-06-11T00:00:00"/>
    <s v="New"/>
    <s v="Card"/>
    <n v="266.14"/>
    <s v="loss"/>
    <s v="Pune"/>
  </r>
  <r>
    <s v="ORD111067"/>
    <x v="0"/>
    <s v="Electronics"/>
    <x v="10938"/>
    <s v="Good Sales"/>
    <n v="0.23"/>
    <n v="759.73140000000001"/>
    <n v="2543.4485999999997"/>
    <n v="3"/>
    <d v="2024-12-03T00:00:00"/>
    <d v="2024-12-05T00:00:00"/>
    <s v="Regular"/>
    <s v="UPI"/>
    <n v="186.34"/>
    <s v="loss"/>
    <s v="Pune"/>
  </r>
  <r>
    <s v="ORD111068"/>
    <x v="2"/>
    <s v="Home Care"/>
    <x v="10939"/>
    <s v="Good Sales"/>
    <n v="0.22"/>
    <n v="247.05780000000001"/>
    <n v="875.93219999999997"/>
    <n v="7"/>
    <d v="2023-11-08T00:00:00"/>
    <d v="2023-11-12T00:00:00"/>
    <s v="Regular"/>
    <s v="Cash"/>
    <n v="198.8"/>
    <s v="loss"/>
    <s v="Pune"/>
  </r>
  <r>
    <s v="ORD111069"/>
    <x v="1"/>
    <s v="Personal Care"/>
    <x v="10940"/>
    <s v="Good Sales"/>
    <n v="0.26"/>
    <n v="755.07640000000004"/>
    <n v="2149.0636"/>
    <n v="3"/>
    <d v="2023-11-29T00:00:00"/>
    <d v="2023-12-06T00:00:00"/>
    <s v="Regular"/>
    <s v="Cash"/>
    <n v="662.63"/>
    <s v="loss"/>
    <s v="Delhi"/>
  </r>
  <r>
    <s v="ORD111070"/>
    <x v="3"/>
    <s v="Home Care"/>
    <x v="10941"/>
    <s v="Good Sales"/>
    <n v="0.42"/>
    <n v="663.85199999999998"/>
    <n v="916.74799999999993"/>
    <n v="2"/>
    <d v="2023-11-29T00:00:00"/>
    <d v="2023-12-05T00:00:00"/>
    <s v="Member"/>
    <s v="Card"/>
    <n v="464.96"/>
    <s v="loss"/>
    <s v="Chennai"/>
  </r>
  <r>
    <s v="ORD111071"/>
    <x v="3"/>
    <s v="Grocery"/>
    <x v="10942"/>
    <s v="Good Sales"/>
    <n v="0.39"/>
    <n v="1650.5502000000001"/>
    <n v="2581.6298000000002"/>
    <n v="1"/>
    <d v="2023-07-18T00:00:00"/>
    <d v="2023-07-24T00:00:00"/>
    <s v="Member"/>
    <s v="Card"/>
    <n v="722.38"/>
    <s v="loss"/>
    <s v="Bangalore"/>
  </r>
  <r>
    <s v="ORD111072"/>
    <x v="0"/>
    <s v="Electronics"/>
    <x v="10943"/>
    <s v="Good Sales"/>
    <n v="0.44"/>
    <n v="798.57799999999997"/>
    <n v="1016.3720000000001"/>
    <n v="6"/>
    <d v="2024-01-19T00:00:00"/>
    <d v="2024-01-24T00:00:00"/>
    <s v="Member"/>
    <s v="Cash"/>
    <n v="343.46"/>
    <s v="loss"/>
    <s v="Bangalore"/>
  </r>
  <r>
    <s v="ORD111073"/>
    <x v="3"/>
    <s v="Clothing"/>
    <x v="10944"/>
    <s v="Good Sales"/>
    <n v="0.28999999999999998"/>
    <n v="355.14269999999999"/>
    <n v="869.48730000000012"/>
    <n v="3"/>
    <d v="2024-12-15T00:00:00"/>
    <d v="2024-12-22T00:00:00"/>
    <s v="Member"/>
    <s v="Cash"/>
    <n v="159.63999999999999"/>
    <s v="loss"/>
    <s v="Chennai"/>
  </r>
  <r>
    <s v="ORD111074"/>
    <x v="1"/>
    <s v="Home Care"/>
    <x v="10945"/>
    <s v="Good Sales"/>
    <n v="0.31"/>
    <n v="836.22810000000004"/>
    <n v="1861.2819000000002"/>
    <n v="2"/>
    <d v="2024-05-25T00:00:00"/>
    <d v="2024-05-29T00:00:00"/>
    <s v="New"/>
    <s v="Cash"/>
    <n v="685"/>
    <s v="loss"/>
    <s v="Hyderabad"/>
  </r>
  <r>
    <s v="ORD111075"/>
    <x v="3"/>
    <s v="Grocery"/>
    <x v="10946"/>
    <s v="concerning"/>
    <n v="0.22"/>
    <n v="168.24280000000002"/>
    <n v="596.49720000000002"/>
    <n v="3"/>
    <d v="2023-05-08T00:00:00"/>
    <d v="2023-05-12T00:00:00"/>
    <s v="Member"/>
    <s v="Cash"/>
    <n v="141.54"/>
    <s v="loss"/>
    <s v="Pune"/>
  </r>
  <r>
    <s v="ORD111076"/>
    <x v="3"/>
    <s v="Personal Care"/>
    <x v="10947"/>
    <s v="Good Sales"/>
    <n v="0.36"/>
    <n v="1442.7611999999999"/>
    <n v="2564.9088000000002"/>
    <n v="8"/>
    <d v="2023-04-23T00:00:00"/>
    <d v="2023-04-24T00:00:00"/>
    <s v="Member"/>
    <s v="UPI"/>
    <n v="577.24"/>
    <s v="loss"/>
    <s v="Pune"/>
  </r>
  <r>
    <s v="ORD111077"/>
    <x v="2"/>
    <s v="Personal Care"/>
    <x v="10948"/>
    <s v="Good Sales"/>
    <n v="0.1"/>
    <n v="343.214"/>
    <n v="3088.9259999999999"/>
    <n v="3"/>
    <d v="2023-02-11T00:00:00"/>
    <d v="2023-02-18T00:00:00"/>
    <s v="Member"/>
    <s v="Card"/>
    <n v="271.55"/>
    <s v="loss"/>
    <s v="Delhi"/>
  </r>
  <r>
    <s v="ORD111078"/>
    <x v="2"/>
    <s v="Clothing"/>
    <x v="10949"/>
    <s v="Good Sales"/>
    <n v="0.24"/>
    <n v="930.11759999999992"/>
    <n v="2945.3723999999997"/>
    <n v="4"/>
    <d v="2024-05-27T00:00:00"/>
    <d v="2024-05-31T00:00:00"/>
    <s v="Member"/>
    <s v="Cash"/>
    <n v="1057.8900000000001"/>
    <s v="profit"/>
    <s v="Pune"/>
  </r>
  <r>
    <s v="ORD111079"/>
    <x v="1"/>
    <s v="Clothing"/>
    <x v="9709"/>
    <s v="Good Sales"/>
    <n v="0.36"/>
    <n v="739.62"/>
    <n v="1314.88"/>
    <n v="2"/>
    <d v="2023-03-05T00:00:00"/>
    <d v="2023-03-09T00:00:00"/>
    <s v="Member"/>
    <s v="UPI"/>
    <n v="514.36"/>
    <s v="loss"/>
    <s v="Mumbai"/>
  </r>
  <r>
    <s v="ORD111080"/>
    <x v="0"/>
    <s v="Home Care"/>
    <x v="10950"/>
    <s v="Good Sales"/>
    <n v="0.39"/>
    <n v="1634.6928000000003"/>
    <n v="2556.8272000000002"/>
    <n v="8"/>
    <d v="2023-08-08T00:00:00"/>
    <d v="2023-08-13T00:00:00"/>
    <s v="New"/>
    <s v="UPI"/>
    <n v="426.77"/>
    <s v="loss"/>
    <s v="Delhi"/>
  </r>
  <r>
    <s v="ORD111081"/>
    <x v="2"/>
    <s v="Clothing"/>
    <x v="10951"/>
    <s v="Good Sales"/>
    <n v="0.12"/>
    <n v="302.20679999999999"/>
    <n v="2216.1831999999999"/>
    <n v="6"/>
    <d v="2024-08-06T00:00:00"/>
    <d v="2024-08-12T00:00:00"/>
    <s v="Regular"/>
    <s v="UPI"/>
    <n v="676.88"/>
    <s v="loss"/>
    <s v="Pune"/>
  </r>
  <r>
    <s v="ORD111082"/>
    <x v="0"/>
    <s v="Grocery"/>
    <x v="10952"/>
    <s v="concerning"/>
    <n v="0.09"/>
    <n v="50.762699999999995"/>
    <n v="513.26729999999998"/>
    <n v="9"/>
    <d v="2024-06-10T00:00:00"/>
    <d v="2024-06-14T00:00:00"/>
    <s v="Member"/>
    <s v="Cash"/>
    <n v="106.78"/>
    <s v="loss"/>
    <s v="Chennai"/>
  </r>
  <r>
    <s v="ORD111083"/>
    <x v="1"/>
    <s v="Grocery"/>
    <x v="10953"/>
    <s v="Good Sales"/>
    <n v="0.14000000000000001"/>
    <n v="167.68360000000001"/>
    <n v="1030.0563999999999"/>
    <n v="8"/>
    <d v="2024-02-10T00:00:00"/>
    <d v="2024-02-17T00:00:00"/>
    <s v="Regular"/>
    <s v="UPI"/>
    <n v="290.61"/>
    <s v="loss"/>
    <s v="Bangalore"/>
  </r>
  <r>
    <s v="ORD111084"/>
    <x v="2"/>
    <s v="Grocery"/>
    <x v="10954"/>
    <s v="Good Sales"/>
    <n v="0.46"/>
    <n v="1648.7136"/>
    <n v="1935.4463999999998"/>
    <n v="4"/>
    <d v="2024-02-08T00:00:00"/>
    <d v="2024-02-12T00:00:00"/>
    <s v="Member"/>
    <s v="Card"/>
    <n v="762.78"/>
    <s v="loss"/>
    <s v="Bangalore"/>
  </r>
  <r>
    <s v="ORD111085"/>
    <x v="0"/>
    <s v="Home Care"/>
    <x v="10955"/>
    <s v="Good Sales"/>
    <n v="0.06"/>
    <n v="269.54820000000001"/>
    <n v="4222.9218000000001"/>
    <n v="8"/>
    <d v="2024-05-20T00:00:00"/>
    <d v="2024-05-24T00:00:00"/>
    <s v="Member"/>
    <s v="Card"/>
    <n v="303.43"/>
    <s v="loss"/>
    <s v="Pune"/>
  </r>
  <r>
    <s v="ORD111086"/>
    <x v="2"/>
    <s v="Home Care"/>
    <x v="10956"/>
    <s v="concerning"/>
    <n v="0.48"/>
    <n v="271.8768"/>
    <n v="294.53319999999997"/>
    <n v="1"/>
    <d v="2023-03-30T00:00:00"/>
    <d v="2023-04-06T00:00:00"/>
    <s v="New"/>
    <s v="UPI"/>
    <n v="63.54"/>
    <s v="loss"/>
    <s v="Pune"/>
  </r>
  <r>
    <s v="ORD111087"/>
    <x v="1"/>
    <s v="Clothing"/>
    <x v="10957"/>
    <s v="Good Sales"/>
    <n v="0.5"/>
    <n v="2167.3249999999998"/>
    <n v="2167.3249999999998"/>
    <n v="9"/>
    <d v="2024-08-14T00:00:00"/>
    <d v="2024-08-21T00:00:00"/>
    <s v="Regular"/>
    <s v="Cash"/>
    <n v="674.84"/>
    <s v="loss"/>
    <s v="Bangalore"/>
  </r>
  <r>
    <s v="ORD111088"/>
    <x v="1"/>
    <s v="Home Care"/>
    <x v="10958"/>
    <s v="Good Sales"/>
    <n v="0.39"/>
    <n v="1566.0216"/>
    <n v="2449.4184"/>
    <n v="5"/>
    <d v="2023-06-17T00:00:00"/>
    <d v="2023-06-23T00:00:00"/>
    <s v="New"/>
    <s v="Cash"/>
    <n v="312.88"/>
    <s v="loss"/>
    <s v="Hyderabad"/>
  </r>
  <r>
    <s v="ORD111089"/>
    <x v="2"/>
    <s v="Grocery"/>
    <x v="10959"/>
    <s v="Good Sales"/>
    <n v="0.38"/>
    <n v="701.91700000000003"/>
    <n v="1145.2330000000002"/>
    <n v="4"/>
    <d v="2024-03-05T00:00:00"/>
    <d v="2024-03-09T00:00:00"/>
    <s v="Regular"/>
    <s v="Cash"/>
    <n v="264.45999999999998"/>
    <s v="loss"/>
    <s v="Delhi"/>
  </r>
  <r>
    <s v="ORD111090"/>
    <x v="0"/>
    <s v="Electronics"/>
    <x v="10960"/>
    <s v="Good Sales"/>
    <n v="0.48"/>
    <n v="1669.1807999999999"/>
    <n v="1808.2792000000002"/>
    <n v="5"/>
    <d v="2024-08-25T00:00:00"/>
    <d v="2024-08-31T00:00:00"/>
    <s v="New"/>
    <s v="Card"/>
    <n v="205.22"/>
    <s v="loss"/>
    <s v="Bangalore"/>
  </r>
  <r>
    <s v="ORD111091"/>
    <x v="3"/>
    <s v="Grocery"/>
    <x v="10961"/>
    <s v="Good Sales"/>
    <n v="0.15"/>
    <n v="152.40899999999999"/>
    <n v="863.65099999999995"/>
    <n v="1"/>
    <d v="2024-07-28T00:00:00"/>
    <d v="2024-08-04T00:00:00"/>
    <s v="New"/>
    <s v="UPI"/>
    <n v="275.24"/>
    <s v="loss"/>
    <s v="Mumbai"/>
  </r>
  <r>
    <s v="ORD111092"/>
    <x v="3"/>
    <s v="Electronics"/>
    <x v="10962"/>
    <s v="Good Sales"/>
    <n v="0.06"/>
    <n v="245.1378"/>
    <n v="3840.4922000000001"/>
    <n v="2"/>
    <d v="2024-11-22T00:00:00"/>
    <d v="2024-11-23T00:00:00"/>
    <s v="Regular"/>
    <s v="Card"/>
    <n v="248.41"/>
    <s v="loss"/>
    <s v="Delhi"/>
  </r>
  <r>
    <s v="ORD111093"/>
    <x v="2"/>
    <s v="Clothing"/>
    <x v="10963"/>
    <s v="Good Sales"/>
    <n v="0.41"/>
    <n v="1361.5935999999999"/>
    <n v="1959.3664000000001"/>
    <n v="2"/>
    <d v="2023-08-04T00:00:00"/>
    <d v="2023-08-05T00:00:00"/>
    <s v="New"/>
    <s v="Card"/>
    <n v="621.32000000000005"/>
    <s v="loss"/>
    <s v="Bangalore"/>
  </r>
  <r>
    <s v="ORD111094"/>
    <x v="0"/>
    <s v="Personal Care"/>
    <x v="10964"/>
    <s v="Good Sales"/>
    <n v="0.09"/>
    <n v="202.52340000000001"/>
    <n v="2047.7366000000002"/>
    <n v="9"/>
    <d v="2023-11-07T00:00:00"/>
    <d v="2023-11-13T00:00:00"/>
    <s v="New"/>
    <s v="UPI"/>
    <n v="500.45"/>
    <s v="loss"/>
    <s v="Chennai"/>
  </r>
  <r>
    <s v="ORD111095"/>
    <x v="3"/>
    <s v="Home Care"/>
    <x v="10965"/>
    <s v="Good Sales"/>
    <n v="0.02"/>
    <n v="86.7226"/>
    <n v="4249.4074000000001"/>
    <n v="6"/>
    <d v="2024-01-24T00:00:00"/>
    <d v="2024-01-28T00:00:00"/>
    <s v="Member"/>
    <s v="Cash"/>
    <n v="534.23"/>
    <s v="loss"/>
    <s v="Delhi"/>
  </r>
  <r>
    <s v="ORD111096"/>
    <x v="1"/>
    <s v="Home Care"/>
    <x v="10966"/>
    <s v="concerning"/>
    <n v="0.1"/>
    <n v="78.225000000000009"/>
    <n v="704.02499999999998"/>
    <n v="3"/>
    <d v="2024-07-12T00:00:00"/>
    <d v="2024-07-18T00:00:00"/>
    <s v="Regular"/>
    <s v="Cash"/>
    <n v="39.53"/>
    <s v="loss"/>
    <s v="Pune"/>
  </r>
  <r>
    <s v="ORD111097"/>
    <x v="0"/>
    <s v="Grocery"/>
    <x v="10967"/>
    <s v="Good Sales"/>
    <n v="0.22"/>
    <n v="933.75700000000006"/>
    <n v="3310.5930000000003"/>
    <n v="4"/>
    <d v="2024-05-04T00:00:00"/>
    <d v="2024-05-08T00:00:00"/>
    <s v="New"/>
    <s v="Card"/>
    <n v="800.01"/>
    <s v="profit"/>
    <s v="Chennai"/>
  </r>
  <r>
    <s v="ORD111098"/>
    <x v="3"/>
    <s v="Grocery"/>
    <x v="10968"/>
    <s v="concerning"/>
    <n v="0.25"/>
    <n v="54.26"/>
    <n v="162.78"/>
    <n v="1"/>
    <d v="2023-06-15T00:00:00"/>
    <d v="2023-06-16T00:00:00"/>
    <s v="Regular"/>
    <s v="Cash"/>
    <n v="36.08"/>
    <s v="loss"/>
    <s v="Delhi"/>
  </r>
  <r>
    <s v="ORD111099"/>
    <x v="0"/>
    <s v="Electronics"/>
    <x v="10969"/>
    <s v="Good Sales"/>
    <n v="0.03"/>
    <n v="113.7204"/>
    <n v="3676.9595999999997"/>
    <n v="7"/>
    <d v="2024-12-10T00:00:00"/>
    <d v="2024-12-11T00:00:00"/>
    <s v="New"/>
    <s v="Cash"/>
    <n v="366.66"/>
    <s v="loss"/>
    <s v="Hyderabad"/>
  </r>
  <r>
    <s v="ORD111100"/>
    <x v="2"/>
    <s v="Home Care"/>
    <x v="10970"/>
    <s v="Good Sales"/>
    <n v="0.22"/>
    <n v="640.0856"/>
    <n v="2269.3944000000001"/>
    <n v="7"/>
    <d v="2023-05-16T00:00:00"/>
    <d v="2023-05-22T00:00:00"/>
    <s v="New"/>
    <s v="Card"/>
    <n v="212.49"/>
    <s v="loss"/>
    <s v="Hyderabad"/>
  </r>
  <r>
    <s v="ORD111101"/>
    <x v="0"/>
    <s v="Clothing"/>
    <x v="10971"/>
    <s v="Good Sales"/>
    <n v="0.3"/>
    <n v="1054.182"/>
    <n v="2459.7579999999998"/>
    <n v="8"/>
    <d v="2024-11-20T00:00:00"/>
    <d v="2024-11-24T00:00:00"/>
    <s v="Member"/>
    <s v="UPI"/>
    <n v="876.52"/>
    <s v="profit"/>
    <s v="Delhi"/>
  </r>
  <r>
    <s v="ORD111102"/>
    <x v="3"/>
    <s v="Grocery"/>
    <x v="10972"/>
    <s v="Good Sales"/>
    <n v="0.47"/>
    <n v="996.63029999999981"/>
    <n v="1123.8597"/>
    <n v="1"/>
    <d v="2024-08-12T00:00:00"/>
    <d v="2024-08-16T00:00:00"/>
    <s v="Member"/>
    <s v="Cash"/>
    <n v="209.41"/>
    <s v="loss"/>
    <s v="Delhi"/>
  </r>
  <r>
    <s v="ORD111103"/>
    <x v="2"/>
    <s v="Home Care"/>
    <x v="10973"/>
    <s v="Good Sales"/>
    <n v="0.11"/>
    <n v="476.93360000000001"/>
    <n v="3858.8264000000004"/>
    <n v="9"/>
    <d v="2023-05-21T00:00:00"/>
    <d v="2023-05-26T00:00:00"/>
    <s v="Member"/>
    <s v="Card"/>
    <n v="677.45"/>
    <s v="loss"/>
    <s v="Delhi"/>
  </r>
  <r>
    <s v="ORD111104"/>
    <x v="0"/>
    <s v="Personal Care"/>
    <x v="10974"/>
    <s v="Good Sales"/>
    <n v="0.11"/>
    <n v="179.78730000000002"/>
    <n v="1454.6427000000001"/>
    <n v="2"/>
    <d v="2023-04-06T00:00:00"/>
    <d v="2023-04-07T00:00:00"/>
    <s v="Member"/>
    <s v="UPI"/>
    <n v="403.65"/>
    <s v="loss"/>
    <s v="Pune"/>
  </r>
  <r>
    <s v="ORD111105"/>
    <x v="1"/>
    <s v="Electronics"/>
    <x v="10975"/>
    <s v="Good Sales"/>
    <n v="0.19"/>
    <n v="274.98320000000001"/>
    <n v="1172.2968000000001"/>
    <n v="1"/>
    <d v="2023-06-12T00:00:00"/>
    <d v="2023-06-13T00:00:00"/>
    <s v="New"/>
    <s v="Cash"/>
    <n v="403.58"/>
    <s v="loss"/>
    <s v="Mumbai"/>
  </r>
  <r>
    <s v="ORD111106"/>
    <x v="3"/>
    <s v="Grocery"/>
    <x v="10976"/>
    <s v="Good Sales"/>
    <n v="0.49"/>
    <n v="773.50419999999997"/>
    <n v="805.07579999999996"/>
    <n v="1"/>
    <d v="2023-01-25T00:00:00"/>
    <d v="2023-01-31T00:00:00"/>
    <s v="Regular"/>
    <s v="Cash"/>
    <n v="236.2"/>
    <s v="loss"/>
    <s v="Pune"/>
  </r>
  <r>
    <s v="ORD111107"/>
    <x v="2"/>
    <s v="Grocery"/>
    <x v="10977"/>
    <s v="Good Sales"/>
    <n v="0.17"/>
    <n v="662.04460000000006"/>
    <n v="3232.3353999999999"/>
    <n v="8"/>
    <d v="2024-03-20T00:00:00"/>
    <d v="2024-03-21T00:00:00"/>
    <s v="Member"/>
    <s v="UPI"/>
    <n v="648.27"/>
    <s v="loss"/>
    <s v="Chennai"/>
  </r>
  <r>
    <s v="ORD111108"/>
    <x v="0"/>
    <s v="Clothing"/>
    <x v="10978"/>
    <s v="Good Sales"/>
    <n v="0.02"/>
    <n v="50.538599999999995"/>
    <n v="2476.3914"/>
    <n v="3"/>
    <d v="2023-01-31T00:00:00"/>
    <d v="2023-02-03T00:00:00"/>
    <s v="New"/>
    <s v="Cash"/>
    <n v="575.25"/>
    <s v="loss"/>
    <s v="Mumbai"/>
  </r>
  <r>
    <s v="ORD111109"/>
    <x v="1"/>
    <s v="Grocery"/>
    <x v="10979"/>
    <s v="Good Sales"/>
    <n v="0.13"/>
    <n v="355.12360000000001"/>
    <n v="2376.5963999999999"/>
    <n v="6"/>
    <d v="2024-07-14T00:00:00"/>
    <d v="2024-07-16T00:00:00"/>
    <s v="Member"/>
    <s v="UPI"/>
    <n v="241.17"/>
    <s v="loss"/>
    <s v="Chennai"/>
  </r>
  <r>
    <s v="ORD111110"/>
    <x v="3"/>
    <s v="Home Care"/>
    <x v="10980"/>
    <s v="Good Sales"/>
    <n v="0.28000000000000003"/>
    <n v="1169.0308"/>
    <n v="3006.0791999999997"/>
    <n v="6"/>
    <d v="2024-11-13T00:00:00"/>
    <d v="2024-11-20T00:00:00"/>
    <s v="New"/>
    <s v="UPI"/>
    <n v="1085.25"/>
    <s v="profit"/>
    <s v="Mumbai"/>
  </r>
  <r>
    <s v="ORD111111"/>
    <x v="1"/>
    <s v="Home Care"/>
    <x v="10981"/>
    <s v="Good Sales"/>
    <n v="0.21"/>
    <n v="878.53289999999993"/>
    <n v="3304.9570999999996"/>
    <n v="2"/>
    <d v="2023-10-28T00:00:00"/>
    <d v="2023-11-04T00:00:00"/>
    <s v="Regular"/>
    <s v="UPI"/>
    <n v="493.72"/>
    <s v="loss"/>
    <s v="Mumbai"/>
  </r>
  <r>
    <s v="ORD111112"/>
    <x v="0"/>
    <s v="Home Care"/>
    <x v="10982"/>
    <s v="Good Sales"/>
    <n v="0.39"/>
    <n v="348.08280000000002"/>
    <n v="544.43719999999996"/>
    <n v="2"/>
    <d v="2024-09-19T00:00:00"/>
    <d v="2024-09-20T00:00:00"/>
    <s v="New"/>
    <s v="Card"/>
    <n v="137.49"/>
    <s v="loss"/>
    <s v="Hyderabad"/>
  </r>
  <r>
    <s v="ORD111113"/>
    <x v="0"/>
    <s v="Personal Care"/>
    <x v="10983"/>
    <s v="Good Sales"/>
    <n v="0.3"/>
    <n v="838.15800000000002"/>
    <n v="1955.7020000000002"/>
    <n v="1"/>
    <d v="2023-07-31T00:00:00"/>
    <d v="2023-08-03T00:00:00"/>
    <s v="Member"/>
    <s v="Card"/>
    <n v="795.13"/>
    <s v="loss"/>
    <s v="Mumbai"/>
  </r>
  <r>
    <s v="ORD111114"/>
    <x v="2"/>
    <s v="Personal Care"/>
    <x v="10984"/>
    <s v="concerning"/>
    <n v="0.28000000000000003"/>
    <n v="200.89720000000003"/>
    <n v="516.59280000000001"/>
    <n v="9"/>
    <d v="2024-05-04T00:00:00"/>
    <d v="2024-05-10T00:00:00"/>
    <s v="Regular"/>
    <s v="Card"/>
    <n v="209.9"/>
    <s v="loss"/>
    <s v="Delhi"/>
  </r>
  <r>
    <s v="ORD111115"/>
    <x v="1"/>
    <s v="Grocery"/>
    <x v="10985"/>
    <s v="Good Sales"/>
    <n v="0.16"/>
    <n v="696.92640000000006"/>
    <n v="3658.8635999999997"/>
    <n v="1"/>
    <d v="2023-12-23T00:00:00"/>
    <d v="2023-12-29T00:00:00"/>
    <s v="New"/>
    <s v="UPI"/>
    <n v="689.82"/>
    <s v="loss"/>
    <s v="Bangalore"/>
  </r>
  <r>
    <s v="ORD111116"/>
    <x v="2"/>
    <s v="Personal Care"/>
    <x v="10986"/>
    <s v="Good Sales"/>
    <n v="0.28000000000000003"/>
    <n v="1176.3724000000002"/>
    <n v="3024.9575999999997"/>
    <n v="6"/>
    <d v="2023-01-07T00:00:00"/>
    <d v="2023-01-09T00:00:00"/>
    <s v="New"/>
    <s v="Cash"/>
    <n v="492.42"/>
    <s v="loss"/>
    <s v="Mumbai"/>
  </r>
  <r>
    <s v="ORD111117"/>
    <x v="3"/>
    <s v="Personal Care"/>
    <x v="10987"/>
    <s v="Good Sales"/>
    <n v="0.31"/>
    <n v="1321.1611"/>
    <n v="2940.6489000000001"/>
    <n v="9"/>
    <d v="2024-05-15T00:00:00"/>
    <d v="2024-05-17T00:00:00"/>
    <s v="New"/>
    <s v="UPI"/>
    <n v="359.15"/>
    <s v="loss"/>
    <s v="Delhi"/>
  </r>
  <r>
    <s v="ORD111118"/>
    <x v="2"/>
    <s v="Clothing"/>
    <x v="10988"/>
    <s v="Good Sales"/>
    <n v="0.09"/>
    <n v="319.84289999999999"/>
    <n v="3233.9670999999998"/>
    <n v="6"/>
    <d v="2023-07-21T00:00:00"/>
    <d v="2023-07-22T00:00:00"/>
    <s v="Regular"/>
    <s v="Card"/>
    <n v="315.89"/>
    <s v="loss"/>
    <s v="Hyderabad"/>
  </r>
  <r>
    <s v="ORD111119"/>
    <x v="3"/>
    <s v="Personal Care"/>
    <x v="10989"/>
    <s v="Good Sales"/>
    <n v="0.37"/>
    <n v="883.44899999999996"/>
    <n v="1504.2509999999997"/>
    <n v="6"/>
    <d v="2024-10-07T00:00:00"/>
    <d v="2024-10-09T00:00:00"/>
    <s v="New"/>
    <s v="UPI"/>
    <n v="423.94"/>
    <s v="loss"/>
    <s v="Delhi"/>
  </r>
  <r>
    <s v="ORD111120"/>
    <x v="0"/>
    <s v="Electronics"/>
    <x v="10990"/>
    <s v="Good Sales"/>
    <n v="0.2"/>
    <n v="416.62600000000003"/>
    <n v="1666.5040000000001"/>
    <n v="4"/>
    <d v="2023-08-05T00:00:00"/>
    <d v="2023-08-08T00:00:00"/>
    <s v="New"/>
    <s v="UPI"/>
    <n v="461.3"/>
    <s v="loss"/>
    <s v="Mumbai"/>
  </r>
  <r>
    <s v="ORD111121"/>
    <x v="0"/>
    <s v="Electronics"/>
    <x v="10991"/>
    <s v="Good Sales"/>
    <n v="0.37"/>
    <n v="753.54199999999992"/>
    <n v="1283.058"/>
    <n v="5"/>
    <d v="2024-03-29T00:00:00"/>
    <d v="2024-03-30T00:00:00"/>
    <s v="Regular"/>
    <s v="UPI"/>
    <n v="286.58"/>
    <s v="loss"/>
    <s v="Bangalore"/>
  </r>
  <r>
    <s v="ORD111122"/>
    <x v="1"/>
    <s v="Electronics"/>
    <x v="10992"/>
    <s v="concerning"/>
    <n v="0.09"/>
    <n v="38.199599999999997"/>
    <n v="386.24040000000002"/>
    <n v="1"/>
    <d v="2023-10-28T00:00:00"/>
    <d v="2023-11-01T00:00:00"/>
    <s v="New"/>
    <s v="UPI"/>
    <n v="46.58"/>
    <s v="loss"/>
    <s v="Delhi"/>
  </r>
  <r>
    <s v="ORD111123"/>
    <x v="3"/>
    <s v="Grocery"/>
    <x v="10993"/>
    <s v="Good Sales"/>
    <n v="0.33"/>
    <n v="1567.3218000000002"/>
    <n v="3182.1381999999999"/>
    <n v="3"/>
    <d v="2024-11-24T00:00:00"/>
    <d v="2024-11-28T00:00:00"/>
    <s v="Member"/>
    <s v="UPI"/>
    <n v="241.16"/>
    <s v="loss"/>
    <s v="Bangalore"/>
  </r>
  <r>
    <s v="ORD111124"/>
    <x v="0"/>
    <s v="Home Care"/>
    <x v="10994"/>
    <s v="Good Sales"/>
    <n v="0.01"/>
    <n v="23.063500000000001"/>
    <n v="2283.2864999999997"/>
    <n v="6"/>
    <d v="2024-09-27T00:00:00"/>
    <d v="2024-10-03T00:00:00"/>
    <s v="Regular"/>
    <s v="UPI"/>
    <n v="282.79000000000002"/>
    <s v="loss"/>
    <s v="Chennai"/>
  </r>
  <r>
    <s v="ORD111125"/>
    <x v="1"/>
    <s v="Clothing"/>
    <x v="10995"/>
    <s v="Good Sales"/>
    <n v="0.08"/>
    <n v="372.60480000000001"/>
    <n v="4284.9552000000003"/>
    <n v="2"/>
    <d v="2023-05-25T00:00:00"/>
    <d v="2023-05-29T00:00:00"/>
    <s v="New"/>
    <s v="UPI"/>
    <n v="966.21"/>
    <s v="profit"/>
    <s v="Mumbai"/>
  </r>
  <r>
    <s v="ORD111126"/>
    <x v="1"/>
    <s v="Grocery"/>
    <x v="10996"/>
    <s v="Good Sales"/>
    <n v="0.45"/>
    <n v="1983.7619999999999"/>
    <n v="2424.598"/>
    <n v="1"/>
    <d v="2023-12-09T00:00:00"/>
    <d v="2023-12-12T00:00:00"/>
    <s v="New"/>
    <s v="UPI"/>
    <n v="1037.07"/>
    <s v="profit"/>
    <s v="Hyderabad"/>
  </r>
  <r>
    <s v="ORD111127"/>
    <x v="2"/>
    <s v="Home Care"/>
    <x v="10997"/>
    <s v="Good Sales"/>
    <n v="0.23"/>
    <n v="956.8436999999999"/>
    <n v="3203.3462999999997"/>
    <n v="1"/>
    <d v="2024-02-17T00:00:00"/>
    <d v="2024-02-20T00:00:00"/>
    <s v="Regular"/>
    <s v="Cash"/>
    <n v="1055.3800000000001"/>
    <s v="profit"/>
    <s v="Bangalore"/>
  </r>
  <r>
    <s v="ORD111128"/>
    <x v="1"/>
    <s v="Clothing"/>
    <x v="10998"/>
    <s v="Good Sales"/>
    <n v="0.25"/>
    <n v="745.67750000000001"/>
    <n v="2237.0325000000003"/>
    <n v="1"/>
    <d v="2024-12-04T00:00:00"/>
    <d v="2024-12-10T00:00:00"/>
    <s v="New"/>
    <s v="Card"/>
    <n v="538.53"/>
    <s v="loss"/>
    <s v="Chennai"/>
  </r>
  <r>
    <s v="ORD111129"/>
    <x v="0"/>
    <s v="Clothing"/>
    <x v="10999"/>
    <s v="concerning"/>
    <n v="0.45"/>
    <n v="268.92900000000003"/>
    <n v="328.69099999999997"/>
    <n v="1"/>
    <d v="2024-03-30T00:00:00"/>
    <d v="2024-04-01T00:00:00"/>
    <s v="New"/>
    <s v="Cash"/>
    <n v="167.68"/>
    <s v="loss"/>
    <s v="Hyderabad"/>
  </r>
  <r>
    <s v="ORD111130"/>
    <x v="2"/>
    <s v="Clothing"/>
    <x v="11000"/>
    <s v="Good Sales"/>
    <n v="0.24"/>
    <n v="404.92079999999999"/>
    <n v="1282.2492000000002"/>
    <n v="6"/>
    <d v="2024-09-02T00:00:00"/>
    <d v="2024-09-09T00:00:00"/>
    <s v="Regular"/>
    <s v="UPI"/>
    <n v="417.26"/>
    <s v="loss"/>
    <s v="Hyderabad"/>
  </r>
  <r>
    <s v="ORD111131"/>
    <x v="3"/>
    <s v="Electronics"/>
    <x v="11001"/>
    <s v="Good Sales"/>
    <n v="0.33"/>
    <n v="1008.9981000000001"/>
    <n v="2048.5718999999999"/>
    <n v="4"/>
    <d v="2024-09-23T00:00:00"/>
    <d v="2024-09-30T00:00:00"/>
    <s v="Regular"/>
    <s v="Card"/>
    <n v="754.03"/>
    <s v="loss"/>
    <s v="Mumbai"/>
  </r>
  <r>
    <s v="ORD111132"/>
    <x v="3"/>
    <s v="Electronics"/>
    <x v="11002"/>
    <s v="concerning"/>
    <n v="0.11"/>
    <n v="18.252300000000002"/>
    <n v="147.67770000000002"/>
    <n v="4"/>
    <d v="2023-04-26T00:00:00"/>
    <d v="2023-05-02T00:00:00"/>
    <s v="Regular"/>
    <s v="Card"/>
    <n v="9.02"/>
    <s v="loss"/>
    <s v="Delhi"/>
  </r>
  <r>
    <s v="ORD111133"/>
    <x v="0"/>
    <s v="Electronics"/>
    <x v="11003"/>
    <s v="concerning"/>
    <n v="0.04"/>
    <n v="12.355599999999999"/>
    <n v="296.53440000000001"/>
    <n v="4"/>
    <d v="2024-02-08T00:00:00"/>
    <d v="2024-02-11T00:00:00"/>
    <s v="New"/>
    <s v="Cash"/>
    <n v="19.22"/>
    <s v="loss"/>
    <s v="Mumbai"/>
  </r>
  <r>
    <s v="ORD111134"/>
    <x v="0"/>
    <s v="Clothing"/>
    <x v="11004"/>
    <s v="Good Sales"/>
    <n v="0.18"/>
    <n v="615.69899999999996"/>
    <n v="2804.8510000000001"/>
    <n v="8"/>
    <d v="2024-04-21T00:00:00"/>
    <d v="2024-04-27T00:00:00"/>
    <s v="New"/>
    <s v="Card"/>
    <n v="825.5"/>
    <s v="profit"/>
    <s v="Chennai"/>
  </r>
  <r>
    <s v="ORD111135"/>
    <x v="2"/>
    <s v="Clothing"/>
    <x v="11005"/>
    <s v="Good Sales"/>
    <n v="0.4"/>
    <n v="1780.876"/>
    <n v="2671.3139999999994"/>
    <n v="7"/>
    <d v="2023-09-20T00:00:00"/>
    <d v="2023-09-21T00:00:00"/>
    <s v="Member"/>
    <s v="UPI"/>
    <n v="560.4"/>
    <s v="loss"/>
    <s v="Pune"/>
  </r>
  <r>
    <s v="ORD111136"/>
    <x v="2"/>
    <s v="Electronics"/>
    <x v="11006"/>
    <s v="Good Sales"/>
    <n v="0.22"/>
    <n v="943.8660000000001"/>
    <n v="3346.4340000000002"/>
    <n v="5"/>
    <d v="2024-01-18T00:00:00"/>
    <d v="2024-01-23T00:00:00"/>
    <s v="New"/>
    <s v="Card"/>
    <n v="517.52"/>
    <s v="loss"/>
    <s v="Hyderabad"/>
  </r>
  <r>
    <s v="ORD111137"/>
    <x v="0"/>
    <s v="Clothing"/>
    <x v="11007"/>
    <s v="Good Sales"/>
    <n v="0.08"/>
    <n v="73.912800000000004"/>
    <n v="849.99720000000002"/>
    <n v="7"/>
    <d v="2023-06-11T00:00:00"/>
    <d v="2023-06-15T00:00:00"/>
    <s v="New"/>
    <s v="Cash"/>
    <n v="114.52"/>
    <s v="loss"/>
    <s v="Pune"/>
  </r>
  <r>
    <s v="ORD111138"/>
    <x v="0"/>
    <s v="Electronics"/>
    <x v="11008"/>
    <s v="Good Sales"/>
    <n v="0.27"/>
    <n v="1232.5608"/>
    <n v="3332.4791999999998"/>
    <n v="8"/>
    <d v="2024-05-31T00:00:00"/>
    <d v="2024-06-06T00:00:00"/>
    <s v="Regular"/>
    <s v="Cash"/>
    <n v="1086.44"/>
    <s v="profit"/>
    <s v="Mumbai"/>
  </r>
  <r>
    <s v="ORD111139"/>
    <x v="3"/>
    <s v="Electronics"/>
    <x v="11009"/>
    <s v="Good Sales"/>
    <n v="0.13"/>
    <n v="456.54440000000005"/>
    <n v="3055.3355999999999"/>
    <n v="8"/>
    <d v="2023-07-24T00:00:00"/>
    <d v="2023-07-26T00:00:00"/>
    <s v="Regular"/>
    <s v="Cash"/>
    <n v="770.62"/>
    <s v="loss"/>
    <s v="Delhi"/>
  </r>
  <r>
    <s v="ORD111140"/>
    <x v="3"/>
    <s v="Electronics"/>
    <x v="11010"/>
    <s v="Good Sales"/>
    <n v="0.47"/>
    <n v="1696.6999999999998"/>
    <n v="1913.3000000000002"/>
    <n v="7"/>
    <d v="2024-01-25T00:00:00"/>
    <d v="2024-01-27T00:00:00"/>
    <s v="New"/>
    <s v="Cash"/>
    <n v="225.25"/>
    <s v="loss"/>
    <s v="Hyderabad"/>
  </r>
  <r>
    <s v="ORD111141"/>
    <x v="3"/>
    <s v="Home Care"/>
    <x v="11011"/>
    <s v="Good Sales"/>
    <n v="0.28999999999999998"/>
    <n v="461.04199999999997"/>
    <n v="1128.758"/>
    <n v="7"/>
    <d v="2024-04-24T00:00:00"/>
    <d v="2024-04-28T00:00:00"/>
    <s v="New"/>
    <s v="UPI"/>
    <n v="394.01"/>
    <s v="loss"/>
    <s v="Pune"/>
  </r>
  <r>
    <s v="ORD111142"/>
    <x v="0"/>
    <s v="Clothing"/>
    <x v="11012"/>
    <s v="Good Sales"/>
    <n v="0.49"/>
    <n v="1768.1061999999999"/>
    <n v="1840.2738000000002"/>
    <n v="9"/>
    <d v="2023-10-16T00:00:00"/>
    <d v="2023-10-23T00:00:00"/>
    <s v="Regular"/>
    <s v="Cash"/>
    <n v="575.28"/>
    <s v="loss"/>
    <s v="Chennai"/>
  </r>
  <r>
    <s v="ORD111143"/>
    <x v="1"/>
    <s v="Grocery"/>
    <x v="11013"/>
    <s v="Good Sales"/>
    <n v="0.02"/>
    <n v="71.557600000000008"/>
    <n v="3506.3224"/>
    <n v="5"/>
    <d v="2024-11-13T00:00:00"/>
    <d v="2024-11-20T00:00:00"/>
    <s v="Regular"/>
    <s v="UPI"/>
    <n v="841.15"/>
    <s v="profit"/>
    <s v="Delhi"/>
  </r>
  <r>
    <s v="ORD111144"/>
    <x v="0"/>
    <s v="Electronics"/>
    <x v="11014"/>
    <s v="Good Sales"/>
    <n v="0.01"/>
    <n v="30.1386"/>
    <n v="2983.7213999999999"/>
    <n v="8"/>
    <d v="2023-07-30T00:00:00"/>
    <d v="2023-08-03T00:00:00"/>
    <s v="Member"/>
    <s v="Card"/>
    <n v="863.91"/>
    <s v="profit"/>
    <s v="Hyderabad"/>
  </r>
  <r>
    <s v="ORD111145"/>
    <x v="0"/>
    <s v="Grocery"/>
    <x v="11015"/>
    <s v="Good Sales"/>
    <n v="0.24"/>
    <n v="444.17039999999997"/>
    <n v="1406.5396000000001"/>
    <n v="2"/>
    <d v="2023-07-08T00:00:00"/>
    <d v="2023-07-09T00:00:00"/>
    <s v="Regular"/>
    <s v="Cash"/>
    <n v="387.05"/>
    <s v="loss"/>
    <s v="Delhi"/>
  </r>
  <r>
    <s v="ORD111146"/>
    <x v="3"/>
    <s v="Home Care"/>
    <x v="11016"/>
    <s v="Good Sales"/>
    <n v="0.43"/>
    <n v="1751.8071"/>
    <n v="2322.1628999999998"/>
    <n v="8"/>
    <d v="2023-05-26T00:00:00"/>
    <d v="2023-05-28T00:00:00"/>
    <s v="Member"/>
    <s v="Card"/>
    <n v="898.76"/>
    <s v="profit"/>
    <s v="Chennai"/>
  </r>
  <r>
    <s v="ORD111147"/>
    <x v="0"/>
    <s v="Clothing"/>
    <x v="11017"/>
    <s v="Good Sales"/>
    <n v="0.26"/>
    <n v="1220.3984"/>
    <n v="3473.4416000000001"/>
    <n v="1"/>
    <d v="2023-05-22T00:00:00"/>
    <d v="2023-05-28T00:00:00"/>
    <s v="New"/>
    <s v="UPI"/>
    <n v="633.19000000000005"/>
    <s v="loss"/>
    <s v="Bangalore"/>
  </r>
  <r>
    <s v="ORD111148"/>
    <x v="2"/>
    <s v="Electronics"/>
    <x v="11018"/>
    <s v="Good Sales"/>
    <n v="0.44"/>
    <n v="1919.4779999999998"/>
    <n v="2442.9719999999998"/>
    <n v="9"/>
    <d v="2023-06-08T00:00:00"/>
    <d v="2023-06-12T00:00:00"/>
    <s v="Member"/>
    <s v="Cash"/>
    <n v="896.54"/>
    <s v="profit"/>
    <s v="Hyderabad"/>
  </r>
  <r>
    <s v="ORD111149"/>
    <x v="0"/>
    <s v="Electronics"/>
    <x v="11019"/>
    <s v="Good Sales"/>
    <n v="7.0000000000000007E-2"/>
    <n v="90.341999999999999"/>
    <n v="1200.2579999999998"/>
    <n v="1"/>
    <d v="2023-03-22T00:00:00"/>
    <d v="2023-03-28T00:00:00"/>
    <s v="Member"/>
    <s v="Cash"/>
    <n v="295.76"/>
    <s v="loss"/>
    <s v="Delhi"/>
  </r>
  <r>
    <s v="ORD111150"/>
    <x v="0"/>
    <s v="Electronics"/>
    <x v="11020"/>
    <s v="Good Sales"/>
    <n v="0.35"/>
    <n v="799.33"/>
    <n v="1484.4700000000003"/>
    <n v="8"/>
    <d v="2023-05-15T00:00:00"/>
    <d v="2023-05-18T00:00:00"/>
    <s v="Regular"/>
    <s v="Cash"/>
    <n v="263.12"/>
    <s v="loss"/>
    <s v="Pune"/>
  </r>
  <r>
    <s v="ORD111151"/>
    <x v="0"/>
    <s v="Grocery"/>
    <x v="11021"/>
    <s v="Good Sales"/>
    <n v="0.33"/>
    <n v="586.68389999999999"/>
    <n v="1191.1460999999999"/>
    <n v="3"/>
    <d v="2023-12-07T00:00:00"/>
    <d v="2023-12-09T00:00:00"/>
    <s v="Regular"/>
    <s v="UPI"/>
    <n v="236.05"/>
    <s v="loss"/>
    <s v="Delhi"/>
  </r>
  <r>
    <s v="ORD111152"/>
    <x v="0"/>
    <s v="Home Care"/>
    <x v="11022"/>
    <s v="Good Sales"/>
    <n v="0.27"/>
    <n v="962.99550000000011"/>
    <n v="2603.6545000000001"/>
    <n v="4"/>
    <d v="2023-03-12T00:00:00"/>
    <d v="2023-03-15T00:00:00"/>
    <s v="Regular"/>
    <s v="Cash"/>
    <n v="258.36"/>
    <s v="loss"/>
    <s v="Mumbai"/>
  </r>
  <r>
    <s v="ORD111153"/>
    <x v="1"/>
    <s v="Clothing"/>
    <x v="11023"/>
    <s v="Good Sales"/>
    <n v="0.2"/>
    <n v="834.86000000000013"/>
    <n v="3339.44"/>
    <n v="7"/>
    <d v="2024-10-02T00:00:00"/>
    <d v="2024-10-06T00:00:00"/>
    <s v="Regular"/>
    <s v="Cash"/>
    <n v="1008.28"/>
    <s v="profit"/>
    <s v="Chennai"/>
  </r>
  <r>
    <s v="ORD111154"/>
    <x v="0"/>
    <s v="Home Care"/>
    <x v="11024"/>
    <s v="Good Sales"/>
    <n v="0.32"/>
    <n v="370.36800000000005"/>
    <n v="787.03200000000004"/>
    <n v="3"/>
    <d v="2023-12-08T00:00:00"/>
    <d v="2023-12-09T00:00:00"/>
    <s v="Regular"/>
    <s v="Cash"/>
    <n v="239.57"/>
    <s v="loss"/>
    <s v="Delhi"/>
  </r>
  <r>
    <s v="ORD111155"/>
    <x v="2"/>
    <s v="Electronics"/>
    <x v="11025"/>
    <s v="Good Sales"/>
    <n v="0.28000000000000003"/>
    <n v="1327.662"/>
    <n v="3413.9879999999994"/>
    <n v="9"/>
    <d v="2023-10-05T00:00:00"/>
    <d v="2023-10-07T00:00:00"/>
    <s v="New"/>
    <s v="Card"/>
    <n v="692.21"/>
    <s v="loss"/>
    <s v="Pune"/>
  </r>
  <r>
    <s v="ORD111156"/>
    <x v="2"/>
    <s v="Home Care"/>
    <x v="11026"/>
    <s v="Good Sales"/>
    <n v="0.14000000000000001"/>
    <n v="478.6474"/>
    <n v="2940.2626"/>
    <n v="3"/>
    <d v="2023-03-28T00:00:00"/>
    <d v="2023-03-30T00:00:00"/>
    <s v="New"/>
    <s v="UPI"/>
    <n v="626.64"/>
    <s v="loss"/>
    <s v="Chennai"/>
  </r>
  <r>
    <s v="ORD111157"/>
    <x v="0"/>
    <s v="Grocery"/>
    <x v="11027"/>
    <s v="Good Sales"/>
    <n v="0.05"/>
    <n v="58.519500000000008"/>
    <n v="1111.8705"/>
    <n v="8"/>
    <d v="2023-04-02T00:00:00"/>
    <d v="2023-04-09T00:00:00"/>
    <s v="New"/>
    <s v="Cash"/>
    <n v="256.72000000000003"/>
    <s v="loss"/>
    <s v="Chennai"/>
  </r>
  <r>
    <s v="ORD111158"/>
    <x v="3"/>
    <s v="Personal Care"/>
    <x v="11028"/>
    <s v="Good Sales"/>
    <n v="0.19"/>
    <n v="364.48840000000001"/>
    <n v="1553.8715999999999"/>
    <n v="8"/>
    <d v="2023-07-10T00:00:00"/>
    <d v="2023-07-16T00:00:00"/>
    <s v="Regular"/>
    <s v="UPI"/>
    <n v="183.8"/>
    <s v="loss"/>
    <s v="Bangalore"/>
  </r>
  <r>
    <s v="ORD111159"/>
    <x v="1"/>
    <s v="Personal Care"/>
    <x v="11029"/>
    <s v="concerning"/>
    <n v="0.26"/>
    <n v="159.26820000000001"/>
    <n v="453.30180000000007"/>
    <n v="3"/>
    <d v="2023-08-20T00:00:00"/>
    <d v="2023-08-24T00:00:00"/>
    <s v="Member"/>
    <s v="UPI"/>
    <n v="134.33000000000001"/>
    <s v="loss"/>
    <s v="Delhi"/>
  </r>
  <r>
    <s v="ORD111160"/>
    <x v="0"/>
    <s v="Clothing"/>
    <x v="11030"/>
    <s v="Good Sales"/>
    <n v="0.25"/>
    <n v="756.41"/>
    <n v="2269.23"/>
    <n v="3"/>
    <d v="2024-03-21T00:00:00"/>
    <d v="2024-03-24T00:00:00"/>
    <s v="Member"/>
    <s v="Cash"/>
    <n v="626.67999999999995"/>
    <s v="loss"/>
    <s v="Pune"/>
  </r>
  <r>
    <s v="ORD111161"/>
    <x v="0"/>
    <s v="Clothing"/>
    <x v="11031"/>
    <s v="Good Sales"/>
    <n v="0.21"/>
    <n v="195.0984"/>
    <n v="733.94159999999999"/>
    <n v="5"/>
    <d v="2023-09-13T00:00:00"/>
    <d v="2023-09-19T00:00:00"/>
    <s v="Member"/>
    <s v="Cash"/>
    <n v="196.87"/>
    <s v="loss"/>
    <s v="Pune"/>
  </r>
  <r>
    <s v="ORD111162"/>
    <x v="0"/>
    <s v="Home Care"/>
    <x v="11032"/>
    <s v="Good Sales"/>
    <n v="0.16"/>
    <n v="559.38239999999996"/>
    <n v="2936.7575999999999"/>
    <n v="8"/>
    <d v="2024-07-11T00:00:00"/>
    <d v="2024-07-16T00:00:00"/>
    <s v="Member"/>
    <s v="Cash"/>
    <n v="458.98"/>
    <s v="loss"/>
    <s v="Bangalore"/>
  </r>
  <r>
    <s v="ORD111163"/>
    <x v="3"/>
    <s v="Clothing"/>
    <x v="11033"/>
    <s v="Good Sales"/>
    <n v="0.18"/>
    <n v="668.2518"/>
    <n v="3044.2582000000002"/>
    <n v="6"/>
    <d v="2024-07-22T00:00:00"/>
    <d v="2024-07-28T00:00:00"/>
    <s v="Regular"/>
    <s v="Card"/>
    <n v="325.63"/>
    <s v="loss"/>
    <s v="Hyderabad"/>
  </r>
  <r>
    <s v="ORD111164"/>
    <x v="3"/>
    <s v="Grocery"/>
    <x v="11034"/>
    <s v="Good Sales"/>
    <n v="0.13"/>
    <n v="318.33619999999996"/>
    <n v="2130.4038"/>
    <n v="5"/>
    <d v="2023-06-22T00:00:00"/>
    <d v="2023-06-29T00:00:00"/>
    <s v="Member"/>
    <s v="UPI"/>
    <n v="361.91"/>
    <s v="loss"/>
    <s v="Hyderabad"/>
  </r>
  <r>
    <s v="ORD111165"/>
    <x v="3"/>
    <s v="Electronics"/>
    <x v="11035"/>
    <s v="concerning"/>
    <n v="0.28999999999999998"/>
    <n v="162.31299999999999"/>
    <n v="397.38700000000006"/>
    <n v="5"/>
    <d v="2024-12-14T00:00:00"/>
    <d v="2024-12-18T00:00:00"/>
    <s v="Member"/>
    <s v="UPI"/>
    <n v="41.14"/>
    <s v="loss"/>
    <s v="Delhi"/>
  </r>
  <r>
    <s v="ORD111166"/>
    <x v="1"/>
    <s v="Electronics"/>
    <x v="11036"/>
    <s v="Good Sales"/>
    <n v="0.42"/>
    <n v="1299.1776"/>
    <n v="1794.1024000000002"/>
    <n v="6"/>
    <d v="2024-04-08T00:00:00"/>
    <d v="2024-04-14T00:00:00"/>
    <s v="Regular"/>
    <s v="Cash"/>
    <n v="281.07"/>
    <s v="loss"/>
    <s v="Chennai"/>
  </r>
  <r>
    <s v="ORD111167"/>
    <x v="2"/>
    <s v="Home Care"/>
    <x v="11037"/>
    <s v="Good Sales"/>
    <n v="0.44"/>
    <n v="846.47640000000001"/>
    <n v="1077.3335999999999"/>
    <n v="8"/>
    <d v="2024-04-13T00:00:00"/>
    <d v="2024-04-16T00:00:00"/>
    <s v="Member"/>
    <s v="Card"/>
    <n v="362.59"/>
    <s v="loss"/>
    <s v="Delhi"/>
  </r>
  <r>
    <s v="ORD111168"/>
    <x v="1"/>
    <s v="Electronics"/>
    <x v="11038"/>
    <s v="Good Sales"/>
    <n v="0.5"/>
    <n v="2376.6350000000002"/>
    <n v="2376.6350000000002"/>
    <n v="6"/>
    <d v="2024-06-08T00:00:00"/>
    <d v="2024-06-14T00:00:00"/>
    <s v="New"/>
    <s v="Card"/>
    <n v="1337.34"/>
    <s v="profit"/>
    <s v="Bangalore"/>
  </r>
  <r>
    <s v="ORD111169"/>
    <x v="3"/>
    <s v="Home Care"/>
    <x v="11039"/>
    <s v="Good Sales"/>
    <n v="0.04"/>
    <n v="104.58840000000001"/>
    <n v="2510.1215999999999"/>
    <n v="7"/>
    <d v="2024-05-09T00:00:00"/>
    <d v="2024-05-12T00:00:00"/>
    <s v="Member"/>
    <s v="Cash"/>
    <n v="276.38"/>
    <s v="loss"/>
    <s v="Mumbai"/>
  </r>
  <r>
    <s v="ORD111170"/>
    <x v="2"/>
    <s v="Clothing"/>
    <x v="9992"/>
    <s v="concerning"/>
    <n v="0.11"/>
    <n v="49.951000000000001"/>
    <n v="404.149"/>
    <n v="9"/>
    <d v="2024-08-28T00:00:00"/>
    <d v="2024-09-03T00:00:00"/>
    <s v="New"/>
    <s v="Card"/>
    <n v="83.62"/>
    <s v="loss"/>
    <s v="Delhi"/>
  </r>
  <r>
    <s v="ORD111171"/>
    <x v="2"/>
    <s v="Clothing"/>
    <x v="11040"/>
    <s v="Good Sales"/>
    <n v="0.37"/>
    <n v="1190.1568"/>
    <n v="2026.4831999999999"/>
    <n v="7"/>
    <d v="2023-05-22T00:00:00"/>
    <d v="2023-05-27T00:00:00"/>
    <s v="New"/>
    <s v="Card"/>
    <n v="287.93"/>
    <s v="loss"/>
    <s v="Mumbai"/>
  </r>
  <r>
    <s v="ORD111172"/>
    <x v="3"/>
    <s v="Grocery"/>
    <x v="11041"/>
    <s v="Good Sales"/>
    <n v="0.32"/>
    <n v="1254.0255999999999"/>
    <n v="2664.8044"/>
    <n v="9"/>
    <d v="2023-10-20T00:00:00"/>
    <d v="2023-10-22T00:00:00"/>
    <s v="Regular"/>
    <s v="Cash"/>
    <n v="721.91"/>
    <s v="loss"/>
    <s v="Mumbai"/>
  </r>
  <r>
    <s v="ORD111173"/>
    <x v="3"/>
    <s v="Electronics"/>
    <x v="11042"/>
    <s v="Good Sales"/>
    <n v="7.0000000000000007E-2"/>
    <n v="62.052200000000006"/>
    <n v="824.40780000000007"/>
    <n v="1"/>
    <d v="2024-04-17T00:00:00"/>
    <d v="2024-04-24T00:00:00"/>
    <s v="New"/>
    <s v="Card"/>
    <n v="211.53"/>
    <s v="loss"/>
    <s v="Mumbai"/>
  </r>
  <r>
    <s v="ORD111174"/>
    <x v="1"/>
    <s v="Grocery"/>
    <x v="11043"/>
    <s v="Good Sales"/>
    <n v="0.32"/>
    <n v="736.12160000000006"/>
    <n v="1564.2584000000002"/>
    <n v="3"/>
    <d v="2024-09-06T00:00:00"/>
    <d v="2024-09-07T00:00:00"/>
    <s v="Member"/>
    <s v="UPI"/>
    <n v="582.47"/>
    <s v="loss"/>
    <s v="Delhi"/>
  </r>
  <r>
    <s v="ORD111175"/>
    <x v="3"/>
    <s v="Personal Care"/>
    <x v="11044"/>
    <s v="Good Sales"/>
    <n v="0.2"/>
    <n v="748.33400000000006"/>
    <n v="2993.3360000000002"/>
    <n v="6"/>
    <d v="2023-12-13T00:00:00"/>
    <d v="2023-12-18T00:00:00"/>
    <s v="Regular"/>
    <s v="UPI"/>
    <n v="841.57"/>
    <s v="profit"/>
    <s v="Delhi"/>
  </r>
  <r>
    <s v="ORD111176"/>
    <x v="2"/>
    <s v="Grocery"/>
    <x v="11045"/>
    <s v="concerning"/>
    <n v="0.48"/>
    <n v="96.201599999999985"/>
    <n v="104.2184"/>
    <n v="3"/>
    <d v="2023-09-27T00:00:00"/>
    <d v="2023-10-01T00:00:00"/>
    <s v="New"/>
    <s v="UPI"/>
    <n v="20.16"/>
    <s v="loss"/>
    <s v="Pune"/>
  </r>
  <r>
    <s v="ORD111177"/>
    <x v="0"/>
    <s v="Home Care"/>
    <x v="11046"/>
    <s v="concerning"/>
    <n v="0.43"/>
    <n v="104.0385"/>
    <n v="137.91149999999999"/>
    <n v="2"/>
    <d v="2024-03-25T00:00:00"/>
    <d v="2024-04-01T00:00:00"/>
    <s v="New"/>
    <s v="Card"/>
    <n v="39.299999999999997"/>
    <s v="loss"/>
    <s v="Hyderabad"/>
  </r>
  <r>
    <s v="ORD111178"/>
    <x v="3"/>
    <s v="Home Care"/>
    <x v="11047"/>
    <s v="Good Sales"/>
    <n v="0.04"/>
    <n v="136.6748"/>
    <n v="3280.1952000000001"/>
    <n v="5"/>
    <d v="2024-12-06T00:00:00"/>
    <d v="2024-12-09T00:00:00"/>
    <s v="New"/>
    <s v="Cash"/>
    <n v="868.85"/>
    <s v="profit"/>
    <s v="Pune"/>
  </r>
  <r>
    <s v="ORD111179"/>
    <x v="3"/>
    <s v="Grocery"/>
    <x v="11048"/>
    <s v="Good Sales"/>
    <n v="0.04"/>
    <n v="146.12479999999999"/>
    <n v="3506.9951999999998"/>
    <n v="1"/>
    <d v="2024-11-03T00:00:00"/>
    <d v="2024-11-09T00:00:00"/>
    <s v="New"/>
    <s v="Cash"/>
    <n v="854.33"/>
    <s v="profit"/>
    <s v="Hyderabad"/>
  </r>
  <r>
    <s v="ORD111180"/>
    <x v="1"/>
    <s v="Clothing"/>
    <x v="11049"/>
    <s v="Good Sales"/>
    <n v="0.21"/>
    <n v="891.39959999999996"/>
    <n v="3353.3604000000005"/>
    <n v="5"/>
    <d v="2023-09-13T00:00:00"/>
    <d v="2023-09-18T00:00:00"/>
    <s v="Member"/>
    <s v="UPI"/>
    <n v="1064.26"/>
    <s v="profit"/>
    <s v="Chennai"/>
  </r>
  <r>
    <s v="ORD111181"/>
    <x v="1"/>
    <s v="Personal Care"/>
    <x v="11050"/>
    <s v="Good Sales"/>
    <n v="0"/>
    <n v="0"/>
    <n v="2058.04"/>
    <n v="8"/>
    <d v="2024-11-23T00:00:00"/>
    <d v="2024-11-26T00:00:00"/>
    <s v="Member"/>
    <s v="Card"/>
    <n v="151.81"/>
    <s v="loss"/>
    <s v="Mumbai"/>
  </r>
  <r>
    <s v="ORD111182"/>
    <x v="3"/>
    <s v="Grocery"/>
    <x v="11051"/>
    <s v="Good Sales"/>
    <n v="0.05"/>
    <n v="100.49550000000001"/>
    <n v="1909.4145000000001"/>
    <n v="9"/>
    <d v="2024-08-23T00:00:00"/>
    <d v="2024-08-25T00:00:00"/>
    <s v="Regular"/>
    <s v="Card"/>
    <n v="466.13"/>
    <s v="loss"/>
    <s v="Pune"/>
  </r>
  <r>
    <s v="ORD111183"/>
    <x v="2"/>
    <s v="Clothing"/>
    <x v="11052"/>
    <s v="Good Sales"/>
    <n v="0.47"/>
    <n v="1319.1019999999999"/>
    <n v="1487.498"/>
    <n v="6"/>
    <d v="2023-02-24T00:00:00"/>
    <d v="2023-03-02T00:00:00"/>
    <s v="Regular"/>
    <s v="UPI"/>
    <n v="451.2"/>
    <s v="loss"/>
    <s v="Bangalore"/>
  </r>
  <r>
    <s v="ORD111184"/>
    <x v="2"/>
    <s v="Grocery"/>
    <x v="11053"/>
    <s v="Good Sales"/>
    <n v="0.4"/>
    <n v="1524.3600000000001"/>
    <n v="2286.54"/>
    <n v="4"/>
    <d v="2024-05-21T00:00:00"/>
    <d v="2024-05-24T00:00:00"/>
    <s v="New"/>
    <s v="Cash"/>
    <n v="530.58000000000004"/>
    <s v="loss"/>
    <s v="Pune"/>
  </r>
  <r>
    <s v="ORD111185"/>
    <x v="0"/>
    <s v="Electronics"/>
    <x v="11054"/>
    <s v="Good Sales"/>
    <n v="0.34"/>
    <n v="1101.8924000000002"/>
    <n v="2138.9675999999999"/>
    <n v="3"/>
    <d v="2023-06-22T00:00:00"/>
    <d v="2023-06-23T00:00:00"/>
    <s v="Member"/>
    <s v="Card"/>
    <n v="293.06"/>
    <s v="loss"/>
    <s v="Chennai"/>
  </r>
  <r>
    <s v="ORD111186"/>
    <x v="3"/>
    <s v="Home Care"/>
    <x v="11055"/>
    <s v="Good Sales"/>
    <n v="0.42"/>
    <n v="715.62959999999998"/>
    <n v="988.25040000000013"/>
    <n v="8"/>
    <d v="2023-06-04T00:00:00"/>
    <d v="2023-06-11T00:00:00"/>
    <s v="Member"/>
    <s v="UPI"/>
    <n v="186.61"/>
    <s v="loss"/>
    <s v="Hyderabad"/>
  </r>
  <r>
    <s v="ORD111187"/>
    <x v="1"/>
    <s v="Electronics"/>
    <x v="11056"/>
    <s v="Good Sales"/>
    <n v="0.13"/>
    <n v="233.75039999999998"/>
    <n v="1564.3296"/>
    <n v="2"/>
    <d v="2024-12-30T00:00:00"/>
    <d v="2025-01-05T00:00:00"/>
    <s v="New"/>
    <s v="Cash"/>
    <n v="359.69"/>
    <s v="loss"/>
    <s v="Hyderabad"/>
  </r>
  <r>
    <s v="ORD111188"/>
    <x v="2"/>
    <s v="Electronics"/>
    <x v="11057"/>
    <s v="Good Sales"/>
    <n v="0.36"/>
    <n v="1381.9391999999998"/>
    <n v="2456.7808"/>
    <n v="8"/>
    <d v="2023-06-29T00:00:00"/>
    <d v="2023-07-06T00:00:00"/>
    <s v="Regular"/>
    <s v="Card"/>
    <n v="865.77"/>
    <s v="profit"/>
    <s v="Hyderabad"/>
  </r>
  <r>
    <s v="ORD111189"/>
    <x v="0"/>
    <s v="Personal Care"/>
    <x v="11058"/>
    <s v="Good Sales"/>
    <n v="0.31"/>
    <n v="843.12869999999998"/>
    <n v="1876.6413"/>
    <n v="7"/>
    <d v="2024-09-30T00:00:00"/>
    <d v="2024-10-04T00:00:00"/>
    <s v="New"/>
    <s v="UPI"/>
    <n v="506.31"/>
    <s v="loss"/>
    <s v="Bangalore"/>
  </r>
  <r>
    <s v="ORD111190"/>
    <x v="3"/>
    <s v="Clothing"/>
    <x v="11059"/>
    <s v="concerning"/>
    <n v="0.42"/>
    <n v="243.6336"/>
    <n v="336.44640000000004"/>
    <n v="2"/>
    <d v="2024-01-07T00:00:00"/>
    <d v="2024-01-09T00:00:00"/>
    <s v="Regular"/>
    <s v="Card"/>
    <n v="168.97"/>
    <s v="loss"/>
    <s v="Hyderabad"/>
  </r>
  <r>
    <s v="ORD111191"/>
    <x v="2"/>
    <s v="Home Care"/>
    <x v="11060"/>
    <s v="Good Sales"/>
    <n v="0.14000000000000001"/>
    <n v="118.9552"/>
    <n v="730.72479999999996"/>
    <n v="2"/>
    <d v="2024-11-17T00:00:00"/>
    <d v="2024-11-20T00:00:00"/>
    <s v="Member"/>
    <s v="Card"/>
    <n v="82.2"/>
    <s v="loss"/>
    <s v="Chennai"/>
  </r>
  <r>
    <s v="ORD111192"/>
    <x v="3"/>
    <s v="Electronics"/>
    <x v="11061"/>
    <s v="Good Sales"/>
    <n v="0.38"/>
    <n v="1622.9154000000001"/>
    <n v="2647.9146000000001"/>
    <n v="2"/>
    <d v="2023-02-27T00:00:00"/>
    <d v="2023-03-06T00:00:00"/>
    <s v="New"/>
    <s v="Cash"/>
    <n v="826.96"/>
    <s v="profit"/>
    <s v="Bangalore"/>
  </r>
  <r>
    <s v="ORD111193"/>
    <x v="3"/>
    <s v="Home Care"/>
    <x v="11062"/>
    <s v="Good Sales"/>
    <n v="0.43"/>
    <n v="2147.4802"/>
    <n v="2846.6598000000004"/>
    <n v="1"/>
    <d v="2024-10-08T00:00:00"/>
    <d v="2024-10-09T00:00:00"/>
    <s v="Regular"/>
    <s v="Cash"/>
    <n v="1177.17"/>
    <s v="profit"/>
    <s v="Bangalore"/>
  </r>
  <r>
    <s v="ORD111194"/>
    <x v="2"/>
    <s v="Clothing"/>
    <x v="11063"/>
    <s v="Good Sales"/>
    <n v="0.27"/>
    <n v="471.10950000000003"/>
    <n v="1273.7404999999999"/>
    <n v="7"/>
    <d v="2023-05-21T00:00:00"/>
    <d v="2023-05-22T00:00:00"/>
    <s v="Regular"/>
    <s v="Card"/>
    <n v="192.09"/>
    <s v="loss"/>
    <s v="Bangalore"/>
  </r>
  <r>
    <s v="ORD111195"/>
    <x v="2"/>
    <s v="Grocery"/>
    <x v="11064"/>
    <s v="Good Sales"/>
    <n v="0.21"/>
    <n v="418.91639999999995"/>
    <n v="1575.9236000000001"/>
    <n v="8"/>
    <d v="2023-02-17T00:00:00"/>
    <d v="2023-02-21T00:00:00"/>
    <s v="Regular"/>
    <s v="Cash"/>
    <n v="121.36"/>
    <s v="loss"/>
    <s v="Chennai"/>
  </r>
  <r>
    <s v="ORD111196"/>
    <x v="2"/>
    <s v="Electronics"/>
    <x v="11065"/>
    <s v="Good Sales"/>
    <n v="0.47"/>
    <n v="402.78530000000001"/>
    <n v="454.2047"/>
    <n v="7"/>
    <d v="2024-10-29T00:00:00"/>
    <d v="2024-10-31T00:00:00"/>
    <s v="New"/>
    <s v="UPI"/>
    <n v="93.97"/>
    <s v="loss"/>
    <s v="Pune"/>
  </r>
  <r>
    <s v="ORD111197"/>
    <x v="3"/>
    <s v="Clothing"/>
    <x v="11066"/>
    <s v="Good Sales"/>
    <n v="0.08"/>
    <n v="100.39920000000001"/>
    <n v="1154.5907999999999"/>
    <n v="4"/>
    <d v="2024-03-04T00:00:00"/>
    <d v="2024-03-08T00:00:00"/>
    <s v="New"/>
    <s v="Cash"/>
    <n v="64.91"/>
    <s v="loss"/>
    <s v="Pune"/>
  </r>
  <r>
    <s v="ORD111198"/>
    <x v="3"/>
    <s v="Home Care"/>
    <x v="11067"/>
    <s v="Good Sales"/>
    <n v="0.02"/>
    <n v="43.613800000000005"/>
    <n v="2137.0762"/>
    <n v="9"/>
    <d v="2024-11-26T00:00:00"/>
    <d v="2024-11-30T00:00:00"/>
    <s v="Member"/>
    <s v="UPI"/>
    <n v="358.85"/>
    <s v="loss"/>
    <s v="Pune"/>
  </r>
  <r>
    <s v="ORD111199"/>
    <x v="0"/>
    <s v="Clothing"/>
    <x v="11068"/>
    <s v="Good Sales"/>
    <n v="0.09"/>
    <n v="134.41589999999999"/>
    <n v="1359.0941"/>
    <n v="2"/>
    <d v="2024-04-20T00:00:00"/>
    <d v="2024-04-21T00:00:00"/>
    <s v="Regular"/>
    <s v="UPI"/>
    <n v="91.02"/>
    <s v="loss"/>
    <s v="Mumbai"/>
  </r>
  <r>
    <s v="ORD111200"/>
    <x v="1"/>
    <s v="Grocery"/>
    <x v="11069"/>
    <s v="Good Sales"/>
    <n v="0.34"/>
    <n v="1202.5732"/>
    <n v="2334.4067999999997"/>
    <n v="5"/>
    <d v="2023-08-04T00:00:00"/>
    <d v="2023-08-11T00:00:00"/>
    <s v="New"/>
    <s v="Card"/>
    <n v="841.35"/>
    <s v="profit"/>
    <s v="Hyderabad"/>
  </r>
  <r>
    <s v="ORD111201"/>
    <x v="3"/>
    <s v="Clothing"/>
    <x v="11070"/>
    <s v="Good Sales"/>
    <n v="0.39"/>
    <n v="1066.8294000000001"/>
    <n v="1668.6306"/>
    <n v="2"/>
    <d v="2024-11-05T00:00:00"/>
    <d v="2024-11-10T00:00:00"/>
    <s v="New"/>
    <s v="Cash"/>
    <n v="752.61"/>
    <s v="loss"/>
    <s v="Hyderabad"/>
  </r>
  <r>
    <s v="ORD111202"/>
    <x v="1"/>
    <s v="Home Care"/>
    <x v="11071"/>
    <s v="Good Sales"/>
    <n v="0.36"/>
    <n v="1486.5336"/>
    <n v="2642.7264000000005"/>
    <n v="3"/>
    <d v="2023-05-05T00:00:00"/>
    <d v="2023-05-08T00:00:00"/>
    <s v="Member"/>
    <s v="Cash"/>
    <n v="537.64"/>
    <s v="loss"/>
    <s v="Chennai"/>
  </r>
  <r>
    <s v="ORD111203"/>
    <x v="2"/>
    <s v="Electronics"/>
    <x v="11072"/>
    <s v="Good Sales"/>
    <n v="0.21"/>
    <n v="766.53570000000002"/>
    <n v="2883.6343000000002"/>
    <n v="2"/>
    <d v="2023-11-07T00:00:00"/>
    <d v="2023-11-14T00:00:00"/>
    <s v="Regular"/>
    <s v="UPI"/>
    <n v="718.71"/>
    <s v="loss"/>
    <s v="Delhi"/>
  </r>
  <r>
    <s v="ORD111204"/>
    <x v="3"/>
    <s v="Electronics"/>
    <x v="11073"/>
    <s v="concerning"/>
    <n v="0.48"/>
    <n v="349.2912"/>
    <n v="378.39880000000005"/>
    <n v="8"/>
    <d v="2024-05-25T00:00:00"/>
    <d v="2024-05-27T00:00:00"/>
    <s v="New"/>
    <s v="Cash"/>
    <n v="186.63"/>
    <s v="loss"/>
    <s v="Hyderabad"/>
  </r>
  <r>
    <s v="ORD111205"/>
    <x v="0"/>
    <s v="Personal Care"/>
    <x v="11074"/>
    <s v="concerning"/>
    <n v="0.22"/>
    <n v="155.01420000000002"/>
    <n v="549.59580000000005"/>
    <n v="6"/>
    <d v="2023-05-17T00:00:00"/>
    <d v="2023-05-22T00:00:00"/>
    <s v="New"/>
    <s v="UPI"/>
    <n v="81.47"/>
    <s v="loss"/>
    <s v="Bangalore"/>
  </r>
  <r>
    <s v="ORD111206"/>
    <x v="0"/>
    <s v="Home Care"/>
    <x v="11075"/>
    <s v="Good Sales"/>
    <n v="0.49"/>
    <n v="2199.4531999999999"/>
    <n v="2289.2268000000004"/>
    <n v="5"/>
    <d v="2023-04-26T00:00:00"/>
    <d v="2023-04-30T00:00:00"/>
    <s v="New"/>
    <s v="Card"/>
    <n v="1017.86"/>
    <s v="profit"/>
    <s v="Pune"/>
  </r>
  <r>
    <s v="ORD111207"/>
    <x v="1"/>
    <s v="Personal Care"/>
    <x v="11076"/>
    <s v="Good Sales"/>
    <n v="0.46"/>
    <n v="1893.1805999999999"/>
    <n v="2222.4294"/>
    <n v="5"/>
    <d v="2023-05-10T00:00:00"/>
    <d v="2023-05-12T00:00:00"/>
    <s v="New"/>
    <s v="Cash"/>
    <n v="1126.54"/>
    <s v="profit"/>
    <s v="Delhi"/>
  </r>
  <r>
    <s v="ORD111208"/>
    <x v="2"/>
    <s v="Personal Care"/>
    <x v="11077"/>
    <s v="Good Sales"/>
    <n v="0.2"/>
    <n v="478.55799999999999"/>
    <n v="1914.232"/>
    <n v="9"/>
    <d v="2024-03-17T00:00:00"/>
    <d v="2024-03-24T00:00:00"/>
    <s v="Member"/>
    <s v="Card"/>
    <n v="530.38"/>
    <s v="loss"/>
    <s v="Hyderabad"/>
  </r>
  <r>
    <s v="ORD111209"/>
    <x v="1"/>
    <s v="Grocery"/>
    <x v="11078"/>
    <s v="concerning"/>
    <n v="0.08"/>
    <n v="59.102399999999996"/>
    <n v="679.67759999999998"/>
    <n v="2"/>
    <d v="2023-10-05T00:00:00"/>
    <d v="2023-10-09T00:00:00"/>
    <s v="Member"/>
    <s v="Card"/>
    <n v="162.57"/>
    <s v="loss"/>
    <s v="Pune"/>
  </r>
  <r>
    <s v="ORD111210"/>
    <x v="2"/>
    <s v="Home Care"/>
    <x v="11079"/>
    <s v="Good Sales"/>
    <n v="0.04"/>
    <n v="180.12080000000003"/>
    <n v="4322.8992000000007"/>
    <n v="1"/>
    <d v="2024-05-24T00:00:00"/>
    <d v="2024-05-31T00:00:00"/>
    <s v="Regular"/>
    <s v="UPI"/>
    <n v="345.53"/>
    <s v="loss"/>
    <s v="Hyderabad"/>
  </r>
  <r>
    <s v="ORD111211"/>
    <x v="0"/>
    <s v="Electronics"/>
    <x v="11080"/>
    <s v="Good Sales"/>
    <n v="0.27"/>
    <n v="332.21610000000004"/>
    <n v="898.21389999999997"/>
    <n v="6"/>
    <d v="2023-08-01T00:00:00"/>
    <d v="2023-08-07T00:00:00"/>
    <s v="Member"/>
    <s v="Cash"/>
    <n v="110.29"/>
    <s v="loss"/>
    <s v="Chennai"/>
  </r>
  <r>
    <s v="ORD111212"/>
    <x v="1"/>
    <s v="Home Care"/>
    <x v="11081"/>
    <s v="concerning"/>
    <n v="0.38"/>
    <n v="104.1656"/>
    <n v="169.95440000000002"/>
    <n v="8"/>
    <d v="2024-04-29T00:00:00"/>
    <d v="2024-05-01T00:00:00"/>
    <s v="Regular"/>
    <s v="Cash"/>
    <n v="53.87"/>
    <s v="loss"/>
    <s v="Delhi"/>
  </r>
  <r>
    <s v="ORD111213"/>
    <x v="0"/>
    <s v="Grocery"/>
    <x v="11082"/>
    <s v="Good Sales"/>
    <n v="0.09"/>
    <n v="416.58930000000004"/>
    <n v="4212.1807000000008"/>
    <n v="8"/>
    <d v="2023-10-07T00:00:00"/>
    <d v="2023-10-09T00:00:00"/>
    <s v="Regular"/>
    <s v="Cash"/>
    <n v="451.72"/>
    <s v="loss"/>
    <s v="Delhi"/>
  </r>
  <r>
    <s v="ORD111214"/>
    <x v="0"/>
    <s v="Home Care"/>
    <x v="11083"/>
    <s v="Good Sales"/>
    <n v="0.16"/>
    <n v="650.20480000000009"/>
    <n v="3413.5752000000002"/>
    <n v="6"/>
    <d v="2023-07-25T00:00:00"/>
    <d v="2023-07-28T00:00:00"/>
    <s v="New"/>
    <s v="UPI"/>
    <n v="677.81"/>
    <s v="loss"/>
    <s v="Delhi"/>
  </r>
  <r>
    <s v="ORD111215"/>
    <x v="2"/>
    <s v="Home Care"/>
    <x v="10625"/>
    <s v="Good Sales"/>
    <n v="0.32"/>
    <n v="1119.3792000000001"/>
    <n v="2378.6808000000001"/>
    <n v="3"/>
    <d v="2024-11-28T00:00:00"/>
    <d v="2024-11-29T00:00:00"/>
    <s v="New"/>
    <s v="Card"/>
    <n v="935.85"/>
    <s v="profit"/>
    <s v="Bangalore"/>
  </r>
  <r>
    <s v="ORD111216"/>
    <x v="1"/>
    <s v="Personal Care"/>
    <x v="11084"/>
    <s v="concerning"/>
    <n v="0.23"/>
    <n v="61.352499999999999"/>
    <n v="205.39750000000001"/>
    <n v="3"/>
    <d v="2023-07-05T00:00:00"/>
    <d v="2023-07-08T00:00:00"/>
    <s v="New"/>
    <s v="UPI"/>
    <n v="76.75"/>
    <s v="loss"/>
    <s v="Hyderabad"/>
  </r>
  <r>
    <s v="ORD111217"/>
    <x v="1"/>
    <s v="Home Care"/>
    <x v="11085"/>
    <s v="Good Sales"/>
    <n v="0.3"/>
    <n v="806.79300000000001"/>
    <n v="1882.5169999999998"/>
    <n v="2"/>
    <d v="2024-02-09T00:00:00"/>
    <d v="2024-02-16T00:00:00"/>
    <s v="Regular"/>
    <s v="Card"/>
    <n v="412.03"/>
    <s v="loss"/>
    <s v="Pune"/>
  </r>
  <r>
    <s v="ORD111218"/>
    <x v="0"/>
    <s v="Personal Care"/>
    <x v="11086"/>
    <s v="Good Sales"/>
    <n v="0.34"/>
    <n v="1122.9588000000001"/>
    <n v="2179.8612000000003"/>
    <n v="2"/>
    <d v="2023-11-29T00:00:00"/>
    <d v="2023-12-06T00:00:00"/>
    <s v="New"/>
    <s v="UPI"/>
    <n v="289.67"/>
    <s v="loss"/>
    <s v="Pune"/>
  </r>
  <r>
    <s v="ORD111219"/>
    <x v="0"/>
    <s v="Personal Care"/>
    <x v="11087"/>
    <s v="Good Sales"/>
    <n v="0.19"/>
    <n v="725.952"/>
    <n v="3094.848"/>
    <n v="2"/>
    <d v="2023-03-04T00:00:00"/>
    <d v="2023-03-07T00:00:00"/>
    <s v="New"/>
    <s v="Cash"/>
    <n v="1063.27"/>
    <s v="profit"/>
    <s v="Mumbai"/>
  </r>
  <r>
    <s v="ORD111220"/>
    <x v="2"/>
    <s v="Clothing"/>
    <x v="11088"/>
    <s v="Good Sales"/>
    <n v="0.39"/>
    <n v="939.22140000000013"/>
    <n v="1469.0386000000001"/>
    <n v="7"/>
    <d v="2023-07-10T00:00:00"/>
    <d v="2023-07-15T00:00:00"/>
    <s v="Member"/>
    <s v="UPI"/>
    <n v="401.9"/>
    <s v="loss"/>
    <s v="Pune"/>
  </r>
  <r>
    <s v="ORD111221"/>
    <x v="3"/>
    <s v="Grocery"/>
    <x v="11089"/>
    <s v="Good Sales"/>
    <n v="0.35"/>
    <n v="1669.9934999999998"/>
    <n v="3101.4165000000003"/>
    <n v="9"/>
    <d v="2023-12-30T00:00:00"/>
    <d v="2024-01-02T00:00:00"/>
    <s v="Member"/>
    <s v="UPI"/>
    <n v="584.17999999999995"/>
    <s v="loss"/>
    <s v="Bangalore"/>
  </r>
  <r>
    <s v="ORD111222"/>
    <x v="3"/>
    <s v="Personal Care"/>
    <x v="11090"/>
    <s v="Good Sales"/>
    <n v="0.34"/>
    <n v="441.80620000000005"/>
    <n v="857.62380000000007"/>
    <n v="7"/>
    <d v="2024-01-06T00:00:00"/>
    <d v="2024-01-08T00:00:00"/>
    <s v="Member"/>
    <s v="Card"/>
    <n v="387.77"/>
    <s v="loss"/>
    <s v="Hyderabad"/>
  </r>
  <r>
    <s v="ORD111223"/>
    <x v="0"/>
    <s v="Home Care"/>
    <x v="11091"/>
    <s v="concerning"/>
    <n v="7.0000000000000007E-2"/>
    <n v="30.919"/>
    <n v="410.78100000000001"/>
    <n v="8"/>
    <d v="2024-02-28T00:00:00"/>
    <d v="2024-03-03T00:00:00"/>
    <s v="Member"/>
    <s v="UPI"/>
    <n v="121.42"/>
    <s v="loss"/>
    <s v="Hyderabad"/>
  </r>
  <r>
    <s v="ORD111224"/>
    <x v="3"/>
    <s v="Personal Care"/>
    <x v="8916"/>
    <s v="Good Sales"/>
    <n v="0.24"/>
    <n v="415.33199999999999"/>
    <n v="1315.2179999999998"/>
    <n v="5"/>
    <d v="2023-03-16T00:00:00"/>
    <d v="2023-03-21T00:00:00"/>
    <s v="Regular"/>
    <s v="UPI"/>
    <n v="273.44"/>
    <s v="loss"/>
    <s v="Hyderabad"/>
  </r>
  <r>
    <s v="ORD111225"/>
    <x v="3"/>
    <s v="Personal Care"/>
    <x v="5220"/>
    <s v="Good Sales"/>
    <n v="0.28999999999999998"/>
    <n v="969.42359999999996"/>
    <n v="2373.4164000000001"/>
    <n v="2"/>
    <d v="2024-12-06T00:00:00"/>
    <d v="2024-12-08T00:00:00"/>
    <s v="New"/>
    <s v="Cash"/>
    <n v="209.38"/>
    <s v="loss"/>
    <s v="Delhi"/>
  </r>
  <r>
    <s v="ORD111226"/>
    <x v="3"/>
    <s v="Personal Care"/>
    <x v="11092"/>
    <s v="Good Sales"/>
    <n v="0.11"/>
    <n v="408.32769999999999"/>
    <n v="3303.7423000000003"/>
    <n v="8"/>
    <d v="2023-08-17T00:00:00"/>
    <d v="2023-08-23T00:00:00"/>
    <s v="Member"/>
    <s v="Cash"/>
    <n v="727.88"/>
    <s v="loss"/>
    <s v="Chennai"/>
  </r>
  <r>
    <s v="ORD111227"/>
    <x v="3"/>
    <s v="Electronics"/>
    <x v="11093"/>
    <s v="Good Sales"/>
    <n v="0.38"/>
    <n v="1413.0794000000001"/>
    <n v="2305.5506"/>
    <n v="5"/>
    <d v="2023-12-14T00:00:00"/>
    <d v="2023-12-21T00:00:00"/>
    <s v="Regular"/>
    <s v="Card"/>
    <n v="852.07"/>
    <s v="profit"/>
    <s v="Hyderabad"/>
  </r>
  <r>
    <s v="ORD111228"/>
    <x v="0"/>
    <s v="Electronics"/>
    <x v="11094"/>
    <s v="concerning"/>
    <n v="0.06"/>
    <n v="38.537999999999997"/>
    <n v="603.76199999999994"/>
    <n v="9"/>
    <d v="2024-09-21T00:00:00"/>
    <d v="2024-09-25T00:00:00"/>
    <s v="Regular"/>
    <s v="Card"/>
    <n v="32.96"/>
    <s v="loss"/>
    <s v="Chennai"/>
  </r>
  <r>
    <s v="ORD111229"/>
    <x v="3"/>
    <s v="Electronics"/>
    <x v="11095"/>
    <s v="Good Sales"/>
    <n v="7.0000000000000007E-2"/>
    <n v="310.58580000000001"/>
    <n v="4126.3541999999998"/>
    <n v="6"/>
    <d v="2023-07-14T00:00:00"/>
    <d v="2023-07-18T00:00:00"/>
    <s v="New"/>
    <s v="UPI"/>
    <n v="589.23"/>
    <s v="loss"/>
    <s v="Mumbai"/>
  </r>
  <r>
    <s v="ORD111230"/>
    <x v="3"/>
    <s v="Electronics"/>
    <x v="11096"/>
    <s v="Good Sales"/>
    <n v="0.21"/>
    <n v="309.97889999999995"/>
    <n v="1166.1111000000001"/>
    <n v="7"/>
    <d v="2024-04-07T00:00:00"/>
    <d v="2024-04-12T00:00:00"/>
    <s v="Regular"/>
    <s v="Cash"/>
    <n v="108.65"/>
    <s v="loss"/>
    <s v="Mumbai"/>
  </r>
  <r>
    <s v="ORD111231"/>
    <x v="2"/>
    <s v="Clothing"/>
    <x v="11097"/>
    <s v="Good Sales"/>
    <n v="7.0000000000000007E-2"/>
    <n v="78.999200000000002"/>
    <n v="1049.5608"/>
    <n v="1"/>
    <d v="2023-06-01T00:00:00"/>
    <d v="2023-06-04T00:00:00"/>
    <s v="Regular"/>
    <s v="UPI"/>
    <n v="304.44"/>
    <s v="loss"/>
    <s v="Delhi"/>
  </r>
  <r>
    <s v="ORD111232"/>
    <x v="0"/>
    <s v="Personal Care"/>
    <x v="11098"/>
    <s v="Good Sales"/>
    <n v="0.01"/>
    <n v="31.108400000000003"/>
    <n v="3079.7316000000001"/>
    <n v="8"/>
    <d v="2024-12-10T00:00:00"/>
    <d v="2024-12-15T00:00:00"/>
    <s v="Regular"/>
    <s v="Cash"/>
    <n v="188.16"/>
    <s v="loss"/>
    <s v="Bangalore"/>
  </r>
  <r>
    <s v="ORD111233"/>
    <x v="1"/>
    <s v="Clothing"/>
    <x v="11099"/>
    <s v="Good Sales"/>
    <n v="0.21"/>
    <n v="238.99259999999998"/>
    <n v="899.06739999999991"/>
    <n v="7"/>
    <d v="2024-03-10T00:00:00"/>
    <d v="2024-03-15T00:00:00"/>
    <s v="Member"/>
    <s v="Card"/>
    <n v="327.3"/>
    <s v="loss"/>
    <s v="Delhi"/>
  </r>
  <r>
    <s v="ORD111234"/>
    <x v="1"/>
    <s v="Home Care"/>
    <x v="11100"/>
    <s v="Good Sales"/>
    <n v="0.32"/>
    <n v="828.60479999999995"/>
    <n v="1760.7851999999998"/>
    <n v="7"/>
    <d v="2024-09-02T00:00:00"/>
    <d v="2024-09-08T00:00:00"/>
    <s v="Member"/>
    <s v="Card"/>
    <n v="152.18"/>
    <s v="loss"/>
    <s v="Bangalore"/>
  </r>
  <r>
    <s v="ORD111235"/>
    <x v="2"/>
    <s v="Grocery"/>
    <x v="11101"/>
    <s v="Good Sales"/>
    <n v="0.25"/>
    <n v="523.61249999999995"/>
    <n v="1570.8374999999999"/>
    <n v="7"/>
    <d v="2023-04-30T00:00:00"/>
    <d v="2023-05-05T00:00:00"/>
    <s v="Member"/>
    <s v="Cash"/>
    <n v="122.49"/>
    <s v="loss"/>
    <s v="Mumbai"/>
  </r>
  <r>
    <s v="ORD111236"/>
    <x v="2"/>
    <s v="Clothing"/>
    <x v="11102"/>
    <s v="Good Sales"/>
    <n v="0.03"/>
    <n v="37.109099999999998"/>
    <n v="1199.8609000000001"/>
    <n v="7"/>
    <d v="2023-09-11T00:00:00"/>
    <d v="2023-09-17T00:00:00"/>
    <s v="New"/>
    <s v="UPI"/>
    <n v="196"/>
    <s v="loss"/>
    <s v="Bangalore"/>
  </r>
  <r>
    <s v="ORD111237"/>
    <x v="0"/>
    <s v="Electronics"/>
    <x v="11103"/>
    <s v="Good Sales"/>
    <n v="0.12"/>
    <n v="183.73079999999999"/>
    <n v="1347.3591999999999"/>
    <n v="1"/>
    <d v="2023-07-24T00:00:00"/>
    <d v="2023-07-28T00:00:00"/>
    <s v="New"/>
    <s v="Card"/>
    <n v="211.68"/>
    <s v="loss"/>
    <s v="Delhi"/>
  </r>
  <r>
    <s v="ORD111238"/>
    <x v="1"/>
    <s v="Electronics"/>
    <x v="11104"/>
    <s v="Good Sales"/>
    <n v="0.26"/>
    <n v="570.51800000000003"/>
    <n v="1623.7820000000002"/>
    <n v="9"/>
    <d v="2023-12-28T00:00:00"/>
    <d v="2023-12-31T00:00:00"/>
    <s v="New"/>
    <s v="Card"/>
    <n v="136.56"/>
    <s v="loss"/>
    <s v="Delhi"/>
  </r>
  <r>
    <s v="ORD111239"/>
    <x v="3"/>
    <s v="Home Care"/>
    <x v="11105"/>
    <s v="Good Sales"/>
    <n v="0.37"/>
    <n v="664.59029999999996"/>
    <n v="1131.5997000000002"/>
    <n v="7"/>
    <d v="2023-09-11T00:00:00"/>
    <d v="2023-09-17T00:00:00"/>
    <s v="Member"/>
    <s v="Cash"/>
    <n v="445.23"/>
    <s v="loss"/>
    <s v="Pune"/>
  </r>
  <r>
    <s v="ORD111240"/>
    <x v="2"/>
    <s v="Personal Care"/>
    <x v="11106"/>
    <s v="Good Sales"/>
    <n v="0.4"/>
    <n v="787.88800000000003"/>
    <n v="1181.8319999999999"/>
    <n v="7"/>
    <d v="2024-11-01T00:00:00"/>
    <d v="2024-11-07T00:00:00"/>
    <s v="Regular"/>
    <s v="UPI"/>
    <n v="130.84"/>
    <s v="loss"/>
    <s v="Bangalore"/>
  </r>
  <r>
    <s v="ORD111241"/>
    <x v="1"/>
    <s v="Grocery"/>
    <x v="11107"/>
    <s v="Good Sales"/>
    <n v="0.26"/>
    <n v="962.94380000000001"/>
    <n v="2740.6862000000001"/>
    <n v="1"/>
    <d v="2023-10-13T00:00:00"/>
    <d v="2023-10-14T00:00:00"/>
    <s v="Regular"/>
    <s v="Cash"/>
    <n v="241.3"/>
    <s v="loss"/>
    <s v="Mumbai"/>
  </r>
  <r>
    <s v="ORD111242"/>
    <x v="0"/>
    <s v="Clothing"/>
    <x v="11108"/>
    <s v="Good Sales"/>
    <n v="0.32"/>
    <n v="296.01920000000001"/>
    <n v="629.04079999999999"/>
    <n v="6"/>
    <d v="2024-07-05T00:00:00"/>
    <d v="2024-07-09T00:00:00"/>
    <s v="New"/>
    <s v="Card"/>
    <n v="158.59"/>
    <s v="loss"/>
    <s v="Chennai"/>
  </r>
  <r>
    <s v="ORD111243"/>
    <x v="3"/>
    <s v="Personal Care"/>
    <x v="11109"/>
    <s v="Good Sales"/>
    <n v="0.45"/>
    <n v="1428.8985"/>
    <n v="1746.4314999999999"/>
    <n v="8"/>
    <d v="2023-08-26T00:00:00"/>
    <d v="2023-08-31T00:00:00"/>
    <s v="New"/>
    <s v="UPI"/>
    <n v="435.92"/>
    <s v="loss"/>
    <s v="Pune"/>
  </r>
  <r>
    <s v="ORD111244"/>
    <x v="0"/>
    <s v="Personal Care"/>
    <x v="11110"/>
    <s v="Good Sales"/>
    <n v="0.03"/>
    <n v="102.6891"/>
    <n v="3320.2808999999997"/>
    <n v="5"/>
    <d v="2024-09-20T00:00:00"/>
    <d v="2024-09-26T00:00:00"/>
    <s v="Member"/>
    <s v="UPI"/>
    <n v="292.27999999999997"/>
    <s v="loss"/>
    <s v="Mumbai"/>
  </r>
  <r>
    <s v="ORD111245"/>
    <x v="2"/>
    <s v="Clothing"/>
    <x v="11111"/>
    <s v="Good Sales"/>
    <n v="0.05"/>
    <n v="201.51150000000001"/>
    <n v="3828.7184999999999"/>
    <n v="1"/>
    <d v="2024-01-14T00:00:00"/>
    <d v="2024-01-21T00:00:00"/>
    <s v="New"/>
    <s v="Cash"/>
    <n v="325.08"/>
    <s v="loss"/>
    <s v="Hyderabad"/>
  </r>
  <r>
    <s v="ORD111246"/>
    <x v="1"/>
    <s v="Clothing"/>
    <x v="11112"/>
    <s v="Good Sales"/>
    <n v="0.23"/>
    <n v="977.93700000000001"/>
    <n v="3273.9629999999997"/>
    <n v="5"/>
    <d v="2024-06-09T00:00:00"/>
    <d v="2024-06-13T00:00:00"/>
    <s v="Member"/>
    <s v="Cash"/>
    <n v="1243.53"/>
    <s v="profit"/>
    <s v="Mumbai"/>
  </r>
  <r>
    <s v="ORD111247"/>
    <x v="1"/>
    <s v="Clothing"/>
    <x v="11113"/>
    <s v="Good Sales"/>
    <n v="0.3"/>
    <n v="263.238"/>
    <n v="614.22199999999998"/>
    <n v="2"/>
    <d v="2024-07-09T00:00:00"/>
    <d v="2024-07-11T00:00:00"/>
    <s v="New"/>
    <s v="Card"/>
    <n v="185.03"/>
    <s v="loss"/>
    <s v="Hyderabad"/>
  </r>
  <r>
    <s v="ORD111248"/>
    <x v="1"/>
    <s v="Clothing"/>
    <x v="11114"/>
    <s v="concerning"/>
    <n v="0"/>
    <n v="0"/>
    <n v="777.48"/>
    <n v="2"/>
    <d v="2024-11-04T00:00:00"/>
    <d v="2024-11-07T00:00:00"/>
    <s v="Regular"/>
    <s v="Cash"/>
    <n v="79.52"/>
    <s v="loss"/>
    <s v="Hyderabad"/>
  </r>
  <r>
    <s v="ORD111249"/>
    <x v="1"/>
    <s v="Electronics"/>
    <x v="11115"/>
    <s v="Good Sales"/>
    <n v="0.23"/>
    <n v="715.84740000000011"/>
    <n v="2396.5326"/>
    <n v="4"/>
    <d v="2023-06-16T00:00:00"/>
    <d v="2023-06-23T00:00:00"/>
    <s v="Regular"/>
    <s v="UPI"/>
    <n v="405.53"/>
    <s v="loss"/>
    <s v="Mumbai"/>
  </r>
  <r>
    <s v="ORD111250"/>
    <x v="3"/>
    <s v="Personal Care"/>
    <x v="11116"/>
    <s v="Good Sales"/>
    <n v="0.09"/>
    <n v="342.80009999999999"/>
    <n v="3466.0898999999999"/>
    <n v="4"/>
    <d v="2024-10-05T00:00:00"/>
    <d v="2024-10-06T00:00:00"/>
    <s v="Member"/>
    <s v="Cash"/>
    <n v="820.72"/>
    <s v="profit"/>
    <s v="Bangalore"/>
  </r>
  <r>
    <s v="ORD111251"/>
    <x v="3"/>
    <s v="Personal Care"/>
    <x v="11117"/>
    <s v="Good Sales"/>
    <n v="0.32"/>
    <n v="459.00800000000004"/>
    <n v="975.39200000000005"/>
    <n v="7"/>
    <d v="2023-08-04T00:00:00"/>
    <d v="2023-08-07T00:00:00"/>
    <s v="Regular"/>
    <s v="Cash"/>
    <n v="103.04"/>
    <s v="loss"/>
    <s v="Mumbai"/>
  </r>
  <r>
    <s v="ORD111252"/>
    <x v="0"/>
    <s v="Electronics"/>
    <x v="11118"/>
    <s v="Good Sales"/>
    <n v="0.13"/>
    <n v="347.96450000000004"/>
    <n v="2328.6855"/>
    <n v="9"/>
    <d v="2024-02-15T00:00:00"/>
    <d v="2024-02-17T00:00:00"/>
    <s v="Regular"/>
    <s v="Cash"/>
    <n v="372.99"/>
    <s v="loss"/>
    <s v="Chennai"/>
  </r>
  <r>
    <s v="ORD111253"/>
    <x v="3"/>
    <s v="Personal Care"/>
    <x v="11119"/>
    <s v="Good Sales"/>
    <n v="0.45"/>
    <n v="1747.7864999999999"/>
    <n v="2136.1835000000001"/>
    <n v="2"/>
    <d v="2023-10-25T00:00:00"/>
    <d v="2023-10-26T00:00:00"/>
    <s v="Regular"/>
    <s v="Cash"/>
    <n v="221.35"/>
    <s v="loss"/>
    <s v="Chennai"/>
  </r>
  <r>
    <s v="ORD111254"/>
    <x v="2"/>
    <s v="Clothing"/>
    <x v="11120"/>
    <s v="Good Sales"/>
    <n v="0.03"/>
    <n v="115.8231"/>
    <n v="3744.9468999999999"/>
    <n v="8"/>
    <d v="2023-05-19T00:00:00"/>
    <d v="2023-05-23T00:00:00"/>
    <s v="Member"/>
    <s v="Card"/>
    <n v="777.49"/>
    <s v="loss"/>
    <s v="Delhi"/>
  </r>
  <r>
    <s v="ORD111255"/>
    <x v="2"/>
    <s v="Grocery"/>
    <x v="11121"/>
    <s v="Good Sales"/>
    <n v="0.4"/>
    <n v="1321.4880000000001"/>
    <n v="1982.2319999999997"/>
    <n v="8"/>
    <d v="2024-09-09T00:00:00"/>
    <d v="2024-09-10T00:00:00"/>
    <s v="New"/>
    <s v="Cash"/>
    <n v="870.92"/>
    <s v="profit"/>
    <s v="Pune"/>
  </r>
  <r>
    <s v="ORD111256"/>
    <x v="1"/>
    <s v="Personal Care"/>
    <x v="11122"/>
    <s v="concerning"/>
    <n v="0.2"/>
    <n v="97.212000000000003"/>
    <n v="388.84800000000001"/>
    <n v="8"/>
    <d v="2023-05-03T00:00:00"/>
    <d v="2023-05-08T00:00:00"/>
    <s v="New"/>
    <s v="UPI"/>
    <n v="133.93"/>
    <s v="loss"/>
    <s v="Chennai"/>
  </r>
  <r>
    <s v="ORD111257"/>
    <x v="2"/>
    <s v="Grocery"/>
    <x v="11123"/>
    <s v="concerning"/>
    <n v="0.43"/>
    <n v="149.7045"/>
    <n v="198.44549999999998"/>
    <n v="9"/>
    <d v="2023-11-02T00:00:00"/>
    <d v="2023-11-09T00:00:00"/>
    <s v="Member"/>
    <s v="Cash"/>
    <n v="73.52"/>
    <s v="loss"/>
    <s v="Bangalore"/>
  </r>
  <r>
    <s v="ORD111258"/>
    <x v="0"/>
    <s v="Grocery"/>
    <x v="11124"/>
    <s v="Good Sales"/>
    <n v="0.41"/>
    <n v="821.38580000000002"/>
    <n v="1181.9942000000001"/>
    <n v="9"/>
    <d v="2024-07-18T00:00:00"/>
    <d v="2024-07-20T00:00:00"/>
    <s v="New"/>
    <s v="UPI"/>
    <n v="505.24"/>
    <s v="loss"/>
    <s v="Pune"/>
  </r>
  <r>
    <s v="ORD111259"/>
    <x v="3"/>
    <s v="Electronics"/>
    <x v="11125"/>
    <s v="concerning"/>
    <n v="0.12"/>
    <n v="27.692399999999999"/>
    <n v="203.07760000000002"/>
    <n v="7"/>
    <d v="2024-10-05T00:00:00"/>
    <d v="2024-10-11T00:00:00"/>
    <s v="Regular"/>
    <s v="Cash"/>
    <n v="55.46"/>
    <s v="loss"/>
    <s v="Bangalore"/>
  </r>
  <r>
    <s v="ORD111260"/>
    <x v="3"/>
    <s v="Home Care"/>
    <x v="11126"/>
    <s v="Good Sales"/>
    <n v="0.03"/>
    <n v="135.9093"/>
    <n v="4394.4007000000001"/>
    <n v="5"/>
    <d v="2024-10-20T00:00:00"/>
    <d v="2024-10-25T00:00:00"/>
    <s v="Regular"/>
    <s v="Cash"/>
    <n v="249.78"/>
    <s v="loss"/>
    <s v="Chennai"/>
  </r>
  <r>
    <s v="ORD111261"/>
    <x v="3"/>
    <s v="Personal Care"/>
    <x v="11127"/>
    <s v="concerning"/>
    <n v="0.35"/>
    <n v="69.548500000000004"/>
    <n v="129.16149999999999"/>
    <n v="7"/>
    <d v="2023-11-23T00:00:00"/>
    <d v="2023-11-30T00:00:00"/>
    <s v="Regular"/>
    <s v="Card"/>
    <n v="18.43"/>
    <s v="loss"/>
    <s v="Pune"/>
  </r>
  <r>
    <s v="ORD111262"/>
    <x v="2"/>
    <s v="Electronics"/>
    <x v="11128"/>
    <s v="concerning"/>
    <n v="0.1"/>
    <n v="24.51"/>
    <n v="220.59"/>
    <n v="7"/>
    <d v="2023-02-02T00:00:00"/>
    <d v="2023-02-04T00:00:00"/>
    <s v="Member"/>
    <s v="UPI"/>
    <n v="16.29"/>
    <s v="loss"/>
    <s v="Chennai"/>
  </r>
  <r>
    <s v="ORD111263"/>
    <x v="3"/>
    <s v="Electronics"/>
    <x v="11129"/>
    <s v="Good Sales"/>
    <n v="0.47"/>
    <n v="427.74700000000001"/>
    <n v="482.35300000000001"/>
    <n v="7"/>
    <d v="2024-08-12T00:00:00"/>
    <d v="2024-08-16T00:00:00"/>
    <s v="Member"/>
    <s v="Cash"/>
    <n v="109.23"/>
    <s v="loss"/>
    <s v="Mumbai"/>
  </r>
  <r>
    <s v="ORD111264"/>
    <x v="1"/>
    <s v="Grocery"/>
    <x v="11130"/>
    <s v="Good Sales"/>
    <n v="0.03"/>
    <n v="95.171099999999996"/>
    <n v="3077.1988999999999"/>
    <n v="8"/>
    <d v="2024-03-29T00:00:00"/>
    <d v="2024-04-05T00:00:00"/>
    <s v="Regular"/>
    <s v="Cash"/>
    <n v="225.38"/>
    <s v="loss"/>
    <s v="Hyderabad"/>
  </r>
  <r>
    <s v="ORD111265"/>
    <x v="1"/>
    <s v="Personal Care"/>
    <x v="11131"/>
    <s v="Good Sales"/>
    <n v="0.16"/>
    <n v="440.57920000000001"/>
    <n v="2313.0407999999998"/>
    <n v="2"/>
    <d v="2024-09-26T00:00:00"/>
    <d v="2024-09-30T00:00:00"/>
    <s v="Member"/>
    <s v="UPI"/>
    <n v="488.17"/>
    <s v="loss"/>
    <s v="Pune"/>
  </r>
  <r>
    <s v="ORD111266"/>
    <x v="1"/>
    <s v="Electronics"/>
    <x v="11132"/>
    <s v="Good Sales"/>
    <n v="0.01"/>
    <n v="33.314900000000002"/>
    <n v="3298.1750999999999"/>
    <n v="4"/>
    <d v="2024-08-17T00:00:00"/>
    <d v="2024-08-22T00:00:00"/>
    <s v="Member"/>
    <s v="UPI"/>
    <n v="326.25"/>
    <s v="loss"/>
    <s v="Hyderabad"/>
  </r>
  <r>
    <s v="ORD111267"/>
    <x v="2"/>
    <s v="Clothing"/>
    <x v="11133"/>
    <s v="Good Sales"/>
    <n v="0.16"/>
    <n v="716.54719999999998"/>
    <n v="3761.8728000000001"/>
    <n v="9"/>
    <d v="2024-07-20T00:00:00"/>
    <d v="2024-07-22T00:00:00"/>
    <s v="Member"/>
    <s v="Cash"/>
    <n v="414.82"/>
    <s v="loss"/>
    <s v="Chennai"/>
  </r>
  <r>
    <s v="ORD111268"/>
    <x v="3"/>
    <s v="Electronics"/>
    <x v="11134"/>
    <s v="Good Sales"/>
    <n v="0.27"/>
    <n v="628.89210000000003"/>
    <n v="1700.3379"/>
    <n v="4"/>
    <d v="2024-06-04T00:00:00"/>
    <d v="2024-06-06T00:00:00"/>
    <s v="Regular"/>
    <s v="Card"/>
    <n v="689.64"/>
    <s v="loss"/>
    <s v="Hyderabad"/>
  </r>
  <r>
    <s v="ORD111269"/>
    <x v="2"/>
    <s v="Clothing"/>
    <x v="11135"/>
    <s v="concerning"/>
    <n v="0.33"/>
    <n v="103.94670000000001"/>
    <n v="211.04329999999999"/>
    <n v="2"/>
    <d v="2023-07-09T00:00:00"/>
    <d v="2023-07-13T00:00:00"/>
    <s v="Member"/>
    <s v="Card"/>
    <n v="87.79"/>
    <s v="loss"/>
    <s v="Hyderabad"/>
  </r>
  <r>
    <s v="ORD111270"/>
    <x v="3"/>
    <s v="Home Care"/>
    <x v="11136"/>
    <s v="Good Sales"/>
    <n v="0.36"/>
    <n v="1382.8068000000001"/>
    <n v="2458.3231999999998"/>
    <n v="7"/>
    <d v="2023-11-14T00:00:00"/>
    <d v="2023-11-17T00:00:00"/>
    <s v="Member"/>
    <s v="UPI"/>
    <n v="383.46"/>
    <s v="loss"/>
    <s v="Bangalore"/>
  </r>
  <r>
    <s v="ORD111271"/>
    <x v="0"/>
    <s v="Clothing"/>
    <x v="11137"/>
    <s v="Good Sales"/>
    <n v="0.42"/>
    <n v="1713.0246"/>
    <n v="2365.6054000000004"/>
    <n v="6"/>
    <d v="2024-07-13T00:00:00"/>
    <d v="2024-07-20T00:00:00"/>
    <s v="Regular"/>
    <s v="Cash"/>
    <n v="414.74"/>
    <s v="loss"/>
    <s v="Hyderabad"/>
  </r>
  <r>
    <s v="ORD111272"/>
    <x v="0"/>
    <s v="Clothing"/>
    <x v="11138"/>
    <s v="concerning"/>
    <n v="0.06"/>
    <n v="20.666999999999998"/>
    <n v="323.78300000000002"/>
    <n v="4"/>
    <d v="2023-12-12T00:00:00"/>
    <d v="2023-12-17T00:00:00"/>
    <s v="New"/>
    <s v="Card"/>
    <n v="80.38"/>
    <s v="loss"/>
    <s v="Hyderabad"/>
  </r>
  <r>
    <s v="ORD111273"/>
    <x v="2"/>
    <s v="Grocery"/>
    <x v="11139"/>
    <s v="Good Sales"/>
    <n v="0.38"/>
    <n v="490.1848"/>
    <n v="799.77520000000004"/>
    <n v="8"/>
    <d v="2024-08-02T00:00:00"/>
    <d v="2024-08-07T00:00:00"/>
    <s v="Regular"/>
    <s v="Card"/>
    <n v="276.08999999999997"/>
    <s v="loss"/>
    <s v="Pune"/>
  </r>
  <r>
    <s v="ORD111274"/>
    <x v="1"/>
    <s v="Electronics"/>
    <x v="11140"/>
    <s v="Good Sales"/>
    <n v="0.14000000000000001"/>
    <n v="542.62880000000007"/>
    <n v="3333.2912000000001"/>
    <n v="6"/>
    <d v="2024-02-15T00:00:00"/>
    <d v="2024-02-17T00:00:00"/>
    <s v="Regular"/>
    <s v="Cash"/>
    <n v="487.21"/>
    <s v="loss"/>
    <s v="Pune"/>
  </r>
  <r>
    <s v="ORD111275"/>
    <x v="2"/>
    <s v="Home Care"/>
    <x v="11141"/>
    <s v="Good Sales"/>
    <n v="7.0000000000000007E-2"/>
    <n v="136.02120000000002"/>
    <n v="1807.1388000000002"/>
    <n v="8"/>
    <d v="2023-11-07T00:00:00"/>
    <d v="2023-11-13T00:00:00"/>
    <s v="Member"/>
    <s v="Card"/>
    <n v="517.80999999999995"/>
    <s v="loss"/>
    <s v="Pune"/>
  </r>
  <r>
    <s v="ORD111276"/>
    <x v="1"/>
    <s v="Electronics"/>
    <x v="11142"/>
    <s v="Good Sales"/>
    <n v="0.13"/>
    <n v="314.07869999999997"/>
    <n v="2101.9112999999998"/>
    <n v="4"/>
    <d v="2023-06-21T00:00:00"/>
    <d v="2023-06-22T00:00:00"/>
    <s v="New"/>
    <s v="Card"/>
    <n v="194.31"/>
    <s v="loss"/>
    <s v="Delhi"/>
  </r>
  <r>
    <s v="ORD111277"/>
    <x v="3"/>
    <s v="Clothing"/>
    <x v="11143"/>
    <s v="Good Sales"/>
    <n v="0.43"/>
    <n v="1777.4308000000001"/>
    <n v="2356.1292000000003"/>
    <n v="2"/>
    <d v="2023-11-23T00:00:00"/>
    <d v="2023-11-29T00:00:00"/>
    <s v="Member"/>
    <s v="Cash"/>
    <n v="1007.77"/>
    <s v="profit"/>
    <s v="Mumbai"/>
  </r>
  <r>
    <s v="ORD111278"/>
    <x v="1"/>
    <s v="Clothing"/>
    <x v="11144"/>
    <s v="concerning"/>
    <n v="0.31"/>
    <n v="174.72839999999999"/>
    <n v="388.91160000000002"/>
    <n v="6"/>
    <d v="2024-03-11T00:00:00"/>
    <d v="2024-03-15T00:00:00"/>
    <s v="Member"/>
    <s v="Cash"/>
    <n v="155.97"/>
    <s v="loss"/>
    <s v="Pune"/>
  </r>
  <r>
    <s v="ORD111279"/>
    <x v="1"/>
    <s v="Electronics"/>
    <x v="11145"/>
    <s v="Good Sales"/>
    <n v="0.3"/>
    <n v="1025.607"/>
    <n v="2393.0830000000001"/>
    <n v="9"/>
    <d v="2023-11-09T00:00:00"/>
    <d v="2023-11-15T00:00:00"/>
    <s v="New"/>
    <s v="Card"/>
    <n v="299.98"/>
    <s v="loss"/>
    <s v="Hyderabad"/>
  </r>
  <r>
    <s v="ORD111280"/>
    <x v="3"/>
    <s v="Home Care"/>
    <x v="11146"/>
    <s v="Good Sales"/>
    <n v="0.28999999999999998"/>
    <n v="334.49180000000001"/>
    <n v="818.92820000000006"/>
    <n v="9"/>
    <d v="2024-01-28T00:00:00"/>
    <d v="2024-02-01T00:00:00"/>
    <s v="New"/>
    <s v="Card"/>
    <n v="218.32"/>
    <s v="loss"/>
    <s v="Chennai"/>
  </r>
  <r>
    <s v="ORD111281"/>
    <x v="0"/>
    <s v="Home Care"/>
    <x v="11147"/>
    <s v="concerning"/>
    <n v="0.2"/>
    <n v="81.39800000000001"/>
    <n v="325.59199999999998"/>
    <n v="9"/>
    <d v="2023-12-20T00:00:00"/>
    <d v="2023-12-27T00:00:00"/>
    <s v="Regular"/>
    <s v="UPI"/>
    <n v="26.15"/>
    <s v="loss"/>
    <s v="Bangalore"/>
  </r>
  <r>
    <s v="ORD111282"/>
    <x v="3"/>
    <s v="Grocery"/>
    <x v="11148"/>
    <s v="Good Sales"/>
    <n v="0.21"/>
    <n v="702.71039999999994"/>
    <n v="2643.5295999999998"/>
    <n v="3"/>
    <d v="2023-09-21T00:00:00"/>
    <d v="2023-09-27T00:00:00"/>
    <s v="Regular"/>
    <s v="Card"/>
    <n v="844.73"/>
    <s v="profit"/>
    <s v="Chennai"/>
  </r>
  <r>
    <s v="ORD111283"/>
    <x v="2"/>
    <s v="Clothing"/>
    <x v="11149"/>
    <s v="concerning"/>
    <n v="7.0000000000000007E-2"/>
    <n v="48.644400000000005"/>
    <n v="646.27559999999994"/>
    <n v="3"/>
    <d v="2024-11-26T00:00:00"/>
    <d v="2024-11-29T00:00:00"/>
    <s v="Regular"/>
    <s v="Card"/>
    <n v="161.19999999999999"/>
    <s v="loss"/>
    <s v="Delhi"/>
  </r>
  <r>
    <s v="ORD111284"/>
    <x v="2"/>
    <s v="Clothing"/>
    <x v="11150"/>
    <s v="Good Sales"/>
    <n v="0.17"/>
    <n v="639.25780000000009"/>
    <n v="3121.0821999999998"/>
    <n v="3"/>
    <d v="2024-06-05T00:00:00"/>
    <d v="2024-06-06T00:00:00"/>
    <s v="Member"/>
    <s v="Cash"/>
    <n v="628.92999999999995"/>
    <s v="loss"/>
    <s v="Hyderabad"/>
  </r>
  <r>
    <s v="ORD111285"/>
    <x v="2"/>
    <s v="Grocery"/>
    <x v="11151"/>
    <s v="Good Sales"/>
    <n v="0.26"/>
    <n v="284.24760000000003"/>
    <n v="809.01239999999996"/>
    <n v="5"/>
    <d v="2024-12-05T00:00:00"/>
    <d v="2024-12-06T00:00:00"/>
    <s v="Member"/>
    <s v="Cash"/>
    <n v="134.34"/>
    <s v="loss"/>
    <s v="Hyderabad"/>
  </r>
  <r>
    <s v="ORD111286"/>
    <x v="2"/>
    <s v="Electronics"/>
    <x v="11152"/>
    <s v="concerning"/>
    <n v="0.3"/>
    <n v="101.31299999999999"/>
    <n v="236.39699999999999"/>
    <n v="5"/>
    <d v="2024-01-05T00:00:00"/>
    <d v="2024-01-06T00:00:00"/>
    <s v="New"/>
    <s v="Card"/>
    <n v="32.04"/>
    <s v="loss"/>
    <s v="Pune"/>
  </r>
  <r>
    <s v="ORD111287"/>
    <x v="2"/>
    <s v="Clothing"/>
    <x v="11153"/>
    <s v="concerning"/>
    <n v="0.04"/>
    <n v="23.462399999999999"/>
    <n v="563.09759999999994"/>
    <n v="5"/>
    <d v="2023-09-13T00:00:00"/>
    <d v="2023-09-16T00:00:00"/>
    <s v="New"/>
    <s v="Card"/>
    <n v="135.41"/>
    <s v="loss"/>
    <s v="Mumbai"/>
  </r>
  <r>
    <s v="ORD111288"/>
    <x v="0"/>
    <s v="Electronics"/>
    <x v="11154"/>
    <s v="Good Sales"/>
    <n v="0.17"/>
    <n v="717.77740000000006"/>
    <n v="3504.4426000000003"/>
    <n v="8"/>
    <d v="2023-02-14T00:00:00"/>
    <d v="2023-02-18T00:00:00"/>
    <s v="Regular"/>
    <s v="Card"/>
    <n v="942.94"/>
    <s v="profit"/>
    <s v="Hyderabad"/>
  </r>
  <r>
    <s v="ORD111289"/>
    <x v="0"/>
    <s v="Home Care"/>
    <x v="11155"/>
    <s v="Good Sales"/>
    <n v="0.17"/>
    <n v="326.01580000000001"/>
    <n v="1591.7242000000001"/>
    <n v="8"/>
    <d v="2024-11-09T00:00:00"/>
    <d v="2024-11-10T00:00:00"/>
    <s v="Member"/>
    <s v="Card"/>
    <n v="345.66"/>
    <s v="loss"/>
    <s v="Bangalore"/>
  </r>
  <r>
    <s v="ORD111290"/>
    <x v="1"/>
    <s v="Personal Care"/>
    <x v="11156"/>
    <s v="Good Sales"/>
    <n v="0.26"/>
    <n v="411.08859999999999"/>
    <n v="1170.0213999999999"/>
    <n v="8"/>
    <d v="2023-10-29T00:00:00"/>
    <d v="2023-11-02T00:00:00"/>
    <s v="New"/>
    <s v="UPI"/>
    <n v="135.12"/>
    <s v="loss"/>
    <s v="Delhi"/>
  </r>
  <r>
    <s v="ORD111291"/>
    <x v="2"/>
    <s v="Grocery"/>
    <x v="11157"/>
    <s v="Good Sales"/>
    <n v="0.36"/>
    <n v="902.47319999999991"/>
    <n v="1604.3968"/>
    <n v="9"/>
    <d v="2023-03-23T00:00:00"/>
    <d v="2023-03-27T00:00:00"/>
    <s v="Regular"/>
    <s v="UPI"/>
    <n v="157.71"/>
    <s v="loss"/>
    <s v="Hyderabad"/>
  </r>
  <r>
    <s v="ORD111292"/>
    <x v="3"/>
    <s v="Clothing"/>
    <x v="11158"/>
    <s v="Good Sales"/>
    <n v="0.32"/>
    <n v="1024.4384"/>
    <n v="2176.9315999999999"/>
    <n v="6"/>
    <d v="2023-08-14T00:00:00"/>
    <d v="2023-08-17T00:00:00"/>
    <s v="Member"/>
    <s v="UPI"/>
    <n v="186.66"/>
    <s v="loss"/>
    <s v="Pune"/>
  </r>
  <r>
    <s v="ORD111293"/>
    <x v="2"/>
    <s v="Grocery"/>
    <x v="11159"/>
    <s v="concerning"/>
    <n v="0.28999999999999998"/>
    <n v="81.721999999999994"/>
    <n v="200.07800000000003"/>
    <n v="2"/>
    <d v="2023-05-08T00:00:00"/>
    <d v="2023-05-12T00:00:00"/>
    <s v="Regular"/>
    <s v="UPI"/>
    <n v="76.290000000000006"/>
    <s v="loss"/>
    <s v="Mumbai"/>
  </r>
  <r>
    <s v="ORD111294"/>
    <x v="0"/>
    <s v="Home Care"/>
    <x v="11160"/>
    <s v="Good Sales"/>
    <n v="0.15"/>
    <n v="675.16800000000001"/>
    <n v="3825.9519999999998"/>
    <n v="9"/>
    <d v="2024-01-06T00:00:00"/>
    <d v="2024-01-08T00:00:00"/>
    <s v="New"/>
    <s v="UPI"/>
    <n v="363.79"/>
    <s v="loss"/>
    <s v="Bangalore"/>
  </r>
  <r>
    <s v="ORD111295"/>
    <x v="2"/>
    <s v="Home Care"/>
    <x v="11161"/>
    <s v="Good Sales"/>
    <n v="0.42"/>
    <n v="2014.5552"/>
    <n v="2782.0048000000006"/>
    <n v="6"/>
    <d v="2023-11-19T00:00:00"/>
    <d v="2023-11-23T00:00:00"/>
    <s v="Member"/>
    <s v="UPI"/>
    <n v="822.93"/>
    <s v="profit"/>
    <s v="Bangalore"/>
  </r>
  <r>
    <s v="ORD111296"/>
    <x v="0"/>
    <s v="Home Care"/>
    <x v="11162"/>
    <s v="Good Sales"/>
    <n v="0.39"/>
    <n v="836.47200000000009"/>
    <n v="1308.328"/>
    <n v="1"/>
    <d v="2023-07-09T00:00:00"/>
    <d v="2023-07-16T00:00:00"/>
    <s v="Regular"/>
    <s v="UPI"/>
    <n v="549.72"/>
    <s v="loss"/>
    <s v="Bangalore"/>
  </r>
  <r>
    <s v="ORD111297"/>
    <x v="1"/>
    <s v="Home Care"/>
    <x v="11163"/>
    <s v="Good Sales"/>
    <n v="0.09"/>
    <n v="190.9692"/>
    <n v="1930.9108000000001"/>
    <n v="5"/>
    <d v="2024-08-02T00:00:00"/>
    <d v="2024-08-04T00:00:00"/>
    <s v="Regular"/>
    <s v="Cash"/>
    <n v="350.64"/>
    <s v="loss"/>
    <s v="Bangalore"/>
  </r>
  <r>
    <s v="ORD111298"/>
    <x v="1"/>
    <s v="Personal Care"/>
    <x v="11164"/>
    <s v="Good Sales"/>
    <n v="0.33"/>
    <n v="1453.6301999999998"/>
    <n v="2951.3098"/>
    <n v="7"/>
    <d v="2024-11-06T00:00:00"/>
    <d v="2024-11-07T00:00:00"/>
    <s v="Regular"/>
    <s v="Card"/>
    <n v="232.6"/>
    <s v="loss"/>
    <s v="Mumbai"/>
  </r>
  <r>
    <s v="ORD111299"/>
    <x v="1"/>
    <s v="Electronics"/>
    <x v="11165"/>
    <s v="Good Sales"/>
    <n v="0.45"/>
    <n v="991.63350000000003"/>
    <n v="1211.9965000000002"/>
    <n v="1"/>
    <d v="2023-01-09T00:00:00"/>
    <d v="2023-01-15T00:00:00"/>
    <s v="Member"/>
    <s v="Cash"/>
    <n v="555.35"/>
    <s v="loss"/>
    <s v="Pune"/>
  </r>
  <r>
    <s v="ORD111300"/>
    <x v="0"/>
    <s v="Electronics"/>
    <x v="11166"/>
    <s v="Good Sales"/>
    <n v="0.22"/>
    <n v="944.97259999999994"/>
    <n v="3350.3573999999999"/>
    <n v="7"/>
    <d v="2023-06-12T00:00:00"/>
    <d v="2023-06-14T00:00:00"/>
    <s v="Regular"/>
    <s v="UPI"/>
    <n v="316.27"/>
    <s v="loss"/>
    <s v="Pune"/>
  </r>
  <r>
    <s v="ORD111301"/>
    <x v="2"/>
    <s v="Personal Care"/>
    <x v="11167"/>
    <s v="concerning"/>
    <n v="0.46"/>
    <n v="109.871"/>
    <n v="128.97899999999998"/>
    <n v="5"/>
    <d v="2024-12-29T00:00:00"/>
    <d v="2024-12-30T00:00:00"/>
    <s v="New"/>
    <s v="Card"/>
    <n v="42.33"/>
    <s v="loss"/>
    <s v="Mumbai"/>
  </r>
  <r>
    <s v="ORD111302"/>
    <x v="2"/>
    <s v="Electronics"/>
    <x v="11168"/>
    <s v="Good Sales"/>
    <n v="0.01"/>
    <n v="24.992899999999999"/>
    <n v="2474.2970999999998"/>
    <n v="5"/>
    <d v="2023-02-21T00:00:00"/>
    <d v="2023-02-27T00:00:00"/>
    <s v="Member"/>
    <s v="UPI"/>
    <n v="636.82000000000005"/>
    <s v="loss"/>
    <s v="Bangalore"/>
  </r>
  <r>
    <s v="ORD111303"/>
    <x v="3"/>
    <s v="Home Care"/>
    <x v="11169"/>
    <s v="Good Sales"/>
    <n v="0.26"/>
    <n v="1239.394"/>
    <n v="3527.5059999999994"/>
    <n v="2"/>
    <d v="2023-04-28T00:00:00"/>
    <d v="2023-04-30T00:00:00"/>
    <s v="New"/>
    <s v="Card"/>
    <n v="917.86"/>
    <s v="profit"/>
    <s v="Chennai"/>
  </r>
  <r>
    <s v="ORD111304"/>
    <x v="0"/>
    <s v="Electronics"/>
    <x v="11170"/>
    <s v="Good Sales"/>
    <n v="0.13"/>
    <n v="174.03620000000001"/>
    <n v="1164.7038"/>
    <n v="4"/>
    <d v="2023-04-11T00:00:00"/>
    <d v="2023-04-18T00:00:00"/>
    <s v="Regular"/>
    <s v="Card"/>
    <n v="133.54"/>
    <s v="loss"/>
    <s v="Bangalore"/>
  </r>
  <r>
    <s v="ORD111305"/>
    <x v="3"/>
    <s v="Grocery"/>
    <x v="11171"/>
    <s v="Good Sales"/>
    <n v="0.13"/>
    <n v="182.54080000000002"/>
    <n v="1221.6192000000001"/>
    <n v="9"/>
    <d v="2024-09-15T00:00:00"/>
    <d v="2024-09-17T00:00:00"/>
    <s v="Member"/>
    <s v="Cash"/>
    <n v="114.14"/>
    <s v="loss"/>
    <s v="Hyderabad"/>
  </r>
  <r>
    <s v="ORD111306"/>
    <x v="1"/>
    <s v="Electronics"/>
    <x v="11172"/>
    <s v="Good Sales"/>
    <n v="0.44"/>
    <n v="1402.5439999999999"/>
    <n v="1785.056"/>
    <n v="2"/>
    <d v="2024-02-16T00:00:00"/>
    <d v="2024-02-17T00:00:00"/>
    <s v="Member"/>
    <s v="Card"/>
    <n v="945.26"/>
    <s v="profit"/>
    <s v="Pune"/>
  </r>
  <r>
    <s v="ORD111307"/>
    <x v="2"/>
    <s v="Grocery"/>
    <x v="11173"/>
    <s v="Good Sales"/>
    <n v="0.16"/>
    <n v="742.13440000000003"/>
    <n v="3896.2056000000002"/>
    <n v="9"/>
    <d v="2024-04-11T00:00:00"/>
    <d v="2024-04-14T00:00:00"/>
    <s v="New"/>
    <s v="Cash"/>
    <n v="519.73"/>
    <s v="loss"/>
    <s v="Mumbai"/>
  </r>
  <r>
    <s v="ORD111308"/>
    <x v="0"/>
    <s v="Clothing"/>
    <x v="11174"/>
    <s v="Good Sales"/>
    <n v="0.01"/>
    <n v="10.738399999999999"/>
    <n v="1063.1016"/>
    <n v="8"/>
    <d v="2024-10-25T00:00:00"/>
    <d v="2024-10-29T00:00:00"/>
    <s v="Regular"/>
    <s v="UPI"/>
    <n v="57.45"/>
    <s v="loss"/>
    <s v="Hyderabad"/>
  </r>
  <r>
    <s v="ORD111309"/>
    <x v="3"/>
    <s v="Grocery"/>
    <x v="11175"/>
    <s v="Good Sales"/>
    <n v="0.27"/>
    <n v="1246.3443000000002"/>
    <n v="3369.7456999999999"/>
    <n v="4"/>
    <d v="2024-07-24T00:00:00"/>
    <d v="2024-07-26T00:00:00"/>
    <s v="Member"/>
    <s v="Cash"/>
    <n v="660.47"/>
    <s v="loss"/>
    <s v="Hyderabad"/>
  </r>
  <r>
    <s v="ORD111310"/>
    <x v="3"/>
    <s v="Grocery"/>
    <x v="11176"/>
    <s v="Good Sales"/>
    <n v="0.49"/>
    <n v="1640.8727999999999"/>
    <n v="1707.8471999999999"/>
    <n v="2"/>
    <d v="2023-02-06T00:00:00"/>
    <d v="2023-02-11T00:00:00"/>
    <s v="Regular"/>
    <s v="UPI"/>
    <n v="781.95"/>
    <s v="loss"/>
    <s v="Bangalore"/>
  </r>
  <r>
    <s v="ORD111311"/>
    <x v="3"/>
    <s v="Home Care"/>
    <x v="11177"/>
    <s v="Good Sales"/>
    <n v="0.04"/>
    <n v="198.63720000000001"/>
    <n v="4767.2928000000002"/>
    <n v="6"/>
    <d v="2023-04-14T00:00:00"/>
    <d v="2023-04-17T00:00:00"/>
    <s v="Regular"/>
    <s v="Card"/>
    <n v="763.94"/>
    <s v="loss"/>
    <s v="Hyderabad"/>
  </r>
  <r>
    <s v="ORD111312"/>
    <x v="2"/>
    <s v="Home Care"/>
    <x v="11178"/>
    <s v="Good Sales"/>
    <n v="0.14000000000000001"/>
    <n v="519.21100000000001"/>
    <n v="3189.4390000000003"/>
    <n v="7"/>
    <d v="2024-07-03T00:00:00"/>
    <d v="2024-07-10T00:00:00"/>
    <s v="Member"/>
    <s v="Card"/>
    <n v="332.28"/>
    <s v="loss"/>
    <s v="Mumbai"/>
  </r>
  <r>
    <s v="ORD111313"/>
    <x v="2"/>
    <s v="Home Care"/>
    <x v="11179"/>
    <s v="Good Sales"/>
    <n v="0.23"/>
    <n v="775.61059999999998"/>
    <n v="2596.6093999999998"/>
    <n v="2"/>
    <d v="2023-01-15T00:00:00"/>
    <d v="2023-01-21T00:00:00"/>
    <s v="Regular"/>
    <s v="Card"/>
    <n v="332.15"/>
    <s v="loss"/>
    <s v="Bangalore"/>
  </r>
  <r>
    <s v="ORD111314"/>
    <x v="2"/>
    <s v="Grocery"/>
    <x v="11180"/>
    <s v="Good Sales"/>
    <n v="0.42"/>
    <n v="1719.0726"/>
    <n v="2373.9574000000002"/>
    <n v="8"/>
    <d v="2023-05-24T00:00:00"/>
    <d v="2023-05-28T00:00:00"/>
    <s v="Member"/>
    <s v="Cash"/>
    <n v="939.25"/>
    <s v="profit"/>
    <s v="Chennai"/>
  </r>
  <r>
    <s v="ORD111315"/>
    <x v="0"/>
    <s v="Personal Care"/>
    <x v="11181"/>
    <s v="Good Sales"/>
    <n v="0.13"/>
    <n v="124.56470000000002"/>
    <n v="833.62530000000004"/>
    <n v="9"/>
    <d v="2023-09-07T00:00:00"/>
    <d v="2023-09-10T00:00:00"/>
    <s v="New"/>
    <s v="UPI"/>
    <n v="271.64999999999998"/>
    <s v="loss"/>
    <s v="Mumbai"/>
  </r>
  <r>
    <s v="ORD111316"/>
    <x v="2"/>
    <s v="Home Care"/>
    <x v="11182"/>
    <s v="Good Sales"/>
    <n v="0.17"/>
    <n v="805.00610000000006"/>
    <n v="3930.3238999999999"/>
    <n v="5"/>
    <d v="2024-01-23T00:00:00"/>
    <d v="2024-01-26T00:00:00"/>
    <s v="New"/>
    <s v="UPI"/>
    <n v="554.05999999999995"/>
    <s v="loss"/>
    <s v="Chennai"/>
  </r>
  <r>
    <s v="ORD111317"/>
    <x v="0"/>
    <s v="Home Care"/>
    <x v="11183"/>
    <s v="Good Sales"/>
    <n v="0.19"/>
    <n v="173.16979999999998"/>
    <n v="738.25019999999995"/>
    <n v="6"/>
    <d v="2023-10-09T00:00:00"/>
    <d v="2023-10-10T00:00:00"/>
    <s v="Member"/>
    <s v="Card"/>
    <n v="257.19"/>
    <s v="loss"/>
    <s v="Mumbai"/>
  </r>
  <r>
    <s v="ORD111318"/>
    <x v="3"/>
    <s v="Grocery"/>
    <x v="6446"/>
    <s v="concerning"/>
    <n v="0.19"/>
    <n v="42.898200000000003"/>
    <n v="182.8818"/>
    <n v="6"/>
    <d v="2023-10-22T00:00:00"/>
    <d v="2023-10-27T00:00:00"/>
    <s v="Member"/>
    <s v="UPI"/>
    <n v="18.54"/>
    <s v="loss"/>
    <s v="Bangalore"/>
  </r>
  <r>
    <s v="ORD111319"/>
    <x v="3"/>
    <s v="Clothing"/>
    <x v="11184"/>
    <s v="Good Sales"/>
    <n v="0.1"/>
    <n v="351.95000000000005"/>
    <n v="3167.55"/>
    <n v="2"/>
    <d v="2024-03-16T00:00:00"/>
    <d v="2024-03-23T00:00:00"/>
    <s v="Regular"/>
    <s v="Card"/>
    <n v="257.70999999999998"/>
    <s v="loss"/>
    <s v="Mumbai"/>
  </r>
  <r>
    <s v="ORD111320"/>
    <x v="1"/>
    <s v="Clothing"/>
    <x v="11185"/>
    <s v="Good Sales"/>
    <n v="0.46"/>
    <n v="462.07920000000001"/>
    <n v="542.44079999999997"/>
    <n v="1"/>
    <d v="2024-01-19T00:00:00"/>
    <d v="2024-01-26T00:00:00"/>
    <s v="Member"/>
    <s v="Cash"/>
    <n v="92.96"/>
    <s v="loss"/>
    <s v="Chennai"/>
  </r>
  <r>
    <s v="ORD111321"/>
    <x v="2"/>
    <s v="Electronics"/>
    <x v="11186"/>
    <s v="Good Sales"/>
    <n v="0.4"/>
    <n v="1527.1559999999999"/>
    <n v="2290.7339999999999"/>
    <n v="5"/>
    <d v="2023-02-16T00:00:00"/>
    <d v="2023-02-20T00:00:00"/>
    <s v="New"/>
    <s v="Card"/>
    <n v="565.39"/>
    <s v="loss"/>
    <s v="Pune"/>
  </r>
  <r>
    <s v="ORD111322"/>
    <x v="3"/>
    <s v="Clothing"/>
    <x v="11187"/>
    <s v="Good Sales"/>
    <n v="0.49"/>
    <n v="1957.8880999999999"/>
    <n v="2037.8019000000002"/>
    <n v="6"/>
    <d v="2024-04-18T00:00:00"/>
    <d v="2024-04-25T00:00:00"/>
    <s v="Regular"/>
    <s v="Card"/>
    <n v="734.39"/>
    <s v="loss"/>
    <s v="Chennai"/>
  </r>
  <r>
    <s v="ORD111323"/>
    <x v="2"/>
    <s v="Home Care"/>
    <x v="11188"/>
    <s v="Good Sales"/>
    <n v="0.19"/>
    <n v="239.36769999999999"/>
    <n v="1020.4622999999999"/>
    <n v="1"/>
    <d v="2024-08-26T00:00:00"/>
    <d v="2024-09-02T00:00:00"/>
    <s v="New"/>
    <s v="UPI"/>
    <n v="135.33000000000001"/>
    <s v="loss"/>
    <s v="Bangalore"/>
  </r>
  <r>
    <s v="ORD111324"/>
    <x v="0"/>
    <s v="Personal Care"/>
    <x v="11189"/>
    <s v="concerning"/>
    <n v="0.02"/>
    <n v="10.4986"/>
    <n v="514.43139999999994"/>
    <n v="8"/>
    <d v="2024-11-19T00:00:00"/>
    <d v="2024-11-22T00:00:00"/>
    <s v="New"/>
    <s v="Cash"/>
    <n v="37"/>
    <s v="loss"/>
    <s v="Pune"/>
  </r>
  <r>
    <s v="ORD111325"/>
    <x v="3"/>
    <s v="Electronics"/>
    <x v="11190"/>
    <s v="Good Sales"/>
    <n v="0.06"/>
    <n v="153.24119999999999"/>
    <n v="2400.7788"/>
    <n v="5"/>
    <d v="2023-06-14T00:00:00"/>
    <d v="2023-06-15T00:00:00"/>
    <s v="New"/>
    <s v="Cash"/>
    <n v="597.54999999999995"/>
    <s v="loss"/>
    <s v="Pune"/>
  </r>
  <r>
    <s v="ORD111326"/>
    <x v="2"/>
    <s v="Personal Care"/>
    <x v="11191"/>
    <s v="Good Sales"/>
    <n v="0.18"/>
    <n v="803.17259999999987"/>
    <n v="3658.8973999999998"/>
    <n v="5"/>
    <d v="2023-02-07T00:00:00"/>
    <d v="2023-02-11T00:00:00"/>
    <s v="Regular"/>
    <s v="Cash"/>
    <n v="549.96"/>
    <s v="loss"/>
    <s v="Chennai"/>
  </r>
  <r>
    <s v="ORD111327"/>
    <x v="3"/>
    <s v="Personal Care"/>
    <x v="11192"/>
    <s v="Good Sales"/>
    <n v="0.46"/>
    <n v="1955.7957999999999"/>
    <n v="2295.9341999999997"/>
    <n v="8"/>
    <d v="2024-09-03T00:00:00"/>
    <d v="2024-09-04T00:00:00"/>
    <s v="New"/>
    <s v="Card"/>
    <n v="793.21"/>
    <s v="loss"/>
    <s v="Pune"/>
  </r>
  <r>
    <s v="ORD111328"/>
    <x v="3"/>
    <s v="Home Care"/>
    <x v="11193"/>
    <s v="concerning"/>
    <n v="0.49"/>
    <n v="330.113"/>
    <n v="343.58700000000005"/>
    <n v="8"/>
    <d v="2023-03-03T00:00:00"/>
    <d v="2023-03-07T00:00:00"/>
    <s v="New"/>
    <s v="UPI"/>
    <n v="162.44999999999999"/>
    <s v="loss"/>
    <s v="Bangalore"/>
  </r>
  <r>
    <s v="ORD111329"/>
    <x v="2"/>
    <s v="Grocery"/>
    <x v="11194"/>
    <s v="Good Sales"/>
    <n v="0.41"/>
    <n v="1979.2503999999997"/>
    <n v="2848.1895999999997"/>
    <n v="9"/>
    <d v="2024-07-26T00:00:00"/>
    <d v="2024-07-29T00:00:00"/>
    <s v="New"/>
    <s v="Cash"/>
    <n v="368.56"/>
    <s v="loss"/>
    <s v="Mumbai"/>
  </r>
  <r>
    <s v="ORD111330"/>
    <x v="3"/>
    <s v="Grocery"/>
    <x v="11195"/>
    <s v="Good Sales"/>
    <n v="0.12"/>
    <n v="167.20199999999997"/>
    <n v="1226.1479999999999"/>
    <n v="4"/>
    <d v="2024-12-14T00:00:00"/>
    <d v="2024-12-16T00:00:00"/>
    <s v="Member"/>
    <s v="Card"/>
    <n v="248.36"/>
    <s v="loss"/>
    <s v="Chennai"/>
  </r>
  <r>
    <s v="ORD111331"/>
    <x v="3"/>
    <s v="Grocery"/>
    <x v="11196"/>
    <s v="Good Sales"/>
    <n v="0.33"/>
    <n v="597.96659999999997"/>
    <n v="1214.0534"/>
    <n v="3"/>
    <d v="2023-04-28T00:00:00"/>
    <d v="2023-05-04T00:00:00"/>
    <s v="New"/>
    <s v="Card"/>
    <n v="468.68"/>
    <s v="loss"/>
    <s v="Bangalore"/>
  </r>
  <r>
    <s v="ORD111332"/>
    <x v="3"/>
    <s v="Clothing"/>
    <x v="11197"/>
    <s v="Good Sales"/>
    <n v="0.3"/>
    <n v="249.10499999999999"/>
    <n v="581.245"/>
    <n v="2"/>
    <d v="2024-04-25T00:00:00"/>
    <d v="2024-05-01T00:00:00"/>
    <s v="Regular"/>
    <s v="UPI"/>
    <n v="116.15"/>
    <s v="loss"/>
    <s v="Hyderabad"/>
  </r>
  <r>
    <s v="ORD111333"/>
    <x v="3"/>
    <s v="Grocery"/>
    <x v="11198"/>
    <s v="Good Sales"/>
    <n v="0.41"/>
    <n v="800.00429999999994"/>
    <n v="1151.2257"/>
    <n v="1"/>
    <d v="2023-01-08T00:00:00"/>
    <d v="2023-01-13T00:00:00"/>
    <s v="Member"/>
    <s v="Card"/>
    <n v="356.71"/>
    <s v="loss"/>
    <s v="Bangalore"/>
  </r>
  <r>
    <s v="ORD111334"/>
    <x v="0"/>
    <s v="Home Care"/>
    <x v="11199"/>
    <s v="Good Sales"/>
    <n v="0.25"/>
    <n v="803.66"/>
    <n v="2410.98"/>
    <n v="5"/>
    <d v="2023-04-16T00:00:00"/>
    <d v="2023-04-23T00:00:00"/>
    <s v="New"/>
    <s v="Card"/>
    <n v="916.05"/>
    <s v="profit"/>
    <s v="Hyderabad"/>
  </r>
  <r>
    <s v="ORD111335"/>
    <x v="3"/>
    <s v="Clothing"/>
    <x v="11200"/>
    <s v="Good Sales"/>
    <n v="0.16"/>
    <n v="412.76480000000004"/>
    <n v="2167.0152000000003"/>
    <n v="6"/>
    <d v="2023-10-19T00:00:00"/>
    <d v="2023-10-25T00:00:00"/>
    <s v="Member"/>
    <s v="UPI"/>
    <n v="609.07000000000005"/>
    <s v="loss"/>
    <s v="Mumbai"/>
  </r>
  <r>
    <s v="ORD111336"/>
    <x v="1"/>
    <s v="Grocery"/>
    <x v="11201"/>
    <s v="Good Sales"/>
    <n v="0.01"/>
    <n v="41.549399999999999"/>
    <n v="4113.3905999999997"/>
    <n v="8"/>
    <d v="2024-07-21T00:00:00"/>
    <d v="2024-07-23T00:00:00"/>
    <s v="Regular"/>
    <s v="Card"/>
    <n v="614.03"/>
    <s v="loss"/>
    <s v="Hyderabad"/>
  </r>
  <r>
    <s v="ORD111337"/>
    <x v="3"/>
    <s v="Personal Care"/>
    <x v="11202"/>
    <s v="Good Sales"/>
    <n v="0.4"/>
    <n v="1296.9480000000001"/>
    <n v="1945.4219999999998"/>
    <n v="6"/>
    <d v="2024-07-10T00:00:00"/>
    <d v="2024-07-12T00:00:00"/>
    <s v="Member"/>
    <s v="Card"/>
    <n v="279.39999999999998"/>
    <s v="loss"/>
    <s v="Chennai"/>
  </r>
  <r>
    <s v="ORD111338"/>
    <x v="2"/>
    <s v="Home Care"/>
    <x v="11203"/>
    <s v="Good Sales"/>
    <n v="0.27"/>
    <n v="375.66989999999998"/>
    <n v="1015.7000999999999"/>
    <n v="2"/>
    <d v="2024-06-15T00:00:00"/>
    <d v="2024-06-18T00:00:00"/>
    <s v="Regular"/>
    <s v="Card"/>
    <n v="164.29"/>
    <s v="loss"/>
    <s v="Mumbai"/>
  </r>
  <r>
    <s v="ORD111339"/>
    <x v="1"/>
    <s v="Home Care"/>
    <x v="11204"/>
    <s v="Good Sales"/>
    <n v="0.27"/>
    <n v="764.49149999999997"/>
    <n v="2066.9584999999997"/>
    <n v="8"/>
    <d v="2023-07-02T00:00:00"/>
    <d v="2023-07-09T00:00:00"/>
    <s v="New"/>
    <s v="Cash"/>
    <n v="533.19000000000005"/>
    <s v="loss"/>
    <s v="Mumbai"/>
  </r>
  <r>
    <s v="ORD111340"/>
    <x v="0"/>
    <s v="Electronics"/>
    <x v="11205"/>
    <s v="concerning"/>
    <n v="0.48"/>
    <n v="198.97919999999999"/>
    <n v="215.56080000000003"/>
    <n v="5"/>
    <d v="2024-09-05T00:00:00"/>
    <d v="2024-09-06T00:00:00"/>
    <s v="Member"/>
    <s v="Cash"/>
    <n v="37.979999999999997"/>
    <s v="loss"/>
    <s v="Chennai"/>
  </r>
  <r>
    <s v="ORD111341"/>
    <x v="1"/>
    <s v="Home Care"/>
    <x v="11206"/>
    <s v="Good Sales"/>
    <n v="0.24"/>
    <n v="707.00879999999995"/>
    <n v="2238.8611999999998"/>
    <n v="3"/>
    <d v="2023-12-14T00:00:00"/>
    <d v="2023-12-21T00:00:00"/>
    <s v="Member"/>
    <s v="Card"/>
    <n v="409.71"/>
    <s v="loss"/>
    <s v="Delhi"/>
  </r>
  <r>
    <s v="ORD111342"/>
    <x v="1"/>
    <s v="Personal Care"/>
    <x v="11207"/>
    <s v="Good Sales"/>
    <n v="0.16"/>
    <n v="321.49599999999998"/>
    <n v="1687.8539999999998"/>
    <n v="6"/>
    <d v="2023-10-15T00:00:00"/>
    <d v="2023-10-20T00:00:00"/>
    <s v="Regular"/>
    <s v="Card"/>
    <n v="428.56"/>
    <s v="loss"/>
    <s v="Pune"/>
  </r>
  <r>
    <s v="ORD111343"/>
    <x v="1"/>
    <s v="Home Care"/>
    <x v="11208"/>
    <s v="concerning"/>
    <n v="0.17"/>
    <n v="98.965500000000006"/>
    <n v="483.18449999999996"/>
    <n v="6"/>
    <d v="2023-07-23T00:00:00"/>
    <d v="2023-07-25T00:00:00"/>
    <s v="New"/>
    <s v="Card"/>
    <n v="164.68"/>
    <s v="loss"/>
    <s v="Delhi"/>
  </r>
  <r>
    <s v="ORD111344"/>
    <x v="2"/>
    <s v="Electronics"/>
    <x v="11209"/>
    <s v="Good Sales"/>
    <n v="0.01"/>
    <n v="16.0657"/>
    <n v="1590.5042999999998"/>
    <n v="3"/>
    <d v="2024-12-13T00:00:00"/>
    <d v="2024-12-14T00:00:00"/>
    <s v="Regular"/>
    <s v="UPI"/>
    <n v="170.69"/>
    <s v="loss"/>
    <s v="Chennai"/>
  </r>
  <r>
    <s v="ORD111345"/>
    <x v="2"/>
    <s v="Home Care"/>
    <x v="11210"/>
    <s v="Good Sales"/>
    <n v="0.06"/>
    <n v="270.0378"/>
    <n v="4230.5922"/>
    <n v="7"/>
    <d v="2023-02-12T00:00:00"/>
    <d v="2023-02-17T00:00:00"/>
    <s v="Member"/>
    <s v="Cash"/>
    <n v="510.91"/>
    <s v="loss"/>
    <s v="Delhi"/>
  </r>
  <r>
    <s v="ORD111346"/>
    <x v="2"/>
    <s v="Home Care"/>
    <x v="11211"/>
    <s v="Good Sales"/>
    <n v="0.02"/>
    <n v="59.431800000000003"/>
    <n v="2912.1582000000003"/>
    <n v="7"/>
    <d v="2023-12-01T00:00:00"/>
    <d v="2023-12-04T00:00:00"/>
    <s v="Regular"/>
    <s v="Card"/>
    <n v="657.8"/>
    <s v="loss"/>
    <s v="Chennai"/>
  </r>
  <r>
    <s v="ORD111347"/>
    <x v="0"/>
    <s v="Electronics"/>
    <x v="11212"/>
    <s v="Good Sales"/>
    <n v="0.12"/>
    <n v="543.12"/>
    <n v="3982.88"/>
    <n v="7"/>
    <d v="2024-02-01T00:00:00"/>
    <d v="2024-02-07T00:00:00"/>
    <s v="Regular"/>
    <s v="UPI"/>
    <n v="362.55"/>
    <s v="loss"/>
    <s v="Delhi"/>
  </r>
  <r>
    <s v="ORD111348"/>
    <x v="2"/>
    <s v="Home Care"/>
    <x v="11213"/>
    <s v="Good Sales"/>
    <n v="0.03"/>
    <n v="63.388199999999998"/>
    <n v="2049.5518000000002"/>
    <n v="8"/>
    <d v="2023-01-02T00:00:00"/>
    <d v="2023-01-07T00:00:00"/>
    <s v="New"/>
    <s v="UPI"/>
    <n v="192.82"/>
    <s v="loss"/>
    <s v="Delhi"/>
  </r>
  <r>
    <s v="ORD111349"/>
    <x v="2"/>
    <s v="Clothing"/>
    <x v="11214"/>
    <s v="Good Sales"/>
    <n v="0.17"/>
    <n v="832.43050000000005"/>
    <n v="4064.2194999999997"/>
    <n v="7"/>
    <d v="2023-07-31T00:00:00"/>
    <d v="2023-08-06T00:00:00"/>
    <s v="Member"/>
    <s v="Card"/>
    <n v="458.66"/>
    <s v="loss"/>
    <s v="Bangalore"/>
  </r>
  <r>
    <s v="ORD111350"/>
    <x v="1"/>
    <s v="Home Care"/>
    <x v="11215"/>
    <s v="Good Sales"/>
    <n v="0.06"/>
    <n v="111.8454"/>
    <n v="1752.2446"/>
    <n v="4"/>
    <d v="2024-11-12T00:00:00"/>
    <d v="2024-11-16T00:00:00"/>
    <s v="Regular"/>
    <s v="Cash"/>
    <n v="396.44"/>
    <s v="loss"/>
    <s v="Pune"/>
  </r>
  <r>
    <s v="ORD111351"/>
    <x v="2"/>
    <s v="Grocery"/>
    <x v="11216"/>
    <s v="Good Sales"/>
    <n v="0.46"/>
    <n v="1751.8364000000001"/>
    <n v="2056.5036"/>
    <n v="5"/>
    <d v="2023-05-23T00:00:00"/>
    <d v="2023-05-29T00:00:00"/>
    <s v="New"/>
    <s v="UPI"/>
    <n v="634.96"/>
    <s v="loss"/>
    <s v="Hyderabad"/>
  </r>
  <r>
    <s v="ORD111352"/>
    <x v="3"/>
    <s v="Grocery"/>
    <x v="11217"/>
    <s v="Good Sales"/>
    <n v="0.47"/>
    <n v="750.34559999999999"/>
    <n v="846.13440000000003"/>
    <n v="4"/>
    <d v="2023-04-03T00:00:00"/>
    <d v="2023-04-06T00:00:00"/>
    <s v="Member"/>
    <s v="Card"/>
    <n v="128.66999999999999"/>
    <s v="loss"/>
    <s v="Hyderabad"/>
  </r>
  <r>
    <s v="ORD111353"/>
    <x v="2"/>
    <s v="Clothing"/>
    <x v="11218"/>
    <s v="concerning"/>
    <n v="0.3"/>
    <n v="185.80500000000001"/>
    <n v="433.54500000000002"/>
    <n v="2"/>
    <d v="2023-05-02T00:00:00"/>
    <d v="2023-05-04T00:00:00"/>
    <s v="New"/>
    <s v="Card"/>
    <n v="73.239999999999995"/>
    <s v="loss"/>
    <s v="Mumbai"/>
  </r>
  <r>
    <s v="ORD111354"/>
    <x v="0"/>
    <s v="Home Care"/>
    <x v="11219"/>
    <s v="Good Sales"/>
    <n v="0.4"/>
    <n v="1672.7919999999999"/>
    <n v="2509.1879999999996"/>
    <n v="7"/>
    <d v="2024-12-25T00:00:00"/>
    <d v="2024-12-29T00:00:00"/>
    <s v="New"/>
    <s v="Cash"/>
    <n v="690.95"/>
    <s v="loss"/>
    <s v="Bangalore"/>
  </r>
  <r>
    <s v="ORD111355"/>
    <x v="0"/>
    <s v="Personal Care"/>
    <x v="11220"/>
    <s v="Good Sales"/>
    <n v="0.34"/>
    <n v="1304.461"/>
    <n v="2532.1890000000003"/>
    <n v="3"/>
    <d v="2024-01-29T00:00:00"/>
    <d v="2024-01-30T00:00:00"/>
    <s v="New"/>
    <s v="Cash"/>
    <n v="488.67"/>
    <s v="loss"/>
    <s v="Chennai"/>
  </r>
  <r>
    <s v="ORD111356"/>
    <x v="3"/>
    <s v="Home Care"/>
    <x v="11221"/>
    <s v="Good Sales"/>
    <n v="0.41"/>
    <n v="1689.6427999999999"/>
    <n v="2431.4372000000003"/>
    <n v="1"/>
    <d v="2024-03-15T00:00:00"/>
    <d v="2024-03-17T00:00:00"/>
    <s v="Member"/>
    <s v="Card"/>
    <n v="635.05999999999995"/>
    <s v="loss"/>
    <s v="Chennai"/>
  </r>
  <r>
    <s v="ORD111357"/>
    <x v="0"/>
    <s v="Grocery"/>
    <x v="11222"/>
    <s v="Good Sales"/>
    <n v="0.32"/>
    <n v="501.92"/>
    <n v="1066.58"/>
    <n v="1"/>
    <d v="2023-09-13T00:00:00"/>
    <d v="2023-09-17T00:00:00"/>
    <s v="Member"/>
    <s v="UPI"/>
    <n v="438"/>
    <s v="loss"/>
    <s v="Mumbai"/>
  </r>
  <r>
    <s v="ORD111358"/>
    <x v="0"/>
    <s v="Electronics"/>
    <x v="11223"/>
    <s v="Good Sales"/>
    <n v="0.22"/>
    <n v="780.54679999999996"/>
    <n v="2767.3932"/>
    <n v="9"/>
    <d v="2023-09-07T00:00:00"/>
    <d v="2023-09-13T00:00:00"/>
    <s v="New"/>
    <s v="Cash"/>
    <n v="1033.73"/>
    <s v="profit"/>
    <s v="Bangalore"/>
  </r>
  <r>
    <s v="ORD111359"/>
    <x v="1"/>
    <s v="Clothing"/>
    <x v="11224"/>
    <s v="Good Sales"/>
    <n v="0.44"/>
    <n v="518.15279999999996"/>
    <n v="659.46719999999993"/>
    <n v="3"/>
    <d v="2024-09-08T00:00:00"/>
    <d v="2024-09-14T00:00:00"/>
    <s v="Member"/>
    <s v="Card"/>
    <n v="350.96"/>
    <s v="loss"/>
    <s v="Bangalore"/>
  </r>
  <r>
    <s v="ORD111360"/>
    <x v="3"/>
    <s v="Electronics"/>
    <x v="11225"/>
    <s v="concerning"/>
    <n v="0.22"/>
    <n v="34.194600000000001"/>
    <n v="121.2354"/>
    <n v="7"/>
    <d v="2023-08-18T00:00:00"/>
    <d v="2023-08-21T00:00:00"/>
    <s v="New"/>
    <s v="Cash"/>
    <n v="8.7899999999999991"/>
    <s v="loss"/>
    <s v="Pune"/>
  </r>
  <r>
    <s v="ORD111361"/>
    <x v="1"/>
    <s v="Personal Care"/>
    <x v="11226"/>
    <s v="Good Sales"/>
    <n v="0.2"/>
    <n v="869.16000000000008"/>
    <n v="3476.6400000000003"/>
    <n v="9"/>
    <d v="2024-04-13T00:00:00"/>
    <d v="2024-04-17T00:00:00"/>
    <s v="New"/>
    <s v="UPI"/>
    <n v="993.72"/>
    <s v="profit"/>
    <s v="Hyderabad"/>
  </r>
  <r>
    <s v="ORD111362"/>
    <x v="1"/>
    <s v="Home Care"/>
    <x v="11227"/>
    <s v="Good Sales"/>
    <n v="0.31"/>
    <n v="826.2337"/>
    <n v="1839.0363"/>
    <n v="7"/>
    <d v="2024-05-06T00:00:00"/>
    <d v="2024-05-13T00:00:00"/>
    <s v="Regular"/>
    <s v="Cash"/>
    <n v="756.33"/>
    <s v="loss"/>
    <s v="Bangalore"/>
  </r>
  <r>
    <s v="ORD111363"/>
    <x v="2"/>
    <s v="Personal Care"/>
    <x v="11228"/>
    <s v="Good Sales"/>
    <n v="0.47"/>
    <n v="2312.3529999999996"/>
    <n v="2607.547"/>
    <n v="8"/>
    <d v="2024-04-09T00:00:00"/>
    <d v="2024-04-13T00:00:00"/>
    <s v="Member"/>
    <s v="UPI"/>
    <n v="1358.03"/>
    <s v="profit"/>
    <s v="Bangalore"/>
  </r>
  <r>
    <s v="ORD111364"/>
    <x v="3"/>
    <s v="Electronics"/>
    <x v="11229"/>
    <s v="Good Sales"/>
    <n v="0.22"/>
    <n v="437.06740000000002"/>
    <n v="1549.6026000000002"/>
    <n v="6"/>
    <d v="2024-01-09T00:00:00"/>
    <d v="2024-01-15T00:00:00"/>
    <s v="New"/>
    <s v="UPI"/>
    <n v="111.65"/>
    <s v="loss"/>
    <s v="Chennai"/>
  </r>
  <r>
    <s v="ORD111365"/>
    <x v="2"/>
    <s v="Home Care"/>
    <x v="11230"/>
    <s v="Good Sales"/>
    <n v="0.28999999999999998"/>
    <n v="1388.7172"/>
    <n v="3399.9628000000002"/>
    <n v="3"/>
    <d v="2023-04-18T00:00:00"/>
    <d v="2023-04-24T00:00:00"/>
    <s v="New"/>
    <s v="Card"/>
    <n v="1205.82"/>
    <s v="profit"/>
    <s v="Pune"/>
  </r>
  <r>
    <s v="ORD111366"/>
    <x v="2"/>
    <s v="Personal Care"/>
    <x v="11231"/>
    <s v="Good Sales"/>
    <n v="0.25"/>
    <n v="778.44500000000005"/>
    <n v="2335.335"/>
    <n v="1"/>
    <d v="2023-03-03T00:00:00"/>
    <d v="2023-03-05T00:00:00"/>
    <s v="Regular"/>
    <s v="Card"/>
    <n v="512.9"/>
    <s v="loss"/>
    <s v="Pune"/>
  </r>
  <r>
    <s v="ORD111367"/>
    <x v="1"/>
    <s v="Grocery"/>
    <x v="11232"/>
    <s v="Good Sales"/>
    <n v="0.45"/>
    <n v="1174.4100000000001"/>
    <n v="1435.39"/>
    <n v="8"/>
    <d v="2023-02-26T00:00:00"/>
    <d v="2023-03-04T00:00:00"/>
    <s v="Regular"/>
    <s v="UPI"/>
    <n v="685.19"/>
    <s v="loss"/>
    <s v="Bangalore"/>
  </r>
  <r>
    <s v="ORD111368"/>
    <x v="0"/>
    <s v="Grocery"/>
    <x v="11233"/>
    <s v="Good Sales"/>
    <n v="0.34"/>
    <n v="538.48180000000002"/>
    <n v="1045.2882"/>
    <n v="6"/>
    <d v="2023-05-12T00:00:00"/>
    <d v="2023-05-16T00:00:00"/>
    <s v="New"/>
    <s v="Card"/>
    <n v="362.51"/>
    <s v="loss"/>
    <s v="Hyderabad"/>
  </r>
  <r>
    <s v="ORD111369"/>
    <x v="3"/>
    <s v="Clothing"/>
    <x v="11234"/>
    <s v="Good Sales"/>
    <n v="0.21"/>
    <n v="870.20850000000007"/>
    <n v="3273.6415000000002"/>
    <n v="2"/>
    <d v="2023-03-19T00:00:00"/>
    <d v="2023-03-24T00:00:00"/>
    <s v="New"/>
    <s v="UPI"/>
    <n v="663.1"/>
    <s v="loss"/>
    <s v="Bangalore"/>
  </r>
  <r>
    <s v="ORD111370"/>
    <x v="0"/>
    <s v="Grocery"/>
    <x v="11235"/>
    <s v="Good Sales"/>
    <n v="0.3"/>
    <n v="1248.327"/>
    <n v="2912.7629999999999"/>
    <n v="8"/>
    <d v="2024-02-22T00:00:00"/>
    <d v="2024-02-28T00:00:00"/>
    <s v="Regular"/>
    <s v="Card"/>
    <n v="515.33000000000004"/>
    <s v="loss"/>
    <s v="Mumbai"/>
  </r>
  <r>
    <s v="ORD111371"/>
    <x v="1"/>
    <s v="Grocery"/>
    <x v="11236"/>
    <s v="Good Sales"/>
    <n v="0.08"/>
    <n v="171.43599999999998"/>
    <n v="1971.5139999999999"/>
    <n v="4"/>
    <d v="2023-06-11T00:00:00"/>
    <d v="2023-06-13T00:00:00"/>
    <s v="Regular"/>
    <s v="UPI"/>
    <n v="107.6"/>
    <s v="loss"/>
    <s v="Bangalore"/>
  </r>
  <r>
    <s v="ORD111372"/>
    <x v="1"/>
    <s v="Electronics"/>
    <x v="11237"/>
    <s v="Good Sales"/>
    <n v="0.17"/>
    <n v="622.83580000000006"/>
    <n v="3040.9041999999999"/>
    <n v="9"/>
    <d v="2024-06-30T00:00:00"/>
    <d v="2024-07-05T00:00:00"/>
    <s v="Member"/>
    <s v="UPI"/>
    <n v="678.03"/>
    <s v="loss"/>
    <s v="Hyderabad"/>
  </r>
  <r>
    <s v="ORD111373"/>
    <x v="1"/>
    <s v="Grocery"/>
    <x v="11238"/>
    <s v="Good Sales"/>
    <n v="0.37"/>
    <n v="847.84389999999996"/>
    <n v="1443.6261"/>
    <n v="9"/>
    <d v="2024-06-10T00:00:00"/>
    <d v="2024-06-14T00:00:00"/>
    <s v="Regular"/>
    <s v="Card"/>
    <n v="343.19"/>
    <s v="loss"/>
    <s v="Delhi"/>
  </r>
  <r>
    <s v="ORD111374"/>
    <x v="1"/>
    <s v="Grocery"/>
    <x v="11239"/>
    <s v="Good Sales"/>
    <n v="0.28000000000000003"/>
    <n v="1042.8124"/>
    <n v="2681.5176000000001"/>
    <n v="9"/>
    <d v="2023-01-20T00:00:00"/>
    <d v="2023-01-26T00:00:00"/>
    <s v="Member"/>
    <s v="Card"/>
    <n v="502.14"/>
    <s v="loss"/>
    <s v="Hyderabad"/>
  </r>
  <r>
    <s v="ORD111375"/>
    <x v="1"/>
    <s v="Electronics"/>
    <x v="11240"/>
    <s v="Good Sales"/>
    <n v="0.16"/>
    <n v="795.44479999999999"/>
    <n v="4176.0851999999995"/>
    <n v="4"/>
    <d v="2024-04-20T00:00:00"/>
    <d v="2024-04-27T00:00:00"/>
    <s v="Regular"/>
    <s v="Card"/>
    <n v="830.62"/>
    <s v="profit"/>
    <s v="Chennai"/>
  </r>
  <r>
    <s v="ORD111376"/>
    <x v="1"/>
    <s v="Grocery"/>
    <x v="11241"/>
    <s v="Good Sales"/>
    <n v="0.18"/>
    <n v="249.5214"/>
    <n v="1136.7085999999999"/>
    <n v="6"/>
    <d v="2023-02-07T00:00:00"/>
    <d v="2023-02-12T00:00:00"/>
    <s v="New"/>
    <s v="Cash"/>
    <n v="234.36"/>
    <s v="loss"/>
    <s v="Delhi"/>
  </r>
  <r>
    <s v="ORD111377"/>
    <x v="0"/>
    <s v="Grocery"/>
    <x v="11242"/>
    <s v="Good Sales"/>
    <n v="0.4"/>
    <n v="1282.7440000000001"/>
    <n v="1924.116"/>
    <n v="4"/>
    <d v="2024-10-22T00:00:00"/>
    <d v="2024-10-29T00:00:00"/>
    <s v="Member"/>
    <s v="Card"/>
    <n v="622.45000000000005"/>
    <s v="loss"/>
    <s v="Hyderabad"/>
  </r>
  <r>
    <s v="ORD111378"/>
    <x v="2"/>
    <s v="Clothing"/>
    <x v="11243"/>
    <s v="Good Sales"/>
    <n v="0.27"/>
    <n v="529.57800000000009"/>
    <n v="1431.8220000000001"/>
    <n v="5"/>
    <d v="2023-08-04T00:00:00"/>
    <d v="2023-08-07T00:00:00"/>
    <s v="Member"/>
    <s v="UPI"/>
    <n v="420.94"/>
    <s v="loss"/>
    <s v="Pune"/>
  </r>
  <r>
    <s v="ORD111379"/>
    <x v="0"/>
    <s v="Grocery"/>
    <x v="11244"/>
    <s v="Good Sales"/>
    <n v="0.12"/>
    <n v="334.44239999999996"/>
    <n v="2452.5776000000001"/>
    <n v="7"/>
    <d v="2023-01-10T00:00:00"/>
    <d v="2023-01-16T00:00:00"/>
    <s v="New"/>
    <s v="Card"/>
    <n v="253.34"/>
    <s v="loss"/>
    <s v="Chennai"/>
  </r>
  <r>
    <s v="ORD111380"/>
    <x v="3"/>
    <s v="Grocery"/>
    <x v="11245"/>
    <s v="Good Sales"/>
    <n v="0.15"/>
    <n v="657.49799999999993"/>
    <n v="3725.8219999999997"/>
    <n v="7"/>
    <d v="2023-04-10T00:00:00"/>
    <d v="2023-04-13T00:00:00"/>
    <s v="New"/>
    <s v="UPI"/>
    <n v="462.49"/>
    <s v="loss"/>
    <s v="Delhi"/>
  </r>
  <r>
    <s v="ORD111381"/>
    <x v="0"/>
    <s v="Clothing"/>
    <x v="11246"/>
    <s v="Good Sales"/>
    <n v="0.23"/>
    <n v="414.7176"/>
    <n v="1388.4023999999999"/>
    <n v="6"/>
    <d v="2024-03-13T00:00:00"/>
    <d v="2024-03-17T00:00:00"/>
    <s v="Regular"/>
    <s v="Card"/>
    <n v="296.07"/>
    <s v="loss"/>
    <s v="Bangalore"/>
  </r>
  <r>
    <s v="ORD111382"/>
    <x v="1"/>
    <s v="Electronics"/>
    <x v="11247"/>
    <s v="concerning"/>
    <n v="0.38"/>
    <n v="172.786"/>
    <n v="281.91399999999999"/>
    <n v="4"/>
    <d v="2024-01-28T00:00:00"/>
    <d v="2024-02-02T00:00:00"/>
    <s v="Member"/>
    <s v="UPI"/>
    <n v="52.95"/>
    <s v="loss"/>
    <s v="Delhi"/>
  </r>
  <r>
    <s v="ORD111383"/>
    <x v="0"/>
    <s v="Grocery"/>
    <x v="11248"/>
    <s v="Good Sales"/>
    <n v="0.5"/>
    <n v="2007.395"/>
    <n v="2007.395"/>
    <n v="5"/>
    <d v="2024-12-26T00:00:00"/>
    <d v="2024-12-30T00:00:00"/>
    <s v="New"/>
    <s v="UPI"/>
    <n v="998.41"/>
    <s v="profit"/>
    <s v="Delhi"/>
  </r>
  <r>
    <s v="ORD111384"/>
    <x v="2"/>
    <s v="Personal Care"/>
    <x v="11249"/>
    <s v="Good Sales"/>
    <n v="0.09"/>
    <n v="253.76579999999998"/>
    <n v="2565.8541999999998"/>
    <n v="5"/>
    <d v="2023-04-11T00:00:00"/>
    <d v="2023-04-14T00:00:00"/>
    <s v="Member"/>
    <s v="Cash"/>
    <n v="480.2"/>
    <s v="loss"/>
    <s v="Bangalore"/>
  </r>
  <r>
    <s v="ORD111385"/>
    <x v="3"/>
    <s v="Electronics"/>
    <x v="11250"/>
    <s v="Good Sales"/>
    <n v="0.38"/>
    <n v="874.78279999999995"/>
    <n v="1427.2772"/>
    <n v="9"/>
    <d v="2023-12-29T00:00:00"/>
    <d v="2024-01-03T00:00:00"/>
    <s v="Member"/>
    <s v="Cash"/>
    <n v="423.21"/>
    <s v="loss"/>
    <s v="Hyderabad"/>
  </r>
  <r>
    <s v="ORD111386"/>
    <x v="0"/>
    <s v="Electronics"/>
    <x v="11251"/>
    <s v="Good Sales"/>
    <n v="0.31"/>
    <n v="309.48230000000001"/>
    <n v="688.84770000000003"/>
    <n v="6"/>
    <d v="2023-10-07T00:00:00"/>
    <d v="2023-10-10T00:00:00"/>
    <s v="Regular"/>
    <s v="UPI"/>
    <n v="189.88"/>
    <s v="loss"/>
    <s v="Hyderabad"/>
  </r>
  <r>
    <s v="ORD111387"/>
    <x v="2"/>
    <s v="Grocery"/>
    <x v="11252"/>
    <s v="concerning"/>
    <n v="0.27"/>
    <n v="149.84460000000001"/>
    <n v="405.1354"/>
    <n v="4"/>
    <d v="2023-01-04T00:00:00"/>
    <d v="2023-01-09T00:00:00"/>
    <s v="Member"/>
    <s v="UPI"/>
    <n v="128.5"/>
    <s v="loss"/>
    <s v="Chennai"/>
  </r>
  <r>
    <s v="ORD111388"/>
    <x v="0"/>
    <s v="Clothing"/>
    <x v="11253"/>
    <s v="Good Sales"/>
    <n v="0.48"/>
    <n v="703.58399999999995"/>
    <n v="762.21600000000001"/>
    <n v="6"/>
    <d v="2024-09-21T00:00:00"/>
    <d v="2024-09-27T00:00:00"/>
    <s v="Regular"/>
    <s v="UPI"/>
    <n v="332.1"/>
    <s v="loss"/>
    <s v="Mumbai"/>
  </r>
  <r>
    <s v="ORD111389"/>
    <x v="3"/>
    <s v="Electronics"/>
    <x v="11254"/>
    <s v="Good Sales"/>
    <n v="0.16"/>
    <n v="579.62080000000003"/>
    <n v="3043.0092"/>
    <n v="7"/>
    <d v="2023-05-31T00:00:00"/>
    <d v="2023-06-02T00:00:00"/>
    <s v="Member"/>
    <s v="Card"/>
    <n v="803.64"/>
    <s v="profit"/>
    <s v="Hyderabad"/>
  </r>
  <r>
    <s v="ORD111390"/>
    <x v="0"/>
    <s v="Clothing"/>
    <x v="11255"/>
    <s v="Good Sales"/>
    <n v="0.09"/>
    <n v="190.59119999999999"/>
    <n v="1927.0887999999998"/>
    <n v="7"/>
    <d v="2023-02-11T00:00:00"/>
    <d v="2023-02-15T00:00:00"/>
    <s v="Member"/>
    <s v="Card"/>
    <n v="149.06"/>
    <s v="loss"/>
    <s v="Bangalore"/>
  </r>
  <r>
    <s v="ORD111391"/>
    <x v="1"/>
    <s v="Personal Care"/>
    <x v="5816"/>
    <s v="Good Sales"/>
    <n v="0.44"/>
    <n v="1273.4128000000001"/>
    <n v="1620.7071999999998"/>
    <n v="3"/>
    <d v="2024-01-11T00:00:00"/>
    <d v="2024-01-18T00:00:00"/>
    <s v="Member"/>
    <s v="Card"/>
    <n v="688.53"/>
    <s v="loss"/>
    <s v="Bangalore"/>
  </r>
  <r>
    <s v="ORD111392"/>
    <x v="0"/>
    <s v="Clothing"/>
    <x v="11256"/>
    <s v="concerning"/>
    <n v="0.03"/>
    <n v="15.060599999999999"/>
    <n v="486.95939999999996"/>
    <n v="6"/>
    <d v="2024-09-20T00:00:00"/>
    <d v="2024-09-27T00:00:00"/>
    <s v="Regular"/>
    <s v="UPI"/>
    <n v="124.36"/>
    <s v="loss"/>
    <s v="Chennai"/>
  </r>
  <r>
    <s v="ORD111393"/>
    <x v="2"/>
    <s v="Home Care"/>
    <x v="11257"/>
    <s v="concerning"/>
    <n v="0.41"/>
    <n v="288.5949"/>
    <n v="415.29509999999999"/>
    <n v="7"/>
    <d v="2023-01-19T00:00:00"/>
    <d v="2023-01-25T00:00:00"/>
    <s v="Regular"/>
    <s v="UPI"/>
    <n v="148.21"/>
    <s v="loss"/>
    <s v="Pune"/>
  </r>
  <r>
    <s v="ORD111394"/>
    <x v="0"/>
    <s v="Clothing"/>
    <x v="11258"/>
    <s v="concerning"/>
    <n v="0.28999999999999998"/>
    <n v="45.065999999999995"/>
    <n v="110.334"/>
    <n v="1"/>
    <d v="2024-02-16T00:00:00"/>
    <d v="2024-02-22T00:00:00"/>
    <s v="Member"/>
    <s v="Card"/>
    <n v="40.880000000000003"/>
    <s v="loss"/>
    <s v="Hyderabad"/>
  </r>
  <r>
    <s v="ORD111395"/>
    <x v="2"/>
    <s v="Electronics"/>
    <x v="11259"/>
    <s v="Good Sales"/>
    <n v="0.08"/>
    <n v="271.92720000000003"/>
    <n v="3127.1628000000001"/>
    <n v="4"/>
    <d v="2024-06-19T00:00:00"/>
    <d v="2024-06-24T00:00:00"/>
    <s v="New"/>
    <s v="Cash"/>
    <n v="429.47"/>
    <s v="loss"/>
    <s v="Bangalore"/>
  </r>
  <r>
    <s v="ORD111396"/>
    <x v="3"/>
    <s v="Clothing"/>
    <x v="11260"/>
    <s v="Good Sales"/>
    <n v="0.11"/>
    <n v="153.54130000000001"/>
    <n v="1242.2886999999998"/>
    <n v="7"/>
    <d v="2023-08-24T00:00:00"/>
    <d v="2023-08-30T00:00:00"/>
    <s v="New"/>
    <s v="Cash"/>
    <n v="97.14"/>
    <s v="loss"/>
    <s v="Mumbai"/>
  </r>
  <r>
    <s v="ORD111397"/>
    <x v="0"/>
    <s v="Clothing"/>
    <x v="11261"/>
    <s v="Good Sales"/>
    <n v="0.08"/>
    <n v="387.03519999999997"/>
    <n v="4450.9047999999993"/>
    <n v="1"/>
    <d v="2024-05-19T00:00:00"/>
    <d v="2024-05-25T00:00:00"/>
    <s v="New"/>
    <s v="Cash"/>
    <n v="611.44000000000005"/>
    <s v="loss"/>
    <s v="Mumbai"/>
  </r>
  <r>
    <s v="ORD111398"/>
    <x v="3"/>
    <s v="Home Care"/>
    <x v="11262"/>
    <s v="Good Sales"/>
    <n v="0.36"/>
    <n v="580.11479999999995"/>
    <n v="1031.3152"/>
    <n v="8"/>
    <d v="2023-01-07T00:00:00"/>
    <d v="2023-01-12T00:00:00"/>
    <s v="New"/>
    <s v="Cash"/>
    <n v="370.73"/>
    <s v="loss"/>
    <s v="Bangalore"/>
  </r>
  <r>
    <s v="ORD111399"/>
    <x v="3"/>
    <s v="Home Care"/>
    <x v="11263"/>
    <s v="Good Sales"/>
    <n v="7.0000000000000007E-2"/>
    <n v="131.72110000000001"/>
    <n v="1750.0089"/>
    <n v="6"/>
    <d v="2023-05-04T00:00:00"/>
    <d v="2023-05-06T00:00:00"/>
    <s v="New"/>
    <s v="Cash"/>
    <n v="457.77"/>
    <s v="loss"/>
    <s v="Bangalore"/>
  </r>
  <r>
    <s v="ORD111400"/>
    <x v="0"/>
    <s v="Grocery"/>
    <x v="11264"/>
    <s v="Good Sales"/>
    <n v="0.34"/>
    <n v="816.17000000000007"/>
    <n v="1584.33"/>
    <n v="6"/>
    <d v="2024-05-27T00:00:00"/>
    <d v="2024-05-28T00:00:00"/>
    <s v="Member"/>
    <s v="Cash"/>
    <n v="491.51"/>
    <s v="loss"/>
    <s v="Bangalore"/>
  </r>
  <r>
    <s v="ORD111401"/>
    <x v="2"/>
    <s v="Electronics"/>
    <x v="11265"/>
    <s v="Good Sales"/>
    <n v="0.06"/>
    <n v="99.827399999999997"/>
    <n v="1563.9626000000001"/>
    <n v="3"/>
    <d v="2024-01-30T00:00:00"/>
    <d v="2024-02-01T00:00:00"/>
    <s v="New"/>
    <s v="Cash"/>
    <n v="153.44"/>
    <s v="loss"/>
    <s v="Bangalore"/>
  </r>
  <r>
    <s v="ORD111402"/>
    <x v="3"/>
    <s v="Grocery"/>
    <x v="11266"/>
    <s v="Good Sales"/>
    <n v="0.4"/>
    <n v="1642.1880000000001"/>
    <n v="2463.2820000000002"/>
    <n v="6"/>
    <d v="2024-11-21T00:00:00"/>
    <d v="2024-11-26T00:00:00"/>
    <s v="New"/>
    <s v="Cash"/>
    <n v="958.83"/>
    <s v="profit"/>
    <s v="Pune"/>
  </r>
  <r>
    <s v="ORD111403"/>
    <x v="3"/>
    <s v="Home Care"/>
    <x v="11267"/>
    <s v="Good Sales"/>
    <n v="0.46"/>
    <n v="2020.9685999999999"/>
    <n v="2372.4413999999997"/>
    <n v="4"/>
    <d v="2024-11-30T00:00:00"/>
    <d v="2024-12-06T00:00:00"/>
    <s v="Member"/>
    <s v="Card"/>
    <n v="231.85"/>
    <s v="loss"/>
    <s v="Bangalore"/>
  </r>
  <r>
    <s v="ORD111404"/>
    <x v="0"/>
    <s v="Clothing"/>
    <x v="11268"/>
    <s v="concerning"/>
    <n v="0.28000000000000003"/>
    <n v="43.142400000000009"/>
    <n v="110.9376"/>
    <n v="9"/>
    <d v="2024-11-01T00:00:00"/>
    <d v="2024-11-07T00:00:00"/>
    <s v="New"/>
    <s v="UPI"/>
    <n v="9.9499999999999993"/>
    <s v="loss"/>
    <s v="Chennai"/>
  </r>
  <r>
    <s v="ORD111405"/>
    <x v="0"/>
    <s v="Home Care"/>
    <x v="11269"/>
    <s v="Good Sales"/>
    <n v="0.48"/>
    <n v="1587.7632000000001"/>
    <n v="1720.0768"/>
    <n v="4"/>
    <d v="2023-01-30T00:00:00"/>
    <d v="2023-02-06T00:00:00"/>
    <s v="Regular"/>
    <s v="Card"/>
    <n v="242.53"/>
    <s v="loss"/>
    <s v="Chennai"/>
  </r>
  <r>
    <s v="ORD111406"/>
    <x v="0"/>
    <s v="Personal Care"/>
    <x v="11270"/>
    <s v="Good Sales"/>
    <n v="0.2"/>
    <n v="692.36599999999999"/>
    <n v="2769.4639999999999"/>
    <n v="6"/>
    <d v="2023-03-18T00:00:00"/>
    <d v="2023-03-19T00:00:00"/>
    <s v="New"/>
    <s v="UPI"/>
    <n v="387.13"/>
    <s v="loss"/>
    <s v="Pune"/>
  </r>
  <r>
    <s v="ORD111407"/>
    <x v="0"/>
    <s v="Clothing"/>
    <x v="11271"/>
    <s v="Good Sales"/>
    <n v="0.12"/>
    <n v="577.31759999999997"/>
    <n v="4233.6623999999993"/>
    <n v="6"/>
    <d v="2024-06-13T00:00:00"/>
    <d v="2024-06-19T00:00:00"/>
    <s v="New"/>
    <s v="UPI"/>
    <n v="775.61"/>
    <s v="loss"/>
    <s v="Delhi"/>
  </r>
  <r>
    <s v="ORD111408"/>
    <x v="0"/>
    <s v="Grocery"/>
    <x v="11272"/>
    <s v="Good Sales"/>
    <n v="0.09"/>
    <n v="172.34639999999999"/>
    <n v="1742.6136000000001"/>
    <n v="1"/>
    <d v="2023-07-05T00:00:00"/>
    <d v="2023-07-08T00:00:00"/>
    <s v="Member"/>
    <s v="UPI"/>
    <n v="354.48"/>
    <s v="loss"/>
    <s v="Pune"/>
  </r>
  <r>
    <s v="ORD111409"/>
    <x v="1"/>
    <s v="Clothing"/>
    <x v="11273"/>
    <s v="Good Sales"/>
    <n v="0.24"/>
    <n v="253.64879999999997"/>
    <n v="803.22119999999995"/>
    <n v="4"/>
    <d v="2024-04-05T00:00:00"/>
    <d v="2024-04-09T00:00:00"/>
    <s v="Regular"/>
    <s v="Cash"/>
    <n v="188.78"/>
    <s v="loss"/>
    <s v="Bangalore"/>
  </r>
  <r>
    <s v="ORD111410"/>
    <x v="0"/>
    <s v="Personal Care"/>
    <x v="11274"/>
    <s v="Good Sales"/>
    <n v="7.0000000000000007E-2"/>
    <n v="185.55950000000001"/>
    <n v="2465.2905000000001"/>
    <n v="9"/>
    <d v="2024-05-17T00:00:00"/>
    <d v="2024-05-24T00:00:00"/>
    <s v="Member"/>
    <s v="UPI"/>
    <n v="614.32000000000005"/>
    <s v="loss"/>
    <s v="Delhi"/>
  </r>
  <r>
    <s v="ORD111411"/>
    <x v="2"/>
    <s v="Home Care"/>
    <x v="11275"/>
    <s v="Good Sales"/>
    <n v="0.44"/>
    <n v="1008.9288"/>
    <n v="1284.0911999999998"/>
    <n v="6"/>
    <d v="2023-10-29T00:00:00"/>
    <d v="2023-10-30T00:00:00"/>
    <s v="Regular"/>
    <s v="Card"/>
    <n v="188.97"/>
    <s v="loss"/>
    <s v="Delhi"/>
  </r>
  <r>
    <s v="ORD111412"/>
    <x v="3"/>
    <s v="Electronics"/>
    <x v="11276"/>
    <s v="Good Sales"/>
    <n v="0.39"/>
    <n v="1551.9972"/>
    <n v="2427.4827999999998"/>
    <n v="4"/>
    <d v="2023-04-22T00:00:00"/>
    <d v="2023-04-25T00:00:00"/>
    <s v="Member"/>
    <s v="UPI"/>
    <n v="799.15"/>
    <s v="loss"/>
    <s v="Mumbai"/>
  </r>
  <r>
    <s v="ORD111413"/>
    <x v="2"/>
    <s v="Electronics"/>
    <x v="11277"/>
    <s v="Good Sales"/>
    <n v="0.28000000000000003"/>
    <n v="1268.2544"/>
    <n v="3261.2255999999998"/>
    <n v="7"/>
    <d v="2023-01-19T00:00:00"/>
    <d v="2023-01-25T00:00:00"/>
    <s v="Member"/>
    <s v="Card"/>
    <n v="761.11"/>
    <s v="loss"/>
    <s v="Chennai"/>
  </r>
  <r>
    <s v="ORD111414"/>
    <x v="2"/>
    <s v="Electronics"/>
    <x v="11278"/>
    <s v="concerning"/>
    <n v="0.36"/>
    <n v="188.95319999999998"/>
    <n v="335.91680000000002"/>
    <n v="7"/>
    <d v="2023-01-12T00:00:00"/>
    <d v="2023-01-19T00:00:00"/>
    <s v="Regular"/>
    <s v="Card"/>
    <n v="115.24"/>
    <s v="loss"/>
    <s v="Hyderabad"/>
  </r>
  <r>
    <s v="ORD111415"/>
    <x v="1"/>
    <s v="Home Care"/>
    <x v="11279"/>
    <s v="Good Sales"/>
    <n v="0.02"/>
    <n v="84.964799999999997"/>
    <n v="4163.2752"/>
    <n v="5"/>
    <d v="2023-08-06T00:00:00"/>
    <d v="2023-08-11T00:00:00"/>
    <s v="Regular"/>
    <s v="Card"/>
    <n v="1247.78"/>
    <s v="profit"/>
    <s v="Pune"/>
  </r>
  <r>
    <s v="ORD111416"/>
    <x v="0"/>
    <s v="Electronics"/>
    <x v="11280"/>
    <s v="Good Sales"/>
    <n v="0.1"/>
    <n v="455.39600000000002"/>
    <n v="4098.5640000000003"/>
    <n v="4"/>
    <d v="2023-12-04T00:00:00"/>
    <d v="2023-12-05T00:00:00"/>
    <s v="Regular"/>
    <s v="Cash"/>
    <n v="650.52"/>
    <s v="loss"/>
    <s v="Hyderabad"/>
  </r>
  <r>
    <s v="ORD111417"/>
    <x v="3"/>
    <s v="Personal Care"/>
    <x v="11281"/>
    <s v="Good Sales"/>
    <n v="0.31"/>
    <n v="1434.7637000000002"/>
    <n v="3193.5063"/>
    <n v="4"/>
    <d v="2023-11-02T00:00:00"/>
    <d v="2023-11-04T00:00:00"/>
    <s v="Regular"/>
    <s v="Cash"/>
    <n v="516.41999999999996"/>
    <s v="loss"/>
    <s v="Hyderabad"/>
  </r>
  <r>
    <s v="ORD111418"/>
    <x v="2"/>
    <s v="Home Care"/>
    <x v="11282"/>
    <s v="Good Sales"/>
    <n v="0.24"/>
    <n v="922.82879999999989"/>
    <n v="2922.2912000000001"/>
    <n v="7"/>
    <d v="2024-02-08T00:00:00"/>
    <d v="2024-02-14T00:00:00"/>
    <s v="New"/>
    <s v="Cash"/>
    <n v="1017.28"/>
    <s v="profit"/>
    <s v="Pune"/>
  </r>
  <r>
    <s v="ORD111419"/>
    <x v="0"/>
    <s v="Electronics"/>
    <x v="11283"/>
    <s v="Good Sales"/>
    <n v="0.3"/>
    <n v="1120.8599999999999"/>
    <n v="2615.34"/>
    <n v="6"/>
    <d v="2024-06-01T00:00:00"/>
    <d v="2024-06-05T00:00:00"/>
    <s v="New"/>
    <s v="Card"/>
    <n v="459.32"/>
    <s v="loss"/>
    <s v="Pune"/>
  </r>
  <r>
    <s v="ORD111420"/>
    <x v="0"/>
    <s v="Grocery"/>
    <x v="11284"/>
    <s v="concerning"/>
    <n v="0.04"/>
    <n v="6.9196000000000009"/>
    <n v="166.07040000000001"/>
    <n v="4"/>
    <d v="2024-01-26T00:00:00"/>
    <d v="2024-02-01T00:00:00"/>
    <s v="New"/>
    <s v="Card"/>
    <n v="45.88"/>
    <s v="loss"/>
    <s v="Bangalore"/>
  </r>
  <r>
    <s v="ORD111421"/>
    <x v="1"/>
    <s v="Home Care"/>
    <x v="11285"/>
    <s v="Good Sales"/>
    <n v="0.33"/>
    <n v="1520.9502"/>
    <n v="3087.9897999999994"/>
    <n v="3"/>
    <d v="2023-12-18T00:00:00"/>
    <d v="2023-12-25T00:00:00"/>
    <s v="Regular"/>
    <s v="Card"/>
    <n v="295.87"/>
    <s v="loss"/>
    <s v="Bangalore"/>
  </r>
  <r>
    <s v="ORD111422"/>
    <x v="1"/>
    <s v="Home Care"/>
    <x v="11286"/>
    <s v="Good Sales"/>
    <n v="0.4"/>
    <n v="728.95200000000011"/>
    <n v="1093.4279999999999"/>
    <n v="2"/>
    <d v="2023-11-07T00:00:00"/>
    <d v="2023-11-09T00:00:00"/>
    <s v="New"/>
    <s v="Card"/>
    <n v="119.85"/>
    <s v="loss"/>
    <s v="Mumbai"/>
  </r>
  <r>
    <s v="ORD111423"/>
    <x v="1"/>
    <s v="Clothing"/>
    <x v="11287"/>
    <s v="concerning"/>
    <n v="0.27"/>
    <n v="81.405000000000001"/>
    <n v="220.095"/>
    <n v="4"/>
    <d v="2024-04-25T00:00:00"/>
    <d v="2024-04-27T00:00:00"/>
    <s v="New"/>
    <s v="Card"/>
    <n v="62.33"/>
    <s v="loss"/>
    <s v="Hyderabad"/>
  </r>
  <r>
    <s v="ORD111424"/>
    <x v="3"/>
    <s v="Electronics"/>
    <x v="11288"/>
    <s v="Good Sales"/>
    <n v="0.18"/>
    <n v="382.24799999999999"/>
    <n v="1741.3519999999999"/>
    <n v="7"/>
    <d v="2023-05-04T00:00:00"/>
    <d v="2023-05-08T00:00:00"/>
    <s v="New"/>
    <s v="Card"/>
    <n v="256.54000000000002"/>
    <s v="loss"/>
    <s v="Pune"/>
  </r>
  <r>
    <s v="ORD111425"/>
    <x v="2"/>
    <s v="Grocery"/>
    <x v="11289"/>
    <s v="Good Sales"/>
    <n v="0.09"/>
    <n v="332.18819999999999"/>
    <n v="3358.7918"/>
    <n v="2"/>
    <d v="2024-06-10T00:00:00"/>
    <d v="2024-06-12T00:00:00"/>
    <s v="New"/>
    <s v="Card"/>
    <n v="546.28"/>
    <s v="loss"/>
    <s v="Delhi"/>
  </r>
  <r>
    <s v="ORD111426"/>
    <x v="1"/>
    <s v="Personal Care"/>
    <x v="11290"/>
    <s v="Good Sales"/>
    <n v="0.13"/>
    <n v="294.52539999999999"/>
    <n v="1971.0545999999999"/>
    <n v="9"/>
    <d v="2024-02-12T00:00:00"/>
    <d v="2024-02-17T00:00:00"/>
    <s v="Regular"/>
    <s v="Cash"/>
    <n v="123.44"/>
    <s v="loss"/>
    <s v="Chennai"/>
  </r>
  <r>
    <s v="ORD111427"/>
    <x v="1"/>
    <s v="Home Care"/>
    <x v="11291"/>
    <s v="Good Sales"/>
    <n v="0.26"/>
    <n v="991.70500000000004"/>
    <n v="2822.5450000000001"/>
    <n v="9"/>
    <d v="2023-10-12T00:00:00"/>
    <d v="2023-10-14T00:00:00"/>
    <s v="Member"/>
    <s v="UPI"/>
    <n v="686.7"/>
    <s v="loss"/>
    <s v="Bangalore"/>
  </r>
  <r>
    <s v="ORD111428"/>
    <x v="1"/>
    <s v="Personal Care"/>
    <x v="11292"/>
    <s v="Good Sales"/>
    <n v="0.13"/>
    <n v="337.49430000000001"/>
    <n v="2258.6157000000003"/>
    <n v="6"/>
    <d v="2023-07-18T00:00:00"/>
    <d v="2023-07-25T00:00:00"/>
    <s v="Regular"/>
    <s v="Card"/>
    <n v="139"/>
    <s v="loss"/>
    <s v="Delhi"/>
  </r>
  <r>
    <s v="ORD111429"/>
    <x v="2"/>
    <s v="Personal Care"/>
    <x v="11293"/>
    <s v="Good Sales"/>
    <n v="0.39"/>
    <n v="611.20410000000004"/>
    <n v="955.98590000000002"/>
    <n v="9"/>
    <d v="2024-04-06T00:00:00"/>
    <d v="2024-04-11T00:00:00"/>
    <s v="Member"/>
    <s v="Cash"/>
    <n v="413.69"/>
    <s v="loss"/>
    <s v="Mumbai"/>
  </r>
  <r>
    <s v="ORD111430"/>
    <x v="2"/>
    <s v="Personal Care"/>
    <x v="11294"/>
    <s v="Good Sales"/>
    <n v="7.0000000000000007E-2"/>
    <n v="76.5989"/>
    <n v="1017.6711"/>
    <n v="1"/>
    <d v="2024-04-12T00:00:00"/>
    <d v="2024-04-14T00:00:00"/>
    <s v="Regular"/>
    <s v="Cash"/>
    <n v="239.43"/>
    <s v="loss"/>
    <s v="Hyderabad"/>
  </r>
  <r>
    <s v="ORD111431"/>
    <x v="1"/>
    <s v="Clothing"/>
    <x v="11295"/>
    <s v="Good Sales"/>
    <n v="0.26"/>
    <n v="562.48659999999995"/>
    <n v="1600.9233999999999"/>
    <n v="6"/>
    <d v="2023-04-03T00:00:00"/>
    <d v="2023-04-09T00:00:00"/>
    <s v="Regular"/>
    <s v="Card"/>
    <n v="345.32"/>
    <s v="loss"/>
    <s v="Pune"/>
  </r>
  <r>
    <s v="ORD111432"/>
    <x v="1"/>
    <s v="Personal Care"/>
    <x v="11296"/>
    <s v="concerning"/>
    <n v="0.25"/>
    <n v="68.86"/>
    <n v="206.57999999999998"/>
    <n v="3"/>
    <d v="2024-07-02T00:00:00"/>
    <d v="2024-07-07T00:00:00"/>
    <s v="New"/>
    <s v="Cash"/>
    <n v="57.88"/>
    <s v="loss"/>
    <s v="Mumbai"/>
  </r>
  <r>
    <s v="ORD111433"/>
    <x v="0"/>
    <s v="Electronics"/>
    <x v="11297"/>
    <s v="Good Sales"/>
    <n v="7.0000000000000007E-2"/>
    <n v="151.93289999999999"/>
    <n v="2018.5370999999998"/>
    <n v="6"/>
    <d v="2024-12-04T00:00:00"/>
    <d v="2024-12-05T00:00:00"/>
    <s v="New"/>
    <s v="Card"/>
    <n v="364.25"/>
    <s v="loss"/>
    <s v="Hyderabad"/>
  </r>
  <r>
    <s v="ORD111434"/>
    <x v="1"/>
    <s v="Electronics"/>
    <x v="11298"/>
    <s v="concerning"/>
    <n v="0.5"/>
    <n v="218.12"/>
    <n v="218.12"/>
    <n v="5"/>
    <d v="2023-04-05T00:00:00"/>
    <d v="2023-04-10T00:00:00"/>
    <s v="Regular"/>
    <s v="UPI"/>
    <n v="39.5"/>
    <s v="loss"/>
    <s v="Delhi"/>
  </r>
  <r>
    <s v="ORD111435"/>
    <x v="3"/>
    <s v="Grocery"/>
    <x v="11299"/>
    <s v="Good Sales"/>
    <n v="0.41"/>
    <n v="1802.9011999999998"/>
    <n v="2594.4187999999999"/>
    <n v="5"/>
    <d v="2024-02-07T00:00:00"/>
    <d v="2024-02-14T00:00:00"/>
    <s v="New"/>
    <s v="Cash"/>
    <n v="808.88"/>
    <s v="profit"/>
    <s v="Mumbai"/>
  </r>
  <r>
    <s v="ORD111436"/>
    <x v="3"/>
    <s v="Grocery"/>
    <x v="11300"/>
    <s v="Good Sales"/>
    <n v="0.19"/>
    <n v="554.77340000000004"/>
    <n v="2365.0866000000001"/>
    <n v="1"/>
    <d v="2023-03-12T00:00:00"/>
    <d v="2023-03-18T00:00:00"/>
    <s v="Member"/>
    <s v="Cash"/>
    <n v="816.09"/>
    <s v="profit"/>
    <s v="Bangalore"/>
  </r>
  <r>
    <s v="ORD111437"/>
    <x v="1"/>
    <s v="Personal Care"/>
    <x v="11301"/>
    <s v="Good Sales"/>
    <n v="0.34"/>
    <n v="1110.3074000000001"/>
    <n v="2155.3026"/>
    <n v="5"/>
    <d v="2024-06-01T00:00:00"/>
    <d v="2024-06-05T00:00:00"/>
    <s v="Member"/>
    <s v="UPI"/>
    <n v="681.35"/>
    <s v="loss"/>
    <s v="Delhi"/>
  </r>
  <r>
    <s v="ORD111438"/>
    <x v="2"/>
    <s v="Personal Care"/>
    <x v="11302"/>
    <s v="Good Sales"/>
    <n v="0.36"/>
    <n v="545.5548"/>
    <n v="969.87520000000006"/>
    <n v="6"/>
    <d v="2023-12-21T00:00:00"/>
    <d v="2023-12-23T00:00:00"/>
    <s v="New"/>
    <s v="UPI"/>
    <n v="386.25"/>
    <s v="loss"/>
    <s v="Delhi"/>
  </r>
  <r>
    <s v="ORD111439"/>
    <x v="0"/>
    <s v="Clothing"/>
    <x v="11303"/>
    <s v="Good Sales"/>
    <n v="0.33"/>
    <n v="398.15160000000003"/>
    <n v="808.36839999999995"/>
    <n v="1"/>
    <d v="2024-07-20T00:00:00"/>
    <d v="2024-07-26T00:00:00"/>
    <s v="New"/>
    <s v="UPI"/>
    <n v="135.96"/>
    <s v="loss"/>
    <s v="Chennai"/>
  </r>
  <r>
    <s v="ORD111440"/>
    <x v="2"/>
    <s v="Personal Care"/>
    <x v="11304"/>
    <s v="Good Sales"/>
    <n v="0.22"/>
    <n v="785.12279999999998"/>
    <n v="2783.6171999999997"/>
    <n v="7"/>
    <d v="2023-10-08T00:00:00"/>
    <d v="2023-10-09T00:00:00"/>
    <s v="Regular"/>
    <s v="Cash"/>
    <n v="548.23"/>
    <s v="loss"/>
    <s v="Chennai"/>
  </r>
  <r>
    <s v="ORD111441"/>
    <x v="1"/>
    <s v="Personal Care"/>
    <x v="11305"/>
    <s v="Good Sales"/>
    <n v="0.44"/>
    <n v="1491.8948"/>
    <n v="1898.7752"/>
    <n v="1"/>
    <d v="2023-04-08T00:00:00"/>
    <d v="2023-04-10T00:00:00"/>
    <s v="Regular"/>
    <s v="UPI"/>
    <n v="404.01"/>
    <s v="loss"/>
    <s v="Bangalore"/>
  </r>
  <r>
    <s v="ORD111442"/>
    <x v="3"/>
    <s v="Personal Care"/>
    <x v="11306"/>
    <s v="concerning"/>
    <n v="0.39"/>
    <n v="273.43680000000001"/>
    <n v="427.6832"/>
    <n v="7"/>
    <d v="2023-03-24T00:00:00"/>
    <d v="2023-03-30T00:00:00"/>
    <s v="Regular"/>
    <s v="Card"/>
    <n v="167.06"/>
    <s v="loss"/>
    <s v="Bangalore"/>
  </r>
  <r>
    <s v="ORD111443"/>
    <x v="0"/>
    <s v="Home Care"/>
    <x v="11307"/>
    <s v="Good Sales"/>
    <n v="0.27"/>
    <n v="342.72179999999997"/>
    <n v="926.61819999999989"/>
    <n v="9"/>
    <d v="2023-09-17T00:00:00"/>
    <d v="2023-09-22T00:00:00"/>
    <s v="New"/>
    <s v="Card"/>
    <n v="265.91000000000003"/>
    <s v="loss"/>
    <s v="Bangalore"/>
  </r>
  <r>
    <s v="ORD111444"/>
    <x v="2"/>
    <s v="Home Care"/>
    <x v="11308"/>
    <s v="Good Sales"/>
    <n v="0"/>
    <n v="0"/>
    <n v="4738.22"/>
    <n v="7"/>
    <d v="2023-08-04T00:00:00"/>
    <d v="2023-08-06T00:00:00"/>
    <s v="New"/>
    <s v="Cash"/>
    <n v="914.61"/>
    <s v="profit"/>
    <s v="Mumbai"/>
  </r>
  <r>
    <s v="ORD111445"/>
    <x v="2"/>
    <s v="Clothing"/>
    <x v="11309"/>
    <s v="Good Sales"/>
    <n v="0.11"/>
    <n v="174.95170000000002"/>
    <n v="1415.5183"/>
    <n v="5"/>
    <d v="2023-08-23T00:00:00"/>
    <d v="2023-08-30T00:00:00"/>
    <s v="Regular"/>
    <s v="Card"/>
    <n v="82.49"/>
    <s v="loss"/>
    <s v="Chennai"/>
  </r>
  <r>
    <s v="ORD111446"/>
    <x v="1"/>
    <s v="Clothing"/>
    <x v="11310"/>
    <s v="concerning"/>
    <n v="0.25"/>
    <n v="56.642499999999998"/>
    <n v="169.92750000000001"/>
    <n v="3"/>
    <d v="2023-11-18T00:00:00"/>
    <d v="2023-11-24T00:00:00"/>
    <s v="New"/>
    <s v="UPI"/>
    <n v="59.94"/>
    <s v="loss"/>
    <s v="Delhi"/>
  </r>
  <r>
    <s v="ORD111447"/>
    <x v="0"/>
    <s v="Electronics"/>
    <x v="11311"/>
    <s v="concerning"/>
    <n v="0.45"/>
    <n v="185.63849999999999"/>
    <n v="226.89149999999998"/>
    <n v="7"/>
    <d v="2024-02-02T00:00:00"/>
    <d v="2024-02-05T00:00:00"/>
    <s v="Member"/>
    <s v="Card"/>
    <n v="114.76"/>
    <s v="loss"/>
    <s v="Pune"/>
  </r>
  <r>
    <s v="ORD111448"/>
    <x v="3"/>
    <s v="Clothing"/>
    <x v="11312"/>
    <s v="Good Sales"/>
    <n v="0.31"/>
    <n v="1208.9752000000001"/>
    <n v="2690.9448000000002"/>
    <n v="6"/>
    <d v="2024-11-20T00:00:00"/>
    <d v="2024-11-21T00:00:00"/>
    <s v="Member"/>
    <s v="UPI"/>
    <n v="879.54"/>
    <s v="profit"/>
    <s v="Pune"/>
  </r>
  <r>
    <s v="ORD111449"/>
    <x v="1"/>
    <s v="Electronics"/>
    <x v="11313"/>
    <s v="Good Sales"/>
    <n v="0.21"/>
    <n v="800.11259999999993"/>
    <n v="3009.9474"/>
    <n v="8"/>
    <d v="2024-06-29T00:00:00"/>
    <d v="2024-07-05T00:00:00"/>
    <s v="Member"/>
    <s v="Cash"/>
    <n v="1032.6099999999999"/>
    <s v="profit"/>
    <s v="Mumbai"/>
  </r>
  <r>
    <s v="ORD111450"/>
    <x v="0"/>
    <s v="Personal Care"/>
    <x v="11314"/>
    <s v="Good Sales"/>
    <n v="0.02"/>
    <n v="39.419000000000004"/>
    <n v="1931.5309999999999"/>
    <n v="8"/>
    <d v="2023-09-04T00:00:00"/>
    <d v="2023-09-07T00:00:00"/>
    <s v="Regular"/>
    <s v="UPI"/>
    <n v="511.79"/>
    <s v="loss"/>
    <s v="Pune"/>
  </r>
  <r>
    <s v="ORD111451"/>
    <x v="2"/>
    <s v="Clothing"/>
    <x v="11315"/>
    <s v="Good Sales"/>
    <n v="0.3"/>
    <n v="255.20399999999998"/>
    <n v="595.476"/>
    <n v="6"/>
    <d v="2023-08-08T00:00:00"/>
    <d v="2023-08-10T00:00:00"/>
    <s v="Regular"/>
    <s v="Card"/>
    <n v="216.77"/>
    <s v="loss"/>
    <s v="Mumbai"/>
  </r>
  <r>
    <s v="ORD111452"/>
    <x v="1"/>
    <s v="Clothing"/>
    <x v="11316"/>
    <s v="Good Sales"/>
    <n v="0.18"/>
    <n v="457.32959999999997"/>
    <n v="2083.3903999999998"/>
    <n v="7"/>
    <d v="2024-10-23T00:00:00"/>
    <d v="2024-10-28T00:00:00"/>
    <s v="Member"/>
    <s v="UPI"/>
    <n v="595.14"/>
    <s v="loss"/>
    <s v="Bangalore"/>
  </r>
  <r>
    <s v="ORD111453"/>
    <x v="2"/>
    <s v="Clothing"/>
    <x v="11317"/>
    <s v="Good Sales"/>
    <n v="0.27"/>
    <n v="466.08750000000003"/>
    <n v="1260.1624999999999"/>
    <n v="3"/>
    <d v="2024-04-25T00:00:00"/>
    <d v="2024-04-26T00:00:00"/>
    <s v="Member"/>
    <s v="Cash"/>
    <n v="113.84"/>
    <s v="loss"/>
    <s v="Hyderabad"/>
  </r>
  <r>
    <s v="ORD111454"/>
    <x v="2"/>
    <s v="Electronics"/>
    <x v="11318"/>
    <s v="Good Sales"/>
    <n v="0.38"/>
    <n v="734.32720000000006"/>
    <n v="1198.1127999999999"/>
    <n v="4"/>
    <d v="2023-09-01T00:00:00"/>
    <d v="2023-09-07T00:00:00"/>
    <s v="Member"/>
    <s v="UPI"/>
    <n v="158.88999999999999"/>
    <s v="loss"/>
    <s v="Chennai"/>
  </r>
  <r>
    <s v="ORD111455"/>
    <x v="1"/>
    <s v="Electronics"/>
    <x v="11319"/>
    <s v="Good Sales"/>
    <n v="0.4"/>
    <n v="551.53200000000004"/>
    <n v="827.29799999999989"/>
    <n v="7"/>
    <d v="2024-03-16T00:00:00"/>
    <d v="2024-03-17T00:00:00"/>
    <s v="New"/>
    <s v="Card"/>
    <n v="359.51"/>
    <s v="loss"/>
    <s v="Bangalore"/>
  </r>
  <r>
    <s v="ORD111456"/>
    <x v="1"/>
    <s v="Grocery"/>
    <x v="11320"/>
    <s v="concerning"/>
    <n v="0.43"/>
    <n v="175.44"/>
    <n v="232.56"/>
    <n v="6"/>
    <d v="2024-12-18T00:00:00"/>
    <d v="2024-12-25T00:00:00"/>
    <s v="Member"/>
    <s v="Cash"/>
    <n v="61.01"/>
    <s v="loss"/>
    <s v="Mumbai"/>
  </r>
  <r>
    <s v="ORD111457"/>
    <x v="1"/>
    <s v="Electronics"/>
    <x v="11321"/>
    <s v="Good Sales"/>
    <n v="0.32"/>
    <n v="1272.5375999999999"/>
    <n v="2704.1423999999997"/>
    <n v="3"/>
    <d v="2024-11-08T00:00:00"/>
    <d v="2024-11-13T00:00:00"/>
    <s v="Member"/>
    <s v="Card"/>
    <n v="949.93"/>
    <s v="profit"/>
    <s v="Delhi"/>
  </r>
  <r>
    <s v="ORD111458"/>
    <x v="1"/>
    <s v="Electronics"/>
    <x v="11322"/>
    <s v="Good Sales"/>
    <n v="0.45"/>
    <n v="1408.1760000000002"/>
    <n v="1721.104"/>
    <n v="7"/>
    <d v="2023-09-22T00:00:00"/>
    <d v="2023-09-23T00:00:00"/>
    <s v="Regular"/>
    <s v="Card"/>
    <n v="312.06"/>
    <s v="loss"/>
    <s v="Delhi"/>
  </r>
  <r>
    <s v="ORD111459"/>
    <x v="1"/>
    <s v="Home Care"/>
    <x v="11323"/>
    <s v="Good Sales"/>
    <n v="0.35"/>
    <n v="1466.3985"/>
    <n v="2723.3114999999998"/>
    <n v="3"/>
    <d v="2023-01-29T00:00:00"/>
    <d v="2023-02-05T00:00:00"/>
    <s v="Regular"/>
    <s v="Card"/>
    <n v="890.22"/>
    <s v="profit"/>
    <s v="Bangalore"/>
  </r>
  <r>
    <s v="ORD111460"/>
    <x v="2"/>
    <s v="Clothing"/>
    <x v="11324"/>
    <s v="Good Sales"/>
    <n v="0.39"/>
    <n v="1000.6191"/>
    <n v="1565.0709000000002"/>
    <n v="8"/>
    <d v="2024-03-01T00:00:00"/>
    <d v="2024-03-07T00:00:00"/>
    <s v="New"/>
    <s v="UPI"/>
    <n v="283.3"/>
    <s v="loss"/>
    <s v="Pune"/>
  </r>
  <r>
    <s v="ORD111461"/>
    <x v="3"/>
    <s v="Electronics"/>
    <x v="11325"/>
    <s v="Good Sales"/>
    <n v="0.34"/>
    <n v="1674.9862000000003"/>
    <n v="3251.4438"/>
    <n v="7"/>
    <d v="2024-02-27T00:00:00"/>
    <d v="2024-03-03T00:00:00"/>
    <s v="Member"/>
    <s v="Card"/>
    <n v="782.54"/>
    <s v="loss"/>
    <s v="Hyderabad"/>
  </r>
  <r>
    <s v="ORD111462"/>
    <x v="3"/>
    <s v="Clothing"/>
    <x v="11326"/>
    <s v="Good Sales"/>
    <n v="0.44"/>
    <n v="2119.2028"/>
    <n v="2697.1671999999999"/>
    <n v="4"/>
    <d v="2024-03-31T00:00:00"/>
    <d v="2024-04-06T00:00:00"/>
    <s v="Regular"/>
    <s v="Cash"/>
    <n v="586.44000000000005"/>
    <s v="loss"/>
    <s v="Delhi"/>
  </r>
  <r>
    <s v="ORD111463"/>
    <x v="1"/>
    <s v="Clothing"/>
    <x v="11327"/>
    <s v="Good Sales"/>
    <n v="0.11"/>
    <n v="157.4914"/>
    <n v="1274.2485999999999"/>
    <n v="1"/>
    <d v="2023-11-12T00:00:00"/>
    <d v="2023-11-15T00:00:00"/>
    <s v="New"/>
    <s v="Cash"/>
    <n v="231.9"/>
    <s v="loss"/>
    <s v="Mumbai"/>
  </r>
  <r>
    <s v="ORD111464"/>
    <x v="2"/>
    <s v="Home Care"/>
    <x v="11328"/>
    <s v="Good Sales"/>
    <n v="0.38"/>
    <n v="758.55220000000008"/>
    <n v="1237.6378"/>
    <n v="6"/>
    <d v="2024-09-29T00:00:00"/>
    <d v="2024-10-01T00:00:00"/>
    <s v="New"/>
    <s v="Card"/>
    <n v="589.89"/>
    <s v="loss"/>
    <s v="Pune"/>
  </r>
  <r>
    <s v="ORD111465"/>
    <x v="3"/>
    <s v="Clothing"/>
    <x v="11329"/>
    <s v="Good Sales"/>
    <n v="0.06"/>
    <n v="227.29679999999999"/>
    <n v="3560.9832000000001"/>
    <n v="5"/>
    <d v="2024-10-09T00:00:00"/>
    <d v="2024-10-10T00:00:00"/>
    <s v="New"/>
    <s v="UPI"/>
    <n v="820.85"/>
    <s v="profit"/>
    <s v="Mumbai"/>
  </r>
  <r>
    <s v="ORD111466"/>
    <x v="3"/>
    <s v="Electronics"/>
    <x v="11330"/>
    <s v="Good Sales"/>
    <n v="0.05"/>
    <n v="195.26800000000003"/>
    <n v="3710.0920000000001"/>
    <n v="9"/>
    <d v="2023-04-16T00:00:00"/>
    <d v="2023-04-17T00:00:00"/>
    <s v="Regular"/>
    <s v="UPI"/>
    <n v="1037.54"/>
    <s v="profit"/>
    <s v="Bangalore"/>
  </r>
  <r>
    <s v="ORD111467"/>
    <x v="3"/>
    <s v="Clothing"/>
    <x v="11331"/>
    <s v="Good Sales"/>
    <n v="0.25"/>
    <n v="1140.6075000000001"/>
    <n v="3421.8225000000002"/>
    <n v="6"/>
    <d v="2024-09-08T00:00:00"/>
    <d v="2024-09-09T00:00:00"/>
    <s v="Member"/>
    <s v="Cash"/>
    <n v="777.1"/>
    <s v="loss"/>
    <s v="Pune"/>
  </r>
  <r>
    <s v="ORD111468"/>
    <x v="2"/>
    <s v="Grocery"/>
    <x v="11332"/>
    <s v="Good Sales"/>
    <n v="0.15"/>
    <n v="494.68649999999997"/>
    <n v="2803.2235000000001"/>
    <n v="1"/>
    <d v="2023-05-29T00:00:00"/>
    <d v="2023-06-01T00:00:00"/>
    <s v="Member"/>
    <s v="UPI"/>
    <n v="178.41"/>
    <s v="loss"/>
    <s v="Delhi"/>
  </r>
  <r>
    <s v="ORD111469"/>
    <x v="1"/>
    <s v="Grocery"/>
    <x v="11333"/>
    <s v="Good Sales"/>
    <n v="0.28000000000000003"/>
    <n v="679.86520000000007"/>
    <n v="1748.2248"/>
    <n v="3"/>
    <d v="2024-11-26T00:00:00"/>
    <d v="2024-12-01T00:00:00"/>
    <s v="Member"/>
    <s v="Cash"/>
    <n v="555.26"/>
    <s v="loss"/>
    <s v="Hyderabad"/>
  </r>
  <r>
    <s v="ORD111470"/>
    <x v="1"/>
    <s v="Home Care"/>
    <x v="11334"/>
    <s v="Good Sales"/>
    <n v="0.34"/>
    <n v="663.16660000000002"/>
    <n v="1287.3234"/>
    <n v="2"/>
    <d v="2024-11-18T00:00:00"/>
    <d v="2024-11-24T00:00:00"/>
    <s v="New"/>
    <s v="Card"/>
    <n v="569.28"/>
    <s v="loss"/>
    <s v="Delhi"/>
  </r>
  <r>
    <s v="ORD111471"/>
    <x v="1"/>
    <s v="Electronics"/>
    <x v="11335"/>
    <s v="Good Sales"/>
    <n v="0.11"/>
    <n v="236.93669999999997"/>
    <n v="1917.0332999999998"/>
    <n v="3"/>
    <d v="2023-10-30T00:00:00"/>
    <d v="2023-11-04T00:00:00"/>
    <s v="Regular"/>
    <s v="Card"/>
    <n v="261.89999999999998"/>
    <s v="loss"/>
    <s v="Chennai"/>
  </r>
  <r>
    <s v="ORD111472"/>
    <x v="0"/>
    <s v="Home Care"/>
    <x v="11336"/>
    <s v="Good Sales"/>
    <n v="0.35"/>
    <n v="1493.4464999999998"/>
    <n v="2773.5434999999998"/>
    <n v="1"/>
    <d v="2023-03-19T00:00:00"/>
    <d v="2023-03-22T00:00:00"/>
    <s v="Regular"/>
    <s v="UPI"/>
    <n v="915.94"/>
    <s v="profit"/>
    <s v="Bangalore"/>
  </r>
  <r>
    <s v="ORD111473"/>
    <x v="0"/>
    <s v="Grocery"/>
    <x v="11337"/>
    <s v="Good Sales"/>
    <n v="0.5"/>
    <n v="2451.02"/>
    <n v="2451.02"/>
    <n v="2"/>
    <d v="2023-10-14T00:00:00"/>
    <d v="2023-10-16T00:00:00"/>
    <s v="Member"/>
    <s v="Cash"/>
    <n v="778.24"/>
    <s v="loss"/>
    <s v="Pune"/>
  </r>
  <r>
    <s v="ORD111474"/>
    <x v="0"/>
    <s v="Electronics"/>
    <x v="11338"/>
    <s v="concerning"/>
    <n v="0.38"/>
    <n v="134.6568"/>
    <n v="219.70320000000001"/>
    <n v="8"/>
    <d v="2023-04-01T00:00:00"/>
    <d v="2023-04-07T00:00:00"/>
    <s v="New"/>
    <s v="Cash"/>
    <n v="65.62"/>
    <s v="loss"/>
    <s v="Chennai"/>
  </r>
  <r>
    <s v="ORD111475"/>
    <x v="2"/>
    <s v="Clothing"/>
    <x v="11339"/>
    <s v="Good Sales"/>
    <n v="0.09"/>
    <n v="264.88799999999998"/>
    <n v="2678.3119999999999"/>
    <n v="3"/>
    <d v="2024-01-30T00:00:00"/>
    <d v="2024-02-02T00:00:00"/>
    <s v="Member"/>
    <s v="Cash"/>
    <n v="197.67"/>
    <s v="loss"/>
    <s v="Mumbai"/>
  </r>
  <r>
    <s v="ORD111476"/>
    <x v="3"/>
    <s v="Electronics"/>
    <x v="11340"/>
    <s v="Good Sales"/>
    <n v="0.32"/>
    <n v="847.44320000000005"/>
    <n v="1800.8168000000001"/>
    <n v="9"/>
    <d v="2023-11-18T00:00:00"/>
    <d v="2023-11-24T00:00:00"/>
    <s v="Member"/>
    <s v="Cash"/>
    <n v="631.48"/>
    <s v="loss"/>
    <s v="Bangalore"/>
  </r>
  <r>
    <s v="ORD111477"/>
    <x v="3"/>
    <s v="Personal Care"/>
    <x v="11341"/>
    <s v="Good Sales"/>
    <n v="0"/>
    <n v="0"/>
    <n v="1943.1"/>
    <n v="4"/>
    <d v="2024-03-19T00:00:00"/>
    <d v="2024-03-20T00:00:00"/>
    <s v="New"/>
    <s v="UPI"/>
    <n v="513.70000000000005"/>
    <s v="loss"/>
    <s v="Hyderabad"/>
  </r>
  <r>
    <s v="ORD111478"/>
    <x v="2"/>
    <s v="Electronics"/>
    <x v="11342"/>
    <s v="Good Sales"/>
    <n v="0.23"/>
    <n v="982.7256000000001"/>
    <n v="3289.9944"/>
    <n v="2"/>
    <d v="2023-01-31T00:00:00"/>
    <d v="2023-02-02T00:00:00"/>
    <s v="Member"/>
    <s v="Cash"/>
    <n v="288.91000000000003"/>
    <s v="loss"/>
    <s v="Delhi"/>
  </r>
  <r>
    <s v="ORD111479"/>
    <x v="2"/>
    <s v="Clothing"/>
    <x v="11343"/>
    <s v="Good Sales"/>
    <n v="0.27"/>
    <n v="788.70780000000002"/>
    <n v="2132.4321999999997"/>
    <n v="7"/>
    <d v="2023-06-27T00:00:00"/>
    <d v="2023-07-01T00:00:00"/>
    <s v="New"/>
    <s v="Cash"/>
    <n v="546.09"/>
    <s v="loss"/>
    <s v="Mumbai"/>
  </r>
  <r>
    <s v="ORD111480"/>
    <x v="1"/>
    <s v="Personal Care"/>
    <x v="11344"/>
    <s v="Good Sales"/>
    <n v="0.49"/>
    <n v="800.79229999999995"/>
    <n v="833.47770000000003"/>
    <n v="9"/>
    <d v="2023-11-12T00:00:00"/>
    <d v="2023-11-19T00:00:00"/>
    <s v="Regular"/>
    <s v="Cash"/>
    <n v="393.26"/>
    <s v="loss"/>
    <s v="Mumbai"/>
  </r>
  <r>
    <s v="ORD111481"/>
    <x v="1"/>
    <s v="Home Care"/>
    <x v="11345"/>
    <s v="Good Sales"/>
    <n v="0.37"/>
    <n v="842.16070000000002"/>
    <n v="1433.9493000000002"/>
    <n v="5"/>
    <d v="2024-11-09T00:00:00"/>
    <d v="2024-11-11T00:00:00"/>
    <s v="New"/>
    <s v="Cash"/>
    <n v="673.15"/>
    <s v="loss"/>
    <s v="Mumbai"/>
  </r>
  <r>
    <s v="ORD111482"/>
    <x v="0"/>
    <s v="Electronics"/>
    <x v="11346"/>
    <s v="Good Sales"/>
    <n v="0.35"/>
    <n v="646.91899999999998"/>
    <n v="1201.4209999999998"/>
    <n v="1"/>
    <d v="2023-03-09T00:00:00"/>
    <d v="2023-03-15T00:00:00"/>
    <s v="Regular"/>
    <s v="Card"/>
    <n v="243.09"/>
    <s v="loss"/>
    <s v="Mumbai"/>
  </r>
  <r>
    <s v="ORD111483"/>
    <x v="0"/>
    <s v="Home Care"/>
    <x v="11347"/>
    <s v="Good Sales"/>
    <n v="0.27"/>
    <n v="596.00340000000006"/>
    <n v="1611.4166"/>
    <n v="9"/>
    <d v="2024-06-25T00:00:00"/>
    <d v="2024-06-28T00:00:00"/>
    <s v="Member"/>
    <s v="Card"/>
    <n v="298.23"/>
    <s v="loss"/>
    <s v="Bangalore"/>
  </r>
  <r>
    <s v="ORD111484"/>
    <x v="2"/>
    <s v="Electronics"/>
    <x v="11348"/>
    <s v="concerning"/>
    <n v="0.26"/>
    <n v="116.792"/>
    <n v="332.40800000000002"/>
    <n v="9"/>
    <d v="2023-03-08T00:00:00"/>
    <d v="2023-03-14T00:00:00"/>
    <s v="Member"/>
    <s v="Cash"/>
    <n v="120.89"/>
    <s v="loss"/>
    <s v="Chennai"/>
  </r>
  <r>
    <s v="ORD111485"/>
    <x v="0"/>
    <s v="Grocery"/>
    <x v="11349"/>
    <s v="concerning"/>
    <n v="0.5"/>
    <n v="324.19499999999999"/>
    <n v="324.19499999999999"/>
    <n v="7"/>
    <d v="2024-08-02T00:00:00"/>
    <d v="2024-08-09T00:00:00"/>
    <s v="Member"/>
    <s v="Card"/>
    <n v="146.24"/>
    <s v="loss"/>
    <s v="Bangalore"/>
  </r>
  <r>
    <s v="ORD111486"/>
    <x v="3"/>
    <s v="Grocery"/>
    <x v="11350"/>
    <s v="Good Sales"/>
    <n v="0.01"/>
    <n v="31.560900000000004"/>
    <n v="3124.5291000000002"/>
    <n v="1"/>
    <d v="2023-07-05T00:00:00"/>
    <d v="2023-07-06T00:00:00"/>
    <s v="New"/>
    <s v="UPI"/>
    <n v="911.81"/>
    <s v="profit"/>
    <s v="Hyderabad"/>
  </r>
  <r>
    <s v="ORD111487"/>
    <x v="2"/>
    <s v="Clothing"/>
    <x v="11351"/>
    <s v="Good Sales"/>
    <n v="0.15"/>
    <n v="517.79099999999994"/>
    <n v="2934.1490000000003"/>
    <n v="4"/>
    <d v="2023-03-18T00:00:00"/>
    <d v="2023-03-25T00:00:00"/>
    <s v="New"/>
    <s v="Cash"/>
    <n v="588.63"/>
    <s v="loss"/>
    <s v="Hyderabad"/>
  </r>
  <r>
    <s v="ORD111488"/>
    <x v="2"/>
    <s v="Grocery"/>
    <x v="11352"/>
    <s v="Good Sales"/>
    <n v="7.0000000000000007E-2"/>
    <n v="225.36080000000001"/>
    <n v="2994.0792000000001"/>
    <n v="1"/>
    <d v="2023-06-30T00:00:00"/>
    <d v="2023-07-06T00:00:00"/>
    <s v="Regular"/>
    <s v="UPI"/>
    <n v="660.39"/>
    <s v="loss"/>
    <s v="Delhi"/>
  </r>
  <r>
    <s v="ORD111489"/>
    <x v="3"/>
    <s v="Personal Care"/>
    <x v="11353"/>
    <s v="Good Sales"/>
    <n v="0.16"/>
    <n v="614.25120000000004"/>
    <n v="3224.8188"/>
    <n v="3"/>
    <d v="2024-06-09T00:00:00"/>
    <d v="2024-06-11T00:00:00"/>
    <s v="Member"/>
    <s v="UPI"/>
    <n v="266.10000000000002"/>
    <s v="loss"/>
    <s v="Hyderabad"/>
  </r>
  <r>
    <s v="ORD111490"/>
    <x v="1"/>
    <s v="Personal Care"/>
    <x v="11354"/>
    <s v="Good Sales"/>
    <n v="0.23"/>
    <n v="1086.3635999999999"/>
    <n v="3636.9564"/>
    <n v="7"/>
    <d v="2023-05-18T00:00:00"/>
    <d v="2023-05-23T00:00:00"/>
    <s v="New"/>
    <s v="Card"/>
    <n v="1380.33"/>
    <s v="profit"/>
    <s v="Pune"/>
  </r>
  <r>
    <s v="ORD111491"/>
    <x v="1"/>
    <s v="Electronics"/>
    <x v="11355"/>
    <s v="Good Sales"/>
    <n v="0.17"/>
    <n v="733.89509999999996"/>
    <n v="3583.1349"/>
    <n v="1"/>
    <d v="2024-04-06T00:00:00"/>
    <d v="2024-04-08T00:00:00"/>
    <s v="Member"/>
    <s v="Card"/>
    <n v="609.79"/>
    <s v="loss"/>
    <s v="Delhi"/>
  </r>
  <r>
    <s v="ORD111492"/>
    <x v="3"/>
    <s v="Home Care"/>
    <x v="11356"/>
    <s v="Good Sales"/>
    <n v="0.48"/>
    <n v="1032.3359999999998"/>
    <n v="1118.364"/>
    <n v="8"/>
    <d v="2024-12-03T00:00:00"/>
    <d v="2024-12-07T00:00:00"/>
    <s v="Member"/>
    <s v="Card"/>
    <n v="411.03"/>
    <s v="loss"/>
    <s v="Pune"/>
  </r>
  <r>
    <s v="ORD111493"/>
    <x v="3"/>
    <s v="Personal Care"/>
    <x v="7392"/>
    <s v="Good Sales"/>
    <n v="0.34"/>
    <n v="396.42640000000006"/>
    <n v="769.53359999999998"/>
    <n v="4"/>
    <d v="2024-07-26T00:00:00"/>
    <d v="2024-08-01T00:00:00"/>
    <s v="Member"/>
    <s v="Cash"/>
    <n v="227.77"/>
    <s v="loss"/>
    <s v="Delhi"/>
  </r>
  <r>
    <s v="ORD111494"/>
    <x v="0"/>
    <s v="Electronics"/>
    <x v="11357"/>
    <s v="Good Sales"/>
    <n v="0.36"/>
    <n v="586.10879999999997"/>
    <n v="1041.9712"/>
    <n v="4"/>
    <d v="2023-06-23T00:00:00"/>
    <d v="2023-06-29T00:00:00"/>
    <s v="Member"/>
    <s v="UPI"/>
    <n v="265.94"/>
    <s v="loss"/>
    <s v="Chennai"/>
  </r>
  <r>
    <s v="ORD111495"/>
    <x v="2"/>
    <s v="Home Care"/>
    <x v="11358"/>
    <s v="Good Sales"/>
    <n v="0.37"/>
    <n v="1102.5740999999998"/>
    <n v="1877.3559"/>
    <n v="1"/>
    <d v="2023-10-20T00:00:00"/>
    <d v="2023-10-26T00:00:00"/>
    <s v="Regular"/>
    <s v="UPI"/>
    <n v="738.09"/>
    <s v="loss"/>
    <s v="Hyderabad"/>
  </r>
  <r>
    <s v="ORD111496"/>
    <x v="0"/>
    <s v="Grocery"/>
    <x v="11359"/>
    <s v="Good Sales"/>
    <n v="0.45"/>
    <n v="1932.9390000000001"/>
    <n v="2362.4809999999998"/>
    <n v="5"/>
    <d v="2024-01-22T00:00:00"/>
    <d v="2024-01-29T00:00:00"/>
    <s v="Regular"/>
    <s v="Card"/>
    <n v="839.12"/>
    <s v="profit"/>
    <s v="Hyderabad"/>
  </r>
  <r>
    <s v="ORD111497"/>
    <x v="3"/>
    <s v="Electronics"/>
    <x v="11360"/>
    <s v="Good Sales"/>
    <n v="0.38"/>
    <n v="1344.6109999999999"/>
    <n v="2193.8389999999999"/>
    <n v="8"/>
    <d v="2024-02-07T00:00:00"/>
    <d v="2024-02-09T00:00:00"/>
    <s v="New"/>
    <s v="Card"/>
    <n v="379.62"/>
    <s v="loss"/>
    <s v="Delhi"/>
  </r>
  <r>
    <s v="ORD111498"/>
    <x v="0"/>
    <s v="Home Care"/>
    <x v="11361"/>
    <s v="Good Sales"/>
    <n v="0.01"/>
    <n v="27.607600000000001"/>
    <n v="2733.1524000000004"/>
    <n v="8"/>
    <d v="2023-07-26T00:00:00"/>
    <d v="2023-08-02T00:00:00"/>
    <s v="New"/>
    <s v="Cash"/>
    <n v="375.93"/>
    <s v="loss"/>
    <s v="Pune"/>
  </r>
  <r>
    <s v="ORD111499"/>
    <x v="3"/>
    <s v="Clothing"/>
    <x v="11362"/>
    <s v="Good Sales"/>
    <n v="0.13"/>
    <n v="396.39600000000002"/>
    <n v="2652.8039999999996"/>
    <n v="7"/>
    <d v="2023-09-11T00:00:00"/>
    <d v="2023-09-13T00:00:00"/>
    <s v="New"/>
    <s v="Cash"/>
    <n v="879.88"/>
    <s v="profit"/>
    <s v="Bangalore"/>
  </r>
  <r>
    <s v="ORD111500"/>
    <x v="0"/>
    <s v="Clothing"/>
    <x v="11363"/>
    <s v="Good Sales"/>
    <n v="0.49"/>
    <n v="1317.3552"/>
    <n v="1371.1248000000001"/>
    <n v="7"/>
    <d v="2023-11-26T00:00:00"/>
    <d v="2023-12-02T00:00:00"/>
    <s v="Regular"/>
    <s v="Card"/>
    <n v="698.46"/>
    <s v="loss"/>
    <s v="Pune"/>
  </r>
  <r>
    <s v="ORD111501"/>
    <x v="0"/>
    <s v="Personal Care"/>
    <x v="11364"/>
    <s v="Good Sales"/>
    <n v="0.33"/>
    <n v="1604.1201000000001"/>
    <n v="3256.8499000000002"/>
    <n v="8"/>
    <d v="2023-12-18T00:00:00"/>
    <d v="2023-12-20T00:00:00"/>
    <s v="Member"/>
    <s v="Card"/>
    <n v="1418.09"/>
    <s v="profit"/>
    <s v="Hyderabad"/>
  </r>
  <r>
    <s v="ORD111502"/>
    <x v="1"/>
    <s v="Home Care"/>
    <x v="11365"/>
    <s v="Good Sales"/>
    <n v="0.03"/>
    <n v="122.96550000000001"/>
    <n v="3975.8845000000006"/>
    <n v="8"/>
    <d v="2024-02-28T00:00:00"/>
    <d v="2024-02-29T00:00:00"/>
    <s v="Regular"/>
    <s v="Card"/>
    <n v="460.12"/>
    <s v="loss"/>
    <s v="Chennai"/>
  </r>
  <r>
    <s v="ORD111503"/>
    <x v="3"/>
    <s v="Clothing"/>
    <x v="11366"/>
    <s v="Good Sales"/>
    <n v="0.23"/>
    <n v="903.49980000000005"/>
    <n v="3024.7602000000002"/>
    <n v="1"/>
    <d v="2023-05-15T00:00:00"/>
    <d v="2023-05-18T00:00:00"/>
    <s v="New"/>
    <s v="UPI"/>
    <n v="630.41999999999996"/>
    <s v="loss"/>
    <s v="Pune"/>
  </r>
  <r>
    <s v="ORD111504"/>
    <x v="0"/>
    <s v="Personal Care"/>
    <x v="11367"/>
    <s v="Good Sales"/>
    <n v="0.49"/>
    <n v="1291.1058999999998"/>
    <n v="1343.8041000000001"/>
    <n v="2"/>
    <d v="2024-07-11T00:00:00"/>
    <d v="2024-07-12T00:00:00"/>
    <s v="Regular"/>
    <s v="Cash"/>
    <n v="179.29"/>
    <s v="loss"/>
    <s v="Mumbai"/>
  </r>
  <r>
    <s v="ORD111505"/>
    <x v="2"/>
    <s v="Electronics"/>
    <x v="11368"/>
    <s v="Good Sales"/>
    <n v="0.5"/>
    <n v="862.93499999999995"/>
    <n v="862.93499999999995"/>
    <n v="8"/>
    <d v="2024-01-05T00:00:00"/>
    <d v="2024-01-07T00:00:00"/>
    <s v="Member"/>
    <s v="UPI"/>
    <n v="285.70999999999998"/>
    <s v="loss"/>
    <s v="Pune"/>
  </r>
  <r>
    <s v="ORD111506"/>
    <x v="0"/>
    <s v="Electronics"/>
    <x v="11369"/>
    <s v="concerning"/>
    <n v="0.22"/>
    <n v="43.0364"/>
    <n v="152.58359999999999"/>
    <n v="1"/>
    <d v="2023-05-06T00:00:00"/>
    <d v="2023-05-11T00:00:00"/>
    <s v="Member"/>
    <s v="Card"/>
    <n v="21.28"/>
    <s v="loss"/>
    <s v="Pune"/>
  </r>
  <r>
    <s v="ORD111507"/>
    <x v="0"/>
    <s v="Home Care"/>
    <x v="11370"/>
    <s v="concerning"/>
    <n v="0.45"/>
    <n v="140.7645"/>
    <n v="172.0455"/>
    <n v="9"/>
    <d v="2024-02-03T00:00:00"/>
    <d v="2024-02-08T00:00:00"/>
    <s v="Member"/>
    <s v="Cash"/>
    <n v="48.19"/>
    <s v="loss"/>
    <s v="Delhi"/>
  </r>
  <r>
    <s v="ORD111508"/>
    <x v="2"/>
    <s v="Home Care"/>
    <x v="11371"/>
    <s v="concerning"/>
    <n v="0.3"/>
    <n v="74.450999999999993"/>
    <n v="173.71899999999999"/>
    <n v="9"/>
    <d v="2024-05-06T00:00:00"/>
    <d v="2024-05-11T00:00:00"/>
    <s v="Member"/>
    <s v="Card"/>
    <n v="31.41"/>
    <s v="loss"/>
    <s v="Delhi"/>
  </r>
  <r>
    <s v="ORD111509"/>
    <x v="3"/>
    <s v="Home Care"/>
    <x v="11372"/>
    <s v="Good Sales"/>
    <n v="0.25"/>
    <n v="1226.085"/>
    <n v="3678.2550000000001"/>
    <n v="2"/>
    <d v="2024-12-25T00:00:00"/>
    <d v="2025-01-01T00:00:00"/>
    <s v="Regular"/>
    <s v="UPI"/>
    <n v="301.72000000000003"/>
    <s v="loss"/>
    <s v="Bangalore"/>
  </r>
  <r>
    <s v="ORD111510"/>
    <x v="1"/>
    <s v="Home Care"/>
    <x v="11373"/>
    <s v="concerning"/>
    <n v="0.21"/>
    <n v="138.80160000000001"/>
    <n v="522.15840000000003"/>
    <n v="6"/>
    <d v="2023-03-15T00:00:00"/>
    <d v="2023-03-17T00:00:00"/>
    <s v="Member"/>
    <s v="Cash"/>
    <n v="77.27"/>
    <s v="loss"/>
    <s v="Mumbai"/>
  </r>
  <r>
    <s v="ORD111511"/>
    <x v="1"/>
    <s v="Clothing"/>
    <x v="11374"/>
    <s v="concerning"/>
    <n v="0.45"/>
    <n v="358.37099999999998"/>
    <n v="438.00900000000001"/>
    <n v="4"/>
    <d v="2023-03-28T00:00:00"/>
    <d v="2023-03-30T00:00:00"/>
    <s v="Member"/>
    <s v="Cash"/>
    <n v="144.31"/>
    <s v="loss"/>
    <s v="Hyderabad"/>
  </r>
  <r>
    <s v="ORD111512"/>
    <x v="1"/>
    <s v="Clothing"/>
    <x v="11375"/>
    <s v="Good Sales"/>
    <n v="0.31"/>
    <n v="766.42229999999995"/>
    <n v="1705.9077"/>
    <n v="7"/>
    <d v="2024-05-31T00:00:00"/>
    <d v="2024-06-04T00:00:00"/>
    <s v="Member"/>
    <s v="Card"/>
    <n v="176.83"/>
    <s v="loss"/>
    <s v="Bangalore"/>
  </r>
  <r>
    <s v="ORD111513"/>
    <x v="2"/>
    <s v="Personal Care"/>
    <x v="11376"/>
    <s v="Good Sales"/>
    <n v="0.17"/>
    <n v="418.00790000000001"/>
    <n v="2040.8620999999998"/>
    <n v="2"/>
    <d v="2023-08-29T00:00:00"/>
    <d v="2023-09-02T00:00:00"/>
    <s v="New"/>
    <s v="Card"/>
    <n v="507.21"/>
    <s v="loss"/>
    <s v="Mumbai"/>
  </r>
  <r>
    <s v="ORD111514"/>
    <x v="0"/>
    <s v="Clothing"/>
    <x v="11377"/>
    <s v="Good Sales"/>
    <n v="0.25"/>
    <n v="1151.9675"/>
    <n v="3455.9025000000001"/>
    <n v="1"/>
    <d v="2024-11-29T00:00:00"/>
    <d v="2024-12-06T00:00:00"/>
    <s v="New"/>
    <s v="UPI"/>
    <n v="1026.73"/>
    <s v="profit"/>
    <s v="Pune"/>
  </r>
  <r>
    <s v="ORD111515"/>
    <x v="3"/>
    <s v="Electronics"/>
    <x v="11378"/>
    <s v="concerning"/>
    <n v="0.22"/>
    <n v="101.26820000000001"/>
    <n v="359.04179999999997"/>
    <n v="9"/>
    <d v="2023-09-07T00:00:00"/>
    <d v="2023-09-10T00:00:00"/>
    <s v="Regular"/>
    <s v="UPI"/>
    <n v="67.2"/>
    <s v="loss"/>
    <s v="Mumbai"/>
  </r>
  <r>
    <s v="ORD111516"/>
    <x v="0"/>
    <s v="Personal Care"/>
    <x v="11379"/>
    <s v="Good Sales"/>
    <n v="0.23"/>
    <n v="1101.8081000000002"/>
    <n v="3688.6619000000001"/>
    <n v="9"/>
    <d v="2024-12-10T00:00:00"/>
    <d v="2024-12-12T00:00:00"/>
    <s v="Member"/>
    <s v="UPI"/>
    <n v="1328.2"/>
    <s v="profit"/>
    <s v="Chennai"/>
  </r>
  <r>
    <s v="ORD111517"/>
    <x v="1"/>
    <s v="Clothing"/>
    <x v="11380"/>
    <s v="Good Sales"/>
    <n v="0.16"/>
    <n v="185.64959999999999"/>
    <n v="974.66039999999998"/>
    <n v="9"/>
    <d v="2023-01-22T00:00:00"/>
    <d v="2023-01-24T00:00:00"/>
    <s v="New"/>
    <s v="Cash"/>
    <n v="82.62"/>
    <s v="loss"/>
    <s v="Pune"/>
  </r>
  <r>
    <s v="ORD111518"/>
    <x v="0"/>
    <s v="Home Care"/>
    <x v="11381"/>
    <s v="Good Sales"/>
    <n v="0.32"/>
    <n v="1553.2"/>
    <n v="3300.55"/>
    <n v="5"/>
    <d v="2023-01-28T00:00:00"/>
    <d v="2023-02-02T00:00:00"/>
    <s v="New"/>
    <s v="Card"/>
    <n v="1002.34"/>
    <s v="profit"/>
    <s v="Mumbai"/>
  </r>
  <r>
    <s v="ORD111519"/>
    <x v="2"/>
    <s v="Clothing"/>
    <x v="11382"/>
    <s v="Good Sales"/>
    <n v="0.03"/>
    <n v="82.574699999999993"/>
    <n v="2669.9152999999997"/>
    <n v="3"/>
    <d v="2024-03-13T00:00:00"/>
    <d v="2024-03-20T00:00:00"/>
    <s v="New"/>
    <s v="Cash"/>
    <n v="643.76"/>
    <s v="loss"/>
    <s v="Mumbai"/>
  </r>
  <r>
    <s v="ORD111520"/>
    <x v="2"/>
    <s v="Grocery"/>
    <x v="11383"/>
    <s v="Good Sales"/>
    <n v="0.44"/>
    <n v="1449.7384"/>
    <n v="1845.1216000000002"/>
    <n v="6"/>
    <d v="2023-01-19T00:00:00"/>
    <d v="2023-01-23T00:00:00"/>
    <s v="Member"/>
    <s v="Cash"/>
    <n v="811.87"/>
    <s v="profit"/>
    <s v="Hyderabad"/>
  </r>
  <r>
    <s v="ORD111521"/>
    <x v="3"/>
    <s v="Personal Care"/>
    <x v="11384"/>
    <s v="Good Sales"/>
    <n v="0.21"/>
    <n v="345.88469999999995"/>
    <n v="1301.1853000000001"/>
    <n v="1"/>
    <d v="2023-04-23T00:00:00"/>
    <d v="2023-04-29T00:00:00"/>
    <s v="Regular"/>
    <s v="Cash"/>
    <n v="268.19"/>
    <s v="loss"/>
    <s v="Hyderabad"/>
  </r>
  <r>
    <s v="ORD111522"/>
    <x v="3"/>
    <s v="Clothing"/>
    <x v="11385"/>
    <s v="Good Sales"/>
    <n v="0.4"/>
    <n v="1239.1760000000002"/>
    <n v="1858.7639999999999"/>
    <n v="8"/>
    <d v="2024-06-09T00:00:00"/>
    <d v="2024-06-15T00:00:00"/>
    <s v="New"/>
    <s v="Cash"/>
    <n v="362.38"/>
    <s v="loss"/>
    <s v="Delhi"/>
  </r>
  <r>
    <s v="ORD111523"/>
    <x v="1"/>
    <s v="Clothing"/>
    <x v="11386"/>
    <s v="Good Sales"/>
    <n v="0.36"/>
    <n v="1289.9051999999999"/>
    <n v="2293.1648000000005"/>
    <n v="4"/>
    <d v="2023-06-25T00:00:00"/>
    <d v="2023-06-26T00:00:00"/>
    <s v="Regular"/>
    <s v="UPI"/>
    <n v="1041.46"/>
    <s v="profit"/>
    <s v="Mumbai"/>
  </r>
  <r>
    <s v="ORD111524"/>
    <x v="3"/>
    <s v="Electronics"/>
    <x v="11387"/>
    <s v="concerning"/>
    <n v="0.24"/>
    <n v="36.194400000000002"/>
    <n v="114.6156"/>
    <n v="2"/>
    <d v="2023-07-26T00:00:00"/>
    <d v="2023-07-30T00:00:00"/>
    <s v="Member"/>
    <s v="UPI"/>
    <n v="42.5"/>
    <s v="loss"/>
    <s v="Bangalore"/>
  </r>
  <r>
    <s v="ORD111525"/>
    <x v="0"/>
    <s v="Home Care"/>
    <x v="11388"/>
    <s v="concerning"/>
    <n v="0.1"/>
    <n v="26.772000000000006"/>
    <n v="240.94800000000004"/>
    <n v="4"/>
    <d v="2024-10-23T00:00:00"/>
    <d v="2024-10-29T00:00:00"/>
    <s v="New"/>
    <s v="Card"/>
    <n v="79.34"/>
    <s v="loss"/>
    <s v="Chennai"/>
  </r>
  <r>
    <s v="ORD111526"/>
    <x v="2"/>
    <s v="Home Care"/>
    <x v="11389"/>
    <s v="Good Sales"/>
    <n v="0.28000000000000003"/>
    <n v="1381.4472000000001"/>
    <n v="3552.2927999999997"/>
    <n v="1"/>
    <d v="2023-10-29T00:00:00"/>
    <d v="2023-11-05T00:00:00"/>
    <s v="Regular"/>
    <s v="Card"/>
    <n v="1140.04"/>
    <s v="profit"/>
    <s v="Delhi"/>
  </r>
  <r>
    <s v="ORD111527"/>
    <x v="2"/>
    <s v="Electronics"/>
    <x v="11390"/>
    <s v="Good Sales"/>
    <n v="0.47"/>
    <n v="1100.7541000000001"/>
    <n v="1241.2759000000001"/>
    <n v="8"/>
    <d v="2024-12-23T00:00:00"/>
    <d v="2024-12-26T00:00:00"/>
    <s v="Member"/>
    <s v="Card"/>
    <n v="574.80999999999995"/>
    <s v="loss"/>
    <s v="Pune"/>
  </r>
  <r>
    <s v="ORD111528"/>
    <x v="2"/>
    <s v="Electronics"/>
    <x v="11391"/>
    <s v="Good Sales"/>
    <n v="0.09"/>
    <n v="421.69589999999999"/>
    <n v="4263.8141000000005"/>
    <n v="6"/>
    <d v="2024-05-25T00:00:00"/>
    <d v="2024-06-01T00:00:00"/>
    <s v="New"/>
    <s v="UPI"/>
    <n v="1323.75"/>
    <s v="profit"/>
    <s v="Bangalore"/>
  </r>
  <r>
    <s v="ORD111529"/>
    <x v="3"/>
    <s v="Grocery"/>
    <x v="11392"/>
    <s v="Good Sales"/>
    <n v="0.13"/>
    <n v="477.94499999999999"/>
    <n v="3198.5549999999998"/>
    <n v="1"/>
    <d v="2024-10-14T00:00:00"/>
    <d v="2024-10-15T00:00:00"/>
    <s v="Regular"/>
    <s v="Cash"/>
    <n v="591.15"/>
    <s v="loss"/>
    <s v="Pune"/>
  </r>
  <r>
    <s v="ORD111530"/>
    <x v="2"/>
    <s v="Personal Care"/>
    <x v="11393"/>
    <s v="Good Sales"/>
    <n v="0.5"/>
    <n v="963.77"/>
    <n v="963.77"/>
    <n v="1"/>
    <d v="2023-10-05T00:00:00"/>
    <d v="2023-10-10T00:00:00"/>
    <s v="Regular"/>
    <s v="Cash"/>
    <n v="174.73"/>
    <s v="loss"/>
    <s v="Bangalore"/>
  </r>
  <r>
    <s v="ORD111531"/>
    <x v="2"/>
    <s v="Home Care"/>
    <x v="11394"/>
    <s v="Good Sales"/>
    <n v="0.45"/>
    <n v="377.60849999999999"/>
    <n v="461.5215"/>
    <n v="2"/>
    <d v="2023-05-18T00:00:00"/>
    <d v="2023-05-25T00:00:00"/>
    <s v="Member"/>
    <s v="Cash"/>
    <n v="159.37"/>
    <s v="loss"/>
    <s v="Delhi"/>
  </r>
  <r>
    <s v="ORD111532"/>
    <x v="2"/>
    <s v="Electronics"/>
    <x v="11395"/>
    <s v="Good Sales"/>
    <n v="0.27"/>
    <n v="1321.0937999999999"/>
    <n v="3571.8462"/>
    <n v="7"/>
    <d v="2024-01-01T00:00:00"/>
    <d v="2024-01-05T00:00:00"/>
    <s v="New"/>
    <s v="Card"/>
    <n v="828.2"/>
    <s v="profit"/>
    <s v="Pune"/>
  </r>
  <r>
    <s v="ORD111533"/>
    <x v="1"/>
    <s v="Electronics"/>
    <x v="11396"/>
    <s v="Good Sales"/>
    <n v="0.35"/>
    <n v="1037.4105"/>
    <n v="1926.6195000000002"/>
    <n v="2"/>
    <d v="2024-05-19T00:00:00"/>
    <d v="2024-05-25T00:00:00"/>
    <s v="Regular"/>
    <s v="Card"/>
    <n v="726.29"/>
    <s v="loss"/>
    <s v="Bangalore"/>
  </r>
  <r>
    <s v="ORD111534"/>
    <x v="1"/>
    <s v="Personal Care"/>
    <x v="11397"/>
    <s v="Good Sales"/>
    <n v="0.22"/>
    <n v="229.36099999999999"/>
    <n v="813.18899999999996"/>
    <n v="3"/>
    <d v="2023-02-13T00:00:00"/>
    <d v="2023-02-15T00:00:00"/>
    <s v="New"/>
    <s v="Cash"/>
    <n v="244.79"/>
    <s v="loss"/>
    <s v="Hyderabad"/>
  </r>
  <r>
    <s v="ORD111535"/>
    <x v="3"/>
    <s v="Electronics"/>
    <x v="11398"/>
    <s v="Good Sales"/>
    <n v="0.2"/>
    <n v="688.02"/>
    <n v="2752.08"/>
    <n v="9"/>
    <d v="2023-10-07T00:00:00"/>
    <d v="2023-10-13T00:00:00"/>
    <s v="Member"/>
    <s v="Cash"/>
    <n v="409.2"/>
    <s v="loss"/>
    <s v="Pune"/>
  </r>
  <r>
    <s v="ORD111536"/>
    <x v="2"/>
    <s v="Grocery"/>
    <x v="11399"/>
    <s v="concerning"/>
    <n v="0.22"/>
    <n v="121.22879999999999"/>
    <n v="429.81119999999999"/>
    <n v="1"/>
    <d v="2024-03-18T00:00:00"/>
    <d v="2024-03-25T00:00:00"/>
    <s v="Regular"/>
    <s v="Card"/>
    <n v="41.66"/>
    <s v="loss"/>
    <s v="Bangalore"/>
  </r>
  <r>
    <s v="ORD111537"/>
    <x v="3"/>
    <s v="Personal Care"/>
    <x v="11400"/>
    <s v="Good Sales"/>
    <n v="0.21"/>
    <n v="914.20979999999997"/>
    <n v="3439.1702"/>
    <n v="9"/>
    <d v="2024-03-21T00:00:00"/>
    <d v="2024-03-24T00:00:00"/>
    <s v="New"/>
    <s v="UPI"/>
    <n v="842.72"/>
    <s v="profit"/>
    <s v="Chennai"/>
  </r>
  <r>
    <s v="ORD111538"/>
    <x v="2"/>
    <s v="Grocery"/>
    <x v="11401"/>
    <s v="concerning"/>
    <n v="0.34"/>
    <n v="184.1678"/>
    <n v="357.50219999999996"/>
    <n v="6"/>
    <d v="2023-03-13T00:00:00"/>
    <d v="2023-03-16T00:00:00"/>
    <s v="Regular"/>
    <s v="Card"/>
    <n v="118.76"/>
    <s v="loss"/>
    <s v="Hyderabad"/>
  </r>
  <r>
    <s v="ORD111539"/>
    <x v="2"/>
    <s v="Clothing"/>
    <x v="11402"/>
    <s v="Good Sales"/>
    <n v="0.17"/>
    <n v="213.74950000000001"/>
    <n v="1043.6005"/>
    <n v="9"/>
    <d v="2024-03-31T00:00:00"/>
    <d v="2024-04-01T00:00:00"/>
    <s v="New"/>
    <s v="Card"/>
    <n v="222.39"/>
    <s v="loss"/>
    <s v="Hyderabad"/>
  </r>
  <r>
    <s v="ORD111540"/>
    <x v="2"/>
    <s v="Home Care"/>
    <x v="11403"/>
    <s v="concerning"/>
    <n v="0.09"/>
    <n v="49.320899999999995"/>
    <n v="498.6891"/>
    <n v="8"/>
    <d v="2023-04-23T00:00:00"/>
    <d v="2023-04-24T00:00:00"/>
    <s v="Regular"/>
    <s v="Cash"/>
    <n v="118.83"/>
    <s v="loss"/>
    <s v="Delhi"/>
  </r>
  <r>
    <s v="ORD111541"/>
    <x v="3"/>
    <s v="Electronics"/>
    <x v="11404"/>
    <s v="concerning"/>
    <n v="0.35"/>
    <n v="212.99599999999998"/>
    <n v="395.56399999999996"/>
    <n v="7"/>
    <d v="2024-11-25T00:00:00"/>
    <d v="2024-12-02T00:00:00"/>
    <s v="Member"/>
    <s v="Cash"/>
    <n v="144.82"/>
    <s v="loss"/>
    <s v="Chennai"/>
  </r>
  <r>
    <s v="ORD111542"/>
    <x v="3"/>
    <s v="Personal Care"/>
    <x v="11405"/>
    <s v="Good Sales"/>
    <n v="0.02"/>
    <n v="53.335799999999999"/>
    <n v="2613.4542000000001"/>
    <n v="7"/>
    <d v="2024-03-08T00:00:00"/>
    <d v="2024-03-11T00:00:00"/>
    <s v="New"/>
    <s v="Cash"/>
    <n v="429.32"/>
    <s v="loss"/>
    <s v="Hyderabad"/>
  </r>
  <r>
    <s v="ORD111543"/>
    <x v="2"/>
    <s v="Grocery"/>
    <x v="11406"/>
    <s v="Good Sales"/>
    <n v="0.36"/>
    <n v="1247.8499999999999"/>
    <n v="2218.4"/>
    <n v="6"/>
    <d v="2023-08-19T00:00:00"/>
    <d v="2023-08-23T00:00:00"/>
    <s v="New"/>
    <s v="Card"/>
    <n v="608.78"/>
    <s v="loss"/>
    <s v="Chennai"/>
  </r>
  <r>
    <s v="ORD111544"/>
    <x v="0"/>
    <s v="Home Care"/>
    <x v="11407"/>
    <s v="Good Sales"/>
    <n v="0.13"/>
    <n v="515.26279999999997"/>
    <n v="3448.2972"/>
    <n v="8"/>
    <d v="2024-07-15T00:00:00"/>
    <d v="2024-07-17T00:00:00"/>
    <s v="Regular"/>
    <s v="Cash"/>
    <n v="827.22"/>
    <s v="profit"/>
    <s v="Mumbai"/>
  </r>
  <r>
    <s v="ORD111545"/>
    <x v="3"/>
    <s v="Home Care"/>
    <x v="11408"/>
    <s v="Good Sales"/>
    <n v="0.1"/>
    <n v="350.577"/>
    <n v="3155.1930000000002"/>
    <n v="9"/>
    <d v="2023-08-22T00:00:00"/>
    <d v="2023-08-27T00:00:00"/>
    <s v="Member"/>
    <s v="Card"/>
    <n v="715.43"/>
    <s v="loss"/>
    <s v="Pune"/>
  </r>
  <r>
    <s v="ORD111546"/>
    <x v="1"/>
    <s v="Electronics"/>
    <x v="11409"/>
    <s v="Good Sales"/>
    <n v="0.19"/>
    <n v="357.40899999999999"/>
    <n v="1523.6909999999998"/>
    <n v="8"/>
    <d v="2024-07-23T00:00:00"/>
    <d v="2024-07-25T00:00:00"/>
    <s v="Member"/>
    <s v="UPI"/>
    <n v="322.27999999999997"/>
    <s v="loss"/>
    <s v="Chennai"/>
  </r>
  <r>
    <s v="ORD111547"/>
    <x v="3"/>
    <s v="Home Care"/>
    <x v="11410"/>
    <s v="Good Sales"/>
    <n v="0.06"/>
    <n v="169.8426"/>
    <n v="2660.8674000000001"/>
    <n v="9"/>
    <d v="2024-08-31T00:00:00"/>
    <d v="2024-09-07T00:00:00"/>
    <s v="New"/>
    <s v="Card"/>
    <n v="320.89"/>
    <s v="loss"/>
    <s v="Bangalore"/>
  </r>
  <r>
    <s v="ORD111548"/>
    <x v="2"/>
    <s v="Electronics"/>
    <x v="11411"/>
    <s v="Good Sales"/>
    <n v="0.19"/>
    <n v="882.6545000000001"/>
    <n v="3762.8955000000001"/>
    <n v="5"/>
    <d v="2024-11-18T00:00:00"/>
    <d v="2024-11-25T00:00:00"/>
    <s v="Member"/>
    <s v="Cash"/>
    <n v="1023.81"/>
    <s v="profit"/>
    <s v="Delhi"/>
  </r>
  <r>
    <s v="ORD111549"/>
    <x v="0"/>
    <s v="Clothing"/>
    <x v="11412"/>
    <s v="Good Sales"/>
    <n v="0.05"/>
    <n v="99.956500000000005"/>
    <n v="1899.1735000000001"/>
    <n v="3"/>
    <d v="2023-03-13T00:00:00"/>
    <d v="2023-03-17T00:00:00"/>
    <s v="Member"/>
    <s v="Cash"/>
    <n v="293.89999999999998"/>
    <s v="loss"/>
    <s v="Mumbai"/>
  </r>
  <r>
    <s v="ORD111550"/>
    <x v="2"/>
    <s v="Electronics"/>
    <x v="10232"/>
    <s v="Good Sales"/>
    <n v="0.24"/>
    <n v="320.8272"/>
    <n v="1015.9528"/>
    <n v="4"/>
    <d v="2023-03-27T00:00:00"/>
    <d v="2023-03-28T00:00:00"/>
    <s v="Regular"/>
    <s v="UPI"/>
    <n v="220"/>
    <s v="loss"/>
    <s v="Delhi"/>
  </r>
  <r>
    <s v="ORD111551"/>
    <x v="1"/>
    <s v="Grocery"/>
    <x v="11413"/>
    <s v="Good Sales"/>
    <n v="0.09"/>
    <n v="238.01939999999999"/>
    <n v="2406.6405999999997"/>
    <n v="4"/>
    <d v="2023-06-22T00:00:00"/>
    <d v="2023-06-27T00:00:00"/>
    <s v="Member"/>
    <s v="Cash"/>
    <n v="479.43"/>
    <s v="loss"/>
    <s v="Mumbai"/>
  </r>
  <r>
    <s v="ORD111552"/>
    <x v="3"/>
    <s v="Home Care"/>
    <x v="11414"/>
    <s v="Good Sales"/>
    <n v="0.06"/>
    <n v="93.416399999999996"/>
    <n v="1463.5236"/>
    <n v="9"/>
    <d v="2023-01-26T00:00:00"/>
    <d v="2023-01-28T00:00:00"/>
    <s v="Member"/>
    <s v="Cash"/>
    <n v="259.97000000000003"/>
    <s v="loss"/>
    <s v="Bangalore"/>
  </r>
  <r>
    <s v="ORD111553"/>
    <x v="3"/>
    <s v="Home Care"/>
    <x v="11415"/>
    <s v="Good Sales"/>
    <n v="0.28999999999999998"/>
    <n v="401.041"/>
    <n v="981.85900000000015"/>
    <n v="9"/>
    <d v="2024-08-15T00:00:00"/>
    <d v="2024-08-17T00:00:00"/>
    <s v="Regular"/>
    <s v="UPI"/>
    <n v="297.95999999999998"/>
    <s v="loss"/>
    <s v="Chennai"/>
  </r>
  <r>
    <s v="ORD111554"/>
    <x v="2"/>
    <s v="Home Care"/>
    <x v="11416"/>
    <s v="Good Sales"/>
    <n v="0.31"/>
    <n v="1214.0034000000001"/>
    <n v="2702.1365999999998"/>
    <n v="1"/>
    <d v="2024-02-19T00:00:00"/>
    <d v="2024-02-24T00:00:00"/>
    <s v="New"/>
    <s v="UPI"/>
    <n v="699.28"/>
    <s v="loss"/>
    <s v="Chennai"/>
  </r>
  <r>
    <s v="ORD111555"/>
    <x v="2"/>
    <s v="Electronics"/>
    <x v="11417"/>
    <s v="Good Sales"/>
    <n v="0"/>
    <n v="0"/>
    <n v="4465.1000000000004"/>
    <n v="5"/>
    <d v="2023-03-23T00:00:00"/>
    <d v="2023-03-26T00:00:00"/>
    <s v="Regular"/>
    <s v="Card"/>
    <n v="556.87"/>
    <s v="loss"/>
    <s v="Mumbai"/>
  </r>
  <r>
    <s v="ORD111556"/>
    <x v="1"/>
    <s v="Personal Care"/>
    <x v="11418"/>
    <s v="Good Sales"/>
    <n v="0.19"/>
    <n v="486.65649999999999"/>
    <n v="2074.6934999999999"/>
    <n v="2"/>
    <d v="2024-07-24T00:00:00"/>
    <d v="2024-07-29T00:00:00"/>
    <s v="New"/>
    <s v="Cash"/>
    <n v="741.25"/>
    <s v="loss"/>
    <s v="Chennai"/>
  </r>
  <r>
    <s v="ORD111557"/>
    <x v="0"/>
    <s v="Electronics"/>
    <x v="11419"/>
    <s v="Good Sales"/>
    <n v="0.04"/>
    <n v="156.83760000000001"/>
    <n v="3764.1024000000002"/>
    <n v="5"/>
    <d v="2024-10-04T00:00:00"/>
    <d v="2024-10-06T00:00:00"/>
    <s v="Regular"/>
    <s v="Cash"/>
    <n v="1163.26"/>
    <s v="profit"/>
    <s v="Bangalore"/>
  </r>
  <r>
    <s v="ORD111558"/>
    <x v="1"/>
    <s v="Grocery"/>
    <x v="11420"/>
    <s v="Good Sales"/>
    <n v="0.37"/>
    <n v="376.19380000000001"/>
    <n v="640.5462"/>
    <n v="5"/>
    <d v="2024-01-07T00:00:00"/>
    <d v="2024-01-12T00:00:00"/>
    <s v="New"/>
    <s v="UPI"/>
    <n v="69.349999999999994"/>
    <s v="loss"/>
    <s v="Chennai"/>
  </r>
  <r>
    <s v="ORD111559"/>
    <x v="0"/>
    <s v="Electronics"/>
    <x v="11421"/>
    <s v="Good Sales"/>
    <n v="0.34"/>
    <n v="946.37300000000005"/>
    <n v="1837.0769999999998"/>
    <n v="3"/>
    <d v="2024-03-16T00:00:00"/>
    <d v="2024-03-22T00:00:00"/>
    <s v="New"/>
    <s v="Cash"/>
    <n v="608.77"/>
    <s v="loss"/>
    <s v="Pune"/>
  </r>
  <r>
    <s v="ORD111560"/>
    <x v="3"/>
    <s v="Home Care"/>
    <x v="11422"/>
    <s v="Good Sales"/>
    <n v="0.02"/>
    <n v="64.3476"/>
    <n v="3153.0324000000001"/>
    <n v="4"/>
    <d v="2024-04-27T00:00:00"/>
    <d v="2024-04-29T00:00:00"/>
    <s v="New"/>
    <s v="Cash"/>
    <n v="874.09"/>
    <s v="profit"/>
    <s v="Chennai"/>
  </r>
  <r>
    <s v="ORD111561"/>
    <x v="0"/>
    <s v="Clothing"/>
    <x v="11423"/>
    <s v="Good Sales"/>
    <n v="0.47"/>
    <n v="1176.9974999999999"/>
    <n v="1327.2525000000001"/>
    <n v="7"/>
    <d v="2023-09-03T00:00:00"/>
    <d v="2023-09-09T00:00:00"/>
    <s v="Regular"/>
    <s v="Cash"/>
    <n v="720.81"/>
    <s v="loss"/>
    <s v="Mumbai"/>
  </r>
  <r>
    <s v="ORD111562"/>
    <x v="0"/>
    <s v="Grocery"/>
    <x v="11424"/>
    <s v="concerning"/>
    <n v="0.48"/>
    <n v="322.9008"/>
    <n v="349.80920000000003"/>
    <n v="4"/>
    <d v="2024-07-07T00:00:00"/>
    <d v="2024-07-11T00:00:00"/>
    <s v="New"/>
    <s v="Cash"/>
    <n v="170.26"/>
    <s v="loss"/>
    <s v="Mumbai"/>
  </r>
  <r>
    <s v="ORD111563"/>
    <x v="3"/>
    <s v="Clothing"/>
    <x v="11425"/>
    <s v="Good Sales"/>
    <n v="0.17"/>
    <n v="628.50530000000003"/>
    <n v="3068.5847000000003"/>
    <n v="3"/>
    <d v="2023-11-14T00:00:00"/>
    <d v="2023-11-21T00:00:00"/>
    <s v="Regular"/>
    <s v="Card"/>
    <n v="1009.75"/>
    <s v="profit"/>
    <s v="Chennai"/>
  </r>
  <r>
    <s v="ORD111564"/>
    <x v="3"/>
    <s v="Grocery"/>
    <x v="11426"/>
    <s v="Good Sales"/>
    <n v="7.0000000000000007E-2"/>
    <n v="294.80360000000002"/>
    <n v="3916.6763999999994"/>
    <n v="4"/>
    <d v="2023-01-30T00:00:00"/>
    <d v="2023-02-05T00:00:00"/>
    <s v="New"/>
    <s v="UPI"/>
    <n v="585.84"/>
    <s v="loss"/>
    <s v="Chennai"/>
  </r>
  <r>
    <s v="ORD111565"/>
    <x v="3"/>
    <s v="Grocery"/>
    <x v="11427"/>
    <s v="Good Sales"/>
    <n v="0.06"/>
    <n v="192.75659999999999"/>
    <n v="3019.8534"/>
    <n v="2"/>
    <d v="2023-03-02T00:00:00"/>
    <d v="2023-03-09T00:00:00"/>
    <s v="Member"/>
    <s v="Cash"/>
    <n v="827.99"/>
    <s v="profit"/>
    <s v="Bangalore"/>
  </r>
  <r>
    <s v="ORD111566"/>
    <x v="1"/>
    <s v="Home Care"/>
    <x v="11428"/>
    <s v="Good Sales"/>
    <n v="0.42"/>
    <n v="390.13380000000001"/>
    <n v="538.75620000000004"/>
    <n v="1"/>
    <d v="2024-07-20T00:00:00"/>
    <d v="2024-07-23T00:00:00"/>
    <s v="New"/>
    <s v="Cash"/>
    <n v="188.38"/>
    <s v="loss"/>
    <s v="Pune"/>
  </r>
  <r>
    <s v="ORD111567"/>
    <x v="3"/>
    <s v="Electronics"/>
    <x v="11429"/>
    <s v="concerning"/>
    <n v="0.23"/>
    <n v="107.02130000000001"/>
    <n v="358.28870000000001"/>
    <n v="5"/>
    <d v="2023-09-17T00:00:00"/>
    <d v="2023-09-22T00:00:00"/>
    <s v="New"/>
    <s v="Cash"/>
    <n v="72.78"/>
    <s v="loss"/>
    <s v="Hyderabad"/>
  </r>
  <r>
    <s v="ORD111568"/>
    <x v="2"/>
    <s v="Home Care"/>
    <x v="11430"/>
    <s v="Good Sales"/>
    <n v="0"/>
    <n v="0"/>
    <n v="1577.86"/>
    <n v="9"/>
    <d v="2024-09-15T00:00:00"/>
    <d v="2024-09-19T00:00:00"/>
    <s v="Regular"/>
    <s v="UPI"/>
    <n v="397.78"/>
    <s v="loss"/>
    <s v="Chennai"/>
  </r>
  <r>
    <s v="ORD111569"/>
    <x v="3"/>
    <s v="Home Care"/>
    <x v="11431"/>
    <s v="concerning"/>
    <n v="0.46"/>
    <n v="129.375"/>
    <n v="151.875"/>
    <n v="9"/>
    <d v="2023-07-18T00:00:00"/>
    <d v="2023-07-22T00:00:00"/>
    <s v="New"/>
    <s v="UPI"/>
    <n v="29.57"/>
    <s v="loss"/>
    <s v="Pune"/>
  </r>
  <r>
    <s v="ORD111570"/>
    <x v="3"/>
    <s v="Home Care"/>
    <x v="11432"/>
    <s v="Good Sales"/>
    <n v="0.3"/>
    <n v="1263.6510000000001"/>
    <n v="2948.5190000000002"/>
    <n v="1"/>
    <d v="2023-04-06T00:00:00"/>
    <d v="2023-04-13T00:00:00"/>
    <s v="Regular"/>
    <s v="Cash"/>
    <n v="1208.68"/>
    <s v="profit"/>
    <s v="Mumbai"/>
  </r>
  <r>
    <s v="ORD111571"/>
    <x v="3"/>
    <s v="Clothing"/>
    <x v="11433"/>
    <s v="Good Sales"/>
    <n v="0.35"/>
    <n v="1240.75"/>
    <n v="2304.25"/>
    <n v="1"/>
    <d v="2024-08-31T00:00:00"/>
    <d v="2024-09-03T00:00:00"/>
    <s v="New"/>
    <s v="Card"/>
    <n v="586.79999999999995"/>
    <s v="loss"/>
    <s v="Bangalore"/>
  </r>
  <r>
    <s v="ORD111572"/>
    <x v="0"/>
    <s v="Grocery"/>
    <x v="11434"/>
    <s v="Good Sales"/>
    <n v="0.41"/>
    <n v="1173.4486999999999"/>
    <n v="1688.6213000000002"/>
    <n v="8"/>
    <d v="2023-11-15T00:00:00"/>
    <d v="2023-11-16T00:00:00"/>
    <s v="Regular"/>
    <s v="Card"/>
    <n v="750.53"/>
    <s v="loss"/>
    <s v="Chennai"/>
  </r>
  <r>
    <s v="ORD111573"/>
    <x v="1"/>
    <s v="Personal Care"/>
    <x v="11435"/>
    <s v="Good Sales"/>
    <n v="0.41"/>
    <n v="1828.2719999999997"/>
    <n v="2630.9279999999999"/>
    <n v="7"/>
    <d v="2023-11-16T00:00:00"/>
    <d v="2023-11-21T00:00:00"/>
    <s v="Member"/>
    <s v="Card"/>
    <n v="496.75"/>
    <s v="loss"/>
    <s v="Delhi"/>
  </r>
  <r>
    <s v="ORD111574"/>
    <x v="3"/>
    <s v="Electronics"/>
    <x v="11436"/>
    <s v="concerning"/>
    <n v="0.04"/>
    <n v="25.578400000000002"/>
    <n v="613.88160000000005"/>
    <n v="7"/>
    <d v="2023-05-25T00:00:00"/>
    <d v="2023-05-31T00:00:00"/>
    <s v="Regular"/>
    <s v="Card"/>
    <n v="174.83"/>
    <s v="loss"/>
    <s v="Delhi"/>
  </r>
  <r>
    <s v="ORD111575"/>
    <x v="1"/>
    <s v="Home Care"/>
    <x v="11437"/>
    <s v="Good Sales"/>
    <n v="0.28999999999999998"/>
    <n v="1044.2465"/>
    <n v="2556.6035000000002"/>
    <n v="9"/>
    <d v="2024-05-18T00:00:00"/>
    <d v="2024-05-21T00:00:00"/>
    <s v="Member"/>
    <s v="UPI"/>
    <n v="670.56"/>
    <s v="loss"/>
    <s v="Hyderabad"/>
  </r>
  <r>
    <s v="ORD111576"/>
    <x v="2"/>
    <s v="Grocery"/>
    <x v="11438"/>
    <s v="Good Sales"/>
    <n v="0.35"/>
    <n v="286.47499999999997"/>
    <n v="532.02500000000009"/>
    <n v="5"/>
    <d v="2023-06-17T00:00:00"/>
    <d v="2023-06-23T00:00:00"/>
    <s v="Member"/>
    <s v="UPI"/>
    <n v="96.76"/>
    <s v="loss"/>
    <s v="Mumbai"/>
  </r>
  <r>
    <s v="ORD111577"/>
    <x v="2"/>
    <s v="Electronics"/>
    <x v="11439"/>
    <s v="concerning"/>
    <n v="0.04"/>
    <n v="15.941199999999998"/>
    <n v="382.58879999999999"/>
    <n v="8"/>
    <d v="2023-03-11T00:00:00"/>
    <d v="2023-03-18T00:00:00"/>
    <s v="Regular"/>
    <s v="Cash"/>
    <n v="79.849999999999994"/>
    <s v="loss"/>
    <s v="Mumbai"/>
  </r>
  <r>
    <s v="ORD111578"/>
    <x v="3"/>
    <s v="Personal Care"/>
    <x v="11440"/>
    <s v="concerning"/>
    <n v="0.11"/>
    <n v="82.635300000000001"/>
    <n v="668.59469999999999"/>
    <n v="7"/>
    <d v="2023-05-07T00:00:00"/>
    <d v="2023-05-10T00:00:00"/>
    <s v="Member"/>
    <s v="UPI"/>
    <n v="51.45"/>
    <s v="loss"/>
    <s v="Delhi"/>
  </r>
  <r>
    <s v="ORD111579"/>
    <x v="2"/>
    <s v="Personal Care"/>
    <x v="11441"/>
    <s v="Good Sales"/>
    <n v="0.2"/>
    <n v="951.92200000000003"/>
    <n v="3807.6879999999996"/>
    <n v="2"/>
    <d v="2024-05-21T00:00:00"/>
    <d v="2024-05-23T00:00:00"/>
    <s v="New"/>
    <s v="Card"/>
    <n v="666.26"/>
    <s v="loss"/>
    <s v="Delhi"/>
  </r>
  <r>
    <s v="ORD111580"/>
    <x v="1"/>
    <s v="Home Care"/>
    <x v="11442"/>
    <s v="Good Sales"/>
    <n v="0.44"/>
    <n v="993.57279999999992"/>
    <n v="1264.5472"/>
    <n v="2"/>
    <d v="2023-02-19T00:00:00"/>
    <d v="2023-02-22T00:00:00"/>
    <s v="Member"/>
    <s v="Cash"/>
    <n v="411.86"/>
    <s v="loss"/>
    <s v="Pune"/>
  </r>
  <r>
    <s v="ORD111581"/>
    <x v="0"/>
    <s v="Personal Care"/>
    <x v="11443"/>
    <s v="concerning"/>
    <n v="0.43"/>
    <n v="146.23439999999999"/>
    <n v="193.84559999999999"/>
    <n v="4"/>
    <d v="2023-09-28T00:00:00"/>
    <d v="2023-10-01T00:00:00"/>
    <s v="New"/>
    <s v="UPI"/>
    <n v="61.76"/>
    <s v="loss"/>
    <s v="Mumbai"/>
  </r>
  <r>
    <s v="ORD111582"/>
    <x v="3"/>
    <s v="Personal Care"/>
    <x v="11444"/>
    <s v="Good Sales"/>
    <n v="0.39"/>
    <n v="1154.3259"/>
    <n v="1805.4840999999999"/>
    <n v="1"/>
    <d v="2023-03-13T00:00:00"/>
    <d v="2023-03-18T00:00:00"/>
    <s v="New"/>
    <s v="Cash"/>
    <n v="602.39"/>
    <s v="loss"/>
    <s v="Delhi"/>
  </r>
  <r>
    <s v="ORD111583"/>
    <x v="2"/>
    <s v="Electronics"/>
    <x v="11445"/>
    <s v="Good Sales"/>
    <n v="0.5"/>
    <n v="539.29999999999995"/>
    <n v="539.29999999999995"/>
    <n v="5"/>
    <d v="2024-02-22T00:00:00"/>
    <d v="2024-02-25T00:00:00"/>
    <s v="New"/>
    <s v="UPI"/>
    <n v="65.59"/>
    <s v="loss"/>
    <s v="Delhi"/>
  </r>
  <r>
    <s v="ORD111584"/>
    <x v="1"/>
    <s v="Electronics"/>
    <x v="11446"/>
    <s v="concerning"/>
    <n v="0.12"/>
    <n v="16.02"/>
    <n v="117.48"/>
    <n v="5"/>
    <d v="2023-08-31T00:00:00"/>
    <d v="2023-09-06T00:00:00"/>
    <s v="Member"/>
    <s v="Cash"/>
    <n v="32.26"/>
    <s v="loss"/>
    <s v="Bangalore"/>
  </r>
  <r>
    <s v="ORD111585"/>
    <x v="1"/>
    <s v="Home Care"/>
    <x v="11447"/>
    <s v="Good Sales"/>
    <n v="0.23"/>
    <n v="877.7007000000001"/>
    <n v="2938.3892999999998"/>
    <n v="1"/>
    <d v="2024-04-15T00:00:00"/>
    <d v="2024-04-18T00:00:00"/>
    <s v="Member"/>
    <s v="Card"/>
    <n v="279.77999999999997"/>
    <s v="loss"/>
    <s v="Hyderabad"/>
  </r>
  <r>
    <s v="ORD111586"/>
    <x v="2"/>
    <s v="Grocery"/>
    <x v="11448"/>
    <s v="Good Sales"/>
    <n v="0.22"/>
    <n v="188.9426"/>
    <n v="669.88740000000007"/>
    <n v="5"/>
    <d v="2024-02-12T00:00:00"/>
    <d v="2024-02-13T00:00:00"/>
    <s v="Regular"/>
    <s v="Card"/>
    <n v="244.96"/>
    <s v="loss"/>
    <s v="Delhi"/>
  </r>
  <r>
    <s v="ORD111587"/>
    <x v="1"/>
    <s v="Home Care"/>
    <x v="11449"/>
    <s v="Good Sales"/>
    <n v="0.34"/>
    <n v="1604.1812000000002"/>
    <n v="3113.9988000000003"/>
    <n v="4"/>
    <d v="2023-04-18T00:00:00"/>
    <d v="2023-04-22T00:00:00"/>
    <s v="Regular"/>
    <s v="Card"/>
    <n v="882.22"/>
    <s v="profit"/>
    <s v="Delhi"/>
  </r>
  <r>
    <s v="ORD111588"/>
    <x v="1"/>
    <s v="Clothing"/>
    <x v="11450"/>
    <s v="Good Sales"/>
    <n v="0.43"/>
    <n v="1292.0295999999998"/>
    <n v="1712.6904"/>
    <n v="5"/>
    <d v="2024-06-03T00:00:00"/>
    <d v="2024-06-08T00:00:00"/>
    <s v="New"/>
    <s v="UPI"/>
    <n v="886.67"/>
    <s v="profit"/>
    <s v="Delhi"/>
  </r>
  <r>
    <s v="ORD111589"/>
    <x v="3"/>
    <s v="Personal Care"/>
    <x v="11451"/>
    <s v="concerning"/>
    <n v="0.25"/>
    <n v="131.57"/>
    <n v="394.71"/>
    <n v="4"/>
    <d v="2024-03-16T00:00:00"/>
    <d v="2024-03-17T00:00:00"/>
    <s v="Regular"/>
    <s v="Cash"/>
    <n v="50.23"/>
    <s v="loss"/>
    <s v="Chennai"/>
  </r>
  <r>
    <s v="ORD111590"/>
    <x v="1"/>
    <s v="Grocery"/>
    <x v="11452"/>
    <s v="Good Sales"/>
    <n v="0.25"/>
    <n v="291.83499999999998"/>
    <n v="875.50499999999988"/>
    <n v="9"/>
    <d v="2024-01-05T00:00:00"/>
    <d v="2024-01-11T00:00:00"/>
    <s v="Member"/>
    <s v="Card"/>
    <n v="284.82"/>
    <s v="loss"/>
    <s v="Delhi"/>
  </r>
  <r>
    <s v="ORD111591"/>
    <x v="2"/>
    <s v="Electronics"/>
    <x v="11453"/>
    <s v="Good Sales"/>
    <n v="0.3"/>
    <n v="927.94199999999989"/>
    <n v="2165.1979999999999"/>
    <n v="9"/>
    <d v="2023-07-24T00:00:00"/>
    <d v="2023-07-29T00:00:00"/>
    <s v="New"/>
    <s v="Card"/>
    <n v="605.42999999999995"/>
    <s v="loss"/>
    <s v="Hyderabad"/>
  </r>
  <r>
    <s v="ORD111592"/>
    <x v="3"/>
    <s v="Clothing"/>
    <x v="11454"/>
    <s v="Good Sales"/>
    <n v="0.37"/>
    <n v="649.99749999999995"/>
    <n v="1106.7525000000001"/>
    <n v="3"/>
    <d v="2023-10-08T00:00:00"/>
    <d v="2023-10-15T00:00:00"/>
    <s v="New"/>
    <s v="Cash"/>
    <n v="454.89"/>
    <s v="loss"/>
    <s v="Mumbai"/>
  </r>
  <r>
    <s v="ORD111593"/>
    <x v="2"/>
    <s v="Clothing"/>
    <x v="11455"/>
    <s v="Good Sales"/>
    <n v="0.1"/>
    <n v="270.75"/>
    <n v="2436.75"/>
    <n v="3"/>
    <d v="2023-01-18T00:00:00"/>
    <d v="2023-01-22T00:00:00"/>
    <s v="Member"/>
    <s v="Card"/>
    <n v="170.28"/>
    <s v="loss"/>
    <s v="Chennai"/>
  </r>
  <r>
    <s v="ORD111594"/>
    <x v="0"/>
    <s v="Personal Care"/>
    <x v="11456"/>
    <s v="Good Sales"/>
    <n v="0.48"/>
    <n v="1928.4528"/>
    <n v="2089.1572000000001"/>
    <n v="3"/>
    <d v="2023-03-14T00:00:00"/>
    <d v="2023-03-21T00:00:00"/>
    <s v="New"/>
    <s v="Cash"/>
    <n v="567.72"/>
    <s v="loss"/>
    <s v="Chennai"/>
  </r>
  <r>
    <s v="ORD111595"/>
    <x v="2"/>
    <s v="Electronics"/>
    <x v="11457"/>
    <s v="Good Sales"/>
    <n v="0.05"/>
    <n v="199.1875"/>
    <n v="3784.5625"/>
    <n v="7"/>
    <d v="2023-07-17T00:00:00"/>
    <d v="2023-07-20T00:00:00"/>
    <s v="Regular"/>
    <s v="UPI"/>
    <n v="855.79"/>
    <s v="profit"/>
    <s v="Bangalore"/>
  </r>
  <r>
    <s v="ORD111596"/>
    <x v="2"/>
    <s v="Grocery"/>
    <x v="11458"/>
    <s v="Good Sales"/>
    <n v="0.01"/>
    <n v="35.2014"/>
    <n v="3484.9386"/>
    <n v="1"/>
    <d v="2024-06-09T00:00:00"/>
    <d v="2024-06-12T00:00:00"/>
    <s v="Member"/>
    <s v="Card"/>
    <n v="429.25"/>
    <s v="loss"/>
    <s v="Chennai"/>
  </r>
  <r>
    <s v="ORD111597"/>
    <x v="3"/>
    <s v="Electronics"/>
    <x v="11459"/>
    <s v="Good Sales"/>
    <n v="0.18"/>
    <n v="799.50059999999996"/>
    <n v="3642.1694000000002"/>
    <n v="4"/>
    <d v="2024-01-25T00:00:00"/>
    <d v="2024-01-31T00:00:00"/>
    <s v="Regular"/>
    <s v="Cash"/>
    <n v="1231.3699999999999"/>
    <s v="profit"/>
    <s v="Hyderabad"/>
  </r>
  <r>
    <s v="ORD111598"/>
    <x v="1"/>
    <s v="Personal Care"/>
    <x v="11460"/>
    <s v="Good Sales"/>
    <n v="0.35"/>
    <n v="376.90449999999993"/>
    <n v="699.96550000000002"/>
    <n v="9"/>
    <d v="2024-04-10T00:00:00"/>
    <d v="2024-04-12T00:00:00"/>
    <s v="New"/>
    <s v="Cash"/>
    <n v="261.75"/>
    <s v="loss"/>
    <s v="Delhi"/>
  </r>
  <r>
    <s v="ORD111599"/>
    <x v="2"/>
    <s v="Clothing"/>
    <x v="11461"/>
    <s v="Good Sales"/>
    <n v="0.49"/>
    <n v="474.55520000000001"/>
    <n v="493.9248"/>
    <n v="8"/>
    <d v="2023-04-13T00:00:00"/>
    <d v="2023-04-20T00:00:00"/>
    <s v="Regular"/>
    <s v="Cash"/>
    <n v="138.44999999999999"/>
    <s v="loss"/>
    <s v="Bangalore"/>
  </r>
  <r>
    <s v="ORD111600"/>
    <x v="3"/>
    <s v="Personal Care"/>
    <x v="11462"/>
    <s v="Good Sales"/>
    <n v="0.47"/>
    <n v="1887.9006999999999"/>
    <n v="2128.9093000000003"/>
    <n v="3"/>
    <d v="2023-08-06T00:00:00"/>
    <d v="2023-08-10T00:00:00"/>
    <s v="Regular"/>
    <s v="Card"/>
    <n v="351.44"/>
    <s v="loss"/>
    <s v="Bangalore"/>
  </r>
  <r>
    <s v="ORD111601"/>
    <x v="0"/>
    <s v="Home Care"/>
    <x v="11463"/>
    <s v="Good Sales"/>
    <n v="0.34"/>
    <n v="568.60239999999999"/>
    <n v="1103.7575999999999"/>
    <n v="8"/>
    <d v="2023-02-05T00:00:00"/>
    <d v="2023-02-08T00:00:00"/>
    <s v="Member"/>
    <s v="UPI"/>
    <n v="363.9"/>
    <s v="loss"/>
    <s v="Pune"/>
  </r>
  <r>
    <s v="ORD111602"/>
    <x v="3"/>
    <s v="Clothing"/>
    <x v="11464"/>
    <s v="Good Sales"/>
    <n v="0.22"/>
    <n v="574.1318"/>
    <n v="2035.5581999999999"/>
    <n v="6"/>
    <d v="2023-07-22T00:00:00"/>
    <d v="2023-07-27T00:00:00"/>
    <s v="New"/>
    <s v="Cash"/>
    <n v="599.89"/>
    <s v="loss"/>
    <s v="Chennai"/>
  </r>
  <r>
    <s v="ORD111603"/>
    <x v="3"/>
    <s v="Personal Care"/>
    <x v="11465"/>
    <s v="Good Sales"/>
    <n v="0.3"/>
    <n v="1123.6109999999999"/>
    <n v="2621.759"/>
    <n v="3"/>
    <d v="2024-10-19T00:00:00"/>
    <d v="2024-10-25T00:00:00"/>
    <s v="Member"/>
    <s v="UPI"/>
    <n v="443.26"/>
    <s v="loss"/>
    <s v="Bangalore"/>
  </r>
  <r>
    <s v="ORD111604"/>
    <x v="1"/>
    <s v="Grocery"/>
    <x v="11466"/>
    <s v="Good Sales"/>
    <n v="0.48"/>
    <n v="979.23359999999991"/>
    <n v="1060.8364000000001"/>
    <n v="9"/>
    <d v="2023-01-15T00:00:00"/>
    <d v="2023-01-22T00:00:00"/>
    <s v="Regular"/>
    <s v="UPI"/>
    <n v="147.32"/>
    <s v="loss"/>
    <s v="Pune"/>
  </r>
  <r>
    <s v="ORD111605"/>
    <x v="2"/>
    <s v="Grocery"/>
    <x v="11467"/>
    <s v="concerning"/>
    <n v="0.13"/>
    <n v="95.914000000000001"/>
    <n v="641.88599999999997"/>
    <n v="7"/>
    <d v="2023-12-11T00:00:00"/>
    <d v="2023-12-16T00:00:00"/>
    <s v="New"/>
    <s v="Card"/>
    <n v="61.45"/>
    <s v="loss"/>
    <s v="Bangalore"/>
  </r>
  <r>
    <s v="ORD111606"/>
    <x v="0"/>
    <s v="Grocery"/>
    <x v="11468"/>
    <s v="Good Sales"/>
    <n v="0.24"/>
    <n v="823.04160000000002"/>
    <n v="2606.2984000000001"/>
    <n v="8"/>
    <d v="2023-09-29T00:00:00"/>
    <d v="2023-10-01T00:00:00"/>
    <s v="New"/>
    <s v="UPI"/>
    <n v="924.07"/>
    <s v="profit"/>
    <s v="Chennai"/>
  </r>
  <r>
    <s v="ORD111607"/>
    <x v="3"/>
    <s v="Home Care"/>
    <x v="11469"/>
    <s v="Good Sales"/>
    <n v="0.35"/>
    <n v="1436.4279999999999"/>
    <n v="2667.652"/>
    <n v="2"/>
    <d v="2023-03-17T00:00:00"/>
    <d v="2023-03-20T00:00:00"/>
    <s v="New"/>
    <s v="Cash"/>
    <n v="593.16999999999996"/>
    <s v="loss"/>
    <s v="Chennai"/>
  </r>
  <r>
    <s v="ORD111608"/>
    <x v="2"/>
    <s v="Electronics"/>
    <x v="11470"/>
    <s v="concerning"/>
    <n v="0.01"/>
    <n v="1.6271000000000002"/>
    <n v="161.0829"/>
    <n v="3"/>
    <d v="2023-01-14T00:00:00"/>
    <d v="2023-01-19T00:00:00"/>
    <s v="New"/>
    <s v="UPI"/>
    <n v="40.65"/>
    <s v="loss"/>
    <s v="Hyderabad"/>
  </r>
  <r>
    <s v="ORD111609"/>
    <x v="2"/>
    <s v="Grocery"/>
    <x v="11471"/>
    <s v="Good Sales"/>
    <n v="0.19"/>
    <n v="542.73689999999999"/>
    <n v="2313.7731000000003"/>
    <n v="7"/>
    <d v="2024-07-12T00:00:00"/>
    <d v="2024-07-18T00:00:00"/>
    <s v="Regular"/>
    <s v="UPI"/>
    <n v="427.93"/>
    <s v="loss"/>
    <s v="Mumbai"/>
  </r>
  <r>
    <s v="ORD111610"/>
    <x v="3"/>
    <s v="Home Care"/>
    <x v="11472"/>
    <s v="Good Sales"/>
    <n v="0.28000000000000003"/>
    <n v="672.02240000000006"/>
    <n v="1728.0575999999999"/>
    <n v="2"/>
    <d v="2024-11-24T00:00:00"/>
    <d v="2024-11-28T00:00:00"/>
    <s v="Member"/>
    <s v="Card"/>
    <n v="578.98"/>
    <s v="loss"/>
    <s v="Delhi"/>
  </r>
  <r>
    <s v="ORD111611"/>
    <x v="2"/>
    <s v="Grocery"/>
    <x v="11473"/>
    <s v="Good Sales"/>
    <n v="0.45"/>
    <n v="617.40899999999999"/>
    <n v="754.61099999999999"/>
    <n v="6"/>
    <d v="2023-02-27T00:00:00"/>
    <d v="2023-03-05T00:00:00"/>
    <s v="Regular"/>
    <s v="UPI"/>
    <n v="356.78"/>
    <s v="loss"/>
    <s v="Delhi"/>
  </r>
  <r>
    <s v="ORD111612"/>
    <x v="3"/>
    <s v="Home Care"/>
    <x v="11474"/>
    <s v="Good Sales"/>
    <n v="0.5"/>
    <n v="444.52"/>
    <n v="444.52"/>
    <n v="7"/>
    <d v="2024-12-17T00:00:00"/>
    <d v="2024-12-19T00:00:00"/>
    <s v="Regular"/>
    <s v="Cash"/>
    <n v="117.43"/>
    <s v="loss"/>
    <s v="Delhi"/>
  </r>
  <r>
    <s v="ORD111613"/>
    <x v="3"/>
    <s v="Grocery"/>
    <x v="11475"/>
    <s v="Good Sales"/>
    <n v="0.28000000000000003"/>
    <n v="285.9864"/>
    <n v="735.39359999999999"/>
    <n v="6"/>
    <d v="2023-08-19T00:00:00"/>
    <d v="2023-08-22T00:00:00"/>
    <s v="New"/>
    <s v="Cash"/>
    <n v="305.3"/>
    <s v="loss"/>
    <s v="Mumbai"/>
  </r>
  <r>
    <s v="ORD111614"/>
    <x v="3"/>
    <s v="Electronics"/>
    <x v="11476"/>
    <s v="Good Sales"/>
    <n v="0.47"/>
    <n v="1716.6138999999998"/>
    <n v="1935.7561000000001"/>
    <n v="5"/>
    <d v="2024-10-31T00:00:00"/>
    <d v="2024-11-06T00:00:00"/>
    <s v="Member"/>
    <s v="Cash"/>
    <n v="343.26"/>
    <s v="loss"/>
    <s v="Mumbai"/>
  </r>
  <r>
    <s v="ORD111615"/>
    <x v="0"/>
    <s v="Personal Care"/>
    <x v="11477"/>
    <s v="Good Sales"/>
    <n v="0.05"/>
    <n v="136.36800000000002"/>
    <n v="2590.9920000000002"/>
    <n v="9"/>
    <d v="2024-04-28T00:00:00"/>
    <d v="2024-05-05T00:00:00"/>
    <s v="New"/>
    <s v="Card"/>
    <n v="520.07000000000005"/>
    <s v="loss"/>
    <s v="Pune"/>
  </r>
  <r>
    <s v="ORD111616"/>
    <x v="3"/>
    <s v="Grocery"/>
    <x v="11478"/>
    <s v="Good Sales"/>
    <n v="0.35"/>
    <n v="1717.6809999999998"/>
    <n v="3189.9790000000003"/>
    <n v="3"/>
    <d v="2023-10-29T00:00:00"/>
    <d v="2023-11-01T00:00:00"/>
    <s v="Regular"/>
    <s v="Card"/>
    <n v="1061.8699999999999"/>
    <s v="profit"/>
    <s v="Delhi"/>
  </r>
  <r>
    <s v="ORD111617"/>
    <x v="1"/>
    <s v="Personal Care"/>
    <x v="11479"/>
    <s v="Good Sales"/>
    <n v="0.2"/>
    <n v="258.36599999999999"/>
    <n v="1033.4639999999999"/>
    <n v="5"/>
    <d v="2024-06-11T00:00:00"/>
    <d v="2024-06-13T00:00:00"/>
    <s v="Regular"/>
    <s v="Cash"/>
    <n v="114.29"/>
    <s v="loss"/>
    <s v="Pune"/>
  </r>
  <r>
    <s v="ORD111618"/>
    <x v="2"/>
    <s v="Grocery"/>
    <x v="11480"/>
    <s v="Good Sales"/>
    <n v="0.38"/>
    <n v="1819.7554"/>
    <n v="2969.0745999999999"/>
    <n v="5"/>
    <d v="2023-05-09T00:00:00"/>
    <d v="2023-05-16T00:00:00"/>
    <s v="Member"/>
    <s v="UPI"/>
    <n v="279.57"/>
    <s v="loss"/>
    <s v="Pune"/>
  </r>
  <r>
    <s v="ORD111619"/>
    <x v="0"/>
    <s v="Electronics"/>
    <x v="11481"/>
    <s v="Good Sales"/>
    <n v="0.43"/>
    <n v="1128.3371999999999"/>
    <n v="1495.7028"/>
    <n v="8"/>
    <d v="2024-11-11T00:00:00"/>
    <d v="2024-11-18T00:00:00"/>
    <s v="Member"/>
    <s v="Card"/>
    <n v="209.25"/>
    <s v="loss"/>
    <s v="Bangalore"/>
  </r>
  <r>
    <s v="ORD111620"/>
    <x v="2"/>
    <s v="Personal Care"/>
    <x v="11482"/>
    <s v="Good Sales"/>
    <n v="0.03"/>
    <n v="24.465899999999998"/>
    <n v="791.06409999999994"/>
    <n v="8"/>
    <d v="2023-07-24T00:00:00"/>
    <d v="2023-07-25T00:00:00"/>
    <s v="Regular"/>
    <s v="UPI"/>
    <n v="70.400000000000006"/>
    <s v="loss"/>
    <s v="Delhi"/>
  </r>
  <r>
    <s v="ORD111621"/>
    <x v="0"/>
    <s v="Home Care"/>
    <x v="11483"/>
    <s v="Good Sales"/>
    <n v="0.47"/>
    <n v="388.25760000000002"/>
    <n v="437.82240000000002"/>
    <n v="1"/>
    <d v="2023-03-03T00:00:00"/>
    <d v="2023-03-09T00:00:00"/>
    <s v="New"/>
    <s v="UPI"/>
    <n v="172.96"/>
    <s v="loss"/>
    <s v="Mumbai"/>
  </r>
  <r>
    <s v="ORD111622"/>
    <x v="1"/>
    <s v="Grocery"/>
    <x v="11484"/>
    <s v="Good Sales"/>
    <n v="0.03"/>
    <n v="92.459400000000002"/>
    <n v="2989.5205999999998"/>
    <n v="6"/>
    <d v="2024-02-08T00:00:00"/>
    <d v="2024-02-13T00:00:00"/>
    <s v="Member"/>
    <s v="Card"/>
    <n v="902.22"/>
    <s v="profit"/>
    <s v="Pune"/>
  </r>
  <r>
    <s v="ORD111623"/>
    <x v="0"/>
    <s v="Grocery"/>
    <x v="11485"/>
    <s v="Good Sales"/>
    <n v="0.38"/>
    <n v="1586.1086"/>
    <n v="2587.8614000000002"/>
    <n v="6"/>
    <d v="2023-02-24T00:00:00"/>
    <d v="2023-03-01T00:00:00"/>
    <s v="New"/>
    <s v="UPI"/>
    <n v="725.52"/>
    <s v="loss"/>
    <s v="Delhi"/>
  </r>
  <r>
    <s v="ORD111624"/>
    <x v="0"/>
    <s v="Home Care"/>
    <x v="11486"/>
    <s v="Good Sales"/>
    <n v="0.03"/>
    <n v="112.91369999999999"/>
    <n v="3650.8762999999999"/>
    <n v="2"/>
    <d v="2023-11-03T00:00:00"/>
    <d v="2023-11-05T00:00:00"/>
    <s v="Regular"/>
    <s v="UPI"/>
    <n v="935.36"/>
    <s v="profit"/>
    <s v="Hyderabad"/>
  </r>
  <r>
    <s v="ORD111625"/>
    <x v="0"/>
    <s v="Electronics"/>
    <x v="11487"/>
    <s v="Good Sales"/>
    <n v="0.43"/>
    <n v="1424.4050999999999"/>
    <n v="1888.1649000000002"/>
    <n v="5"/>
    <d v="2024-09-20T00:00:00"/>
    <d v="2024-09-23T00:00:00"/>
    <s v="Regular"/>
    <s v="Cash"/>
    <n v="252.8"/>
    <s v="loss"/>
    <s v="Hyderabad"/>
  </r>
  <r>
    <s v="ORD111626"/>
    <x v="2"/>
    <s v="Clothing"/>
    <x v="11488"/>
    <s v="Good Sales"/>
    <n v="0.1"/>
    <n v="94.333000000000013"/>
    <n v="848.99700000000007"/>
    <n v="6"/>
    <d v="2023-03-10T00:00:00"/>
    <d v="2023-03-11T00:00:00"/>
    <s v="Member"/>
    <s v="UPI"/>
    <n v="130.29"/>
    <s v="loss"/>
    <s v="Hyderabad"/>
  </r>
  <r>
    <s v="ORD111627"/>
    <x v="3"/>
    <s v="Grocery"/>
    <x v="11489"/>
    <s v="concerning"/>
    <n v="0.22"/>
    <n v="138.79140000000001"/>
    <n v="492.07859999999999"/>
    <n v="3"/>
    <d v="2023-07-20T00:00:00"/>
    <d v="2023-07-24T00:00:00"/>
    <s v="Member"/>
    <s v="UPI"/>
    <n v="56.31"/>
    <s v="loss"/>
    <s v="Chennai"/>
  </r>
  <r>
    <s v="ORD111628"/>
    <x v="2"/>
    <s v="Home Care"/>
    <x v="11490"/>
    <s v="concerning"/>
    <n v="0.47"/>
    <n v="47.573399999999999"/>
    <n v="53.646599999999999"/>
    <n v="1"/>
    <d v="2023-04-07T00:00:00"/>
    <d v="2023-04-14T00:00:00"/>
    <s v="New"/>
    <s v="Card"/>
    <n v="22.44"/>
    <s v="loss"/>
    <s v="Delhi"/>
  </r>
  <r>
    <s v="ORD111629"/>
    <x v="3"/>
    <s v="Clothing"/>
    <x v="11491"/>
    <s v="concerning"/>
    <n v="0.4"/>
    <n v="239.51599999999999"/>
    <n v="359.274"/>
    <n v="9"/>
    <d v="2024-02-22T00:00:00"/>
    <d v="2024-02-25T00:00:00"/>
    <s v="Regular"/>
    <s v="Card"/>
    <n v="173.48"/>
    <s v="loss"/>
    <s v="Pune"/>
  </r>
  <r>
    <s v="ORD111630"/>
    <x v="2"/>
    <s v="Grocery"/>
    <x v="11492"/>
    <s v="Good Sales"/>
    <n v="0.39"/>
    <n v="1503.528"/>
    <n v="2351.6719999999996"/>
    <n v="2"/>
    <d v="2024-02-15T00:00:00"/>
    <d v="2024-02-20T00:00:00"/>
    <s v="New"/>
    <s v="UPI"/>
    <n v="508.59"/>
    <s v="loss"/>
    <s v="Hyderabad"/>
  </r>
  <r>
    <s v="ORD111631"/>
    <x v="1"/>
    <s v="Personal Care"/>
    <x v="11493"/>
    <s v="Good Sales"/>
    <n v="0.38"/>
    <n v="1704.9536000000001"/>
    <n v="2781.7664000000004"/>
    <n v="4"/>
    <d v="2024-09-04T00:00:00"/>
    <d v="2024-09-11T00:00:00"/>
    <s v="Member"/>
    <s v="UPI"/>
    <n v="569.54999999999995"/>
    <s v="loss"/>
    <s v="Chennai"/>
  </r>
  <r>
    <s v="ORD111632"/>
    <x v="1"/>
    <s v="Home Care"/>
    <x v="11494"/>
    <s v="Good Sales"/>
    <n v="0.28000000000000003"/>
    <n v="357.76160000000004"/>
    <n v="919.95839999999998"/>
    <n v="9"/>
    <d v="2024-08-31T00:00:00"/>
    <d v="2024-09-02T00:00:00"/>
    <s v="Regular"/>
    <s v="Card"/>
    <n v="203.52"/>
    <s v="loss"/>
    <s v="Delhi"/>
  </r>
  <r>
    <s v="ORD111633"/>
    <x v="0"/>
    <s v="Personal Care"/>
    <x v="11495"/>
    <s v="Good Sales"/>
    <n v="0.48"/>
    <n v="1917.5904"/>
    <n v="2077.3896"/>
    <n v="9"/>
    <d v="2024-01-03T00:00:00"/>
    <d v="2024-01-04T00:00:00"/>
    <s v="Member"/>
    <s v="UPI"/>
    <n v="304.60000000000002"/>
    <s v="loss"/>
    <s v="Chennai"/>
  </r>
  <r>
    <s v="ORD111634"/>
    <x v="1"/>
    <s v="Electronics"/>
    <x v="11496"/>
    <s v="Good Sales"/>
    <n v="0.42"/>
    <n v="451.23119999999994"/>
    <n v="623.12879999999996"/>
    <n v="8"/>
    <d v="2023-10-21T00:00:00"/>
    <d v="2023-10-28T00:00:00"/>
    <s v="Regular"/>
    <s v="Cash"/>
    <n v="258"/>
    <s v="loss"/>
    <s v="Pune"/>
  </r>
  <r>
    <s v="ORD111635"/>
    <x v="0"/>
    <s v="Clothing"/>
    <x v="11497"/>
    <s v="Good Sales"/>
    <n v="0.22"/>
    <n v="290.71460000000002"/>
    <n v="1030.7154"/>
    <n v="4"/>
    <d v="2023-10-12T00:00:00"/>
    <d v="2023-10-17T00:00:00"/>
    <s v="New"/>
    <s v="UPI"/>
    <n v="368.23"/>
    <s v="loss"/>
    <s v="Hyderabad"/>
  </r>
  <r>
    <s v="ORD111636"/>
    <x v="3"/>
    <s v="Home Care"/>
    <x v="11498"/>
    <s v="Good Sales"/>
    <n v="0.37"/>
    <n v="443.39689999999996"/>
    <n v="754.97309999999993"/>
    <n v="1"/>
    <d v="2023-10-03T00:00:00"/>
    <d v="2023-10-08T00:00:00"/>
    <s v="Regular"/>
    <s v="UPI"/>
    <n v="86.88"/>
    <s v="loss"/>
    <s v="Hyderabad"/>
  </r>
  <r>
    <s v="ORD111637"/>
    <x v="1"/>
    <s v="Grocery"/>
    <x v="11499"/>
    <s v="concerning"/>
    <n v="0.5"/>
    <n v="176.74"/>
    <n v="176.74"/>
    <n v="7"/>
    <d v="2024-10-20T00:00:00"/>
    <d v="2024-10-26T00:00:00"/>
    <s v="New"/>
    <s v="UPI"/>
    <n v="49.46"/>
    <s v="loss"/>
    <s v="Bangalore"/>
  </r>
  <r>
    <s v="ORD111638"/>
    <x v="3"/>
    <s v="Grocery"/>
    <x v="11500"/>
    <s v="Good Sales"/>
    <n v="0.44"/>
    <n v="462.39600000000002"/>
    <n v="588.50400000000013"/>
    <n v="2"/>
    <d v="2024-01-24T00:00:00"/>
    <d v="2024-01-27T00:00:00"/>
    <s v="Member"/>
    <s v="UPI"/>
    <n v="281.57"/>
    <s v="loss"/>
    <s v="Hyderabad"/>
  </r>
  <r>
    <s v="ORD111639"/>
    <x v="2"/>
    <s v="Clothing"/>
    <x v="11501"/>
    <s v="Good Sales"/>
    <n v="0"/>
    <n v="0"/>
    <n v="1930.36"/>
    <n v="8"/>
    <d v="2023-10-08T00:00:00"/>
    <d v="2023-10-10T00:00:00"/>
    <s v="Regular"/>
    <s v="Card"/>
    <n v="170.93"/>
    <s v="loss"/>
    <s v="Delhi"/>
  </r>
  <r>
    <s v="ORD111640"/>
    <x v="3"/>
    <s v="Personal Care"/>
    <x v="11502"/>
    <s v="Good Sales"/>
    <n v="0.37"/>
    <n v="772.1160000000001"/>
    <n v="1314.6840000000002"/>
    <n v="2"/>
    <d v="2024-08-27T00:00:00"/>
    <d v="2024-08-28T00:00:00"/>
    <s v="Member"/>
    <s v="UPI"/>
    <n v="462.98"/>
    <s v="loss"/>
    <s v="Bangalore"/>
  </r>
  <r>
    <s v="ORD111641"/>
    <x v="2"/>
    <s v="Personal Care"/>
    <x v="11503"/>
    <s v="Good Sales"/>
    <n v="0.45"/>
    <n v="727.3755000000001"/>
    <n v="889.0145"/>
    <n v="3"/>
    <d v="2023-10-09T00:00:00"/>
    <d v="2023-10-12T00:00:00"/>
    <s v="New"/>
    <s v="Cash"/>
    <n v="159.31"/>
    <s v="loss"/>
    <s v="Chennai"/>
  </r>
  <r>
    <s v="ORD111642"/>
    <x v="3"/>
    <s v="Home Care"/>
    <x v="11504"/>
    <s v="Good Sales"/>
    <n v="0.16"/>
    <n v="419.54400000000004"/>
    <n v="2202.6060000000002"/>
    <n v="6"/>
    <d v="2023-07-13T00:00:00"/>
    <d v="2023-07-17T00:00:00"/>
    <s v="Regular"/>
    <s v="UPI"/>
    <n v="608.69000000000005"/>
    <s v="loss"/>
    <s v="Delhi"/>
  </r>
  <r>
    <s v="ORD111643"/>
    <x v="3"/>
    <s v="Home Care"/>
    <x v="11505"/>
    <s v="Good Sales"/>
    <n v="0.49"/>
    <n v="956.57309999999995"/>
    <n v="995.6169000000001"/>
    <n v="4"/>
    <d v="2024-12-01T00:00:00"/>
    <d v="2024-12-06T00:00:00"/>
    <s v="Member"/>
    <s v="Cash"/>
    <n v="416.84"/>
    <s v="loss"/>
    <s v="Mumbai"/>
  </r>
  <r>
    <s v="ORD111644"/>
    <x v="1"/>
    <s v="Personal Care"/>
    <x v="11506"/>
    <s v="Good Sales"/>
    <n v="0.2"/>
    <n v="970.95800000000008"/>
    <n v="3883.8319999999999"/>
    <n v="2"/>
    <d v="2023-05-08T00:00:00"/>
    <d v="2023-05-11T00:00:00"/>
    <s v="New"/>
    <s v="Card"/>
    <n v="1400.07"/>
    <s v="profit"/>
    <s v="Bangalore"/>
  </r>
  <r>
    <s v="ORD111645"/>
    <x v="3"/>
    <s v="Home Care"/>
    <x v="11507"/>
    <s v="Good Sales"/>
    <n v="0.21"/>
    <n v="851.76419999999996"/>
    <n v="3204.2557999999999"/>
    <n v="1"/>
    <d v="2024-07-10T00:00:00"/>
    <d v="2024-07-16T00:00:00"/>
    <s v="Regular"/>
    <s v="Cash"/>
    <n v="766.53"/>
    <s v="loss"/>
    <s v="Bangalore"/>
  </r>
  <r>
    <s v="ORD111646"/>
    <x v="1"/>
    <s v="Personal Care"/>
    <x v="11508"/>
    <s v="Good Sales"/>
    <n v="0.08"/>
    <n v="372.94319999999999"/>
    <n v="4288.8468000000003"/>
    <n v="3"/>
    <d v="2024-11-28T00:00:00"/>
    <d v="2024-12-03T00:00:00"/>
    <s v="Regular"/>
    <s v="Card"/>
    <n v="764.78"/>
    <s v="loss"/>
    <s v="Chennai"/>
  </r>
  <r>
    <s v="ORD111647"/>
    <x v="1"/>
    <s v="Clothing"/>
    <x v="11509"/>
    <s v="Good Sales"/>
    <n v="0.05"/>
    <n v="141.56950000000001"/>
    <n v="2689.8204999999998"/>
    <n v="4"/>
    <d v="2023-02-12T00:00:00"/>
    <d v="2023-02-15T00:00:00"/>
    <s v="Regular"/>
    <s v="Card"/>
    <n v="507.72"/>
    <s v="loss"/>
    <s v="Pune"/>
  </r>
  <r>
    <s v="ORD111648"/>
    <x v="0"/>
    <s v="Home Care"/>
    <x v="11510"/>
    <s v="Good Sales"/>
    <n v="0.27"/>
    <n v="924.44220000000007"/>
    <n v="2499.4178000000002"/>
    <n v="9"/>
    <d v="2023-01-14T00:00:00"/>
    <d v="2023-01-16T00:00:00"/>
    <s v="Member"/>
    <s v="Card"/>
    <n v="684.6"/>
    <s v="loss"/>
    <s v="Mumbai"/>
  </r>
  <r>
    <s v="ORD111649"/>
    <x v="0"/>
    <s v="Personal Care"/>
    <x v="9241"/>
    <s v="Good Sales"/>
    <n v="0.3"/>
    <n v="275.01299999999998"/>
    <n v="641.69700000000012"/>
    <n v="9"/>
    <d v="2023-03-15T00:00:00"/>
    <d v="2023-03-21T00:00:00"/>
    <s v="Regular"/>
    <s v="Cash"/>
    <n v="266.75"/>
    <s v="loss"/>
    <s v="Pune"/>
  </r>
  <r>
    <s v="ORD111650"/>
    <x v="2"/>
    <s v="Home Care"/>
    <x v="11511"/>
    <s v="Good Sales"/>
    <n v="0.18"/>
    <n v="681.95699999999999"/>
    <n v="3106.6930000000002"/>
    <n v="5"/>
    <d v="2023-01-19T00:00:00"/>
    <d v="2023-01-20T00:00:00"/>
    <s v="New"/>
    <s v="Cash"/>
    <n v="245.27"/>
    <s v="loss"/>
    <s v="Delhi"/>
  </r>
  <r>
    <s v="ORD111651"/>
    <x v="3"/>
    <s v="Grocery"/>
    <x v="11512"/>
    <s v="Good Sales"/>
    <n v="0.3"/>
    <n v="376.87799999999999"/>
    <n v="879.38200000000006"/>
    <n v="5"/>
    <d v="2023-02-20T00:00:00"/>
    <d v="2023-02-22T00:00:00"/>
    <s v="New"/>
    <s v="Cash"/>
    <n v="246.61"/>
    <s v="loss"/>
    <s v="Pune"/>
  </r>
  <r>
    <s v="ORD111652"/>
    <x v="2"/>
    <s v="Grocery"/>
    <x v="11513"/>
    <s v="Good Sales"/>
    <n v="0.2"/>
    <n v="162.91600000000003"/>
    <n v="651.66399999999999"/>
    <n v="7"/>
    <d v="2024-01-27T00:00:00"/>
    <d v="2024-02-03T00:00:00"/>
    <s v="Member"/>
    <s v="Card"/>
    <n v="144.25"/>
    <s v="loss"/>
    <s v="Bangalore"/>
  </r>
  <r>
    <s v="ORD111653"/>
    <x v="3"/>
    <s v="Electronics"/>
    <x v="11514"/>
    <s v="concerning"/>
    <n v="0.43"/>
    <n v="131.19730000000001"/>
    <n v="173.9127"/>
    <n v="8"/>
    <d v="2023-10-31T00:00:00"/>
    <d v="2023-11-05T00:00:00"/>
    <s v="Regular"/>
    <s v="UPI"/>
    <n v="89.12"/>
    <s v="loss"/>
    <s v="Mumbai"/>
  </r>
  <r>
    <s v="ORD111654"/>
    <x v="0"/>
    <s v="Personal Care"/>
    <x v="11515"/>
    <s v="Good Sales"/>
    <n v="0.48"/>
    <n v="1158.6863999999998"/>
    <n v="1255.2436"/>
    <n v="3"/>
    <d v="2024-10-13T00:00:00"/>
    <d v="2024-10-18T00:00:00"/>
    <s v="New"/>
    <s v="Cash"/>
    <n v="594.12"/>
    <s v="loss"/>
    <s v="Delhi"/>
  </r>
  <r>
    <s v="ORD111655"/>
    <x v="0"/>
    <s v="Electronics"/>
    <x v="11516"/>
    <s v="Good Sales"/>
    <n v="0.3"/>
    <n v="451.58099999999996"/>
    <n v="1053.6890000000001"/>
    <n v="5"/>
    <d v="2024-12-10T00:00:00"/>
    <d v="2024-12-13T00:00:00"/>
    <s v="New"/>
    <s v="Cash"/>
    <n v="404.06"/>
    <s v="loss"/>
    <s v="Delhi"/>
  </r>
  <r>
    <s v="ORD111656"/>
    <x v="3"/>
    <s v="Personal Care"/>
    <x v="11517"/>
    <s v="Good Sales"/>
    <n v="0.42"/>
    <n v="2072.6831999999999"/>
    <n v="2862.2768000000001"/>
    <n v="7"/>
    <d v="2023-10-18T00:00:00"/>
    <d v="2023-10-24T00:00:00"/>
    <s v="Regular"/>
    <s v="Cash"/>
    <n v="340.46"/>
    <s v="loss"/>
    <s v="Bangalore"/>
  </r>
  <r>
    <s v="ORD111657"/>
    <x v="3"/>
    <s v="Home Care"/>
    <x v="11518"/>
    <s v="Good Sales"/>
    <n v="0.43"/>
    <n v="569.40170000000001"/>
    <n v="754.78830000000005"/>
    <n v="2"/>
    <d v="2023-07-17T00:00:00"/>
    <d v="2023-07-20T00:00:00"/>
    <s v="New"/>
    <s v="UPI"/>
    <n v="349.51"/>
    <s v="loss"/>
    <s v="Pune"/>
  </r>
  <r>
    <s v="ORD111658"/>
    <x v="0"/>
    <s v="Personal Care"/>
    <x v="11519"/>
    <s v="Good Sales"/>
    <n v="0.36"/>
    <n v="1564.5816"/>
    <n v="2781.4784000000004"/>
    <n v="9"/>
    <d v="2024-06-01T00:00:00"/>
    <d v="2024-06-04T00:00:00"/>
    <s v="Regular"/>
    <s v="Card"/>
    <n v="1037.9100000000001"/>
    <s v="profit"/>
    <s v="Delhi"/>
  </r>
  <r>
    <s v="ORD111659"/>
    <x v="0"/>
    <s v="Grocery"/>
    <x v="11520"/>
    <s v="Good Sales"/>
    <n v="0.1"/>
    <n v="165.05500000000001"/>
    <n v="1485.4949999999999"/>
    <n v="3"/>
    <d v="2023-12-21T00:00:00"/>
    <d v="2023-12-26T00:00:00"/>
    <s v="New"/>
    <s v="UPI"/>
    <n v="289.07"/>
    <s v="loss"/>
    <s v="Delhi"/>
  </r>
  <r>
    <s v="ORD111660"/>
    <x v="2"/>
    <s v="Home Care"/>
    <x v="11521"/>
    <s v="Good Sales"/>
    <n v="0.08"/>
    <n v="301.6576"/>
    <n v="3469.0623999999998"/>
    <n v="7"/>
    <d v="2023-08-24T00:00:00"/>
    <d v="2023-08-25T00:00:00"/>
    <s v="Member"/>
    <s v="UPI"/>
    <n v="488.89"/>
    <s v="loss"/>
    <s v="Delhi"/>
  </r>
  <r>
    <s v="ORD111661"/>
    <x v="0"/>
    <s v="Grocery"/>
    <x v="11522"/>
    <s v="Good Sales"/>
    <n v="0.46"/>
    <n v="1533.2811999999999"/>
    <n v="1799.9387999999999"/>
    <n v="9"/>
    <d v="2023-09-24T00:00:00"/>
    <d v="2023-10-01T00:00:00"/>
    <s v="Member"/>
    <s v="UPI"/>
    <n v="461.24"/>
    <s v="loss"/>
    <s v="Hyderabad"/>
  </r>
  <r>
    <s v="ORD111662"/>
    <x v="3"/>
    <s v="Home Care"/>
    <x v="11523"/>
    <s v="Good Sales"/>
    <n v="0.13"/>
    <n v="370.8562"/>
    <n v="2481.8837999999996"/>
    <n v="9"/>
    <d v="2023-09-08T00:00:00"/>
    <d v="2023-09-12T00:00:00"/>
    <s v="Member"/>
    <s v="Card"/>
    <n v="606.85"/>
    <s v="loss"/>
    <s v="Mumbai"/>
  </r>
  <r>
    <s v="ORD111663"/>
    <x v="2"/>
    <s v="Personal Care"/>
    <x v="11524"/>
    <s v="Good Sales"/>
    <n v="0.12"/>
    <n v="257.09280000000001"/>
    <n v="1885.3472000000002"/>
    <n v="3"/>
    <d v="2024-06-21T00:00:00"/>
    <d v="2024-06-25T00:00:00"/>
    <s v="Member"/>
    <s v="Cash"/>
    <n v="159.11000000000001"/>
    <s v="loss"/>
    <s v="Bangalore"/>
  </r>
  <r>
    <s v="ORD111664"/>
    <x v="3"/>
    <s v="Personal Care"/>
    <x v="11525"/>
    <s v="Good Sales"/>
    <n v="0.08"/>
    <n v="271.07279999999997"/>
    <n v="3117.3371999999999"/>
    <n v="2"/>
    <d v="2024-08-06T00:00:00"/>
    <d v="2024-08-10T00:00:00"/>
    <s v="New"/>
    <s v="Cash"/>
    <n v="375.21"/>
    <s v="loss"/>
    <s v="Delhi"/>
  </r>
  <r>
    <s v="ORD111665"/>
    <x v="1"/>
    <s v="Grocery"/>
    <x v="11526"/>
    <s v="Good Sales"/>
    <n v="0.26"/>
    <n v="544.87159999999994"/>
    <n v="1550.7883999999999"/>
    <n v="5"/>
    <d v="2023-03-30T00:00:00"/>
    <d v="2023-04-03T00:00:00"/>
    <s v="New"/>
    <s v="Cash"/>
    <n v="451.63"/>
    <s v="loss"/>
    <s v="Mumbai"/>
  </r>
  <r>
    <s v="ORD111666"/>
    <x v="2"/>
    <s v="Clothing"/>
    <x v="11527"/>
    <s v="Good Sales"/>
    <n v="0.34"/>
    <n v="947.13460000000009"/>
    <n v="1838.5554"/>
    <n v="5"/>
    <d v="2023-03-24T00:00:00"/>
    <d v="2023-03-26T00:00:00"/>
    <s v="Regular"/>
    <s v="Card"/>
    <n v="345.55"/>
    <s v="loss"/>
    <s v="Hyderabad"/>
  </r>
  <r>
    <s v="ORD111667"/>
    <x v="3"/>
    <s v="Personal Care"/>
    <x v="11528"/>
    <s v="Good Sales"/>
    <n v="0.34"/>
    <n v="1016.6102000000002"/>
    <n v="1973.4198000000001"/>
    <n v="8"/>
    <d v="2024-06-21T00:00:00"/>
    <d v="2024-06-22T00:00:00"/>
    <s v="New"/>
    <s v="UPI"/>
    <n v="739.89"/>
    <s v="loss"/>
    <s v="Mumbai"/>
  </r>
  <r>
    <s v="ORD111668"/>
    <x v="0"/>
    <s v="Clothing"/>
    <x v="11529"/>
    <s v="Good Sales"/>
    <n v="0.13"/>
    <n v="183.30520000000001"/>
    <n v="1226.7348"/>
    <n v="6"/>
    <d v="2024-05-01T00:00:00"/>
    <d v="2024-05-05T00:00:00"/>
    <s v="Member"/>
    <s v="Card"/>
    <n v="330.02"/>
    <s v="loss"/>
    <s v="Chennai"/>
  </r>
  <r>
    <s v="ORD111669"/>
    <x v="1"/>
    <s v="Home Care"/>
    <x v="11530"/>
    <s v="Good Sales"/>
    <n v="0.05"/>
    <n v="88.235500000000002"/>
    <n v="1676.4745"/>
    <n v="7"/>
    <d v="2024-04-04T00:00:00"/>
    <d v="2024-04-11T00:00:00"/>
    <s v="Member"/>
    <s v="Card"/>
    <n v="310.44"/>
    <s v="loss"/>
    <s v="Delhi"/>
  </r>
  <r>
    <s v="ORD111670"/>
    <x v="3"/>
    <s v="Clothing"/>
    <x v="11531"/>
    <s v="concerning"/>
    <n v="0.16"/>
    <n v="30.151999999999997"/>
    <n v="158.298"/>
    <n v="8"/>
    <d v="2023-10-07T00:00:00"/>
    <d v="2023-10-08T00:00:00"/>
    <s v="Regular"/>
    <s v="UPI"/>
    <n v="46.61"/>
    <s v="loss"/>
    <s v="Chennai"/>
  </r>
  <r>
    <s v="ORD111671"/>
    <x v="2"/>
    <s v="Grocery"/>
    <x v="11532"/>
    <s v="Good Sales"/>
    <n v="0.25"/>
    <n v="1068.895"/>
    <n v="3206.6849999999999"/>
    <n v="9"/>
    <d v="2023-07-06T00:00:00"/>
    <d v="2023-07-12T00:00:00"/>
    <s v="Regular"/>
    <s v="Card"/>
    <n v="385.38"/>
    <s v="loss"/>
    <s v="Hyderabad"/>
  </r>
  <r>
    <s v="ORD111672"/>
    <x v="3"/>
    <s v="Electronics"/>
    <x v="11533"/>
    <s v="Good Sales"/>
    <n v="0.31"/>
    <n v="1179.3392000000001"/>
    <n v="2624.9808000000003"/>
    <n v="4"/>
    <d v="2024-02-05T00:00:00"/>
    <d v="2024-02-06T00:00:00"/>
    <s v="Regular"/>
    <s v="UPI"/>
    <n v="964.6"/>
    <s v="profit"/>
    <s v="Chennai"/>
  </r>
  <r>
    <s v="ORD111673"/>
    <x v="1"/>
    <s v="Electronics"/>
    <x v="11534"/>
    <s v="Good Sales"/>
    <n v="0.14000000000000001"/>
    <n v="139.90200000000002"/>
    <n v="859.39799999999991"/>
    <n v="5"/>
    <d v="2024-08-15T00:00:00"/>
    <d v="2024-08-19T00:00:00"/>
    <s v="Regular"/>
    <s v="Card"/>
    <n v="100.56"/>
    <s v="loss"/>
    <s v="Hyderabad"/>
  </r>
  <r>
    <s v="ORD111674"/>
    <x v="2"/>
    <s v="Grocery"/>
    <x v="11535"/>
    <s v="Good Sales"/>
    <n v="0.09"/>
    <n v="168.6636"/>
    <n v="1705.3763999999999"/>
    <n v="4"/>
    <d v="2024-05-05T00:00:00"/>
    <d v="2024-05-11T00:00:00"/>
    <s v="Member"/>
    <s v="Card"/>
    <n v="415.98"/>
    <s v="loss"/>
    <s v="Mumbai"/>
  </r>
  <r>
    <s v="ORD111675"/>
    <x v="1"/>
    <s v="Electronics"/>
    <x v="11536"/>
    <s v="Good Sales"/>
    <n v="0.42"/>
    <n v="908.56079999999986"/>
    <n v="1254.6792"/>
    <n v="9"/>
    <d v="2024-10-02T00:00:00"/>
    <d v="2024-10-04T00:00:00"/>
    <s v="New"/>
    <s v="Card"/>
    <n v="484.16"/>
    <s v="loss"/>
    <s v="Delhi"/>
  </r>
  <r>
    <s v="ORD111676"/>
    <x v="3"/>
    <s v="Grocery"/>
    <x v="11537"/>
    <s v="Good Sales"/>
    <n v="0.43"/>
    <n v="747.53779999999995"/>
    <n v="990.92220000000009"/>
    <n v="2"/>
    <d v="2023-05-19T00:00:00"/>
    <d v="2023-05-22T00:00:00"/>
    <s v="New"/>
    <s v="UPI"/>
    <n v="351.91"/>
    <s v="loss"/>
    <s v="Hyderabad"/>
  </r>
  <r>
    <s v="ORD111677"/>
    <x v="0"/>
    <s v="Personal Care"/>
    <x v="11538"/>
    <s v="Good Sales"/>
    <n v="0.14000000000000001"/>
    <n v="561.59460000000001"/>
    <n v="3449.7954"/>
    <n v="8"/>
    <d v="2023-10-03T00:00:00"/>
    <d v="2023-10-06T00:00:00"/>
    <s v="New"/>
    <s v="Card"/>
    <n v="746.72"/>
    <s v="loss"/>
    <s v="Mumbai"/>
  </r>
  <r>
    <s v="ORD111678"/>
    <x v="0"/>
    <s v="Clothing"/>
    <x v="11539"/>
    <s v="Good Sales"/>
    <n v="0.28000000000000003"/>
    <n v="1023.2768000000001"/>
    <n v="2631.2831999999999"/>
    <n v="7"/>
    <d v="2024-06-26T00:00:00"/>
    <d v="2024-06-28T00:00:00"/>
    <s v="New"/>
    <s v="Cash"/>
    <n v="988.32"/>
    <s v="profit"/>
    <s v="Pune"/>
  </r>
  <r>
    <s v="ORD111679"/>
    <x v="3"/>
    <s v="Electronics"/>
    <x v="11540"/>
    <s v="Good Sales"/>
    <n v="0.22"/>
    <n v="848.99760000000003"/>
    <n v="3010.0823999999998"/>
    <n v="7"/>
    <d v="2024-09-02T00:00:00"/>
    <d v="2024-09-07T00:00:00"/>
    <s v="Regular"/>
    <s v="Cash"/>
    <n v="837.11"/>
    <s v="profit"/>
    <s v="Delhi"/>
  </r>
  <r>
    <s v="ORD111680"/>
    <x v="3"/>
    <s v="Personal Care"/>
    <x v="11541"/>
    <s v="Good Sales"/>
    <n v="7.0000000000000007E-2"/>
    <n v="317.11680000000001"/>
    <n v="4213.1232"/>
    <n v="8"/>
    <d v="2023-06-16T00:00:00"/>
    <d v="2023-06-23T00:00:00"/>
    <s v="New"/>
    <s v="UPI"/>
    <n v="626.39"/>
    <s v="loss"/>
    <s v="Pune"/>
  </r>
  <r>
    <s v="ORD111681"/>
    <x v="3"/>
    <s v="Electronics"/>
    <x v="11542"/>
    <s v="Good Sales"/>
    <n v="0.47"/>
    <n v="1417.6327999999999"/>
    <n v="1598.6071999999999"/>
    <n v="1"/>
    <d v="2024-03-22T00:00:00"/>
    <d v="2024-03-26T00:00:00"/>
    <s v="Regular"/>
    <s v="UPI"/>
    <n v="743.16"/>
    <s v="loss"/>
    <s v="Hyderabad"/>
  </r>
  <r>
    <s v="ORD111682"/>
    <x v="2"/>
    <s v="Home Care"/>
    <x v="11543"/>
    <s v="Good Sales"/>
    <n v="0"/>
    <n v="0"/>
    <n v="3111.22"/>
    <n v="1"/>
    <d v="2023-01-06T00:00:00"/>
    <d v="2023-01-12T00:00:00"/>
    <s v="Regular"/>
    <s v="Card"/>
    <n v="322.45"/>
    <s v="loss"/>
    <s v="Pune"/>
  </r>
  <r>
    <s v="ORD111683"/>
    <x v="1"/>
    <s v="Grocery"/>
    <x v="11544"/>
    <s v="Good Sales"/>
    <n v="0.09"/>
    <n v="327.3732"/>
    <n v="3310.1068"/>
    <n v="7"/>
    <d v="2023-12-21T00:00:00"/>
    <d v="2023-12-26T00:00:00"/>
    <s v="New"/>
    <s v="Cash"/>
    <n v="495.07"/>
    <s v="loss"/>
    <s v="Hyderabad"/>
  </r>
  <r>
    <s v="ORD111684"/>
    <x v="1"/>
    <s v="Grocery"/>
    <x v="11545"/>
    <s v="Good Sales"/>
    <n v="0.17"/>
    <n v="584.46680000000003"/>
    <n v="2853.5731999999998"/>
    <n v="2"/>
    <d v="2023-02-22T00:00:00"/>
    <d v="2023-02-23T00:00:00"/>
    <s v="New"/>
    <s v="Cash"/>
    <n v="841.86"/>
    <s v="profit"/>
    <s v="Bangalore"/>
  </r>
  <r>
    <s v="ORD111685"/>
    <x v="1"/>
    <s v="Personal Care"/>
    <x v="11546"/>
    <s v="Good Sales"/>
    <n v="0.43"/>
    <n v="1875.6943999999999"/>
    <n v="2486.3856000000001"/>
    <n v="4"/>
    <d v="2023-04-26T00:00:00"/>
    <d v="2023-04-29T00:00:00"/>
    <s v="New"/>
    <s v="Cash"/>
    <n v="1275.1199999999999"/>
    <s v="profit"/>
    <s v="Pune"/>
  </r>
  <r>
    <s v="ORD111686"/>
    <x v="3"/>
    <s v="Home Care"/>
    <x v="11547"/>
    <s v="Good Sales"/>
    <n v="0.39"/>
    <n v="1510.8482999999999"/>
    <n v="2363.1216999999997"/>
    <n v="6"/>
    <d v="2023-10-27T00:00:00"/>
    <d v="2023-11-01T00:00:00"/>
    <s v="Regular"/>
    <s v="Card"/>
    <n v="1075.6400000000001"/>
    <s v="profit"/>
    <s v="Pune"/>
  </r>
  <r>
    <s v="ORD111687"/>
    <x v="1"/>
    <s v="Clothing"/>
    <x v="11548"/>
    <s v="concerning"/>
    <n v="0.28999999999999998"/>
    <n v="200.17249999999999"/>
    <n v="490.07749999999999"/>
    <n v="5"/>
    <d v="2023-03-06T00:00:00"/>
    <d v="2023-03-13T00:00:00"/>
    <s v="Regular"/>
    <s v="Cash"/>
    <n v="87.42"/>
    <s v="loss"/>
    <s v="Chennai"/>
  </r>
  <r>
    <s v="ORD111688"/>
    <x v="3"/>
    <s v="Home Care"/>
    <x v="11549"/>
    <s v="Good Sales"/>
    <n v="0.35"/>
    <n v="1627.136"/>
    <n v="3021.8240000000001"/>
    <n v="5"/>
    <d v="2023-07-27T00:00:00"/>
    <d v="2023-07-28T00:00:00"/>
    <s v="Member"/>
    <s v="Cash"/>
    <n v="1218.1199999999999"/>
    <s v="profit"/>
    <s v="Delhi"/>
  </r>
  <r>
    <s v="ORD111689"/>
    <x v="2"/>
    <s v="Home Care"/>
    <x v="11550"/>
    <s v="Good Sales"/>
    <n v="0.17"/>
    <n v="586.02230000000009"/>
    <n v="2861.1677"/>
    <n v="6"/>
    <d v="2023-04-19T00:00:00"/>
    <d v="2023-04-20T00:00:00"/>
    <s v="Member"/>
    <s v="Cash"/>
    <n v="641.66"/>
    <s v="loss"/>
    <s v="Pune"/>
  </r>
  <r>
    <s v="ORD111690"/>
    <x v="0"/>
    <s v="Clothing"/>
    <x v="11551"/>
    <s v="concerning"/>
    <n v="0.47"/>
    <n v="339.81939999999997"/>
    <n v="383.20060000000001"/>
    <n v="7"/>
    <d v="2023-06-05T00:00:00"/>
    <d v="2023-06-07T00:00:00"/>
    <s v="Member"/>
    <s v="Cash"/>
    <n v="115.7"/>
    <s v="loss"/>
    <s v="Chennai"/>
  </r>
  <r>
    <s v="ORD111691"/>
    <x v="3"/>
    <s v="Clothing"/>
    <x v="11552"/>
    <s v="Good Sales"/>
    <n v="0.01"/>
    <n v="38.826700000000002"/>
    <n v="3843.8433"/>
    <n v="2"/>
    <d v="2024-08-06T00:00:00"/>
    <d v="2024-08-07T00:00:00"/>
    <s v="Regular"/>
    <s v="Card"/>
    <n v="691.25"/>
    <s v="loss"/>
    <s v="Hyderabad"/>
  </r>
  <r>
    <s v="ORD111692"/>
    <x v="3"/>
    <s v="Home Care"/>
    <x v="11553"/>
    <s v="Good Sales"/>
    <n v="0.05"/>
    <n v="92.811000000000007"/>
    <n v="1763.4090000000001"/>
    <n v="4"/>
    <d v="2023-04-20T00:00:00"/>
    <d v="2023-04-25T00:00:00"/>
    <s v="Regular"/>
    <s v="Card"/>
    <n v="418.66"/>
    <s v="loss"/>
    <s v="Mumbai"/>
  </r>
  <r>
    <s v="ORD111693"/>
    <x v="0"/>
    <s v="Electronics"/>
    <x v="11554"/>
    <s v="Good Sales"/>
    <n v="0.46"/>
    <n v="1862.6734000000001"/>
    <n v="2186.6165999999998"/>
    <n v="7"/>
    <d v="2023-01-30T00:00:00"/>
    <d v="2023-01-31T00:00:00"/>
    <s v="New"/>
    <s v="UPI"/>
    <n v="679.68"/>
    <s v="loss"/>
    <s v="Mumbai"/>
  </r>
  <r>
    <s v="ORD111694"/>
    <x v="0"/>
    <s v="Electronics"/>
    <x v="11555"/>
    <s v="Good Sales"/>
    <n v="0.47"/>
    <n v="2247.3002999999999"/>
    <n v="2534.1896999999999"/>
    <n v="5"/>
    <d v="2024-02-23T00:00:00"/>
    <d v="2024-03-01T00:00:00"/>
    <s v="Member"/>
    <s v="Card"/>
    <n v="314.36"/>
    <s v="loss"/>
    <s v="Delhi"/>
  </r>
  <r>
    <s v="ORD111695"/>
    <x v="2"/>
    <s v="Home Care"/>
    <x v="11556"/>
    <s v="Good Sales"/>
    <n v="0.25"/>
    <n v="337.67250000000001"/>
    <n v="1013.0175"/>
    <n v="9"/>
    <d v="2024-01-25T00:00:00"/>
    <d v="2024-01-29T00:00:00"/>
    <s v="Member"/>
    <s v="Card"/>
    <n v="82.76"/>
    <s v="loss"/>
    <s v="Pune"/>
  </r>
  <r>
    <s v="ORD111696"/>
    <x v="1"/>
    <s v="Electronics"/>
    <x v="11557"/>
    <s v="Good Sales"/>
    <n v="0.28999999999999998"/>
    <n v="1247.3799000000001"/>
    <n v="3053.9301000000005"/>
    <n v="6"/>
    <d v="2023-12-24T00:00:00"/>
    <d v="2023-12-30T00:00:00"/>
    <s v="Regular"/>
    <s v="Cash"/>
    <n v="727.7"/>
    <s v="loss"/>
    <s v="Bangalore"/>
  </r>
  <r>
    <s v="ORD111697"/>
    <x v="3"/>
    <s v="Clothing"/>
    <x v="11558"/>
    <s v="Good Sales"/>
    <n v="0.45"/>
    <n v="1750.7024999999999"/>
    <n v="2139.7474999999999"/>
    <n v="4"/>
    <d v="2024-08-19T00:00:00"/>
    <d v="2024-08-21T00:00:00"/>
    <s v="New"/>
    <s v="UPI"/>
    <n v="624.85"/>
    <s v="loss"/>
    <s v="Bangalore"/>
  </r>
  <r>
    <s v="ORD111698"/>
    <x v="1"/>
    <s v="Clothing"/>
    <x v="11559"/>
    <s v="Good Sales"/>
    <n v="0.43"/>
    <n v="1457.1883"/>
    <n v="1931.6216999999999"/>
    <n v="4"/>
    <d v="2024-06-25T00:00:00"/>
    <d v="2024-06-29T00:00:00"/>
    <s v="Member"/>
    <s v="Card"/>
    <n v="850.9"/>
    <s v="profit"/>
    <s v="Pune"/>
  </r>
  <r>
    <s v="ORD111699"/>
    <x v="3"/>
    <s v="Electronics"/>
    <x v="11560"/>
    <s v="Good Sales"/>
    <n v="0.43"/>
    <n v="854.02729999999997"/>
    <n v="1132.0826999999999"/>
    <n v="3"/>
    <d v="2024-01-16T00:00:00"/>
    <d v="2024-01-21T00:00:00"/>
    <s v="Member"/>
    <s v="UPI"/>
    <n v="209.96"/>
    <s v="loss"/>
    <s v="Mumbai"/>
  </r>
  <r>
    <s v="ORD111700"/>
    <x v="2"/>
    <s v="Clothing"/>
    <x v="11561"/>
    <s v="concerning"/>
    <n v="0.19"/>
    <n v="121.28080000000001"/>
    <n v="517.03920000000005"/>
    <n v="6"/>
    <d v="2024-12-31T00:00:00"/>
    <d v="2025-01-06T00:00:00"/>
    <s v="Member"/>
    <s v="Card"/>
    <n v="125.13"/>
    <s v="loss"/>
    <s v="Mumbai"/>
  </r>
  <r>
    <s v="ORD111701"/>
    <x v="0"/>
    <s v="Grocery"/>
    <x v="11562"/>
    <s v="Good Sales"/>
    <n v="0.42"/>
    <n v="1037.8578"/>
    <n v="1433.2322000000001"/>
    <n v="8"/>
    <d v="2023-05-08T00:00:00"/>
    <d v="2023-05-09T00:00:00"/>
    <s v="Member"/>
    <s v="Card"/>
    <n v="508.7"/>
    <s v="loss"/>
    <s v="Chennai"/>
  </r>
  <r>
    <s v="ORD111702"/>
    <x v="2"/>
    <s v="Clothing"/>
    <x v="11563"/>
    <s v="concerning"/>
    <n v="0.03"/>
    <n v="18.533099999999997"/>
    <n v="599.23689999999999"/>
    <n v="1"/>
    <d v="2023-10-16T00:00:00"/>
    <d v="2023-10-23T00:00:00"/>
    <s v="New"/>
    <s v="Card"/>
    <n v="58.44"/>
    <s v="loss"/>
    <s v="Hyderabad"/>
  </r>
  <r>
    <s v="ORD111703"/>
    <x v="0"/>
    <s v="Home Care"/>
    <x v="11564"/>
    <s v="Good Sales"/>
    <n v="0.24"/>
    <n v="612.17279999999994"/>
    <n v="1938.5472"/>
    <n v="2"/>
    <d v="2023-03-17T00:00:00"/>
    <d v="2023-03-22T00:00:00"/>
    <s v="Regular"/>
    <s v="Cash"/>
    <n v="242.41"/>
    <s v="loss"/>
    <s v="Chennai"/>
  </r>
  <r>
    <s v="ORD111704"/>
    <x v="1"/>
    <s v="Personal Care"/>
    <x v="11565"/>
    <s v="Good Sales"/>
    <n v="0.12"/>
    <n v="494.33279999999991"/>
    <n v="3625.1071999999995"/>
    <n v="4"/>
    <d v="2023-10-26T00:00:00"/>
    <d v="2023-10-27T00:00:00"/>
    <s v="Regular"/>
    <s v="Card"/>
    <n v="956.66"/>
    <s v="profit"/>
    <s v="Bangalore"/>
  </r>
  <r>
    <s v="ORD111705"/>
    <x v="1"/>
    <s v="Electronics"/>
    <x v="11566"/>
    <s v="Good Sales"/>
    <n v="0.02"/>
    <n v="99.768600000000006"/>
    <n v="4888.6614"/>
    <n v="7"/>
    <d v="2024-07-10T00:00:00"/>
    <d v="2024-07-11T00:00:00"/>
    <s v="New"/>
    <s v="Cash"/>
    <n v="533.61"/>
    <s v="loss"/>
    <s v="Chennai"/>
  </r>
  <r>
    <s v="ORD111706"/>
    <x v="2"/>
    <s v="Electronics"/>
    <x v="11567"/>
    <s v="Good Sales"/>
    <n v="0.31"/>
    <n v="331.77440000000001"/>
    <n v="738.46559999999999"/>
    <n v="2"/>
    <d v="2024-04-15T00:00:00"/>
    <d v="2024-04-16T00:00:00"/>
    <s v="Member"/>
    <s v="Card"/>
    <n v="119.17"/>
    <s v="loss"/>
    <s v="Hyderabad"/>
  </r>
  <r>
    <s v="ORD111707"/>
    <x v="0"/>
    <s v="Clothing"/>
    <x v="11568"/>
    <s v="Good Sales"/>
    <n v="0.04"/>
    <n v="44.74"/>
    <n v="1073.76"/>
    <n v="8"/>
    <d v="2024-05-01T00:00:00"/>
    <d v="2024-05-08T00:00:00"/>
    <s v="Member"/>
    <s v="UPI"/>
    <n v="125.77"/>
    <s v="loss"/>
    <s v="Pune"/>
  </r>
  <r>
    <s v="ORD111708"/>
    <x v="2"/>
    <s v="Clothing"/>
    <x v="11569"/>
    <s v="Good Sales"/>
    <n v="0.06"/>
    <n v="244.3998"/>
    <n v="3828.9301999999998"/>
    <n v="3"/>
    <d v="2024-05-08T00:00:00"/>
    <d v="2024-05-10T00:00:00"/>
    <s v="Member"/>
    <s v="Cash"/>
    <n v="897.84"/>
    <s v="profit"/>
    <s v="Hyderabad"/>
  </r>
  <r>
    <s v="ORD111709"/>
    <x v="0"/>
    <s v="Personal Care"/>
    <x v="11570"/>
    <s v="Good Sales"/>
    <n v="0.04"/>
    <n v="95.935599999999994"/>
    <n v="2302.4544000000001"/>
    <n v="2"/>
    <d v="2023-04-25T00:00:00"/>
    <d v="2023-04-30T00:00:00"/>
    <s v="New"/>
    <s v="Card"/>
    <n v="516.83000000000004"/>
    <s v="loss"/>
    <s v="Chennai"/>
  </r>
  <r>
    <s v="ORD111710"/>
    <x v="0"/>
    <s v="Personal Care"/>
    <x v="11571"/>
    <s v="Good Sales"/>
    <n v="0.49"/>
    <n v="2247.8455999999996"/>
    <n v="2339.5944"/>
    <n v="7"/>
    <d v="2024-01-06T00:00:00"/>
    <d v="2024-01-08T00:00:00"/>
    <s v="Regular"/>
    <s v="Card"/>
    <n v="1326.28"/>
    <s v="profit"/>
    <s v="Hyderabad"/>
  </r>
  <r>
    <s v="ORD111711"/>
    <x v="1"/>
    <s v="Home Care"/>
    <x v="11572"/>
    <s v="Good Sales"/>
    <n v="0.02"/>
    <n v="77.361599999999996"/>
    <n v="3790.7183999999997"/>
    <n v="9"/>
    <d v="2024-03-24T00:00:00"/>
    <d v="2024-03-25T00:00:00"/>
    <s v="Regular"/>
    <s v="Card"/>
    <n v="647.13"/>
    <s v="loss"/>
    <s v="Delhi"/>
  </r>
  <r>
    <s v="ORD111712"/>
    <x v="1"/>
    <s v="Grocery"/>
    <x v="11573"/>
    <s v="Good Sales"/>
    <n v="0.13"/>
    <n v="482.10500000000002"/>
    <n v="3226.395"/>
    <n v="4"/>
    <d v="2023-06-13T00:00:00"/>
    <d v="2023-06-19T00:00:00"/>
    <s v="Member"/>
    <s v="UPI"/>
    <n v="384.71"/>
    <s v="loss"/>
    <s v="Bangalore"/>
  </r>
  <r>
    <s v="ORD111713"/>
    <x v="0"/>
    <s v="Home Care"/>
    <x v="11574"/>
    <s v="concerning"/>
    <n v="0.33"/>
    <n v="197.85810000000004"/>
    <n v="401.71190000000001"/>
    <n v="2"/>
    <d v="2023-08-01T00:00:00"/>
    <d v="2023-08-08T00:00:00"/>
    <s v="Regular"/>
    <s v="Card"/>
    <n v="93.71"/>
    <s v="loss"/>
    <s v="Mumbai"/>
  </r>
  <r>
    <s v="ORD111714"/>
    <x v="0"/>
    <s v="Electronics"/>
    <x v="11575"/>
    <s v="concerning"/>
    <n v="0.41"/>
    <n v="113.07389999999999"/>
    <n v="162.71610000000004"/>
    <n v="9"/>
    <d v="2023-10-20T00:00:00"/>
    <d v="2023-10-22T00:00:00"/>
    <s v="New"/>
    <s v="UPI"/>
    <n v="49.83"/>
    <s v="loss"/>
    <s v="Chennai"/>
  </r>
  <r>
    <s v="ORD111715"/>
    <x v="0"/>
    <s v="Clothing"/>
    <x v="11576"/>
    <s v="Good Sales"/>
    <n v="0.3"/>
    <n v="495.642"/>
    <n v="1156.498"/>
    <n v="5"/>
    <d v="2023-05-01T00:00:00"/>
    <d v="2023-05-03T00:00:00"/>
    <s v="New"/>
    <s v="Card"/>
    <n v="163.30000000000001"/>
    <s v="loss"/>
    <s v="Hyderabad"/>
  </r>
  <r>
    <s v="ORD111716"/>
    <x v="1"/>
    <s v="Home Care"/>
    <x v="11577"/>
    <s v="Good Sales"/>
    <n v="0.49"/>
    <n v="570.73239999999998"/>
    <n v="594.02760000000001"/>
    <n v="7"/>
    <d v="2024-01-31T00:00:00"/>
    <d v="2024-02-03T00:00:00"/>
    <s v="New"/>
    <s v="UPI"/>
    <n v="281.94"/>
    <s v="loss"/>
    <s v="Delhi"/>
  </r>
  <r>
    <s v="ORD111717"/>
    <x v="1"/>
    <s v="Clothing"/>
    <x v="11578"/>
    <s v="Good Sales"/>
    <n v="0.17"/>
    <n v="610.35270000000003"/>
    <n v="2979.9573"/>
    <n v="5"/>
    <d v="2024-02-26T00:00:00"/>
    <d v="2024-02-28T00:00:00"/>
    <s v="New"/>
    <s v="Cash"/>
    <n v="266.08"/>
    <s v="loss"/>
    <s v="Mumbai"/>
  </r>
  <r>
    <s v="ORD111718"/>
    <x v="3"/>
    <s v="Clothing"/>
    <x v="11579"/>
    <s v="Good Sales"/>
    <n v="0.24"/>
    <n v="554.06399999999996"/>
    <n v="1754.5360000000001"/>
    <n v="5"/>
    <d v="2024-07-21T00:00:00"/>
    <d v="2024-07-26T00:00:00"/>
    <s v="Member"/>
    <s v="UPI"/>
    <n v="130.43"/>
    <s v="loss"/>
    <s v="Chennai"/>
  </r>
  <r>
    <s v="ORD111719"/>
    <x v="0"/>
    <s v="Home Care"/>
    <x v="11580"/>
    <s v="Good Sales"/>
    <n v="0.41"/>
    <n v="1092.0021999999999"/>
    <n v="1571.4178000000002"/>
    <n v="6"/>
    <d v="2023-03-21T00:00:00"/>
    <d v="2023-03-25T00:00:00"/>
    <s v="Member"/>
    <s v="Card"/>
    <n v="244.02"/>
    <s v="loss"/>
    <s v="Pune"/>
  </r>
  <r>
    <s v="ORD111720"/>
    <x v="3"/>
    <s v="Home Care"/>
    <x v="11581"/>
    <s v="Good Sales"/>
    <n v="0.34"/>
    <n v="1389.6922000000002"/>
    <n v="2697.6377999999995"/>
    <n v="5"/>
    <d v="2024-01-16T00:00:00"/>
    <d v="2024-01-21T00:00:00"/>
    <s v="Regular"/>
    <s v="Cash"/>
    <n v="239.38"/>
    <s v="loss"/>
    <s v="Bangalore"/>
  </r>
  <r>
    <s v="ORD111721"/>
    <x v="0"/>
    <s v="Personal Care"/>
    <x v="11582"/>
    <s v="Good Sales"/>
    <n v="0.11"/>
    <n v="268.91370000000001"/>
    <n v="2175.7563"/>
    <n v="8"/>
    <d v="2023-10-09T00:00:00"/>
    <d v="2023-10-16T00:00:00"/>
    <s v="New"/>
    <s v="Card"/>
    <n v="192.63"/>
    <s v="loss"/>
    <s v="Mumbai"/>
  </r>
  <r>
    <s v="ORD111722"/>
    <x v="1"/>
    <s v="Grocery"/>
    <x v="11583"/>
    <s v="Good Sales"/>
    <n v="0.25"/>
    <n v="692.53499999999997"/>
    <n v="2077.605"/>
    <n v="4"/>
    <d v="2024-07-22T00:00:00"/>
    <d v="2024-07-29T00:00:00"/>
    <s v="Regular"/>
    <s v="UPI"/>
    <n v="193.67"/>
    <s v="loss"/>
    <s v="Mumbai"/>
  </r>
  <r>
    <s v="ORD111723"/>
    <x v="3"/>
    <s v="Personal Care"/>
    <x v="11584"/>
    <s v="Good Sales"/>
    <n v="0.49"/>
    <n v="2071.4112999999998"/>
    <n v="2155.9587000000001"/>
    <n v="3"/>
    <d v="2024-03-15T00:00:00"/>
    <d v="2024-03-22T00:00:00"/>
    <s v="New"/>
    <s v="Cash"/>
    <n v="941.83"/>
    <s v="profit"/>
    <s v="Delhi"/>
  </r>
  <r>
    <s v="ORD111724"/>
    <x v="3"/>
    <s v="Grocery"/>
    <x v="11585"/>
    <s v="Good Sales"/>
    <n v="0.43"/>
    <n v="951.82650000000001"/>
    <n v="1261.7235000000001"/>
    <n v="3"/>
    <d v="2023-11-22T00:00:00"/>
    <d v="2023-11-27T00:00:00"/>
    <s v="Regular"/>
    <s v="Card"/>
    <n v="512.5"/>
    <s v="loss"/>
    <s v="Bangalore"/>
  </r>
  <r>
    <s v="ORD111725"/>
    <x v="2"/>
    <s v="Home Care"/>
    <x v="11586"/>
    <s v="concerning"/>
    <n v="0.1"/>
    <n v="50.731999999999999"/>
    <n v="456.58799999999997"/>
    <n v="2"/>
    <d v="2023-10-24T00:00:00"/>
    <d v="2023-10-28T00:00:00"/>
    <s v="Regular"/>
    <s v="UPI"/>
    <n v="66.83"/>
    <s v="loss"/>
    <s v="Bangalore"/>
  </r>
  <r>
    <s v="ORD111726"/>
    <x v="0"/>
    <s v="Grocery"/>
    <x v="11587"/>
    <s v="Good Sales"/>
    <n v="0.09"/>
    <n v="239.07240000000002"/>
    <n v="2417.2876000000001"/>
    <n v="8"/>
    <d v="2023-02-20T00:00:00"/>
    <d v="2023-02-22T00:00:00"/>
    <s v="New"/>
    <s v="UPI"/>
    <n v="264.45999999999998"/>
    <s v="loss"/>
    <s v="Delhi"/>
  </r>
  <r>
    <s v="ORD111727"/>
    <x v="1"/>
    <s v="Electronics"/>
    <x v="11588"/>
    <s v="Good Sales"/>
    <n v="0.41"/>
    <n v="1204.9367"/>
    <n v="1733.9332999999999"/>
    <n v="7"/>
    <d v="2024-04-12T00:00:00"/>
    <d v="2024-04-16T00:00:00"/>
    <s v="Regular"/>
    <s v="UPI"/>
    <n v="711.16"/>
    <s v="loss"/>
    <s v="Chennai"/>
  </r>
  <r>
    <s v="ORD111728"/>
    <x v="2"/>
    <s v="Personal Care"/>
    <x v="11589"/>
    <s v="Good Sales"/>
    <n v="0.1"/>
    <n v="260.78000000000003"/>
    <n v="2347.02"/>
    <n v="6"/>
    <d v="2024-03-26T00:00:00"/>
    <d v="2024-04-02T00:00:00"/>
    <s v="Regular"/>
    <s v="Cash"/>
    <n v="233.65"/>
    <s v="loss"/>
    <s v="Delhi"/>
  </r>
  <r>
    <s v="ORD111729"/>
    <x v="2"/>
    <s v="Personal Care"/>
    <x v="11590"/>
    <s v="Good Sales"/>
    <n v="0.23"/>
    <n v="313.82120000000003"/>
    <n v="1050.6188"/>
    <n v="2"/>
    <d v="2024-05-15T00:00:00"/>
    <d v="2024-05-19T00:00:00"/>
    <s v="Regular"/>
    <s v="Card"/>
    <n v="201.35"/>
    <s v="loss"/>
    <s v="Mumbai"/>
  </r>
  <r>
    <s v="ORD111730"/>
    <x v="0"/>
    <s v="Personal Care"/>
    <x v="11591"/>
    <s v="Good Sales"/>
    <n v="0.09"/>
    <n v="107.64719999999998"/>
    <n v="1088.4328"/>
    <n v="2"/>
    <d v="2024-06-07T00:00:00"/>
    <d v="2024-06-12T00:00:00"/>
    <s v="New"/>
    <s v="Card"/>
    <n v="230.31"/>
    <s v="loss"/>
    <s v="Mumbai"/>
  </r>
  <r>
    <s v="ORD111731"/>
    <x v="2"/>
    <s v="Clothing"/>
    <x v="11592"/>
    <s v="Good Sales"/>
    <n v="0.01"/>
    <n v="19.118099999999998"/>
    <n v="1892.6919"/>
    <n v="1"/>
    <d v="2023-04-07T00:00:00"/>
    <d v="2023-04-13T00:00:00"/>
    <s v="Member"/>
    <s v="Card"/>
    <n v="359.28"/>
    <s v="loss"/>
    <s v="Pune"/>
  </r>
  <r>
    <s v="ORD111732"/>
    <x v="0"/>
    <s v="Clothing"/>
    <x v="11593"/>
    <s v="Good Sales"/>
    <n v="0.44"/>
    <n v="402.3888"/>
    <n v="512.13120000000004"/>
    <n v="2"/>
    <d v="2024-09-12T00:00:00"/>
    <d v="2024-09-17T00:00:00"/>
    <s v="Regular"/>
    <s v="Cash"/>
    <n v="143.74"/>
    <s v="loss"/>
    <s v="Bangalore"/>
  </r>
  <r>
    <s v="ORD111733"/>
    <x v="2"/>
    <s v="Home Care"/>
    <x v="11594"/>
    <s v="Good Sales"/>
    <n v="0.39"/>
    <n v="1311.7728"/>
    <n v="2051.7471999999998"/>
    <n v="9"/>
    <d v="2024-10-20T00:00:00"/>
    <d v="2024-10-26T00:00:00"/>
    <s v="Regular"/>
    <s v="Card"/>
    <n v="633.54"/>
    <s v="loss"/>
    <s v="Hyderabad"/>
  </r>
  <r>
    <s v="ORD111734"/>
    <x v="0"/>
    <s v="Home Care"/>
    <x v="11595"/>
    <s v="Good Sales"/>
    <n v="0.24"/>
    <n v="746.85839999999996"/>
    <n v="2365.0515999999998"/>
    <n v="1"/>
    <d v="2024-12-06T00:00:00"/>
    <d v="2024-12-09T00:00:00"/>
    <s v="Regular"/>
    <s v="Card"/>
    <n v="674.21"/>
    <s v="loss"/>
    <s v="Mumbai"/>
  </r>
  <r>
    <s v="ORD111735"/>
    <x v="1"/>
    <s v="Clothing"/>
    <x v="11596"/>
    <s v="Good Sales"/>
    <n v="0.08"/>
    <n v="255.89919999999998"/>
    <n v="2942.8407999999999"/>
    <n v="4"/>
    <d v="2024-03-17T00:00:00"/>
    <d v="2024-03-24T00:00:00"/>
    <s v="New"/>
    <s v="Card"/>
    <n v="355.53"/>
    <s v="loss"/>
    <s v="Mumbai"/>
  </r>
  <r>
    <s v="ORD111736"/>
    <x v="0"/>
    <s v="Personal Care"/>
    <x v="11597"/>
    <s v="Good Sales"/>
    <n v="0.4"/>
    <n v="480.60400000000004"/>
    <n v="720.90599999999995"/>
    <n v="2"/>
    <d v="2023-12-09T00:00:00"/>
    <d v="2023-12-10T00:00:00"/>
    <s v="Member"/>
    <s v="UPI"/>
    <n v="177.56"/>
    <s v="loss"/>
    <s v="Bangalore"/>
  </r>
  <r>
    <s v="ORD111737"/>
    <x v="0"/>
    <s v="Clothing"/>
    <x v="11598"/>
    <s v="Good Sales"/>
    <n v="0.18"/>
    <n v="235.43819999999999"/>
    <n v="1072.5518"/>
    <n v="5"/>
    <d v="2023-08-25T00:00:00"/>
    <d v="2023-08-27T00:00:00"/>
    <s v="New"/>
    <s v="Card"/>
    <n v="290.10000000000002"/>
    <s v="loss"/>
    <s v="Chennai"/>
  </r>
  <r>
    <s v="ORD111738"/>
    <x v="3"/>
    <s v="Grocery"/>
    <x v="11599"/>
    <s v="Good Sales"/>
    <n v="0.33"/>
    <n v="1306.2093"/>
    <n v="2652.0007000000001"/>
    <n v="8"/>
    <d v="2024-08-06T00:00:00"/>
    <d v="2024-08-10T00:00:00"/>
    <s v="New"/>
    <s v="UPI"/>
    <n v="323.20999999999998"/>
    <s v="loss"/>
    <s v="Bangalore"/>
  </r>
  <r>
    <s v="ORD111739"/>
    <x v="1"/>
    <s v="Personal Care"/>
    <x v="11600"/>
    <s v="Good Sales"/>
    <n v="0.16"/>
    <n v="557.048"/>
    <n v="2924.5020000000004"/>
    <n v="1"/>
    <d v="2023-08-14T00:00:00"/>
    <d v="2023-08-19T00:00:00"/>
    <s v="New"/>
    <s v="UPI"/>
    <n v="473.55"/>
    <s v="loss"/>
    <s v="Mumbai"/>
  </r>
  <r>
    <s v="ORD111740"/>
    <x v="1"/>
    <s v="Clothing"/>
    <x v="11601"/>
    <s v="Good Sales"/>
    <n v="0.22"/>
    <n v="965.44360000000006"/>
    <n v="3422.9364"/>
    <n v="9"/>
    <d v="2023-05-06T00:00:00"/>
    <d v="2023-05-12T00:00:00"/>
    <s v="New"/>
    <s v="UPI"/>
    <n v="254.25"/>
    <s v="loss"/>
    <s v="Bangalore"/>
  </r>
  <r>
    <s v="ORD111741"/>
    <x v="1"/>
    <s v="Home Care"/>
    <x v="11602"/>
    <s v="Good Sales"/>
    <n v="0.27"/>
    <n v="560.83860000000004"/>
    <n v="1516.3413999999998"/>
    <n v="7"/>
    <d v="2023-09-17T00:00:00"/>
    <d v="2023-09-22T00:00:00"/>
    <s v="New"/>
    <s v="UPI"/>
    <n v="212.95"/>
    <s v="loss"/>
    <s v="Chennai"/>
  </r>
  <r>
    <s v="ORD111742"/>
    <x v="2"/>
    <s v="Clothing"/>
    <x v="11603"/>
    <s v="Good Sales"/>
    <n v="0.38"/>
    <n v="1057.1258"/>
    <n v="1724.7841999999998"/>
    <n v="5"/>
    <d v="2024-06-22T00:00:00"/>
    <d v="2024-06-24T00:00:00"/>
    <s v="New"/>
    <s v="Card"/>
    <n v="423.58"/>
    <s v="loss"/>
    <s v="Hyderabad"/>
  </r>
  <r>
    <s v="ORD111743"/>
    <x v="3"/>
    <s v="Electronics"/>
    <x v="11604"/>
    <s v="Good Sales"/>
    <n v="0.42"/>
    <n v="1562.4041999999999"/>
    <n v="2157.6058000000003"/>
    <n v="5"/>
    <d v="2024-06-21T00:00:00"/>
    <d v="2024-06-24T00:00:00"/>
    <s v="Member"/>
    <s v="Card"/>
    <n v="434.79"/>
    <s v="loss"/>
    <s v="Mumbai"/>
  </r>
  <r>
    <s v="ORD111744"/>
    <x v="1"/>
    <s v="Clothing"/>
    <x v="11605"/>
    <s v="Good Sales"/>
    <n v="0.22"/>
    <n v="1072.1391999999998"/>
    <n v="3801.2208000000001"/>
    <n v="9"/>
    <d v="2023-12-19T00:00:00"/>
    <d v="2023-12-24T00:00:00"/>
    <s v="New"/>
    <s v="UPI"/>
    <n v="1201.0999999999999"/>
    <s v="profit"/>
    <s v="Chennai"/>
  </r>
  <r>
    <s v="ORD111745"/>
    <x v="2"/>
    <s v="Personal Care"/>
    <x v="11606"/>
    <s v="Good Sales"/>
    <n v="0.12"/>
    <n v="593.904"/>
    <n v="4355.2960000000003"/>
    <n v="9"/>
    <d v="2024-09-07T00:00:00"/>
    <d v="2024-09-11T00:00:00"/>
    <s v="New"/>
    <s v="Card"/>
    <n v="755.07"/>
    <s v="loss"/>
    <s v="Pune"/>
  </r>
  <r>
    <s v="ORD111746"/>
    <x v="2"/>
    <s v="Clothing"/>
    <x v="11607"/>
    <s v="Good Sales"/>
    <n v="0.08"/>
    <n v="399.67680000000001"/>
    <n v="4596.2831999999999"/>
    <n v="2"/>
    <d v="2023-02-09T00:00:00"/>
    <d v="2023-02-11T00:00:00"/>
    <s v="Member"/>
    <s v="UPI"/>
    <n v="649.04999999999995"/>
    <s v="loss"/>
    <s v="Chennai"/>
  </r>
  <r>
    <s v="ORD111747"/>
    <x v="2"/>
    <s v="Home Care"/>
    <x v="11608"/>
    <s v="Good Sales"/>
    <n v="0.17"/>
    <n v="758.80860000000007"/>
    <n v="3704.7713999999996"/>
    <n v="8"/>
    <d v="2024-11-20T00:00:00"/>
    <d v="2024-11-24T00:00:00"/>
    <s v="Member"/>
    <s v="Cash"/>
    <n v="1276.6600000000001"/>
    <s v="profit"/>
    <s v="Mumbai"/>
  </r>
  <r>
    <s v="ORD111748"/>
    <x v="3"/>
    <s v="Grocery"/>
    <x v="11609"/>
    <s v="Good Sales"/>
    <n v="0.4"/>
    <n v="1293.7160000000001"/>
    <n v="1940.5739999999998"/>
    <n v="5"/>
    <d v="2024-03-26T00:00:00"/>
    <d v="2024-03-27T00:00:00"/>
    <s v="Member"/>
    <s v="Card"/>
    <n v="675.3"/>
    <s v="loss"/>
    <s v="Bangalore"/>
  </r>
  <r>
    <s v="ORD111749"/>
    <x v="2"/>
    <s v="Electronics"/>
    <x v="11610"/>
    <s v="concerning"/>
    <n v="0.14000000000000001"/>
    <n v="18.782400000000003"/>
    <n v="115.3776"/>
    <n v="2"/>
    <d v="2024-12-13T00:00:00"/>
    <d v="2024-12-18T00:00:00"/>
    <s v="New"/>
    <s v="UPI"/>
    <n v="30.51"/>
    <s v="loss"/>
    <s v="Chennai"/>
  </r>
  <r>
    <s v="ORD111750"/>
    <x v="3"/>
    <s v="Personal Care"/>
    <x v="11611"/>
    <s v="Good Sales"/>
    <n v="0.02"/>
    <n v="70.555199999999999"/>
    <n v="3457.2048000000004"/>
    <n v="9"/>
    <d v="2023-07-21T00:00:00"/>
    <d v="2023-07-27T00:00:00"/>
    <s v="Member"/>
    <s v="Cash"/>
    <n v="941.18"/>
    <s v="profit"/>
    <s v="Bangalore"/>
  </r>
  <r>
    <s v="ORD111751"/>
    <x v="0"/>
    <s v="Home Care"/>
    <x v="11612"/>
    <s v="Good Sales"/>
    <n v="0.28000000000000003"/>
    <n v="355.35920000000004"/>
    <n v="913.7808"/>
    <n v="4"/>
    <d v="2024-06-24T00:00:00"/>
    <d v="2024-06-26T00:00:00"/>
    <s v="New"/>
    <s v="Card"/>
    <n v="160.41"/>
    <s v="loss"/>
    <s v="Mumbai"/>
  </r>
  <r>
    <s v="ORD111752"/>
    <x v="2"/>
    <s v="Electronics"/>
    <x v="11613"/>
    <s v="concerning"/>
    <n v="0.02"/>
    <n v="7.6024000000000003"/>
    <n v="372.51760000000002"/>
    <n v="5"/>
    <d v="2023-12-07T00:00:00"/>
    <d v="2023-12-12T00:00:00"/>
    <s v="New"/>
    <s v="Card"/>
    <n v="71.48"/>
    <s v="loss"/>
    <s v="Bangalore"/>
  </r>
  <r>
    <s v="ORD111753"/>
    <x v="1"/>
    <s v="Clothing"/>
    <x v="7082"/>
    <s v="Good Sales"/>
    <n v="0.44"/>
    <n v="1547.1279999999999"/>
    <n v="1969.0719999999999"/>
    <n v="7"/>
    <d v="2023-09-04T00:00:00"/>
    <d v="2023-09-05T00:00:00"/>
    <s v="Regular"/>
    <s v="Cash"/>
    <n v="538.1"/>
    <s v="loss"/>
    <s v="Mumbai"/>
  </r>
  <r>
    <s v="ORD111754"/>
    <x v="2"/>
    <s v="Electronics"/>
    <x v="11614"/>
    <s v="Good Sales"/>
    <n v="0.34"/>
    <n v="1293.5129999999999"/>
    <n v="2510.9369999999999"/>
    <n v="2"/>
    <d v="2023-04-27T00:00:00"/>
    <d v="2023-04-29T00:00:00"/>
    <s v="New"/>
    <s v="Card"/>
    <n v="462.76"/>
    <s v="loss"/>
    <s v="Mumbai"/>
  </r>
  <r>
    <s v="ORD111755"/>
    <x v="0"/>
    <s v="Grocery"/>
    <x v="11615"/>
    <s v="Good Sales"/>
    <n v="0.13"/>
    <n v="433.05860000000001"/>
    <n v="2898.1614"/>
    <n v="5"/>
    <d v="2024-01-17T00:00:00"/>
    <d v="2024-01-24T00:00:00"/>
    <s v="Regular"/>
    <s v="Cash"/>
    <n v="175.13"/>
    <s v="loss"/>
    <s v="Chennai"/>
  </r>
  <r>
    <s v="ORD111756"/>
    <x v="0"/>
    <s v="Electronics"/>
    <x v="11616"/>
    <s v="Good Sales"/>
    <n v="0.23"/>
    <n v="434.54590000000002"/>
    <n v="1454.7840999999999"/>
    <n v="8"/>
    <d v="2023-08-30T00:00:00"/>
    <d v="2023-09-03T00:00:00"/>
    <s v="Regular"/>
    <s v="Card"/>
    <n v="160.12"/>
    <s v="loss"/>
    <s v="Hyderabad"/>
  </r>
  <r>
    <s v="ORD111757"/>
    <x v="2"/>
    <s v="Electronics"/>
    <x v="11617"/>
    <s v="Good Sales"/>
    <n v="0.37"/>
    <n v="963.45040000000006"/>
    <n v="1640.4695999999999"/>
    <n v="1"/>
    <d v="2023-12-03T00:00:00"/>
    <d v="2023-12-07T00:00:00"/>
    <s v="Member"/>
    <s v="Cash"/>
    <n v="658.21"/>
    <s v="loss"/>
    <s v="Pune"/>
  </r>
  <r>
    <s v="ORD111758"/>
    <x v="0"/>
    <s v="Clothing"/>
    <x v="11618"/>
    <s v="Good Sales"/>
    <n v="0.46"/>
    <n v="2153.3703999999998"/>
    <n v="2527.8696"/>
    <n v="8"/>
    <d v="2023-09-04T00:00:00"/>
    <d v="2023-09-05T00:00:00"/>
    <s v="Regular"/>
    <s v="Card"/>
    <n v="395.59"/>
    <s v="loss"/>
    <s v="Delhi"/>
  </r>
  <r>
    <s v="ORD111759"/>
    <x v="3"/>
    <s v="Clothing"/>
    <x v="11619"/>
    <s v="Good Sales"/>
    <n v="0.44"/>
    <n v="1617.0396000000001"/>
    <n v="2058.0504000000001"/>
    <n v="2"/>
    <d v="2024-10-22T00:00:00"/>
    <d v="2024-10-27T00:00:00"/>
    <s v="Regular"/>
    <s v="UPI"/>
    <n v="1015.87"/>
    <s v="profit"/>
    <s v="Chennai"/>
  </r>
  <r>
    <s v="ORD111760"/>
    <x v="3"/>
    <s v="Personal Care"/>
    <x v="11620"/>
    <s v="Good Sales"/>
    <n v="0.03"/>
    <n v="77.188499999999991"/>
    <n v="2495.7614999999996"/>
    <n v="4"/>
    <d v="2024-02-15T00:00:00"/>
    <d v="2024-02-17T00:00:00"/>
    <s v="Regular"/>
    <s v="Card"/>
    <n v="303.52"/>
    <s v="loss"/>
    <s v="Pune"/>
  </r>
  <r>
    <s v="ORD111761"/>
    <x v="2"/>
    <s v="Clothing"/>
    <x v="11621"/>
    <s v="Good Sales"/>
    <n v="0.04"/>
    <n v="120.316"/>
    <n v="2887.5840000000003"/>
    <n v="3"/>
    <d v="2023-04-06T00:00:00"/>
    <d v="2023-04-10T00:00:00"/>
    <s v="New"/>
    <s v="Cash"/>
    <n v="498.63"/>
    <s v="loss"/>
    <s v="Chennai"/>
  </r>
  <r>
    <s v="ORD111762"/>
    <x v="3"/>
    <s v="Electronics"/>
    <x v="11622"/>
    <s v="Good Sales"/>
    <n v="0.3"/>
    <n v="1393.6949999999999"/>
    <n v="3251.9549999999999"/>
    <n v="2"/>
    <d v="2023-04-16T00:00:00"/>
    <d v="2023-04-20T00:00:00"/>
    <s v="Member"/>
    <s v="Cash"/>
    <n v="1237.52"/>
    <s v="profit"/>
    <s v="Chennai"/>
  </r>
  <r>
    <s v="ORD111763"/>
    <x v="3"/>
    <s v="Grocery"/>
    <x v="11623"/>
    <s v="Good Sales"/>
    <n v="0.25"/>
    <n v="507.38249999999999"/>
    <n v="1522.1475"/>
    <n v="2"/>
    <d v="2023-08-09T00:00:00"/>
    <d v="2023-08-14T00:00:00"/>
    <s v="Member"/>
    <s v="UPI"/>
    <n v="277.52"/>
    <s v="loss"/>
    <s v="Mumbai"/>
  </r>
  <r>
    <s v="ORD111764"/>
    <x v="1"/>
    <s v="Clothing"/>
    <x v="11624"/>
    <s v="concerning"/>
    <n v="0.15"/>
    <n v="89.854499999999987"/>
    <n v="509.1755"/>
    <n v="6"/>
    <d v="2023-06-24T00:00:00"/>
    <d v="2023-07-01T00:00:00"/>
    <s v="Member"/>
    <s v="Cash"/>
    <n v="64.39"/>
    <s v="loss"/>
    <s v="Pune"/>
  </r>
  <r>
    <s v="ORD111765"/>
    <x v="2"/>
    <s v="Personal Care"/>
    <x v="11625"/>
    <s v="Good Sales"/>
    <n v="0.49"/>
    <n v="831.30949999999996"/>
    <n v="865.2405"/>
    <n v="3"/>
    <d v="2024-04-21T00:00:00"/>
    <d v="2024-04-22T00:00:00"/>
    <s v="New"/>
    <s v="UPI"/>
    <n v="98.15"/>
    <s v="loss"/>
    <s v="Delhi"/>
  </r>
  <r>
    <s v="ORD111766"/>
    <x v="0"/>
    <s v="Personal Care"/>
    <x v="11626"/>
    <s v="Good Sales"/>
    <n v="0.37"/>
    <n v="789.75760000000002"/>
    <n v="1344.7224000000001"/>
    <n v="4"/>
    <d v="2024-06-21T00:00:00"/>
    <d v="2024-06-22T00:00:00"/>
    <s v="Member"/>
    <s v="Cash"/>
    <n v="614.27"/>
    <s v="loss"/>
    <s v="Bangalore"/>
  </r>
  <r>
    <s v="ORD111767"/>
    <x v="2"/>
    <s v="Electronics"/>
    <x v="11627"/>
    <s v="Good Sales"/>
    <n v="0.34"/>
    <n v="488.75680000000006"/>
    <n v="948.76319999999987"/>
    <n v="4"/>
    <d v="2024-08-25T00:00:00"/>
    <d v="2024-08-26T00:00:00"/>
    <s v="New"/>
    <s v="Card"/>
    <n v="217.29"/>
    <s v="loss"/>
    <s v="Mumbai"/>
  </r>
  <r>
    <s v="ORD111768"/>
    <x v="3"/>
    <s v="Clothing"/>
    <x v="11628"/>
    <s v="Good Sales"/>
    <n v="0.09"/>
    <n v="242.2764"/>
    <n v="2449.6835999999998"/>
    <n v="2"/>
    <d v="2024-01-14T00:00:00"/>
    <d v="2024-01-18T00:00:00"/>
    <s v="Member"/>
    <s v="Card"/>
    <n v="733.36"/>
    <s v="loss"/>
    <s v="Chennai"/>
  </r>
  <r>
    <s v="ORD111769"/>
    <x v="1"/>
    <s v="Clothing"/>
    <x v="11629"/>
    <s v="Good Sales"/>
    <n v="0.14000000000000001"/>
    <n v="223.13200000000001"/>
    <n v="1370.6679999999999"/>
    <n v="4"/>
    <d v="2024-01-31T00:00:00"/>
    <d v="2024-02-07T00:00:00"/>
    <s v="Member"/>
    <s v="Cash"/>
    <n v="253.27"/>
    <s v="loss"/>
    <s v="Hyderabad"/>
  </r>
  <r>
    <s v="ORD111770"/>
    <x v="2"/>
    <s v="Personal Care"/>
    <x v="11630"/>
    <s v="concerning"/>
    <n v="0.3"/>
    <n v="181.67400000000001"/>
    <n v="423.90600000000006"/>
    <n v="2"/>
    <d v="2024-06-11T00:00:00"/>
    <d v="2024-06-18T00:00:00"/>
    <s v="Member"/>
    <s v="UPI"/>
    <n v="163.88"/>
    <s v="loss"/>
    <s v="Bangalore"/>
  </r>
  <r>
    <s v="ORD111771"/>
    <x v="2"/>
    <s v="Clothing"/>
    <x v="11631"/>
    <s v="Good Sales"/>
    <n v="0.4"/>
    <n v="408.61599999999999"/>
    <n v="612.92399999999998"/>
    <n v="4"/>
    <d v="2023-02-25T00:00:00"/>
    <d v="2023-03-01T00:00:00"/>
    <s v="Regular"/>
    <s v="Cash"/>
    <n v="77.59"/>
    <s v="loss"/>
    <s v="Chennai"/>
  </r>
  <r>
    <s v="ORD111772"/>
    <x v="3"/>
    <s v="Electronics"/>
    <x v="11632"/>
    <s v="Good Sales"/>
    <n v="0.47"/>
    <n v="2161.5111999999999"/>
    <n v="2437.4488000000001"/>
    <n v="8"/>
    <d v="2024-07-16T00:00:00"/>
    <d v="2024-07-23T00:00:00"/>
    <s v="Regular"/>
    <s v="Card"/>
    <n v="736.93"/>
    <s v="loss"/>
    <s v="Mumbai"/>
  </r>
  <r>
    <s v="ORD111773"/>
    <x v="3"/>
    <s v="Grocery"/>
    <x v="11633"/>
    <s v="Good Sales"/>
    <n v="0.35"/>
    <n v="1114.7569999999998"/>
    <n v="2070.2629999999999"/>
    <n v="9"/>
    <d v="2024-05-01T00:00:00"/>
    <d v="2024-05-05T00:00:00"/>
    <s v="New"/>
    <s v="Cash"/>
    <n v="511.99"/>
    <s v="loss"/>
    <s v="Chennai"/>
  </r>
  <r>
    <s v="ORD111774"/>
    <x v="2"/>
    <s v="Electronics"/>
    <x v="11634"/>
    <s v="Good Sales"/>
    <n v="0.21"/>
    <n v="344.42309999999998"/>
    <n v="1295.6868999999999"/>
    <n v="4"/>
    <d v="2023-10-10T00:00:00"/>
    <d v="2023-10-16T00:00:00"/>
    <s v="Regular"/>
    <s v="Card"/>
    <n v="481.19"/>
    <s v="loss"/>
    <s v="Mumbai"/>
  </r>
  <r>
    <s v="ORD111775"/>
    <x v="3"/>
    <s v="Clothing"/>
    <x v="11635"/>
    <s v="Good Sales"/>
    <n v="0.35"/>
    <n v="664.26499999999999"/>
    <n v="1233.6350000000002"/>
    <n v="4"/>
    <d v="2024-04-01T00:00:00"/>
    <d v="2024-04-07T00:00:00"/>
    <s v="New"/>
    <s v="Card"/>
    <n v="328.86"/>
    <s v="loss"/>
    <s v="Chennai"/>
  </r>
  <r>
    <s v="ORD111776"/>
    <x v="3"/>
    <s v="Electronics"/>
    <x v="11636"/>
    <s v="Good Sales"/>
    <n v="0.03"/>
    <n v="75.5274"/>
    <n v="2442.0526"/>
    <n v="7"/>
    <d v="2024-09-13T00:00:00"/>
    <d v="2024-09-17T00:00:00"/>
    <s v="New"/>
    <s v="Card"/>
    <n v="191.78"/>
    <s v="loss"/>
    <s v="Bangalore"/>
  </r>
  <r>
    <s v="ORD111777"/>
    <x v="3"/>
    <s v="Home Care"/>
    <x v="11637"/>
    <s v="Good Sales"/>
    <n v="0.3"/>
    <n v="1019.502"/>
    <n v="2378.8380000000002"/>
    <n v="1"/>
    <d v="2023-03-07T00:00:00"/>
    <d v="2023-03-11T00:00:00"/>
    <s v="Regular"/>
    <s v="Cash"/>
    <n v="941.34"/>
    <s v="profit"/>
    <s v="Hyderabad"/>
  </r>
  <r>
    <s v="ORD111778"/>
    <x v="3"/>
    <s v="Home Care"/>
    <x v="11638"/>
    <s v="Good Sales"/>
    <n v="0.45"/>
    <n v="1328.7059999999999"/>
    <n v="1623.9739999999999"/>
    <n v="7"/>
    <d v="2024-07-27T00:00:00"/>
    <d v="2024-07-31T00:00:00"/>
    <s v="Regular"/>
    <s v="Cash"/>
    <n v="848.66"/>
    <s v="profit"/>
    <s v="Hyderabad"/>
  </r>
  <r>
    <s v="ORD111779"/>
    <x v="3"/>
    <s v="Clothing"/>
    <x v="11639"/>
    <s v="Good Sales"/>
    <n v="0.32"/>
    <n v="1494.4704000000002"/>
    <n v="3175.7496000000001"/>
    <n v="9"/>
    <d v="2023-03-12T00:00:00"/>
    <d v="2023-03-15T00:00:00"/>
    <s v="Member"/>
    <s v="Card"/>
    <n v="710"/>
    <s v="loss"/>
    <s v="Mumbai"/>
  </r>
  <r>
    <s v="ORD111780"/>
    <x v="1"/>
    <s v="Clothing"/>
    <x v="11640"/>
    <s v="Good Sales"/>
    <n v="0"/>
    <n v="0"/>
    <n v="3166.17"/>
    <n v="4"/>
    <d v="2024-11-08T00:00:00"/>
    <d v="2024-11-14T00:00:00"/>
    <s v="Member"/>
    <s v="Card"/>
    <n v="788.89"/>
    <s v="loss"/>
    <s v="Pune"/>
  </r>
  <r>
    <s v="ORD111781"/>
    <x v="3"/>
    <s v="Grocery"/>
    <x v="11641"/>
    <s v="Good Sales"/>
    <n v="0.35"/>
    <n v="1597.008"/>
    <n v="2965.8720000000003"/>
    <n v="2"/>
    <d v="2024-06-01T00:00:00"/>
    <d v="2024-06-03T00:00:00"/>
    <s v="New"/>
    <s v="Cash"/>
    <n v="307.52"/>
    <s v="loss"/>
    <s v="Bangalore"/>
  </r>
  <r>
    <s v="ORD111782"/>
    <x v="0"/>
    <s v="Electronics"/>
    <x v="11642"/>
    <s v="concerning"/>
    <n v="0.36"/>
    <n v="45.579599999999999"/>
    <n v="81.0304"/>
    <n v="4"/>
    <d v="2024-09-23T00:00:00"/>
    <d v="2024-09-24T00:00:00"/>
    <s v="Member"/>
    <s v="Cash"/>
    <n v="19.170000000000002"/>
    <s v="loss"/>
    <s v="Mumbai"/>
  </r>
  <r>
    <s v="ORD111783"/>
    <x v="2"/>
    <s v="Grocery"/>
    <x v="11643"/>
    <s v="Good Sales"/>
    <n v="0.27"/>
    <n v="1205.2098000000001"/>
    <n v="3258.5301999999997"/>
    <n v="2"/>
    <d v="2024-07-24T00:00:00"/>
    <d v="2024-07-26T00:00:00"/>
    <s v="Member"/>
    <s v="UPI"/>
    <n v="793.44"/>
    <s v="loss"/>
    <s v="Mumbai"/>
  </r>
  <r>
    <s v="ORD111784"/>
    <x v="1"/>
    <s v="Clothing"/>
    <x v="11644"/>
    <s v="Good Sales"/>
    <n v="0.41"/>
    <n v="1490.4114999999999"/>
    <n v="2144.7385000000004"/>
    <n v="7"/>
    <d v="2024-08-13T00:00:00"/>
    <d v="2024-08-19T00:00:00"/>
    <s v="New"/>
    <s v="Cash"/>
    <n v="973.57"/>
    <s v="profit"/>
    <s v="Pune"/>
  </r>
  <r>
    <s v="ORD111785"/>
    <x v="1"/>
    <s v="Clothing"/>
    <x v="11645"/>
    <s v="Good Sales"/>
    <n v="0.1"/>
    <n v="94.375"/>
    <n v="849.375"/>
    <n v="6"/>
    <d v="2023-08-25T00:00:00"/>
    <d v="2023-08-30T00:00:00"/>
    <s v="New"/>
    <s v="UPI"/>
    <n v="71.010000000000005"/>
    <s v="loss"/>
    <s v="Chennai"/>
  </r>
  <r>
    <s v="ORD111786"/>
    <x v="3"/>
    <s v="Personal Care"/>
    <x v="11646"/>
    <s v="Good Sales"/>
    <n v="0.2"/>
    <n v="277.77800000000002"/>
    <n v="1111.1120000000001"/>
    <n v="2"/>
    <d v="2023-06-05T00:00:00"/>
    <d v="2023-06-06T00:00:00"/>
    <s v="Regular"/>
    <s v="UPI"/>
    <n v="210.66"/>
    <s v="loss"/>
    <s v="Hyderabad"/>
  </r>
  <r>
    <s v="ORD111787"/>
    <x v="2"/>
    <s v="Grocery"/>
    <x v="11647"/>
    <s v="Good Sales"/>
    <n v="0.4"/>
    <n v="1103.9080000000001"/>
    <n v="1655.8619999999999"/>
    <n v="6"/>
    <d v="2023-05-18T00:00:00"/>
    <d v="2023-05-24T00:00:00"/>
    <s v="New"/>
    <s v="Cash"/>
    <n v="491.85"/>
    <s v="loss"/>
    <s v="Delhi"/>
  </r>
  <r>
    <s v="ORD111788"/>
    <x v="0"/>
    <s v="Clothing"/>
    <x v="11648"/>
    <s v="concerning"/>
    <n v="0.3"/>
    <n v="213.66"/>
    <n v="498.54000000000008"/>
    <n v="9"/>
    <d v="2023-06-22T00:00:00"/>
    <d v="2023-06-23T00:00:00"/>
    <s v="New"/>
    <s v="Card"/>
    <n v="154.26"/>
    <s v="loss"/>
    <s v="Mumbai"/>
  </r>
  <r>
    <s v="ORD111789"/>
    <x v="3"/>
    <s v="Home Care"/>
    <x v="11649"/>
    <s v="Good Sales"/>
    <n v="0.5"/>
    <n v="1974.15"/>
    <n v="1974.15"/>
    <n v="8"/>
    <d v="2024-12-05T00:00:00"/>
    <d v="2024-12-09T00:00:00"/>
    <s v="New"/>
    <s v="Cash"/>
    <n v="299.29000000000002"/>
    <s v="loss"/>
    <s v="Bangalore"/>
  </r>
  <r>
    <s v="ORD111790"/>
    <x v="2"/>
    <s v="Personal Care"/>
    <x v="11650"/>
    <s v="Good Sales"/>
    <n v="0.03"/>
    <n v="119.30249999999999"/>
    <n v="3857.4475000000002"/>
    <n v="9"/>
    <d v="2023-06-27T00:00:00"/>
    <d v="2023-07-04T00:00:00"/>
    <s v="Regular"/>
    <s v="UPI"/>
    <n v="478.55"/>
    <s v="loss"/>
    <s v="Chennai"/>
  </r>
  <r>
    <s v="ORD111791"/>
    <x v="3"/>
    <s v="Electronics"/>
    <x v="11651"/>
    <s v="Good Sales"/>
    <n v="0.12"/>
    <n v="188.958"/>
    <n v="1385.692"/>
    <n v="5"/>
    <d v="2024-02-20T00:00:00"/>
    <d v="2024-02-24T00:00:00"/>
    <s v="Regular"/>
    <s v="UPI"/>
    <n v="96.42"/>
    <s v="loss"/>
    <s v="Hyderabad"/>
  </r>
  <r>
    <s v="ORD111792"/>
    <x v="3"/>
    <s v="Personal Care"/>
    <x v="11652"/>
    <s v="concerning"/>
    <n v="0.1"/>
    <n v="44.210000000000008"/>
    <n v="397.89"/>
    <n v="2"/>
    <d v="2023-05-24T00:00:00"/>
    <d v="2023-05-29T00:00:00"/>
    <s v="Member"/>
    <s v="UPI"/>
    <n v="38.47"/>
    <s v="loss"/>
    <s v="Bangalore"/>
  </r>
  <r>
    <s v="ORD111793"/>
    <x v="3"/>
    <s v="Electronics"/>
    <x v="11653"/>
    <s v="Good Sales"/>
    <n v="0.49"/>
    <n v="2423.2215000000001"/>
    <n v="2522.1285000000003"/>
    <n v="5"/>
    <d v="2024-03-25T00:00:00"/>
    <d v="2024-03-27T00:00:00"/>
    <s v="Member"/>
    <s v="Card"/>
    <n v="859.34"/>
    <s v="profit"/>
    <s v="Mumbai"/>
  </r>
  <r>
    <s v="ORD111794"/>
    <x v="3"/>
    <s v="Home Care"/>
    <x v="11654"/>
    <s v="Good Sales"/>
    <n v="0.43"/>
    <n v="571.28509999999994"/>
    <n v="757.28489999999999"/>
    <n v="3"/>
    <d v="2023-11-18T00:00:00"/>
    <d v="2023-11-20T00:00:00"/>
    <s v="Member"/>
    <s v="Cash"/>
    <n v="144.47999999999999"/>
    <s v="loss"/>
    <s v="Pune"/>
  </r>
  <r>
    <s v="ORD111795"/>
    <x v="3"/>
    <s v="Electronics"/>
    <x v="11655"/>
    <s v="concerning"/>
    <n v="7.0000000000000007E-2"/>
    <n v="30.172800000000006"/>
    <n v="400.86720000000003"/>
    <n v="4"/>
    <d v="2024-10-20T00:00:00"/>
    <d v="2024-10-27T00:00:00"/>
    <s v="Regular"/>
    <s v="Cash"/>
    <n v="73.22"/>
    <s v="loss"/>
    <s v="Pune"/>
  </r>
  <r>
    <s v="ORD111796"/>
    <x v="3"/>
    <s v="Grocery"/>
    <x v="11656"/>
    <s v="Good Sales"/>
    <n v="0.18"/>
    <n v="309.02939999999995"/>
    <n v="1407.8006"/>
    <n v="7"/>
    <d v="2024-01-12T00:00:00"/>
    <d v="2024-01-14T00:00:00"/>
    <s v="Regular"/>
    <s v="Card"/>
    <n v="424.66"/>
    <s v="loss"/>
    <s v="Pune"/>
  </r>
  <r>
    <s v="ORD111797"/>
    <x v="3"/>
    <s v="Electronics"/>
    <x v="11657"/>
    <s v="Good Sales"/>
    <n v="0.03"/>
    <n v="145.4436"/>
    <n v="4702.6764000000003"/>
    <n v="2"/>
    <d v="2024-07-08T00:00:00"/>
    <d v="2024-07-13T00:00:00"/>
    <s v="New"/>
    <s v="Card"/>
    <n v="701.25"/>
    <s v="loss"/>
    <s v="Hyderabad"/>
  </r>
  <r>
    <s v="ORD111798"/>
    <x v="0"/>
    <s v="Electronics"/>
    <x v="11658"/>
    <s v="Good Sales"/>
    <n v="0.32"/>
    <n v="1275.3119999999999"/>
    <n v="2710.038"/>
    <n v="6"/>
    <d v="2023-05-26T00:00:00"/>
    <d v="2023-05-29T00:00:00"/>
    <s v="New"/>
    <s v="Card"/>
    <n v="919.76"/>
    <s v="profit"/>
    <s v="Hyderabad"/>
  </r>
  <r>
    <s v="ORD111799"/>
    <x v="1"/>
    <s v="Personal Care"/>
    <x v="11659"/>
    <s v="Good Sales"/>
    <n v="0.17"/>
    <n v="417.11710000000005"/>
    <n v="2036.5129000000002"/>
    <n v="1"/>
    <d v="2024-09-14T00:00:00"/>
    <d v="2024-09-16T00:00:00"/>
    <s v="Regular"/>
    <s v="Card"/>
    <n v="592.86"/>
    <s v="loss"/>
    <s v="Chennai"/>
  </r>
  <r>
    <s v="ORD111800"/>
    <x v="0"/>
    <s v="Home Care"/>
    <x v="11660"/>
    <s v="Good Sales"/>
    <n v="0.13"/>
    <n v="207.4956"/>
    <n v="1388.6243999999999"/>
    <n v="3"/>
    <d v="2023-06-23T00:00:00"/>
    <d v="2023-06-24T00:00:00"/>
    <s v="New"/>
    <s v="Cash"/>
    <n v="294.52999999999997"/>
    <s v="loss"/>
    <s v="Pune"/>
  </r>
  <r>
    <s v="ORD111801"/>
    <x v="3"/>
    <s v="Electronics"/>
    <x v="11661"/>
    <s v="Good Sales"/>
    <n v="0.26"/>
    <n v="565.29199999999992"/>
    <n v="1608.9079999999999"/>
    <n v="7"/>
    <d v="2024-12-25T00:00:00"/>
    <d v="2024-12-26T00:00:00"/>
    <s v="Regular"/>
    <s v="Card"/>
    <n v="257.64999999999998"/>
    <s v="loss"/>
    <s v="Chennai"/>
  </r>
  <r>
    <s v="ORD111802"/>
    <x v="3"/>
    <s v="Grocery"/>
    <x v="11662"/>
    <s v="concerning"/>
    <n v="0.4"/>
    <n v="74.036000000000001"/>
    <n v="111.054"/>
    <n v="5"/>
    <d v="2024-09-06T00:00:00"/>
    <d v="2024-09-10T00:00:00"/>
    <s v="Member"/>
    <s v="Cash"/>
    <n v="46.16"/>
    <s v="loss"/>
    <s v="Mumbai"/>
  </r>
  <r>
    <s v="ORD111803"/>
    <x v="0"/>
    <s v="Personal Care"/>
    <x v="11663"/>
    <s v="Good Sales"/>
    <n v="0.2"/>
    <n v="724.00400000000002"/>
    <n v="2896.0160000000001"/>
    <n v="8"/>
    <d v="2023-06-07T00:00:00"/>
    <d v="2023-06-13T00:00:00"/>
    <s v="Member"/>
    <s v="Card"/>
    <n v="523.46"/>
    <s v="loss"/>
    <s v="Hyderabad"/>
  </r>
  <r>
    <s v="ORD111804"/>
    <x v="0"/>
    <s v="Home Care"/>
    <x v="11664"/>
    <s v="concerning"/>
    <n v="0.38"/>
    <n v="223.53880000000001"/>
    <n v="364.72119999999995"/>
    <n v="7"/>
    <d v="2024-12-04T00:00:00"/>
    <d v="2024-12-08T00:00:00"/>
    <s v="Member"/>
    <s v="Card"/>
    <n v="116.16"/>
    <s v="loss"/>
    <s v="Hyderabad"/>
  </r>
  <r>
    <s v="ORD111805"/>
    <x v="1"/>
    <s v="Home Care"/>
    <x v="11665"/>
    <s v="Good Sales"/>
    <n v="0.22"/>
    <n v="581.52160000000003"/>
    <n v="2061.7584000000002"/>
    <n v="7"/>
    <d v="2024-07-06T00:00:00"/>
    <d v="2024-07-08T00:00:00"/>
    <s v="Member"/>
    <s v="Card"/>
    <n v="457.74"/>
    <s v="loss"/>
    <s v="Mumbai"/>
  </r>
  <r>
    <s v="ORD111806"/>
    <x v="0"/>
    <s v="Clothing"/>
    <x v="11666"/>
    <s v="Good Sales"/>
    <n v="0.11"/>
    <n v="315.99039999999997"/>
    <n v="2556.6495999999997"/>
    <n v="1"/>
    <d v="2024-02-05T00:00:00"/>
    <d v="2024-02-07T00:00:00"/>
    <s v="Regular"/>
    <s v="Cash"/>
    <n v="593.23"/>
    <s v="loss"/>
    <s v="Delhi"/>
  </r>
  <r>
    <s v="ORD111807"/>
    <x v="1"/>
    <s v="Grocery"/>
    <x v="11667"/>
    <s v="concerning"/>
    <n v="0.22"/>
    <n v="23.8216"/>
    <n v="84.458399999999997"/>
    <n v="1"/>
    <d v="2023-05-13T00:00:00"/>
    <d v="2023-05-17T00:00:00"/>
    <s v="Regular"/>
    <s v="UPI"/>
    <n v="28.48"/>
    <s v="loss"/>
    <s v="Bangalore"/>
  </r>
  <r>
    <s v="ORD111808"/>
    <x v="3"/>
    <s v="Personal Care"/>
    <x v="11668"/>
    <s v="Good Sales"/>
    <n v="0.27"/>
    <n v="1323.3807000000002"/>
    <n v="3578.0292999999997"/>
    <n v="6"/>
    <d v="2023-01-05T00:00:00"/>
    <d v="2023-01-11T00:00:00"/>
    <s v="New"/>
    <s v="Card"/>
    <n v="679.52"/>
    <s v="loss"/>
    <s v="Mumbai"/>
  </r>
  <r>
    <s v="ORD111809"/>
    <x v="2"/>
    <s v="Personal Care"/>
    <x v="11669"/>
    <s v="Good Sales"/>
    <n v="0.23"/>
    <n v="363.5104"/>
    <n v="1216.9695999999999"/>
    <n v="8"/>
    <d v="2024-12-13T00:00:00"/>
    <d v="2024-12-14T00:00:00"/>
    <s v="Regular"/>
    <s v="Cash"/>
    <n v="441.05"/>
    <s v="loss"/>
    <s v="Chennai"/>
  </r>
  <r>
    <s v="ORD111810"/>
    <x v="2"/>
    <s v="Grocery"/>
    <x v="11670"/>
    <s v="concerning"/>
    <n v="0.14000000000000001"/>
    <n v="66.975999999999999"/>
    <n v="411.42399999999998"/>
    <n v="3"/>
    <d v="2023-03-16T00:00:00"/>
    <d v="2023-03-22T00:00:00"/>
    <s v="Regular"/>
    <s v="Cash"/>
    <n v="36.93"/>
    <s v="loss"/>
    <s v="Chennai"/>
  </r>
  <r>
    <s v="ORD111811"/>
    <x v="2"/>
    <s v="Home Care"/>
    <x v="11671"/>
    <s v="Good Sales"/>
    <n v="0.09"/>
    <n v="385.78499999999997"/>
    <n v="3900.7150000000001"/>
    <n v="8"/>
    <d v="2023-12-26T00:00:00"/>
    <d v="2023-12-31T00:00:00"/>
    <s v="Regular"/>
    <s v="UPI"/>
    <n v="493.94"/>
    <s v="loss"/>
    <s v="Chennai"/>
  </r>
  <r>
    <s v="ORD111812"/>
    <x v="2"/>
    <s v="Electronics"/>
    <x v="11672"/>
    <s v="Good Sales"/>
    <n v="0.47"/>
    <n v="396.9479"/>
    <n v="447.62210000000005"/>
    <n v="8"/>
    <d v="2024-04-06T00:00:00"/>
    <d v="2024-04-11T00:00:00"/>
    <s v="Regular"/>
    <s v="UPI"/>
    <n v="236.39"/>
    <s v="loss"/>
    <s v="Pune"/>
  </r>
  <r>
    <s v="ORD111813"/>
    <x v="3"/>
    <s v="Grocery"/>
    <x v="11673"/>
    <s v="concerning"/>
    <n v="0.15"/>
    <n v="33.341999999999999"/>
    <n v="188.93799999999999"/>
    <n v="1"/>
    <d v="2024-09-23T00:00:00"/>
    <d v="2024-09-28T00:00:00"/>
    <s v="Member"/>
    <s v="Card"/>
    <n v="14.67"/>
    <s v="loss"/>
    <s v="Bangalore"/>
  </r>
  <r>
    <s v="ORD111814"/>
    <x v="2"/>
    <s v="Personal Care"/>
    <x v="11674"/>
    <s v="Good Sales"/>
    <n v="0.35"/>
    <n v="883.39299999999992"/>
    <n v="1640.587"/>
    <n v="5"/>
    <d v="2024-07-03T00:00:00"/>
    <d v="2024-07-05T00:00:00"/>
    <s v="Member"/>
    <s v="UPI"/>
    <n v="418.05"/>
    <s v="loss"/>
    <s v="Hyderabad"/>
  </r>
  <r>
    <s v="ORD111815"/>
    <x v="0"/>
    <s v="Grocery"/>
    <x v="11675"/>
    <s v="concerning"/>
    <n v="0.17"/>
    <n v="125.22030000000001"/>
    <n v="611.36969999999997"/>
    <n v="9"/>
    <d v="2024-11-28T00:00:00"/>
    <d v="2024-12-03T00:00:00"/>
    <s v="Member"/>
    <s v="UPI"/>
    <n v="84.68"/>
    <s v="loss"/>
    <s v="Delhi"/>
  </r>
  <r>
    <s v="ORD111816"/>
    <x v="0"/>
    <s v="Home Care"/>
    <x v="11676"/>
    <s v="Good Sales"/>
    <n v="0.48"/>
    <n v="2358.6576"/>
    <n v="2555.2123999999999"/>
    <n v="3"/>
    <d v="2024-03-24T00:00:00"/>
    <d v="2024-03-27T00:00:00"/>
    <s v="New"/>
    <s v="Card"/>
    <n v="1214.25"/>
    <s v="profit"/>
    <s v="Bangalore"/>
  </r>
  <r>
    <s v="ORD111817"/>
    <x v="2"/>
    <s v="Clothing"/>
    <x v="11677"/>
    <s v="concerning"/>
    <n v="0.49"/>
    <n v="73.994900000000001"/>
    <n v="77.01509999999999"/>
    <n v="9"/>
    <d v="2023-12-11T00:00:00"/>
    <d v="2023-12-17T00:00:00"/>
    <s v="Member"/>
    <s v="Cash"/>
    <n v="10.84"/>
    <s v="loss"/>
    <s v="Hyderabad"/>
  </r>
  <r>
    <s v="ORD111818"/>
    <x v="0"/>
    <s v="Clothing"/>
    <x v="11678"/>
    <s v="concerning"/>
    <n v="0.41"/>
    <n v="143.85669999999999"/>
    <n v="207.01330000000002"/>
    <n v="9"/>
    <d v="2024-06-08T00:00:00"/>
    <d v="2024-06-15T00:00:00"/>
    <s v="Member"/>
    <s v="Cash"/>
    <n v="28.67"/>
    <s v="loss"/>
    <s v="Bangalore"/>
  </r>
  <r>
    <s v="ORD111819"/>
    <x v="1"/>
    <s v="Electronics"/>
    <x v="11679"/>
    <s v="Good Sales"/>
    <n v="0.28999999999999998"/>
    <n v="1213.0961"/>
    <n v="2969.9939000000004"/>
    <n v="1"/>
    <d v="2024-10-28T00:00:00"/>
    <d v="2024-10-30T00:00:00"/>
    <s v="Regular"/>
    <s v="UPI"/>
    <n v="373.93"/>
    <s v="loss"/>
    <s v="Mumbai"/>
  </r>
  <r>
    <s v="ORD111820"/>
    <x v="3"/>
    <s v="Electronics"/>
    <x v="11680"/>
    <s v="Good Sales"/>
    <n v="0.27"/>
    <n v="344.19060000000002"/>
    <n v="930.58939999999996"/>
    <n v="2"/>
    <d v="2024-11-26T00:00:00"/>
    <d v="2024-12-02T00:00:00"/>
    <s v="Regular"/>
    <s v="UPI"/>
    <n v="164.33"/>
    <s v="loss"/>
    <s v="Pune"/>
  </r>
  <r>
    <s v="ORD111821"/>
    <x v="2"/>
    <s v="Home Care"/>
    <x v="11681"/>
    <s v="Good Sales"/>
    <n v="0.16"/>
    <n v="730.69119999999998"/>
    <n v="3836.1287999999995"/>
    <n v="3"/>
    <d v="2023-03-09T00:00:00"/>
    <d v="2023-03-12T00:00:00"/>
    <s v="Member"/>
    <s v="UPI"/>
    <n v="1207.3699999999999"/>
    <s v="profit"/>
    <s v="Mumbai"/>
  </r>
  <r>
    <s v="ORD111822"/>
    <x v="2"/>
    <s v="Electronics"/>
    <x v="11682"/>
    <s v="Good Sales"/>
    <n v="0.06"/>
    <n v="97.474199999999996"/>
    <n v="1527.0958000000001"/>
    <n v="4"/>
    <d v="2024-11-29T00:00:00"/>
    <d v="2024-12-01T00:00:00"/>
    <s v="New"/>
    <s v="Card"/>
    <n v="436.73"/>
    <s v="loss"/>
    <s v="Pune"/>
  </r>
  <r>
    <s v="ORD111823"/>
    <x v="3"/>
    <s v="Clothing"/>
    <x v="11683"/>
    <s v="concerning"/>
    <n v="0.04"/>
    <n v="17.677199999999999"/>
    <n v="424.25279999999998"/>
    <n v="5"/>
    <d v="2023-08-27T00:00:00"/>
    <d v="2023-08-29T00:00:00"/>
    <s v="Member"/>
    <s v="Cash"/>
    <n v="44.36"/>
    <s v="loss"/>
    <s v="Delhi"/>
  </r>
  <r>
    <s v="ORD111824"/>
    <x v="0"/>
    <s v="Home Care"/>
    <x v="11684"/>
    <s v="concerning"/>
    <n v="0.23"/>
    <n v="34.937000000000005"/>
    <n v="116.96299999999999"/>
    <n v="5"/>
    <d v="2023-04-05T00:00:00"/>
    <d v="2023-04-10T00:00:00"/>
    <s v="Member"/>
    <s v="Cash"/>
    <n v="27.33"/>
    <s v="loss"/>
    <s v="Mumbai"/>
  </r>
  <r>
    <s v="ORD111825"/>
    <x v="3"/>
    <s v="Home Care"/>
    <x v="11685"/>
    <s v="Good Sales"/>
    <n v="0.49"/>
    <n v="727.44419999999991"/>
    <n v="757.13580000000002"/>
    <n v="5"/>
    <d v="2024-11-19T00:00:00"/>
    <d v="2024-11-21T00:00:00"/>
    <s v="Member"/>
    <s v="Cash"/>
    <n v="321.08999999999997"/>
    <s v="loss"/>
    <s v="Pune"/>
  </r>
  <r>
    <s v="ORD111826"/>
    <x v="3"/>
    <s v="Home Care"/>
    <x v="11686"/>
    <s v="Good Sales"/>
    <n v="0.12"/>
    <n v="290.55360000000002"/>
    <n v="2130.7264"/>
    <n v="3"/>
    <d v="2024-06-13T00:00:00"/>
    <d v="2024-06-16T00:00:00"/>
    <s v="Regular"/>
    <s v="Card"/>
    <n v="370.66"/>
    <s v="loss"/>
    <s v="Pune"/>
  </r>
  <r>
    <s v="ORD111827"/>
    <x v="0"/>
    <s v="Grocery"/>
    <x v="11687"/>
    <s v="concerning"/>
    <n v="0.21"/>
    <n v="22.0458"/>
    <n v="82.934200000000004"/>
    <n v="6"/>
    <d v="2023-07-22T00:00:00"/>
    <d v="2023-07-29T00:00:00"/>
    <s v="New"/>
    <s v="UPI"/>
    <n v="30.16"/>
    <s v="loss"/>
    <s v="Chennai"/>
  </r>
  <r>
    <s v="ORD111828"/>
    <x v="3"/>
    <s v="Electronics"/>
    <x v="11688"/>
    <s v="Good Sales"/>
    <n v="0.32"/>
    <n v="943.17759999999998"/>
    <n v="2004.2523999999999"/>
    <n v="4"/>
    <d v="2023-01-03T00:00:00"/>
    <d v="2023-01-09T00:00:00"/>
    <s v="New"/>
    <s v="Cash"/>
    <n v="550.97"/>
    <s v="loss"/>
    <s v="Mumbai"/>
  </r>
  <r>
    <s v="ORD111829"/>
    <x v="0"/>
    <s v="Personal Care"/>
    <x v="11689"/>
    <s v="Good Sales"/>
    <n v="0.18"/>
    <n v="312.28919999999999"/>
    <n v="1422.6508000000001"/>
    <n v="9"/>
    <d v="2023-07-26T00:00:00"/>
    <d v="2023-07-27T00:00:00"/>
    <s v="Regular"/>
    <s v="UPI"/>
    <n v="275.42"/>
    <s v="loss"/>
    <s v="Pune"/>
  </r>
  <r>
    <s v="ORD111830"/>
    <x v="0"/>
    <s v="Clothing"/>
    <x v="11690"/>
    <s v="Good Sales"/>
    <n v="0"/>
    <n v="0"/>
    <n v="2011.75"/>
    <n v="2"/>
    <d v="2024-07-22T00:00:00"/>
    <d v="2024-07-25T00:00:00"/>
    <s v="Member"/>
    <s v="Card"/>
    <n v="414.9"/>
    <s v="loss"/>
    <s v="Chennai"/>
  </r>
  <r>
    <s v="ORD111831"/>
    <x v="3"/>
    <s v="Electronics"/>
    <x v="11691"/>
    <s v="Good Sales"/>
    <n v="0.2"/>
    <n v="276.18200000000002"/>
    <n v="1104.7280000000001"/>
    <n v="1"/>
    <d v="2023-11-21T00:00:00"/>
    <d v="2023-11-25T00:00:00"/>
    <s v="New"/>
    <s v="UPI"/>
    <n v="352.65"/>
    <s v="loss"/>
    <s v="Chennai"/>
  </r>
  <r>
    <s v="ORD111832"/>
    <x v="1"/>
    <s v="Clothing"/>
    <x v="11692"/>
    <s v="Good Sales"/>
    <n v="0.4"/>
    <n v="1076.9280000000001"/>
    <n v="1615.3920000000001"/>
    <n v="7"/>
    <d v="2024-06-05T00:00:00"/>
    <d v="2024-06-11T00:00:00"/>
    <s v="New"/>
    <s v="Card"/>
    <n v="309.56"/>
    <s v="loss"/>
    <s v="Chennai"/>
  </r>
  <r>
    <s v="ORD111833"/>
    <x v="0"/>
    <s v="Electronics"/>
    <x v="11693"/>
    <s v="Good Sales"/>
    <n v="0.47"/>
    <n v="576.97199999999998"/>
    <n v="650.62799999999993"/>
    <n v="9"/>
    <d v="2023-01-03T00:00:00"/>
    <d v="2023-01-05T00:00:00"/>
    <s v="New"/>
    <s v="UPI"/>
    <n v="344.19"/>
    <s v="loss"/>
    <s v="Mumbai"/>
  </r>
  <r>
    <s v="ORD111834"/>
    <x v="3"/>
    <s v="Personal Care"/>
    <x v="11694"/>
    <s v="concerning"/>
    <n v="0.14000000000000001"/>
    <n v="106.48820000000001"/>
    <n v="654.14179999999999"/>
    <n v="9"/>
    <d v="2023-01-12T00:00:00"/>
    <d v="2023-01-15T00:00:00"/>
    <s v="Regular"/>
    <s v="Card"/>
    <n v="98.56"/>
    <s v="loss"/>
    <s v="Hyderabad"/>
  </r>
  <r>
    <s v="ORD111835"/>
    <x v="0"/>
    <s v="Clothing"/>
    <x v="11695"/>
    <s v="Good Sales"/>
    <n v="0.46"/>
    <n v="2053.5182"/>
    <n v="2410.6518000000001"/>
    <n v="3"/>
    <d v="2024-04-04T00:00:00"/>
    <d v="2024-04-09T00:00:00"/>
    <s v="Regular"/>
    <s v="UPI"/>
    <n v="930.99"/>
    <s v="profit"/>
    <s v="Hyderabad"/>
  </r>
  <r>
    <s v="ORD111836"/>
    <x v="1"/>
    <s v="Personal Care"/>
    <x v="11696"/>
    <s v="Good Sales"/>
    <n v="0.43"/>
    <n v="865.89959999999996"/>
    <n v="1147.8204000000001"/>
    <n v="1"/>
    <d v="2024-09-09T00:00:00"/>
    <d v="2024-09-13T00:00:00"/>
    <s v="Member"/>
    <s v="Cash"/>
    <n v="462.04"/>
    <s v="loss"/>
    <s v="Delhi"/>
  </r>
  <r>
    <s v="ORD111837"/>
    <x v="1"/>
    <s v="Clothing"/>
    <x v="11697"/>
    <s v="concerning"/>
    <n v="0.2"/>
    <n v="95.391999999999996"/>
    <n v="381.56799999999998"/>
    <n v="9"/>
    <d v="2023-12-16T00:00:00"/>
    <d v="2023-12-17T00:00:00"/>
    <s v="Regular"/>
    <s v="Cash"/>
    <n v="131.46"/>
    <s v="loss"/>
    <s v="Bangalore"/>
  </r>
  <r>
    <s v="ORD111838"/>
    <x v="2"/>
    <s v="Grocery"/>
    <x v="11698"/>
    <s v="Good Sales"/>
    <n v="0"/>
    <n v="0"/>
    <n v="1228.58"/>
    <n v="7"/>
    <d v="2023-07-28T00:00:00"/>
    <d v="2023-07-31T00:00:00"/>
    <s v="Member"/>
    <s v="Card"/>
    <n v="253.94"/>
    <s v="loss"/>
    <s v="Chennai"/>
  </r>
  <r>
    <s v="ORD111839"/>
    <x v="0"/>
    <s v="Grocery"/>
    <x v="11699"/>
    <s v="Good Sales"/>
    <n v="0.42"/>
    <n v="679.86239999999998"/>
    <n v="938.85760000000005"/>
    <n v="8"/>
    <d v="2023-01-14T00:00:00"/>
    <d v="2023-01-21T00:00:00"/>
    <s v="Member"/>
    <s v="UPI"/>
    <n v="461.26"/>
    <s v="loss"/>
    <s v="Mumbai"/>
  </r>
  <r>
    <s v="ORD111840"/>
    <x v="0"/>
    <s v="Clothing"/>
    <x v="11700"/>
    <s v="Good Sales"/>
    <n v="0.14000000000000001"/>
    <n v="541.9778"/>
    <n v="3329.2921999999999"/>
    <n v="6"/>
    <d v="2023-04-13T00:00:00"/>
    <d v="2023-04-16T00:00:00"/>
    <s v="Member"/>
    <s v="Card"/>
    <n v="883.57"/>
    <s v="profit"/>
    <s v="Pune"/>
  </r>
  <r>
    <s v="ORD111841"/>
    <x v="3"/>
    <s v="Clothing"/>
    <x v="11701"/>
    <s v="concerning"/>
    <n v="0.38"/>
    <n v="79.439000000000007"/>
    <n v="129.61099999999999"/>
    <n v="6"/>
    <d v="2023-11-27T00:00:00"/>
    <d v="2023-11-30T00:00:00"/>
    <s v="Regular"/>
    <s v="Cash"/>
    <n v="51.89"/>
    <s v="loss"/>
    <s v="Pune"/>
  </r>
  <r>
    <s v="ORD111842"/>
    <x v="0"/>
    <s v="Personal Care"/>
    <x v="11702"/>
    <s v="Good Sales"/>
    <n v="0.28999999999999998"/>
    <n v="708.59179999999992"/>
    <n v="1734.8282000000002"/>
    <n v="4"/>
    <d v="2024-06-24T00:00:00"/>
    <d v="2024-06-28T00:00:00"/>
    <s v="Member"/>
    <s v="UPI"/>
    <n v="597.75"/>
    <s v="loss"/>
    <s v="Bangalore"/>
  </r>
  <r>
    <s v="ORD111843"/>
    <x v="2"/>
    <s v="Home Care"/>
    <x v="11703"/>
    <s v="Good Sales"/>
    <n v="0.11"/>
    <n v="230.74590000000001"/>
    <n v="1866.9441000000002"/>
    <n v="2"/>
    <d v="2023-09-20T00:00:00"/>
    <d v="2023-09-25T00:00:00"/>
    <s v="Member"/>
    <s v="Card"/>
    <n v="420.43"/>
    <s v="loss"/>
    <s v="Mumbai"/>
  </r>
  <r>
    <s v="ORD111844"/>
    <x v="1"/>
    <s v="Clothing"/>
    <x v="11704"/>
    <s v="Good Sales"/>
    <n v="0.32"/>
    <n v="1550.4512"/>
    <n v="3294.7087999999999"/>
    <n v="1"/>
    <d v="2023-02-18T00:00:00"/>
    <d v="2023-02-25T00:00:00"/>
    <s v="New"/>
    <s v="Cash"/>
    <n v="1322.26"/>
    <s v="profit"/>
    <s v="Pune"/>
  </r>
  <r>
    <s v="ORD111845"/>
    <x v="1"/>
    <s v="Electronics"/>
    <x v="11705"/>
    <s v="Good Sales"/>
    <n v="0.38"/>
    <n v="373.30060000000003"/>
    <n v="609.06939999999997"/>
    <n v="6"/>
    <d v="2024-12-05T00:00:00"/>
    <d v="2024-12-09T00:00:00"/>
    <s v="Member"/>
    <s v="Cash"/>
    <n v="131.69999999999999"/>
    <s v="loss"/>
    <s v="Bangalore"/>
  </r>
  <r>
    <s v="ORD111846"/>
    <x v="2"/>
    <s v="Electronics"/>
    <x v="1590"/>
    <s v="Good Sales"/>
    <n v="0.24"/>
    <n v="762.3768"/>
    <n v="2414.1932000000002"/>
    <n v="9"/>
    <d v="2024-05-03T00:00:00"/>
    <d v="2024-05-08T00:00:00"/>
    <s v="Regular"/>
    <s v="Cash"/>
    <n v="327.10000000000002"/>
    <s v="loss"/>
    <s v="Hyderabad"/>
  </r>
  <r>
    <s v="ORD111847"/>
    <x v="0"/>
    <s v="Electronics"/>
    <x v="11706"/>
    <s v="Good Sales"/>
    <n v="0.37"/>
    <n v="403.58119999999997"/>
    <n v="687.17880000000002"/>
    <n v="2"/>
    <d v="2023-09-20T00:00:00"/>
    <d v="2023-09-25T00:00:00"/>
    <s v="Member"/>
    <s v="Card"/>
    <n v="100.3"/>
    <s v="loss"/>
    <s v="Chennai"/>
  </r>
  <r>
    <s v="ORD111848"/>
    <x v="0"/>
    <s v="Grocery"/>
    <x v="11707"/>
    <s v="Good Sales"/>
    <n v="0.2"/>
    <n v="557.45400000000006"/>
    <n v="2229.8159999999998"/>
    <n v="1"/>
    <d v="2024-02-02T00:00:00"/>
    <d v="2024-02-03T00:00:00"/>
    <s v="Member"/>
    <s v="UPI"/>
    <n v="506.72"/>
    <s v="loss"/>
    <s v="Hyderabad"/>
  </r>
  <r>
    <s v="ORD111849"/>
    <x v="2"/>
    <s v="Personal Care"/>
    <x v="11708"/>
    <s v="Good Sales"/>
    <n v="0.49"/>
    <n v="1381.7068999999999"/>
    <n v="1438.1031"/>
    <n v="1"/>
    <d v="2024-09-02T00:00:00"/>
    <d v="2024-09-04T00:00:00"/>
    <s v="Regular"/>
    <s v="Card"/>
    <n v="792.47"/>
    <s v="loss"/>
    <s v="Bangalore"/>
  </r>
  <r>
    <s v="ORD111850"/>
    <x v="3"/>
    <s v="Grocery"/>
    <x v="11709"/>
    <s v="concerning"/>
    <n v="0.12"/>
    <n v="56.303999999999995"/>
    <n v="412.89600000000002"/>
    <n v="7"/>
    <d v="2024-10-17T00:00:00"/>
    <d v="2024-10-23T00:00:00"/>
    <s v="Member"/>
    <s v="UPI"/>
    <n v="91"/>
    <s v="loss"/>
    <s v="Delhi"/>
  </r>
  <r>
    <s v="ORD111851"/>
    <x v="1"/>
    <s v="Electronics"/>
    <x v="11710"/>
    <s v="Good Sales"/>
    <n v="0.39"/>
    <n v="911.27790000000005"/>
    <n v="1425.3321000000001"/>
    <n v="1"/>
    <d v="2023-12-04T00:00:00"/>
    <d v="2023-12-06T00:00:00"/>
    <s v="New"/>
    <s v="Card"/>
    <n v="628.79"/>
    <s v="loss"/>
    <s v="Chennai"/>
  </r>
  <r>
    <s v="ORD111852"/>
    <x v="2"/>
    <s v="Clothing"/>
    <x v="11711"/>
    <s v="Good Sales"/>
    <n v="0.37"/>
    <n v="873.07419999999991"/>
    <n v="1486.5857999999998"/>
    <n v="9"/>
    <d v="2024-02-17T00:00:00"/>
    <d v="2024-02-20T00:00:00"/>
    <s v="Member"/>
    <s v="Card"/>
    <n v="202.43"/>
    <s v="loss"/>
    <s v="Pune"/>
  </r>
  <r>
    <s v="ORD111853"/>
    <x v="2"/>
    <s v="Electronics"/>
    <x v="11712"/>
    <s v="Good Sales"/>
    <n v="0.26"/>
    <n v="432.58019999999999"/>
    <n v="1231.1898000000001"/>
    <n v="9"/>
    <d v="2024-04-13T00:00:00"/>
    <d v="2024-04-15T00:00:00"/>
    <s v="Regular"/>
    <s v="Card"/>
    <n v="383.32"/>
    <s v="loss"/>
    <s v="Hyderabad"/>
  </r>
  <r>
    <s v="ORD111854"/>
    <x v="0"/>
    <s v="Clothing"/>
    <x v="11713"/>
    <s v="Good Sales"/>
    <n v="0.18"/>
    <n v="262.45439999999996"/>
    <n v="1195.6255999999998"/>
    <n v="3"/>
    <d v="2024-01-13T00:00:00"/>
    <d v="2024-01-19T00:00:00"/>
    <s v="Regular"/>
    <s v="UPI"/>
    <n v="431.38"/>
    <s v="loss"/>
    <s v="Bangalore"/>
  </r>
  <r>
    <s v="ORD111855"/>
    <x v="1"/>
    <s v="Personal Care"/>
    <x v="11714"/>
    <s v="Good Sales"/>
    <n v="0.22"/>
    <n v="263.79320000000001"/>
    <n v="935.26679999999988"/>
    <n v="2"/>
    <d v="2024-01-16T00:00:00"/>
    <d v="2024-01-19T00:00:00"/>
    <s v="Member"/>
    <s v="Card"/>
    <n v="223.51"/>
    <s v="loss"/>
    <s v="Mumbai"/>
  </r>
  <r>
    <s v="ORD111856"/>
    <x v="0"/>
    <s v="Home Care"/>
    <x v="11715"/>
    <s v="concerning"/>
    <n v="0.31"/>
    <n v="40.024100000000004"/>
    <n v="89.085900000000009"/>
    <n v="9"/>
    <d v="2023-03-02T00:00:00"/>
    <d v="2023-03-06T00:00:00"/>
    <s v="Regular"/>
    <s v="UPI"/>
    <n v="32.14"/>
    <s v="loss"/>
    <s v="Mumbai"/>
  </r>
  <r>
    <s v="ORD111857"/>
    <x v="2"/>
    <s v="Clothing"/>
    <x v="11716"/>
    <s v="concerning"/>
    <n v="0.27"/>
    <n v="29.403000000000002"/>
    <n v="79.497"/>
    <n v="3"/>
    <d v="2023-12-31T00:00:00"/>
    <d v="2024-01-02T00:00:00"/>
    <s v="New"/>
    <s v="UPI"/>
    <n v="19.77"/>
    <s v="loss"/>
    <s v="Pune"/>
  </r>
  <r>
    <s v="ORD111858"/>
    <x v="3"/>
    <s v="Grocery"/>
    <x v="11717"/>
    <s v="Good Sales"/>
    <n v="0.38"/>
    <n v="1136.1848"/>
    <n v="1853.7752"/>
    <n v="2"/>
    <d v="2023-10-14T00:00:00"/>
    <d v="2023-10-15T00:00:00"/>
    <s v="New"/>
    <s v="Cash"/>
    <n v="797.72"/>
    <s v="loss"/>
    <s v="Chennai"/>
  </r>
  <r>
    <s v="ORD111859"/>
    <x v="1"/>
    <s v="Electronics"/>
    <x v="11718"/>
    <s v="Good Sales"/>
    <n v="0.18"/>
    <n v="275.07060000000001"/>
    <n v="1253.0994000000001"/>
    <n v="4"/>
    <d v="2024-07-24T00:00:00"/>
    <d v="2024-07-25T00:00:00"/>
    <s v="New"/>
    <s v="UPI"/>
    <n v="301.76"/>
    <s v="loss"/>
    <s v="Hyderabad"/>
  </r>
  <r>
    <s v="ORD111860"/>
    <x v="2"/>
    <s v="Electronics"/>
    <x v="6020"/>
    <s v="Good Sales"/>
    <n v="0.05"/>
    <n v="46.1325"/>
    <n v="876.51749999999993"/>
    <n v="7"/>
    <d v="2024-08-22T00:00:00"/>
    <d v="2024-08-29T00:00:00"/>
    <s v="Regular"/>
    <s v="Cash"/>
    <n v="91.6"/>
    <s v="loss"/>
    <s v="Bangalore"/>
  </r>
  <r>
    <s v="ORD111861"/>
    <x v="2"/>
    <s v="Electronics"/>
    <x v="11719"/>
    <s v="Good Sales"/>
    <n v="0.25"/>
    <n v="863.8"/>
    <n v="2591.3999999999996"/>
    <n v="4"/>
    <d v="2024-03-06T00:00:00"/>
    <d v="2024-03-13T00:00:00"/>
    <s v="Member"/>
    <s v="Cash"/>
    <n v="373.6"/>
    <s v="loss"/>
    <s v="Delhi"/>
  </r>
  <r>
    <s v="ORD111862"/>
    <x v="3"/>
    <s v="Clothing"/>
    <x v="11720"/>
    <s v="Good Sales"/>
    <n v="0.13"/>
    <n v="349.9119"/>
    <n v="2341.7181"/>
    <n v="8"/>
    <d v="2023-10-14T00:00:00"/>
    <d v="2023-10-15T00:00:00"/>
    <s v="Regular"/>
    <s v="Cash"/>
    <n v="374.57"/>
    <s v="loss"/>
    <s v="Hyderabad"/>
  </r>
  <r>
    <s v="ORD111863"/>
    <x v="2"/>
    <s v="Personal Care"/>
    <x v="11721"/>
    <s v="Good Sales"/>
    <n v="0.31"/>
    <n v="1420.8230000000001"/>
    <n v="3162.4769999999999"/>
    <n v="5"/>
    <d v="2024-02-06T00:00:00"/>
    <d v="2024-02-10T00:00:00"/>
    <s v="New"/>
    <s v="Card"/>
    <n v="1339.51"/>
    <s v="profit"/>
    <s v="Chennai"/>
  </r>
  <r>
    <s v="ORD111864"/>
    <x v="2"/>
    <s v="Clothing"/>
    <x v="11722"/>
    <s v="Good Sales"/>
    <n v="0.26"/>
    <n v="1084.7148"/>
    <n v="3087.2651999999998"/>
    <n v="2"/>
    <d v="2023-08-28T00:00:00"/>
    <d v="2023-08-31T00:00:00"/>
    <s v="Regular"/>
    <s v="UPI"/>
    <n v="861.49"/>
    <s v="profit"/>
    <s v="Delhi"/>
  </r>
  <r>
    <s v="ORD111865"/>
    <x v="1"/>
    <s v="Grocery"/>
    <x v="11723"/>
    <s v="Good Sales"/>
    <n v="0.39"/>
    <n v="1427.7782999999999"/>
    <n v="2233.1916999999999"/>
    <n v="4"/>
    <d v="2023-01-09T00:00:00"/>
    <d v="2023-01-13T00:00:00"/>
    <s v="New"/>
    <s v="Cash"/>
    <n v="625.77"/>
    <s v="loss"/>
    <s v="Bangalore"/>
  </r>
  <r>
    <s v="ORD111866"/>
    <x v="1"/>
    <s v="Electronics"/>
    <x v="11724"/>
    <s v="concerning"/>
    <n v="0.28999999999999998"/>
    <n v="208.87249999999997"/>
    <n v="511.37750000000005"/>
    <n v="7"/>
    <d v="2024-05-29T00:00:00"/>
    <d v="2024-06-02T00:00:00"/>
    <s v="Regular"/>
    <s v="UPI"/>
    <n v="102.13"/>
    <s v="loss"/>
    <s v="Mumbai"/>
  </r>
  <r>
    <s v="ORD111867"/>
    <x v="1"/>
    <s v="Clothing"/>
    <x v="11725"/>
    <s v="Good Sales"/>
    <n v="0.22"/>
    <n v="740.04259999999999"/>
    <n v="2623.7874000000002"/>
    <n v="1"/>
    <d v="2024-09-29T00:00:00"/>
    <d v="2024-10-06T00:00:00"/>
    <s v="Member"/>
    <s v="Card"/>
    <n v="907.53"/>
    <s v="profit"/>
    <s v="Mumbai"/>
  </r>
  <r>
    <s v="ORD111868"/>
    <x v="0"/>
    <s v="Electronics"/>
    <x v="11726"/>
    <s v="Good Sales"/>
    <n v="0.06"/>
    <n v="210.01439999999997"/>
    <n v="3290.2255999999998"/>
    <n v="7"/>
    <d v="2024-08-05T00:00:00"/>
    <d v="2024-08-12T00:00:00"/>
    <s v="Member"/>
    <s v="Cash"/>
    <n v="440.06"/>
    <s v="loss"/>
    <s v="Mumbai"/>
  </r>
  <r>
    <s v="ORD111869"/>
    <x v="3"/>
    <s v="Grocery"/>
    <x v="11727"/>
    <s v="Good Sales"/>
    <n v="0.06"/>
    <n v="230.41979999999998"/>
    <n v="3609.9101999999998"/>
    <n v="3"/>
    <d v="2024-02-14T00:00:00"/>
    <d v="2024-02-18T00:00:00"/>
    <s v="Member"/>
    <s v="Cash"/>
    <n v="645.16"/>
    <s v="loss"/>
    <s v="Mumbai"/>
  </r>
  <r>
    <s v="ORD111870"/>
    <x v="1"/>
    <s v="Home Care"/>
    <x v="11728"/>
    <s v="Good Sales"/>
    <n v="0.32"/>
    <n v="444.59199999999998"/>
    <n v="944.75799999999992"/>
    <n v="7"/>
    <d v="2024-11-04T00:00:00"/>
    <d v="2024-11-11T00:00:00"/>
    <s v="Member"/>
    <s v="Cash"/>
    <n v="116.81"/>
    <s v="loss"/>
    <s v="Pune"/>
  </r>
  <r>
    <s v="ORD111871"/>
    <x v="0"/>
    <s v="Home Care"/>
    <x v="11729"/>
    <s v="Good Sales"/>
    <n v="0.44"/>
    <n v="1424.4824000000001"/>
    <n v="1812.9775999999999"/>
    <n v="3"/>
    <d v="2023-10-26T00:00:00"/>
    <d v="2023-10-31T00:00:00"/>
    <s v="New"/>
    <s v="Cash"/>
    <n v="469.47"/>
    <s v="loss"/>
    <s v="Chennai"/>
  </r>
  <r>
    <s v="ORD111872"/>
    <x v="0"/>
    <s v="Home Care"/>
    <x v="11730"/>
    <s v="Good Sales"/>
    <n v="0.21"/>
    <n v="657.20759999999996"/>
    <n v="2472.3523999999998"/>
    <n v="8"/>
    <d v="2024-11-03T00:00:00"/>
    <d v="2024-11-07T00:00:00"/>
    <s v="New"/>
    <s v="Cash"/>
    <n v="842.72"/>
    <s v="profit"/>
    <s v="Bangalore"/>
  </r>
  <r>
    <s v="ORD111873"/>
    <x v="3"/>
    <s v="Electronics"/>
    <x v="11731"/>
    <s v="Good Sales"/>
    <n v="0.27"/>
    <n v="536.7654"/>
    <n v="1451.2546"/>
    <n v="4"/>
    <d v="2023-11-21T00:00:00"/>
    <d v="2023-11-28T00:00:00"/>
    <s v="New"/>
    <s v="Card"/>
    <n v="135.44999999999999"/>
    <s v="loss"/>
    <s v="Chennai"/>
  </r>
  <r>
    <s v="ORD111874"/>
    <x v="3"/>
    <s v="Clothing"/>
    <x v="11732"/>
    <s v="Good Sales"/>
    <n v="0.3"/>
    <n v="1005.3539999999999"/>
    <n v="2345.826"/>
    <n v="1"/>
    <d v="2024-11-06T00:00:00"/>
    <d v="2024-11-08T00:00:00"/>
    <s v="Regular"/>
    <s v="Cash"/>
    <n v="201.47"/>
    <s v="loss"/>
    <s v="Pune"/>
  </r>
  <r>
    <s v="ORD111875"/>
    <x v="2"/>
    <s v="Electronics"/>
    <x v="11733"/>
    <s v="concerning"/>
    <n v="0.24"/>
    <n v="125.95439999999998"/>
    <n v="398.85559999999998"/>
    <n v="1"/>
    <d v="2024-08-13T00:00:00"/>
    <d v="2024-08-20T00:00:00"/>
    <s v="Regular"/>
    <s v="Cash"/>
    <n v="83.07"/>
    <s v="loss"/>
    <s v="Mumbai"/>
  </r>
  <r>
    <s v="ORD111876"/>
    <x v="0"/>
    <s v="Personal Care"/>
    <x v="11734"/>
    <s v="Good Sales"/>
    <n v="0.03"/>
    <n v="97.595100000000002"/>
    <n v="3155.5749000000001"/>
    <n v="4"/>
    <d v="2024-09-24T00:00:00"/>
    <d v="2024-09-27T00:00:00"/>
    <s v="Member"/>
    <s v="Cash"/>
    <n v="706.18"/>
    <s v="loss"/>
    <s v="Chennai"/>
  </r>
  <r>
    <s v="ORD111877"/>
    <x v="1"/>
    <s v="Clothing"/>
    <x v="11735"/>
    <s v="Good Sales"/>
    <n v="0.28999999999999998"/>
    <n v="890.14919999999995"/>
    <n v="2179.3308000000002"/>
    <n v="9"/>
    <d v="2023-07-21T00:00:00"/>
    <d v="2023-07-22T00:00:00"/>
    <s v="New"/>
    <s v="Cash"/>
    <n v="181.4"/>
    <s v="loss"/>
    <s v="Hyderabad"/>
  </r>
  <r>
    <s v="ORD111878"/>
    <x v="3"/>
    <s v="Grocery"/>
    <x v="11736"/>
    <s v="Good Sales"/>
    <n v="7.0000000000000007E-2"/>
    <n v="79.244200000000006"/>
    <n v="1052.8157999999999"/>
    <n v="5"/>
    <d v="2024-01-18T00:00:00"/>
    <d v="2024-01-24T00:00:00"/>
    <s v="Member"/>
    <s v="Card"/>
    <n v="190.66"/>
    <s v="loss"/>
    <s v="Pune"/>
  </r>
  <r>
    <s v="ORD111879"/>
    <x v="0"/>
    <s v="Home Care"/>
    <x v="11737"/>
    <s v="Good Sales"/>
    <n v="0.28000000000000003"/>
    <n v="1150.5900000000001"/>
    <n v="2958.66"/>
    <n v="5"/>
    <d v="2023-02-16T00:00:00"/>
    <d v="2023-02-23T00:00:00"/>
    <s v="Member"/>
    <s v="UPI"/>
    <n v="245.64"/>
    <s v="loss"/>
    <s v="Bangalore"/>
  </r>
  <r>
    <s v="ORD111880"/>
    <x v="1"/>
    <s v="Clothing"/>
    <x v="11738"/>
    <s v="Good Sales"/>
    <n v="0.39"/>
    <n v="1710.0057000000002"/>
    <n v="2674.6242999999999"/>
    <n v="3"/>
    <d v="2023-08-17T00:00:00"/>
    <d v="2023-08-24T00:00:00"/>
    <s v="Regular"/>
    <s v="Card"/>
    <n v="948.87"/>
    <s v="profit"/>
    <s v="Chennai"/>
  </r>
  <r>
    <s v="ORD111881"/>
    <x v="0"/>
    <s v="Clothing"/>
    <x v="11739"/>
    <s v="Good Sales"/>
    <n v="0"/>
    <n v="0"/>
    <n v="1131.3699999999999"/>
    <n v="5"/>
    <d v="2023-12-24T00:00:00"/>
    <d v="2023-12-29T00:00:00"/>
    <s v="New"/>
    <s v="Card"/>
    <n v="256.57"/>
    <s v="loss"/>
    <s v="Hyderabad"/>
  </r>
  <r>
    <s v="ORD111882"/>
    <x v="3"/>
    <s v="Home Care"/>
    <x v="11740"/>
    <s v="concerning"/>
    <n v="0.22"/>
    <n v="103.8862"/>
    <n v="368.32380000000001"/>
    <n v="7"/>
    <d v="2024-08-30T00:00:00"/>
    <d v="2024-09-02T00:00:00"/>
    <s v="New"/>
    <s v="Card"/>
    <n v="129.83000000000001"/>
    <s v="loss"/>
    <s v="Delhi"/>
  </r>
  <r>
    <s v="ORD111883"/>
    <x v="2"/>
    <s v="Grocery"/>
    <x v="11741"/>
    <s v="Good Sales"/>
    <n v="0.37"/>
    <n v="1131.2824000000001"/>
    <n v="1926.2375999999999"/>
    <n v="3"/>
    <d v="2024-12-28T00:00:00"/>
    <d v="2024-12-31T00:00:00"/>
    <s v="Member"/>
    <s v="Cash"/>
    <n v="874.58"/>
    <s v="profit"/>
    <s v="Chennai"/>
  </r>
  <r>
    <s v="ORD111884"/>
    <x v="0"/>
    <s v="Electronics"/>
    <x v="11742"/>
    <s v="Good Sales"/>
    <n v="0.26"/>
    <n v="637.41600000000005"/>
    <n v="1814.1839999999997"/>
    <n v="5"/>
    <d v="2023-12-06T00:00:00"/>
    <d v="2023-12-10T00:00:00"/>
    <s v="Regular"/>
    <s v="UPI"/>
    <n v="605.91999999999996"/>
    <s v="loss"/>
    <s v="Pune"/>
  </r>
  <r>
    <s v="ORD111885"/>
    <x v="1"/>
    <s v="Electronics"/>
    <x v="11743"/>
    <s v="Good Sales"/>
    <n v="0.12"/>
    <n v="263.42520000000002"/>
    <n v="1931.7847999999999"/>
    <n v="3"/>
    <d v="2023-02-10T00:00:00"/>
    <d v="2023-02-17T00:00:00"/>
    <s v="Regular"/>
    <s v="Cash"/>
    <n v="393.51"/>
    <s v="loss"/>
    <s v="Delhi"/>
  </r>
  <r>
    <s v="ORD111886"/>
    <x v="3"/>
    <s v="Clothing"/>
    <x v="3463"/>
    <s v="Good Sales"/>
    <n v="0.35"/>
    <n v="1340.1289999999999"/>
    <n v="2488.8110000000001"/>
    <n v="1"/>
    <d v="2023-12-26T00:00:00"/>
    <d v="2023-12-27T00:00:00"/>
    <s v="Regular"/>
    <s v="Cash"/>
    <n v="393.88"/>
    <s v="loss"/>
    <s v="Mumbai"/>
  </r>
  <r>
    <s v="ORD111887"/>
    <x v="2"/>
    <s v="Home Care"/>
    <x v="11744"/>
    <s v="Good Sales"/>
    <n v="0.39"/>
    <n v="1892.0265000000002"/>
    <n v="2959.3235000000004"/>
    <n v="6"/>
    <d v="2023-11-20T00:00:00"/>
    <d v="2023-11-23T00:00:00"/>
    <s v="Regular"/>
    <s v="Card"/>
    <n v="1076.7"/>
    <s v="profit"/>
    <s v="Delhi"/>
  </r>
  <r>
    <s v="ORD111888"/>
    <x v="1"/>
    <s v="Personal Care"/>
    <x v="11745"/>
    <s v="Good Sales"/>
    <n v="0.18"/>
    <n v="439.29900000000004"/>
    <n v="2001.2510000000002"/>
    <n v="3"/>
    <d v="2023-07-22T00:00:00"/>
    <d v="2023-07-24T00:00:00"/>
    <s v="New"/>
    <s v="Cash"/>
    <n v="718.41"/>
    <s v="loss"/>
    <s v="Mumbai"/>
  </r>
  <r>
    <s v="ORD111889"/>
    <x v="1"/>
    <s v="Grocery"/>
    <x v="11746"/>
    <s v="concerning"/>
    <n v="0.15"/>
    <n v="19.523999999999997"/>
    <n v="110.636"/>
    <n v="2"/>
    <d v="2023-09-24T00:00:00"/>
    <d v="2023-10-01T00:00:00"/>
    <s v="Regular"/>
    <s v="Card"/>
    <n v="34.78"/>
    <s v="loss"/>
    <s v="Mumbai"/>
  </r>
  <r>
    <s v="ORD111890"/>
    <x v="1"/>
    <s v="Electronics"/>
    <x v="11747"/>
    <s v="Good Sales"/>
    <n v="0.27"/>
    <n v="815.86170000000004"/>
    <n v="2205.8483000000001"/>
    <n v="3"/>
    <d v="2024-09-08T00:00:00"/>
    <d v="2024-09-09T00:00:00"/>
    <s v="Regular"/>
    <s v="UPI"/>
    <n v="596.65"/>
    <s v="loss"/>
    <s v="Mumbai"/>
  </r>
  <r>
    <s v="ORD111891"/>
    <x v="0"/>
    <s v="Grocery"/>
    <x v="11748"/>
    <s v="Good Sales"/>
    <n v="0.18"/>
    <n v="594.79739999999993"/>
    <n v="2709.6325999999999"/>
    <n v="5"/>
    <d v="2023-03-06T00:00:00"/>
    <d v="2023-03-08T00:00:00"/>
    <s v="Member"/>
    <s v="UPI"/>
    <n v="920.92"/>
    <s v="profit"/>
    <s v="Hyderabad"/>
  </r>
  <r>
    <s v="ORD111892"/>
    <x v="3"/>
    <s v="Grocery"/>
    <x v="5231"/>
    <s v="Good Sales"/>
    <n v="0.42"/>
    <n v="1746.0617999999999"/>
    <n v="2411.2282"/>
    <n v="5"/>
    <d v="2024-04-25T00:00:00"/>
    <d v="2024-04-30T00:00:00"/>
    <s v="Member"/>
    <s v="UPI"/>
    <n v="594.58000000000004"/>
    <s v="loss"/>
    <s v="Pune"/>
  </r>
  <r>
    <s v="ORD111893"/>
    <x v="1"/>
    <s v="Grocery"/>
    <x v="11749"/>
    <s v="Good Sales"/>
    <n v="0.39"/>
    <n v="420.06509999999997"/>
    <n v="657.02489999999989"/>
    <n v="9"/>
    <d v="2024-12-11T00:00:00"/>
    <d v="2024-12-18T00:00:00"/>
    <s v="Member"/>
    <s v="UPI"/>
    <n v="208.2"/>
    <s v="loss"/>
    <s v="Chennai"/>
  </r>
  <r>
    <s v="ORD111894"/>
    <x v="0"/>
    <s v="Home Care"/>
    <x v="11750"/>
    <s v="Good Sales"/>
    <n v="0.16"/>
    <n v="427.0736"/>
    <n v="2242.1363999999999"/>
    <n v="9"/>
    <d v="2024-03-26T00:00:00"/>
    <d v="2024-03-29T00:00:00"/>
    <s v="Member"/>
    <s v="UPI"/>
    <n v="463.92"/>
    <s v="loss"/>
    <s v="Mumbai"/>
  </r>
  <r>
    <s v="ORD111895"/>
    <x v="3"/>
    <s v="Home Care"/>
    <x v="11751"/>
    <s v="Good Sales"/>
    <n v="0.23"/>
    <n v="526.9162"/>
    <n v="1764.0237999999999"/>
    <n v="2"/>
    <d v="2024-05-27T00:00:00"/>
    <d v="2024-06-01T00:00:00"/>
    <s v="Regular"/>
    <s v="Card"/>
    <n v="410.65"/>
    <s v="loss"/>
    <s v="Pune"/>
  </r>
  <r>
    <s v="ORD111896"/>
    <x v="3"/>
    <s v="Home Care"/>
    <x v="11752"/>
    <s v="Good Sales"/>
    <n v="0.44"/>
    <n v="1476.5344"/>
    <n v="1879.2256000000002"/>
    <n v="6"/>
    <d v="2023-08-13T00:00:00"/>
    <d v="2023-08-20T00:00:00"/>
    <s v="Member"/>
    <s v="UPI"/>
    <n v="985.18"/>
    <s v="profit"/>
    <s v="Chennai"/>
  </r>
  <r>
    <s v="ORD111897"/>
    <x v="0"/>
    <s v="Clothing"/>
    <x v="11753"/>
    <s v="concerning"/>
    <n v="7.0000000000000007E-2"/>
    <n v="28.932400000000001"/>
    <n v="384.38760000000002"/>
    <n v="9"/>
    <d v="2024-03-30T00:00:00"/>
    <d v="2024-04-01T00:00:00"/>
    <s v="New"/>
    <s v="Cash"/>
    <n v="45.53"/>
    <s v="loss"/>
    <s v="Mumbai"/>
  </r>
  <r>
    <s v="ORD111898"/>
    <x v="0"/>
    <s v="Home Care"/>
    <x v="11754"/>
    <s v="Good Sales"/>
    <n v="0.38"/>
    <n v="1684.0308"/>
    <n v="2747.6291999999999"/>
    <n v="9"/>
    <d v="2023-01-04T00:00:00"/>
    <d v="2023-01-09T00:00:00"/>
    <s v="Regular"/>
    <s v="UPI"/>
    <n v="270.18"/>
    <s v="loss"/>
    <s v="Mumbai"/>
  </r>
  <r>
    <s v="ORD111899"/>
    <x v="1"/>
    <s v="Clothing"/>
    <x v="11755"/>
    <s v="Good Sales"/>
    <n v="0.16"/>
    <n v="416.74720000000002"/>
    <n v="2187.9228000000003"/>
    <n v="6"/>
    <d v="2024-08-16T00:00:00"/>
    <d v="2024-08-23T00:00:00"/>
    <s v="Regular"/>
    <s v="Card"/>
    <n v="135.47999999999999"/>
    <s v="loss"/>
    <s v="Mumbai"/>
  </r>
  <r>
    <s v="ORD111900"/>
    <x v="3"/>
    <s v="Electronics"/>
    <x v="11756"/>
    <s v="Good Sales"/>
    <n v="0.06"/>
    <n v="263.85120000000001"/>
    <n v="4133.6688000000004"/>
    <n v="1"/>
    <d v="2023-09-02T00:00:00"/>
    <d v="2023-09-04T00:00:00"/>
    <s v="Regular"/>
    <s v="UPI"/>
    <n v="446.95"/>
    <s v="loss"/>
    <s v="Hyderabad"/>
  </r>
  <r>
    <s v="ORD111901"/>
    <x v="2"/>
    <s v="Electronics"/>
    <x v="11757"/>
    <s v="Good Sales"/>
    <n v="0.06"/>
    <n v="106.0296"/>
    <n v="1661.1304"/>
    <n v="1"/>
    <d v="2024-07-02T00:00:00"/>
    <d v="2024-07-09T00:00:00"/>
    <s v="Member"/>
    <s v="UPI"/>
    <n v="339.06"/>
    <s v="loss"/>
    <s v="Hyderabad"/>
  </r>
  <r>
    <s v="ORD111902"/>
    <x v="0"/>
    <s v="Electronics"/>
    <x v="11758"/>
    <s v="Good Sales"/>
    <n v="0.14000000000000001"/>
    <n v="462.3164000000001"/>
    <n v="2839.9436000000001"/>
    <n v="9"/>
    <d v="2024-02-02T00:00:00"/>
    <d v="2024-02-09T00:00:00"/>
    <s v="New"/>
    <s v="Cash"/>
    <n v="810.31"/>
    <s v="profit"/>
    <s v="Hyderabad"/>
  </r>
  <r>
    <s v="ORD111903"/>
    <x v="3"/>
    <s v="Electronics"/>
    <x v="11759"/>
    <s v="Good Sales"/>
    <n v="0.27"/>
    <n v="1292.7465"/>
    <n v="3495.2034999999996"/>
    <n v="3"/>
    <d v="2023-09-01T00:00:00"/>
    <d v="2023-09-05T00:00:00"/>
    <s v="Regular"/>
    <s v="Card"/>
    <n v="533.79999999999995"/>
    <s v="loss"/>
    <s v="Delhi"/>
  </r>
  <r>
    <s v="ORD111904"/>
    <x v="3"/>
    <s v="Electronics"/>
    <x v="11760"/>
    <s v="Good Sales"/>
    <n v="0.45"/>
    <n v="2125.152"/>
    <n v="2597.4080000000004"/>
    <n v="5"/>
    <d v="2024-10-05T00:00:00"/>
    <d v="2024-10-09T00:00:00"/>
    <s v="New"/>
    <s v="UPI"/>
    <n v="450.69"/>
    <s v="loss"/>
    <s v="Pune"/>
  </r>
  <r>
    <s v="ORD111905"/>
    <x v="1"/>
    <s v="Home Care"/>
    <x v="11761"/>
    <s v="Good Sales"/>
    <n v="0.15"/>
    <n v="708.91500000000008"/>
    <n v="4017.1850000000004"/>
    <n v="6"/>
    <d v="2023-06-20T00:00:00"/>
    <d v="2023-06-25T00:00:00"/>
    <s v="New"/>
    <s v="Card"/>
    <n v="703.51"/>
    <s v="loss"/>
    <s v="Hyderabad"/>
  </r>
  <r>
    <s v="ORD111906"/>
    <x v="2"/>
    <s v="Personal Care"/>
    <x v="11762"/>
    <s v="concerning"/>
    <n v="0.1"/>
    <n v="31.044"/>
    <n v="279.39600000000002"/>
    <n v="1"/>
    <d v="2023-01-26T00:00:00"/>
    <d v="2023-02-01T00:00:00"/>
    <s v="New"/>
    <s v="Cash"/>
    <n v="70.290000000000006"/>
    <s v="loss"/>
    <s v="Mumbai"/>
  </r>
  <r>
    <s v="ORD111907"/>
    <x v="1"/>
    <s v="Home Care"/>
    <x v="11763"/>
    <s v="Good Sales"/>
    <n v="0.24"/>
    <n v="497.94720000000001"/>
    <n v="1576.8328000000001"/>
    <n v="1"/>
    <d v="2023-07-31T00:00:00"/>
    <d v="2023-08-06T00:00:00"/>
    <s v="Member"/>
    <s v="Card"/>
    <n v="216.81"/>
    <s v="loss"/>
    <s v="Bangalore"/>
  </r>
  <r>
    <s v="ORD111908"/>
    <x v="2"/>
    <s v="Personal Care"/>
    <x v="11764"/>
    <s v="concerning"/>
    <n v="0.08"/>
    <n v="31.8264"/>
    <n v="366.00360000000001"/>
    <n v="4"/>
    <d v="2024-10-16T00:00:00"/>
    <d v="2024-10-18T00:00:00"/>
    <s v="New"/>
    <s v="Cash"/>
    <n v="83.29"/>
    <s v="loss"/>
    <s v="Chennai"/>
  </r>
  <r>
    <s v="ORD111909"/>
    <x v="2"/>
    <s v="Home Care"/>
    <x v="11765"/>
    <s v="Good Sales"/>
    <n v="0.14000000000000001"/>
    <n v="226.30160000000004"/>
    <n v="1390.1384"/>
    <n v="6"/>
    <d v="2023-06-14T00:00:00"/>
    <d v="2023-06-17T00:00:00"/>
    <s v="New"/>
    <s v="UPI"/>
    <n v="274.60000000000002"/>
    <s v="loss"/>
    <s v="Mumbai"/>
  </r>
  <r>
    <s v="ORD111910"/>
    <x v="0"/>
    <s v="Electronics"/>
    <x v="11766"/>
    <s v="Good Sales"/>
    <n v="0.49"/>
    <n v="468.16069999999996"/>
    <n v="487.26929999999999"/>
    <n v="8"/>
    <d v="2024-09-30T00:00:00"/>
    <d v="2024-10-07T00:00:00"/>
    <s v="Member"/>
    <s v="UPI"/>
    <n v="76.06"/>
    <s v="loss"/>
    <s v="Bangalore"/>
  </r>
  <r>
    <s v="ORD111911"/>
    <x v="3"/>
    <s v="Grocery"/>
    <x v="11767"/>
    <s v="Good Sales"/>
    <n v="0.28000000000000003"/>
    <n v="878.82760000000007"/>
    <n v="2259.8424"/>
    <n v="7"/>
    <d v="2023-02-11T00:00:00"/>
    <d v="2023-02-12T00:00:00"/>
    <s v="Member"/>
    <s v="Cash"/>
    <n v="493.4"/>
    <s v="loss"/>
    <s v="Chennai"/>
  </r>
  <r>
    <s v="ORD111912"/>
    <x v="3"/>
    <s v="Personal Care"/>
    <x v="11768"/>
    <s v="Good Sales"/>
    <n v="0.39"/>
    <n v="1531.0074"/>
    <n v="2394.6525999999999"/>
    <n v="2"/>
    <d v="2024-10-17T00:00:00"/>
    <d v="2024-10-22T00:00:00"/>
    <s v="Regular"/>
    <s v="Card"/>
    <n v="475.83"/>
    <s v="loss"/>
    <s v="Hyderabad"/>
  </r>
  <r>
    <s v="ORD111913"/>
    <x v="3"/>
    <s v="Grocery"/>
    <x v="11769"/>
    <s v="Good Sales"/>
    <n v="0.11"/>
    <n v="287.69400000000002"/>
    <n v="2327.7060000000001"/>
    <n v="4"/>
    <d v="2024-07-07T00:00:00"/>
    <d v="2024-07-10T00:00:00"/>
    <s v="New"/>
    <s v="Card"/>
    <n v="496.4"/>
    <s v="loss"/>
    <s v="Mumbai"/>
  </r>
  <r>
    <s v="ORD111914"/>
    <x v="2"/>
    <s v="Electronics"/>
    <x v="11770"/>
    <s v="Good Sales"/>
    <n v="0.26"/>
    <n v="1039.4332000000002"/>
    <n v="2958.3868000000002"/>
    <n v="5"/>
    <d v="2023-02-07T00:00:00"/>
    <d v="2023-02-14T00:00:00"/>
    <s v="Regular"/>
    <s v="UPI"/>
    <n v="886.34"/>
    <s v="profit"/>
    <s v="Hyderabad"/>
  </r>
  <r>
    <s v="ORD111915"/>
    <x v="3"/>
    <s v="Personal Care"/>
    <x v="11771"/>
    <s v="concerning"/>
    <n v="0.26"/>
    <n v="42.325400000000002"/>
    <n v="120.46459999999999"/>
    <n v="8"/>
    <d v="2024-12-05T00:00:00"/>
    <d v="2024-12-07T00:00:00"/>
    <s v="Regular"/>
    <s v="UPI"/>
    <n v="46.8"/>
    <s v="loss"/>
    <s v="Mumbai"/>
  </r>
  <r>
    <s v="ORD111916"/>
    <x v="0"/>
    <s v="Grocery"/>
    <x v="11772"/>
    <s v="Good Sales"/>
    <n v="0.41"/>
    <n v="1689.3353"/>
    <n v="2430.9947000000002"/>
    <n v="7"/>
    <d v="2024-10-06T00:00:00"/>
    <d v="2024-10-13T00:00:00"/>
    <s v="New"/>
    <s v="Card"/>
    <n v="885.82"/>
    <s v="profit"/>
    <s v="Chennai"/>
  </r>
  <r>
    <s v="ORD111917"/>
    <x v="2"/>
    <s v="Home Care"/>
    <x v="11773"/>
    <s v="Good Sales"/>
    <n v="0.01"/>
    <n v="9.7397000000000009"/>
    <n v="964.23030000000006"/>
    <n v="4"/>
    <d v="2024-06-25T00:00:00"/>
    <d v="2024-06-27T00:00:00"/>
    <s v="Member"/>
    <s v="UPI"/>
    <n v="73.14"/>
    <s v="loss"/>
    <s v="Mumbai"/>
  </r>
  <r>
    <s v="ORD111918"/>
    <x v="2"/>
    <s v="Electronics"/>
    <x v="11774"/>
    <s v="Good Sales"/>
    <n v="0.43"/>
    <n v="1014.1937"/>
    <n v="1344.3963000000001"/>
    <n v="8"/>
    <d v="2024-08-29T00:00:00"/>
    <d v="2024-09-03T00:00:00"/>
    <s v="Regular"/>
    <s v="Card"/>
    <n v="469.7"/>
    <s v="loss"/>
    <s v="Hyderabad"/>
  </r>
  <r>
    <s v="ORD111919"/>
    <x v="2"/>
    <s v="Home Care"/>
    <x v="11775"/>
    <s v="Good Sales"/>
    <n v="0.04"/>
    <n v="90.746800000000007"/>
    <n v="2177.9232000000002"/>
    <n v="8"/>
    <d v="2024-03-02T00:00:00"/>
    <d v="2024-03-09T00:00:00"/>
    <s v="Member"/>
    <s v="UPI"/>
    <n v="541.71"/>
    <s v="loss"/>
    <s v="Bangalore"/>
  </r>
  <r>
    <s v="ORD111920"/>
    <x v="2"/>
    <s v="Home Care"/>
    <x v="11776"/>
    <s v="Good Sales"/>
    <n v="0.46"/>
    <n v="2014.0916000000002"/>
    <n v="2364.3683999999998"/>
    <n v="4"/>
    <d v="2023-02-01T00:00:00"/>
    <d v="2023-02-04T00:00:00"/>
    <s v="Regular"/>
    <s v="Cash"/>
    <n v="717.77"/>
    <s v="loss"/>
    <s v="Chennai"/>
  </r>
  <r>
    <s v="ORD111921"/>
    <x v="0"/>
    <s v="Electronics"/>
    <x v="11777"/>
    <s v="Good Sales"/>
    <n v="7.0000000000000007E-2"/>
    <n v="338.33100000000002"/>
    <n v="4494.9690000000001"/>
    <n v="2"/>
    <d v="2024-03-26T00:00:00"/>
    <d v="2024-04-01T00:00:00"/>
    <s v="New"/>
    <s v="Card"/>
    <n v="965.77"/>
    <s v="profit"/>
    <s v="Pune"/>
  </r>
  <r>
    <s v="ORD111922"/>
    <x v="3"/>
    <s v="Personal Care"/>
    <x v="11778"/>
    <s v="Good Sales"/>
    <n v="0.27"/>
    <n v="364.52429999999998"/>
    <n v="985.56569999999988"/>
    <n v="3"/>
    <d v="2023-07-14T00:00:00"/>
    <d v="2023-07-19T00:00:00"/>
    <s v="Regular"/>
    <s v="Cash"/>
    <n v="206"/>
    <s v="loss"/>
    <s v="Mumbai"/>
  </r>
  <r>
    <s v="ORD111923"/>
    <x v="0"/>
    <s v="Clothing"/>
    <x v="11779"/>
    <s v="concerning"/>
    <n v="0.05"/>
    <n v="21.516000000000002"/>
    <n v="408.80399999999997"/>
    <n v="5"/>
    <d v="2023-10-25T00:00:00"/>
    <d v="2023-10-29T00:00:00"/>
    <s v="Regular"/>
    <s v="Card"/>
    <n v="37.1"/>
    <s v="loss"/>
    <s v="Bangalore"/>
  </r>
  <r>
    <s v="ORD111924"/>
    <x v="3"/>
    <s v="Clothing"/>
    <x v="11780"/>
    <s v="Good Sales"/>
    <n v="0.22"/>
    <n v="723.26319999999998"/>
    <n v="2564.2968000000001"/>
    <n v="1"/>
    <d v="2024-01-17T00:00:00"/>
    <d v="2024-01-24T00:00:00"/>
    <s v="Regular"/>
    <s v="Cash"/>
    <n v="359.77"/>
    <s v="loss"/>
    <s v="Hyderabad"/>
  </r>
  <r>
    <s v="ORD111925"/>
    <x v="0"/>
    <s v="Electronics"/>
    <x v="11781"/>
    <s v="Good Sales"/>
    <n v="0.15"/>
    <n v="384.58800000000002"/>
    <n v="2179.3319999999999"/>
    <n v="5"/>
    <d v="2024-05-31T00:00:00"/>
    <d v="2024-06-02T00:00:00"/>
    <s v="Member"/>
    <s v="Cash"/>
    <n v="457.36"/>
    <s v="loss"/>
    <s v="Chennai"/>
  </r>
  <r>
    <s v="ORD111926"/>
    <x v="1"/>
    <s v="Clothing"/>
    <x v="11782"/>
    <s v="Good Sales"/>
    <n v="0.21"/>
    <n v="603.11159999999995"/>
    <n v="2268.8483999999999"/>
    <n v="4"/>
    <d v="2024-04-27T00:00:00"/>
    <d v="2024-05-04T00:00:00"/>
    <s v="New"/>
    <s v="UPI"/>
    <n v="662.48"/>
    <s v="loss"/>
    <s v="Pune"/>
  </r>
  <r>
    <s v="ORD111927"/>
    <x v="1"/>
    <s v="Grocery"/>
    <x v="11783"/>
    <s v="concerning"/>
    <n v="0.27"/>
    <n v="88.214400000000012"/>
    <n v="238.50560000000002"/>
    <n v="5"/>
    <d v="2024-08-30T00:00:00"/>
    <d v="2024-09-03T00:00:00"/>
    <s v="Member"/>
    <s v="Card"/>
    <n v="60.5"/>
    <s v="loss"/>
    <s v="Bangalore"/>
  </r>
  <r>
    <s v="ORD111928"/>
    <x v="1"/>
    <s v="Personal Care"/>
    <x v="11784"/>
    <s v="Good Sales"/>
    <n v="0.23"/>
    <n v="896.77460000000008"/>
    <n v="3002.2453999999998"/>
    <n v="1"/>
    <d v="2024-11-29T00:00:00"/>
    <d v="2024-12-04T00:00:00"/>
    <s v="New"/>
    <s v="UPI"/>
    <n v="737.7"/>
    <s v="loss"/>
    <s v="Bangalore"/>
  </r>
  <r>
    <s v="ORD111929"/>
    <x v="1"/>
    <s v="Home Care"/>
    <x v="11785"/>
    <s v="Good Sales"/>
    <n v="0.01"/>
    <n v="12.385300000000001"/>
    <n v="1226.1447000000001"/>
    <n v="7"/>
    <d v="2023-10-06T00:00:00"/>
    <d v="2023-10-08T00:00:00"/>
    <s v="New"/>
    <s v="Card"/>
    <n v="191.34"/>
    <s v="loss"/>
    <s v="Delhi"/>
  </r>
  <r>
    <s v="ORD111930"/>
    <x v="2"/>
    <s v="Home Care"/>
    <x v="11786"/>
    <s v="Good Sales"/>
    <n v="0.43"/>
    <n v="748.71170000000006"/>
    <n v="992.47829999999999"/>
    <n v="9"/>
    <d v="2023-08-18T00:00:00"/>
    <d v="2023-08-24T00:00:00"/>
    <s v="Regular"/>
    <s v="Cash"/>
    <n v="180.3"/>
    <s v="loss"/>
    <s v="Pune"/>
  </r>
  <r>
    <s v="ORD111931"/>
    <x v="2"/>
    <s v="Electronics"/>
    <x v="11787"/>
    <s v="Good Sales"/>
    <n v="0.05"/>
    <n v="60.946500000000007"/>
    <n v="1157.9835"/>
    <n v="5"/>
    <d v="2024-05-26T00:00:00"/>
    <d v="2024-06-01T00:00:00"/>
    <s v="Member"/>
    <s v="Card"/>
    <n v="168.51"/>
    <s v="loss"/>
    <s v="Chennai"/>
  </r>
  <r>
    <s v="ORD111932"/>
    <x v="0"/>
    <s v="Home Care"/>
    <x v="11788"/>
    <s v="Good Sales"/>
    <n v="0.49"/>
    <n v="2320.2136999999998"/>
    <n v="2414.9163000000003"/>
    <n v="3"/>
    <d v="2023-12-28T00:00:00"/>
    <d v="2024-01-02T00:00:00"/>
    <s v="Member"/>
    <s v="UPI"/>
    <n v="446.94"/>
    <s v="loss"/>
    <s v="Hyderabad"/>
  </r>
  <r>
    <s v="ORD111933"/>
    <x v="0"/>
    <s v="Grocery"/>
    <x v="11789"/>
    <s v="Good Sales"/>
    <n v="0.43"/>
    <n v="398.4982"/>
    <n v="528.24180000000001"/>
    <n v="9"/>
    <d v="2024-01-27T00:00:00"/>
    <d v="2024-02-02T00:00:00"/>
    <s v="New"/>
    <s v="UPI"/>
    <n v="202.68"/>
    <s v="loss"/>
    <s v="Chennai"/>
  </r>
  <r>
    <s v="ORD111934"/>
    <x v="1"/>
    <s v="Grocery"/>
    <x v="11790"/>
    <s v="Good Sales"/>
    <n v="0.28000000000000003"/>
    <n v="1032.7408"/>
    <n v="2655.6192000000001"/>
    <n v="6"/>
    <d v="2023-11-22T00:00:00"/>
    <d v="2023-11-23T00:00:00"/>
    <s v="Regular"/>
    <s v="Card"/>
    <n v="790.63"/>
    <s v="loss"/>
    <s v="Hyderabad"/>
  </r>
  <r>
    <s v="ORD111935"/>
    <x v="3"/>
    <s v="Electronics"/>
    <x v="11791"/>
    <s v="Good Sales"/>
    <n v="0.12"/>
    <n v="156.4992"/>
    <n v="1147.6608000000001"/>
    <n v="6"/>
    <d v="2024-12-31T00:00:00"/>
    <d v="2025-01-03T00:00:00"/>
    <s v="Regular"/>
    <s v="Cash"/>
    <n v="297.36"/>
    <s v="loss"/>
    <s v="Mumbai"/>
  </r>
  <r>
    <s v="ORD111936"/>
    <x v="1"/>
    <s v="Home Care"/>
    <x v="11792"/>
    <s v="Good Sales"/>
    <n v="0.04"/>
    <n v="87.284400000000005"/>
    <n v="2094.8256000000001"/>
    <n v="3"/>
    <d v="2023-10-02T00:00:00"/>
    <d v="2023-10-09T00:00:00"/>
    <s v="New"/>
    <s v="UPI"/>
    <n v="168.89"/>
    <s v="loss"/>
    <s v="Mumbai"/>
  </r>
  <r>
    <s v="ORD111937"/>
    <x v="0"/>
    <s v="Clothing"/>
    <x v="11793"/>
    <s v="Good Sales"/>
    <n v="0.34"/>
    <n v="1693.4380000000001"/>
    <n v="3287.2619999999997"/>
    <n v="1"/>
    <d v="2023-04-16T00:00:00"/>
    <d v="2023-04-18T00:00:00"/>
    <s v="Regular"/>
    <s v="Card"/>
    <n v="706.06"/>
    <s v="loss"/>
    <s v="Chennai"/>
  </r>
  <r>
    <s v="ORD111938"/>
    <x v="1"/>
    <s v="Clothing"/>
    <x v="11794"/>
    <s v="concerning"/>
    <n v="0.1"/>
    <n v="59.283000000000008"/>
    <n v="533.54700000000003"/>
    <n v="4"/>
    <d v="2024-03-03T00:00:00"/>
    <d v="2024-03-10T00:00:00"/>
    <s v="Member"/>
    <s v="Cash"/>
    <n v="136.49"/>
    <s v="loss"/>
    <s v="Chennai"/>
  </r>
  <r>
    <s v="ORD111939"/>
    <x v="0"/>
    <s v="Personal Care"/>
    <x v="11795"/>
    <s v="Good Sales"/>
    <n v="0.37"/>
    <n v="1634.9041999999999"/>
    <n v="2783.7557999999999"/>
    <n v="4"/>
    <d v="2024-05-17T00:00:00"/>
    <d v="2024-05-24T00:00:00"/>
    <s v="Regular"/>
    <s v="UPI"/>
    <n v="1125.6400000000001"/>
    <s v="profit"/>
    <s v="Pune"/>
  </r>
  <r>
    <s v="ORD111940"/>
    <x v="1"/>
    <s v="Electronics"/>
    <x v="11796"/>
    <s v="Good Sales"/>
    <n v="0.42"/>
    <n v="1988.9688000000001"/>
    <n v="2746.6712000000002"/>
    <n v="3"/>
    <d v="2024-01-25T00:00:00"/>
    <d v="2024-02-01T00:00:00"/>
    <s v="New"/>
    <s v="UPI"/>
    <n v="1408.22"/>
    <s v="profit"/>
    <s v="Chennai"/>
  </r>
  <r>
    <s v="ORD111941"/>
    <x v="3"/>
    <s v="Personal Care"/>
    <x v="11797"/>
    <s v="Good Sales"/>
    <n v="0.49"/>
    <n v="1725.4419"/>
    <n v="1795.8680999999999"/>
    <n v="5"/>
    <d v="2023-09-16T00:00:00"/>
    <d v="2023-09-22T00:00:00"/>
    <s v="New"/>
    <s v="Cash"/>
    <n v="1007.81"/>
    <s v="profit"/>
    <s v="Bangalore"/>
  </r>
  <r>
    <s v="ORD111942"/>
    <x v="1"/>
    <s v="Clothing"/>
    <x v="11798"/>
    <s v="concerning"/>
    <n v="0.25"/>
    <n v="37.202500000000001"/>
    <n v="111.6075"/>
    <n v="9"/>
    <d v="2024-05-10T00:00:00"/>
    <d v="2024-05-12T00:00:00"/>
    <s v="Member"/>
    <s v="Card"/>
    <n v="12.14"/>
    <s v="loss"/>
    <s v="Hyderabad"/>
  </r>
  <r>
    <s v="ORD111943"/>
    <x v="3"/>
    <s v="Clothing"/>
    <x v="11799"/>
    <s v="Good Sales"/>
    <n v="0.49"/>
    <n v="2019.7358999999999"/>
    <n v="2102.1741000000002"/>
    <n v="9"/>
    <d v="2024-08-14T00:00:00"/>
    <d v="2024-08-18T00:00:00"/>
    <s v="Regular"/>
    <s v="Cash"/>
    <n v="1015.82"/>
    <s v="profit"/>
    <s v="Bangalore"/>
  </r>
  <r>
    <s v="ORD111944"/>
    <x v="3"/>
    <s v="Clothing"/>
    <x v="11800"/>
    <s v="Good Sales"/>
    <n v="7.0000000000000007E-2"/>
    <n v="309.61910000000006"/>
    <n v="4113.5109000000002"/>
    <n v="8"/>
    <d v="2024-02-21T00:00:00"/>
    <d v="2024-02-22T00:00:00"/>
    <s v="New"/>
    <s v="Cash"/>
    <n v="953.35"/>
    <s v="profit"/>
    <s v="Bangalore"/>
  </r>
  <r>
    <s v="ORD111945"/>
    <x v="0"/>
    <s v="Personal Care"/>
    <x v="11801"/>
    <s v="Good Sales"/>
    <n v="0.42"/>
    <n v="2060.7635999999998"/>
    <n v="2845.8164000000002"/>
    <n v="6"/>
    <d v="2024-07-31T00:00:00"/>
    <d v="2024-08-04T00:00:00"/>
    <s v="Member"/>
    <s v="Cash"/>
    <n v="274.12"/>
    <s v="loss"/>
    <s v="Hyderabad"/>
  </r>
  <r>
    <s v="ORD111946"/>
    <x v="3"/>
    <s v="Electronics"/>
    <x v="11802"/>
    <s v="Good Sales"/>
    <n v="0.18"/>
    <n v="758.27699999999993"/>
    <n v="3454.3729999999996"/>
    <n v="4"/>
    <d v="2024-01-17T00:00:00"/>
    <d v="2024-01-20T00:00:00"/>
    <s v="Member"/>
    <s v="Card"/>
    <n v="1163.5"/>
    <s v="profit"/>
    <s v="Hyderabad"/>
  </r>
  <r>
    <s v="ORD111947"/>
    <x v="2"/>
    <s v="Grocery"/>
    <x v="11803"/>
    <s v="Good Sales"/>
    <n v="0.18"/>
    <n v="411.00839999999999"/>
    <n v="1872.3716000000002"/>
    <n v="2"/>
    <d v="2024-02-14T00:00:00"/>
    <d v="2024-02-19T00:00:00"/>
    <s v="New"/>
    <s v="Card"/>
    <n v="396.83"/>
    <s v="loss"/>
    <s v="Delhi"/>
  </r>
  <r>
    <s v="ORD111948"/>
    <x v="2"/>
    <s v="Grocery"/>
    <x v="11804"/>
    <s v="Good Sales"/>
    <n v="0.13"/>
    <n v="451.66940000000005"/>
    <n v="3022.7105999999999"/>
    <n v="3"/>
    <d v="2024-09-02T00:00:00"/>
    <d v="2024-09-03T00:00:00"/>
    <s v="Member"/>
    <s v="Card"/>
    <n v="844.65"/>
    <s v="profit"/>
    <s v="Pune"/>
  </r>
  <r>
    <s v="ORD111949"/>
    <x v="2"/>
    <s v="Clothing"/>
    <x v="11805"/>
    <s v="Good Sales"/>
    <n v="0.09"/>
    <n v="222.9417"/>
    <n v="2254.1883000000003"/>
    <n v="9"/>
    <d v="2023-10-11T00:00:00"/>
    <d v="2023-10-15T00:00:00"/>
    <s v="Member"/>
    <s v="Cash"/>
    <n v="465.18"/>
    <s v="loss"/>
    <s v="Chennai"/>
  </r>
  <r>
    <s v="ORD111950"/>
    <x v="0"/>
    <s v="Electronics"/>
    <x v="11806"/>
    <s v="Good Sales"/>
    <n v="0.22"/>
    <n v="402.55379999999997"/>
    <n v="1427.2362000000001"/>
    <n v="1"/>
    <d v="2023-06-20T00:00:00"/>
    <d v="2023-06-27T00:00:00"/>
    <s v="Regular"/>
    <s v="UPI"/>
    <n v="241.59"/>
    <s v="loss"/>
    <s v="Mumbai"/>
  </r>
  <r>
    <s v="ORD111951"/>
    <x v="2"/>
    <s v="Electronics"/>
    <x v="11807"/>
    <s v="Good Sales"/>
    <n v="0.49"/>
    <n v="1553.0500999999999"/>
    <n v="1616.4398999999999"/>
    <n v="7"/>
    <d v="2024-08-09T00:00:00"/>
    <d v="2024-08-14T00:00:00"/>
    <s v="New"/>
    <s v="UPI"/>
    <n v="544.99"/>
    <s v="loss"/>
    <s v="Hyderabad"/>
  </r>
  <r>
    <s v="ORD111952"/>
    <x v="0"/>
    <s v="Home Care"/>
    <x v="11808"/>
    <s v="Good Sales"/>
    <n v="0.16"/>
    <n v="619.54880000000003"/>
    <n v="3252.6311999999998"/>
    <n v="6"/>
    <d v="2024-09-13T00:00:00"/>
    <d v="2024-09-19T00:00:00"/>
    <s v="New"/>
    <s v="Card"/>
    <n v="997.89"/>
    <s v="profit"/>
    <s v="Delhi"/>
  </r>
  <r>
    <s v="ORD111953"/>
    <x v="0"/>
    <s v="Home Care"/>
    <x v="11809"/>
    <s v="Good Sales"/>
    <n v="0.23"/>
    <n v="739.65930000000003"/>
    <n v="2476.2506999999996"/>
    <n v="2"/>
    <d v="2024-12-28T00:00:00"/>
    <d v="2025-01-04T00:00:00"/>
    <s v="Regular"/>
    <s v="UPI"/>
    <n v="328.33"/>
    <s v="loss"/>
    <s v="Pune"/>
  </r>
  <r>
    <s v="ORD111954"/>
    <x v="2"/>
    <s v="Personal Care"/>
    <x v="11810"/>
    <s v="Good Sales"/>
    <n v="0.11"/>
    <n v="456.52529999999996"/>
    <n v="3693.7046999999998"/>
    <n v="5"/>
    <d v="2024-06-11T00:00:00"/>
    <d v="2024-06-14T00:00:00"/>
    <s v="Member"/>
    <s v="UPI"/>
    <n v="780.06"/>
    <s v="loss"/>
    <s v="Mumbai"/>
  </r>
  <r>
    <s v="ORD111955"/>
    <x v="3"/>
    <s v="Home Care"/>
    <x v="11811"/>
    <s v="Good Sales"/>
    <n v="0.17"/>
    <n v="163.92080000000001"/>
    <n v="800.31920000000002"/>
    <n v="2"/>
    <d v="2023-03-30T00:00:00"/>
    <d v="2023-04-02T00:00:00"/>
    <s v="New"/>
    <s v="Card"/>
    <n v="199.07"/>
    <s v="loss"/>
    <s v="Bangalore"/>
  </r>
  <r>
    <s v="ORD111956"/>
    <x v="1"/>
    <s v="Personal Care"/>
    <x v="11812"/>
    <s v="Good Sales"/>
    <n v="0.03"/>
    <n v="57.932999999999993"/>
    <n v="1873.1669999999999"/>
    <n v="9"/>
    <d v="2023-07-06T00:00:00"/>
    <d v="2023-07-12T00:00:00"/>
    <s v="New"/>
    <s v="Card"/>
    <n v="379.43"/>
    <s v="loss"/>
    <s v="Delhi"/>
  </r>
  <r>
    <s v="ORD111957"/>
    <x v="0"/>
    <s v="Grocery"/>
    <x v="11813"/>
    <s v="Good Sales"/>
    <n v="0.48"/>
    <n v="783.20159999999998"/>
    <n v="848.46840000000009"/>
    <n v="5"/>
    <d v="2023-12-25T00:00:00"/>
    <d v="2023-12-26T00:00:00"/>
    <s v="New"/>
    <s v="Cash"/>
    <n v="242.54"/>
    <s v="loss"/>
    <s v="Hyderabad"/>
  </r>
  <r>
    <s v="ORD111958"/>
    <x v="2"/>
    <s v="Clothing"/>
    <x v="11814"/>
    <s v="Good Sales"/>
    <n v="0.25"/>
    <n v="262.80500000000001"/>
    <n v="788.41499999999996"/>
    <n v="6"/>
    <d v="2023-10-18T00:00:00"/>
    <d v="2023-10-24T00:00:00"/>
    <s v="New"/>
    <s v="Cash"/>
    <n v="95.86"/>
    <s v="loss"/>
    <s v="Pune"/>
  </r>
  <r>
    <s v="ORD111959"/>
    <x v="0"/>
    <s v="Electronics"/>
    <x v="11815"/>
    <s v="Good Sales"/>
    <n v="0.37"/>
    <n v="840.47350000000006"/>
    <n v="1431.0765000000001"/>
    <n v="4"/>
    <d v="2023-08-05T00:00:00"/>
    <d v="2023-08-06T00:00:00"/>
    <s v="Member"/>
    <s v="Card"/>
    <n v="262.08999999999997"/>
    <s v="loss"/>
    <s v="Bangalore"/>
  </r>
  <r>
    <s v="ORD111960"/>
    <x v="3"/>
    <s v="Grocery"/>
    <x v="11816"/>
    <s v="Good Sales"/>
    <n v="0.26"/>
    <n v="1233.5907999999999"/>
    <n v="3510.9892"/>
    <n v="1"/>
    <d v="2024-09-28T00:00:00"/>
    <d v="2024-10-04T00:00:00"/>
    <s v="Regular"/>
    <s v="UPI"/>
    <n v="779.58"/>
    <s v="loss"/>
    <s v="Pune"/>
  </r>
  <r>
    <s v="ORD111961"/>
    <x v="3"/>
    <s v="Grocery"/>
    <x v="11817"/>
    <s v="Good Sales"/>
    <n v="0.39"/>
    <n v="1067.1335999999999"/>
    <n v="1669.1063999999999"/>
    <n v="3"/>
    <d v="2023-06-18T00:00:00"/>
    <d v="2023-06-20T00:00:00"/>
    <s v="Regular"/>
    <s v="UPI"/>
    <n v="278.10000000000002"/>
    <s v="loss"/>
    <s v="Hyderabad"/>
  </r>
  <r>
    <s v="ORD111962"/>
    <x v="2"/>
    <s v="Personal Care"/>
    <x v="11818"/>
    <s v="Good Sales"/>
    <n v="0.27"/>
    <n v="405.91260000000005"/>
    <n v="1097.4674"/>
    <n v="5"/>
    <d v="2024-01-08T00:00:00"/>
    <d v="2024-01-11T00:00:00"/>
    <s v="Regular"/>
    <s v="UPI"/>
    <n v="349.26"/>
    <s v="loss"/>
    <s v="Hyderabad"/>
  </r>
  <r>
    <s v="ORD111963"/>
    <x v="0"/>
    <s v="Clothing"/>
    <x v="11819"/>
    <s v="Good Sales"/>
    <n v="0.35"/>
    <n v="642.21500000000003"/>
    <n v="1192.6849999999999"/>
    <n v="3"/>
    <d v="2024-05-01T00:00:00"/>
    <d v="2024-05-07T00:00:00"/>
    <s v="Member"/>
    <s v="Card"/>
    <n v="219.36"/>
    <s v="loss"/>
    <s v="Hyderabad"/>
  </r>
  <r>
    <s v="ORD111964"/>
    <x v="1"/>
    <s v="Personal Care"/>
    <x v="11820"/>
    <s v="Good Sales"/>
    <n v="0.34"/>
    <n v="1055.3838000000001"/>
    <n v="2048.6862000000001"/>
    <n v="8"/>
    <d v="2023-12-31T00:00:00"/>
    <d v="2024-01-02T00:00:00"/>
    <s v="Member"/>
    <s v="Cash"/>
    <n v="308.55"/>
    <s v="loss"/>
    <s v="Mumbai"/>
  </r>
  <r>
    <s v="ORD111965"/>
    <x v="1"/>
    <s v="Grocery"/>
    <x v="11821"/>
    <s v="Good Sales"/>
    <n v="0.27"/>
    <n v="493.68420000000003"/>
    <n v="1334.7757999999999"/>
    <n v="2"/>
    <d v="2023-12-19T00:00:00"/>
    <d v="2023-12-24T00:00:00"/>
    <s v="New"/>
    <s v="UPI"/>
    <n v="254.01"/>
    <s v="loss"/>
    <s v="Bangalore"/>
  </r>
  <r>
    <s v="ORD111966"/>
    <x v="0"/>
    <s v="Electronics"/>
    <x v="11822"/>
    <s v="Good Sales"/>
    <n v="0.12"/>
    <n v="328.548"/>
    <n v="2409.3519999999999"/>
    <n v="2"/>
    <d v="2024-02-10T00:00:00"/>
    <d v="2024-02-11T00:00:00"/>
    <s v="Member"/>
    <s v="Cash"/>
    <n v="291.41000000000003"/>
    <s v="loss"/>
    <s v="Chennai"/>
  </r>
  <r>
    <s v="ORD111967"/>
    <x v="0"/>
    <s v="Home Care"/>
    <x v="11823"/>
    <s v="Good Sales"/>
    <n v="0.11"/>
    <n v="158.77180000000001"/>
    <n v="1284.6082000000001"/>
    <n v="1"/>
    <d v="2024-08-08T00:00:00"/>
    <d v="2024-08-10T00:00:00"/>
    <s v="Regular"/>
    <s v="Cash"/>
    <n v="326.64"/>
    <s v="loss"/>
    <s v="Hyderabad"/>
  </r>
  <r>
    <s v="ORD111968"/>
    <x v="0"/>
    <s v="Personal Care"/>
    <x v="11824"/>
    <s v="Good Sales"/>
    <n v="0.44"/>
    <n v="789.82640000000004"/>
    <n v="1005.2335999999999"/>
    <n v="1"/>
    <d v="2024-01-20T00:00:00"/>
    <d v="2024-01-23T00:00:00"/>
    <s v="Regular"/>
    <s v="UPI"/>
    <n v="448.17"/>
    <s v="loss"/>
    <s v="Chennai"/>
  </r>
  <r>
    <s v="ORD111969"/>
    <x v="2"/>
    <s v="Grocery"/>
    <x v="11825"/>
    <s v="Good Sales"/>
    <n v="0.06"/>
    <n v="213.48420000000002"/>
    <n v="3344.5858000000003"/>
    <n v="4"/>
    <d v="2023-02-15T00:00:00"/>
    <d v="2023-02-22T00:00:00"/>
    <s v="Member"/>
    <s v="Cash"/>
    <n v="551.1"/>
    <s v="loss"/>
    <s v="Chennai"/>
  </r>
  <r>
    <s v="ORD111970"/>
    <x v="3"/>
    <s v="Home Care"/>
    <x v="11826"/>
    <s v="Good Sales"/>
    <n v="0.28000000000000003"/>
    <n v="830.09640000000013"/>
    <n v="2134.5335999999998"/>
    <n v="8"/>
    <d v="2023-10-05T00:00:00"/>
    <d v="2023-10-10T00:00:00"/>
    <s v="New"/>
    <s v="Cash"/>
    <n v="639.41999999999996"/>
    <s v="loss"/>
    <s v="Bangalore"/>
  </r>
  <r>
    <s v="ORD111971"/>
    <x v="1"/>
    <s v="Home Care"/>
    <x v="11827"/>
    <s v="concerning"/>
    <n v="0.25"/>
    <n v="139.52250000000001"/>
    <n v="418.5675"/>
    <n v="8"/>
    <d v="2023-10-15T00:00:00"/>
    <d v="2023-10-16T00:00:00"/>
    <s v="Regular"/>
    <s v="Cash"/>
    <n v="55.43"/>
    <s v="loss"/>
    <s v="Hyderabad"/>
  </r>
  <r>
    <s v="ORD111972"/>
    <x v="2"/>
    <s v="Grocery"/>
    <x v="11828"/>
    <s v="Good Sales"/>
    <n v="0.4"/>
    <n v="1947.4360000000001"/>
    <n v="2921.154"/>
    <n v="8"/>
    <d v="2024-12-27T00:00:00"/>
    <d v="2024-12-30T00:00:00"/>
    <s v="Member"/>
    <s v="Cash"/>
    <n v="652.32000000000005"/>
    <s v="loss"/>
    <s v="Pune"/>
  </r>
  <r>
    <s v="ORD111973"/>
    <x v="0"/>
    <s v="Clothing"/>
    <x v="11829"/>
    <s v="concerning"/>
    <n v="7.0000000000000007E-2"/>
    <n v="23.922500000000003"/>
    <n v="317.82749999999999"/>
    <n v="1"/>
    <d v="2024-10-31T00:00:00"/>
    <d v="2024-11-04T00:00:00"/>
    <s v="Regular"/>
    <s v="Card"/>
    <n v="30.2"/>
    <s v="loss"/>
    <s v="Chennai"/>
  </r>
  <r>
    <s v="ORD111974"/>
    <x v="0"/>
    <s v="Grocery"/>
    <x v="11830"/>
    <s v="concerning"/>
    <n v="0.34"/>
    <n v="172.17600000000002"/>
    <n v="334.22399999999993"/>
    <n v="1"/>
    <d v="2023-03-28T00:00:00"/>
    <d v="2023-04-02T00:00:00"/>
    <s v="New"/>
    <s v="Cash"/>
    <n v="52.06"/>
    <s v="loss"/>
    <s v="Chennai"/>
  </r>
  <r>
    <s v="ORD111975"/>
    <x v="3"/>
    <s v="Electronics"/>
    <x v="11831"/>
    <s v="Good Sales"/>
    <n v="0.3"/>
    <n v="1061.037"/>
    <n v="2475.7529999999997"/>
    <n v="7"/>
    <d v="2024-09-14T00:00:00"/>
    <d v="2024-09-19T00:00:00"/>
    <s v="Regular"/>
    <s v="UPI"/>
    <n v="595.24"/>
    <s v="loss"/>
    <s v="Delhi"/>
  </r>
  <r>
    <s v="ORD111976"/>
    <x v="0"/>
    <s v="Home Care"/>
    <x v="11832"/>
    <s v="Good Sales"/>
    <n v="0.35"/>
    <n v="1249.2514999999999"/>
    <n v="2320.0385000000001"/>
    <n v="7"/>
    <d v="2023-01-12T00:00:00"/>
    <d v="2023-01-16T00:00:00"/>
    <s v="Regular"/>
    <s v="Cash"/>
    <n v="755.93"/>
    <s v="loss"/>
    <s v="Bangalore"/>
  </r>
  <r>
    <s v="ORD111977"/>
    <x v="2"/>
    <s v="Electronics"/>
    <x v="11833"/>
    <s v="concerning"/>
    <n v="0.31"/>
    <n v="59.761800000000001"/>
    <n v="133.01820000000001"/>
    <n v="5"/>
    <d v="2023-12-05T00:00:00"/>
    <d v="2023-12-06T00:00:00"/>
    <s v="Member"/>
    <s v="Card"/>
    <n v="16.55"/>
    <s v="loss"/>
    <s v="Delhi"/>
  </r>
  <r>
    <s v="ORD111978"/>
    <x v="2"/>
    <s v="Personal Care"/>
    <x v="11834"/>
    <s v="Good Sales"/>
    <n v="0.28000000000000003"/>
    <n v="909.85720000000003"/>
    <n v="2339.6327999999999"/>
    <n v="8"/>
    <d v="2024-03-30T00:00:00"/>
    <d v="2024-04-06T00:00:00"/>
    <s v="Regular"/>
    <s v="UPI"/>
    <n v="592.23"/>
    <s v="loss"/>
    <s v="Mumbai"/>
  </r>
  <r>
    <s v="ORD111979"/>
    <x v="3"/>
    <s v="Home Care"/>
    <x v="11835"/>
    <s v="concerning"/>
    <n v="0.46"/>
    <n v="120.96620000000001"/>
    <n v="142.00380000000001"/>
    <n v="6"/>
    <d v="2024-02-15T00:00:00"/>
    <d v="2024-02-18T00:00:00"/>
    <s v="Regular"/>
    <s v="Cash"/>
    <n v="43.47"/>
    <s v="loss"/>
    <s v="Delhi"/>
  </r>
  <r>
    <s v="ORD111980"/>
    <x v="2"/>
    <s v="Clothing"/>
    <x v="11836"/>
    <s v="Good Sales"/>
    <n v="0.17"/>
    <n v="817.32090000000017"/>
    <n v="3990.4491000000003"/>
    <n v="1"/>
    <d v="2023-05-26T00:00:00"/>
    <d v="2023-06-01T00:00:00"/>
    <s v="Member"/>
    <s v="Card"/>
    <n v="254.63"/>
    <s v="loss"/>
    <s v="Bangalore"/>
  </r>
  <r>
    <s v="ORD111981"/>
    <x v="1"/>
    <s v="Grocery"/>
    <x v="11837"/>
    <s v="Good Sales"/>
    <n v="0.09"/>
    <n v="315.99899999999997"/>
    <n v="3195.1010000000001"/>
    <n v="7"/>
    <d v="2023-04-02T00:00:00"/>
    <d v="2023-04-07T00:00:00"/>
    <s v="Regular"/>
    <s v="Card"/>
    <n v="943.25"/>
    <s v="profit"/>
    <s v="Hyderabad"/>
  </r>
  <r>
    <s v="ORD111982"/>
    <x v="2"/>
    <s v="Personal Care"/>
    <x v="11838"/>
    <s v="Good Sales"/>
    <n v="0.4"/>
    <n v="405.69200000000001"/>
    <n v="608.53800000000001"/>
    <n v="8"/>
    <d v="2024-08-15T00:00:00"/>
    <d v="2024-08-17T00:00:00"/>
    <s v="Member"/>
    <s v="Card"/>
    <n v="197.41"/>
    <s v="loss"/>
    <s v="Delhi"/>
  </r>
  <r>
    <s v="ORD111983"/>
    <x v="2"/>
    <s v="Electronics"/>
    <x v="11839"/>
    <s v="Good Sales"/>
    <n v="0.06"/>
    <n v="52.482599999999998"/>
    <n v="822.22739999999999"/>
    <n v="8"/>
    <d v="2024-12-01T00:00:00"/>
    <d v="2024-12-07T00:00:00"/>
    <s v="New"/>
    <s v="Card"/>
    <n v="100.6"/>
    <s v="loss"/>
    <s v="Chennai"/>
  </r>
  <r>
    <s v="ORD111984"/>
    <x v="2"/>
    <s v="Personal Care"/>
    <x v="11840"/>
    <s v="Good Sales"/>
    <n v="0.34"/>
    <n v="983.05900000000008"/>
    <n v="1908.2909999999997"/>
    <n v="9"/>
    <d v="2024-11-16T00:00:00"/>
    <d v="2024-11-22T00:00:00"/>
    <s v="New"/>
    <s v="UPI"/>
    <n v="576.19000000000005"/>
    <s v="loss"/>
    <s v="Hyderabad"/>
  </r>
  <r>
    <s v="ORD111985"/>
    <x v="1"/>
    <s v="Clothing"/>
    <x v="11841"/>
    <s v="Good Sales"/>
    <n v="0.27"/>
    <n v="865.14480000000003"/>
    <n v="2339.0951999999997"/>
    <n v="3"/>
    <d v="2024-06-24T00:00:00"/>
    <d v="2024-06-25T00:00:00"/>
    <s v="New"/>
    <s v="UPI"/>
    <n v="904.49"/>
    <s v="profit"/>
    <s v="Delhi"/>
  </r>
  <r>
    <s v="ORD111986"/>
    <x v="0"/>
    <s v="Grocery"/>
    <x v="11842"/>
    <s v="Good Sales"/>
    <n v="0"/>
    <n v="0"/>
    <n v="4173.0600000000004"/>
    <n v="2"/>
    <d v="2024-11-02T00:00:00"/>
    <d v="2024-11-09T00:00:00"/>
    <s v="New"/>
    <s v="Card"/>
    <n v="229.2"/>
    <s v="loss"/>
    <s v="Chennai"/>
  </r>
  <r>
    <s v="ORD111987"/>
    <x v="2"/>
    <s v="Personal Care"/>
    <x v="11843"/>
    <s v="Good Sales"/>
    <n v="0.12"/>
    <n v="543.15240000000006"/>
    <n v="3983.1176000000005"/>
    <n v="8"/>
    <d v="2024-10-16T00:00:00"/>
    <d v="2024-10-17T00:00:00"/>
    <s v="New"/>
    <s v="UPI"/>
    <n v="1303.69"/>
    <s v="profit"/>
    <s v="Mumbai"/>
  </r>
  <r>
    <s v="ORD111988"/>
    <x v="3"/>
    <s v="Electronics"/>
    <x v="11844"/>
    <s v="Good Sales"/>
    <n v="0.25"/>
    <n v="505.85250000000002"/>
    <n v="1517.5575000000001"/>
    <n v="4"/>
    <d v="2024-11-30T00:00:00"/>
    <d v="2024-12-03T00:00:00"/>
    <s v="Member"/>
    <s v="UPI"/>
    <n v="433"/>
    <s v="loss"/>
    <s v="Hyderabad"/>
  </r>
  <r>
    <s v="ORD111989"/>
    <x v="1"/>
    <s v="Personal Care"/>
    <x v="11845"/>
    <s v="Good Sales"/>
    <n v="0.16"/>
    <n v="677.7632000000001"/>
    <n v="3558.2568000000001"/>
    <n v="2"/>
    <d v="2023-07-29T00:00:00"/>
    <d v="2023-08-02T00:00:00"/>
    <s v="Member"/>
    <s v="Card"/>
    <n v="782.35"/>
    <s v="loss"/>
    <s v="Delhi"/>
  </r>
  <r>
    <s v="ORD111990"/>
    <x v="3"/>
    <s v="Grocery"/>
    <x v="11846"/>
    <s v="Good Sales"/>
    <n v="0.21"/>
    <n v="579.10859999999991"/>
    <n v="2178.5513999999998"/>
    <n v="2"/>
    <d v="2023-06-05T00:00:00"/>
    <d v="2023-06-10T00:00:00"/>
    <s v="Regular"/>
    <s v="UPI"/>
    <n v="411.57"/>
    <s v="loss"/>
    <s v="Bangalore"/>
  </r>
  <r>
    <s v="ORD111991"/>
    <x v="2"/>
    <s v="Personal Care"/>
    <x v="11847"/>
    <s v="Good Sales"/>
    <n v="0.3"/>
    <n v="721.755"/>
    <n v="1684.0949999999998"/>
    <n v="2"/>
    <d v="2024-02-15T00:00:00"/>
    <d v="2024-02-22T00:00:00"/>
    <s v="Regular"/>
    <s v="Card"/>
    <n v="199.74"/>
    <s v="loss"/>
    <s v="Delhi"/>
  </r>
  <r>
    <s v="ORD111992"/>
    <x v="3"/>
    <s v="Electronics"/>
    <x v="11848"/>
    <s v="Good Sales"/>
    <n v="0.37"/>
    <n v="1304.2352000000001"/>
    <n v="2220.7248"/>
    <n v="5"/>
    <d v="2023-06-18T00:00:00"/>
    <d v="2023-06-24T00:00:00"/>
    <s v="New"/>
    <s v="UPI"/>
    <n v="192.19"/>
    <s v="loss"/>
    <s v="Mumbai"/>
  </r>
  <r>
    <s v="ORD111993"/>
    <x v="2"/>
    <s v="Grocery"/>
    <x v="11849"/>
    <s v="concerning"/>
    <n v="0.08"/>
    <n v="48.452799999999996"/>
    <n v="557.20719999999994"/>
    <n v="8"/>
    <d v="2024-09-18T00:00:00"/>
    <d v="2024-09-23T00:00:00"/>
    <s v="New"/>
    <s v="Cash"/>
    <n v="96.09"/>
    <s v="loss"/>
    <s v="Delhi"/>
  </r>
  <r>
    <s v="ORD111994"/>
    <x v="1"/>
    <s v="Clothing"/>
    <x v="11850"/>
    <s v="Good Sales"/>
    <n v="0.14000000000000001"/>
    <n v="196.05460000000002"/>
    <n v="1204.3354000000002"/>
    <n v="9"/>
    <d v="2023-10-16T00:00:00"/>
    <d v="2023-10-23T00:00:00"/>
    <s v="Regular"/>
    <s v="Cash"/>
    <n v="263.05"/>
    <s v="loss"/>
    <s v="Chennai"/>
  </r>
  <r>
    <s v="ORD111995"/>
    <x v="3"/>
    <s v="Clothing"/>
    <x v="11851"/>
    <s v="Good Sales"/>
    <n v="0.32"/>
    <n v="1312.6848000000002"/>
    <n v="2789.4552000000003"/>
    <n v="6"/>
    <d v="2023-10-27T00:00:00"/>
    <d v="2023-10-29T00:00:00"/>
    <s v="New"/>
    <s v="Cash"/>
    <n v="1219.98"/>
    <s v="profit"/>
    <s v="Pune"/>
  </r>
  <r>
    <s v="ORD111996"/>
    <x v="3"/>
    <s v="Home Care"/>
    <x v="11852"/>
    <s v="Good Sales"/>
    <n v="0.28999999999999998"/>
    <n v="745.29709999999989"/>
    <n v="1824.6929"/>
    <n v="8"/>
    <d v="2024-07-15T00:00:00"/>
    <d v="2024-07-17T00:00:00"/>
    <s v="Member"/>
    <s v="UPI"/>
    <n v="466.08"/>
    <s v="loss"/>
    <s v="Bangalore"/>
  </r>
  <r>
    <s v="ORD111997"/>
    <x v="2"/>
    <s v="Personal Care"/>
    <x v="11853"/>
    <s v="Good Sales"/>
    <n v="0.37"/>
    <n v="1683.2817"/>
    <n v="2866.1282999999999"/>
    <n v="6"/>
    <d v="2023-09-23T00:00:00"/>
    <d v="2023-09-25T00:00:00"/>
    <s v="Member"/>
    <s v="Cash"/>
    <n v="1029.46"/>
    <s v="profit"/>
    <s v="Mumbai"/>
  </r>
  <r>
    <s v="ORD111998"/>
    <x v="2"/>
    <s v="Electronics"/>
    <x v="11854"/>
    <s v="concerning"/>
    <n v="0.32"/>
    <n v="171.08799999999999"/>
    <n v="363.56200000000001"/>
    <n v="1"/>
    <d v="2024-02-12T00:00:00"/>
    <d v="2024-02-14T00:00:00"/>
    <s v="New"/>
    <s v="UPI"/>
    <n v="111.18"/>
    <s v="loss"/>
    <s v="Bangalore"/>
  </r>
  <r>
    <s v="ORD111999"/>
    <x v="0"/>
    <s v="Personal Care"/>
    <x v="11855"/>
    <s v="Good Sales"/>
    <n v="0.17"/>
    <n v="278.07240000000002"/>
    <n v="1357.6476"/>
    <n v="9"/>
    <d v="2024-09-25T00:00:00"/>
    <d v="2024-09-28T00:00:00"/>
    <s v="Member"/>
    <s v="Cash"/>
    <n v="441.32"/>
    <s v="loss"/>
    <s v="Delhi"/>
  </r>
  <r>
    <s v="ORD112000"/>
    <x v="2"/>
    <s v="Grocery"/>
    <x v="11856"/>
    <s v="Good Sales"/>
    <n v="0.25"/>
    <n v="460.54750000000001"/>
    <n v="1381.6424999999999"/>
    <n v="7"/>
    <d v="2023-01-20T00:00:00"/>
    <d v="2023-01-23T00:00:00"/>
    <s v="Regular"/>
    <s v="Cash"/>
    <n v="316.47000000000003"/>
    <s v="loss"/>
    <s v="Chennai"/>
  </r>
  <r>
    <s v="ORD112001"/>
    <x v="2"/>
    <s v="Home Care"/>
    <x v="11857"/>
    <s v="Good Sales"/>
    <n v="0.44"/>
    <n v="955.38519999999994"/>
    <n v="1215.9448"/>
    <n v="2"/>
    <d v="2023-08-21T00:00:00"/>
    <d v="2023-08-27T00:00:00"/>
    <s v="Member"/>
    <s v="Card"/>
    <n v="204.36"/>
    <s v="loss"/>
    <s v="Pune"/>
  </r>
  <r>
    <s v="ORD112002"/>
    <x v="0"/>
    <s v="Electronics"/>
    <x v="11858"/>
    <s v="Good Sales"/>
    <n v="0.09"/>
    <n v="444.18779999999998"/>
    <n v="4491.2322000000004"/>
    <n v="3"/>
    <d v="2023-02-24T00:00:00"/>
    <d v="2023-02-26T00:00:00"/>
    <s v="New"/>
    <s v="Cash"/>
    <n v="538.44000000000005"/>
    <s v="loss"/>
    <s v="Pune"/>
  </r>
  <r>
    <s v="ORD112003"/>
    <x v="2"/>
    <s v="Personal Care"/>
    <x v="11859"/>
    <s v="Good Sales"/>
    <n v="0.19"/>
    <n v="308.22750000000002"/>
    <n v="1314.0225"/>
    <n v="2"/>
    <d v="2023-08-29T00:00:00"/>
    <d v="2023-08-31T00:00:00"/>
    <s v="Member"/>
    <s v="UPI"/>
    <n v="226.6"/>
    <s v="loss"/>
    <s v="Chennai"/>
  </r>
  <r>
    <s v="ORD112004"/>
    <x v="2"/>
    <s v="Electronics"/>
    <x v="11860"/>
    <s v="Good Sales"/>
    <n v="0.42"/>
    <n v="1109.4467999999999"/>
    <n v="1532.0932"/>
    <n v="9"/>
    <d v="2023-08-06T00:00:00"/>
    <d v="2023-08-08T00:00:00"/>
    <s v="New"/>
    <s v="Cash"/>
    <n v="257.36"/>
    <s v="loss"/>
    <s v="Delhi"/>
  </r>
  <r>
    <s v="ORD112005"/>
    <x v="0"/>
    <s v="Grocery"/>
    <x v="11861"/>
    <s v="Good Sales"/>
    <n v="0.18"/>
    <n v="490.815"/>
    <n v="2235.9349999999999"/>
    <n v="8"/>
    <d v="2024-03-02T00:00:00"/>
    <d v="2024-03-08T00:00:00"/>
    <s v="New"/>
    <s v="UPI"/>
    <n v="676.24"/>
    <s v="loss"/>
    <s v="Chennai"/>
  </r>
  <r>
    <s v="ORD112006"/>
    <x v="1"/>
    <s v="Home Care"/>
    <x v="11862"/>
    <s v="Good Sales"/>
    <n v="0.21"/>
    <n v="814.15109999999993"/>
    <n v="3062.7588999999998"/>
    <n v="5"/>
    <d v="2024-12-25T00:00:00"/>
    <d v="2024-12-30T00:00:00"/>
    <s v="Member"/>
    <s v="Card"/>
    <n v="552.08000000000004"/>
    <s v="loss"/>
    <s v="Bangalore"/>
  </r>
  <r>
    <s v="ORD112007"/>
    <x v="1"/>
    <s v="Electronics"/>
    <x v="11863"/>
    <s v="Good Sales"/>
    <n v="0.16"/>
    <n v="422.00959999999998"/>
    <n v="2215.5504000000001"/>
    <n v="4"/>
    <d v="2024-11-20T00:00:00"/>
    <d v="2024-11-27T00:00:00"/>
    <s v="New"/>
    <s v="UPI"/>
    <n v="382.95"/>
    <s v="loss"/>
    <s v="Bangalore"/>
  </r>
  <r>
    <s v="ORD112008"/>
    <x v="2"/>
    <s v="Grocery"/>
    <x v="11864"/>
    <s v="Good Sales"/>
    <n v="0.45"/>
    <n v="1380.6495"/>
    <n v="1687.4605000000001"/>
    <n v="7"/>
    <d v="2023-02-24T00:00:00"/>
    <d v="2023-02-27T00:00:00"/>
    <s v="Member"/>
    <s v="Card"/>
    <n v="537.29"/>
    <s v="loss"/>
    <s v="Delhi"/>
  </r>
  <r>
    <s v="ORD112009"/>
    <x v="2"/>
    <s v="Clothing"/>
    <x v="11865"/>
    <s v="Good Sales"/>
    <n v="0.33"/>
    <n v="1251.1323"/>
    <n v="2540.1777000000002"/>
    <n v="9"/>
    <d v="2023-06-26T00:00:00"/>
    <d v="2023-06-27T00:00:00"/>
    <s v="Regular"/>
    <s v="Card"/>
    <n v="461.97"/>
    <s v="loss"/>
    <s v="Chennai"/>
  </r>
  <r>
    <s v="ORD112010"/>
    <x v="0"/>
    <s v="Electronics"/>
    <x v="11866"/>
    <s v="concerning"/>
    <n v="0.1"/>
    <n v="59.555"/>
    <n v="535.995"/>
    <n v="8"/>
    <d v="2024-04-25T00:00:00"/>
    <d v="2024-04-28T00:00:00"/>
    <s v="New"/>
    <s v="Card"/>
    <n v="48.42"/>
    <s v="loss"/>
    <s v="Chennai"/>
  </r>
  <r>
    <s v="ORD112011"/>
    <x v="0"/>
    <s v="Home Care"/>
    <x v="11867"/>
    <s v="Good Sales"/>
    <n v="0.37"/>
    <n v="1783.7737"/>
    <n v="3037.2363000000005"/>
    <n v="8"/>
    <d v="2023-05-04T00:00:00"/>
    <d v="2023-05-10T00:00:00"/>
    <s v="New"/>
    <s v="Card"/>
    <n v="1126.67"/>
    <s v="profit"/>
    <s v="Hyderabad"/>
  </r>
  <r>
    <s v="ORD112012"/>
    <x v="1"/>
    <s v="Electronics"/>
    <x v="11868"/>
    <s v="Good Sales"/>
    <n v="0.02"/>
    <n v="84.93780000000001"/>
    <n v="4161.9522000000006"/>
    <n v="2"/>
    <d v="2024-10-11T00:00:00"/>
    <d v="2024-10-14T00:00:00"/>
    <s v="New"/>
    <s v="Cash"/>
    <n v="839.92"/>
    <s v="profit"/>
    <s v="Mumbai"/>
  </r>
  <r>
    <s v="ORD112013"/>
    <x v="3"/>
    <s v="Electronics"/>
    <x v="11869"/>
    <s v="Good Sales"/>
    <n v="0.2"/>
    <n v="400.99800000000005"/>
    <n v="1603.992"/>
    <n v="9"/>
    <d v="2023-09-24T00:00:00"/>
    <d v="2023-09-30T00:00:00"/>
    <s v="Regular"/>
    <s v="UPI"/>
    <n v="195.97"/>
    <s v="loss"/>
    <s v="Pune"/>
  </r>
  <r>
    <s v="ORD112014"/>
    <x v="2"/>
    <s v="Grocery"/>
    <x v="11870"/>
    <s v="Good Sales"/>
    <n v="0.45"/>
    <n v="1651.1625000000001"/>
    <n v="2018.0874999999999"/>
    <n v="2"/>
    <d v="2024-01-13T00:00:00"/>
    <d v="2024-01-20T00:00:00"/>
    <s v="Member"/>
    <s v="Cash"/>
    <n v="240.19"/>
    <s v="loss"/>
    <s v="Mumbai"/>
  </r>
  <r>
    <s v="ORD112015"/>
    <x v="3"/>
    <s v="Personal Care"/>
    <x v="11871"/>
    <s v="Good Sales"/>
    <n v="0.34"/>
    <n v="1304.0326"/>
    <n v="2531.3573999999999"/>
    <n v="8"/>
    <d v="2024-09-22T00:00:00"/>
    <d v="2024-09-27T00:00:00"/>
    <s v="Member"/>
    <s v="Card"/>
    <n v="707.61"/>
    <s v="loss"/>
    <s v="Delhi"/>
  </r>
  <r>
    <s v="ORD112016"/>
    <x v="3"/>
    <s v="Personal Care"/>
    <x v="11872"/>
    <s v="Good Sales"/>
    <n v="0.4"/>
    <n v="1706.4840000000002"/>
    <n v="2559.7259999999997"/>
    <n v="5"/>
    <d v="2023-07-25T00:00:00"/>
    <d v="2023-08-01T00:00:00"/>
    <s v="Regular"/>
    <s v="Cash"/>
    <n v="924.14"/>
    <s v="profit"/>
    <s v="Pune"/>
  </r>
  <r>
    <s v="ORD112017"/>
    <x v="0"/>
    <s v="Electronics"/>
    <x v="11873"/>
    <s v="Good Sales"/>
    <n v="0.47"/>
    <n v="480.6925"/>
    <n v="542.0575"/>
    <n v="6"/>
    <d v="2024-08-18T00:00:00"/>
    <d v="2024-08-24T00:00:00"/>
    <s v="New"/>
    <s v="Card"/>
    <n v="110.85"/>
    <s v="loss"/>
    <s v="Delhi"/>
  </r>
  <r>
    <s v="ORD112018"/>
    <x v="2"/>
    <s v="Home Care"/>
    <x v="11874"/>
    <s v="Good Sales"/>
    <n v="0.39"/>
    <n v="1383.7746"/>
    <n v="2164.3653999999997"/>
    <n v="9"/>
    <d v="2023-01-20T00:00:00"/>
    <d v="2023-01-25T00:00:00"/>
    <s v="Regular"/>
    <s v="Card"/>
    <n v="524.62"/>
    <s v="loss"/>
    <s v="Chennai"/>
  </r>
  <r>
    <s v="ORD112019"/>
    <x v="2"/>
    <s v="Home Care"/>
    <x v="11875"/>
    <s v="concerning"/>
    <n v="0.04"/>
    <n v="10.534800000000001"/>
    <n v="252.83520000000001"/>
    <n v="8"/>
    <d v="2023-03-13T00:00:00"/>
    <d v="2023-03-15T00:00:00"/>
    <s v="Member"/>
    <s v="UPI"/>
    <n v="71.099999999999994"/>
    <s v="loss"/>
    <s v="Mumbai"/>
  </r>
  <r>
    <s v="ORD112020"/>
    <x v="0"/>
    <s v="Grocery"/>
    <x v="11876"/>
    <s v="concerning"/>
    <n v="0.12"/>
    <n v="79.960800000000006"/>
    <n v="586.37920000000008"/>
    <n v="5"/>
    <d v="2024-08-17T00:00:00"/>
    <d v="2024-08-21T00:00:00"/>
    <s v="New"/>
    <s v="Cash"/>
    <n v="117.53"/>
    <s v="loss"/>
    <s v="Delhi"/>
  </r>
  <r>
    <s v="ORD112021"/>
    <x v="3"/>
    <s v="Electronics"/>
    <x v="11877"/>
    <s v="Good Sales"/>
    <n v="0.25"/>
    <n v="975.6825"/>
    <n v="2927.0475000000001"/>
    <n v="6"/>
    <d v="2023-03-17T00:00:00"/>
    <d v="2023-03-20T00:00:00"/>
    <s v="Member"/>
    <s v="Card"/>
    <n v="1032.95"/>
    <s v="profit"/>
    <s v="Hyderabad"/>
  </r>
  <r>
    <s v="ORD112022"/>
    <x v="0"/>
    <s v="Electronics"/>
    <x v="11878"/>
    <s v="Good Sales"/>
    <n v="0.01"/>
    <n v="40.8371"/>
    <n v="4042.8728999999998"/>
    <n v="5"/>
    <d v="2023-10-16T00:00:00"/>
    <d v="2023-10-20T00:00:00"/>
    <s v="Regular"/>
    <s v="UPI"/>
    <n v="761.99"/>
    <s v="loss"/>
    <s v="Hyderabad"/>
  </r>
  <r>
    <s v="ORD112023"/>
    <x v="1"/>
    <s v="Personal Care"/>
    <x v="11879"/>
    <s v="Good Sales"/>
    <n v="0.31"/>
    <n v="930.91139999999996"/>
    <n v="2072.0286000000001"/>
    <n v="9"/>
    <d v="2023-08-31T00:00:00"/>
    <d v="2023-09-01T00:00:00"/>
    <s v="Regular"/>
    <s v="UPI"/>
    <n v="608.6"/>
    <s v="loss"/>
    <s v="Mumbai"/>
  </r>
  <r>
    <s v="ORD112024"/>
    <x v="2"/>
    <s v="Grocery"/>
    <x v="11880"/>
    <s v="Good Sales"/>
    <n v="0.33"/>
    <n v="973.58580000000006"/>
    <n v="1976.6742000000002"/>
    <n v="5"/>
    <d v="2023-10-03T00:00:00"/>
    <d v="2023-10-05T00:00:00"/>
    <s v="New"/>
    <s v="Card"/>
    <n v="576.67999999999995"/>
    <s v="loss"/>
    <s v="Hyderabad"/>
  </r>
  <r>
    <s v="ORD112025"/>
    <x v="1"/>
    <s v="Clothing"/>
    <x v="11881"/>
    <s v="Good Sales"/>
    <n v="0.35"/>
    <n v="1320.4134999999999"/>
    <n v="2452.1965"/>
    <n v="6"/>
    <d v="2024-03-05T00:00:00"/>
    <d v="2024-03-08T00:00:00"/>
    <s v="Regular"/>
    <s v="UPI"/>
    <n v="317.14"/>
    <s v="loss"/>
    <s v="Chennai"/>
  </r>
  <r>
    <s v="ORD112026"/>
    <x v="0"/>
    <s v="Home Care"/>
    <x v="11882"/>
    <s v="Good Sales"/>
    <n v="0.28000000000000003"/>
    <n v="1271.1496"/>
    <n v="3268.6704"/>
    <n v="1"/>
    <d v="2023-10-14T00:00:00"/>
    <d v="2023-10-19T00:00:00"/>
    <s v="Regular"/>
    <s v="UPI"/>
    <n v="283.16000000000003"/>
    <s v="loss"/>
    <s v="Delhi"/>
  </r>
  <r>
    <s v="ORD112027"/>
    <x v="2"/>
    <s v="Home Care"/>
    <x v="11883"/>
    <s v="Good Sales"/>
    <n v="0.23"/>
    <n v="497.59580000000005"/>
    <n v="1665.8642"/>
    <n v="8"/>
    <d v="2024-09-05T00:00:00"/>
    <d v="2024-09-12T00:00:00"/>
    <s v="New"/>
    <s v="Cash"/>
    <n v="496.61"/>
    <s v="loss"/>
    <s v="Hyderabad"/>
  </r>
  <r>
    <s v="ORD112028"/>
    <x v="1"/>
    <s v="Electronics"/>
    <x v="11884"/>
    <s v="concerning"/>
    <n v="0.43"/>
    <n v="284.92660000000001"/>
    <n v="377.6934"/>
    <n v="8"/>
    <d v="2023-04-30T00:00:00"/>
    <d v="2023-05-05T00:00:00"/>
    <s v="Regular"/>
    <s v="UPI"/>
    <n v="133.51"/>
    <s v="loss"/>
    <s v="Chennai"/>
  </r>
  <r>
    <s v="ORD112029"/>
    <x v="1"/>
    <s v="Grocery"/>
    <x v="11885"/>
    <s v="Good Sales"/>
    <n v="0.38"/>
    <n v="1600.2180000000001"/>
    <n v="2610.8820000000005"/>
    <n v="8"/>
    <d v="2023-09-05T00:00:00"/>
    <d v="2023-09-12T00:00:00"/>
    <s v="New"/>
    <s v="Cash"/>
    <n v="577.49"/>
    <s v="loss"/>
    <s v="Hyderabad"/>
  </r>
  <r>
    <s v="ORD112030"/>
    <x v="3"/>
    <s v="Clothing"/>
    <x v="11886"/>
    <s v="Good Sales"/>
    <n v="0.31"/>
    <n v="549.95859999999993"/>
    <n v="1224.1014"/>
    <n v="7"/>
    <d v="2023-12-05T00:00:00"/>
    <d v="2023-12-09T00:00:00"/>
    <s v="Regular"/>
    <s v="Cash"/>
    <n v="349.46"/>
    <s v="loss"/>
    <s v="Delhi"/>
  </r>
  <r>
    <s v="ORD112031"/>
    <x v="2"/>
    <s v="Home Care"/>
    <x v="11887"/>
    <s v="concerning"/>
    <n v="0.02"/>
    <n v="15.110999999999999"/>
    <n v="740.43899999999996"/>
    <n v="7"/>
    <d v="2023-11-14T00:00:00"/>
    <d v="2023-11-19T00:00:00"/>
    <s v="Regular"/>
    <s v="Card"/>
    <n v="140.86000000000001"/>
    <s v="loss"/>
    <s v="Chennai"/>
  </r>
  <r>
    <s v="ORD112032"/>
    <x v="1"/>
    <s v="Grocery"/>
    <x v="11888"/>
    <s v="Good Sales"/>
    <n v="0.35"/>
    <n v="1089.0669999999998"/>
    <n v="2022.5530000000001"/>
    <n v="6"/>
    <d v="2024-12-17T00:00:00"/>
    <d v="2024-12-21T00:00:00"/>
    <s v="Regular"/>
    <s v="Card"/>
    <n v="728.08"/>
    <s v="loss"/>
    <s v="Hyderabad"/>
  </r>
  <r>
    <s v="ORD112033"/>
    <x v="1"/>
    <s v="Clothing"/>
    <x v="4227"/>
    <s v="Good Sales"/>
    <n v="0.28000000000000003"/>
    <n v="821.13080000000014"/>
    <n v="2111.4791999999998"/>
    <n v="7"/>
    <d v="2024-11-08T00:00:00"/>
    <d v="2024-11-10T00:00:00"/>
    <s v="Regular"/>
    <s v="UPI"/>
    <n v="571.46"/>
    <s v="loss"/>
    <s v="Pune"/>
  </r>
  <r>
    <s v="ORD112034"/>
    <x v="3"/>
    <s v="Electronics"/>
    <x v="11889"/>
    <s v="Good Sales"/>
    <n v="0.35"/>
    <n v="848.33349999999996"/>
    <n v="1575.4765"/>
    <n v="9"/>
    <d v="2023-11-17T00:00:00"/>
    <d v="2023-11-24T00:00:00"/>
    <s v="Member"/>
    <s v="UPI"/>
    <n v="520.57000000000005"/>
    <s v="loss"/>
    <s v="Hyderabad"/>
  </r>
  <r>
    <s v="ORD112035"/>
    <x v="1"/>
    <s v="Personal Care"/>
    <x v="11890"/>
    <s v="Good Sales"/>
    <n v="0.16"/>
    <n v="690.08160000000009"/>
    <n v="3622.9284000000002"/>
    <n v="5"/>
    <d v="2023-09-24T00:00:00"/>
    <d v="2023-10-01T00:00:00"/>
    <s v="New"/>
    <s v="Cash"/>
    <n v="805.49"/>
    <s v="profit"/>
    <s v="Pune"/>
  </r>
  <r>
    <s v="ORD112036"/>
    <x v="1"/>
    <s v="Home Care"/>
    <x v="11891"/>
    <s v="Good Sales"/>
    <n v="0.39"/>
    <n v="559.22490000000005"/>
    <n v="874.68510000000003"/>
    <n v="9"/>
    <d v="2023-10-10T00:00:00"/>
    <d v="2023-10-14T00:00:00"/>
    <s v="Regular"/>
    <s v="Card"/>
    <n v="128.57"/>
    <s v="loss"/>
    <s v="Hyderabad"/>
  </r>
  <r>
    <s v="ORD112037"/>
    <x v="1"/>
    <s v="Home Care"/>
    <x v="11892"/>
    <s v="concerning"/>
    <n v="0.21"/>
    <n v="34.618499999999997"/>
    <n v="130.23149999999998"/>
    <n v="9"/>
    <d v="2024-04-29T00:00:00"/>
    <d v="2024-05-02T00:00:00"/>
    <s v="New"/>
    <s v="Cash"/>
    <n v="43.54"/>
    <s v="loss"/>
    <s v="Hyderabad"/>
  </r>
  <r>
    <s v="ORD112038"/>
    <x v="3"/>
    <s v="Clothing"/>
    <x v="11893"/>
    <s v="Good Sales"/>
    <n v="0.45"/>
    <n v="758.25"/>
    <n v="926.75"/>
    <n v="4"/>
    <d v="2024-07-23T00:00:00"/>
    <d v="2024-07-28T00:00:00"/>
    <s v="New"/>
    <s v="Card"/>
    <n v="253.44"/>
    <s v="loss"/>
    <s v="Delhi"/>
  </r>
  <r>
    <s v="ORD112039"/>
    <x v="1"/>
    <s v="Personal Care"/>
    <x v="11894"/>
    <s v="concerning"/>
    <n v="0.05"/>
    <n v="7.3780000000000001"/>
    <n v="140.18200000000002"/>
    <n v="9"/>
    <d v="2023-08-19T00:00:00"/>
    <d v="2023-08-24T00:00:00"/>
    <s v="Member"/>
    <s v="Card"/>
    <n v="15.01"/>
    <s v="loss"/>
    <s v="Delhi"/>
  </r>
  <r>
    <s v="ORD112040"/>
    <x v="1"/>
    <s v="Grocery"/>
    <x v="11895"/>
    <s v="Good Sales"/>
    <n v="0.24"/>
    <n v="663.26400000000001"/>
    <n v="2100.3359999999998"/>
    <n v="8"/>
    <d v="2023-07-12T00:00:00"/>
    <d v="2023-07-15T00:00:00"/>
    <s v="Regular"/>
    <s v="Cash"/>
    <n v="806"/>
    <s v="profit"/>
    <s v="Pune"/>
  </r>
  <r>
    <s v="ORD112041"/>
    <x v="2"/>
    <s v="Electronics"/>
    <x v="11896"/>
    <s v="Good Sales"/>
    <n v="0.1"/>
    <n v="195.34200000000001"/>
    <n v="1758.078"/>
    <n v="5"/>
    <d v="2024-06-10T00:00:00"/>
    <d v="2024-06-11T00:00:00"/>
    <s v="Regular"/>
    <s v="Card"/>
    <n v="416.56"/>
    <s v="loss"/>
    <s v="Delhi"/>
  </r>
  <r>
    <s v="ORD112042"/>
    <x v="2"/>
    <s v="Grocery"/>
    <x v="11897"/>
    <s v="Good Sales"/>
    <n v="0.23"/>
    <n v="940.31360000000006"/>
    <n v="3148.0064000000002"/>
    <n v="3"/>
    <d v="2023-12-11T00:00:00"/>
    <d v="2023-12-13T00:00:00"/>
    <s v="Member"/>
    <s v="Card"/>
    <n v="1145.52"/>
    <s v="profit"/>
    <s v="Mumbai"/>
  </r>
  <r>
    <s v="ORD112043"/>
    <x v="3"/>
    <s v="Clothing"/>
    <x v="11898"/>
    <s v="Good Sales"/>
    <n v="0.18"/>
    <n v="721.47059999999999"/>
    <n v="3286.6994"/>
    <n v="9"/>
    <d v="2023-09-14T00:00:00"/>
    <d v="2023-09-18T00:00:00"/>
    <s v="Regular"/>
    <s v="UPI"/>
    <n v="446.35"/>
    <s v="loss"/>
    <s v="Hyderabad"/>
  </r>
  <r>
    <s v="ORD112044"/>
    <x v="0"/>
    <s v="Home Care"/>
    <x v="11899"/>
    <s v="Good Sales"/>
    <n v="0.4"/>
    <n v="891.89200000000005"/>
    <n v="1337.838"/>
    <n v="3"/>
    <d v="2024-06-14T00:00:00"/>
    <d v="2024-06-21T00:00:00"/>
    <s v="Member"/>
    <s v="UPI"/>
    <n v="473.42"/>
    <s v="loss"/>
    <s v="Hyderabad"/>
  </r>
  <r>
    <s v="ORD112045"/>
    <x v="2"/>
    <s v="Home Care"/>
    <x v="11900"/>
    <s v="Good Sales"/>
    <n v="0.08"/>
    <n v="92.862399999999994"/>
    <n v="1067.9176"/>
    <n v="3"/>
    <d v="2023-07-03T00:00:00"/>
    <d v="2023-07-05T00:00:00"/>
    <s v="Regular"/>
    <s v="UPI"/>
    <n v="183.51"/>
    <s v="loss"/>
    <s v="Bangalore"/>
  </r>
  <r>
    <s v="ORD112046"/>
    <x v="3"/>
    <s v="Grocery"/>
    <x v="11901"/>
    <s v="Good Sales"/>
    <n v="0.3"/>
    <n v="650.97299999999996"/>
    <n v="1518.9369999999999"/>
    <n v="3"/>
    <d v="2024-12-04T00:00:00"/>
    <d v="2024-12-11T00:00:00"/>
    <s v="Member"/>
    <s v="Card"/>
    <n v="131.66999999999999"/>
    <s v="loss"/>
    <s v="Bangalore"/>
  </r>
  <r>
    <s v="ORD112047"/>
    <x v="1"/>
    <s v="Electronics"/>
    <x v="3050"/>
    <s v="Good Sales"/>
    <n v="0.2"/>
    <n v="648.49200000000008"/>
    <n v="2593.9679999999998"/>
    <n v="1"/>
    <d v="2024-07-29T00:00:00"/>
    <d v="2024-08-05T00:00:00"/>
    <s v="Member"/>
    <s v="Cash"/>
    <n v="546.73"/>
    <s v="loss"/>
    <s v="Pune"/>
  </r>
  <r>
    <s v="ORD112048"/>
    <x v="1"/>
    <s v="Clothing"/>
    <x v="11902"/>
    <s v="Good Sales"/>
    <n v="0.26"/>
    <n v="268.32260000000002"/>
    <n v="763.68740000000003"/>
    <n v="6"/>
    <d v="2023-07-07T00:00:00"/>
    <d v="2023-07-10T00:00:00"/>
    <s v="New"/>
    <s v="Cash"/>
    <n v="140.47999999999999"/>
    <s v="loss"/>
    <s v="Mumbai"/>
  </r>
  <r>
    <s v="ORD112049"/>
    <x v="3"/>
    <s v="Electronics"/>
    <x v="11903"/>
    <s v="Good Sales"/>
    <n v="0.36"/>
    <n v="1399.6547999999998"/>
    <n v="2488.2752"/>
    <n v="3"/>
    <d v="2024-11-09T00:00:00"/>
    <d v="2024-11-11T00:00:00"/>
    <s v="Member"/>
    <s v="Cash"/>
    <n v="279.58999999999997"/>
    <s v="loss"/>
    <s v="Bangalore"/>
  </r>
  <r>
    <s v="ORD112050"/>
    <x v="1"/>
    <s v="Clothing"/>
    <x v="4970"/>
    <s v="Good Sales"/>
    <n v="0.18"/>
    <n v="309.55500000000001"/>
    <n v="1410.1949999999999"/>
    <n v="3"/>
    <d v="2023-03-07T00:00:00"/>
    <d v="2023-03-08T00:00:00"/>
    <s v="Regular"/>
    <s v="Cash"/>
    <n v="408.31"/>
    <s v="loss"/>
    <s v="Chennai"/>
  </r>
  <r>
    <s v="ORD112051"/>
    <x v="1"/>
    <s v="Electronics"/>
    <x v="11904"/>
    <s v="Good Sales"/>
    <n v="0.18"/>
    <n v="840.18060000000003"/>
    <n v="3827.4893999999999"/>
    <n v="9"/>
    <d v="2023-10-15T00:00:00"/>
    <d v="2023-10-21T00:00:00"/>
    <s v="Regular"/>
    <s v="UPI"/>
    <n v="874.22"/>
    <s v="profit"/>
    <s v="Mumbai"/>
  </r>
  <r>
    <s v="ORD112052"/>
    <x v="0"/>
    <s v="Grocery"/>
    <x v="11905"/>
    <s v="Good Sales"/>
    <n v="0.04"/>
    <n v="104.32680000000001"/>
    <n v="2503.8432000000003"/>
    <n v="7"/>
    <d v="2023-02-20T00:00:00"/>
    <d v="2023-02-26T00:00:00"/>
    <s v="Regular"/>
    <s v="Card"/>
    <n v="152.16999999999999"/>
    <s v="loss"/>
    <s v="Mumbai"/>
  </r>
  <r>
    <s v="ORD112053"/>
    <x v="1"/>
    <s v="Personal Care"/>
    <x v="11906"/>
    <s v="Good Sales"/>
    <n v="0.28000000000000003"/>
    <n v="1190.2576000000001"/>
    <n v="3060.6624000000002"/>
    <n v="8"/>
    <d v="2024-07-22T00:00:00"/>
    <d v="2024-07-24T00:00:00"/>
    <s v="Member"/>
    <s v="UPI"/>
    <n v="470.91"/>
    <s v="loss"/>
    <s v="Pune"/>
  </r>
  <r>
    <s v="ORD112054"/>
    <x v="2"/>
    <s v="Clothing"/>
    <x v="11907"/>
    <s v="Good Sales"/>
    <n v="0.21"/>
    <n v="654.7527"/>
    <n v="2463.1172999999999"/>
    <n v="1"/>
    <d v="2023-03-25T00:00:00"/>
    <d v="2023-03-29T00:00:00"/>
    <s v="Regular"/>
    <s v="Cash"/>
    <n v="910.13"/>
    <s v="profit"/>
    <s v="Bangalore"/>
  </r>
  <r>
    <s v="ORD112055"/>
    <x v="1"/>
    <s v="Grocery"/>
    <x v="11908"/>
    <s v="Good Sales"/>
    <n v="0.41"/>
    <n v="1155.1955"/>
    <n v="1662.3545000000001"/>
    <n v="8"/>
    <d v="2023-07-07T00:00:00"/>
    <d v="2023-07-10T00:00:00"/>
    <s v="Member"/>
    <s v="Cash"/>
    <n v="647.94000000000005"/>
    <s v="loss"/>
    <s v="Chennai"/>
  </r>
  <r>
    <s v="ORD112056"/>
    <x v="3"/>
    <s v="Home Care"/>
    <x v="11909"/>
    <s v="Good Sales"/>
    <n v="0.22"/>
    <n v="757.33680000000004"/>
    <n v="2685.1032"/>
    <n v="8"/>
    <d v="2023-07-02T00:00:00"/>
    <d v="2023-07-03T00:00:00"/>
    <s v="Member"/>
    <s v="Cash"/>
    <n v="967.34"/>
    <s v="profit"/>
    <s v="Delhi"/>
  </r>
  <r>
    <s v="ORD112057"/>
    <x v="0"/>
    <s v="Home Care"/>
    <x v="11910"/>
    <s v="Good Sales"/>
    <n v="0.49"/>
    <n v="1997.3918999999999"/>
    <n v="2078.9180999999999"/>
    <n v="8"/>
    <d v="2024-05-17T00:00:00"/>
    <d v="2024-05-18T00:00:00"/>
    <s v="Member"/>
    <s v="UPI"/>
    <n v="772.23"/>
    <s v="loss"/>
    <s v="Delhi"/>
  </r>
  <r>
    <s v="ORD112058"/>
    <x v="1"/>
    <s v="Electronics"/>
    <x v="11911"/>
    <s v="Good Sales"/>
    <n v="0.09"/>
    <n v="293.22809999999998"/>
    <n v="2964.8619000000003"/>
    <n v="6"/>
    <d v="2024-06-02T00:00:00"/>
    <d v="2024-06-03T00:00:00"/>
    <s v="Regular"/>
    <s v="Card"/>
    <n v="837.85"/>
    <s v="profit"/>
    <s v="Hyderabad"/>
  </r>
  <r>
    <s v="ORD112059"/>
    <x v="3"/>
    <s v="Home Care"/>
    <x v="11912"/>
    <s v="Good Sales"/>
    <n v="0.13"/>
    <n v="520.8424"/>
    <n v="3485.6376"/>
    <n v="5"/>
    <d v="2023-12-03T00:00:00"/>
    <d v="2023-12-08T00:00:00"/>
    <s v="Member"/>
    <s v="Cash"/>
    <n v="710.31"/>
    <s v="loss"/>
    <s v="Pune"/>
  </r>
  <r>
    <s v="ORD112060"/>
    <x v="2"/>
    <s v="Personal Care"/>
    <x v="11913"/>
    <s v="Good Sales"/>
    <n v="0.2"/>
    <n v="206.65600000000001"/>
    <n v="826.62400000000002"/>
    <n v="4"/>
    <d v="2023-06-03T00:00:00"/>
    <d v="2023-06-05T00:00:00"/>
    <s v="Regular"/>
    <s v="Card"/>
    <n v="177.29"/>
    <s v="loss"/>
    <s v="Mumbai"/>
  </r>
  <r>
    <s v="ORD112061"/>
    <x v="1"/>
    <s v="Clothing"/>
    <x v="11914"/>
    <s v="Good Sales"/>
    <n v="0.09"/>
    <n v="131.38469999999998"/>
    <n v="1328.4452999999999"/>
    <n v="9"/>
    <d v="2023-04-28T00:00:00"/>
    <d v="2023-05-02T00:00:00"/>
    <s v="Regular"/>
    <s v="Card"/>
    <n v="145.47"/>
    <s v="loss"/>
    <s v="Chennai"/>
  </r>
  <r>
    <s v="ORD112062"/>
    <x v="0"/>
    <s v="Electronics"/>
    <x v="11915"/>
    <s v="Good Sales"/>
    <n v="0.49"/>
    <n v="600.56360000000006"/>
    <n v="625.07640000000004"/>
    <n v="7"/>
    <d v="2023-12-17T00:00:00"/>
    <d v="2023-12-22T00:00:00"/>
    <s v="New"/>
    <s v="UPI"/>
    <n v="302.81"/>
    <s v="loss"/>
    <s v="Delhi"/>
  </r>
  <r>
    <s v="ORD112063"/>
    <x v="1"/>
    <s v="Clothing"/>
    <x v="11916"/>
    <s v="Good Sales"/>
    <n v="0.32"/>
    <n v="1283.7408"/>
    <n v="2727.9492"/>
    <n v="1"/>
    <d v="2024-09-22T00:00:00"/>
    <d v="2024-09-26T00:00:00"/>
    <s v="Member"/>
    <s v="UPI"/>
    <n v="713.15"/>
    <s v="loss"/>
    <s v="Delhi"/>
  </r>
  <r>
    <s v="ORD112064"/>
    <x v="3"/>
    <s v="Clothing"/>
    <x v="11917"/>
    <s v="concerning"/>
    <n v="0.01"/>
    <n v="5.2202999999999999"/>
    <n v="516.80970000000002"/>
    <n v="1"/>
    <d v="2023-12-20T00:00:00"/>
    <d v="2023-12-24T00:00:00"/>
    <s v="Regular"/>
    <s v="Card"/>
    <n v="50.11"/>
    <s v="loss"/>
    <s v="Pune"/>
  </r>
  <r>
    <s v="ORD112065"/>
    <x v="0"/>
    <s v="Grocery"/>
    <x v="11918"/>
    <s v="Good Sales"/>
    <n v="0.28999999999999998"/>
    <n v="1159.9216999999999"/>
    <n v="2839.8083000000001"/>
    <n v="1"/>
    <d v="2023-07-29T00:00:00"/>
    <d v="2023-08-02T00:00:00"/>
    <s v="Regular"/>
    <s v="Card"/>
    <n v="641.64"/>
    <s v="loss"/>
    <s v="Hyderabad"/>
  </r>
  <r>
    <s v="ORD112066"/>
    <x v="1"/>
    <s v="Home Care"/>
    <x v="11919"/>
    <s v="Good Sales"/>
    <n v="0.39"/>
    <n v="782.46090000000004"/>
    <n v="1223.8490999999999"/>
    <n v="4"/>
    <d v="2023-08-21T00:00:00"/>
    <d v="2023-08-25T00:00:00"/>
    <s v="Member"/>
    <s v="UPI"/>
    <n v="336.86"/>
    <s v="loss"/>
    <s v="Mumbai"/>
  </r>
  <r>
    <s v="ORD112067"/>
    <x v="2"/>
    <s v="Clothing"/>
    <x v="11920"/>
    <s v="concerning"/>
    <n v="0.03"/>
    <n v="14.6877"/>
    <n v="474.90229999999997"/>
    <n v="9"/>
    <d v="2023-05-04T00:00:00"/>
    <d v="2023-05-06T00:00:00"/>
    <s v="Member"/>
    <s v="Card"/>
    <n v="28.9"/>
    <s v="loss"/>
    <s v="Delhi"/>
  </r>
  <r>
    <s v="ORD112068"/>
    <x v="0"/>
    <s v="Personal Care"/>
    <x v="11921"/>
    <s v="Good Sales"/>
    <n v="0.28999999999999998"/>
    <n v="632.11009999999999"/>
    <n v="1547.5799000000002"/>
    <n v="3"/>
    <d v="2024-08-12T00:00:00"/>
    <d v="2024-08-14T00:00:00"/>
    <s v="New"/>
    <s v="Card"/>
    <n v="510.21"/>
    <s v="loss"/>
    <s v="Chennai"/>
  </r>
  <r>
    <s v="ORD112069"/>
    <x v="2"/>
    <s v="Personal Care"/>
    <x v="11922"/>
    <s v="Good Sales"/>
    <n v="0.19"/>
    <n v="298.76740000000001"/>
    <n v="1273.6926000000001"/>
    <n v="1"/>
    <d v="2023-05-13T00:00:00"/>
    <d v="2023-05-17T00:00:00"/>
    <s v="Regular"/>
    <s v="Card"/>
    <n v="86.53"/>
    <s v="loss"/>
    <s v="Delhi"/>
  </r>
  <r>
    <s v="ORD112070"/>
    <x v="3"/>
    <s v="Home Care"/>
    <x v="11923"/>
    <s v="Good Sales"/>
    <n v="0.28999999999999998"/>
    <n v="870.1653"/>
    <n v="2130.4047"/>
    <n v="1"/>
    <d v="2023-08-03T00:00:00"/>
    <d v="2023-08-07T00:00:00"/>
    <s v="New"/>
    <s v="Cash"/>
    <n v="567.83000000000004"/>
    <s v="loss"/>
    <s v="Pune"/>
  </r>
  <r>
    <s v="ORD112071"/>
    <x v="1"/>
    <s v="Home Care"/>
    <x v="11924"/>
    <s v="Good Sales"/>
    <n v="0.13"/>
    <n v="313.99940000000004"/>
    <n v="2101.3806"/>
    <n v="3"/>
    <d v="2023-01-01T00:00:00"/>
    <d v="2023-01-02T00:00:00"/>
    <s v="Member"/>
    <s v="Cash"/>
    <n v="510.53"/>
    <s v="loss"/>
    <s v="Bangalore"/>
  </r>
  <r>
    <s v="ORD112072"/>
    <x v="2"/>
    <s v="Electronics"/>
    <x v="11925"/>
    <s v="Good Sales"/>
    <n v="0.33"/>
    <n v="512.88930000000005"/>
    <n v="1041.3207"/>
    <n v="7"/>
    <d v="2023-12-06T00:00:00"/>
    <d v="2023-12-11T00:00:00"/>
    <s v="Member"/>
    <s v="UPI"/>
    <n v="94.73"/>
    <s v="loss"/>
    <s v="Delhi"/>
  </r>
  <r>
    <s v="ORD112073"/>
    <x v="3"/>
    <s v="Electronics"/>
    <x v="11926"/>
    <s v="Good Sales"/>
    <n v="0.34"/>
    <n v="1470.5340000000003"/>
    <n v="2854.5659999999998"/>
    <n v="8"/>
    <d v="2024-01-21T00:00:00"/>
    <d v="2024-01-23T00:00:00"/>
    <s v="Regular"/>
    <s v="Cash"/>
    <n v="567.62"/>
    <s v="loss"/>
    <s v="Hyderabad"/>
  </r>
  <r>
    <s v="ORD112074"/>
    <x v="1"/>
    <s v="Electronics"/>
    <x v="11927"/>
    <s v="Good Sales"/>
    <n v="0.27"/>
    <n v="565.22340000000008"/>
    <n v="1528.1966"/>
    <n v="4"/>
    <d v="2023-08-23T00:00:00"/>
    <d v="2023-08-24T00:00:00"/>
    <s v="New"/>
    <s v="UPI"/>
    <n v="507.72"/>
    <s v="loss"/>
    <s v="Hyderabad"/>
  </r>
  <r>
    <s v="ORD112075"/>
    <x v="3"/>
    <s v="Home Care"/>
    <x v="11928"/>
    <s v="Good Sales"/>
    <n v="0.46"/>
    <n v="1106.9348"/>
    <n v="1299.4452000000001"/>
    <n v="2"/>
    <d v="2024-09-28T00:00:00"/>
    <d v="2024-10-01T00:00:00"/>
    <s v="New"/>
    <s v="UPI"/>
    <n v="206.75"/>
    <s v="loss"/>
    <s v="Pune"/>
  </r>
  <r>
    <s v="ORD112076"/>
    <x v="2"/>
    <s v="Clothing"/>
    <x v="11929"/>
    <s v="Good Sales"/>
    <n v="0.45"/>
    <n v="1911.8159999999998"/>
    <n v="2336.6639999999998"/>
    <n v="7"/>
    <d v="2024-09-04T00:00:00"/>
    <d v="2024-09-05T00:00:00"/>
    <s v="New"/>
    <s v="Card"/>
    <n v="737.25"/>
    <s v="loss"/>
    <s v="Hyderabad"/>
  </r>
  <r>
    <s v="ORD112077"/>
    <x v="3"/>
    <s v="Grocery"/>
    <x v="11930"/>
    <s v="concerning"/>
    <n v="0.02"/>
    <n v="10.727600000000001"/>
    <n v="525.65239999999994"/>
    <n v="9"/>
    <d v="2024-07-30T00:00:00"/>
    <d v="2024-08-04T00:00:00"/>
    <s v="New"/>
    <s v="UPI"/>
    <n v="42.08"/>
    <s v="loss"/>
    <s v="Delhi"/>
  </r>
  <r>
    <s v="ORD112078"/>
    <x v="0"/>
    <s v="Electronics"/>
    <x v="11931"/>
    <s v="Good Sales"/>
    <n v="0.14000000000000001"/>
    <n v="281.46720000000005"/>
    <n v="1729.0128"/>
    <n v="6"/>
    <d v="2023-09-04T00:00:00"/>
    <d v="2023-09-07T00:00:00"/>
    <s v="Member"/>
    <s v="Cash"/>
    <n v="583.20000000000005"/>
    <s v="loss"/>
    <s v="Mumbai"/>
  </r>
  <r>
    <s v="ORD112079"/>
    <x v="1"/>
    <s v="Grocery"/>
    <x v="11932"/>
    <s v="Good Sales"/>
    <n v="0.18"/>
    <n v="373.32"/>
    <n v="1700.68"/>
    <n v="2"/>
    <d v="2023-06-27T00:00:00"/>
    <d v="2023-07-01T00:00:00"/>
    <s v="Member"/>
    <s v="Cash"/>
    <n v="223.75"/>
    <s v="loss"/>
    <s v="Pune"/>
  </r>
  <r>
    <s v="ORD112080"/>
    <x v="3"/>
    <s v="Personal Care"/>
    <x v="11933"/>
    <s v="Good Sales"/>
    <n v="0.03"/>
    <n v="75.886499999999998"/>
    <n v="2453.6635000000001"/>
    <n v="9"/>
    <d v="2023-11-03T00:00:00"/>
    <d v="2023-11-04T00:00:00"/>
    <s v="Regular"/>
    <s v="UPI"/>
    <n v="404.76"/>
    <s v="loss"/>
    <s v="Bangalore"/>
  </r>
  <r>
    <s v="ORD112081"/>
    <x v="2"/>
    <s v="Home Care"/>
    <x v="11934"/>
    <s v="concerning"/>
    <n v="0.26"/>
    <n v="161.19740000000002"/>
    <n v="458.79259999999999"/>
    <n v="7"/>
    <d v="2023-10-24T00:00:00"/>
    <d v="2023-10-29T00:00:00"/>
    <s v="Member"/>
    <s v="Cash"/>
    <n v="96.46"/>
    <s v="loss"/>
    <s v="Delhi"/>
  </r>
  <r>
    <s v="ORD112082"/>
    <x v="1"/>
    <s v="Personal Care"/>
    <x v="11935"/>
    <s v="concerning"/>
    <n v="0.01"/>
    <n v="6.0302999999999995"/>
    <n v="596.99969999999996"/>
    <n v="9"/>
    <d v="2024-03-17T00:00:00"/>
    <d v="2024-03-18T00:00:00"/>
    <s v="Member"/>
    <s v="Card"/>
    <n v="120.52"/>
    <s v="loss"/>
    <s v="Delhi"/>
  </r>
  <r>
    <s v="ORD112083"/>
    <x v="0"/>
    <s v="Electronics"/>
    <x v="11936"/>
    <s v="Good Sales"/>
    <n v="0.34"/>
    <n v="727.7496000000001"/>
    <n v="1412.6904"/>
    <n v="2"/>
    <d v="2023-03-18T00:00:00"/>
    <d v="2023-03-23T00:00:00"/>
    <s v="Regular"/>
    <s v="Card"/>
    <n v="282.57"/>
    <s v="loss"/>
    <s v="Mumbai"/>
  </r>
  <r>
    <s v="ORD112084"/>
    <x v="1"/>
    <s v="Clothing"/>
    <x v="11937"/>
    <s v="concerning"/>
    <n v="0"/>
    <n v="0"/>
    <n v="261.83999999999997"/>
    <n v="4"/>
    <d v="2024-08-02T00:00:00"/>
    <d v="2024-08-03T00:00:00"/>
    <s v="Member"/>
    <s v="Card"/>
    <n v="44.52"/>
    <s v="loss"/>
    <s v="Hyderabad"/>
  </r>
  <r>
    <s v="ORD112085"/>
    <x v="0"/>
    <s v="Electronics"/>
    <x v="11938"/>
    <s v="Good Sales"/>
    <n v="0.02"/>
    <n v="26.988400000000002"/>
    <n v="1322.4316000000001"/>
    <n v="6"/>
    <d v="2024-09-15T00:00:00"/>
    <d v="2024-09-20T00:00:00"/>
    <s v="Regular"/>
    <s v="UPI"/>
    <n v="378.55"/>
    <s v="loss"/>
    <s v="Pune"/>
  </r>
  <r>
    <s v="ORD112086"/>
    <x v="1"/>
    <s v="Grocery"/>
    <x v="11939"/>
    <s v="Good Sales"/>
    <n v="0.42"/>
    <n v="456.02339999999998"/>
    <n v="629.74659999999994"/>
    <n v="7"/>
    <d v="2024-04-19T00:00:00"/>
    <d v="2024-04-23T00:00:00"/>
    <s v="Member"/>
    <s v="Cash"/>
    <n v="69.95"/>
    <s v="loss"/>
    <s v="Pune"/>
  </r>
  <r>
    <s v="ORD112087"/>
    <x v="3"/>
    <s v="Electronics"/>
    <x v="11940"/>
    <s v="Good Sales"/>
    <n v="0.13"/>
    <n v="324.73869999999999"/>
    <n v="2173.2512999999999"/>
    <n v="3"/>
    <d v="2023-11-08T00:00:00"/>
    <d v="2023-11-15T00:00:00"/>
    <s v="Member"/>
    <s v="UPI"/>
    <n v="134.13999999999999"/>
    <s v="loss"/>
    <s v="Delhi"/>
  </r>
  <r>
    <s v="ORD112088"/>
    <x v="3"/>
    <s v="Clothing"/>
    <x v="11941"/>
    <s v="concerning"/>
    <n v="0.04"/>
    <n v="6.1872000000000007"/>
    <n v="148.49280000000002"/>
    <n v="5"/>
    <d v="2024-01-13T00:00:00"/>
    <d v="2024-01-18T00:00:00"/>
    <s v="New"/>
    <s v="Cash"/>
    <n v="46.3"/>
    <s v="loss"/>
    <s v="Hyderabad"/>
  </r>
  <r>
    <s v="ORD112089"/>
    <x v="2"/>
    <s v="Clothing"/>
    <x v="11942"/>
    <s v="Good Sales"/>
    <n v="0.2"/>
    <n v="682.21800000000007"/>
    <n v="2728.8720000000003"/>
    <n v="4"/>
    <d v="2023-08-16T00:00:00"/>
    <d v="2023-08-23T00:00:00"/>
    <s v="Regular"/>
    <s v="UPI"/>
    <n v="569.34"/>
    <s v="loss"/>
    <s v="Hyderabad"/>
  </r>
  <r>
    <s v="ORD112090"/>
    <x v="0"/>
    <s v="Home Care"/>
    <x v="11943"/>
    <s v="Good Sales"/>
    <n v="0.03"/>
    <n v="128.7714"/>
    <n v="4163.6086000000005"/>
    <n v="5"/>
    <d v="2024-04-24T00:00:00"/>
    <d v="2024-04-30T00:00:00"/>
    <s v="New"/>
    <s v="Cash"/>
    <n v="571.23"/>
    <s v="loss"/>
    <s v="Delhi"/>
  </r>
  <r>
    <s v="ORD112091"/>
    <x v="2"/>
    <s v="Home Care"/>
    <x v="11944"/>
    <s v="Good Sales"/>
    <n v="0.38"/>
    <n v="1353.9514000000001"/>
    <n v="2209.0785999999998"/>
    <n v="6"/>
    <d v="2024-07-21T00:00:00"/>
    <d v="2024-07-23T00:00:00"/>
    <s v="New"/>
    <s v="UPI"/>
    <n v="370.56"/>
    <s v="loss"/>
    <s v="Bangalore"/>
  </r>
  <r>
    <s v="ORD112092"/>
    <x v="3"/>
    <s v="Clothing"/>
    <x v="11945"/>
    <s v="Good Sales"/>
    <n v="0.25"/>
    <n v="1027.145"/>
    <n v="3081.4349999999999"/>
    <n v="6"/>
    <d v="2024-01-31T00:00:00"/>
    <d v="2024-02-07T00:00:00"/>
    <s v="New"/>
    <s v="Card"/>
    <n v="903.68"/>
    <s v="profit"/>
    <s v="Delhi"/>
  </r>
  <r>
    <s v="ORD112093"/>
    <x v="0"/>
    <s v="Clothing"/>
    <x v="11946"/>
    <s v="Good Sales"/>
    <n v="0.28000000000000003"/>
    <n v="910.63000000000011"/>
    <n v="2341.62"/>
    <n v="7"/>
    <d v="2023-12-07T00:00:00"/>
    <d v="2023-12-08T00:00:00"/>
    <s v="New"/>
    <s v="UPI"/>
    <n v="671.76"/>
    <s v="loss"/>
    <s v="Pune"/>
  </r>
  <r>
    <s v="ORD112094"/>
    <x v="2"/>
    <s v="Grocery"/>
    <x v="11947"/>
    <s v="Good Sales"/>
    <n v="0.38"/>
    <n v="982.71799999999996"/>
    <n v="1603.3820000000001"/>
    <n v="6"/>
    <d v="2023-03-13T00:00:00"/>
    <d v="2023-03-20T00:00:00"/>
    <s v="New"/>
    <s v="Cash"/>
    <n v="298.8"/>
    <s v="loss"/>
    <s v="Pune"/>
  </r>
  <r>
    <s v="ORD112095"/>
    <x v="2"/>
    <s v="Electronics"/>
    <x v="11948"/>
    <s v="Good Sales"/>
    <n v="0.39"/>
    <n v="457.55190000000005"/>
    <n v="715.65809999999999"/>
    <n v="6"/>
    <d v="2024-02-10T00:00:00"/>
    <d v="2024-02-17T00:00:00"/>
    <s v="Regular"/>
    <s v="Cash"/>
    <n v="129.97"/>
    <s v="loss"/>
    <s v="Bangalore"/>
  </r>
  <r>
    <s v="ORD112096"/>
    <x v="2"/>
    <s v="Home Care"/>
    <x v="11949"/>
    <s v="Good Sales"/>
    <n v="7.0000000000000007E-2"/>
    <n v="102.91190000000002"/>
    <n v="1367.2581"/>
    <n v="4"/>
    <d v="2024-04-02T00:00:00"/>
    <d v="2024-04-05T00:00:00"/>
    <s v="New"/>
    <s v="UPI"/>
    <n v="379.59"/>
    <s v="loss"/>
    <s v="Delhi"/>
  </r>
  <r>
    <s v="ORD112097"/>
    <x v="2"/>
    <s v="Grocery"/>
    <x v="11950"/>
    <s v="Good Sales"/>
    <n v="0.14000000000000001"/>
    <n v="231.94780000000003"/>
    <n v="1424.8222000000001"/>
    <n v="2"/>
    <d v="2024-12-24T00:00:00"/>
    <d v="2024-12-27T00:00:00"/>
    <s v="Regular"/>
    <s v="UPI"/>
    <n v="388.94"/>
    <s v="loss"/>
    <s v="Chennai"/>
  </r>
  <r>
    <s v="ORD112098"/>
    <x v="2"/>
    <s v="Electronics"/>
    <x v="11951"/>
    <s v="concerning"/>
    <n v="0.09"/>
    <n v="25.766100000000002"/>
    <n v="260.52390000000003"/>
    <n v="7"/>
    <d v="2023-03-03T00:00:00"/>
    <d v="2023-03-06T00:00:00"/>
    <s v="New"/>
    <s v="Cash"/>
    <n v="68.989999999999995"/>
    <s v="loss"/>
    <s v="Hyderabad"/>
  </r>
  <r>
    <s v="ORD112099"/>
    <x v="0"/>
    <s v="Home Care"/>
    <x v="11952"/>
    <s v="Good Sales"/>
    <n v="0.03"/>
    <n v="137.22389999999999"/>
    <n v="4436.9061000000002"/>
    <n v="7"/>
    <d v="2024-05-19T00:00:00"/>
    <d v="2024-05-24T00:00:00"/>
    <s v="Member"/>
    <s v="Card"/>
    <n v="749.84"/>
    <s v="loss"/>
    <s v="Hyderabad"/>
  </r>
  <r>
    <s v="ORD112100"/>
    <x v="2"/>
    <s v="Grocery"/>
    <x v="11953"/>
    <s v="Good Sales"/>
    <n v="0.27"/>
    <n v="1218.0996"/>
    <n v="3293.3803999999996"/>
    <n v="3"/>
    <d v="2024-03-23T00:00:00"/>
    <d v="2024-03-29T00:00:00"/>
    <s v="Member"/>
    <s v="UPI"/>
    <n v="575.37"/>
    <s v="loss"/>
    <s v="Mumbai"/>
  </r>
  <r>
    <s v="ORD112101"/>
    <x v="0"/>
    <s v="Personal Care"/>
    <x v="11954"/>
    <s v="concerning"/>
    <n v="0.12"/>
    <n v="75.373199999999997"/>
    <n v="552.73680000000002"/>
    <n v="5"/>
    <d v="2023-01-28T00:00:00"/>
    <d v="2023-01-31T00:00:00"/>
    <s v="Member"/>
    <s v="Cash"/>
    <n v="109.58"/>
    <s v="loss"/>
    <s v="Hyderabad"/>
  </r>
  <r>
    <s v="ORD112102"/>
    <x v="2"/>
    <s v="Personal Care"/>
    <x v="11955"/>
    <s v="Good Sales"/>
    <n v="0.08"/>
    <n v="226.22400000000002"/>
    <n v="2601.576"/>
    <n v="6"/>
    <d v="2024-05-11T00:00:00"/>
    <d v="2024-05-16T00:00:00"/>
    <s v="Member"/>
    <s v="UPI"/>
    <n v="561.16"/>
    <s v="loss"/>
    <s v="Chennai"/>
  </r>
  <r>
    <s v="ORD112103"/>
    <x v="3"/>
    <s v="Home Care"/>
    <x v="11956"/>
    <s v="Good Sales"/>
    <n v="0.26"/>
    <n v="621.77440000000001"/>
    <n v="1769.6656"/>
    <n v="9"/>
    <d v="2024-10-29T00:00:00"/>
    <d v="2024-11-05T00:00:00"/>
    <s v="Regular"/>
    <s v="Card"/>
    <n v="551.59"/>
    <s v="loss"/>
    <s v="Pune"/>
  </r>
  <r>
    <s v="ORD112104"/>
    <x v="3"/>
    <s v="Grocery"/>
    <x v="11957"/>
    <s v="Good Sales"/>
    <n v="0.32"/>
    <n v="1103.5935999999999"/>
    <n v="2345.1364000000003"/>
    <n v="3"/>
    <d v="2024-05-30T00:00:00"/>
    <d v="2024-06-02T00:00:00"/>
    <s v="New"/>
    <s v="Cash"/>
    <n v="568.5"/>
    <s v="loss"/>
    <s v="Delhi"/>
  </r>
  <r>
    <s v="ORD112105"/>
    <x v="2"/>
    <s v="Electronics"/>
    <x v="11958"/>
    <s v="Good Sales"/>
    <n v="0.39"/>
    <n v="1191.3680999999999"/>
    <n v="1863.4219000000001"/>
    <n v="3"/>
    <d v="2024-03-04T00:00:00"/>
    <d v="2024-03-07T00:00:00"/>
    <s v="Regular"/>
    <s v="Cash"/>
    <n v="683.57"/>
    <s v="loss"/>
    <s v="Hyderabad"/>
  </r>
  <r>
    <s v="ORD112106"/>
    <x v="1"/>
    <s v="Electronics"/>
    <x v="11959"/>
    <s v="concerning"/>
    <n v="0.01"/>
    <n v="7.0917999999999992"/>
    <n v="702.08819999999992"/>
    <n v="5"/>
    <d v="2024-02-01T00:00:00"/>
    <d v="2024-02-07T00:00:00"/>
    <s v="Regular"/>
    <s v="Cash"/>
    <n v="127.8"/>
    <s v="loss"/>
    <s v="Bangalore"/>
  </r>
  <r>
    <s v="ORD112107"/>
    <x v="3"/>
    <s v="Grocery"/>
    <x v="11960"/>
    <s v="Good Sales"/>
    <n v="0.26"/>
    <n v="866.93880000000001"/>
    <n v="2467.4412000000002"/>
    <n v="2"/>
    <d v="2024-08-17T00:00:00"/>
    <d v="2024-08-21T00:00:00"/>
    <s v="Regular"/>
    <s v="UPI"/>
    <n v="301.29000000000002"/>
    <s v="loss"/>
    <s v="Delhi"/>
  </r>
  <r>
    <s v="ORD112108"/>
    <x v="0"/>
    <s v="Personal Care"/>
    <x v="11961"/>
    <s v="Good Sales"/>
    <n v="0.13"/>
    <n v="400.85109999999997"/>
    <n v="2682.6188999999999"/>
    <n v="3"/>
    <d v="2023-04-08T00:00:00"/>
    <d v="2023-04-12T00:00:00"/>
    <s v="New"/>
    <s v="Cash"/>
    <n v="212.88"/>
    <s v="loss"/>
    <s v="Bangalore"/>
  </r>
  <r>
    <s v="ORD112109"/>
    <x v="2"/>
    <s v="Grocery"/>
    <x v="11962"/>
    <s v="Good Sales"/>
    <n v="0.5"/>
    <n v="1351.5"/>
    <n v="1351.5"/>
    <n v="6"/>
    <d v="2024-05-07T00:00:00"/>
    <d v="2024-05-11T00:00:00"/>
    <s v="Member"/>
    <s v="Cash"/>
    <n v="514.16"/>
    <s v="loss"/>
    <s v="Hyderabad"/>
  </r>
  <r>
    <s v="ORD112110"/>
    <x v="0"/>
    <s v="Personal Care"/>
    <x v="11963"/>
    <s v="Good Sales"/>
    <n v="0.08"/>
    <n v="165.7432"/>
    <n v="1906.0468000000001"/>
    <n v="3"/>
    <d v="2024-04-08T00:00:00"/>
    <d v="2024-04-09T00:00:00"/>
    <s v="Member"/>
    <s v="Cash"/>
    <n v="343.65"/>
    <s v="loss"/>
    <s v="Bangalore"/>
  </r>
  <r>
    <s v="ORD112111"/>
    <x v="1"/>
    <s v="Personal Care"/>
    <x v="11964"/>
    <s v="Good Sales"/>
    <n v="0.22"/>
    <n v="1051.4041999999999"/>
    <n v="3727.7057999999997"/>
    <n v="1"/>
    <d v="2023-09-17T00:00:00"/>
    <d v="2023-09-22T00:00:00"/>
    <s v="Regular"/>
    <s v="Cash"/>
    <n v="693.81"/>
    <s v="loss"/>
    <s v="Bangalore"/>
  </r>
  <r>
    <s v="ORD112112"/>
    <x v="2"/>
    <s v="Electronics"/>
    <x v="11965"/>
    <s v="Good Sales"/>
    <n v="0.49"/>
    <n v="2088.5025000000001"/>
    <n v="2173.7474999999999"/>
    <n v="7"/>
    <d v="2023-03-25T00:00:00"/>
    <d v="2023-04-01T00:00:00"/>
    <s v="Member"/>
    <s v="Cash"/>
    <n v="820.59"/>
    <s v="profit"/>
    <s v="Hyderabad"/>
  </r>
  <r>
    <s v="ORD112113"/>
    <x v="3"/>
    <s v="Home Care"/>
    <x v="11966"/>
    <s v="Good Sales"/>
    <n v="0.11"/>
    <n v="326.3612"/>
    <n v="2640.5588000000002"/>
    <n v="7"/>
    <d v="2023-04-18T00:00:00"/>
    <d v="2023-04-23T00:00:00"/>
    <s v="Member"/>
    <s v="UPI"/>
    <n v="668.27"/>
    <s v="loss"/>
    <s v="Pune"/>
  </r>
  <r>
    <s v="ORD112114"/>
    <x v="0"/>
    <s v="Clothing"/>
    <x v="11967"/>
    <s v="concerning"/>
    <n v="0.4"/>
    <n v="52.5"/>
    <n v="78.75"/>
    <n v="2"/>
    <d v="2023-12-24T00:00:00"/>
    <d v="2023-12-28T00:00:00"/>
    <s v="New"/>
    <s v="Card"/>
    <n v="14.16"/>
    <s v="loss"/>
    <s v="Delhi"/>
  </r>
  <r>
    <s v="ORD112115"/>
    <x v="3"/>
    <s v="Grocery"/>
    <x v="11968"/>
    <s v="Good Sales"/>
    <n v="0.12"/>
    <n v="266.08800000000002"/>
    <n v="1951.3120000000001"/>
    <n v="5"/>
    <d v="2023-12-16T00:00:00"/>
    <d v="2023-12-22T00:00:00"/>
    <s v="Regular"/>
    <s v="Card"/>
    <n v="413.11"/>
    <s v="loss"/>
    <s v="Bangalore"/>
  </r>
  <r>
    <s v="ORD112116"/>
    <x v="3"/>
    <s v="Personal Care"/>
    <x v="11969"/>
    <s v="Good Sales"/>
    <n v="0.04"/>
    <n v="141.2664"/>
    <n v="3390.3935999999999"/>
    <n v="9"/>
    <d v="2024-10-07T00:00:00"/>
    <d v="2024-10-11T00:00:00"/>
    <s v="Regular"/>
    <s v="Card"/>
    <n v="370.24"/>
    <s v="loss"/>
    <s v="Pune"/>
  </r>
  <r>
    <s v="ORD112117"/>
    <x v="2"/>
    <s v="Grocery"/>
    <x v="11970"/>
    <s v="concerning"/>
    <n v="0.02"/>
    <n v="13.4948"/>
    <n v="661.24519999999995"/>
    <n v="3"/>
    <d v="2024-09-21T00:00:00"/>
    <d v="2024-09-28T00:00:00"/>
    <s v="Regular"/>
    <s v="Cash"/>
    <n v="141.74"/>
    <s v="loss"/>
    <s v="Hyderabad"/>
  </r>
  <r>
    <s v="ORD112118"/>
    <x v="0"/>
    <s v="Home Care"/>
    <x v="11971"/>
    <s v="Good Sales"/>
    <n v="0.47"/>
    <n v="983.28229999999996"/>
    <n v="1108.8077000000003"/>
    <n v="8"/>
    <d v="2024-03-15T00:00:00"/>
    <d v="2024-03-22T00:00:00"/>
    <s v="Regular"/>
    <s v="UPI"/>
    <n v="395.3"/>
    <s v="loss"/>
    <s v="Delhi"/>
  </r>
  <r>
    <s v="ORD112119"/>
    <x v="1"/>
    <s v="Home Care"/>
    <x v="11972"/>
    <s v="Good Sales"/>
    <n v="0.11"/>
    <n v="114.3395"/>
    <n v="925.1105"/>
    <n v="4"/>
    <d v="2024-08-15T00:00:00"/>
    <d v="2024-08-18T00:00:00"/>
    <s v="Member"/>
    <s v="Card"/>
    <n v="233.92"/>
    <s v="loss"/>
    <s v="Delhi"/>
  </r>
  <r>
    <s v="ORD112120"/>
    <x v="3"/>
    <s v="Clothing"/>
    <x v="11973"/>
    <s v="Good Sales"/>
    <n v="0.15"/>
    <n v="263.53500000000003"/>
    <n v="1493.365"/>
    <n v="3"/>
    <d v="2024-10-28T00:00:00"/>
    <d v="2024-10-31T00:00:00"/>
    <s v="Member"/>
    <s v="UPI"/>
    <n v="454.83"/>
    <s v="loss"/>
    <s v="Hyderabad"/>
  </r>
  <r>
    <s v="ORD112121"/>
    <x v="2"/>
    <s v="Clothing"/>
    <x v="11974"/>
    <s v="concerning"/>
    <n v="0.48"/>
    <n v="110.7264"/>
    <n v="119.95360000000001"/>
    <n v="2"/>
    <d v="2023-10-18T00:00:00"/>
    <d v="2023-10-21T00:00:00"/>
    <s v="Member"/>
    <s v="Cash"/>
    <n v="30.36"/>
    <s v="loss"/>
    <s v="Pune"/>
  </r>
  <r>
    <s v="ORD112122"/>
    <x v="2"/>
    <s v="Personal Care"/>
    <x v="11975"/>
    <s v="concerning"/>
    <n v="0.33"/>
    <n v="237.92670000000001"/>
    <n v="483.06330000000003"/>
    <n v="9"/>
    <d v="2024-04-25T00:00:00"/>
    <d v="2024-04-26T00:00:00"/>
    <s v="Regular"/>
    <s v="Cash"/>
    <n v="196.97"/>
    <s v="loss"/>
    <s v="Mumbai"/>
  </r>
  <r>
    <s v="ORD112123"/>
    <x v="1"/>
    <s v="Clothing"/>
    <x v="11976"/>
    <s v="Good Sales"/>
    <n v="0.24"/>
    <n v="558.7944"/>
    <n v="1769.5155999999999"/>
    <n v="5"/>
    <d v="2023-07-29T00:00:00"/>
    <d v="2023-08-02T00:00:00"/>
    <s v="New"/>
    <s v="UPI"/>
    <n v="161.02000000000001"/>
    <s v="loss"/>
    <s v="Pune"/>
  </r>
  <r>
    <s v="ORD112124"/>
    <x v="2"/>
    <s v="Personal Care"/>
    <x v="11977"/>
    <s v="Good Sales"/>
    <n v="0.22"/>
    <n v="990.24860000000001"/>
    <n v="3510.8814000000002"/>
    <n v="9"/>
    <d v="2024-11-28T00:00:00"/>
    <d v="2024-12-02T00:00:00"/>
    <s v="Member"/>
    <s v="Cash"/>
    <n v="940.28"/>
    <s v="profit"/>
    <s v="Pune"/>
  </r>
  <r>
    <s v="ORD112125"/>
    <x v="3"/>
    <s v="Electronics"/>
    <x v="11978"/>
    <s v="Good Sales"/>
    <n v="0.02"/>
    <n v="50.076999999999998"/>
    <n v="2453.7730000000001"/>
    <n v="8"/>
    <d v="2024-12-03T00:00:00"/>
    <d v="2024-12-09T00:00:00"/>
    <s v="Regular"/>
    <s v="Card"/>
    <n v="316.91000000000003"/>
    <s v="loss"/>
    <s v="Chennai"/>
  </r>
  <r>
    <s v="ORD112126"/>
    <x v="2"/>
    <s v="Personal Care"/>
    <x v="11979"/>
    <s v="Good Sales"/>
    <n v="0.42"/>
    <n v="974.43359999999996"/>
    <n v="1345.6464000000001"/>
    <n v="3"/>
    <d v="2023-04-25T00:00:00"/>
    <d v="2023-05-02T00:00:00"/>
    <s v="Regular"/>
    <s v="UPI"/>
    <n v="549.53"/>
    <s v="loss"/>
    <s v="Bangalore"/>
  </r>
  <r>
    <s v="ORD112127"/>
    <x v="0"/>
    <s v="Clothing"/>
    <x v="11980"/>
    <s v="Good Sales"/>
    <n v="0.38"/>
    <n v="1504.4542000000001"/>
    <n v="2454.6358"/>
    <n v="4"/>
    <d v="2024-02-21T00:00:00"/>
    <d v="2024-02-27T00:00:00"/>
    <s v="Regular"/>
    <s v="Card"/>
    <n v="205.57"/>
    <s v="loss"/>
    <s v="Bangalore"/>
  </r>
  <r>
    <s v="ORD112128"/>
    <x v="0"/>
    <s v="Grocery"/>
    <x v="11981"/>
    <s v="Good Sales"/>
    <n v="0.05"/>
    <n v="70.618499999999997"/>
    <n v="1341.7514999999999"/>
    <n v="6"/>
    <d v="2023-04-11T00:00:00"/>
    <d v="2023-04-15T00:00:00"/>
    <s v="Member"/>
    <s v="Card"/>
    <n v="363.86"/>
    <s v="loss"/>
    <s v="Pune"/>
  </r>
  <r>
    <s v="ORD112129"/>
    <x v="3"/>
    <s v="Clothing"/>
    <x v="11982"/>
    <s v="concerning"/>
    <n v="0.18"/>
    <n v="101.85120000000001"/>
    <n v="463.98880000000003"/>
    <n v="5"/>
    <d v="2024-01-12T00:00:00"/>
    <d v="2024-01-15T00:00:00"/>
    <s v="Regular"/>
    <s v="Cash"/>
    <n v="146.11000000000001"/>
    <s v="loss"/>
    <s v="Bangalore"/>
  </r>
  <r>
    <s v="ORD112130"/>
    <x v="0"/>
    <s v="Home Care"/>
    <x v="11983"/>
    <s v="Good Sales"/>
    <n v="0.44"/>
    <n v="495.84040000000005"/>
    <n v="631.06960000000004"/>
    <n v="3"/>
    <d v="2023-12-19T00:00:00"/>
    <d v="2023-12-20T00:00:00"/>
    <s v="New"/>
    <s v="Card"/>
    <n v="192.55"/>
    <s v="loss"/>
    <s v="Pune"/>
  </r>
  <r>
    <s v="ORD112131"/>
    <x v="1"/>
    <s v="Clothing"/>
    <x v="11984"/>
    <s v="Good Sales"/>
    <n v="0.12"/>
    <n v="477.28439999999995"/>
    <n v="3500.0855999999999"/>
    <n v="5"/>
    <d v="2024-08-15T00:00:00"/>
    <d v="2024-08-17T00:00:00"/>
    <s v="Member"/>
    <s v="Card"/>
    <n v="1123.05"/>
    <s v="profit"/>
    <s v="Hyderabad"/>
  </r>
  <r>
    <s v="ORD112132"/>
    <x v="2"/>
    <s v="Electronics"/>
    <x v="11985"/>
    <s v="Good Sales"/>
    <n v="0.31"/>
    <n v="1059.4343000000001"/>
    <n v="2358.0956999999999"/>
    <n v="5"/>
    <d v="2023-02-02T00:00:00"/>
    <d v="2023-02-04T00:00:00"/>
    <s v="Member"/>
    <s v="Cash"/>
    <n v="526.80999999999995"/>
    <s v="loss"/>
    <s v="Pune"/>
  </r>
  <r>
    <s v="ORD112133"/>
    <x v="3"/>
    <s v="Personal Care"/>
    <x v="11986"/>
    <s v="concerning"/>
    <n v="0.24"/>
    <n v="131.64239999999998"/>
    <n v="416.86760000000004"/>
    <n v="9"/>
    <d v="2024-09-03T00:00:00"/>
    <d v="2024-09-06T00:00:00"/>
    <s v="Regular"/>
    <s v="UPI"/>
    <n v="151.52000000000001"/>
    <s v="loss"/>
    <s v="Delhi"/>
  </r>
  <r>
    <s v="ORD112134"/>
    <x v="1"/>
    <s v="Home Care"/>
    <x v="11987"/>
    <s v="Good Sales"/>
    <n v="0.41"/>
    <n v="1381.1916000000001"/>
    <n v="1987.5684000000001"/>
    <n v="4"/>
    <d v="2023-11-21T00:00:00"/>
    <d v="2023-11-24T00:00:00"/>
    <s v="Member"/>
    <s v="Cash"/>
    <n v="168.93"/>
    <s v="loss"/>
    <s v="Mumbai"/>
  </r>
  <r>
    <s v="ORD112135"/>
    <x v="2"/>
    <s v="Personal Care"/>
    <x v="11988"/>
    <s v="Good Sales"/>
    <n v="0.02"/>
    <n v="93.292000000000016"/>
    <n v="4571.308"/>
    <n v="8"/>
    <d v="2024-07-05T00:00:00"/>
    <d v="2024-07-11T00:00:00"/>
    <s v="Regular"/>
    <s v="Card"/>
    <n v="708.1"/>
    <s v="loss"/>
    <s v="Delhi"/>
  </r>
  <r>
    <s v="ORD112136"/>
    <x v="1"/>
    <s v="Personal Care"/>
    <x v="11989"/>
    <s v="concerning"/>
    <n v="0.41"/>
    <n v="131.31479999999999"/>
    <n v="188.96519999999998"/>
    <n v="4"/>
    <d v="2023-09-07T00:00:00"/>
    <d v="2023-09-11T00:00:00"/>
    <s v="Regular"/>
    <s v="Cash"/>
    <n v="20.73"/>
    <s v="loss"/>
    <s v="Hyderabad"/>
  </r>
  <r>
    <s v="ORD112137"/>
    <x v="3"/>
    <s v="Clothing"/>
    <x v="11990"/>
    <s v="Good Sales"/>
    <n v="7.0000000000000007E-2"/>
    <n v="218.4315"/>
    <n v="2902.0184999999997"/>
    <n v="2"/>
    <d v="2024-07-12T00:00:00"/>
    <d v="2024-07-17T00:00:00"/>
    <s v="Regular"/>
    <s v="UPI"/>
    <n v="304.87"/>
    <s v="loss"/>
    <s v="Mumbai"/>
  </r>
  <r>
    <s v="ORD112138"/>
    <x v="3"/>
    <s v="Grocery"/>
    <x v="11991"/>
    <s v="Good Sales"/>
    <n v="0.01"/>
    <n v="19.5791"/>
    <n v="1938.3309000000002"/>
    <n v="3"/>
    <d v="2024-11-15T00:00:00"/>
    <d v="2024-11-22T00:00:00"/>
    <s v="Member"/>
    <s v="Card"/>
    <n v="312.57"/>
    <s v="loss"/>
    <s v="Pune"/>
  </r>
  <r>
    <s v="ORD112139"/>
    <x v="1"/>
    <s v="Home Care"/>
    <x v="11992"/>
    <s v="Good Sales"/>
    <n v="0.3"/>
    <n v="766.51499999999999"/>
    <n v="1788.5350000000003"/>
    <n v="4"/>
    <d v="2023-10-10T00:00:00"/>
    <d v="2023-10-17T00:00:00"/>
    <s v="Regular"/>
    <s v="Cash"/>
    <n v="563.41"/>
    <s v="loss"/>
    <s v="Pune"/>
  </r>
  <r>
    <s v="ORD112140"/>
    <x v="2"/>
    <s v="Electronics"/>
    <x v="11993"/>
    <s v="Good Sales"/>
    <n v="0.13"/>
    <n v="349.4504"/>
    <n v="2338.6295999999998"/>
    <n v="8"/>
    <d v="2023-05-15T00:00:00"/>
    <d v="2023-05-18T00:00:00"/>
    <s v="New"/>
    <s v="Cash"/>
    <n v="342.9"/>
    <s v="loss"/>
    <s v="Bangalore"/>
  </r>
  <r>
    <s v="ORD112141"/>
    <x v="0"/>
    <s v="Electronics"/>
    <x v="11994"/>
    <s v="Good Sales"/>
    <n v="0.35"/>
    <n v="1357.3454999999999"/>
    <n v="2520.7845000000002"/>
    <n v="9"/>
    <d v="2024-03-17T00:00:00"/>
    <d v="2024-03-20T00:00:00"/>
    <s v="Regular"/>
    <s v="Cash"/>
    <n v="418.81"/>
    <s v="loss"/>
    <s v="Bangalore"/>
  </r>
  <r>
    <s v="ORD112142"/>
    <x v="0"/>
    <s v="Grocery"/>
    <x v="11995"/>
    <s v="Good Sales"/>
    <n v="0.23"/>
    <n v="650.75280000000009"/>
    <n v="2178.6071999999999"/>
    <n v="6"/>
    <d v="2024-06-09T00:00:00"/>
    <d v="2024-06-11T00:00:00"/>
    <s v="Regular"/>
    <s v="Cash"/>
    <n v="743.13"/>
    <s v="loss"/>
    <s v="Delhi"/>
  </r>
  <r>
    <s v="ORD112143"/>
    <x v="1"/>
    <s v="Grocery"/>
    <x v="11996"/>
    <s v="Good Sales"/>
    <n v="0.3"/>
    <n v="901.8359999999999"/>
    <n v="2104.2840000000001"/>
    <n v="8"/>
    <d v="2024-09-17T00:00:00"/>
    <d v="2024-09-23T00:00:00"/>
    <s v="Member"/>
    <s v="Cash"/>
    <n v="191.32"/>
    <s v="loss"/>
    <s v="Pune"/>
  </r>
  <r>
    <s v="ORD112144"/>
    <x v="3"/>
    <s v="Clothing"/>
    <x v="11997"/>
    <s v="Good Sales"/>
    <n v="0.34"/>
    <n v="588.6318"/>
    <n v="1142.6381999999999"/>
    <n v="5"/>
    <d v="2024-12-22T00:00:00"/>
    <d v="2024-12-25T00:00:00"/>
    <s v="Regular"/>
    <s v="UPI"/>
    <n v="452.48"/>
    <s v="loss"/>
    <s v="Delhi"/>
  </r>
  <r>
    <s v="ORD112145"/>
    <x v="2"/>
    <s v="Electronics"/>
    <x v="11998"/>
    <s v="concerning"/>
    <n v="0.46"/>
    <n v="329.87979999999999"/>
    <n v="387.25020000000001"/>
    <n v="5"/>
    <d v="2024-11-04T00:00:00"/>
    <d v="2024-11-11T00:00:00"/>
    <s v="Member"/>
    <s v="Cash"/>
    <n v="40.590000000000003"/>
    <s v="loss"/>
    <s v="Hyderabad"/>
  </r>
  <r>
    <s v="ORD112146"/>
    <x v="2"/>
    <s v="Home Care"/>
    <x v="11999"/>
    <s v="Good Sales"/>
    <n v="0.41"/>
    <n v="1412.6098999999999"/>
    <n v="2032.7800999999999"/>
    <n v="8"/>
    <d v="2024-01-04T00:00:00"/>
    <d v="2024-01-09T00:00:00"/>
    <s v="Member"/>
    <s v="Cash"/>
    <n v="180.54"/>
    <s v="loss"/>
    <s v="Mumbai"/>
  </r>
  <r>
    <s v="ORD112147"/>
    <x v="3"/>
    <s v="Grocery"/>
    <x v="12000"/>
    <s v="concerning"/>
    <n v="0.25"/>
    <n v="25.59"/>
    <n v="76.77"/>
    <n v="4"/>
    <d v="2023-12-13T00:00:00"/>
    <d v="2023-12-20T00:00:00"/>
    <s v="Member"/>
    <s v="Cash"/>
    <n v="29.08"/>
    <s v="loss"/>
    <s v="Pune"/>
  </r>
  <r>
    <s v="ORD112148"/>
    <x v="0"/>
    <s v="Grocery"/>
    <x v="12001"/>
    <s v="Good Sales"/>
    <n v="0.22"/>
    <n v="376.3562"/>
    <n v="1334.3538000000001"/>
    <n v="3"/>
    <d v="2024-02-26T00:00:00"/>
    <d v="2024-03-01T00:00:00"/>
    <s v="New"/>
    <s v="UPI"/>
    <n v="231.17"/>
    <s v="loss"/>
    <s v="Bangalore"/>
  </r>
  <r>
    <s v="ORD112149"/>
    <x v="2"/>
    <s v="Grocery"/>
    <x v="12002"/>
    <s v="Good Sales"/>
    <n v="0.33"/>
    <n v="385.57860000000005"/>
    <n v="782.84140000000002"/>
    <n v="2"/>
    <d v="2024-07-11T00:00:00"/>
    <d v="2024-07-16T00:00:00"/>
    <s v="New"/>
    <s v="Card"/>
    <n v="106.56"/>
    <s v="loss"/>
    <s v="Chennai"/>
  </r>
  <r>
    <s v="ORD112150"/>
    <x v="1"/>
    <s v="Home Care"/>
    <x v="12003"/>
    <s v="Good Sales"/>
    <n v="0.37"/>
    <n v="741.40969999999993"/>
    <n v="1262.4003"/>
    <n v="8"/>
    <d v="2023-05-27T00:00:00"/>
    <d v="2023-05-28T00:00:00"/>
    <s v="New"/>
    <s v="UPI"/>
    <n v="192.91"/>
    <s v="loss"/>
    <s v="Pune"/>
  </r>
  <r>
    <s v="ORD112151"/>
    <x v="0"/>
    <s v="Electronics"/>
    <x v="12004"/>
    <s v="Good Sales"/>
    <n v="0.09"/>
    <n v="146.2689"/>
    <n v="1478.9411"/>
    <n v="5"/>
    <d v="2024-10-02T00:00:00"/>
    <d v="2024-10-09T00:00:00"/>
    <s v="New"/>
    <s v="Card"/>
    <n v="344.08"/>
    <s v="loss"/>
    <s v="Delhi"/>
  </r>
  <r>
    <s v="ORD112152"/>
    <x v="1"/>
    <s v="Home Care"/>
    <x v="12005"/>
    <s v="Good Sales"/>
    <n v="0.02"/>
    <n v="71.013199999999998"/>
    <n v="3479.6468"/>
    <n v="6"/>
    <d v="2023-08-24T00:00:00"/>
    <d v="2023-08-27T00:00:00"/>
    <s v="Member"/>
    <s v="Card"/>
    <n v="911.11"/>
    <s v="profit"/>
    <s v="Hyderabad"/>
  </r>
  <r>
    <s v="ORD112153"/>
    <x v="0"/>
    <s v="Home Care"/>
    <x v="12006"/>
    <s v="Good Sales"/>
    <n v="0.23"/>
    <n v="316.25229999999999"/>
    <n v="1058.7577000000001"/>
    <n v="9"/>
    <d v="2024-10-24T00:00:00"/>
    <d v="2024-10-27T00:00:00"/>
    <s v="New"/>
    <s v="UPI"/>
    <n v="223.4"/>
    <s v="loss"/>
    <s v="Bangalore"/>
  </r>
  <r>
    <s v="ORD112154"/>
    <x v="3"/>
    <s v="Clothing"/>
    <x v="12007"/>
    <s v="Good Sales"/>
    <n v="0.05"/>
    <n v="142.38399999999999"/>
    <n v="2705.2959999999998"/>
    <n v="3"/>
    <d v="2024-03-21T00:00:00"/>
    <d v="2024-03-26T00:00:00"/>
    <s v="Member"/>
    <s v="Cash"/>
    <n v="302.99"/>
    <s v="loss"/>
    <s v="Mumbai"/>
  </r>
  <r>
    <s v="ORD112155"/>
    <x v="1"/>
    <s v="Grocery"/>
    <x v="12008"/>
    <s v="Good Sales"/>
    <n v="0.14000000000000001"/>
    <n v="326.65920000000006"/>
    <n v="2006.6208000000001"/>
    <n v="4"/>
    <d v="2024-09-15T00:00:00"/>
    <d v="2024-09-21T00:00:00"/>
    <s v="New"/>
    <s v="UPI"/>
    <n v="299.04000000000002"/>
    <s v="loss"/>
    <s v="Mumbai"/>
  </r>
  <r>
    <s v="ORD112156"/>
    <x v="1"/>
    <s v="Electronics"/>
    <x v="12009"/>
    <s v="Good Sales"/>
    <n v="0.28999999999999998"/>
    <n v="1167.3021999999999"/>
    <n v="2857.8778000000002"/>
    <n v="2"/>
    <d v="2024-12-13T00:00:00"/>
    <d v="2024-12-14T00:00:00"/>
    <s v="New"/>
    <s v="Cash"/>
    <n v="401.8"/>
    <s v="loss"/>
    <s v="Mumbai"/>
  </r>
  <r>
    <s v="ORD112157"/>
    <x v="3"/>
    <s v="Clothing"/>
    <x v="12010"/>
    <s v="Good Sales"/>
    <n v="0.08"/>
    <n v="175.81200000000001"/>
    <n v="2021.8380000000002"/>
    <n v="6"/>
    <d v="2023-10-11T00:00:00"/>
    <d v="2023-10-18T00:00:00"/>
    <s v="New"/>
    <s v="Card"/>
    <n v="214.59"/>
    <s v="loss"/>
    <s v="Bangalore"/>
  </r>
  <r>
    <s v="ORD112158"/>
    <x v="1"/>
    <s v="Clothing"/>
    <x v="12011"/>
    <s v="Good Sales"/>
    <n v="0.01"/>
    <n v="43.329900000000002"/>
    <n v="4289.6601000000001"/>
    <n v="9"/>
    <d v="2023-11-29T00:00:00"/>
    <d v="2023-12-03T00:00:00"/>
    <s v="Regular"/>
    <s v="Card"/>
    <n v="821.7"/>
    <s v="profit"/>
    <s v="Hyderabad"/>
  </r>
  <r>
    <s v="ORD112159"/>
    <x v="0"/>
    <s v="Personal Care"/>
    <x v="12012"/>
    <s v="concerning"/>
    <n v="0.28000000000000003"/>
    <n v="28.198800000000002"/>
    <n v="72.511199999999988"/>
    <n v="2"/>
    <d v="2024-02-21T00:00:00"/>
    <d v="2024-02-26T00:00:00"/>
    <s v="Regular"/>
    <s v="Card"/>
    <n v="18.29"/>
    <s v="loss"/>
    <s v="Delhi"/>
  </r>
  <r>
    <s v="ORD112160"/>
    <x v="2"/>
    <s v="Grocery"/>
    <x v="12013"/>
    <s v="Good Sales"/>
    <n v="0.23"/>
    <n v="704.65099999999995"/>
    <n v="2359.049"/>
    <n v="5"/>
    <d v="2024-01-22T00:00:00"/>
    <d v="2024-01-28T00:00:00"/>
    <s v="Regular"/>
    <s v="Cash"/>
    <n v="669.68"/>
    <s v="loss"/>
    <s v="Hyderabad"/>
  </r>
  <r>
    <s v="ORD112161"/>
    <x v="2"/>
    <s v="Electronics"/>
    <x v="12014"/>
    <s v="concerning"/>
    <n v="0.15"/>
    <n v="22.2075"/>
    <n v="125.84250000000002"/>
    <n v="1"/>
    <d v="2024-12-19T00:00:00"/>
    <d v="2024-12-21T00:00:00"/>
    <s v="Member"/>
    <s v="Card"/>
    <n v="13.88"/>
    <s v="loss"/>
    <s v="Pune"/>
  </r>
  <r>
    <s v="ORD112162"/>
    <x v="3"/>
    <s v="Electronics"/>
    <x v="12015"/>
    <s v="Good Sales"/>
    <n v="0.23"/>
    <n v="827.60440000000006"/>
    <n v="2770.6756"/>
    <n v="4"/>
    <d v="2024-06-11T00:00:00"/>
    <d v="2024-06-12T00:00:00"/>
    <s v="New"/>
    <s v="Card"/>
    <n v="216.22"/>
    <s v="loss"/>
    <s v="Bangalore"/>
  </r>
  <r>
    <s v="ORD112163"/>
    <x v="0"/>
    <s v="Electronics"/>
    <x v="12016"/>
    <s v="Good Sales"/>
    <n v="0.34"/>
    <n v="425.38079999999997"/>
    <n v="825.73919999999998"/>
    <n v="8"/>
    <d v="2023-05-07T00:00:00"/>
    <d v="2023-05-11T00:00:00"/>
    <s v="Regular"/>
    <s v="Card"/>
    <n v="239.93"/>
    <s v="loss"/>
    <s v="Chennai"/>
  </r>
  <r>
    <s v="ORD112164"/>
    <x v="1"/>
    <s v="Grocery"/>
    <x v="12017"/>
    <s v="Good Sales"/>
    <n v="0.05"/>
    <n v="98.095500000000015"/>
    <n v="1863.8145"/>
    <n v="3"/>
    <d v="2023-10-13T00:00:00"/>
    <d v="2023-10-14T00:00:00"/>
    <s v="Member"/>
    <s v="Card"/>
    <n v="529.28"/>
    <s v="loss"/>
    <s v="Pune"/>
  </r>
  <r>
    <s v="ORD112165"/>
    <x v="1"/>
    <s v="Electronics"/>
    <x v="12018"/>
    <s v="Good Sales"/>
    <n v="0.13"/>
    <n v="255.33820000000003"/>
    <n v="1708.8018000000002"/>
    <n v="4"/>
    <d v="2023-03-19T00:00:00"/>
    <d v="2023-03-26T00:00:00"/>
    <s v="Regular"/>
    <s v="Cash"/>
    <n v="447.85"/>
    <s v="loss"/>
    <s v="Bangalore"/>
  </r>
  <r>
    <s v="ORD112166"/>
    <x v="2"/>
    <s v="Home Care"/>
    <x v="12019"/>
    <s v="Good Sales"/>
    <n v="0.4"/>
    <n v="1698.9880000000003"/>
    <n v="2548.482"/>
    <n v="2"/>
    <d v="2024-01-20T00:00:00"/>
    <d v="2024-01-22T00:00:00"/>
    <s v="Member"/>
    <s v="Card"/>
    <n v="446.49"/>
    <s v="loss"/>
    <s v="Hyderabad"/>
  </r>
  <r>
    <s v="ORD112167"/>
    <x v="1"/>
    <s v="Home Care"/>
    <x v="12020"/>
    <s v="concerning"/>
    <n v="0.34"/>
    <n v="204.08500000000001"/>
    <n v="396.16499999999996"/>
    <n v="9"/>
    <d v="2024-06-28T00:00:00"/>
    <d v="2024-06-29T00:00:00"/>
    <s v="Member"/>
    <s v="Cash"/>
    <n v="93.61"/>
    <s v="loss"/>
    <s v="Pune"/>
  </r>
  <r>
    <s v="ORD112168"/>
    <x v="2"/>
    <s v="Grocery"/>
    <x v="12021"/>
    <s v="Good Sales"/>
    <n v="0.13"/>
    <n v="437.81400000000002"/>
    <n v="2929.9860000000003"/>
    <n v="5"/>
    <d v="2024-07-02T00:00:00"/>
    <d v="2024-07-07T00:00:00"/>
    <s v="Regular"/>
    <s v="Cash"/>
    <n v="349.91"/>
    <s v="loss"/>
    <s v="Delhi"/>
  </r>
  <r>
    <s v="ORD112169"/>
    <x v="3"/>
    <s v="Electronics"/>
    <x v="12022"/>
    <s v="Good Sales"/>
    <n v="0.2"/>
    <n v="981.63200000000006"/>
    <n v="3926.5279999999998"/>
    <n v="3"/>
    <d v="2023-06-06T00:00:00"/>
    <d v="2023-06-11T00:00:00"/>
    <s v="Member"/>
    <s v="Cash"/>
    <n v="452.96"/>
    <s v="loss"/>
    <s v="Hyderabad"/>
  </r>
  <r>
    <s v="ORD112170"/>
    <x v="1"/>
    <s v="Personal Care"/>
    <x v="12023"/>
    <s v="concerning"/>
    <n v="0.06"/>
    <n v="12.5808"/>
    <n v="197.0992"/>
    <n v="7"/>
    <d v="2023-06-14T00:00:00"/>
    <d v="2023-06-15T00:00:00"/>
    <s v="Regular"/>
    <s v="UPI"/>
    <n v="56.45"/>
    <s v="loss"/>
    <s v="Chennai"/>
  </r>
  <r>
    <s v="ORD112171"/>
    <x v="0"/>
    <s v="Personal Care"/>
    <x v="12024"/>
    <s v="Good Sales"/>
    <n v="0.13"/>
    <n v="628.27440000000001"/>
    <n v="4204.6055999999999"/>
    <n v="1"/>
    <d v="2023-07-08T00:00:00"/>
    <d v="2023-07-11T00:00:00"/>
    <s v="New"/>
    <s v="UPI"/>
    <n v="425.75"/>
    <s v="loss"/>
    <s v="Hyderabad"/>
  </r>
  <r>
    <s v="ORD112172"/>
    <x v="1"/>
    <s v="Personal Care"/>
    <x v="12025"/>
    <s v="concerning"/>
    <n v="0.42"/>
    <n v="79.875600000000006"/>
    <n v="110.3044"/>
    <n v="9"/>
    <d v="2023-01-08T00:00:00"/>
    <d v="2023-01-15T00:00:00"/>
    <s v="New"/>
    <s v="Card"/>
    <n v="42.64"/>
    <s v="loss"/>
    <s v="Pune"/>
  </r>
  <r>
    <s v="ORD112173"/>
    <x v="2"/>
    <s v="Home Care"/>
    <x v="12026"/>
    <s v="Good Sales"/>
    <n v="0.22"/>
    <n v="928.7586"/>
    <n v="3292.8714"/>
    <n v="7"/>
    <d v="2023-11-15T00:00:00"/>
    <d v="2023-11-16T00:00:00"/>
    <s v="Member"/>
    <s v="Card"/>
    <n v="582.02"/>
    <s v="loss"/>
    <s v="Chennai"/>
  </r>
  <r>
    <s v="ORD112174"/>
    <x v="3"/>
    <s v="Personal Care"/>
    <x v="12027"/>
    <s v="Good Sales"/>
    <n v="0.32"/>
    <n v="1539.2320000000002"/>
    <n v="3270.8680000000004"/>
    <n v="1"/>
    <d v="2024-12-28T00:00:00"/>
    <d v="2025-01-04T00:00:00"/>
    <s v="Regular"/>
    <s v="UPI"/>
    <n v="551.52"/>
    <s v="loss"/>
    <s v="Delhi"/>
  </r>
  <r>
    <s v="ORD112175"/>
    <x v="2"/>
    <s v="Electronics"/>
    <x v="12028"/>
    <s v="Good Sales"/>
    <n v="0.08"/>
    <n v="397.26639999999998"/>
    <n v="4568.5635999999995"/>
    <n v="4"/>
    <d v="2024-05-21T00:00:00"/>
    <d v="2024-05-26T00:00:00"/>
    <s v="New"/>
    <s v="Cash"/>
    <n v="1406.43"/>
    <s v="profit"/>
    <s v="Pune"/>
  </r>
  <r>
    <s v="ORD112176"/>
    <x v="1"/>
    <s v="Electronics"/>
    <x v="12029"/>
    <s v="Good Sales"/>
    <n v="0.09"/>
    <n v="211.47209999999998"/>
    <n v="2138.2179000000001"/>
    <n v="7"/>
    <d v="2024-09-17T00:00:00"/>
    <d v="2024-09-21T00:00:00"/>
    <s v="Member"/>
    <s v="Cash"/>
    <n v="636.53"/>
    <s v="loss"/>
    <s v="Chennai"/>
  </r>
  <r>
    <s v="ORD112177"/>
    <x v="2"/>
    <s v="Personal Care"/>
    <x v="12030"/>
    <s v="Good Sales"/>
    <n v="0.47"/>
    <n v="2043.6023"/>
    <n v="2304.4877000000001"/>
    <n v="4"/>
    <d v="2024-12-05T00:00:00"/>
    <d v="2024-12-06T00:00:00"/>
    <s v="New"/>
    <s v="Card"/>
    <n v="463.36"/>
    <s v="loss"/>
    <s v="Hyderabad"/>
  </r>
  <r>
    <s v="ORD112178"/>
    <x v="2"/>
    <s v="Clothing"/>
    <x v="12031"/>
    <s v="concerning"/>
    <n v="0.42"/>
    <n v="293.77320000000003"/>
    <n v="405.68680000000001"/>
    <n v="7"/>
    <d v="2024-11-16T00:00:00"/>
    <d v="2024-11-18T00:00:00"/>
    <s v="Regular"/>
    <s v="Cash"/>
    <n v="106.99"/>
    <s v="loss"/>
    <s v="Mumbai"/>
  </r>
  <r>
    <s v="ORD112179"/>
    <x v="3"/>
    <s v="Personal Care"/>
    <x v="12032"/>
    <s v="Good Sales"/>
    <n v="0.4"/>
    <n v="873.75200000000007"/>
    <n v="1310.6280000000002"/>
    <n v="3"/>
    <d v="2024-09-23T00:00:00"/>
    <d v="2024-09-25T00:00:00"/>
    <s v="Member"/>
    <s v="Cash"/>
    <n v="494.39"/>
    <s v="loss"/>
    <s v="Pune"/>
  </r>
  <r>
    <s v="ORD112180"/>
    <x v="0"/>
    <s v="Clothing"/>
    <x v="12033"/>
    <s v="Good Sales"/>
    <n v="0.16"/>
    <n v="257.45279999999997"/>
    <n v="1351.6271999999999"/>
    <n v="4"/>
    <d v="2024-06-05T00:00:00"/>
    <d v="2024-06-09T00:00:00"/>
    <s v="Member"/>
    <s v="Card"/>
    <n v="407.38"/>
    <s v="loss"/>
    <s v="Chennai"/>
  </r>
  <r>
    <s v="ORD112181"/>
    <x v="1"/>
    <s v="Grocery"/>
    <x v="12034"/>
    <s v="Good Sales"/>
    <n v="0.28000000000000003"/>
    <n v="570.18360000000007"/>
    <n v="1466.1863999999998"/>
    <n v="3"/>
    <d v="2024-12-22T00:00:00"/>
    <d v="2024-12-26T00:00:00"/>
    <s v="Member"/>
    <s v="Card"/>
    <n v="325.02"/>
    <s v="loss"/>
    <s v="Hyderabad"/>
  </r>
  <r>
    <s v="ORD112182"/>
    <x v="3"/>
    <s v="Grocery"/>
    <x v="12035"/>
    <s v="Good Sales"/>
    <n v="0.25"/>
    <n v="884.92750000000001"/>
    <n v="2654.7825000000003"/>
    <n v="4"/>
    <d v="2024-12-25T00:00:00"/>
    <d v="2024-12-29T00:00:00"/>
    <s v="Member"/>
    <s v="Card"/>
    <n v="985.82"/>
    <s v="profit"/>
    <s v="Delhi"/>
  </r>
  <r>
    <s v="ORD112183"/>
    <x v="0"/>
    <s v="Electronics"/>
    <x v="12036"/>
    <s v="concerning"/>
    <n v="0.48"/>
    <n v="253.75199999999998"/>
    <n v="274.89800000000002"/>
    <n v="3"/>
    <d v="2023-09-23T00:00:00"/>
    <d v="2023-09-30T00:00:00"/>
    <s v="Member"/>
    <s v="Card"/>
    <n v="81.56"/>
    <s v="loss"/>
    <s v="Mumbai"/>
  </r>
  <r>
    <s v="ORD112184"/>
    <x v="2"/>
    <s v="Home Care"/>
    <x v="12037"/>
    <s v="Good Sales"/>
    <n v="0.12"/>
    <n v="598.91999999999996"/>
    <n v="4392.08"/>
    <n v="5"/>
    <d v="2023-03-03T00:00:00"/>
    <d v="2023-03-07T00:00:00"/>
    <s v="New"/>
    <s v="Card"/>
    <n v="383.02"/>
    <s v="loss"/>
    <s v="Delhi"/>
  </r>
  <r>
    <s v="ORD112185"/>
    <x v="0"/>
    <s v="Electronics"/>
    <x v="12038"/>
    <s v="Good Sales"/>
    <n v="0.47"/>
    <n v="1509.5600999999999"/>
    <n v="1702.2699"/>
    <n v="4"/>
    <d v="2023-03-27T00:00:00"/>
    <d v="2023-03-28T00:00:00"/>
    <s v="Member"/>
    <s v="UPI"/>
    <n v="949.5"/>
    <s v="profit"/>
    <s v="Bangalore"/>
  </r>
  <r>
    <s v="ORD112186"/>
    <x v="2"/>
    <s v="Electronics"/>
    <x v="12039"/>
    <s v="Good Sales"/>
    <n v="0.35"/>
    <n v="1533.0839999999998"/>
    <n v="2847.1559999999999"/>
    <n v="3"/>
    <d v="2024-07-10T00:00:00"/>
    <d v="2024-07-14T00:00:00"/>
    <s v="New"/>
    <s v="Card"/>
    <n v="1237.5"/>
    <s v="profit"/>
    <s v="Hyderabad"/>
  </r>
  <r>
    <s v="ORD112187"/>
    <x v="2"/>
    <s v="Home Care"/>
    <x v="12040"/>
    <s v="Good Sales"/>
    <n v="0.21"/>
    <n v="874.75710000000004"/>
    <n v="3290.7529000000004"/>
    <n v="5"/>
    <d v="2023-07-20T00:00:00"/>
    <d v="2023-07-24T00:00:00"/>
    <s v="New"/>
    <s v="Card"/>
    <n v="1013.28"/>
    <s v="profit"/>
    <s v="Bangalore"/>
  </r>
  <r>
    <s v="ORD112188"/>
    <x v="3"/>
    <s v="Electronics"/>
    <x v="12041"/>
    <s v="Good Sales"/>
    <n v="0.13"/>
    <n v="500.94069999999999"/>
    <n v="3352.4492999999998"/>
    <n v="9"/>
    <d v="2024-12-13T00:00:00"/>
    <d v="2024-12-16T00:00:00"/>
    <s v="Member"/>
    <s v="Card"/>
    <n v="1052.33"/>
    <s v="profit"/>
    <s v="Delhi"/>
  </r>
  <r>
    <s v="ORD112189"/>
    <x v="2"/>
    <s v="Home Care"/>
    <x v="12042"/>
    <s v="concerning"/>
    <n v="0.38"/>
    <n v="111.036"/>
    <n v="181.16399999999999"/>
    <n v="1"/>
    <d v="2024-09-07T00:00:00"/>
    <d v="2024-09-09T00:00:00"/>
    <s v="Member"/>
    <s v="Card"/>
    <n v="61.88"/>
    <s v="loss"/>
    <s v="Chennai"/>
  </r>
  <r>
    <s v="ORD112190"/>
    <x v="3"/>
    <s v="Electronics"/>
    <x v="12043"/>
    <s v="Good Sales"/>
    <n v="0.41"/>
    <n v="1078.5828999999999"/>
    <n v="1552.1071000000002"/>
    <n v="4"/>
    <d v="2024-05-01T00:00:00"/>
    <d v="2024-05-08T00:00:00"/>
    <s v="Regular"/>
    <s v="Cash"/>
    <n v="395.94"/>
    <s v="loss"/>
    <s v="Bangalore"/>
  </r>
  <r>
    <s v="ORD112191"/>
    <x v="0"/>
    <s v="Grocery"/>
    <x v="12044"/>
    <s v="Good Sales"/>
    <n v="0.18"/>
    <n v="307.42739999999998"/>
    <n v="1400.5026"/>
    <n v="7"/>
    <d v="2024-08-19T00:00:00"/>
    <d v="2024-08-20T00:00:00"/>
    <s v="Regular"/>
    <s v="UPI"/>
    <n v="245.4"/>
    <s v="loss"/>
    <s v="Delhi"/>
  </r>
  <r>
    <s v="ORD112192"/>
    <x v="0"/>
    <s v="Clothing"/>
    <x v="12045"/>
    <s v="concerning"/>
    <n v="0.09"/>
    <n v="58.805999999999997"/>
    <n v="594.59399999999994"/>
    <n v="4"/>
    <d v="2024-11-28T00:00:00"/>
    <d v="2024-12-05T00:00:00"/>
    <s v="Regular"/>
    <s v="Cash"/>
    <n v="82.68"/>
    <s v="loss"/>
    <s v="Pune"/>
  </r>
  <r>
    <s v="ORD112193"/>
    <x v="2"/>
    <s v="Electronics"/>
    <x v="12046"/>
    <s v="Good Sales"/>
    <n v="0.25"/>
    <n v="445.16250000000002"/>
    <n v="1335.4875000000002"/>
    <n v="8"/>
    <d v="2023-04-05T00:00:00"/>
    <d v="2023-04-10T00:00:00"/>
    <s v="New"/>
    <s v="UPI"/>
    <n v="393.97"/>
    <s v="loss"/>
    <s v="Mumbai"/>
  </r>
  <r>
    <s v="ORD112194"/>
    <x v="3"/>
    <s v="Clothing"/>
    <x v="12047"/>
    <s v="Good Sales"/>
    <n v="0.23"/>
    <n v="749.69190000000003"/>
    <n v="2509.8380999999999"/>
    <n v="7"/>
    <d v="2024-12-06T00:00:00"/>
    <d v="2024-12-12T00:00:00"/>
    <s v="Regular"/>
    <s v="Card"/>
    <n v="404.96"/>
    <s v="loss"/>
    <s v="Bangalore"/>
  </r>
  <r>
    <s v="ORD112195"/>
    <x v="2"/>
    <s v="Personal Care"/>
    <x v="12048"/>
    <s v="Good Sales"/>
    <n v="0.36"/>
    <n v="442.82519999999994"/>
    <n v="787.24479999999994"/>
    <n v="5"/>
    <d v="2023-08-31T00:00:00"/>
    <d v="2023-09-06T00:00:00"/>
    <s v="New"/>
    <s v="Cash"/>
    <n v="166.67"/>
    <s v="loss"/>
    <s v="Pune"/>
  </r>
  <r>
    <s v="ORD112196"/>
    <x v="3"/>
    <s v="Electronics"/>
    <x v="12049"/>
    <s v="Good Sales"/>
    <n v="0.49"/>
    <n v="1116.4748"/>
    <n v="1162.0452"/>
    <n v="4"/>
    <d v="2023-09-02T00:00:00"/>
    <d v="2023-09-05T00:00:00"/>
    <s v="New"/>
    <s v="UPI"/>
    <n v="398.33"/>
    <s v="loss"/>
    <s v="Bangalore"/>
  </r>
  <r>
    <s v="ORD112197"/>
    <x v="3"/>
    <s v="Grocery"/>
    <x v="12050"/>
    <s v="Good Sales"/>
    <n v="0.27"/>
    <n v="562.1454"/>
    <n v="1519.8746000000001"/>
    <n v="8"/>
    <d v="2024-06-19T00:00:00"/>
    <d v="2024-06-22T00:00:00"/>
    <s v="New"/>
    <s v="Cash"/>
    <n v="336.22"/>
    <s v="loss"/>
    <s v="Mumbai"/>
  </r>
  <r>
    <s v="ORD112198"/>
    <x v="3"/>
    <s v="Home Care"/>
    <x v="12051"/>
    <s v="concerning"/>
    <n v="0.37"/>
    <n v="132.11589999999998"/>
    <n v="224.95410000000001"/>
    <n v="1"/>
    <d v="2023-08-13T00:00:00"/>
    <d v="2023-08-18T00:00:00"/>
    <s v="Member"/>
    <s v="UPI"/>
    <n v="22.2"/>
    <s v="loss"/>
    <s v="Hyderabad"/>
  </r>
  <r>
    <s v="ORD112199"/>
    <x v="0"/>
    <s v="Grocery"/>
    <x v="10650"/>
    <s v="Good Sales"/>
    <n v="0.18"/>
    <n v="571.96799999999996"/>
    <n v="2605.6320000000001"/>
    <n v="2"/>
    <d v="2024-11-25T00:00:00"/>
    <d v="2024-12-02T00:00:00"/>
    <s v="New"/>
    <s v="UPI"/>
    <n v="500.5"/>
    <s v="loss"/>
    <s v="Pune"/>
  </r>
  <r>
    <s v="ORD112200"/>
    <x v="3"/>
    <s v="Clothing"/>
    <x v="12052"/>
    <s v="Good Sales"/>
    <n v="0.3"/>
    <n v="939.70499999999993"/>
    <n v="2192.645"/>
    <n v="5"/>
    <d v="2023-04-23T00:00:00"/>
    <d v="2023-04-26T00:00:00"/>
    <s v="Regular"/>
    <s v="UPI"/>
    <n v="539.63"/>
    <s v="loss"/>
    <s v="Bangalore"/>
  </r>
  <r>
    <s v="ORD112201"/>
    <x v="0"/>
    <s v="Home Care"/>
    <x v="12053"/>
    <s v="Good Sales"/>
    <n v="0.06"/>
    <n v="290.12580000000003"/>
    <n v="4545.3042000000005"/>
    <n v="7"/>
    <d v="2024-11-21T00:00:00"/>
    <d v="2024-11-22T00:00:00"/>
    <s v="Regular"/>
    <s v="Cash"/>
    <n v="915.49"/>
    <s v="profit"/>
    <s v="Mumbai"/>
  </r>
  <r>
    <s v="ORD112202"/>
    <x v="3"/>
    <s v="Grocery"/>
    <x v="12054"/>
    <s v="Good Sales"/>
    <n v="0.41"/>
    <n v="639.6943"/>
    <n v="920.53570000000002"/>
    <n v="9"/>
    <d v="2023-07-19T00:00:00"/>
    <d v="2023-07-21T00:00:00"/>
    <s v="Regular"/>
    <s v="Cash"/>
    <n v="417.11"/>
    <s v="loss"/>
    <s v="Delhi"/>
  </r>
  <r>
    <s v="ORD112203"/>
    <x v="0"/>
    <s v="Grocery"/>
    <x v="12055"/>
    <s v="Good Sales"/>
    <n v="0.17"/>
    <n v="365.98620000000005"/>
    <n v="1786.8738000000001"/>
    <n v="3"/>
    <d v="2023-11-25T00:00:00"/>
    <d v="2023-12-02T00:00:00"/>
    <s v="Regular"/>
    <s v="Cash"/>
    <n v="294.92"/>
    <s v="loss"/>
    <s v="Hyderabad"/>
  </r>
  <r>
    <s v="ORD112204"/>
    <x v="1"/>
    <s v="Grocery"/>
    <x v="12056"/>
    <s v="Good Sales"/>
    <n v="0.04"/>
    <n v="83.112800000000007"/>
    <n v="1994.7072000000001"/>
    <n v="5"/>
    <d v="2023-10-23T00:00:00"/>
    <d v="2023-10-27T00:00:00"/>
    <s v="New"/>
    <s v="Cash"/>
    <n v="467.79"/>
    <s v="loss"/>
    <s v="Chennai"/>
  </r>
  <r>
    <s v="ORD112205"/>
    <x v="0"/>
    <s v="Home Care"/>
    <x v="12057"/>
    <s v="Good Sales"/>
    <n v="0.5"/>
    <n v="2303.375"/>
    <n v="2303.375"/>
    <n v="2"/>
    <d v="2024-10-04T00:00:00"/>
    <d v="2024-10-07T00:00:00"/>
    <s v="Regular"/>
    <s v="Card"/>
    <n v="1286.42"/>
    <s v="profit"/>
    <s v="Hyderabad"/>
  </r>
  <r>
    <s v="ORD112206"/>
    <x v="0"/>
    <s v="Grocery"/>
    <x v="12058"/>
    <s v="Good Sales"/>
    <n v="0.45"/>
    <n v="946.07100000000003"/>
    <n v="1156.3090000000002"/>
    <n v="6"/>
    <d v="2024-03-08T00:00:00"/>
    <d v="2024-03-14T00:00:00"/>
    <s v="New"/>
    <s v="Card"/>
    <n v="594.57000000000005"/>
    <s v="loss"/>
    <s v="Hyderabad"/>
  </r>
  <r>
    <s v="ORD112207"/>
    <x v="2"/>
    <s v="Grocery"/>
    <x v="12059"/>
    <s v="Good Sales"/>
    <n v="0.1"/>
    <n v="226.95400000000001"/>
    <n v="2042.586"/>
    <n v="6"/>
    <d v="2023-10-08T00:00:00"/>
    <d v="2023-10-09T00:00:00"/>
    <s v="Member"/>
    <s v="Card"/>
    <n v="646.25"/>
    <s v="loss"/>
    <s v="Hyderabad"/>
  </r>
  <r>
    <s v="ORD112208"/>
    <x v="3"/>
    <s v="Clothing"/>
    <x v="12060"/>
    <s v="Good Sales"/>
    <n v="0.18"/>
    <n v="240.56819999999999"/>
    <n v="1095.9218000000001"/>
    <n v="4"/>
    <d v="2024-12-22T00:00:00"/>
    <d v="2024-12-25T00:00:00"/>
    <s v="Regular"/>
    <s v="Cash"/>
    <n v="347.36"/>
    <s v="loss"/>
    <s v="Chennai"/>
  </r>
  <r>
    <s v="ORD112209"/>
    <x v="1"/>
    <s v="Grocery"/>
    <x v="12061"/>
    <s v="concerning"/>
    <n v="0.47"/>
    <n v="49.688399999999994"/>
    <n v="56.031600000000005"/>
    <n v="2"/>
    <d v="2023-05-04T00:00:00"/>
    <d v="2023-05-05T00:00:00"/>
    <s v="New"/>
    <s v="Card"/>
    <n v="19.98"/>
    <s v="loss"/>
    <s v="Delhi"/>
  </r>
  <r>
    <s v="ORD112210"/>
    <x v="2"/>
    <s v="Grocery"/>
    <x v="12062"/>
    <s v="concerning"/>
    <n v="0.4"/>
    <n v="256.48400000000004"/>
    <n v="384.726"/>
    <n v="8"/>
    <d v="2023-04-04T00:00:00"/>
    <d v="2023-04-07T00:00:00"/>
    <s v="New"/>
    <s v="Card"/>
    <n v="145.37"/>
    <s v="loss"/>
    <s v="Bangalore"/>
  </r>
  <r>
    <s v="ORD112211"/>
    <x v="3"/>
    <s v="Personal Care"/>
    <x v="12063"/>
    <s v="Good Sales"/>
    <n v="0.45"/>
    <n v="1597.077"/>
    <n v="1951.9829999999999"/>
    <n v="8"/>
    <d v="2023-03-30T00:00:00"/>
    <d v="2023-03-31T00:00:00"/>
    <s v="New"/>
    <s v="Card"/>
    <n v="238.52"/>
    <s v="loss"/>
    <s v="Hyderabad"/>
  </r>
  <r>
    <s v="ORD112212"/>
    <x v="1"/>
    <s v="Home Care"/>
    <x v="12064"/>
    <s v="Good Sales"/>
    <n v="0.28000000000000003"/>
    <n v="964.38440000000014"/>
    <n v="2479.8455999999996"/>
    <n v="1"/>
    <d v="2023-07-22T00:00:00"/>
    <d v="2023-07-26T00:00:00"/>
    <s v="Regular"/>
    <s v="Cash"/>
    <n v="332.87"/>
    <s v="loss"/>
    <s v="Chennai"/>
  </r>
  <r>
    <s v="ORD112213"/>
    <x v="1"/>
    <s v="Personal Care"/>
    <x v="12065"/>
    <s v="Good Sales"/>
    <n v="0.12"/>
    <n v="201.648"/>
    <n v="1478.7520000000002"/>
    <n v="2"/>
    <d v="2023-03-29T00:00:00"/>
    <d v="2023-04-05T00:00:00"/>
    <s v="Regular"/>
    <s v="Card"/>
    <n v="499.95"/>
    <s v="loss"/>
    <s v="Bangalore"/>
  </r>
  <r>
    <s v="ORD112214"/>
    <x v="1"/>
    <s v="Clothing"/>
    <x v="12066"/>
    <s v="Good Sales"/>
    <n v="0.11"/>
    <n v="265.95030000000003"/>
    <n v="2151.7797"/>
    <n v="4"/>
    <d v="2023-06-09T00:00:00"/>
    <d v="2023-06-10T00:00:00"/>
    <s v="Regular"/>
    <s v="Card"/>
    <n v="136.09"/>
    <s v="loss"/>
    <s v="Delhi"/>
  </r>
  <r>
    <s v="ORD112215"/>
    <x v="3"/>
    <s v="Personal Care"/>
    <x v="12067"/>
    <s v="Good Sales"/>
    <n v="0.26"/>
    <n v="404.85900000000004"/>
    <n v="1152.2910000000002"/>
    <n v="1"/>
    <d v="2024-08-23T00:00:00"/>
    <d v="2024-08-28T00:00:00"/>
    <s v="New"/>
    <s v="Card"/>
    <n v="89.53"/>
    <s v="loss"/>
    <s v="Hyderabad"/>
  </r>
  <r>
    <s v="ORD112216"/>
    <x v="1"/>
    <s v="Electronics"/>
    <x v="12068"/>
    <s v="Good Sales"/>
    <n v="0.46"/>
    <n v="1693.4854"/>
    <n v="1988.0045999999998"/>
    <n v="6"/>
    <d v="2023-05-02T00:00:00"/>
    <d v="2023-05-09T00:00:00"/>
    <s v="New"/>
    <s v="UPI"/>
    <n v="403.46"/>
    <s v="loss"/>
    <s v="Bangalore"/>
  </r>
  <r>
    <s v="ORD112217"/>
    <x v="1"/>
    <s v="Home Care"/>
    <x v="12069"/>
    <s v="Good Sales"/>
    <n v="0.32"/>
    <n v="1353.04"/>
    <n v="2875.21"/>
    <n v="2"/>
    <d v="2024-09-12T00:00:00"/>
    <d v="2024-09-15T00:00:00"/>
    <s v="Member"/>
    <s v="Cash"/>
    <n v="807.59"/>
    <s v="profit"/>
    <s v="Delhi"/>
  </r>
  <r>
    <s v="ORD112218"/>
    <x v="2"/>
    <s v="Grocery"/>
    <x v="12070"/>
    <s v="Good Sales"/>
    <n v="0.02"/>
    <n v="90.112399999999994"/>
    <n v="4415.5075999999999"/>
    <n v="3"/>
    <d v="2023-10-03T00:00:00"/>
    <d v="2023-10-07T00:00:00"/>
    <s v="New"/>
    <s v="UPI"/>
    <n v="449.21"/>
    <s v="loss"/>
    <s v="Pune"/>
  </r>
  <r>
    <s v="ORD112219"/>
    <x v="0"/>
    <s v="Personal Care"/>
    <x v="12071"/>
    <s v="Good Sales"/>
    <n v="0.28000000000000003"/>
    <n v="266.55160000000001"/>
    <n v="685.41840000000002"/>
    <n v="9"/>
    <d v="2023-09-05T00:00:00"/>
    <d v="2023-09-12T00:00:00"/>
    <s v="New"/>
    <s v="UPI"/>
    <n v="71.97"/>
    <s v="loss"/>
    <s v="Chennai"/>
  </r>
  <r>
    <s v="ORD112220"/>
    <x v="3"/>
    <s v="Personal Care"/>
    <x v="12072"/>
    <s v="Good Sales"/>
    <n v="0.3"/>
    <n v="1051.674"/>
    <n v="2453.9059999999999"/>
    <n v="7"/>
    <d v="2024-02-08T00:00:00"/>
    <d v="2024-02-15T00:00:00"/>
    <s v="Member"/>
    <s v="Cash"/>
    <n v="303.26"/>
    <s v="loss"/>
    <s v="Chennai"/>
  </r>
  <r>
    <s v="ORD112221"/>
    <x v="0"/>
    <s v="Grocery"/>
    <x v="12073"/>
    <s v="Good Sales"/>
    <n v="0.28999999999999998"/>
    <n v="1397.4287999999999"/>
    <n v="3421.2912000000006"/>
    <n v="4"/>
    <d v="2023-03-22T00:00:00"/>
    <d v="2023-03-28T00:00:00"/>
    <s v="Regular"/>
    <s v="UPI"/>
    <n v="798.39"/>
    <s v="loss"/>
    <s v="Chennai"/>
  </r>
  <r>
    <s v="ORD112222"/>
    <x v="2"/>
    <s v="Grocery"/>
    <x v="12074"/>
    <s v="Good Sales"/>
    <n v="0.35"/>
    <n v="1150.8"/>
    <n v="2137.1999999999998"/>
    <n v="1"/>
    <d v="2023-01-20T00:00:00"/>
    <d v="2023-01-23T00:00:00"/>
    <s v="New"/>
    <s v="UPI"/>
    <n v="599.5"/>
    <s v="loss"/>
    <s v="Pune"/>
  </r>
  <r>
    <s v="ORD112223"/>
    <x v="0"/>
    <s v="Clothing"/>
    <x v="12075"/>
    <s v="Good Sales"/>
    <n v="0.15"/>
    <n v="272.96549999999996"/>
    <n v="1546.8045"/>
    <n v="4"/>
    <d v="2024-04-10T00:00:00"/>
    <d v="2024-04-11T00:00:00"/>
    <s v="Member"/>
    <s v="Card"/>
    <n v="205.28"/>
    <s v="loss"/>
    <s v="Mumbai"/>
  </r>
  <r>
    <s v="ORD112224"/>
    <x v="1"/>
    <s v="Personal Care"/>
    <x v="12076"/>
    <s v="Good Sales"/>
    <n v="7.0000000000000007E-2"/>
    <n v="225.12980000000002"/>
    <n v="2991.0101999999997"/>
    <n v="6"/>
    <d v="2024-06-09T00:00:00"/>
    <d v="2024-06-12T00:00:00"/>
    <s v="New"/>
    <s v="Card"/>
    <n v="927.74"/>
    <s v="profit"/>
    <s v="Hyderabad"/>
  </r>
  <r>
    <s v="ORD112225"/>
    <x v="1"/>
    <s v="Personal Care"/>
    <x v="12077"/>
    <s v="Good Sales"/>
    <n v="0.38"/>
    <n v="1319.8502000000001"/>
    <n v="2153.4398000000001"/>
    <n v="8"/>
    <d v="2023-08-14T00:00:00"/>
    <d v="2023-08-21T00:00:00"/>
    <s v="Member"/>
    <s v="Card"/>
    <n v="876.94"/>
    <s v="profit"/>
    <s v="Chennai"/>
  </r>
  <r>
    <s v="ORD112226"/>
    <x v="3"/>
    <s v="Electronics"/>
    <x v="12078"/>
    <s v="Good Sales"/>
    <n v="0.1"/>
    <n v="204.553"/>
    <n v="1840.9769999999999"/>
    <n v="9"/>
    <d v="2023-02-01T00:00:00"/>
    <d v="2023-02-07T00:00:00"/>
    <s v="Regular"/>
    <s v="Cash"/>
    <n v="342.75"/>
    <s v="loss"/>
    <s v="Bangalore"/>
  </r>
  <r>
    <s v="ORD112227"/>
    <x v="3"/>
    <s v="Electronics"/>
    <x v="12079"/>
    <s v="concerning"/>
    <n v="0.06"/>
    <n v="36.573599999999992"/>
    <n v="572.9864"/>
    <n v="4"/>
    <d v="2024-12-12T00:00:00"/>
    <d v="2024-12-14T00:00:00"/>
    <s v="New"/>
    <s v="UPI"/>
    <n v="55.82"/>
    <s v="loss"/>
    <s v="Chennai"/>
  </r>
  <r>
    <s v="ORD112228"/>
    <x v="3"/>
    <s v="Personal Care"/>
    <x v="12080"/>
    <s v="Good Sales"/>
    <n v="0.18"/>
    <n v="553.07339999999999"/>
    <n v="2519.5565999999999"/>
    <n v="6"/>
    <d v="2023-06-19T00:00:00"/>
    <d v="2023-06-25T00:00:00"/>
    <s v="Member"/>
    <s v="Cash"/>
    <n v="838.26"/>
    <s v="profit"/>
    <s v="Delhi"/>
  </r>
  <r>
    <s v="ORD112229"/>
    <x v="2"/>
    <s v="Electronics"/>
    <x v="12081"/>
    <s v="Good Sales"/>
    <n v="0.42"/>
    <n v="1692.8057999999999"/>
    <n v="2337.6841999999997"/>
    <n v="2"/>
    <d v="2024-09-25T00:00:00"/>
    <d v="2024-09-26T00:00:00"/>
    <s v="Regular"/>
    <s v="UPI"/>
    <n v="357.17"/>
    <s v="loss"/>
    <s v="Pune"/>
  </r>
  <r>
    <s v="ORD112230"/>
    <x v="3"/>
    <s v="Personal Care"/>
    <x v="12082"/>
    <s v="Good Sales"/>
    <n v="0.04"/>
    <n v="199.5248"/>
    <n v="4788.5951999999997"/>
    <n v="2"/>
    <d v="2024-12-04T00:00:00"/>
    <d v="2024-12-10T00:00:00"/>
    <s v="Member"/>
    <s v="Cash"/>
    <n v="1101.93"/>
    <s v="profit"/>
    <s v="Hyderabad"/>
  </r>
  <r>
    <s v="ORD112231"/>
    <x v="2"/>
    <s v="Home Care"/>
    <x v="12083"/>
    <s v="Good Sales"/>
    <n v="0.1"/>
    <n v="119.29900000000001"/>
    <n v="1073.691"/>
    <n v="6"/>
    <d v="2023-01-04T00:00:00"/>
    <d v="2023-01-10T00:00:00"/>
    <s v="Member"/>
    <s v="UPI"/>
    <n v="246.15"/>
    <s v="loss"/>
    <s v="Mumbai"/>
  </r>
  <r>
    <s v="ORD112232"/>
    <x v="1"/>
    <s v="Clothing"/>
    <x v="12084"/>
    <s v="Good Sales"/>
    <n v="0.24"/>
    <n v="847.65839999999992"/>
    <n v="2684.2516000000001"/>
    <n v="9"/>
    <d v="2023-08-15T00:00:00"/>
    <d v="2023-08-22T00:00:00"/>
    <s v="New"/>
    <s v="UPI"/>
    <n v="954.89"/>
    <s v="profit"/>
    <s v="Chennai"/>
  </r>
  <r>
    <s v="ORD112233"/>
    <x v="0"/>
    <s v="Electronics"/>
    <x v="12085"/>
    <s v="concerning"/>
    <n v="0.14000000000000001"/>
    <n v="33.237400000000001"/>
    <n v="204.17259999999999"/>
    <n v="3"/>
    <d v="2023-05-04T00:00:00"/>
    <d v="2023-05-05T00:00:00"/>
    <s v="Regular"/>
    <s v="UPI"/>
    <n v="30.75"/>
    <s v="loss"/>
    <s v="Pune"/>
  </r>
  <r>
    <s v="ORD112234"/>
    <x v="1"/>
    <s v="Personal Care"/>
    <x v="12086"/>
    <s v="Good Sales"/>
    <n v="0.36"/>
    <n v="1746.7704000000001"/>
    <n v="3105.3696"/>
    <n v="4"/>
    <d v="2023-08-08T00:00:00"/>
    <d v="2023-08-11T00:00:00"/>
    <s v="New"/>
    <s v="Card"/>
    <n v="543.08000000000004"/>
    <s v="loss"/>
    <s v="Hyderabad"/>
  </r>
  <r>
    <s v="ORD112235"/>
    <x v="1"/>
    <s v="Electronics"/>
    <x v="12087"/>
    <s v="concerning"/>
    <n v="0.34"/>
    <n v="54.933800000000005"/>
    <n v="106.63619999999999"/>
    <n v="9"/>
    <d v="2024-12-03T00:00:00"/>
    <d v="2024-12-07T00:00:00"/>
    <s v="Regular"/>
    <s v="Card"/>
    <n v="25.22"/>
    <s v="loss"/>
    <s v="Chennai"/>
  </r>
  <r>
    <s v="ORD112236"/>
    <x v="1"/>
    <s v="Clothing"/>
    <x v="12088"/>
    <s v="Good Sales"/>
    <n v="0.42"/>
    <n v="780.40199999999993"/>
    <n v="1077.6979999999999"/>
    <n v="9"/>
    <d v="2023-08-23T00:00:00"/>
    <d v="2023-08-28T00:00:00"/>
    <s v="New"/>
    <s v="UPI"/>
    <n v="502.71"/>
    <s v="loss"/>
    <s v="Bangalore"/>
  </r>
  <r>
    <s v="ORD112237"/>
    <x v="3"/>
    <s v="Home Care"/>
    <x v="12089"/>
    <s v="concerning"/>
    <n v="0.1"/>
    <n v="47.437000000000005"/>
    <n v="426.93299999999999"/>
    <n v="5"/>
    <d v="2024-05-04T00:00:00"/>
    <d v="2024-05-08T00:00:00"/>
    <s v="Regular"/>
    <s v="UPI"/>
    <n v="39.86"/>
    <s v="loss"/>
    <s v="Hyderabad"/>
  </r>
  <r>
    <s v="ORD112238"/>
    <x v="3"/>
    <s v="Grocery"/>
    <x v="12090"/>
    <s v="Good Sales"/>
    <n v="0.32"/>
    <n v="1005.6768"/>
    <n v="2137.0631999999996"/>
    <n v="9"/>
    <d v="2023-07-13T00:00:00"/>
    <d v="2023-07-18T00:00:00"/>
    <s v="Member"/>
    <s v="UPI"/>
    <n v="901.4"/>
    <s v="profit"/>
    <s v="Chennai"/>
  </r>
  <r>
    <s v="ORD112239"/>
    <x v="3"/>
    <s v="Grocery"/>
    <x v="12091"/>
    <s v="Good Sales"/>
    <n v="0.39"/>
    <n v="687.78449999999998"/>
    <n v="1075.7655"/>
    <n v="5"/>
    <d v="2024-07-10T00:00:00"/>
    <d v="2024-07-16T00:00:00"/>
    <s v="Regular"/>
    <s v="Card"/>
    <n v="379.83"/>
    <s v="loss"/>
    <s v="Chennai"/>
  </r>
  <r>
    <s v="ORD112240"/>
    <x v="0"/>
    <s v="Electronics"/>
    <x v="12092"/>
    <s v="Good Sales"/>
    <n v="0.03"/>
    <n v="110.74289999999999"/>
    <n v="3580.6870999999996"/>
    <n v="5"/>
    <d v="2023-11-02T00:00:00"/>
    <d v="2023-11-09T00:00:00"/>
    <s v="Member"/>
    <s v="UPI"/>
    <n v="253.75"/>
    <s v="loss"/>
    <s v="Pune"/>
  </r>
  <r>
    <s v="ORD112241"/>
    <x v="3"/>
    <s v="Personal Care"/>
    <x v="12093"/>
    <s v="Good Sales"/>
    <n v="0.02"/>
    <n v="49.664999999999999"/>
    <n v="2433.585"/>
    <n v="7"/>
    <d v="2023-03-29T00:00:00"/>
    <d v="2023-03-31T00:00:00"/>
    <s v="Member"/>
    <s v="Cash"/>
    <n v="499.65"/>
    <s v="loss"/>
    <s v="Bangalore"/>
  </r>
  <r>
    <s v="ORD112242"/>
    <x v="2"/>
    <s v="Clothing"/>
    <x v="12094"/>
    <s v="Good Sales"/>
    <n v="0.28000000000000003"/>
    <n v="603.42240000000004"/>
    <n v="1551.6576"/>
    <n v="6"/>
    <d v="2023-05-11T00:00:00"/>
    <d v="2023-05-16T00:00:00"/>
    <s v="New"/>
    <s v="UPI"/>
    <n v="393.5"/>
    <s v="loss"/>
    <s v="Delhi"/>
  </r>
  <r>
    <s v="ORD112243"/>
    <x v="1"/>
    <s v="Home Care"/>
    <x v="12095"/>
    <s v="Good Sales"/>
    <n v="0.28999999999999998"/>
    <n v="524.24169999999992"/>
    <n v="1283.4883"/>
    <n v="7"/>
    <d v="2023-01-23T00:00:00"/>
    <d v="2023-01-27T00:00:00"/>
    <s v="Regular"/>
    <s v="Card"/>
    <n v="374.8"/>
    <s v="loss"/>
    <s v="Delhi"/>
  </r>
  <r>
    <s v="ORD112244"/>
    <x v="0"/>
    <s v="Home Care"/>
    <x v="11917"/>
    <s v="concerning"/>
    <n v="0.2"/>
    <n v="104.40600000000001"/>
    <n v="417.62399999999997"/>
    <n v="2"/>
    <d v="2024-01-30T00:00:00"/>
    <d v="2024-02-04T00:00:00"/>
    <s v="New"/>
    <s v="Card"/>
    <n v="90.64"/>
    <s v="loss"/>
    <s v="Chennai"/>
  </r>
  <r>
    <s v="ORD112245"/>
    <x v="0"/>
    <s v="Home Care"/>
    <x v="12096"/>
    <s v="Good Sales"/>
    <n v="0.02"/>
    <n v="22.072800000000001"/>
    <n v="1081.5672000000002"/>
    <n v="9"/>
    <d v="2024-03-15T00:00:00"/>
    <d v="2024-03-20T00:00:00"/>
    <s v="Regular"/>
    <s v="Cash"/>
    <n v="275.27"/>
    <s v="loss"/>
    <s v="Hyderabad"/>
  </r>
  <r>
    <s v="ORD112246"/>
    <x v="0"/>
    <s v="Grocery"/>
    <x v="12097"/>
    <s v="Good Sales"/>
    <n v="0.2"/>
    <n v="646.32000000000005"/>
    <n v="2585.2799999999997"/>
    <n v="6"/>
    <d v="2023-09-19T00:00:00"/>
    <d v="2023-09-21T00:00:00"/>
    <s v="Regular"/>
    <s v="Cash"/>
    <n v="838.83"/>
    <s v="profit"/>
    <s v="Hyderabad"/>
  </r>
  <r>
    <s v="ORD112247"/>
    <x v="0"/>
    <s v="Clothing"/>
    <x v="12098"/>
    <s v="Good Sales"/>
    <n v="0.32"/>
    <n v="810.90560000000005"/>
    <n v="1723.1743999999999"/>
    <n v="9"/>
    <d v="2023-11-22T00:00:00"/>
    <d v="2023-11-27T00:00:00"/>
    <s v="New"/>
    <s v="Cash"/>
    <n v="480.48"/>
    <s v="loss"/>
    <s v="Hyderabad"/>
  </r>
  <r>
    <s v="ORD112248"/>
    <x v="0"/>
    <s v="Grocery"/>
    <x v="12099"/>
    <s v="concerning"/>
    <n v="0.35"/>
    <n v="155.20399999999998"/>
    <n v="288.23599999999999"/>
    <n v="1"/>
    <d v="2024-11-10T00:00:00"/>
    <d v="2024-11-13T00:00:00"/>
    <s v="Regular"/>
    <s v="Card"/>
    <n v="32.520000000000003"/>
    <s v="loss"/>
    <s v="Pune"/>
  </r>
  <r>
    <s v="ORD112249"/>
    <x v="2"/>
    <s v="Electronics"/>
    <x v="12100"/>
    <s v="Good Sales"/>
    <n v="0.25"/>
    <n v="691.34"/>
    <n v="2074.02"/>
    <n v="2"/>
    <d v="2023-02-04T00:00:00"/>
    <d v="2023-02-11T00:00:00"/>
    <s v="New"/>
    <s v="UPI"/>
    <n v="485.07"/>
    <s v="loss"/>
    <s v="Hyderabad"/>
  </r>
  <r>
    <s v="ORD112250"/>
    <x v="1"/>
    <s v="Home Care"/>
    <x v="12101"/>
    <s v="concerning"/>
    <n v="0.26"/>
    <n v="94.978000000000009"/>
    <n v="270.322"/>
    <n v="7"/>
    <d v="2024-02-01T00:00:00"/>
    <d v="2024-02-07T00:00:00"/>
    <s v="Member"/>
    <s v="UPI"/>
    <n v="26.94"/>
    <s v="loss"/>
    <s v="Pune"/>
  </r>
  <r>
    <s v="ORD112251"/>
    <x v="0"/>
    <s v="Clothing"/>
    <x v="550"/>
    <s v="Good Sales"/>
    <n v="0.34"/>
    <n v="886.53640000000007"/>
    <n v="1720.9236000000001"/>
    <n v="2"/>
    <d v="2024-06-20T00:00:00"/>
    <d v="2024-06-22T00:00:00"/>
    <s v="Member"/>
    <s v="Cash"/>
    <n v="145.08000000000001"/>
    <s v="loss"/>
    <s v="Pune"/>
  </r>
  <r>
    <s v="ORD112252"/>
    <x v="1"/>
    <s v="Home Care"/>
    <x v="12102"/>
    <s v="Good Sales"/>
    <n v="0.22"/>
    <n v="1062.2282"/>
    <n v="3766.0818000000004"/>
    <n v="6"/>
    <d v="2024-12-26T00:00:00"/>
    <d v="2025-01-02T00:00:00"/>
    <s v="Regular"/>
    <s v="Cash"/>
    <n v="761.38"/>
    <s v="loss"/>
    <s v="Chennai"/>
  </r>
  <r>
    <s v="ORD112253"/>
    <x v="3"/>
    <s v="Grocery"/>
    <x v="12103"/>
    <s v="Good Sales"/>
    <n v="0.13"/>
    <n v="208.77870000000001"/>
    <n v="1397.2112999999999"/>
    <n v="2"/>
    <d v="2024-08-15T00:00:00"/>
    <d v="2024-08-17T00:00:00"/>
    <s v="New"/>
    <s v="Card"/>
    <n v="469.69"/>
    <s v="loss"/>
    <s v="Bangalore"/>
  </r>
  <r>
    <s v="ORD112254"/>
    <x v="0"/>
    <s v="Grocery"/>
    <x v="12104"/>
    <s v="Good Sales"/>
    <n v="0.11"/>
    <n v="400.96870000000001"/>
    <n v="3244.2013000000002"/>
    <n v="5"/>
    <d v="2023-11-19T00:00:00"/>
    <d v="2023-11-22T00:00:00"/>
    <s v="Regular"/>
    <s v="Cash"/>
    <n v="337.68"/>
    <s v="loss"/>
    <s v="Bangalore"/>
  </r>
  <r>
    <s v="ORD112255"/>
    <x v="0"/>
    <s v="Grocery"/>
    <x v="12105"/>
    <s v="Good Sales"/>
    <n v="0.38"/>
    <n v="1426.2159999999999"/>
    <n v="2326.9839999999999"/>
    <n v="6"/>
    <d v="2024-08-02T00:00:00"/>
    <d v="2024-08-09T00:00:00"/>
    <s v="Member"/>
    <s v="Cash"/>
    <n v="941.9"/>
    <s v="profit"/>
    <s v="Hyderabad"/>
  </r>
  <r>
    <s v="ORD112256"/>
    <x v="1"/>
    <s v="Home Care"/>
    <x v="12106"/>
    <s v="Good Sales"/>
    <n v="0.24"/>
    <n v="500.11439999999999"/>
    <n v="1583.6956"/>
    <n v="7"/>
    <d v="2024-11-13T00:00:00"/>
    <d v="2024-11-15T00:00:00"/>
    <s v="Regular"/>
    <s v="Card"/>
    <n v="109.4"/>
    <s v="loss"/>
    <s v="Chennai"/>
  </r>
  <r>
    <s v="ORD112257"/>
    <x v="0"/>
    <s v="Clothing"/>
    <x v="12107"/>
    <s v="Good Sales"/>
    <n v="0.31"/>
    <n v="932.21030000000007"/>
    <n v="2074.9196999999999"/>
    <n v="1"/>
    <d v="2024-05-28T00:00:00"/>
    <d v="2024-05-30T00:00:00"/>
    <s v="Member"/>
    <s v="UPI"/>
    <n v="219.42"/>
    <s v="loss"/>
    <s v="Pune"/>
  </r>
  <r>
    <s v="ORD112258"/>
    <x v="0"/>
    <s v="Clothing"/>
    <x v="12108"/>
    <s v="Good Sales"/>
    <n v="0.24"/>
    <n v="579.12720000000002"/>
    <n v="1833.9028000000003"/>
    <n v="2"/>
    <d v="2023-02-14T00:00:00"/>
    <d v="2023-02-18T00:00:00"/>
    <s v="Member"/>
    <s v="UPI"/>
    <n v="626.38"/>
    <s v="loss"/>
    <s v="Delhi"/>
  </r>
  <r>
    <s v="ORD112259"/>
    <x v="0"/>
    <s v="Electronics"/>
    <x v="12109"/>
    <s v="Good Sales"/>
    <n v="0.41"/>
    <n v="610.27679999999998"/>
    <n v="878.20320000000004"/>
    <n v="2"/>
    <d v="2024-11-18T00:00:00"/>
    <d v="2024-11-24T00:00:00"/>
    <s v="Member"/>
    <s v="UPI"/>
    <n v="216.06"/>
    <s v="loss"/>
    <s v="Bangalore"/>
  </r>
  <r>
    <s v="ORD112260"/>
    <x v="2"/>
    <s v="Home Care"/>
    <x v="12110"/>
    <s v="Good Sales"/>
    <n v="0.25"/>
    <n v="949.56"/>
    <n v="2848.68"/>
    <n v="1"/>
    <d v="2023-03-03T00:00:00"/>
    <d v="2023-03-10T00:00:00"/>
    <s v="New"/>
    <s v="Cash"/>
    <n v="1109.5999999999999"/>
    <s v="profit"/>
    <s v="Hyderabad"/>
  </r>
  <r>
    <s v="ORD112261"/>
    <x v="2"/>
    <s v="Electronics"/>
    <x v="12111"/>
    <s v="Good Sales"/>
    <n v="0.49"/>
    <n v="1736.4865"/>
    <n v="1807.3634999999999"/>
    <n v="3"/>
    <d v="2024-07-12T00:00:00"/>
    <d v="2024-07-16T00:00:00"/>
    <s v="New"/>
    <s v="Card"/>
    <n v="231.93"/>
    <s v="loss"/>
    <s v="Chennai"/>
  </r>
  <r>
    <s v="ORD112262"/>
    <x v="0"/>
    <s v="Electronics"/>
    <x v="12112"/>
    <s v="Good Sales"/>
    <n v="0.12"/>
    <n v="541.52279999999996"/>
    <n v="3971.1671999999999"/>
    <n v="6"/>
    <d v="2024-05-30T00:00:00"/>
    <d v="2024-06-05T00:00:00"/>
    <s v="Member"/>
    <s v="Cash"/>
    <n v="603.54"/>
    <s v="loss"/>
    <s v="Bangalore"/>
  </r>
  <r>
    <s v="ORD112263"/>
    <x v="2"/>
    <s v="Electronics"/>
    <x v="12113"/>
    <s v="Good Sales"/>
    <n v="7.0000000000000007E-2"/>
    <n v="219.01740000000004"/>
    <n v="2909.8026"/>
    <n v="9"/>
    <d v="2024-11-30T00:00:00"/>
    <d v="2024-12-06T00:00:00"/>
    <s v="Member"/>
    <s v="Card"/>
    <n v="612.46"/>
    <s v="loss"/>
    <s v="Pune"/>
  </r>
  <r>
    <s v="ORD112264"/>
    <x v="3"/>
    <s v="Electronics"/>
    <x v="12114"/>
    <s v="Good Sales"/>
    <n v="0.19"/>
    <n v="380.89870000000002"/>
    <n v="1623.8313000000001"/>
    <n v="3"/>
    <d v="2023-02-18T00:00:00"/>
    <d v="2023-02-25T00:00:00"/>
    <s v="Member"/>
    <s v="Card"/>
    <n v="444.03"/>
    <s v="loss"/>
    <s v="Chennai"/>
  </r>
  <r>
    <s v="ORD112265"/>
    <x v="0"/>
    <s v="Grocery"/>
    <x v="12115"/>
    <s v="Good Sales"/>
    <n v="0.46"/>
    <n v="1655.3743999999999"/>
    <n v="1943.2655999999999"/>
    <n v="3"/>
    <d v="2023-03-17T00:00:00"/>
    <d v="2023-03-23T00:00:00"/>
    <s v="Member"/>
    <s v="UPI"/>
    <n v="635.5"/>
    <s v="loss"/>
    <s v="Mumbai"/>
  </r>
  <r>
    <s v="ORD112266"/>
    <x v="3"/>
    <s v="Electronics"/>
    <x v="12116"/>
    <s v="Good Sales"/>
    <n v="0.43"/>
    <n v="1347.3104000000001"/>
    <n v="1785.9696000000001"/>
    <n v="2"/>
    <d v="2024-06-29T00:00:00"/>
    <d v="2024-06-30T00:00:00"/>
    <s v="New"/>
    <s v="UPI"/>
    <n v="816.98"/>
    <s v="profit"/>
    <s v="Delhi"/>
  </r>
  <r>
    <s v="ORD112267"/>
    <x v="1"/>
    <s v="Clothing"/>
    <x v="12117"/>
    <s v="Good Sales"/>
    <n v="0.12"/>
    <n v="374.56919999999997"/>
    <n v="2746.8407999999999"/>
    <n v="2"/>
    <d v="2023-02-25T00:00:00"/>
    <d v="2023-02-26T00:00:00"/>
    <s v="New"/>
    <s v="Card"/>
    <n v="673.39"/>
    <s v="loss"/>
    <s v="Delhi"/>
  </r>
  <r>
    <s v="ORD112268"/>
    <x v="3"/>
    <s v="Electronics"/>
    <x v="12118"/>
    <s v="Good Sales"/>
    <n v="0.3"/>
    <n v="1279.2629999999999"/>
    <n v="2984.9470000000001"/>
    <n v="7"/>
    <d v="2023-10-25T00:00:00"/>
    <d v="2023-10-27T00:00:00"/>
    <s v="New"/>
    <s v="Cash"/>
    <n v="1212.52"/>
    <s v="profit"/>
    <s v="Delhi"/>
  </r>
  <r>
    <s v="ORD112269"/>
    <x v="1"/>
    <s v="Grocery"/>
    <x v="12119"/>
    <s v="Good Sales"/>
    <n v="0.28999999999999998"/>
    <n v="1322.777"/>
    <n v="3238.5230000000001"/>
    <n v="4"/>
    <d v="2023-07-16T00:00:00"/>
    <d v="2023-07-23T00:00:00"/>
    <s v="New"/>
    <s v="Card"/>
    <n v="1118.7"/>
    <s v="profit"/>
    <s v="Chennai"/>
  </r>
  <r>
    <s v="ORD112270"/>
    <x v="0"/>
    <s v="Personal Care"/>
    <x v="12120"/>
    <s v="Good Sales"/>
    <n v="0.15"/>
    <n v="147.47699999999998"/>
    <n v="835.70299999999997"/>
    <n v="6"/>
    <d v="2023-10-16T00:00:00"/>
    <d v="2023-10-23T00:00:00"/>
    <s v="Regular"/>
    <s v="Card"/>
    <n v="286.56"/>
    <s v="loss"/>
    <s v="Mumbai"/>
  </r>
  <r>
    <s v="ORD112271"/>
    <x v="1"/>
    <s v="Personal Care"/>
    <x v="12121"/>
    <s v="Good Sales"/>
    <n v="0.12"/>
    <n v="196.66199999999998"/>
    <n v="1442.1879999999999"/>
    <n v="8"/>
    <d v="2023-08-14T00:00:00"/>
    <d v="2023-08-16T00:00:00"/>
    <s v="Regular"/>
    <s v="UPI"/>
    <n v="383.89"/>
    <s v="loss"/>
    <s v="Mumbai"/>
  </r>
  <r>
    <s v="ORD112272"/>
    <x v="1"/>
    <s v="Personal Care"/>
    <x v="12122"/>
    <s v="Good Sales"/>
    <n v="0.2"/>
    <n v="657.30000000000007"/>
    <n v="2629.2"/>
    <n v="5"/>
    <d v="2023-08-12T00:00:00"/>
    <d v="2023-08-18T00:00:00"/>
    <s v="New"/>
    <s v="UPI"/>
    <n v="361.16"/>
    <s v="loss"/>
    <s v="Pune"/>
  </r>
  <r>
    <s v="ORD112273"/>
    <x v="3"/>
    <s v="Home Care"/>
    <x v="12123"/>
    <s v="Good Sales"/>
    <n v="0.39"/>
    <n v="1103.8482000000001"/>
    <n v="1726.5318"/>
    <n v="3"/>
    <d v="2024-08-01T00:00:00"/>
    <d v="2024-08-08T00:00:00"/>
    <s v="Regular"/>
    <s v="Cash"/>
    <n v="508.34"/>
    <s v="loss"/>
    <s v="Mumbai"/>
  </r>
  <r>
    <s v="ORD112274"/>
    <x v="3"/>
    <s v="Clothing"/>
    <x v="12124"/>
    <s v="Good Sales"/>
    <n v="0.1"/>
    <n v="329.64000000000004"/>
    <n v="2966.76"/>
    <n v="2"/>
    <d v="2023-12-26T00:00:00"/>
    <d v="2023-12-29T00:00:00"/>
    <s v="Member"/>
    <s v="UPI"/>
    <n v="450.73"/>
    <s v="loss"/>
    <s v="Mumbai"/>
  </r>
  <r>
    <s v="ORD112275"/>
    <x v="3"/>
    <s v="Grocery"/>
    <x v="12125"/>
    <s v="Good Sales"/>
    <n v="0.22"/>
    <n v="488.7894"/>
    <n v="1732.9805999999999"/>
    <n v="6"/>
    <d v="2024-07-07T00:00:00"/>
    <d v="2024-07-14T00:00:00"/>
    <s v="Regular"/>
    <s v="Card"/>
    <n v="368.86"/>
    <s v="loss"/>
    <s v="Mumbai"/>
  </r>
  <r>
    <s v="ORD112276"/>
    <x v="0"/>
    <s v="Personal Care"/>
    <x v="12126"/>
    <s v="Good Sales"/>
    <n v="0.24"/>
    <n v="509.02799999999996"/>
    <n v="1611.9219999999998"/>
    <n v="8"/>
    <d v="2023-02-13T00:00:00"/>
    <d v="2023-02-19T00:00:00"/>
    <s v="New"/>
    <s v="Cash"/>
    <n v="363.58"/>
    <s v="loss"/>
    <s v="Pune"/>
  </r>
  <r>
    <s v="ORD112277"/>
    <x v="0"/>
    <s v="Grocery"/>
    <x v="12127"/>
    <s v="concerning"/>
    <n v="0.47"/>
    <n v="317.95499999999998"/>
    <n v="358.54500000000002"/>
    <n v="4"/>
    <d v="2024-09-03T00:00:00"/>
    <d v="2024-09-06T00:00:00"/>
    <s v="New"/>
    <s v="Cash"/>
    <n v="194.66"/>
    <s v="loss"/>
    <s v="Chennai"/>
  </r>
  <r>
    <s v="ORD112278"/>
    <x v="3"/>
    <s v="Grocery"/>
    <x v="12128"/>
    <s v="Good Sales"/>
    <n v="0.15"/>
    <n v="473.38200000000001"/>
    <n v="2682.498"/>
    <n v="2"/>
    <d v="2024-03-16T00:00:00"/>
    <d v="2024-03-18T00:00:00"/>
    <s v="Member"/>
    <s v="Cash"/>
    <n v="742.17"/>
    <s v="loss"/>
    <s v="Hyderabad"/>
  </r>
  <r>
    <s v="ORD112279"/>
    <x v="0"/>
    <s v="Home Care"/>
    <x v="12129"/>
    <s v="Good Sales"/>
    <n v="0.01"/>
    <n v="9.6135000000000002"/>
    <n v="951.73649999999998"/>
    <n v="3"/>
    <d v="2023-02-05T00:00:00"/>
    <d v="2023-02-10T00:00:00"/>
    <s v="New"/>
    <s v="Cash"/>
    <n v="231.47"/>
    <s v="loss"/>
    <s v="Chennai"/>
  </r>
  <r>
    <s v="ORD112280"/>
    <x v="0"/>
    <s v="Personal Care"/>
    <x v="12130"/>
    <s v="Good Sales"/>
    <n v="0.35"/>
    <n v="1185.8035"/>
    <n v="2202.2065000000002"/>
    <n v="3"/>
    <d v="2024-02-29T00:00:00"/>
    <d v="2024-03-04T00:00:00"/>
    <s v="New"/>
    <s v="UPI"/>
    <n v="934.55"/>
    <s v="profit"/>
    <s v="Chennai"/>
  </r>
  <r>
    <s v="ORD112281"/>
    <x v="1"/>
    <s v="Electronics"/>
    <x v="12131"/>
    <s v="Good Sales"/>
    <n v="0.38"/>
    <n v="1838.6869999999999"/>
    <n v="2999.9629999999997"/>
    <n v="9"/>
    <d v="2024-09-26T00:00:00"/>
    <d v="2024-10-01T00:00:00"/>
    <s v="New"/>
    <s v="UPI"/>
    <n v="252.47"/>
    <s v="loss"/>
    <s v="Bangalore"/>
  </r>
  <r>
    <s v="ORD112282"/>
    <x v="1"/>
    <s v="Grocery"/>
    <x v="12132"/>
    <s v="Good Sales"/>
    <n v="0.35"/>
    <n v="474.74700000000001"/>
    <n v="881.673"/>
    <n v="4"/>
    <d v="2024-11-26T00:00:00"/>
    <d v="2024-12-02T00:00:00"/>
    <s v="New"/>
    <s v="Cash"/>
    <n v="318.52999999999997"/>
    <s v="loss"/>
    <s v="Pune"/>
  </r>
  <r>
    <s v="ORD112283"/>
    <x v="3"/>
    <s v="Personal Care"/>
    <x v="12133"/>
    <s v="concerning"/>
    <n v="0.35"/>
    <n v="278.79249999999996"/>
    <n v="517.75749999999994"/>
    <n v="6"/>
    <d v="2024-01-07T00:00:00"/>
    <d v="2024-01-13T00:00:00"/>
    <s v="New"/>
    <s v="UPI"/>
    <n v="188.05"/>
    <s v="loss"/>
    <s v="Chennai"/>
  </r>
  <r>
    <s v="ORD112284"/>
    <x v="0"/>
    <s v="Grocery"/>
    <x v="12134"/>
    <s v="concerning"/>
    <n v="0.24"/>
    <n v="52.430399999999999"/>
    <n v="166.02960000000002"/>
    <n v="9"/>
    <d v="2024-05-29T00:00:00"/>
    <d v="2024-06-02T00:00:00"/>
    <s v="New"/>
    <s v="UPI"/>
    <n v="37.57"/>
    <s v="loss"/>
    <s v="Hyderabad"/>
  </r>
  <r>
    <s v="ORD112285"/>
    <x v="1"/>
    <s v="Home Care"/>
    <x v="12135"/>
    <s v="Good Sales"/>
    <n v="0.01"/>
    <n v="19.5625"/>
    <n v="1936.6875"/>
    <n v="8"/>
    <d v="2024-01-05T00:00:00"/>
    <d v="2024-01-11T00:00:00"/>
    <s v="Regular"/>
    <s v="UPI"/>
    <n v="246.36"/>
    <s v="loss"/>
    <s v="Chennai"/>
  </r>
  <r>
    <s v="ORD112286"/>
    <x v="2"/>
    <s v="Home Care"/>
    <x v="12136"/>
    <s v="Good Sales"/>
    <n v="0.36"/>
    <n v="414.57239999999996"/>
    <n v="737.0175999999999"/>
    <n v="9"/>
    <d v="2024-07-21T00:00:00"/>
    <d v="2024-07-23T00:00:00"/>
    <s v="New"/>
    <s v="Card"/>
    <n v="72.27"/>
    <s v="loss"/>
    <s v="Chennai"/>
  </r>
  <r>
    <s v="ORD112287"/>
    <x v="0"/>
    <s v="Electronics"/>
    <x v="12137"/>
    <s v="Good Sales"/>
    <n v="0.47"/>
    <n v="1179.7517"/>
    <n v="1330.3583000000001"/>
    <n v="6"/>
    <d v="2024-03-15T00:00:00"/>
    <d v="2024-03-22T00:00:00"/>
    <s v="Member"/>
    <s v="Card"/>
    <n v="733.35"/>
    <s v="loss"/>
    <s v="Mumbai"/>
  </r>
  <r>
    <s v="ORD112288"/>
    <x v="2"/>
    <s v="Home Care"/>
    <x v="12138"/>
    <s v="Good Sales"/>
    <n v="0.08"/>
    <n v="213.52799999999999"/>
    <n v="2455.5720000000001"/>
    <n v="2"/>
    <d v="2024-11-10T00:00:00"/>
    <d v="2024-11-14T00:00:00"/>
    <s v="Regular"/>
    <s v="Cash"/>
    <n v="462.37"/>
    <s v="loss"/>
    <s v="Delhi"/>
  </r>
  <r>
    <s v="ORD112289"/>
    <x v="3"/>
    <s v="Personal Care"/>
    <x v="12139"/>
    <s v="Good Sales"/>
    <n v="0.03"/>
    <n v="54.351300000000002"/>
    <n v="1757.3587"/>
    <n v="5"/>
    <d v="2023-10-22T00:00:00"/>
    <d v="2023-10-23T00:00:00"/>
    <s v="New"/>
    <s v="UPI"/>
    <n v="143.52000000000001"/>
    <s v="loss"/>
    <s v="Delhi"/>
  </r>
  <r>
    <s v="ORD112290"/>
    <x v="0"/>
    <s v="Home Care"/>
    <x v="12140"/>
    <s v="Good Sales"/>
    <n v="0.13"/>
    <n v="490.6902"/>
    <n v="3283.8498"/>
    <n v="3"/>
    <d v="2024-09-11T00:00:00"/>
    <d v="2024-09-17T00:00:00"/>
    <s v="Regular"/>
    <s v="Cash"/>
    <n v="819.16"/>
    <s v="profit"/>
    <s v="Delhi"/>
  </r>
  <r>
    <s v="ORD112291"/>
    <x v="3"/>
    <s v="Electronics"/>
    <x v="12141"/>
    <s v="Good Sales"/>
    <n v="0.42"/>
    <n v="1904.0909999999999"/>
    <n v="2629.4590000000003"/>
    <n v="3"/>
    <d v="2023-03-08T00:00:00"/>
    <d v="2023-03-10T00:00:00"/>
    <s v="New"/>
    <s v="Cash"/>
    <n v="1112.23"/>
    <s v="profit"/>
    <s v="Chennai"/>
  </r>
  <r>
    <s v="ORD112292"/>
    <x v="3"/>
    <s v="Clothing"/>
    <x v="8967"/>
    <s v="Good Sales"/>
    <n v="0.05"/>
    <n v="56.823000000000008"/>
    <n v="1079.6369999999999"/>
    <n v="1"/>
    <d v="2024-08-28T00:00:00"/>
    <d v="2024-08-30T00:00:00"/>
    <s v="New"/>
    <s v="Card"/>
    <n v="318.33"/>
    <s v="loss"/>
    <s v="Mumbai"/>
  </r>
  <r>
    <s v="ORD112293"/>
    <x v="3"/>
    <s v="Grocery"/>
    <x v="12142"/>
    <s v="Good Sales"/>
    <n v="0.36"/>
    <n v="1511.2295999999999"/>
    <n v="2686.6304"/>
    <n v="4"/>
    <d v="2023-11-17T00:00:00"/>
    <d v="2023-11-19T00:00:00"/>
    <s v="Regular"/>
    <s v="UPI"/>
    <n v="720.67"/>
    <s v="loss"/>
    <s v="Pune"/>
  </r>
  <r>
    <s v="ORD112294"/>
    <x v="3"/>
    <s v="Grocery"/>
    <x v="12143"/>
    <s v="concerning"/>
    <n v="0.03"/>
    <n v="22.284600000000001"/>
    <n v="720.5354000000001"/>
    <n v="7"/>
    <d v="2024-05-29T00:00:00"/>
    <d v="2024-06-04T00:00:00"/>
    <s v="Regular"/>
    <s v="UPI"/>
    <n v="187.41"/>
    <s v="loss"/>
    <s v="Pune"/>
  </r>
  <r>
    <s v="ORD112295"/>
    <x v="3"/>
    <s v="Personal Care"/>
    <x v="12144"/>
    <s v="Good Sales"/>
    <n v="0.02"/>
    <n v="24.412800000000004"/>
    <n v="1196.2272"/>
    <n v="3"/>
    <d v="2024-01-18T00:00:00"/>
    <d v="2024-01-21T00:00:00"/>
    <s v="Member"/>
    <s v="Card"/>
    <n v="322.18"/>
    <s v="loss"/>
    <s v="Delhi"/>
  </r>
  <r>
    <s v="ORD112296"/>
    <x v="0"/>
    <s v="Electronics"/>
    <x v="12145"/>
    <s v="Good Sales"/>
    <n v="0.45"/>
    <n v="1282.923"/>
    <n v="1568.0170000000001"/>
    <n v="7"/>
    <d v="2023-05-11T00:00:00"/>
    <d v="2023-05-17T00:00:00"/>
    <s v="Regular"/>
    <s v="Card"/>
    <n v="294.63"/>
    <s v="loss"/>
    <s v="Chennai"/>
  </r>
  <r>
    <s v="ORD112297"/>
    <x v="2"/>
    <s v="Electronics"/>
    <x v="12146"/>
    <s v="Good Sales"/>
    <n v="0.39"/>
    <n v="624.87750000000005"/>
    <n v="977.37249999999995"/>
    <n v="6"/>
    <d v="2023-02-06T00:00:00"/>
    <d v="2023-02-08T00:00:00"/>
    <s v="New"/>
    <s v="Cash"/>
    <n v="248.33"/>
    <s v="loss"/>
    <s v="Hyderabad"/>
  </r>
  <r>
    <s v="ORD112298"/>
    <x v="0"/>
    <s v="Electronics"/>
    <x v="12147"/>
    <s v="concerning"/>
    <n v="0.3"/>
    <n v="91.313999999999993"/>
    <n v="213.066"/>
    <n v="1"/>
    <d v="2024-02-08T00:00:00"/>
    <d v="2024-02-10T00:00:00"/>
    <s v="New"/>
    <s v="UPI"/>
    <n v="61.18"/>
    <s v="loss"/>
    <s v="Pune"/>
  </r>
  <r>
    <s v="ORD112299"/>
    <x v="0"/>
    <s v="Grocery"/>
    <x v="12148"/>
    <s v="Good Sales"/>
    <n v="0.09"/>
    <n v="139.03829999999999"/>
    <n v="1405.8317"/>
    <n v="5"/>
    <d v="2024-01-30T00:00:00"/>
    <d v="2024-02-05T00:00:00"/>
    <s v="Member"/>
    <s v="UPI"/>
    <n v="285.02999999999997"/>
    <s v="loss"/>
    <s v="Bangalore"/>
  </r>
  <r>
    <s v="ORD112300"/>
    <x v="0"/>
    <s v="Home Care"/>
    <x v="12149"/>
    <s v="Good Sales"/>
    <n v="0.14000000000000001"/>
    <n v="634.74040000000002"/>
    <n v="3899.1195999999995"/>
    <n v="6"/>
    <d v="2024-12-31T00:00:00"/>
    <d v="2025-01-02T00:00:00"/>
    <s v="Regular"/>
    <s v="UPI"/>
    <n v="1354.27"/>
    <s v="profit"/>
    <s v="Hyderabad"/>
  </r>
  <r>
    <s v="ORD112301"/>
    <x v="1"/>
    <s v="Grocery"/>
    <x v="12150"/>
    <s v="Good Sales"/>
    <n v="0.02"/>
    <n v="19.073800000000002"/>
    <n v="934.61620000000005"/>
    <n v="9"/>
    <d v="2024-10-25T00:00:00"/>
    <d v="2024-10-31T00:00:00"/>
    <s v="Regular"/>
    <s v="UPI"/>
    <n v="136.56"/>
    <s v="loss"/>
    <s v="Pune"/>
  </r>
  <r>
    <s v="ORD112302"/>
    <x v="1"/>
    <s v="Grocery"/>
    <x v="12151"/>
    <s v="Good Sales"/>
    <n v="0.32"/>
    <n v="1229.5616"/>
    <n v="2612.8184000000001"/>
    <n v="6"/>
    <d v="2023-07-17T00:00:00"/>
    <d v="2023-07-23T00:00:00"/>
    <s v="Member"/>
    <s v="Card"/>
    <n v="1025.1600000000001"/>
    <s v="profit"/>
    <s v="Hyderabad"/>
  </r>
  <r>
    <s v="ORD112303"/>
    <x v="0"/>
    <s v="Grocery"/>
    <x v="12152"/>
    <s v="Good Sales"/>
    <n v="0.34"/>
    <n v="1237.3212000000001"/>
    <n v="2401.8588"/>
    <n v="8"/>
    <d v="2023-03-06T00:00:00"/>
    <d v="2023-03-11T00:00:00"/>
    <s v="Regular"/>
    <s v="UPI"/>
    <n v="358.93"/>
    <s v="loss"/>
    <s v="Chennai"/>
  </r>
  <r>
    <s v="ORD112304"/>
    <x v="2"/>
    <s v="Home Care"/>
    <x v="12153"/>
    <s v="concerning"/>
    <n v="0.16"/>
    <n v="99.28"/>
    <n v="521.22"/>
    <n v="2"/>
    <d v="2023-05-01T00:00:00"/>
    <d v="2023-05-05T00:00:00"/>
    <s v="Regular"/>
    <s v="Cash"/>
    <n v="171.92"/>
    <s v="loss"/>
    <s v="Pune"/>
  </r>
  <r>
    <s v="ORD112305"/>
    <x v="0"/>
    <s v="Clothing"/>
    <x v="12154"/>
    <s v="Good Sales"/>
    <n v="0.17"/>
    <n v="291.42590000000001"/>
    <n v="1422.8441"/>
    <n v="1"/>
    <d v="2023-12-05T00:00:00"/>
    <d v="2023-12-06T00:00:00"/>
    <s v="Regular"/>
    <s v="UPI"/>
    <n v="91.45"/>
    <s v="loss"/>
    <s v="Chennai"/>
  </r>
  <r>
    <s v="ORD112306"/>
    <x v="3"/>
    <s v="Personal Care"/>
    <x v="12155"/>
    <s v="Good Sales"/>
    <n v="0.31"/>
    <n v="318.63349999999997"/>
    <n v="709.2165"/>
    <n v="1"/>
    <d v="2024-01-07T00:00:00"/>
    <d v="2024-01-09T00:00:00"/>
    <s v="Regular"/>
    <s v="UPI"/>
    <n v="238.97"/>
    <s v="loss"/>
    <s v="Mumbai"/>
  </r>
  <r>
    <s v="ORD112307"/>
    <x v="1"/>
    <s v="Clothing"/>
    <x v="12156"/>
    <s v="concerning"/>
    <n v="0.47"/>
    <n v="100.31679999999999"/>
    <n v="113.12320000000001"/>
    <n v="7"/>
    <d v="2024-09-25T00:00:00"/>
    <d v="2024-09-29T00:00:00"/>
    <s v="New"/>
    <s v="Cash"/>
    <n v="35.590000000000003"/>
    <s v="loss"/>
    <s v="Pune"/>
  </r>
  <r>
    <s v="ORD112308"/>
    <x v="1"/>
    <s v="Clothing"/>
    <x v="12157"/>
    <s v="Good Sales"/>
    <n v="0.2"/>
    <n v="189.58"/>
    <n v="758.31999999999994"/>
    <n v="8"/>
    <d v="2023-11-26T00:00:00"/>
    <d v="2023-11-27T00:00:00"/>
    <s v="Regular"/>
    <s v="UPI"/>
    <n v="49.34"/>
    <s v="loss"/>
    <s v="Pune"/>
  </r>
  <r>
    <s v="ORD112309"/>
    <x v="0"/>
    <s v="Grocery"/>
    <x v="12158"/>
    <s v="Good Sales"/>
    <n v="0.25"/>
    <n v="271.9325"/>
    <n v="815.79750000000001"/>
    <n v="8"/>
    <d v="2023-06-09T00:00:00"/>
    <d v="2023-06-13T00:00:00"/>
    <s v="Member"/>
    <s v="Card"/>
    <n v="297.60000000000002"/>
    <s v="loss"/>
    <s v="Hyderabad"/>
  </r>
  <r>
    <s v="ORD112310"/>
    <x v="0"/>
    <s v="Clothing"/>
    <x v="12159"/>
    <s v="Good Sales"/>
    <n v="0.35"/>
    <n v="319.65499999999997"/>
    <n v="593.64499999999998"/>
    <n v="3"/>
    <d v="2024-12-02T00:00:00"/>
    <d v="2024-12-04T00:00:00"/>
    <s v="Member"/>
    <s v="Cash"/>
    <n v="197.56"/>
    <s v="loss"/>
    <s v="Delhi"/>
  </r>
  <r>
    <s v="ORD112311"/>
    <x v="2"/>
    <s v="Grocery"/>
    <x v="12160"/>
    <s v="concerning"/>
    <n v="0.17"/>
    <n v="92.884600000000006"/>
    <n v="453.49540000000002"/>
    <n v="5"/>
    <d v="2024-05-10T00:00:00"/>
    <d v="2024-05-14T00:00:00"/>
    <s v="Member"/>
    <s v="Card"/>
    <n v="126.5"/>
    <s v="loss"/>
    <s v="Hyderabad"/>
  </r>
  <r>
    <s v="ORD112312"/>
    <x v="2"/>
    <s v="Grocery"/>
    <x v="12161"/>
    <s v="Good Sales"/>
    <n v="0.43"/>
    <n v="1151.9270000000001"/>
    <n v="1526.973"/>
    <n v="7"/>
    <d v="2024-09-04T00:00:00"/>
    <d v="2024-09-08T00:00:00"/>
    <s v="Regular"/>
    <s v="UPI"/>
    <n v="543.79999999999995"/>
    <s v="loss"/>
    <s v="Hyderabad"/>
  </r>
  <r>
    <s v="ORD112313"/>
    <x v="3"/>
    <s v="Personal Care"/>
    <x v="12162"/>
    <s v="Good Sales"/>
    <n v="0.42"/>
    <n v="705.99059999999997"/>
    <n v="974.93940000000009"/>
    <n v="9"/>
    <d v="2024-07-31T00:00:00"/>
    <d v="2024-08-04T00:00:00"/>
    <s v="New"/>
    <s v="UPI"/>
    <n v="469.52"/>
    <s v="loss"/>
    <s v="Chennai"/>
  </r>
  <r>
    <s v="ORD112314"/>
    <x v="0"/>
    <s v="Electronics"/>
    <x v="12163"/>
    <s v="Good Sales"/>
    <n v="0.34"/>
    <n v="1547.1428000000001"/>
    <n v="3003.2772"/>
    <n v="5"/>
    <d v="2024-02-25T00:00:00"/>
    <d v="2024-02-27T00:00:00"/>
    <s v="Member"/>
    <s v="Card"/>
    <n v="1156.8800000000001"/>
    <s v="profit"/>
    <s v="Mumbai"/>
  </r>
  <r>
    <s v="ORD112315"/>
    <x v="0"/>
    <s v="Grocery"/>
    <x v="12164"/>
    <s v="Good Sales"/>
    <n v="0.27"/>
    <n v="274.68450000000001"/>
    <n v="742.66550000000007"/>
    <n v="4"/>
    <d v="2023-02-15T00:00:00"/>
    <d v="2023-02-18T00:00:00"/>
    <s v="Member"/>
    <s v="UPI"/>
    <n v="126.17"/>
    <s v="loss"/>
    <s v="Mumbai"/>
  </r>
  <r>
    <s v="ORD112316"/>
    <x v="0"/>
    <s v="Clothing"/>
    <x v="12165"/>
    <s v="Good Sales"/>
    <n v="0.49"/>
    <n v="1496.4747"/>
    <n v="1557.5553000000002"/>
    <n v="4"/>
    <d v="2024-12-17T00:00:00"/>
    <d v="2024-12-20T00:00:00"/>
    <s v="New"/>
    <s v="Cash"/>
    <n v="412.55"/>
    <s v="loss"/>
    <s v="Delhi"/>
  </r>
  <r>
    <s v="ORD112317"/>
    <x v="1"/>
    <s v="Personal Care"/>
    <x v="7596"/>
    <s v="Good Sales"/>
    <n v="0.35"/>
    <n v="1579.5639999999999"/>
    <n v="2933.4760000000001"/>
    <n v="6"/>
    <d v="2024-03-15T00:00:00"/>
    <d v="2024-03-19T00:00:00"/>
    <s v="Member"/>
    <s v="Card"/>
    <n v="369.23"/>
    <s v="loss"/>
    <s v="Chennai"/>
  </r>
  <r>
    <s v="ORD112318"/>
    <x v="3"/>
    <s v="Clothing"/>
    <x v="12166"/>
    <s v="concerning"/>
    <n v="0.32"/>
    <n v="105.99360000000001"/>
    <n v="225.2364"/>
    <n v="9"/>
    <d v="2023-11-02T00:00:00"/>
    <d v="2023-11-08T00:00:00"/>
    <s v="Regular"/>
    <s v="Card"/>
    <n v="20.52"/>
    <s v="loss"/>
    <s v="Delhi"/>
  </r>
  <r>
    <s v="ORD112319"/>
    <x v="2"/>
    <s v="Electronics"/>
    <x v="12167"/>
    <s v="Good Sales"/>
    <n v="0.44"/>
    <n v="1157.0944000000002"/>
    <n v="1472.6656"/>
    <n v="1"/>
    <d v="2024-01-17T00:00:00"/>
    <d v="2024-01-23T00:00:00"/>
    <s v="Member"/>
    <s v="Cash"/>
    <n v="644.17999999999995"/>
    <s v="loss"/>
    <s v="Delhi"/>
  </r>
  <r>
    <s v="ORD112320"/>
    <x v="1"/>
    <s v="Home Care"/>
    <x v="12168"/>
    <s v="Good Sales"/>
    <n v="0.28000000000000003"/>
    <n v="646.31840000000011"/>
    <n v="1661.9616000000001"/>
    <n v="1"/>
    <d v="2024-02-05T00:00:00"/>
    <d v="2024-02-12T00:00:00"/>
    <s v="Regular"/>
    <s v="Card"/>
    <n v="305.88"/>
    <s v="loss"/>
    <s v="Chennai"/>
  </r>
  <r>
    <s v="ORD112321"/>
    <x v="1"/>
    <s v="Electronics"/>
    <x v="12169"/>
    <s v="Good Sales"/>
    <n v="0.12"/>
    <n v="558.12240000000008"/>
    <n v="4092.8976000000002"/>
    <n v="1"/>
    <d v="2024-06-22T00:00:00"/>
    <d v="2024-06-24T00:00:00"/>
    <s v="New"/>
    <s v="Card"/>
    <n v="861.19"/>
    <s v="profit"/>
    <s v="Delhi"/>
  </r>
  <r>
    <s v="ORD112322"/>
    <x v="1"/>
    <s v="Personal Care"/>
    <x v="12170"/>
    <s v="Good Sales"/>
    <n v="7.0000000000000007E-2"/>
    <n v="234.67150000000001"/>
    <n v="3117.7784999999999"/>
    <n v="4"/>
    <d v="2023-11-06T00:00:00"/>
    <d v="2023-11-13T00:00:00"/>
    <s v="New"/>
    <s v="Card"/>
    <n v="758.84"/>
    <s v="loss"/>
    <s v="Hyderabad"/>
  </r>
  <r>
    <s v="ORD112323"/>
    <x v="1"/>
    <s v="Electronics"/>
    <x v="12171"/>
    <s v="Good Sales"/>
    <n v="0.24"/>
    <n v="434.61360000000002"/>
    <n v="1376.2764000000002"/>
    <n v="4"/>
    <d v="2024-06-24T00:00:00"/>
    <d v="2024-06-30T00:00:00"/>
    <s v="Member"/>
    <s v="UPI"/>
    <n v="414.96"/>
    <s v="loss"/>
    <s v="Pune"/>
  </r>
  <r>
    <s v="ORD112324"/>
    <x v="3"/>
    <s v="Electronics"/>
    <x v="12172"/>
    <s v="Good Sales"/>
    <n v="0.26"/>
    <n v="932.47699999999998"/>
    <n v="2653.973"/>
    <n v="8"/>
    <d v="2023-09-26T00:00:00"/>
    <d v="2023-09-30T00:00:00"/>
    <s v="Regular"/>
    <s v="UPI"/>
    <n v="955.79"/>
    <s v="profit"/>
    <s v="Chennai"/>
  </r>
  <r>
    <s v="ORD112325"/>
    <x v="0"/>
    <s v="Personal Care"/>
    <x v="12173"/>
    <s v="Good Sales"/>
    <n v="0.41"/>
    <n v="1211.55"/>
    <n v="1743.45"/>
    <n v="5"/>
    <d v="2024-03-08T00:00:00"/>
    <d v="2024-03-11T00:00:00"/>
    <s v="New"/>
    <s v="Card"/>
    <n v="747.8"/>
    <s v="loss"/>
    <s v="Bangalore"/>
  </r>
  <r>
    <s v="ORD112326"/>
    <x v="2"/>
    <s v="Personal Care"/>
    <x v="12174"/>
    <s v="Good Sales"/>
    <n v="7.0000000000000007E-2"/>
    <n v="126.07910000000003"/>
    <n v="1675.0509000000002"/>
    <n v="4"/>
    <d v="2023-01-25T00:00:00"/>
    <d v="2023-01-30T00:00:00"/>
    <s v="Member"/>
    <s v="UPI"/>
    <n v="401.72"/>
    <s v="loss"/>
    <s v="Chennai"/>
  </r>
  <r>
    <s v="ORD112327"/>
    <x v="2"/>
    <s v="Clothing"/>
    <x v="12175"/>
    <s v="Good Sales"/>
    <n v="0.34"/>
    <n v="1342.2248"/>
    <n v="2605.4951999999998"/>
    <n v="8"/>
    <d v="2023-12-10T00:00:00"/>
    <d v="2023-12-17T00:00:00"/>
    <s v="Member"/>
    <s v="Cash"/>
    <n v="399.36"/>
    <s v="loss"/>
    <s v="Mumbai"/>
  </r>
  <r>
    <s v="ORD112328"/>
    <x v="1"/>
    <s v="Grocery"/>
    <x v="12176"/>
    <s v="Good Sales"/>
    <n v="0.15"/>
    <n v="506.10450000000003"/>
    <n v="2867.9255000000003"/>
    <n v="7"/>
    <d v="2023-04-10T00:00:00"/>
    <d v="2023-04-16T00:00:00"/>
    <s v="Member"/>
    <s v="Card"/>
    <n v="872.13"/>
    <s v="profit"/>
    <s v="Pune"/>
  </r>
  <r>
    <s v="ORD112329"/>
    <x v="1"/>
    <s v="Home Care"/>
    <x v="12177"/>
    <s v="concerning"/>
    <n v="0.47"/>
    <n v="59.473799999999997"/>
    <n v="67.066200000000009"/>
    <n v="6"/>
    <d v="2024-02-11T00:00:00"/>
    <d v="2024-02-16T00:00:00"/>
    <s v="New"/>
    <s v="Cash"/>
    <n v="9.8000000000000007"/>
    <s v="loss"/>
    <s v="Hyderabad"/>
  </r>
  <r>
    <s v="ORD112330"/>
    <x v="3"/>
    <s v="Home Care"/>
    <x v="12178"/>
    <s v="Good Sales"/>
    <n v="0.24"/>
    <n v="1041.3984"/>
    <n v="3297.7615999999998"/>
    <n v="2"/>
    <d v="2023-10-09T00:00:00"/>
    <d v="2023-10-15T00:00:00"/>
    <s v="Regular"/>
    <s v="Card"/>
    <n v="468.61"/>
    <s v="loss"/>
    <s v="Hyderabad"/>
  </r>
  <r>
    <s v="ORD112331"/>
    <x v="1"/>
    <s v="Home Care"/>
    <x v="12179"/>
    <s v="Good Sales"/>
    <n v="0.31"/>
    <n v="634.1825"/>
    <n v="1411.5675000000001"/>
    <n v="5"/>
    <d v="2024-07-13T00:00:00"/>
    <d v="2024-07-17T00:00:00"/>
    <s v="Regular"/>
    <s v="Cash"/>
    <n v="273.14"/>
    <s v="loss"/>
    <s v="Pune"/>
  </r>
  <r>
    <s v="ORD112332"/>
    <x v="2"/>
    <s v="Electronics"/>
    <x v="12180"/>
    <s v="Good Sales"/>
    <n v="0.33"/>
    <n v="1076.6877000000002"/>
    <n v="2186.0023000000001"/>
    <n v="2"/>
    <d v="2024-11-06T00:00:00"/>
    <d v="2024-11-09T00:00:00"/>
    <s v="Regular"/>
    <s v="Card"/>
    <n v="624.1"/>
    <s v="loss"/>
    <s v="Bangalore"/>
  </r>
  <r>
    <s v="ORD112333"/>
    <x v="2"/>
    <s v="Personal Care"/>
    <x v="12181"/>
    <s v="Good Sales"/>
    <n v="0.05"/>
    <n v="102.20800000000001"/>
    <n v="1941.952"/>
    <n v="6"/>
    <d v="2024-01-25T00:00:00"/>
    <d v="2024-01-31T00:00:00"/>
    <s v="Member"/>
    <s v="Cash"/>
    <n v="584.62"/>
    <s v="loss"/>
    <s v="Pune"/>
  </r>
  <r>
    <s v="ORD112334"/>
    <x v="0"/>
    <s v="Personal Care"/>
    <x v="12182"/>
    <s v="Good Sales"/>
    <n v="0.43"/>
    <n v="1900.0281"/>
    <n v="2518.6419000000001"/>
    <n v="9"/>
    <d v="2024-12-20T00:00:00"/>
    <d v="2024-12-25T00:00:00"/>
    <s v="Regular"/>
    <s v="UPI"/>
    <n v="855.21"/>
    <s v="profit"/>
    <s v="Pune"/>
  </r>
  <r>
    <s v="ORD112335"/>
    <x v="0"/>
    <s v="Personal Care"/>
    <x v="12183"/>
    <s v="Good Sales"/>
    <n v="0.08"/>
    <n v="263.12720000000002"/>
    <n v="3025.9628000000002"/>
    <n v="9"/>
    <d v="2023-03-15T00:00:00"/>
    <d v="2023-03-20T00:00:00"/>
    <s v="New"/>
    <s v="Card"/>
    <n v="702.07"/>
    <s v="loss"/>
    <s v="Pune"/>
  </r>
  <r>
    <s v="ORD112336"/>
    <x v="2"/>
    <s v="Grocery"/>
    <x v="8041"/>
    <s v="Good Sales"/>
    <n v="0.2"/>
    <n v="587.798"/>
    <n v="2351.192"/>
    <n v="6"/>
    <d v="2024-02-27T00:00:00"/>
    <d v="2024-03-02T00:00:00"/>
    <s v="Member"/>
    <s v="Card"/>
    <n v="578.46"/>
    <s v="loss"/>
    <s v="Bangalore"/>
  </r>
  <r>
    <s v="ORD112337"/>
    <x v="2"/>
    <s v="Personal Care"/>
    <x v="12184"/>
    <s v="Good Sales"/>
    <n v="0.34"/>
    <n v="1667.1220000000001"/>
    <n v="3236.1779999999999"/>
    <n v="4"/>
    <d v="2023-02-26T00:00:00"/>
    <d v="2023-03-02T00:00:00"/>
    <s v="New"/>
    <s v="Card"/>
    <n v="349.42"/>
    <s v="loss"/>
    <s v="Bangalore"/>
  </r>
  <r>
    <s v="ORD112338"/>
    <x v="3"/>
    <s v="Personal Care"/>
    <x v="12185"/>
    <s v="Good Sales"/>
    <n v="0.03"/>
    <n v="44.254200000000004"/>
    <n v="1430.8858"/>
    <n v="9"/>
    <d v="2023-04-01T00:00:00"/>
    <d v="2023-04-04T00:00:00"/>
    <s v="New"/>
    <s v="UPI"/>
    <n v="184.83"/>
    <s v="loss"/>
    <s v="Bangalore"/>
  </r>
  <r>
    <s v="ORD112339"/>
    <x v="3"/>
    <s v="Electronics"/>
    <x v="12186"/>
    <s v="concerning"/>
    <n v="0.28999999999999998"/>
    <n v="121.72749999999999"/>
    <n v="298.02250000000004"/>
    <n v="5"/>
    <d v="2023-07-13T00:00:00"/>
    <d v="2023-07-19T00:00:00"/>
    <s v="New"/>
    <s v="Cash"/>
    <n v="118.09"/>
    <s v="loss"/>
    <s v="Hyderabad"/>
  </r>
  <r>
    <s v="ORD112340"/>
    <x v="2"/>
    <s v="Clothing"/>
    <x v="12187"/>
    <s v="Good Sales"/>
    <n v="0.2"/>
    <n v="525.68999999999994"/>
    <n v="2102.7599999999998"/>
    <n v="8"/>
    <d v="2024-01-29T00:00:00"/>
    <d v="2024-01-30T00:00:00"/>
    <s v="Regular"/>
    <s v="Card"/>
    <n v="287.14"/>
    <s v="loss"/>
    <s v="Pune"/>
  </r>
  <r>
    <s v="ORD112341"/>
    <x v="1"/>
    <s v="Home Care"/>
    <x v="12188"/>
    <s v="Good Sales"/>
    <n v="0.03"/>
    <n v="65.330699999999993"/>
    <n v="2112.3593000000001"/>
    <n v="9"/>
    <d v="2024-05-10T00:00:00"/>
    <d v="2024-05-16T00:00:00"/>
    <s v="Member"/>
    <s v="Cash"/>
    <n v="333.9"/>
    <s v="loss"/>
    <s v="Chennai"/>
  </r>
  <r>
    <s v="ORD112342"/>
    <x v="0"/>
    <s v="Electronics"/>
    <x v="12189"/>
    <s v="Good Sales"/>
    <n v="0.36"/>
    <n v="837.36719999999991"/>
    <n v="1488.6528000000001"/>
    <n v="5"/>
    <d v="2023-07-19T00:00:00"/>
    <d v="2023-07-26T00:00:00"/>
    <s v="Member"/>
    <s v="Card"/>
    <n v="454.68"/>
    <s v="loss"/>
    <s v="Chennai"/>
  </r>
  <r>
    <s v="ORD112343"/>
    <x v="2"/>
    <s v="Electronics"/>
    <x v="12190"/>
    <s v="Good Sales"/>
    <n v="0.25"/>
    <n v="784.62750000000005"/>
    <n v="2353.8825000000002"/>
    <n v="6"/>
    <d v="2023-01-09T00:00:00"/>
    <d v="2023-01-14T00:00:00"/>
    <s v="New"/>
    <s v="Cash"/>
    <n v="748.74"/>
    <s v="loss"/>
    <s v="Mumbai"/>
  </r>
  <r>
    <s v="ORD112344"/>
    <x v="1"/>
    <s v="Electronics"/>
    <x v="12191"/>
    <s v="Good Sales"/>
    <n v="0.15"/>
    <n v="467.11499999999995"/>
    <n v="2646.9850000000001"/>
    <n v="4"/>
    <d v="2023-09-01T00:00:00"/>
    <d v="2023-09-02T00:00:00"/>
    <s v="Member"/>
    <s v="Card"/>
    <n v="595.59"/>
    <s v="loss"/>
    <s v="Chennai"/>
  </r>
  <r>
    <s v="ORD112345"/>
    <x v="2"/>
    <s v="Home Care"/>
    <x v="12192"/>
    <s v="Good Sales"/>
    <n v="0.04"/>
    <n v="80.884"/>
    <n v="1941.2159999999999"/>
    <n v="1"/>
    <d v="2024-08-06T00:00:00"/>
    <d v="2024-08-13T00:00:00"/>
    <s v="Member"/>
    <s v="UPI"/>
    <n v="325.68"/>
    <s v="loss"/>
    <s v="Delhi"/>
  </r>
  <r>
    <s v="ORD112346"/>
    <x v="0"/>
    <s v="Electronics"/>
    <x v="12193"/>
    <s v="Good Sales"/>
    <n v="0.27"/>
    <n v="1168.5870000000002"/>
    <n v="3159.5129999999999"/>
    <n v="1"/>
    <d v="2023-02-15T00:00:00"/>
    <d v="2023-02-20T00:00:00"/>
    <s v="Regular"/>
    <s v="UPI"/>
    <n v="972.55"/>
    <s v="profit"/>
    <s v="Chennai"/>
  </r>
  <r>
    <s v="ORD112347"/>
    <x v="0"/>
    <s v="Clothing"/>
    <x v="12194"/>
    <s v="Good Sales"/>
    <n v="0.15"/>
    <n v="493.82249999999999"/>
    <n v="2798.3275000000003"/>
    <n v="5"/>
    <d v="2023-08-01T00:00:00"/>
    <d v="2023-08-06T00:00:00"/>
    <s v="Member"/>
    <s v="Cash"/>
    <n v="666.75"/>
    <s v="loss"/>
    <s v="Bangalore"/>
  </r>
  <r>
    <s v="ORD112348"/>
    <x v="3"/>
    <s v="Personal Care"/>
    <x v="12195"/>
    <s v="Good Sales"/>
    <n v="0.47"/>
    <n v="2096.4678999999996"/>
    <n v="2364.1021000000001"/>
    <n v="3"/>
    <d v="2023-10-24T00:00:00"/>
    <d v="2023-10-29T00:00:00"/>
    <s v="New"/>
    <s v="Cash"/>
    <n v="790.9"/>
    <s v="loss"/>
    <s v="Hyderabad"/>
  </r>
  <r>
    <s v="ORD112349"/>
    <x v="3"/>
    <s v="Clothing"/>
    <x v="12196"/>
    <s v="Good Sales"/>
    <n v="0.3"/>
    <n v="1372.3349999999998"/>
    <n v="3202.1149999999998"/>
    <n v="7"/>
    <d v="2024-02-22T00:00:00"/>
    <d v="2024-02-26T00:00:00"/>
    <s v="Member"/>
    <s v="Cash"/>
    <n v="902.58"/>
    <s v="profit"/>
    <s v="Delhi"/>
  </r>
  <r>
    <s v="ORD112350"/>
    <x v="3"/>
    <s v="Personal Care"/>
    <x v="12197"/>
    <s v="Good Sales"/>
    <n v="0.14000000000000001"/>
    <n v="128.77620000000002"/>
    <n v="791.05380000000002"/>
    <n v="4"/>
    <d v="2023-06-07T00:00:00"/>
    <d v="2023-06-14T00:00:00"/>
    <s v="New"/>
    <s v="UPI"/>
    <n v="139.54"/>
    <s v="loss"/>
    <s v="Pune"/>
  </r>
  <r>
    <s v="ORD112351"/>
    <x v="3"/>
    <s v="Personal Care"/>
    <x v="12198"/>
    <s v="Good Sales"/>
    <n v="0.26"/>
    <n v="893.03500000000008"/>
    <n v="2541.7150000000001"/>
    <n v="4"/>
    <d v="2024-11-14T00:00:00"/>
    <d v="2024-11-15T00:00:00"/>
    <s v="Member"/>
    <s v="UPI"/>
    <n v="611.76"/>
    <s v="loss"/>
    <s v="Bangalore"/>
  </r>
  <r>
    <s v="ORD112352"/>
    <x v="0"/>
    <s v="Electronics"/>
    <x v="12199"/>
    <s v="Good Sales"/>
    <n v="0.27"/>
    <n v="447.06870000000004"/>
    <n v="1208.7412999999999"/>
    <n v="4"/>
    <d v="2024-04-08T00:00:00"/>
    <d v="2024-04-10T00:00:00"/>
    <s v="New"/>
    <s v="Card"/>
    <n v="268.63"/>
    <s v="loss"/>
    <s v="Chennai"/>
  </r>
  <r>
    <s v="ORD112353"/>
    <x v="1"/>
    <s v="Electronics"/>
    <x v="12200"/>
    <s v="Good Sales"/>
    <n v="0.36"/>
    <n v="1511.46"/>
    <n v="2687.04"/>
    <n v="6"/>
    <d v="2023-09-14T00:00:00"/>
    <d v="2023-09-18T00:00:00"/>
    <s v="New"/>
    <s v="UPI"/>
    <n v="1257.49"/>
    <s v="profit"/>
    <s v="Hyderabad"/>
  </r>
  <r>
    <s v="ORD112354"/>
    <x v="1"/>
    <s v="Home Care"/>
    <x v="12201"/>
    <s v="Good Sales"/>
    <n v="0.45"/>
    <n v="1660.9365"/>
    <n v="2030.0334999999998"/>
    <n v="9"/>
    <d v="2024-07-12T00:00:00"/>
    <d v="2024-07-17T00:00:00"/>
    <s v="Member"/>
    <s v="Cash"/>
    <n v="235.93"/>
    <s v="loss"/>
    <s v="Pune"/>
  </r>
  <r>
    <s v="ORD112355"/>
    <x v="1"/>
    <s v="Grocery"/>
    <x v="12202"/>
    <s v="Good Sales"/>
    <n v="0.48"/>
    <n v="515.45279999999991"/>
    <n v="558.40719999999999"/>
    <n v="9"/>
    <d v="2023-08-22T00:00:00"/>
    <d v="2023-08-23T00:00:00"/>
    <s v="New"/>
    <s v="UPI"/>
    <n v="230.47"/>
    <s v="loss"/>
    <s v="Mumbai"/>
  </r>
  <r>
    <s v="ORD112356"/>
    <x v="2"/>
    <s v="Clothing"/>
    <x v="12203"/>
    <s v="Good Sales"/>
    <n v="0.36"/>
    <n v="1691.9207999999999"/>
    <n v="3007.8591999999999"/>
    <n v="5"/>
    <d v="2023-06-07T00:00:00"/>
    <d v="2023-06-08T00:00:00"/>
    <s v="Regular"/>
    <s v="Card"/>
    <n v="519.70000000000005"/>
    <s v="loss"/>
    <s v="Bangalore"/>
  </r>
  <r>
    <s v="ORD112357"/>
    <x v="3"/>
    <s v="Home Care"/>
    <x v="12204"/>
    <s v="Good Sales"/>
    <n v="0.27"/>
    <n v="931.24350000000015"/>
    <n v="2517.8065000000001"/>
    <n v="8"/>
    <d v="2024-02-10T00:00:00"/>
    <d v="2024-02-13T00:00:00"/>
    <s v="Regular"/>
    <s v="Card"/>
    <n v="493.92"/>
    <s v="loss"/>
    <s v="Delhi"/>
  </r>
  <r>
    <s v="ORD112358"/>
    <x v="3"/>
    <s v="Home Care"/>
    <x v="12205"/>
    <s v="Good Sales"/>
    <n v="0.11"/>
    <n v="522.31299999999999"/>
    <n v="4225.9870000000001"/>
    <n v="4"/>
    <d v="2023-01-15T00:00:00"/>
    <d v="2023-01-19T00:00:00"/>
    <s v="New"/>
    <s v="Cash"/>
    <n v="462.56"/>
    <s v="loss"/>
    <s v="Bangalore"/>
  </r>
  <r>
    <s v="ORD112359"/>
    <x v="0"/>
    <s v="Clothing"/>
    <x v="12206"/>
    <s v="Good Sales"/>
    <n v="0.2"/>
    <n v="217.87199999999999"/>
    <n v="871.48799999999994"/>
    <n v="8"/>
    <d v="2024-08-18T00:00:00"/>
    <d v="2024-08-20T00:00:00"/>
    <s v="New"/>
    <s v="Cash"/>
    <n v="259.27999999999997"/>
    <s v="loss"/>
    <s v="Delhi"/>
  </r>
  <r>
    <s v="ORD112360"/>
    <x v="0"/>
    <s v="Clothing"/>
    <x v="12207"/>
    <s v="Good Sales"/>
    <n v="0.24"/>
    <n v="1046.7719999999999"/>
    <n v="3314.7780000000002"/>
    <n v="9"/>
    <d v="2024-11-08T00:00:00"/>
    <d v="2024-11-15T00:00:00"/>
    <s v="New"/>
    <s v="UPI"/>
    <n v="531.29"/>
    <s v="loss"/>
    <s v="Delhi"/>
  </r>
  <r>
    <s v="ORD112361"/>
    <x v="2"/>
    <s v="Personal Care"/>
    <x v="12208"/>
    <s v="Good Sales"/>
    <n v="0.06"/>
    <n v="202.4136"/>
    <n v="3171.1464000000001"/>
    <n v="8"/>
    <d v="2023-01-23T00:00:00"/>
    <d v="2023-01-26T00:00:00"/>
    <s v="Member"/>
    <s v="Cash"/>
    <n v="720.42"/>
    <s v="loss"/>
    <s v="Mumbai"/>
  </r>
  <r>
    <s v="ORD112362"/>
    <x v="2"/>
    <s v="Grocery"/>
    <x v="12209"/>
    <s v="Good Sales"/>
    <n v="0.13"/>
    <n v="364.80599999999998"/>
    <n v="2441.3939999999998"/>
    <n v="8"/>
    <d v="2024-11-27T00:00:00"/>
    <d v="2024-11-28T00:00:00"/>
    <s v="Regular"/>
    <s v="UPI"/>
    <n v="539.12"/>
    <s v="loss"/>
    <s v="Delhi"/>
  </r>
  <r>
    <s v="ORD112363"/>
    <x v="1"/>
    <s v="Electronics"/>
    <x v="12210"/>
    <s v="Good Sales"/>
    <n v="0.49"/>
    <n v="2019.0499"/>
    <n v="2101.4601000000002"/>
    <n v="9"/>
    <d v="2023-07-28T00:00:00"/>
    <d v="2023-07-31T00:00:00"/>
    <s v="Member"/>
    <s v="Cash"/>
    <n v="647.51"/>
    <s v="loss"/>
    <s v="Pune"/>
  </r>
  <r>
    <s v="ORD112364"/>
    <x v="0"/>
    <s v="Grocery"/>
    <x v="3544"/>
    <s v="Good Sales"/>
    <n v="0.38"/>
    <n v="1216.3914000000002"/>
    <n v="1984.6386"/>
    <n v="8"/>
    <d v="2023-02-04T00:00:00"/>
    <d v="2023-02-09T00:00:00"/>
    <s v="Member"/>
    <s v="Cash"/>
    <n v="432.86"/>
    <s v="loss"/>
    <s v="Delhi"/>
  </r>
  <r>
    <s v="ORD112365"/>
    <x v="3"/>
    <s v="Grocery"/>
    <x v="12211"/>
    <s v="Good Sales"/>
    <n v="0.24"/>
    <n v="811.44959999999992"/>
    <n v="2569.5904"/>
    <n v="4"/>
    <d v="2024-12-06T00:00:00"/>
    <d v="2024-12-10T00:00:00"/>
    <s v="Regular"/>
    <s v="Cash"/>
    <n v="760.32"/>
    <s v="loss"/>
    <s v="Hyderabad"/>
  </r>
  <r>
    <s v="ORD112366"/>
    <x v="1"/>
    <s v="Electronics"/>
    <x v="12212"/>
    <s v="Good Sales"/>
    <n v="0.11"/>
    <n v="147.72890000000001"/>
    <n v="1195.2610999999999"/>
    <n v="5"/>
    <d v="2023-08-27T00:00:00"/>
    <d v="2023-08-29T00:00:00"/>
    <s v="Member"/>
    <s v="Card"/>
    <n v="247.59"/>
    <s v="loss"/>
    <s v="Delhi"/>
  </r>
  <r>
    <s v="ORD112367"/>
    <x v="3"/>
    <s v="Grocery"/>
    <x v="12213"/>
    <s v="Good Sales"/>
    <n v="0.28999999999999998"/>
    <n v="1190.0324000000001"/>
    <n v="2913.5276000000003"/>
    <n v="6"/>
    <d v="2023-06-30T00:00:00"/>
    <d v="2023-07-06T00:00:00"/>
    <s v="Member"/>
    <s v="Cash"/>
    <n v="253.48"/>
    <s v="loss"/>
    <s v="Hyderabad"/>
  </r>
  <r>
    <s v="ORD112368"/>
    <x v="1"/>
    <s v="Home Care"/>
    <x v="12214"/>
    <s v="Good Sales"/>
    <n v="0.12"/>
    <n v="394.37759999999997"/>
    <n v="2892.1024000000002"/>
    <n v="5"/>
    <d v="2023-01-31T00:00:00"/>
    <d v="2023-02-02T00:00:00"/>
    <s v="Regular"/>
    <s v="Cash"/>
    <n v="771.61"/>
    <s v="loss"/>
    <s v="Delhi"/>
  </r>
  <r>
    <s v="ORD112369"/>
    <x v="3"/>
    <s v="Home Care"/>
    <x v="12215"/>
    <s v="Good Sales"/>
    <n v="0.1"/>
    <n v="423.75100000000003"/>
    <n v="3813.759"/>
    <n v="9"/>
    <d v="2024-02-14T00:00:00"/>
    <d v="2024-02-15T00:00:00"/>
    <s v="New"/>
    <s v="Cash"/>
    <n v="1013.55"/>
    <s v="profit"/>
    <s v="Bangalore"/>
  </r>
  <r>
    <s v="ORD112370"/>
    <x v="2"/>
    <s v="Electronics"/>
    <x v="12216"/>
    <s v="Good Sales"/>
    <n v="0.05"/>
    <n v="91.124000000000009"/>
    <n v="1731.356"/>
    <n v="2"/>
    <d v="2023-07-19T00:00:00"/>
    <d v="2023-07-22T00:00:00"/>
    <s v="Member"/>
    <s v="Cash"/>
    <n v="281.83"/>
    <s v="loss"/>
    <s v="Delhi"/>
  </r>
  <r>
    <s v="ORD112371"/>
    <x v="1"/>
    <s v="Electronics"/>
    <x v="12217"/>
    <s v="Good Sales"/>
    <n v="0.17"/>
    <n v="293.31460000000004"/>
    <n v="1432.0654"/>
    <n v="6"/>
    <d v="2023-06-30T00:00:00"/>
    <d v="2023-07-02T00:00:00"/>
    <s v="Member"/>
    <s v="Cash"/>
    <n v="94.72"/>
    <s v="loss"/>
    <s v="Bangalore"/>
  </r>
  <r>
    <s v="ORD112372"/>
    <x v="3"/>
    <s v="Clothing"/>
    <x v="12218"/>
    <s v="concerning"/>
    <n v="0.27"/>
    <n v="58.622400000000006"/>
    <n v="158.49760000000001"/>
    <n v="2"/>
    <d v="2024-11-26T00:00:00"/>
    <d v="2024-12-03T00:00:00"/>
    <s v="Member"/>
    <s v="UPI"/>
    <n v="21.22"/>
    <s v="loss"/>
    <s v="Hyderabad"/>
  </r>
  <r>
    <s v="ORD112373"/>
    <x v="3"/>
    <s v="Clothing"/>
    <x v="12219"/>
    <s v="Good Sales"/>
    <n v="0.08"/>
    <n v="309.29360000000003"/>
    <n v="3556.8764000000001"/>
    <n v="8"/>
    <d v="2024-08-17T00:00:00"/>
    <d v="2024-08-19T00:00:00"/>
    <s v="Regular"/>
    <s v="Card"/>
    <n v="748.19"/>
    <s v="loss"/>
    <s v="Bangalore"/>
  </r>
  <r>
    <s v="ORD112374"/>
    <x v="0"/>
    <s v="Grocery"/>
    <x v="12220"/>
    <s v="Good Sales"/>
    <n v="0.1"/>
    <n v="171.85400000000001"/>
    <n v="1546.6859999999999"/>
    <n v="8"/>
    <d v="2024-03-21T00:00:00"/>
    <d v="2024-03-26T00:00:00"/>
    <s v="New"/>
    <s v="UPI"/>
    <n v="410.85"/>
    <s v="loss"/>
    <s v="Chennai"/>
  </r>
  <r>
    <s v="ORD112375"/>
    <x v="1"/>
    <s v="Grocery"/>
    <x v="12221"/>
    <s v="Good Sales"/>
    <n v="0.2"/>
    <n v="340.66800000000001"/>
    <n v="1362.672"/>
    <n v="5"/>
    <d v="2024-07-09T00:00:00"/>
    <d v="2024-07-14T00:00:00"/>
    <s v="New"/>
    <s v="UPI"/>
    <n v="121.41"/>
    <s v="loss"/>
    <s v="Mumbai"/>
  </r>
  <r>
    <s v="ORD112376"/>
    <x v="3"/>
    <s v="Electronics"/>
    <x v="12222"/>
    <s v="Good Sales"/>
    <n v="0.24"/>
    <n v="833.89200000000005"/>
    <n v="2640.6580000000004"/>
    <n v="8"/>
    <d v="2023-02-27T00:00:00"/>
    <d v="2023-02-28T00:00:00"/>
    <s v="Member"/>
    <s v="Cash"/>
    <n v="758.22"/>
    <s v="loss"/>
    <s v="Mumbai"/>
  </r>
  <r>
    <s v="ORD112377"/>
    <x v="0"/>
    <s v="Grocery"/>
    <x v="12223"/>
    <s v="Good Sales"/>
    <n v="0.38"/>
    <n v="508.84280000000001"/>
    <n v="830.21719999999993"/>
    <n v="5"/>
    <d v="2024-04-05T00:00:00"/>
    <d v="2024-04-11T00:00:00"/>
    <s v="Member"/>
    <s v="UPI"/>
    <n v="234.77"/>
    <s v="loss"/>
    <s v="Hyderabad"/>
  </r>
  <r>
    <s v="ORD112378"/>
    <x v="3"/>
    <s v="Personal Care"/>
    <x v="12224"/>
    <s v="Good Sales"/>
    <n v="0.28000000000000003"/>
    <n v="1275.1760000000002"/>
    <n v="3279.0239999999994"/>
    <n v="4"/>
    <d v="2024-10-14T00:00:00"/>
    <d v="2024-10-17T00:00:00"/>
    <s v="Member"/>
    <s v="Cash"/>
    <n v="494.76"/>
    <s v="loss"/>
    <s v="Hyderabad"/>
  </r>
  <r>
    <s v="ORD112379"/>
    <x v="1"/>
    <s v="Home Care"/>
    <x v="12225"/>
    <s v="Good Sales"/>
    <n v="0.31"/>
    <n v="848.32119999999998"/>
    <n v="1888.1988000000001"/>
    <n v="9"/>
    <d v="2023-11-13T00:00:00"/>
    <d v="2023-11-18T00:00:00"/>
    <s v="Regular"/>
    <s v="UPI"/>
    <n v="469.34"/>
    <s v="loss"/>
    <s v="Mumbai"/>
  </r>
  <r>
    <s v="ORD112380"/>
    <x v="2"/>
    <s v="Grocery"/>
    <x v="12226"/>
    <s v="Good Sales"/>
    <n v="0.35"/>
    <n v="1697.6539999999998"/>
    <n v="3152.7860000000001"/>
    <n v="8"/>
    <d v="2024-08-02T00:00:00"/>
    <d v="2024-08-05T00:00:00"/>
    <s v="Member"/>
    <s v="UPI"/>
    <n v="319.64"/>
    <s v="loss"/>
    <s v="Delhi"/>
  </r>
  <r>
    <s v="ORD112381"/>
    <x v="1"/>
    <s v="Grocery"/>
    <x v="12227"/>
    <s v="concerning"/>
    <n v="0.23"/>
    <n v="109.4064"/>
    <n v="366.27359999999999"/>
    <n v="4"/>
    <d v="2023-06-28T00:00:00"/>
    <d v="2023-07-05T00:00:00"/>
    <s v="Member"/>
    <s v="UPI"/>
    <n v="102.17"/>
    <s v="loss"/>
    <s v="Chennai"/>
  </r>
  <r>
    <s v="ORD112382"/>
    <x v="1"/>
    <s v="Clothing"/>
    <x v="12228"/>
    <s v="Good Sales"/>
    <n v="0.17"/>
    <n v="297.57480000000004"/>
    <n v="1452.8652"/>
    <n v="2"/>
    <d v="2023-05-05T00:00:00"/>
    <d v="2023-05-11T00:00:00"/>
    <s v="Regular"/>
    <s v="Cash"/>
    <n v="142.55000000000001"/>
    <s v="loss"/>
    <s v="Hyderabad"/>
  </r>
  <r>
    <s v="ORD112383"/>
    <x v="3"/>
    <s v="Personal Care"/>
    <x v="12229"/>
    <s v="Good Sales"/>
    <n v="0.4"/>
    <n v="787.68000000000006"/>
    <n v="1181.52"/>
    <n v="2"/>
    <d v="2024-12-02T00:00:00"/>
    <d v="2024-12-09T00:00:00"/>
    <s v="New"/>
    <s v="Card"/>
    <n v="109.8"/>
    <s v="loss"/>
    <s v="Chennai"/>
  </r>
  <r>
    <s v="ORD112384"/>
    <x v="3"/>
    <s v="Grocery"/>
    <x v="12230"/>
    <s v="Good Sales"/>
    <n v="0.41"/>
    <n v="1508.4145999999998"/>
    <n v="2170.6454000000003"/>
    <n v="2"/>
    <d v="2023-12-17T00:00:00"/>
    <d v="2023-12-18T00:00:00"/>
    <s v="New"/>
    <s v="Card"/>
    <n v="208.44"/>
    <s v="loss"/>
    <s v="Mumbai"/>
  </r>
  <r>
    <s v="ORD112385"/>
    <x v="1"/>
    <s v="Home Care"/>
    <x v="12231"/>
    <s v="Good Sales"/>
    <n v="0.08"/>
    <n v="91.4816"/>
    <n v="1052.0383999999999"/>
    <n v="8"/>
    <d v="2023-07-10T00:00:00"/>
    <d v="2023-07-14T00:00:00"/>
    <s v="Member"/>
    <s v="Card"/>
    <n v="260.47000000000003"/>
    <s v="loss"/>
    <s v="Mumbai"/>
  </r>
  <r>
    <s v="ORD112386"/>
    <x v="0"/>
    <s v="Grocery"/>
    <x v="12232"/>
    <s v="Good Sales"/>
    <n v="0.48"/>
    <n v="930.81119999999999"/>
    <n v="1008.3788000000001"/>
    <n v="6"/>
    <d v="2023-03-13T00:00:00"/>
    <d v="2023-03-14T00:00:00"/>
    <s v="New"/>
    <s v="Card"/>
    <n v="215.21"/>
    <s v="loss"/>
    <s v="Mumbai"/>
  </r>
  <r>
    <s v="ORD112387"/>
    <x v="0"/>
    <s v="Electronics"/>
    <x v="12233"/>
    <s v="Good Sales"/>
    <n v="0.46"/>
    <n v="2098.5889999999999"/>
    <n v="2463.5609999999997"/>
    <n v="1"/>
    <d v="2024-04-19T00:00:00"/>
    <d v="2024-04-26T00:00:00"/>
    <s v="Regular"/>
    <s v="Cash"/>
    <n v="832.92"/>
    <s v="profit"/>
    <s v="Bangalore"/>
  </r>
  <r>
    <s v="ORD112388"/>
    <x v="0"/>
    <s v="Personal Care"/>
    <x v="12234"/>
    <s v="concerning"/>
    <n v="0.44"/>
    <n v="290.97199999999998"/>
    <n v="370.32799999999997"/>
    <n v="4"/>
    <d v="2023-11-24T00:00:00"/>
    <d v="2023-11-28T00:00:00"/>
    <s v="Regular"/>
    <s v="UPI"/>
    <n v="40.65"/>
    <s v="loss"/>
    <s v="Hyderabad"/>
  </r>
  <r>
    <s v="ORD112389"/>
    <x v="3"/>
    <s v="Grocery"/>
    <x v="12235"/>
    <s v="Good Sales"/>
    <n v="0.21"/>
    <n v="787.93889999999999"/>
    <n v="2964.1511"/>
    <n v="3"/>
    <d v="2023-03-27T00:00:00"/>
    <d v="2023-04-01T00:00:00"/>
    <s v="Regular"/>
    <s v="Cash"/>
    <n v="229.42"/>
    <s v="loss"/>
    <s v="Bangalore"/>
  </r>
  <r>
    <s v="ORD112390"/>
    <x v="3"/>
    <s v="Personal Care"/>
    <x v="12236"/>
    <s v="Good Sales"/>
    <n v="0.42"/>
    <n v="1487.7155999999998"/>
    <n v="2054.4643999999998"/>
    <n v="7"/>
    <d v="2023-06-17T00:00:00"/>
    <d v="2023-06-19T00:00:00"/>
    <s v="Regular"/>
    <s v="Card"/>
    <n v="928.27"/>
    <s v="profit"/>
    <s v="Delhi"/>
  </r>
  <r>
    <s v="ORD112391"/>
    <x v="1"/>
    <s v="Grocery"/>
    <x v="12237"/>
    <s v="concerning"/>
    <n v="0.31"/>
    <n v="229.23570000000001"/>
    <n v="510.23430000000002"/>
    <n v="5"/>
    <d v="2024-10-30T00:00:00"/>
    <d v="2024-10-31T00:00:00"/>
    <s v="Regular"/>
    <s v="Cash"/>
    <n v="167.76"/>
    <s v="loss"/>
    <s v="Pune"/>
  </r>
  <r>
    <s v="ORD112392"/>
    <x v="2"/>
    <s v="Home Care"/>
    <x v="12238"/>
    <s v="Good Sales"/>
    <n v="0.1"/>
    <n v="347.36"/>
    <n v="3126.24"/>
    <n v="1"/>
    <d v="2023-11-25T00:00:00"/>
    <d v="2023-11-28T00:00:00"/>
    <s v="New"/>
    <s v="Cash"/>
    <n v="269.60000000000002"/>
    <s v="loss"/>
    <s v="Bangalore"/>
  </r>
  <r>
    <s v="ORD112393"/>
    <x v="3"/>
    <s v="Home Care"/>
    <x v="12239"/>
    <s v="Good Sales"/>
    <n v="0.39"/>
    <n v="1127.8566000000001"/>
    <n v="1764.0834"/>
    <n v="6"/>
    <d v="2024-10-18T00:00:00"/>
    <d v="2024-10-25T00:00:00"/>
    <s v="New"/>
    <s v="Cash"/>
    <n v="540.73"/>
    <s v="loss"/>
    <s v="Chennai"/>
  </r>
  <r>
    <s v="ORD112394"/>
    <x v="1"/>
    <s v="Personal Care"/>
    <x v="12240"/>
    <s v="Good Sales"/>
    <n v="0.2"/>
    <n v="301.77199999999999"/>
    <n v="1207.088"/>
    <n v="4"/>
    <d v="2023-01-01T00:00:00"/>
    <d v="2023-01-04T00:00:00"/>
    <s v="New"/>
    <s v="Card"/>
    <n v="133.11000000000001"/>
    <s v="loss"/>
    <s v="Bangalore"/>
  </r>
  <r>
    <s v="ORD112395"/>
    <x v="1"/>
    <s v="Clothing"/>
    <x v="12241"/>
    <s v="Good Sales"/>
    <n v="0.15"/>
    <n v="243.68849999999998"/>
    <n v="1380.9014999999999"/>
    <n v="6"/>
    <d v="2023-04-06T00:00:00"/>
    <d v="2023-04-13T00:00:00"/>
    <s v="New"/>
    <s v="UPI"/>
    <n v="397.63"/>
    <s v="loss"/>
    <s v="Chennai"/>
  </r>
  <r>
    <s v="ORD112396"/>
    <x v="2"/>
    <s v="Clothing"/>
    <x v="12242"/>
    <s v="Good Sales"/>
    <n v="0.44"/>
    <n v="1839.9304"/>
    <n v="2341.7295999999997"/>
    <n v="7"/>
    <d v="2023-07-31T00:00:00"/>
    <d v="2023-08-06T00:00:00"/>
    <s v="Member"/>
    <s v="UPI"/>
    <n v="907.72"/>
    <s v="profit"/>
    <s v="Chennai"/>
  </r>
  <r>
    <s v="ORD112397"/>
    <x v="0"/>
    <s v="Electronics"/>
    <x v="12243"/>
    <s v="Good Sales"/>
    <n v="0.43"/>
    <n v="529.74710000000005"/>
    <n v="702.22289999999998"/>
    <n v="9"/>
    <d v="2023-01-01T00:00:00"/>
    <d v="2023-01-05T00:00:00"/>
    <s v="Member"/>
    <s v="UPI"/>
    <n v="353.07"/>
    <s v="loss"/>
    <s v="Bangalore"/>
  </r>
  <r>
    <s v="ORD112398"/>
    <x v="1"/>
    <s v="Clothing"/>
    <x v="12244"/>
    <s v="Good Sales"/>
    <n v="0.43"/>
    <n v="1123.4266"/>
    <n v="1489.1933999999999"/>
    <n v="1"/>
    <d v="2024-11-11T00:00:00"/>
    <d v="2024-11-14T00:00:00"/>
    <s v="Regular"/>
    <s v="Cash"/>
    <n v="499.29"/>
    <s v="loss"/>
    <s v="Hyderabad"/>
  </r>
  <r>
    <s v="ORD112399"/>
    <x v="1"/>
    <s v="Personal Care"/>
    <x v="12245"/>
    <s v="Good Sales"/>
    <n v="0.43"/>
    <n v="1478.1809000000001"/>
    <n v="1959.4491"/>
    <n v="6"/>
    <d v="2024-12-31T00:00:00"/>
    <d v="2025-01-05T00:00:00"/>
    <s v="Member"/>
    <s v="UPI"/>
    <n v="509.09"/>
    <s v="loss"/>
    <s v="Bangalore"/>
  </r>
  <r>
    <s v="ORD112400"/>
    <x v="1"/>
    <s v="Clothing"/>
    <x v="12246"/>
    <s v="concerning"/>
    <n v="0.28000000000000003"/>
    <n v="206.22560000000001"/>
    <n v="530.2944"/>
    <n v="8"/>
    <d v="2024-10-24T00:00:00"/>
    <d v="2024-10-28T00:00:00"/>
    <s v="Member"/>
    <s v="UPI"/>
    <n v="164.93"/>
    <s v="loss"/>
    <s v="Mumbai"/>
  </r>
  <r>
    <s v="ORD112401"/>
    <x v="0"/>
    <s v="Electronics"/>
    <x v="12247"/>
    <s v="Good Sales"/>
    <n v="0.31"/>
    <n v="1447.2442999999998"/>
    <n v="3221.2856999999999"/>
    <n v="4"/>
    <d v="2023-10-01T00:00:00"/>
    <d v="2023-10-03T00:00:00"/>
    <s v="New"/>
    <s v="Card"/>
    <n v="927.31"/>
    <s v="profit"/>
    <s v="Chennai"/>
  </r>
  <r>
    <s v="ORD112402"/>
    <x v="0"/>
    <s v="Grocery"/>
    <x v="12248"/>
    <s v="Good Sales"/>
    <n v="0.47"/>
    <n v="647.24169999999992"/>
    <n v="729.86829999999998"/>
    <n v="9"/>
    <d v="2023-04-05T00:00:00"/>
    <d v="2023-04-06T00:00:00"/>
    <s v="Member"/>
    <s v="Cash"/>
    <n v="209.73"/>
    <s v="loss"/>
    <s v="Delhi"/>
  </r>
  <r>
    <s v="ORD112403"/>
    <x v="2"/>
    <s v="Clothing"/>
    <x v="12249"/>
    <s v="Good Sales"/>
    <n v="0.06"/>
    <n v="99.737399999999994"/>
    <n v="1562.5526"/>
    <n v="4"/>
    <d v="2024-10-29T00:00:00"/>
    <d v="2024-11-02T00:00:00"/>
    <s v="Regular"/>
    <s v="Cash"/>
    <n v="257.66000000000003"/>
    <s v="loss"/>
    <s v="Pune"/>
  </r>
  <r>
    <s v="ORD112404"/>
    <x v="3"/>
    <s v="Personal Care"/>
    <x v="12250"/>
    <s v="Good Sales"/>
    <n v="0.4"/>
    <n v="1345.588"/>
    <n v="2018.3819999999998"/>
    <n v="4"/>
    <d v="2024-01-07T00:00:00"/>
    <d v="2024-01-14T00:00:00"/>
    <s v="Member"/>
    <s v="Card"/>
    <n v="294.07"/>
    <s v="loss"/>
    <s v="Bangalore"/>
  </r>
  <r>
    <s v="ORD112405"/>
    <x v="0"/>
    <s v="Personal Care"/>
    <x v="12251"/>
    <s v="concerning"/>
    <n v="0.26"/>
    <n v="125.6164"/>
    <n v="357.52359999999999"/>
    <n v="9"/>
    <d v="2024-05-04T00:00:00"/>
    <d v="2024-05-10T00:00:00"/>
    <s v="New"/>
    <s v="UPI"/>
    <n v="81.81"/>
    <s v="loss"/>
    <s v="Mumbai"/>
  </r>
  <r>
    <s v="ORD112406"/>
    <x v="3"/>
    <s v="Electronics"/>
    <x v="12252"/>
    <s v="Good Sales"/>
    <n v="0.49"/>
    <n v="1555.8970000000002"/>
    <n v="1619.403"/>
    <n v="4"/>
    <d v="2023-03-26T00:00:00"/>
    <d v="2023-04-01T00:00:00"/>
    <s v="Member"/>
    <s v="Card"/>
    <n v="281.36"/>
    <s v="loss"/>
    <s v="Pune"/>
  </r>
  <r>
    <s v="ORD112407"/>
    <x v="3"/>
    <s v="Electronics"/>
    <x v="12253"/>
    <s v="Good Sales"/>
    <n v="0.32"/>
    <n v="1468.336"/>
    <n v="3120.2139999999999"/>
    <n v="9"/>
    <d v="2024-10-13T00:00:00"/>
    <d v="2024-10-18T00:00:00"/>
    <s v="Member"/>
    <s v="Card"/>
    <n v="427.44"/>
    <s v="loss"/>
    <s v="Delhi"/>
  </r>
  <r>
    <s v="ORD112408"/>
    <x v="0"/>
    <s v="Home Care"/>
    <x v="12254"/>
    <s v="Good Sales"/>
    <n v="0.08"/>
    <n v="105.64319999999999"/>
    <n v="1214.8968"/>
    <n v="1"/>
    <d v="2024-08-22T00:00:00"/>
    <d v="2024-08-26T00:00:00"/>
    <s v="Member"/>
    <s v="Cash"/>
    <n v="117.44"/>
    <s v="loss"/>
    <s v="Bangalore"/>
  </r>
  <r>
    <s v="ORD112409"/>
    <x v="1"/>
    <s v="Home Care"/>
    <x v="12255"/>
    <s v="Good Sales"/>
    <n v="0.41"/>
    <n v="768.07349999999997"/>
    <n v="1105.2764999999999"/>
    <n v="8"/>
    <d v="2024-05-13T00:00:00"/>
    <d v="2024-05-18T00:00:00"/>
    <s v="Member"/>
    <s v="Cash"/>
    <n v="318.79000000000002"/>
    <s v="loss"/>
    <s v="Mumbai"/>
  </r>
  <r>
    <s v="ORD112410"/>
    <x v="2"/>
    <s v="Home Care"/>
    <x v="12256"/>
    <s v="Good Sales"/>
    <n v="0.34"/>
    <n v="421.06960000000004"/>
    <n v="817.37040000000002"/>
    <n v="2"/>
    <d v="2024-07-14T00:00:00"/>
    <d v="2024-07-21T00:00:00"/>
    <s v="New"/>
    <s v="UPI"/>
    <n v="212.95"/>
    <s v="loss"/>
    <s v="Mumbai"/>
  </r>
  <r>
    <s v="ORD112411"/>
    <x v="3"/>
    <s v="Grocery"/>
    <x v="12257"/>
    <s v="Good Sales"/>
    <n v="7.0000000000000007E-2"/>
    <n v="287.83790000000005"/>
    <n v="3824.1321000000003"/>
    <n v="8"/>
    <d v="2024-04-25T00:00:00"/>
    <d v="2024-05-01T00:00:00"/>
    <s v="New"/>
    <s v="Card"/>
    <n v="271.07"/>
    <s v="loss"/>
    <s v="Bangalore"/>
  </r>
  <r>
    <s v="ORD112412"/>
    <x v="1"/>
    <s v="Personal Care"/>
    <x v="12258"/>
    <s v="Good Sales"/>
    <n v="0"/>
    <n v="0"/>
    <n v="921.28"/>
    <n v="5"/>
    <d v="2023-08-31T00:00:00"/>
    <d v="2023-09-04T00:00:00"/>
    <s v="Regular"/>
    <s v="UPI"/>
    <n v="195.81"/>
    <s v="loss"/>
    <s v="Chennai"/>
  </r>
  <r>
    <s v="ORD112413"/>
    <x v="0"/>
    <s v="Home Care"/>
    <x v="12259"/>
    <s v="Good Sales"/>
    <n v="0.27"/>
    <n v="485.58960000000002"/>
    <n v="1312.8904"/>
    <n v="1"/>
    <d v="2024-05-21T00:00:00"/>
    <d v="2024-05-25T00:00:00"/>
    <s v="Regular"/>
    <s v="UPI"/>
    <n v="163.18"/>
    <s v="loss"/>
    <s v="Bangalore"/>
  </r>
  <r>
    <s v="ORD112414"/>
    <x v="3"/>
    <s v="Personal Care"/>
    <x v="12260"/>
    <s v="Good Sales"/>
    <n v="0.12"/>
    <n v="365.40120000000002"/>
    <n v="2679.6088"/>
    <n v="1"/>
    <d v="2024-08-31T00:00:00"/>
    <d v="2024-09-07T00:00:00"/>
    <s v="New"/>
    <s v="Card"/>
    <n v="504.35"/>
    <s v="loss"/>
    <s v="Mumbai"/>
  </r>
  <r>
    <s v="ORD112415"/>
    <x v="3"/>
    <s v="Electronics"/>
    <x v="12261"/>
    <s v="Good Sales"/>
    <n v="0.43"/>
    <n v="895.39760000000001"/>
    <n v="1186.9224000000002"/>
    <n v="6"/>
    <d v="2023-01-16T00:00:00"/>
    <d v="2023-01-18T00:00:00"/>
    <s v="Regular"/>
    <s v="Card"/>
    <n v="420.83"/>
    <s v="loss"/>
    <s v="Hyderabad"/>
  </r>
  <r>
    <s v="ORD112416"/>
    <x v="3"/>
    <s v="Grocery"/>
    <x v="12262"/>
    <s v="concerning"/>
    <n v="0.13"/>
    <n v="54.704000000000001"/>
    <n v="366.096"/>
    <n v="1"/>
    <d v="2023-06-04T00:00:00"/>
    <d v="2023-06-08T00:00:00"/>
    <s v="New"/>
    <s v="Card"/>
    <n v="26.79"/>
    <s v="loss"/>
    <s v="Delhi"/>
  </r>
  <r>
    <s v="ORD112417"/>
    <x v="1"/>
    <s v="Electronics"/>
    <x v="12263"/>
    <s v="Good Sales"/>
    <n v="0.33"/>
    <n v="1565.4639"/>
    <n v="3178.3661000000002"/>
    <n v="2"/>
    <d v="2024-05-03T00:00:00"/>
    <d v="2024-05-08T00:00:00"/>
    <s v="Regular"/>
    <s v="Card"/>
    <n v="896.84"/>
    <s v="profit"/>
    <s v="Delhi"/>
  </r>
  <r>
    <s v="ORD112418"/>
    <x v="1"/>
    <s v="Personal Care"/>
    <x v="12264"/>
    <s v="Good Sales"/>
    <n v="0.17"/>
    <n v="298.47070000000002"/>
    <n v="1457.2393"/>
    <n v="3"/>
    <d v="2023-06-30T00:00:00"/>
    <d v="2023-07-04T00:00:00"/>
    <s v="Regular"/>
    <s v="Card"/>
    <n v="490.28"/>
    <s v="loss"/>
    <s v="Delhi"/>
  </r>
  <r>
    <s v="ORD112419"/>
    <x v="1"/>
    <s v="Home Care"/>
    <x v="12265"/>
    <s v="Good Sales"/>
    <n v="0.18"/>
    <n v="411.06419999999997"/>
    <n v="1872.6258"/>
    <n v="2"/>
    <d v="2023-06-13T00:00:00"/>
    <d v="2023-06-16T00:00:00"/>
    <s v="Member"/>
    <s v="UPI"/>
    <n v="191.47"/>
    <s v="loss"/>
    <s v="Mumbai"/>
  </r>
  <r>
    <s v="ORD112420"/>
    <x v="3"/>
    <s v="Electronics"/>
    <x v="12266"/>
    <s v="Good Sales"/>
    <n v="0.09"/>
    <n v="82.887299999999996"/>
    <n v="838.08270000000005"/>
    <n v="9"/>
    <d v="2024-01-26T00:00:00"/>
    <d v="2024-01-28T00:00:00"/>
    <s v="New"/>
    <s v="Cash"/>
    <n v="257.33"/>
    <s v="loss"/>
    <s v="Bangalore"/>
  </r>
  <r>
    <s v="ORD112421"/>
    <x v="3"/>
    <s v="Clothing"/>
    <x v="12267"/>
    <s v="Good Sales"/>
    <n v="0.25"/>
    <n v="1085.0550000000001"/>
    <n v="3255.165"/>
    <n v="6"/>
    <d v="2023-10-17T00:00:00"/>
    <d v="2023-10-22T00:00:00"/>
    <s v="Regular"/>
    <s v="UPI"/>
    <n v="1103.6400000000001"/>
    <s v="profit"/>
    <s v="Bangalore"/>
  </r>
  <r>
    <s v="ORD112422"/>
    <x v="2"/>
    <s v="Grocery"/>
    <x v="12268"/>
    <s v="Good Sales"/>
    <n v="0.28999999999999998"/>
    <n v="443.11999999999995"/>
    <n v="1084.8800000000001"/>
    <n v="9"/>
    <d v="2024-01-13T00:00:00"/>
    <d v="2024-01-14T00:00:00"/>
    <s v="Regular"/>
    <s v="Card"/>
    <n v="281.33"/>
    <s v="loss"/>
    <s v="Bangalore"/>
  </r>
  <r>
    <s v="ORD112423"/>
    <x v="2"/>
    <s v="Personal Care"/>
    <x v="12269"/>
    <s v="concerning"/>
    <n v="0.28999999999999998"/>
    <n v="57.167699999999996"/>
    <n v="139.9623"/>
    <n v="5"/>
    <d v="2024-05-30T00:00:00"/>
    <d v="2024-06-06T00:00:00"/>
    <s v="Member"/>
    <s v="Cash"/>
    <n v="16.03"/>
    <s v="loss"/>
    <s v="Chennai"/>
  </r>
  <r>
    <s v="ORD112424"/>
    <x v="1"/>
    <s v="Home Care"/>
    <x v="12270"/>
    <s v="Good Sales"/>
    <n v="0.43"/>
    <n v="709.65909999999997"/>
    <n v="940.71089999999992"/>
    <n v="4"/>
    <d v="2023-04-28T00:00:00"/>
    <d v="2023-05-05T00:00:00"/>
    <s v="Regular"/>
    <s v="Cash"/>
    <n v="381.02"/>
    <s v="loss"/>
    <s v="Chennai"/>
  </r>
  <r>
    <s v="ORD112425"/>
    <x v="1"/>
    <s v="Electronics"/>
    <x v="12271"/>
    <s v="Good Sales"/>
    <n v="0.33"/>
    <n v="1624.2237000000002"/>
    <n v="3297.6662999999999"/>
    <n v="2"/>
    <d v="2023-01-26T00:00:00"/>
    <d v="2023-02-01T00:00:00"/>
    <s v="Regular"/>
    <s v="Cash"/>
    <n v="1042.79"/>
    <s v="profit"/>
    <s v="Bangalore"/>
  </r>
  <r>
    <s v="ORD112426"/>
    <x v="0"/>
    <s v="Grocery"/>
    <x v="12272"/>
    <s v="Good Sales"/>
    <n v="0.37"/>
    <n v="303.22609999999997"/>
    <n v="516.3039"/>
    <n v="4"/>
    <d v="2023-05-28T00:00:00"/>
    <d v="2023-06-01T00:00:00"/>
    <s v="Regular"/>
    <s v="UPI"/>
    <n v="177.46"/>
    <s v="loss"/>
    <s v="Chennai"/>
  </r>
  <r>
    <s v="ORD112427"/>
    <x v="1"/>
    <s v="Home Care"/>
    <x v="12273"/>
    <s v="concerning"/>
    <n v="0.16"/>
    <n v="40.462399999999995"/>
    <n v="212.42759999999998"/>
    <n v="8"/>
    <d v="2024-03-10T00:00:00"/>
    <d v="2024-03-17T00:00:00"/>
    <s v="Regular"/>
    <s v="Cash"/>
    <n v="20.83"/>
    <s v="loss"/>
    <s v="Chennai"/>
  </r>
  <r>
    <s v="ORD112428"/>
    <x v="2"/>
    <s v="Electronics"/>
    <x v="12274"/>
    <s v="Good Sales"/>
    <n v="0.21"/>
    <n v="615.94259999999997"/>
    <n v="2317.1174000000001"/>
    <n v="2"/>
    <d v="2024-12-17T00:00:00"/>
    <d v="2024-12-22T00:00:00"/>
    <s v="Regular"/>
    <s v="Cash"/>
    <n v="505.64"/>
    <s v="loss"/>
    <s v="Bangalore"/>
  </r>
  <r>
    <s v="ORD112429"/>
    <x v="2"/>
    <s v="Personal Care"/>
    <x v="12275"/>
    <s v="Good Sales"/>
    <n v="0.01"/>
    <n v="19.2117"/>
    <n v="1901.9583"/>
    <n v="8"/>
    <d v="2023-04-09T00:00:00"/>
    <d v="2023-04-12T00:00:00"/>
    <s v="Member"/>
    <s v="Card"/>
    <n v="409.94"/>
    <s v="loss"/>
    <s v="Bangalore"/>
  </r>
  <r>
    <s v="ORD112430"/>
    <x v="2"/>
    <s v="Clothing"/>
    <x v="12276"/>
    <s v="Good Sales"/>
    <n v="0.04"/>
    <n v="159.8152"/>
    <n v="3835.5648000000001"/>
    <n v="2"/>
    <d v="2024-10-11T00:00:00"/>
    <d v="2024-10-15T00:00:00"/>
    <s v="Regular"/>
    <s v="UPI"/>
    <n v="665.07"/>
    <s v="loss"/>
    <s v="Mumbai"/>
  </r>
  <r>
    <s v="ORD112431"/>
    <x v="3"/>
    <s v="Clothing"/>
    <x v="12277"/>
    <s v="Good Sales"/>
    <n v="0.19"/>
    <n v="700.38750000000005"/>
    <n v="2985.8625000000002"/>
    <n v="1"/>
    <d v="2023-05-25T00:00:00"/>
    <d v="2023-05-28T00:00:00"/>
    <s v="Regular"/>
    <s v="UPI"/>
    <n v="728.22"/>
    <s v="loss"/>
    <s v="Bangalore"/>
  </r>
  <r>
    <s v="ORD112432"/>
    <x v="3"/>
    <s v="Personal Care"/>
    <x v="12278"/>
    <s v="Good Sales"/>
    <n v="0.1"/>
    <n v="100.855"/>
    <n v="907.69499999999994"/>
    <n v="4"/>
    <d v="2023-03-10T00:00:00"/>
    <d v="2023-03-14T00:00:00"/>
    <s v="Regular"/>
    <s v="Cash"/>
    <n v="192.72"/>
    <s v="loss"/>
    <s v="Hyderabad"/>
  </r>
  <r>
    <s v="ORD112433"/>
    <x v="1"/>
    <s v="Grocery"/>
    <x v="12279"/>
    <s v="Good Sales"/>
    <n v="0.41"/>
    <n v="1175.3469999999998"/>
    <n v="1691.3530000000001"/>
    <n v="7"/>
    <d v="2023-10-13T00:00:00"/>
    <d v="2023-10-17T00:00:00"/>
    <s v="New"/>
    <s v="Cash"/>
    <n v="449.26"/>
    <s v="loss"/>
    <s v="Bangalore"/>
  </r>
  <r>
    <s v="ORD112434"/>
    <x v="0"/>
    <s v="Personal Care"/>
    <x v="12280"/>
    <s v="concerning"/>
    <n v="0.34"/>
    <n v="88.039600000000007"/>
    <n v="170.90039999999999"/>
    <n v="2"/>
    <d v="2024-08-29T00:00:00"/>
    <d v="2024-09-04T00:00:00"/>
    <s v="New"/>
    <s v="UPI"/>
    <n v="22.73"/>
    <s v="loss"/>
    <s v="Bangalore"/>
  </r>
  <r>
    <s v="ORD112435"/>
    <x v="0"/>
    <s v="Electronics"/>
    <x v="12281"/>
    <s v="Good Sales"/>
    <n v="0.49"/>
    <n v="1104.1856"/>
    <n v="1149.2544"/>
    <n v="3"/>
    <d v="2023-03-02T00:00:00"/>
    <d v="2023-03-08T00:00:00"/>
    <s v="Regular"/>
    <s v="Cash"/>
    <n v="570.48"/>
    <s v="loss"/>
    <s v="Hyderabad"/>
  </r>
  <r>
    <s v="ORD112436"/>
    <x v="0"/>
    <s v="Grocery"/>
    <x v="12282"/>
    <s v="Good Sales"/>
    <n v="0.44"/>
    <n v="1583.4984000000002"/>
    <n v="2015.3616"/>
    <n v="6"/>
    <d v="2024-01-07T00:00:00"/>
    <d v="2024-01-08T00:00:00"/>
    <s v="Member"/>
    <s v="UPI"/>
    <n v="757.25"/>
    <s v="loss"/>
    <s v="Bangalore"/>
  </r>
  <r>
    <s v="ORD112437"/>
    <x v="3"/>
    <s v="Clothing"/>
    <x v="12283"/>
    <s v="Good Sales"/>
    <n v="0.49"/>
    <n v="1045.317"/>
    <n v="1087.9830000000002"/>
    <n v="2"/>
    <d v="2023-01-24T00:00:00"/>
    <d v="2023-01-25T00:00:00"/>
    <s v="Regular"/>
    <s v="UPI"/>
    <n v="448.65"/>
    <s v="loss"/>
    <s v="Hyderabad"/>
  </r>
  <r>
    <s v="ORD112438"/>
    <x v="2"/>
    <s v="Electronics"/>
    <x v="12284"/>
    <s v="concerning"/>
    <n v="0.18"/>
    <n v="122.0364"/>
    <n v="555.94360000000006"/>
    <n v="9"/>
    <d v="2024-08-15T00:00:00"/>
    <d v="2024-08-18T00:00:00"/>
    <s v="New"/>
    <s v="Cash"/>
    <n v="42.96"/>
    <s v="loss"/>
    <s v="Pune"/>
  </r>
  <r>
    <s v="ORD112439"/>
    <x v="2"/>
    <s v="Home Care"/>
    <x v="12285"/>
    <s v="concerning"/>
    <n v="0.24"/>
    <n v="96.362399999999994"/>
    <n v="305.14760000000001"/>
    <n v="6"/>
    <d v="2023-09-02T00:00:00"/>
    <d v="2023-09-04T00:00:00"/>
    <s v="New"/>
    <s v="Card"/>
    <n v="95.78"/>
    <s v="loss"/>
    <s v="Pune"/>
  </r>
  <r>
    <s v="ORD112440"/>
    <x v="3"/>
    <s v="Home Care"/>
    <x v="12286"/>
    <s v="Good Sales"/>
    <n v="0.19"/>
    <n v="813.75670000000002"/>
    <n v="3469.1733000000004"/>
    <n v="6"/>
    <d v="2023-08-14T00:00:00"/>
    <d v="2023-08-20T00:00:00"/>
    <s v="Member"/>
    <s v="Card"/>
    <n v="445.89"/>
    <s v="loss"/>
    <s v="Delhi"/>
  </r>
  <r>
    <s v="ORD112441"/>
    <x v="0"/>
    <s v="Home Care"/>
    <x v="12287"/>
    <s v="Good Sales"/>
    <n v="0.48"/>
    <n v="2144.4"/>
    <n v="2323.1"/>
    <n v="8"/>
    <d v="2024-09-10T00:00:00"/>
    <d v="2024-09-14T00:00:00"/>
    <s v="Regular"/>
    <s v="Card"/>
    <n v="987.93"/>
    <s v="profit"/>
    <s v="Bangalore"/>
  </r>
  <r>
    <s v="ORD112442"/>
    <x v="0"/>
    <s v="Clothing"/>
    <x v="12288"/>
    <s v="Good Sales"/>
    <n v="0.2"/>
    <n v="356.23"/>
    <n v="1424.92"/>
    <n v="1"/>
    <d v="2023-02-04T00:00:00"/>
    <d v="2023-02-05T00:00:00"/>
    <s v="New"/>
    <s v="Card"/>
    <n v="392.9"/>
    <s v="loss"/>
    <s v="Chennai"/>
  </r>
  <r>
    <s v="ORD112443"/>
    <x v="1"/>
    <s v="Personal Care"/>
    <x v="10832"/>
    <s v="Good Sales"/>
    <n v="0.06"/>
    <n v="54.266400000000004"/>
    <n v="850.17360000000008"/>
    <n v="3"/>
    <d v="2023-04-28T00:00:00"/>
    <d v="2023-04-30T00:00:00"/>
    <s v="New"/>
    <s v="UPI"/>
    <n v="65.73"/>
    <s v="loss"/>
    <s v="Hyderabad"/>
  </r>
  <r>
    <s v="ORD112444"/>
    <x v="1"/>
    <s v="Grocery"/>
    <x v="12289"/>
    <s v="Good Sales"/>
    <n v="0.13"/>
    <n v="636.37860000000001"/>
    <n v="4258.8414000000002"/>
    <n v="2"/>
    <d v="2023-07-08T00:00:00"/>
    <d v="2023-07-11T00:00:00"/>
    <s v="Member"/>
    <s v="Card"/>
    <n v="896.45"/>
    <s v="profit"/>
    <s v="Hyderabad"/>
  </r>
  <r>
    <s v="ORD112445"/>
    <x v="0"/>
    <s v="Clothing"/>
    <x v="12290"/>
    <s v="Good Sales"/>
    <n v="0.21"/>
    <n v="582.69330000000002"/>
    <n v="2192.0367000000001"/>
    <n v="1"/>
    <d v="2024-04-03T00:00:00"/>
    <d v="2024-04-09T00:00:00"/>
    <s v="New"/>
    <s v="Card"/>
    <n v="631.77"/>
    <s v="loss"/>
    <s v="Pune"/>
  </r>
  <r>
    <s v="ORD112446"/>
    <x v="3"/>
    <s v="Electronics"/>
    <x v="12291"/>
    <s v="Good Sales"/>
    <n v="0.3"/>
    <n v="730.68299999999999"/>
    <n v="1704.9270000000001"/>
    <n v="6"/>
    <d v="2023-10-19T00:00:00"/>
    <d v="2023-10-24T00:00:00"/>
    <s v="New"/>
    <s v="UPI"/>
    <n v="596.20000000000005"/>
    <s v="loss"/>
    <s v="Hyderabad"/>
  </r>
  <r>
    <s v="ORD112447"/>
    <x v="0"/>
    <s v="Electronics"/>
    <x v="12292"/>
    <s v="Good Sales"/>
    <n v="0.31"/>
    <n v="1157.5028"/>
    <n v="2576.3771999999999"/>
    <n v="4"/>
    <d v="2023-05-02T00:00:00"/>
    <d v="2023-05-08T00:00:00"/>
    <s v="Member"/>
    <s v="Card"/>
    <n v="571.82000000000005"/>
    <s v="loss"/>
    <s v="Pune"/>
  </r>
  <r>
    <s v="ORD112448"/>
    <x v="1"/>
    <s v="Home Care"/>
    <x v="3282"/>
    <s v="Good Sales"/>
    <n v="0.38"/>
    <n v="352.4348"/>
    <n v="575.02520000000004"/>
    <n v="6"/>
    <d v="2023-11-07T00:00:00"/>
    <d v="2023-11-13T00:00:00"/>
    <s v="Member"/>
    <s v="Cash"/>
    <n v="52.15"/>
    <s v="loss"/>
    <s v="Mumbai"/>
  </r>
  <r>
    <s v="ORD112449"/>
    <x v="0"/>
    <s v="Grocery"/>
    <x v="12293"/>
    <s v="Good Sales"/>
    <n v="0.32"/>
    <n v="941.42399999999998"/>
    <n v="2000.5259999999998"/>
    <n v="8"/>
    <d v="2024-11-07T00:00:00"/>
    <d v="2024-11-08T00:00:00"/>
    <s v="Member"/>
    <s v="Card"/>
    <n v="663.35"/>
    <s v="loss"/>
    <s v="Chennai"/>
  </r>
  <r>
    <s v="ORD112450"/>
    <x v="3"/>
    <s v="Home Care"/>
    <x v="3469"/>
    <s v="Good Sales"/>
    <n v="0.25"/>
    <n v="1115.45"/>
    <n v="3346.3500000000004"/>
    <n v="7"/>
    <d v="2024-07-27T00:00:00"/>
    <d v="2024-08-03T00:00:00"/>
    <s v="New"/>
    <s v="Card"/>
    <n v="572.32000000000005"/>
    <s v="loss"/>
    <s v="Hyderabad"/>
  </r>
  <r>
    <s v="ORD112451"/>
    <x v="2"/>
    <s v="Electronics"/>
    <x v="12294"/>
    <s v="concerning"/>
    <n v="0.02"/>
    <n v="4.2607999999999997"/>
    <n v="208.7792"/>
    <n v="3"/>
    <d v="2023-08-06T00:00:00"/>
    <d v="2023-08-10T00:00:00"/>
    <s v="New"/>
    <s v="Card"/>
    <n v="23.32"/>
    <s v="loss"/>
    <s v="Chennai"/>
  </r>
  <r>
    <s v="ORD112452"/>
    <x v="3"/>
    <s v="Electronics"/>
    <x v="12295"/>
    <s v="Good Sales"/>
    <n v="0.35"/>
    <n v="1189.0899999999999"/>
    <n v="2208.3100000000004"/>
    <n v="3"/>
    <d v="2023-12-20T00:00:00"/>
    <d v="2023-12-27T00:00:00"/>
    <s v="Regular"/>
    <s v="Cash"/>
    <n v="846.44"/>
    <s v="profit"/>
    <s v="Pune"/>
  </r>
  <r>
    <s v="ORD112453"/>
    <x v="3"/>
    <s v="Personal Care"/>
    <x v="12296"/>
    <s v="Good Sales"/>
    <n v="0.04"/>
    <n v="112.0792"/>
    <n v="2689.9007999999999"/>
    <n v="6"/>
    <d v="2024-12-15T00:00:00"/>
    <d v="2024-12-16T00:00:00"/>
    <s v="Regular"/>
    <s v="Cash"/>
    <n v="404.47"/>
    <s v="loss"/>
    <s v="Hyderabad"/>
  </r>
  <r>
    <s v="ORD112454"/>
    <x v="1"/>
    <s v="Personal Care"/>
    <x v="12297"/>
    <s v="Good Sales"/>
    <n v="0.23"/>
    <n v="1094.5516"/>
    <n v="3664.3684000000003"/>
    <n v="1"/>
    <d v="2023-11-24T00:00:00"/>
    <d v="2023-11-28T00:00:00"/>
    <s v="Regular"/>
    <s v="Cash"/>
    <n v="822.86"/>
    <s v="profit"/>
    <s v="Mumbai"/>
  </r>
  <r>
    <s v="ORD112455"/>
    <x v="3"/>
    <s v="Personal Care"/>
    <x v="12298"/>
    <s v="Good Sales"/>
    <n v="0.45"/>
    <n v="615.42899999999997"/>
    <n v="752.19099999999992"/>
    <n v="3"/>
    <d v="2023-05-16T00:00:00"/>
    <d v="2023-05-22T00:00:00"/>
    <s v="Member"/>
    <s v="Cash"/>
    <n v="199.95"/>
    <s v="loss"/>
    <s v="Delhi"/>
  </r>
  <r>
    <s v="ORD112456"/>
    <x v="3"/>
    <s v="Home Care"/>
    <x v="12299"/>
    <s v="Good Sales"/>
    <n v="0.3"/>
    <n v="1292.5709999999999"/>
    <n v="3015.9989999999998"/>
    <n v="8"/>
    <d v="2023-03-10T00:00:00"/>
    <d v="2023-03-16T00:00:00"/>
    <s v="New"/>
    <s v="UPI"/>
    <n v="1193.31"/>
    <s v="profit"/>
    <s v="Bangalore"/>
  </r>
  <r>
    <s v="ORD112457"/>
    <x v="1"/>
    <s v="Grocery"/>
    <x v="12300"/>
    <s v="Good Sales"/>
    <n v="0.1"/>
    <n v="161.40300000000002"/>
    <n v="1452.627"/>
    <n v="3"/>
    <d v="2023-04-19T00:00:00"/>
    <d v="2023-04-20T00:00:00"/>
    <s v="New"/>
    <s v="Card"/>
    <n v="252"/>
    <s v="loss"/>
    <s v="Chennai"/>
  </r>
  <r>
    <s v="ORD112458"/>
    <x v="1"/>
    <s v="Personal Care"/>
    <x v="12301"/>
    <s v="Good Sales"/>
    <n v="0.4"/>
    <n v="882.53200000000004"/>
    <n v="1323.7979999999998"/>
    <n v="1"/>
    <d v="2024-07-08T00:00:00"/>
    <d v="2024-07-11T00:00:00"/>
    <s v="Regular"/>
    <s v="Card"/>
    <n v="315.54000000000002"/>
    <s v="loss"/>
    <s v="Bangalore"/>
  </r>
  <r>
    <s v="ORD112459"/>
    <x v="2"/>
    <s v="Clothing"/>
    <x v="12302"/>
    <s v="Good Sales"/>
    <n v="0.15"/>
    <n v="171.76649999999998"/>
    <n v="973.34349999999995"/>
    <n v="9"/>
    <d v="2024-02-25T00:00:00"/>
    <d v="2024-02-28T00:00:00"/>
    <s v="Member"/>
    <s v="Cash"/>
    <n v="118.56"/>
    <s v="loss"/>
    <s v="Bangalore"/>
  </r>
  <r>
    <s v="ORD112460"/>
    <x v="0"/>
    <s v="Personal Care"/>
    <x v="12303"/>
    <s v="Good Sales"/>
    <n v="0.28999999999999998"/>
    <n v="1256.164"/>
    <n v="3075.4360000000006"/>
    <n v="2"/>
    <d v="2024-08-20T00:00:00"/>
    <d v="2024-08-27T00:00:00"/>
    <s v="New"/>
    <s v="Cash"/>
    <n v="696.56"/>
    <s v="loss"/>
    <s v="Bangalore"/>
  </r>
  <r>
    <s v="ORD112461"/>
    <x v="3"/>
    <s v="Home Care"/>
    <x v="12304"/>
    <s v="Good Sales"/>
    <n v="0.32"/>
    <n v="338.40320000000003"/>
    <n v="719.10680000000002"/>
    <n v="7"/>
    <d v="2024-03-16T00:00:00"/>
    <d v="2024-03-19T00:00:00"/>
    <s v="Regular"/>
    <s v="Card"/>
    <n v="184.13"/>
    <s v="loss"/>
    <s v="Delhi"/>
  </r>
  <r>
    <s v="ORD112462"/>
    <x v="1"/>
    <s v="Grocery"/>
    <x v="12305"/>
    <s v="Good Sales"/>
    <n v="0.37"/>
    <n v="1594.3891999999998"/>
    <n v="2714.7708000000002"/>
    <n v="8"/>
    <d v="2023-10-08T00:00:00"/>
    <d v="2023-10-11T00:00:00"/>
    <s v="Member"/>
    <s v="Card"/>
    <n v="930.25"/>
    <s v="profit"/>
    <s v="Bangalore"/>
  </r>
  <r>
    <s v="ORD112463"/>
    <x v="2"/>
    <s v="Personal Care"/>
    <x v="12306"/>
    <s v="Good Sales"/>
    <n v="0.03"/>
    <n v="69.975300000000004"/>
    <n v="2262.5347000000002"/>
    <n v="3"/>
    <d v="2024-05-30T00:00:00"/>
    <d v="2024-06-02T00:00:00"/>
    <s v="New"/>
    <s v="Card"/>
    <n v="542.25"/>
    <s v="loss"/>
    <s v="Delhi"/>
  </r>
  <r>
    <s v="ORD112464"/>
    <x v="0"/>
    <s v="Grocery"/>
    <x v="12307"/>
    <s v="Good Sales"/>
    <n v="0.43"/>
    <n v="1802.5255999999999"/>
    <n v="2389.3944000000001"/>
    <n v="7"/>
    <d v="2024-07-02T00:00:00"/>
    <d v="2024-07-06T00:00:00"/>
    <s v="Regular"/>
    <s v="Cash"/>
    <n v="456.4"/>
    <s v="loss"/>
    <s v="Pune"/>
  </r>
  <r>
    <s v="ORD112465"/>
    <x v="1"/>
    <s v="Clothing"/>
    <x v="12308"/>
    <s v="Good Sales"/>
    <n v="0.06"/>
    <n v="83.759399999999999"/>
    <n v="1312.2306000000001"/>
    <n v="4"/>
    <d v="2023-05-16T00:00:00"/>
    <d v="2023-05-23T00:00:00"/>
    <s v="Member"/>
    <s v="Cash"/>
    <n v="399.21"/>
    <s v="loss"/>
    <s v="Pune"/>
  </r>
  <r>
    <s v="ORD112466"/>
    <x v="0"/>
    <s v="Electronics"/>
    <x v="12309"/>
    <s v="concerning"/>
    <n v="0.05"/>
    <n v="37.518999999999998"/>
    <n v="712.86099999999999"/>
    <n v="2"/>
    <d v="2024-04-22T00:00:00"/>
    <d v="2024-04-26T00:00:00"/>
    <s v="Regular"/>
    <s v="UPI"/>
    <n v="156.06"/>
    <s v="loss"/>
    <s v="Mumbai"/>
  </r>
  <r>
    <s v="ORD112467"/>
    <x v="0"/>
    <s v="Grocery"/>
    <x v="12310"/>
    <s v="Good Sales"/>
    <n v="0.23"/>
    <n v="648.44130000000007"/>
    <n v="2170.8687"/>
    <n v="4"/>
    <d v="2023-01-09T00:00:00"/>
    <d v="2023-01-14T00:00:00"/>
    <s v="Regular"/>
    <s v="UPI"/>
    <n v="213.09"/>
    <s v="loss"/>
    <s v="Hyderabad"/>
  </r>
  <r>
    <s v="ORD112468"/>
    <x v="3"/>
    <s v="Personal Care"/>
    <x v="12311"/>
    <s v="Good Sales"/>
    <n v="0.19"/>
    <n v="493.28559999999999"/>
    <n v="2102.9543999999996"/>
    <n v="8"/>
    <d v="2024-08-13T00:00:00"/>
    <d v="2024-08-19T00:00:00"/>
    <s v="New"/>
    <s v="UPI"/>
    <n v="626.14"/>
    <s v="loss"/>
    <s v="Chennai"/>
  </r>
  <r>
    <s v="ORD112469"/>
    <x v="3"/>
    <s v="Home Care"/>
    <x v="12312"/>
    <s v="Good Sales"/>
    <n v="0.03"/>
    <n v="55.421399999999998"/>
    <n v="1791.9586000000002"/>
    <n v="2"/>
    <d v="2023-08-31T00:00:00"/>
    <d v="2023-09-03T00:00:00"/>
    <s v="Regular"/>
    <s v="UPI"/>
    <n v="416.12"/>
    <s v="loss"/>
    <s v="Mumbai"/>
  </r>
  <r>
    <s v="ORD112470"/>
    <x v="1"/>
    <s v="Home Care"/>
    <x v="12313"/>
    <s v="Good Sales"/>
    <n v="0.08"/>
    <n v="267.82560000000001"/>
    <n v="3079.9944"/>
    <n v="6"/>
    <d v="2023-12-30T00:00:00"/>
    <d v="2024-01-01T00:00:00"/>
    <s v="New"/>
    <s v="Card"/>
    <n v="747.08"/>
    <s v="loss"/>
    <s v="Chennai"/>
  </r>
  <r>
    <s v="ORD112471"/>
    <x v="0"/>
    <s v="Home Care"/>
    <x v="12314"/>
    <s v="concerning"/>
    <n v="0.22"/>
    <n v="124.56400000000001"/>
    <n v="441.63600000000002"/>
    <n v="3"/>
    <d v="2024-03-27T00:00:00"/>
    <d v="2024-03-31T00:00:00"/>
    <s v="New"/>
    <s v="UPI"/>
    <n v="139.08000000000001"/>
    <s v="loss"/>
    <s v="Chennai"/>
  </r>
  <r>
    <s v="ORD112472"/>
    <x v="1"/>
    <s v="Home Care"/>
    <x v="12315"/>
    <s v="Good Sales"/>
    <n v="0.41"/>
    <n v="1290.6020999999998"/>
    <n v="1857.2079000000001"/>
    <n v="3"/>
    <d v="2024-05-19T00:00:00"/>
    <d v="2024-05-23T00:00:00"/>
    <s v="Member"/>
    <s v="UPI"/>
    <n v="660.66"/>
    <s v="loss"/>
    <s v="Pune"/>
  </r>
  <r>
    <s v="ORD112473"/>
    <x v="1"/>
    <s v="Grocery"/>
    <x v="12316"/>
    <s v="Good Sales"/>
    <n v="0.06"/>
    <n v="68.255999999999986"/>
    <n v="1069.3439999999998"/>
    <n v="6"/>
    <d v="2024-11-14T00:00:00"/>
    <d v="2024-11-19T00:00:00"/>
    <s v="Member"/>
    <s v="UPI"/>
    <n v="61.68"/>
    <s v="loss"/>
    <s v="Mumbai"/>
  </r>
  <r>
    <s v="ORD112474"/>
    <x v="0"/>
    <s v="Home Care"/>
    <x v="12317"/>
    <s v="concerning"/>
    <n v="0.05"/>
    <n v="36.594000000000001"/>
    <n v="695.28599999999994"/>
    <n v="3"/>
    <d v="2023-03-06T00:00:00"/>
    <d v="2023-03-10T00:00:00"/>
    <s v="Member"/>
    <s v="UPI"/>
    <n v="157.22"/>
    <s v="loss"/>
    <s v="Delhi"/>
  </r>
  <r>
    <s v="ORD112475"/>
    <x v="1"/>
    <s v="Electronics"/>
    <x v="12318"/>
    <s v="Good Sales"/>
    <n v="0.4"/>
    <n v="1822.8320000000001"/>
    <n v="2734.2479999999996"/>
    <n v="2"/>
    <d v="2023-01-14T00:00:00"/>
    <d v="2023-01-15T00:00:00"/>
    <s v="Regular"/>
    <s v="Cash"/>
    <n v="1140.28"/>
    <s v="profit"/>
    <s v="Delhi"/>
  </r>
  <r>
    <s v="ORD112476"/>
    <x v="0"/>
    <s v="Clothing"/>
    <x v="12319"/>
    <s v="Good Sales"/>
    <n v="0.25"/>
    <n v="588.25"/>
    <n v="1764.75"/>
    <n v="2"/>
    <d v="2024-12-31T00:00:00"/>
    <d v="2025-01-06T00:00:00"/>
    <s v="New"/>
    <s v="Cash"/>
    <n v="439.74"/>
    <s v="loss"/>
    <s v="Hyderabad"/>
  </r>
  <r>
    <s v="ORD112477"/>
    <x v="0"/>
    <s v="Grocery"/>
    <x v="12320"/>
    <s v="Good Sales"/>
    <n v="0.18"/>
    <n v="691.33319999999992"/>
    <n v="3149.4067999999997"/>
    <n v="3"/>
    <d v="2023-05-06T00:00:00"/>
    <d v="2023-05-10T00:00:00"/>
    <s v="New"/>
    <s v="Card"/>
    <n v="368.12"/>
    <s v="loss"/>
    <s v="Chennai"/>
  </r>
  <r>
    <s v="ORD112478"/>
    <x v="0"/>
    <s v="Grocery"/>
    <x v="12321"/>
    <s v="concerning"/>
    <n v="0.23"/>
    <n v="123.4341"/>
    <n v="413.23589999999996"/>
    <n v="2"/>
    <d v="2024-06-21T00:00:00"/>
    <d v="2024-06-22T00:00:00"/>
    <s v="Member"/>
    <s v="Cash"/>
    <n v="117.08"/>
    <s v="loss"/>
    <s v="Delhi"/>
  </r>
  <r>
    <s v="ORD112479"/>
    <x v="0"/>
    <s v="Home Care"/>
    <x v="12322"/>
    <s v="concerning"/>
    <n v="0.21"/>
    <n v="80.131799999999998"/>
    <n v="301.44819999999999"/>
    <n v="6"/>
    <d v="2024-02-20T00:00:00"/>
    <d v="2024-02-25T00:00:00"/>
    <s v="New"/>
    <s v="Card"/>
    <n v="23.57"/>
    <s v="loss"/>
    <s v="Pune"/>
  </r>
  <r>
    <s v="ORD112480"/>
    <x v="2"/>
    <s v="Home Care"/>
    <x v="12323"/>
    <s v="Good Sales"/>
    <n v="0.39"/>
    <n v="984.66420000000016"/>
    <n v="1540.1158"/>
    <n v="4"/>
    <d v="2023-09-10T00:00:00"/>
    <d v="2023-09-11T00:00:00"/>
    <s v="New"/>
    <s v="UPI"/>
    <n v="416.52"/>
    <s v="loss"/>
    <s v="Hyderabad"/>
  </r>
  <r>
    <s v="ORD112481"/>
    <x v="0"/>
    <s v="Grocery"/>
    <x v="12324"/>
    <s v="Good Sales"/>
    <n v="0"/>
    <n v="0"/>
    <n v="1646.2"/>
    <n v="1"/>
    <d v="2024-01-21T00:00:00"/>
    <d v="2024-01-27T00:00:00"/>
    <s v="New"/>
    <s v="UPI"/>
    <n v="279.31"/>
    <s v="loss"/>
    <s v="Mumbai"/>
  </r>
  <r>
    <s v="ORD112482"/>
    <x v="3"/>
    <s v="Home Care"/>
    <x v="12325"/>
    <s v="concerning"/>
    <n v="0.22"/>
    <n v="27.291"/>
    <n v="96.759"/>
    <n v="3"/>
    <d v="2023-08-08T00:00:00"/>
    <d v="2023-08-15T00:00:00"/>
    <s v="Member"/>
    <s v="UPI"/>
    <n v="36.659999999999997"/>
    <s v="loss"/>
    <s v="Delhi"/>
  </r>
  <r>
    <s v="ORD112483"/>
    <x v="3"/>
    <s v="Home Care"/>
    <x v="12326"/>
    <s v="Good Sales"/>
    <n v="0.08"/>
    <n v="79.851200000000006"/>
    <n v="918.28880000000004"/>
    <n v="3"/>
    <d v="2024-03-08T00:00:00"/>
    <d v="2024-03-10T00:00:00"/>
    <s v="Member"/>
    <s v="UPI"/>
    <n v="95.02"/>
    <s v="loss"/>
    <s v="Chennai"/>
  </r>
  <r>
    <s v="ORD112484"/>
    <x v="3"/>
    <s v="Home Care"/>
    <x v="12327"/>
    <s v="Good Sales"/>
    <n v="0.15"/>
    <n v="175.79999999999998"/>
    <n v="996.2"/>
    <n v="4"/>
    <d v="2023-07-22T00:00:00"/>
    <d v="2023-07-29T00:00:00"/>
    <s v="Regular"/>
    <s v="Cash"/>
    <n v="216.69"/>
    <s v="loss"/>
    <s v="Mumbai"/>
  </r>
  <r>
    <s v="ORD112485"/>
    <x v="0"/>
    <s v="Home Care"/>
    <x v="12328"/>
    <s v="Good Sales"/>
    <n v="0.06"/>
    <n v="90.820800000000006"/>
    <n v="1422.8592000000001"/>
    <n v="6"/>
    <d v="2024-06-18T00:00:00"/>
    <d v="2024-06-22T00:00:00"/>
    <s v="Regular"/>
    <s v="Cash"/>
    <n v="338.22"/>
    <s v="loss"/>
    <s v="Hyderabad"/>
  </r>
  <r>
    <s v="ORD112486"/>
    <x v="3"/>
    <s v="Home Care"/>
    <x v="12329"/>
    <s v="Good Sales"/>
    <n v="0.21"/>
    <n v="923.98320000000001"/>
    <n v="3475.9367999999999"/>
    <n v="1"/>
    <d v="2024-08-28T00:00:00"/>
    <d v="2024-08-30T00:00:00"/>
    <s v="Regular"/>
    <s v="Cash"/>
    <n v="236.13"/>
    <s v="loss"/>
    <s v="Hyderabad"/>
  </r>
  <r>
    <s v="ORD112487"/>
    <x v="2"/>
    <s v="Personal Care"/>
    <x v="12330"/>
    <s v="Good Sales"/>
    <n v="0.32"/>
    <n v="691.50399999999991"/>
    <n v="1469.4459999999999"/>
    <n v="2"/>
    <d v="2024-05-14T00:00:00"/>
    <d v="2024-05-17T00:00:00"/>
    <s v="Member"/>
    <s v="Card"/>
    <n v="596.1"/>
    <s v="loss"/>
    <s v="Delhi"/>
  </r>
  <r>
    <s v="ORD112488"/>
    <x v="1"/>
    <s v="Personal Care"/>
    <x v="12331"/>
    <s v="Good Sales"/>
    <n v="0.33"/>
    <n v="1131.6425999999999"/>
    <n v="2297.5774000000001"/>
    <n v="3"/>
    <d v="2023-11-12T00:00:00"/>
    <d v="2023-11-17T00:00:00"/>
    <s v="Member"/>
    <s v="Card"/>
    <n v="769.46"/>
    <s v="loss"/>
    <s v="Delhi"/>
  </r>
  <r>
    <s v="ORD112489"/>
    <x v="0"/>
    <s v="Personal Care"/>
    <x v="12332"/>
    <s v="concerning"/>
    <n v="0.4"/>
    <n v="76.055999999999997"/>
    <n v="114.08399999999999"/>
    <n v="5"/>
    <d v="2023-08-11T00:00:00"/>
    <d v="2023-08-16T00:00:00"/>
    <s v="New"/>
    <s v="Card"/>
    <n v="39.21"/>
    <s v="loss"/>
    <s v="Hyderabad"/>
  </r>
  <r>
    <s v="ORD112490"/>
    <x v="3"/>
    <s v="Grocery"/>
    <x v="12333"/>
    <s v="Good Sales"/>
    <n v="0.41"/>
    <n v="1676.1783999999998"/>
    <n v="2412.0616"/>
    <n v="7"/>
    <d v="2024-10-21T00:00:00"/>
    <d v="2024-10-25T00:00:00"/>
    <s v="Regular"/>
    <s v="Card"/>
    <n v="860.77"/>
    <s v="profit"/>
    <s v="Bangalore"/>
  </r>
  <r>
    <s v="ORD112491"/>
    <x v="2"/>
    <s v="Clothing"/>
    <x v="12334"/>
    <s v="Good Sales"/>
    <n v="0.3"/>
    <n v="383.28299999999996"/>
    <n v="894.327"/>
    <n v="1"/>
    <d v="2024-04-21T00:00:00"/>
    <d v="2024-04-27T00:00:00"/>
    <s v="Member"/>
    <s v="UPI"/>
    <n v="100.67"/>
    <s v="loss"/>
    <s v="Mumbai"/>
  </r>
  <r>
    <s v="ORD112492"/>
    <x v="1"/>
    <s v="Grocery"/>
    <x v="12335"/>
    <s v="Good Sales"/>
    <n v="0.18"/>
    <n v="290.57220000000001"/>
    <n v="1323.7177999999999"/>
    <n v="2"/>
    <d v="2023-11-26T00:00:00"/>
    <d v="2023-12-03T00:00:00"/>
    <s v="New"/>
    <s v="UPI"/>
    <n v="467.34"/>
    <s v="loss"/>
    <s v="Chennai"/>
  </r>
  <r>
    <s v="ORD112493"/>
    <x v="2"/>
    <s v="Personal Care"/>
    <x v="12336"/>
    <s v="concerning"/>
    <n v="0.03"/>
    <n v="9.6527999999999992"/>
    <n v="312.10719999999998"/>
    <n v="4"/>
    <d v="2023-02-28T00:00:00"/>
    <d v="2023-03-04T00:00:00"/>
    <s v="Regular"/>
    <s v="Cash"/>
    <n v="51.62"/>
    <s v="loss"/>
    <s v="Mumbai"/>
  </r>
  <r>
    <s v="ORD112494"/>
    <x v="3"/>
    <s v="Grocery"/>
    <x v="12337"/>
    <s v="Good Sales"/>
    <n v="0.02"/>
    <n v="42.15"/>
    <n v="2065.35"/>
    <n v="1"/>
    <d v="2023-06-08T00:00:00"/>
    <d v="2023-06-13T00:00:00"/>
    <s v="New"/>
    <s v="UPI"/>
    <n v="406.87"/>
    <s v="loss"/>
    <s v="Chennai"/>
  </r>
  <r>
    <s v="ORD112495"/>
    <x v="2"/>
    <s v="Clothing"/>
    <x v="12338"/>
    <s v="Good Sales"/>
    <n v="0.06"/>
    <n v="256.65780000000001"/>
    <n v="4020.9722000000002"/>
    <n v="1"/>
    <d v="2024-10-05T00:00:00"/>
    <d v="2024-10-09T00:00:00"/>
    <s v="Member"/>
    <s v="Cash"/>
    <n v="485.27"/>
    <s v="loss"/>
    <s v="Hyderabad"/>
  </r>
  <r>
    <s v="ORD112496"/>
    <x v="1"/>
    <s v="Home Care"/>
    <x v="12339"/>
    <s v="Good Sales"/>
    <n v="0.49"/>
    <n v="958.34199999999998"/>
    <n v="997.45799999999997"/>
    <n v="9"/>
    <d v="2023-09-13T00:00:00"/>
    <d v="2023-09-14T00:00:00"/>
    <s v="Regular"/>
    <s v="Card"/>
    <n v="152.27000000000001"/>
    <s v="loss"/>
    <s v="Chennai"/>
  </r>
  <r>
    <s v="ORD112497"/>
    <x v="3"/>
    <s v="Electronics"/>
    <x v="12340"/>
    <s v="Good Sales"/>
    <n v="0.39"/>
    <n v="1775.3463000000002"/>
    <n v="2776.8236999999999"/>
    <n v="6"/>
    <d v="2024-01-15T00:00:00"/>
    <d v="2024-01-21T00:00:00"/>
    <s v="Member"/>
    <s v="UPI"/>
    <n v="1124.22"/>
    <s v="profit"/>
    <s v="Chennai"/>
  </r>
  <r>
    <s v="ORD112498"/>
    <x v="1"/>
    <s v="Personal Care"/>
    <x v="12341"/>
    <s v="Good Sales"/>
    <n v="0.2"/>
    <n v="870.09799999999996"/>
    <n v="3480.3919999999998"/>
    <n v="2"/>
    <d v="2024-06-13T00:00:00"/>
    <d v="2024-06-19T00:00:00"/>
    <s v="New"/>
    <s v="UPI"/>
    <n v="856.12"/>
    <s v="profit"/>
    <s v="Pune"/>
  </r>
  <r>
    <s v="ORD112499"/>
    <x v="2"/>
    <s v="Personal Care"/>
    <x v="12342"/>
    <s v="concerning"/>
    <n v="0.23"/>
    <n v="92.830300000000008"/>
    <n v="310.77969999999999"/>
    <n v="7"/>
    <d v="2024-12-03T00:00:00"/>
    <d v="2024-12-04T00:00:00"/>
    <s v="Regular"/>
    <s v="UPI"/>
    <n v="59.54"/>
    <s v="loss"/>
    <s v="Hyderabad"/>
  </r>
  <r>
    <s v="ORD112500"/>
    <x v="0"/>
    <s v="Clothing"/>
    <x v="12343"/>
    <s v="Good Sales"/>
    <n v="0.37"/>
    <n v="590.45709999999997"/>
    <n v="1005.3729"/>
    <n v="6"/>
    <d v="2023-12-30T00:00:00"/>
    <d v="2024-01-05T00:00:00"/>
    <s v="Regular"/>
    <s v="UPI"/>
    <n v="142.99"/>
    <s v="loss"/>
    <s v="Delhi"/>
  </r>
  <r>
    <s v="ORD112501"/>
    <x v="0"/>
    <s v="Home Care"/>
    <x v="12344"/>
    <s v="Good Sales"/>
    <n v="0.26"/>
    <n v="1185.8704"/>
    <n v="3375.1696000000002"/>
    <n v="6"/>
    <d v="2023-08-11T00:00:00"/>
    <d v="2023-08-12T00:00:00"/>
    <s v="Regular"/>
    <s v="Cash"/>
    <n v="692.01"/>
    <s v="loss"/>
    <s v="Delhi"/>
  </r>
  <r>
    <s v="ORD112502"/>
    <x v="0"/>
    <s v="Home Care"/>
    <x v="12345"/>
    <s v="concerning"/>
    <n v="0.18"/>
    <n v="44.290799999999997"/>
    <n v="201.76920000000001"/>
    <n v="8"/>
    <d v="2024-03-30T00:00:00"/>
    <d v="2024-04-04T00:00:00"/>
    <s v="New"/>
    <s v="Card"/>
    <n v="12.48"/>
    <s v="loss"/>
    <s v="Delhi"/>
  </r>
  <r>
    <s v="ORD112503"/>
    <x v="0"/>
    <s v="Electronics"/>
    <x v="12346"/>
    <s v="Good Sales"/>
    <n v="0.17"/>
    <n v="654.91820000000007"/>
    <n v="3197.5418"/>
    <n v="3"/>
    <d v="2024-06-14T00:00:00"/>
    <d v="2024-06-19T00:00:00"/>
    <s v="New"/>
    <s v="Card"/>
    <n v="1130.8800000000001"/>
    <s v="profit"/>
    <s v="Pune"/>
  </r>
  <r>
    <s v="ORD112504"/>
    <x v="1"/>
    <s v="Home Care"/>
    <x v="12347"/>
    <s v="Good Sales"/>
    <n v="0.1"/>
    <n v="454.15000000000003"/>
    <n v="4087.35"/>
    <n v="2"/>
    <d v="2023-11-18T00:00:00"/>
    <d v="2023-11-24T00:00:00"/>
    <s v="Member"/>
    <s v="Cash"/>
    <n v="945.74"/>
    <s v="profit"/>
    <s v="Delhi"/>
  </r>
  <r>
    <s v="ORD112505"/>
    <x v="0"/>
    <s v="Clothing"/>
    <x v="12348"/>
    <s v="Good Sales"/>
    <n v="0.44"/>
    <n v="1705.1804"/>
    <n v="2170.2295999999997"/>
    <n v="9"/>
    <d v="2024-09-22T00:00:00"/>
    <d v="2024-09-24T00:00:00"/>
    <s v="New"/>
    <s v="Cash"/>
    <n v="472.99"/>
    <s v="loss"/>
    <s v="Hyderabad"/>
  </r>
  <r>
    <s v="ORD112506"/>
    <x v="1"/>
    <s v="Home Care"/>
    <x v="12349"/>
    <s v="Good Sales"/>
    <n v="0.21"/>
    <n v="786.38490000000002"/>
    <n v="2958.3051"/>
    <n v="5"/>
    <d v="2023-10-29T00:00:00"/>
    <d v="2023-11-01T00:00:00"/>
    <s v="New"/>
    <s v="UPI"/>
    <n v="996.11"/>
    <s v="profit"/>
    <s v="Bangalore"/>
  </r>
  <r>
    <s v="ORD112507"/>
    <x v="3"/>
    <s v="Clothing"/>
    <x v="12350"/>
    <s v="Good Sales"/>
    <n v="0.38"/>
    <n v="1608.3271999999999"/>
    <n v="2624.1127999999999"/>
    <n v="6"/>
    <d v="2023-08-08T00:00:00"/>
    <d v="2023-08-12T00:00:00"/>
    <s v="Regular"/>
    <s v="Card"/>
    <n v="311.19"/>
    <s v="loss"/>
    <s v="Pune"/>
  </r>
  <r>
    <s v="ORD112508"/>
    <x v="0"/>
    <s v="Personal Care"/>
    <x v="12351"/>
    <s v="Good Sales"/>
    <n v="0.28999999999999998"/>
    <n v="975.08729999999991"/>
    <n v="2387.2826999999997"/>
    <n v="7"/>
    <d v="2023-06-15T00:00:00"/>
    <d v="2023-06-22T00:00:00"/>
    <s v="New"/>
    <s v="UPI"/>
    <n v="354.52"/>
    <s v="loss"/>
    <s v="Pune"/>
  </r>
  <r>
    <s v="ORD112509"/>
    <x v="1"/>
    <s v="Personal Care"/>
    <x v="12352"/>
    <s v="Good Sales"/>
    <n v="0.38"/>
    <n v="825.80460000000005"/>
    <n v="1347.3654000000001"/>
    <n v="2"/>
    <d v="2023-06-06T00:00:00"/>
    <d v="2023-06-11T00:00:00"/>
    <s v="Regular"/>
    <s v="UPI"/>
    <n v="283.75"/>
    <s v="loss"/>
    <s v="Delhi"/>
  </r>
  <r>
    <s v="ORD112510"/>
    <x v="0"/>
    <s v="Personal Care"/>
    <x v="12353"/>
    <s v="concerning"/>
    <n v="0.16"/>
    <n v="65.2"/>
    <n v="342.3"/>
    <n v="6"/>
    <d v="2023-12-13T00:00:00"/>
    <d v="2023-12-15T00:00:00"/>
    <s v="New"/>
    <s v="UPI"/>
    <n v="112.38"/>
    <s v="loss"/>
    <s v="Bangalore"/>
  </r>
  <r>
    <s v="ORD112511"/>
    <x v="0"/>
    <s v="Grocery"/>
    <x v="12354"/>
    <s v="Good Sales"/>
    <n v="0.38"/>
    <n v="1505.1952000000001"/>
    <n v="2455.8447999999999"/>
    <n v="1"/>
    <d v="2023-09-12T00:00:00"/>
    <d v="2023-09-19T00:00:00"/>
    <s v="Member"/>
    <s v="Card"/>
    <n v="449.99"/>
    <s v="loss"/>
    <s v="Chennai"/>
  </r>
  <r>
    <s v="ORD112512"/>
    <x v="0"/>
    <s v="Personal Care"/>
    <x v="12355"/>
    <s v="Good Sales"/>
    <n v="0.39"/>
    <n v="1768.9386"/>
    <n v="2766.8013999999998"/>
    <n v="9"/>
    <d v="2024-11-18T00:00:00"/>
    <d v="2024-11-21T00:00:00"/>
    <s v="Regular"/>
    <s v="UPI"/>
    <n v="701.33"/>
    <s v="loss"/>
    <s v="Chennai"/>
  </r>
  <r>
    <s v="ORD112513"/>
    <x v="1"/>
    <s v="Clothing"/>
    <x v="12356"/>
    <s v="Good Sales"/>
    <n v="0.05"/>
    <n v="130.33850000000001"/>
    <n v="2476.4315000000001"/>
    <n v="6"/>
    <d v="2024-11-18T00:00:00"/>
    <d v="2024-11-19T00:00:00"/>
    <s v="New"/>
    <s v="UPI"/>
    <n v="532.29"/>
    <s v="loss"/>
    <s v="Delhi"/>
  </r>
  <r>
    <s v="ORD112514"/>
    <x v="2"/>
    <s v="Electronics"/>
    <x v="12357"/>
    <s v="Good Sales"/>
    <n v="0.05"/>
    <n v="135.465"/>
    <n v="2573.835"/>
    <n v="7"/>
    <d v="2023-07-08T00:00:00"/>
    <d v="2023-07-12T00:00:00"/>
    <s v="New"/>
    <s v="UPI"/>
    <n v="659.37"/>
    <s v="loss"/>
    <s v="Mumbai"/>
  </r>
  <r>
    <s v="ORD112515"/>
    <x v="0"/>
    <s v="Home Care"/>
    <x v="12358"/>
    <s v="Good Sales"/>
    <n v="0.49"/>
    <n v="1017.2939"/>
    <n v="1058.8161"/>
    <n v="5"/>
    <d v="2024-03-26T00:00:00"/>
    <d v="2024-03-31T00:00:00"/>
    <s v="Member"/>
    <s v="UPI"/>
    <n v="448.16"/>
    <s v="loss"/>
    <s v="Delhi"/>
  </r>
  <r>
    <s v="ORD112516"/>
    <x v="0"/>
    <s v="Personal Care"/>
    <x v="12359"/>
    <s v="Good Sales"/>
    <n v="0.06"/>
    <n v="257.92320000000001"/>
    <n v="4040.7968000000001"/>
    <n v="2"/>
    <d v="2023-06-25T00:00:00"/>
    <d v="2023-06-27T00:00:00"/>
    <s v="Regular"/>
    <s v="Cash"/>
    <n v="948.26"/>
    <s v="profit"/>
    <s v="Delhi"/>
  </r>
  <r>
    <s v="ORD112517"/>
    <x v="3"/>
    <s v="Grocery"/>
    <x v="12360"/>
    <s v="concerning"/>
    <n v="0.34"/>
    <n v="58.663600000000002"/>
    <n v="113.87639999999999"/>
    <n v="4"/>
    <d v="2023-03-23T00:00:00"/>
    <d v="2023-03-30T00:00:00"/>
    <s v="Member"/>
    <s v="Cash"/>
    <n v="40.659999999999997"/>
    <s v="loss"/>
    <s v="Delhi"/>
  </r>
  <r>
    <s v="ORD112518"/>
    <x v="2"/>
    <s v="Grocery"/>
    <x v="12361"/>
    <s v="Good Sales"/>
    <n v="0.37"/>
    <n v="1169.3072999999999"/>
    <n v="1990.9827"/>
    <n v="5"/>
    <d v="2024-12-26T00:00:00"/>
    <d v="2024-12-27T00:00:00"/>
    <s v="Member"/>
    <s v="UPI"/>
    <n v="621.91999999999996"/>
    <s v="loss"/>
    <s v="Hyderabad"/>
  </r>
  <r>
    <s v="ORD112519"/>
    <x v="1"/>
    <s v="Clothing"/>
    <x v="12362"/>
    <s v="Good Sales"/>
    <n v="0.03"/>
    <n v="136.38959999999997"/>
    <n v="4409.9303999999993"/>
    <n v="2"/>
    <d v="2023-03-29T00:00:00"/>
    <d v="2023-04-01T00:00:00"/>
    <s v="Member"/>
    <s v="UPI"/>
    <n v="804.5"/>
    <s v="profit"/>
    <s v="Chennai"/>
  </r>
  <r>
    <s v="ORD112520"/>
    <x v="3"/>
    <s v="Electronics"/>
    <x v="12363"/>
    <s v="concerning"/>
    <n v="0.37"/>
    <n v="224.14229999999998"/>
    <n v="381.64769999999999"/>
    <n v="9"/>
    <d v="2023-11-19T00:00:00"/>
    <d v="2023-11-25T00:00:00"/>
    <s v="Member"/>
    <s v="UPI"/>
    <n v="156"/>
    <s v="loss"/>
    <s v="Delhi"/>
  </r>
  <r>
    <s v="ORD112521"/>
    <x v="0"/>
    <s v="Personal Care"/>
    <x v="12364"/>
    <s v="Good Sales"/>
    <n v="0.21"/>
    <n v="1007.9811"/>
    <n v="3791.9288999999999"/>
    <n v="2"/>
    <d v="2024-01-16T00:00:00"/>
    <d v="2024-01-18T00:00:00"/>
    <s v="New"/>
    <s v="UPI"/>
    <n v="1096"/>
    <s v="profit"/>
    <s v="Bangalore"/>
  </r>
  <r>
    <s v="ORD112522"/>
    <x v="3"/>
    <s v="Personal Care"/>
    <x v="12365"/>
    <s v="Good Sales"/>
    <n v="0.14000000000000001"/>
    <n v="677.82680000000005"/>
    <n v="4163.7932000000001"/>
    <n v="2"/>
    <d v="2024-07-12T00:00:00"/>
    <d v="2024-07-15T00:00:00"/>
    <s v="New"/>
    <s v="UPI"/>
    <n v="820.39"/>
    <s v="profit"/>
    <s v="Mumbai"/>
  </r>
  <r>
    <s v="ORD112523"/>
    <x v="3"/>
    <s v="Grocery"/>
    <x v="12366"/>
    <s v="Good Sales"/>
    <n v="0.33"/>
    <n v="1536.4701000000002"/>
    <n v="3119.4998999999998"/>
    <n v="2"/>
    <d v="2023-01-24T00:00:00"/>
    <d v="2023-01-30T00:00:00"/>
    <s v="Member"/>
    <s v="UPI"/>
    <n v="1220.46"/>
    <s v="profit"/>
    <s v="Hyderabad"/>
  </r>
  <r>
    <s v="ORD112524"/>
    <x v="0"/>
    <s v="Clothing"/>
    <x v="12367"/>
    <s v="Good Sales"/>
    <n v="0.42"/>
    <n v="993.92160000000001"/>
    <n v="1372.5583999999999"/>
    <n v="2"/>
    <d v="2023-12-13T00:00:00"/>
    <d v="2023-12-18T00:00:00"/>
    <s v="Member"/>
    <s v="UPI"/>
    <n v="222.4"/>
    <s v="loss"/>
    <s v="Delhi"/>
  </r>
  <r>
    <s v="ORD112525"/>
    <x v="2"/>
    <s v="Grocery"/>
    <x v="12368"/>
    <s v="Good Sales"/>
    <n v="0.28999999999999998"/>
    <n v="573.19949999999994"/>
    <n v="1403.3505"/>
    <n v="5"/>
    <d v="2024-03-21T00:00:00"/>
    <d v="2024-03-27T00:00:00"/>
    <s v="New"/>
    <s v="Card"/>
    <n v="535.29999999999995"/>
    <s v="loss"/>
    <s v="Mumbai"/>
  </r>
  <r>
    <s v="ORD112526"/>
    <x v="2"/>
    <s v="Grocery"/>
    <x v="12369"/>
    <s v="Good Sales"/>
    <n v="0.44"/>
    <n v="1566.0216"/>
    <n v="1993.1183999999998"/>
    <n v="7"/>
    <d v="2024-03-17T00:00:00"/>
    <d v="2024-03-19T00:00:00"/>
    <s v="Regular"/>
    <s v="Card"/>
    <n v="328.79"/>
    <s v="loss"/>
    <s v="Hyderabad"/>
  </r>
  <r>
    <s v="ORD112527"/>
    <x v="3"/>
    <s v="Electronics"/>
    <x v="12370"/>
    <s v="Good Sales"/>
    <n v="0.01"/>
    <n v="16.6158"/>
    <n v="1644.9641999999999"/>
    <n v="1"/>
    <d v="2024-02-22T00:00:00"/>
    <d v="2024-02-26T00:00:00"/>
    <s v="New"/>
    <s v="Cash"/>
    <n v="185.86"/>
    <s v="loss"/>
    <s v="Pune"/>
  </r>
  <r>
    <s v="ORD112528"/>
    <x v="0"/>
    <s v="Clothing"/>
    <x v="12371"/>
    <s v="concerning"/>
    <n v="0.37"/>
    <n v="160.9093"/>
    <n v="273.98069999999996"/>
    <n v="9"/>
    <d v="2024-07-13T00:00:00"/>
    <d v="2024-07-14T00:00:00"/>
    <s v="New"/>
    <s v="Cash"/>
    <n v="50.52"/>
    <s v="loss"/>
    <s v="Mumbai"/>
  </r>
  <r>
    <s v="ORD112529"/>
    <x v="1"/>
    <s v="Electronics"/>
    <x v="12372"/>
    <s v="Good Sales"/>
    <n v="0.08"/>
    <n v="361.35760000000005"/>
    <n v="4155.6124"/>
    <n v="6"/>
    <d v="2024-04-19T00:00:00"/>
    <d v="2024-04-21T00:00:00"/>
    <s v="New"/>
    <s v="UPI"/>
    <n v="298.16000000000003"/>
    <s v="loss"/>
    <s v="Chennai"/>
  </r>
  <r>
    <s v="ORD112530"/>
    <x v="3"/>
    <s v="Clothing"/>
    <x v="12373"/>
    <s v="Good Sales"/>
    <n v="0.14000000000000001"/>
    <n v="449.51060000000001"/>
    <n v="2761.2793999999999"/>
    <n v="1"/>
    <d v="2023-02-14T00:00:00"/>
    <d v="2023-02-21T00:00:00"/>
    <s v="Member"/>
    <s v="Card"/>
    <n v="400.18"/>
    <s v="loss"/>
    <s v="Chennai"/>
  </r>
  <r>
    <s v="ORD112531"/>
    <x v="1"/>
    <s v="Personal Care"/>
    <x v="12374"/>
    <s v="Good Sales"/>
    <n v="0.28999999999999998"/>
    <n v="323.36739999999998"/>
    <n v="791.69259999999997"/>
    <n v="1"/>
    <d v="2023-06-06T00:00:00"/>
    <d v="2023-06-11T00:00:00"/>
    <s v="Member"/>
    <s v="UPI"/>
    <n v="132.94"/>
    <s v="loss"/>
    <s v="Chennai"/>
  </r>
  <r>
    <s v="ORD112532"/>
    <x v="3"/>
    <s v="Home Care"/>
    <x v="12375"/>
    <s v="concerning"/>
    <n v="0.14000000000000001"/>
    <n v="26.628"/>
    <n v="163.572"/>
    <n v="9"/>
    <d v="2023-04-29T00:00:00"/>
    <d v="2023-05-04T00:00:00"/>
    <s v="Member"/>
    <s v="Card"/>
    <n v="37.549999999999997"/>
    <s v="loss"/>
    <s v="Mumbai"/>
  </r>
  <r>
    <s v="ORD112533"/>
    <x v="3"/>
    <s v="Home Care"/>
    <x v="12376"/>
    <s v="Good Sales"/>
    <n v="0.08"/>
    <n v="291.61840000000001"/>
    <n v="3353.6116000000002"/>
    <n v="9"/>
    <d v="2024-05-09T00:00:00"/>
    <d v="2024-05-12T00:00:00"/>
    <s v="Member"/>
    <s v="Card"/>
    <n v="727.36"/>
    <s v="loss"/>
    <s v="Hyderabad"/>
  </r>
  <r>
    <s v="ORD112534"/>
    <x v="0"/>
    <s v="Clothing"/>
    <x v="12377"/>
    <s v="Good Sales"/>
    <n v="0.44"/>
    <n v="1882.6368000000002"/>
    <n v="2396.0832"/>
    <n v="1"/>
    <d v="2024-09-13T00:00:00"/>
    <d v="2024-09-16T00:00:00"/>
    <s v="Regular"/>
    <s v="UPI"/>
    <n v="801.04"/>
    <s v="profit"/>
    <s v="Delhi"/>
  </r>
  <r>
    <s v="ORD112535"/>
    <x v="0"/>
    <s v="Home Care"/>
    <x v="12378"/>
    <s v="Good Sales"/>
    <n v="0.45"/>
    <n v="939.45150000000001"/>
    <n v="1148.2184999999999"/>
    <n v="1"/>
    <d v="2023-07-10T00:00:00"/>
    <d v="2023-07-14T00:00:00"/>
    <s v="New"/>
    <s v="Card"/>
    <n v="433.06"/>
    <s v="loss"/>
    <s v="Delhi"/>
  </r>
  <r>
    <s v="ORD112536"/>
    <x v="1"/>
    <s v="Grocery"/>
    <x v="12379"/>
    <s v="concerning"/>
    <n v="0.02"/>
    <n v="9.927999999999999"/>
    <n v="486.47199999999998"/>
    <n v="5"/>
    <d v="2024-07-13T00:00:00"/>
    <d v="2024-07-18T00:00:00"/>
    <s v="Regular"/>
    <s v="Cash"/>
    <n v="29.81"/>
    <s v="loss"/>
    <s v="Bangalore"/>
  </r>
  <r>
    <s v="ORD112537"/>
    <x v="1"/>
    <s v="Personal Care"/>
    <x v="12380"/>
    <s v="Good Sales"/>
    <n v="0.25"/>
    <n v="819.56"/>
    <n v="2458.6799999999998"/>
    <n v="5"/>
    <d v="2024-01-31T00:00:00"/>
    <d v="2024-02-07T00:00:00"/>
    <s v="Member"/>
    <s v="UPI"/>
    <n v="736.61"/>
    <s v="loss"/>
    <s v="Delhi"/>
  </r>
  <r>
    <s v="ORD112538"/>
    <x v="2"/>
    <s v="Personal Care"/>
    <x v="12381"/>
    <s v="Good Sales"/>
    <n v="0.1"/>
    <n v="155.495"/>
    <n v="1399.4549999999999"/>
    <n v="7"/>
    <d v="2024-04-06T00:00:00"/>
    <d v="2024-04-11T00:00:00"/>
    <s v="New"/>
    <s v="Card"/>
    <n v="446.57"/>
    <s v="loss"/>
    <s v="Chennai"/>
  </r>
  <r>
    <s v="ORD112539"/>
    <x v="0"/>
    <s v="Home Care"/>
    <x v="12382"/>
    <s v="Good Sales"/>
    <n v="0.43"/>
    <n v="346.2962"/>
    <n v="459.04380000000003"/>
    <n v="4"/>
    <d v="2024-02-15T00:00:00"/>
    <d v="2024-02-20T00:00:00"/>
    <s v="Member"/>
    <s v="UPI"/>
    <n v="167.52"/>
    <s v="loss"/>
    <s v="Hyderabad"/>
  </r>
  <r>
    <s v="ORD112540"/>
    <x v="3"/>
    <s v="Clothing"/>
    <x v="12383"/>
    <s v="Good Sales"/>
    <n v="0.23"/>
    <n v="598.21620000000007"/>
    <n v="2002.7238"/>
    <n v="1"/>
    <d v="2023-07-13T00:00:00"/>
    <d v="2023-07-14T00:00:00"/>
    <s v="Regular"/>
    <s v="Card"/>
    <n v="310.79000000000002"/>
    <s v="loss"/>
    <s v="Delhi"/>
  </r>
  <r>
    <s v="ORD112541"/>
    <x v="3"/>
    <s v="Grocery"/>
    <x v="12384"/>
    <s v="Good Sales"/>
    <n v="0.24"/>
    <n v="590.6472"/>
    <n v="1870.3828000000003"/>
    <n v="6"/>
    <d v="2023-02-06T00:00:00"/>
    <d v="2023-02-07T00:00:00"/>
    <s v="Regular"/>
    <s v="UPI"/>
    <n v="313.43"/>
    <s v="loss"/>
    <s v="Pune"/>
  </r>
  <r>
    <s v="ORD112542"/>
    <x v="2"/>
    <s v="Clothing"/>
    <x v="12385"/>
    <s v="Good Sales"/>
    <n v="0.31"/>
    <n v="815.97579999999994"/>
    <n v="1816.2041999999999"/>
    <n v="3"/>
    <d v="2023-05-06T00:00:00"/>
    <d v="2023-05-11T00:00:00"/>
    <s v="Member"/>
    <s v="Cash"/>
    <n v="635.65"/>
    <s v="loss"/>
    <s v="Pune"/>
  </r>
  <r>
    <s v="ORD112543"/>
    <x v="0"/>
    <s v="Home Care"/>
    <x v="12386"/>
    <s v="Good Sales"/>
    <n v="0.03"/>
    <n v="124.11810000000001"/>
    <n v="4013.1519000000003"/>
    <n v="7"/>
    <d v="2023-02-14T00:00:00"/>
    <d v="2023-02-15T00:00:00"/>
    <s v="Regular"/>
    <s v="Card"/>
    <n v="322.18"/>
    <s v="loss"/>
    <s v="Bangalore"/>
  </r>
  <r>
    <s v="ORD112544"/>
    <x v="3"/>
    <s v="Personal Care"/>
    <x v="12387"/>
    <s v="Good Sales"/>
    <n v="0.06"/>
    <n v="148.4562"/>
    <n v="2325.8137999999999"/>
    <n v="1"/>
    <d v="2023-07-04T00:00:00"/>
    <d v="2023-07-09T00:00:00"/>
    <s v="Member"/>
    <s v="Cash"/>
    <n v="354.23"/>
    <s v="loss"/>
    <s v="Pune"/>
  </r>
  <r>
    <s v="ORD112545"/>
    <x v="2"/>
    <s v="Personal Care"/>
    <x v="12388"/>
    <s v="Good Sales"/>
    <n v="0.25"/>
    <n v="1128.1624999999999"/>
    <n v="3384.4874999999997"/>
    <n v="4"/>
    <d v="2023-01-18T00:00:00"/>
    <d v="2023-01-21T00:00:00"/>
    <s v="Member"/>
    <s v="Card"/>
    <n v="440.4"/>
    <s v="loss"/>
    <s v="Pune"/>
  </r>
  <r>
    <s v="ORD112546"/>
    <x v="2"/>
    <s v="Clothing"/>
    <x v="12389"/>
    <s v="Good Sales"/>
    <n v="0.48"/>
    <n v="2027.9376"/>
    <n v="2196.9323999999997"/>
    <n v="9"/>
    <d v="2024-05-25T00:00:00"/>
    <d v="2024-05-28T00:00:00"/>
    <s v="Regular"/>
    <s v="UPI"/>
    <n v="422.62"/>
    <s v="loss"/>
    <s v="Chennai"/>
  </r>
  <r>
    <s v="ORD112547"/>
    <x v="3"/>
    <s v="Electronics"/>
    <x v="12390"/>
    <s v="Good Sales"/>
    <n v="0.42"/>
    <n v="1381.9974"/>
    <n v="1908.4725999999998"/>
    <n v="6"/>
    <d v="2024-06-08T00:00:00"/>
    <d v="2024-06-15T00:00:00"/>
    <s v="Regular"/>
    <s v="Card"/>
    <n v="167.43"/>
    <s v="loss"/>
    <s v="Bangalore"/>
  </r>
  <r>
    <s v="ORD112548"/>
    <x v="3"/>
    <s v="Clothing"/>
    <x v="12391"/>
    <s v="concerning"/>
    <n v="0.44"/>
    <n v="166.57079999999999"/>
    <n v="211.9992"/>
    <n v="2"/>
    <d v="2023-11-25T00:00:00"/>
    <d v="2023-11-26T00:00:00"/>
    <s v="Member"/>
    <s v="Card"/>
    <n v="102.94"/>
    <s v="loss"/>
    <s v="Bangalore"/>
  </r>
  <r>
    <s v="ORD112549"/>
    <x v="1"/>
    <s v="Electronics"/>
    <x v="12392"/>
    <s v="Good Sales"/>
    <n v="7.0000000000000007E-2"/>
    <n v="303.67610000000002"/>
    <n v="4034.5538999999994"/>
    <n v="6"/>
    <d v="2023-11-08T00:00:00"/>
    <d v="2023-11-11T00:00:00"/>
    <s v="Member"/>
    <s v="Card"/>
    <n v="560.86"/>
    <s v="loss"/>
    <s v="Mumbai"/>
  </r>
  <r>
    <s v="ORD112550"/>
    <x v="0"/>
    <s v="Clothing"/>
    <x v="12393"/>
    <s v="Good Sales"/>
    <n v="0.48"/>
    <n v="2177.904"/>
    <n v="2359.3960000000002"/>
    <n v="9"/>
    <d v="2023-07-21T00:00:00"/>
    <d v="2023-07-27T00:00:00"/>
    <s v="Member"/>
    <s v="UPI"/>
    <n v="665.91"/>
    <s v="loss"/>
    <s v="Mumbai"/>
  </r>
  <r>
    <s v="ORD112551"/>
    <x v="1"/>
    <s v="Electronics"/>
    <x v="12394"/>
    <s v="Good Sales"/>
    <n v="0.36"/>
    <n v="697.58280000000002"/>
    <n v="1240.1471999999999"/>
    <n v="1"/>
    <d v="2023-01-20T00:00:00"/>
    <d v="2023-01-23T00:00:00"/>
    <s v="New"/>
    <s v="Card"/>
    <n v="109.29"/>
    <s v="loss"/>
    <s v="Bangalore"/>
  </r>
  <r>
    <s v="ORD112552"/>
    <x v="2"/>
    <s v="Electronics"/>
    <x v="12395"/>
    <s v="Good Sales"/>
    <n v="0.16"/>
    <n v="428.50239999999997"/>
    <n v="2249.6376"/>
    <n v="5"/>
    <d v="2024-01-25T00:00:00"/>
    <d v="2024-02-01T00:00:00"/>
    <s v="Regular"/>
    <s v="Cash"/>
    <n v="197.53"/>
    <s v="loss"/>
    <s v="Mumbai"/>
  </r>
  <r>
    <s v="ORD112553"/>
    <x v="3"/>
    <s v="Electronics"/>
    <x v="12396"/>
    <s v="Good Sales"/>
    <n v="0.43"/>
    <n v="635.11"/>
    <n v="841.89"/>
    <n v="8"/>
    <d v="2024-02-14T00:00:00"/>
    <d v="2024-02-21T00:00:00"/>
    <s v="Regular"/>
    <s v="Cash"/>
    <n v="155.97999999999999"/>
    <s v="loss"/>
    <s v="Delhi"/>
  </r>
  <r>
    <s v="ORD112554"/>
    <x v="1"/>
    <s v="Electronics"/>
    <x v="12397"/>
    <s v="concerning"/>
    <n v="0.37"/>
    <n v="63.680700000000002"/>
    <n v="108.42930000000001"/>
    <n v="7"/>
    <d v="2023-07-08T00:00:00"/>
    <d v="2023-07-12T00:00:00"/>
    <s v="Regular"/>
    <s v="Card"/>
    <n v="15.98"/>
    <s v="loss"/>
    <s v="Hyderabad"/>
  </r>
  <r>
    <s v="ORD112555"/>
    <x v="2"/>
    <s v="Grocery"/>
    <x v="12398"/>
    <s v="Good Sales"/>
    <n v="0.37"/>
    <n v="906.24469999999997"/>
    <n v="1543.0653"/>
    <n v="2"/>
    <d v="2023-03-27T00:00:00"/>
    <d v="2023-03-31T00:00:00"/>
    <s v="Regular"/>
    <s v="UPI"/>
    <n v="636.47"/>
    <s v="loss"/>
    <s v="Delhi"/>
  </r>
  <r>
    <s v="ORD112556"/>
    <x v="0"/>
    <s v="Electronics"/>
    <x v="12399"/>
    <s v="concerning"/>
    <n v="0.37"/>
    <n v="271.52820000000003"/>
    <n v="462.33179999999999"/>
    <n v="8"/>
    <d v="2024-09-21T00:00:00"/>
    <d v="2024-09-26T00:00:00"/>
    <s v="Regular"/>
    <s v="Card"/>
    <n v="211.28"/>
    <s v="loss"/>
    <s v="Hyderabad"/>
  </r>
  <r>
    <s v="ORD112557"/>
    <x v="3"/>
    <s v="Electronics"/>
    <x v="12400"/>
    <s v="Good Sales"/>
    <n v="0.4"/>
    <n v="399.31600000000003"/>
    <n v="598.97399999999993"/>
    <n v="9"/>
    <d v="2023-06-20T00:00:00"/>
    <d v="2023-06-22T00:00:00"/>
    <s v="Member"/>
    <s v="UPI"/>
    <n v="283.33999999999997"/>
    <s v="loss"/>
    <s v="Pune"/>
  </r>
  <r>
    <s v="ORD112558"/>
    <x v="1"/>
    <s v="Personal Care"/>
    <x v="12401"/>
    <s v="Good Sales"/>
    <n v="0.47"/>
    <n v="1154.0755999999999"/>
    <n v="1301.4044000000001"/>
    <n v="8"/>
    <d v="2024-11-17T00:00:00"/>
    <d v="2024-11-19T00:00:00"/>
    <s v="Member"/>
    <s v="Cash"/>
    <n v="253.92"/>
    <s v="loss"/>
    <s v="Delhi"/>
  </r>
  <r>
    <s v="ORD112559"/>
    <x v="0"/>
    <s v="Grocery"/>
    <x v="12402"/>
    <s v="Good Sales"/>
    <n v="7.0000000000000007E-2"/>
    <n v="304.39429999999999"/>
    <n v="4044.0956999999999"/>
    <n v="6"/>
    <d v="2024-04-30T00:00:00"/>
    <d v="2024-05-04T00:00:00"/>
    <s v="New"/>
    <s v="Card"/>
    <n v="355.12"/>
    <s v="loss"/>
    <s v="Chennai"/>
  </r>
  <r>
    <s v="ORD112560"/>
    <x v="1"/>
    <s v="Electronics"/>
    <x v="12403"/>
    <s v="Good Sales"/>
    <n v="0.5"/>
    <n v="2119.35"/>
    <n v="2119.35"/>
    <n v="9"/>
    <d v="2024-04-09T00:00:00"/>
    <d v="2024-04-15T00:00:00"/>
    <s v="Regular"/>
    <s v="Card"/>
    <n v="911.36"/>
    <s v="profit"/>
    <s v="Hyderabad"/>
  </r>
  <r>
    <s v="ORD112561"/>
    <x v="2"/>
    <s v="Home Care"/>
    <x v="12404"/>
    <s v="Good Sales"/>
    <n v="0.44"/>
    <n v="2124.6896000000002"/>
    <n v="2704.1504"/>
    <n v="8"/>
    <d v="2023-05-09T00:00:00"/>
    <d v="2023-05-14T00:00:00"/>
    <s v="Member"/>
    <s v="Card"/>
    <n v="578.61"/>
    <s v="loss"/>
    <s v="Mumbai"/>
  </r>
  <r>
    <s v="ORD112562"/>
    <x v="0"/>
    <s v="Grocery"/>
    <x v="12405"/>
    <s v="Good Sales"/>
    <n v="0.22"/>
    <n v="542.33079999999995"/>
    <n v="1922.8091999999999"/>
    <n v="4"/>
    <d v="2023-07-20T00:00:00"/>
    <d v="2023-07-24T00:00:00"/>
    <s v="Regular"/>
    <s v="Cash"/>
    <n v="158.01"/>
    <s v="loss"/>
    <s v="Chennai"/>
  </r>
  <r>
    <s v="ORD112563"/>
    <x v="1"/>
    <s v="Personal Care"/>
    <x v="12406"/>
    <s v="Good Sales"/>
    <n v="0.08"/>
    <n v="224.38720000000001"/>
    <n v="2580.4528"/>
    <n v="6"/>
    <d v="2024-06-21T00:00:00"/>
    <d v="2024-06-24T00:00:00"/>
    <s v="New"/>
    <s v="Cash"/>
    <n v="534.65"/>
    <s v="loss"/>
    <s v="Chennai"/>
  </r>
  <r>
    <s v="ORD112564"/>
    <x v="0"/>
    <s v="Clothing"/>
    <x v="12407"/>
    <s v="Good Sales"/>
    <n v="0.23"/>
    <n v="949.52510000000007"/>
    <n v="3178.8449000000001"/>
    <n v="5"/>
    <d v="2024-07-29T00:00:00"/>
    <d v="2024-08-03T00:00:00"/>
    <s v="New"/>
    <s v="Cash"/>
    <n v="481.39"/>
    <s v="loss"/>
    <s v="Bangalore"/>
  </r>
  <r>
    <s v="ORD112565"/>
    <x v="2"/>
    <s v="Personal Care"/>
    <x v="12408"/>
    <s v="Good Sales"/>
    <n v="0.39"/>
    <n v="1376.076"/>
    <n v="2152.3240000000001"/>
    <n v="9"/>
    <d v="2024-12-02T00:00:00"/>
    <d v="2024-12-08T00:00:00"/>
    <s v="New"/>
    <s v="UPI"/>
    <n v="457.67"/>
    <s v="loss"/>
    <s v="Pune"/>
  </r>
  <r>
    <s v="ORD112566"/>
    <x v="0"/>
    <s v="Personal Care"/>
    <x v="12409"/>
    <s v="Good Sales"/>
    <n v="0.3"/>
    <n v="298.74900000000002"/>
    <n v="697.08100000000002"/>
    <n v="4"/>
    <d v="2024-05-12T00:00:00"/>
    <d v="2024-05-17T00:00:00"/>
    <s v="Member"/>
    <s v="Card"/>
    <n v="197.87"/>
    <s v="loss"/>
    <s v="Pune"/>
  </r>
  <r>
    <s v="ORD112567"/>
    <x v="1"/>
    <s v="Grocery"/>
    <x v="12410"/>
    <s v="Good Sales"/>
    <n v="0.14000000000000001"/>
    <n v="287.14840000000004"/>
    <n v="1763.9115999999999"/>
    <n v="1"/>
    <d v="2024-01-12T00:00:00"/>
    <d v="2024-01-14T00:00:00"/>
    <s v="New"/>
    <s v="UPI"/>
    <n v="460.1"/>
    <s v="loss"/>
    <s v="Chennai"/>
  </r>
  <r>
    <s v="ORD112568"/>
    <x v="2"/>
    <s v="Grocery"/>
    <x v="12411"/>
    <s v="Good Sales"/>
    <n v="0.2"/>
    <n v="930.57600000000002"/>
    <n v="3722.3040000000001"/>
    <n v="9"/>
    <d v="2023-09-19T00:00:00"/>
    <d v="2023-09-21T00:00:00"/>
    <s v="Regular"/>
    <s v="Card"/>
    <n v="360.6"/>
    <s v="loss"/>
    <s v="Pune"/>
  </r>
  <r>
    <s v="ORD112569"/>
    <x v="3"/>
    <s v="Home Care"/>
    <x v="12412"/>
    <s v="Good Sales"/>
    <n v="0.48"/>
    <n v="391.68959999999998"/>
    <n v="424.3304"/>
    <n v="9"/>
    <d v="2023-04-20T00:00:00"/>
    <d v="2023-04-22T00:00:00"/>
    <s v="New"/>
    <s v="UPI"/>
    <n v="51.13"/>
    <s v="loss"/>
    <s v="Delhi"/>
  </r>
  <r>
    <s v="ORD112570"/>
    <x v="1"/>
    <s v="Home Care"/>
    <x v="12413"/>
    <s v="Good Sales"/>
    <n v="0.4"/>
    <n v="450.34"/>
    <n v="675.51"/>
    <n v="7"/>
    <d v="2023-11-14T00:00:00"/>
    <d v="2023-11-15T00:00:00"/>
    <s v="New"/>
    <s v="UPI"/>
    <n v="288.43"/>
    <s v="loss"/>
    <s v="Chennai"/>
  </r>
  <r>
    <s v="ORD112571"/>
    <x v="1"/>
    <s v="Grocery"/>
    <x v="12414"/>
    <s v="Good Sales"/>
    <n v="0.06"/>
    <n v="123.79379999999999"/>
    <n v="1939.4362000000001"/>
    <n v="5"/>
    <d v="2024-07-31T00:00:00"/>
    <d v="2024-08-03T00:00:00"/>
    <s v="New"/>
    <s v="Cash"/>
    <n v="241.45"/>
    <s v="loss"/>
    <s v="Mumbai"/>
  </r>
  <r>
    <s v="ORD112572"/>
    <x v="2"/>
    <s v="Grocery"/>
    <x v="12415"/>
    <s v="Good Sales"/>
    <n v="0.27"/>
    <n v="1270.4526000000001"/>
    <n v="3434.9274"/>
    <n v="7"/>
    <d v="2024-11-12T00:00:00"/>
    <d v="2024-11-19T00:00:00"/>
    <s v="Regular"/>
    <s v="UPI"/>
    <n v="853.67"/>
    <s v="profit"/>
    <s v="Pune"/>
  </r>
  <r>
    <s v="ORD112573"/>
    <x v="2"/>
    <s v="Grocery"/>
    <x v="12416"/>
    <s v="concerning"/>
    <n v="0.47"/>
    <n v="309.12369999999999"/>
    <n v="348.58630000000005"/>
    <n v="9"/>
    <d v="2024-06-22T00:00:00"/>
    <d v="2024-06-25T00:00:00"/>
    <s v="Regular"/>
    <s v="UPI"/>
    <n v="161.97"/>
    <s v="loss"/>
    <s v="Mumbai"/>
  </r>
  <r>
    <s v="ORD112574"/>
    <x v="3"/>
    <s v="Clothing"/>
    <x v="12417"/>
    <s v="Good Sales"/>
    <n v="0.02"/>
    <n v="67.948400000000007"/>
    <n v="3329.4715999999999"/>
    <n v="3"/>
    <d v="2023-03-23T00:00:00"/>
    <d v="2023-03-26T00:00:00"/>
    <s v="New"/>
    <s v="UPI"/>
    <n v="216.59"/>
    <s v="loss"/>
    <s v="Delhi"/>
  </r>
  <r>
    <s v="ORD112575"/>
    <x v="1"/>
    <s v="Personal Care"/>
    <x v="12418"/>
    <s v="concerning"/>
    <n v="0.02"/>
    <n v="14.948"/>
    <n v="732.452"/>
    <n v="5"/>
    <d v="2024-09-01T00:00:00"/>
    <d v="2024-09-04T00:00:00"/>
    <s v="Member"/>
    <s v="UPI"/>
    <n v="181.87"/>
    <s v="loss"/>
    <s v="Pune"/>
  </r>
  <r>
    <s v="ORD112576"/>
    <x v="2"/>
    <s v="Home Care"/>
    <x v="12419"/>
    <s v="Good Sales"/>
    <n v="0.36"/>
    <n v="961.22159999999997"/>
    <n v="1708.8384000000001"/>
    <n v="3"/>
    <d v="2024-12-25T00:00:00"/>
    <d v="2024-12-31T00:00:00"/>
    <s v="Member"/>
    <s v="UPI"/>
    <n v="506.22"/>
    <s v="loss"/>
    <s v="Bangalore"/>
  </r>
  <r>
    <s v="ORD112577"/>
    <x v="3"/>
    <s v="Home Care"/>
    <x v="12420"/>
    <s v="Good Sales"/>
    <n v="0.28999999999999998"/>
    <n v="791.45639999999992"/>
    <n v="1937.7035999999998"/>
    <n v="8"/>
    <d v="2024-07-30T00:00:00"/>
    <d v="2024-08-02T00:00:00"/>
    <s v="Member"/>
    <s v="Card"/>
    <n v="208.45"/>
    <s v="loss"/>
    <s v="Delhi"/>
  </r>
  <r>
    <s v="ORD112578"/>
    <x v="3"/>
    <s v="Electronics"/>
    <x v="12421"/>
    <s v="concerning"/>
    <n v="0.02"/>
    <n v="6.1774000000000004"/>
    <n v="302.69260000000003"/>
    <n v="1"/>
    <d v="2023-06-24T00:00:00"/>
    <d v="2023-06-30T00:00:00"/>
    <s v="New"/>
    <s v="UPI"/>
    <n v="67.66"/>
    <s v="loss"/>
    <s v="Delhi"/>
  </r>
  <r>
    <s v="ORD112579"/>
    <x v="2"/>
    <s v="Clothing"/>
    <x v="12422"/>
    <s v="Good Sales"/>
    <n v="0.5"/>
    <n v="2387.59"/>
    <n v="2387.59"/>
    <n v="4"/>
    <d v="2024-11-02T00:00:00"/>
    <d v="2024-11-05T00:00:00"/>
    <s v="New"/>
    <s v="UPI"/>
    <n v="325.88"/>
    <s v="loss"/>
    <s v="Hyderabad"/>
  </r>
  <r>
    <s v="ORD112580"/>
    <x v="1"/>
    <s v="Grocery"/>
    <x v="12423"/>
    <s v="Good Sales"/>
    <n v="0.28999999999999998"/>
    <n v="1175.2104999999999"/>
    <n v="2877.2394999999997"/>
    <n v="7"/>
    <d v="2023-12-29T00:00:00"/>
    <d v="2023-12-30T00:00:00"/>
    <s v="Member"/>
    <s v="Card"/>
    <n v="517.91"/>
    <s v="loss"/>
    <s v="Bangalore"/>
  </r>
  <r>
    <s v="ORD112581"/>
    <x v="0"/>
    <s v="Grocery"/>
    <x v="12424"/>
    <s v="Good Sales"/>
    <n v="0.25"/>
    <n v="395.9975"/>
    <n v="1187.9925000000001"/>
    <n v="9"/>
    <d v="2023-06-11T00:00:00"/>
    <d v="2023-06-16T00:00:00"/>
    <s v="Member"/>
    <s v="Cash"/>
    <n v="291.42"/>
    <s v="loss"/>
    <s v="Mumbai"/>
  </r>
  <r>
    <s v="ORD112582"/>
    <x v="0"/>
    <s v="Clothing"/>
    <x v="12425"/>
    <s v="concerning"/>
    <n v="0.22"/>
    <n v="162.81319999999999"/>
    <n v="577.24679999999989"/>
    <n v="2"/>
    <d v="2024-03-06T00:00:00"/>
    <d v="2024-03-08T00:00:00"/>
    <s v="Member"/>
    <s v="Cash"/>
    <n v="161.72999999999999"/>
    <s v="loss"/>
    <s v="Mumbai"/>
  </r>
  <r>
    <s v="ORD112583"/>
    <x v="3"/>
    <s v="Home Care"/>
    <x v="12426"/>
    <s v="Good Sales"/>
    <n v="0.35"/>
    <n v="627.7494999999999"/>
    <n v="1165.8205"/>
    <n v="9"/>
    <d v="2023-04-27T00:00:00"/>
    <d v="2023-04-29T00:00:00"/>
    <s v="Regular"/>
    <s v="Cash"/>
    <n v="207.33"/>
    <s v="loss"/>
    <s v="Hyderabad"/>
  </r>
  <r>
    <s v="ORD112584"/>
    <x v="0"/>
    <s v="Grocery"/>
    <x v="12427"/>
    <s v="Good Sales"/>
    <n v="0.23"/>
    <n v="1030.8508000000002"/>
    <n v="3451.1091999999999"/>
    <n v="6"/>
    <d v="2024-05-31T00:00:00"/>
    <d v="2024-06-02T00:00:00"/>
    <s v="Regular"/>
    <s v="Card"/>
    <n v="426.19"/>
    <s v="loss"/>
    <s v="Delhi"/>
  </r>
  <r>
    <s v="ORD112585"/>
    <x v="0"/>
    <s v="Electronics"/>
    <x v="12428"/>
    <s v="concerning"/>
    <n v="0.33"/>
    <n v="247.54949999999999"/>
    <n v="502.60050000000001"/>
    <n v="7"/>
    <d v="2024-07-01T00:00:00"/>
    <d v="2024-07-07T00:00:00"/>
    <s v="Member"/>
    <s v="UPI"/>
    <n v="176.33"/>
    <s v="loss"/>
    <s v="Delhi"/>
  </r>
  <r>
    <s v="ORD112586"/>
    <x v="2"/>
    <s v="Home Care"/>
    <x v="12429"/>
    <s v="Good Sales"/>
    <n v="0.24"/>
    <n v="434.79599999999999"/>
    <n v="1376.854"/>
    <n v="4"/>
    <d v="2024-09-29T00:00:00"/>
    <d v="2024-10-02T00:00:00"/>
    <s v="Regular"/>
    <s v="UPI"/>
    <n v="275.63"/>
    <s v="loss"/>
    <s v="Pune"/>
  </r>
  <r>
    <s v="ORD112587"/>
    <x v="3"/>
    <s v="Personal Care"/>
    <x v="12430"/>
    <s v="Good Sales"/>
    <n v="0.31"/>
    <n v="781.8479000000001"/>
    <n v="1740.2420999999999"/>
    <n v="5"/>
    <d v="2023-09-03T00:00:00"/>
    <d v="2023-09-05T00:00:00"/>
    <s v="Regular"/>
    <s v="Card"/>
    <n v="254.32"/>
    <s v="loss"/>
    <s v="Pune"/>
  </r>
  <r>
    <s v="ORD112588"/>
    <x v="1"/>
    <s v="Clothing"/>
    <x v="12431"/>
    <s v="concerning"/>
    <n v="0.4"/>
    <n v="104.452"/>
    <n v="156.678"/>
    <n v="1"/>
    <d v="2023-09-22T00:00:00"/>
    <d v="2023-09-28T00:00:00"/>
    <s v="New"/>
    <s v="Card"/>
    <n v="51.86"/>
    <s v="loss"/>
    <s v="Delhi"/>
  </r>
  <r>
    <s v="ORD112589"/>
    <x v="3"/>
    <s v="Home Care"/>
    <x v="12432"/>
    <s v="Good Sales"/>
    <n v="0.41"/>
    <n v="579.48169999999993"/>
    <n v="833.88829999999996"/>
    <n v="4"/>
    <d v="2023-04-19T00:00:00"/>
    <d v="2023-04-20T00:00:00"/>
    <s v="Regular"/>
    <s v="Card"/>
    <n v="209.99"/>
    <s v="loss"/>
    <s v="Pune"/>
  </r>
  <r>
    <s v="ORD112590"/>
    <x v="2"/>
    <s v="Personal Care"/>
    <x v="12433"/>
    <s v="Good Sales"/>
    <n v="0.42"/>
    <n v="1267.8162"/>
    <n v="1750.7938000000001"/>
    <n v="8"/>
    <d v="2023-06-12T00:00:00"/>
    <d v="2023-06-19T00:00:00"/>
    <s v="New"/>
    <s v="Cash"/>
    <n v="618.6"/>
    <s v="loss"/>
    <s v="Bangalore"/>
  </r>
  <r>
    <s v="ORD112591"/>
    <x v="0"/>
    <s v="Electronics"/>
    <x v="12434"/>
    <s v="Good Sales"/>
    <n v="0.1"/>
    <n v="168.74300000000002"/>
    <n v="1518.6870000000001"/>
    <n v="6"/>
    <d v="2023-11-27T00:00:00"/>
    <d v="2023-11-30T00:00:00"/>
    <s v="New"/>
    <s v="Cash"/>
    <n v="414.32"/>
    <s v="loss"/>
    <s v="Pune"/>
  </r>
  <r>
    <s v="ORD112592"/>
    <x v="1"/>
    <s v="Clothing"/>
    <x v="12435"/>
    <s v="Good Sales"/>
    <n v="0.03"/>
    <n v="130.96709999999999"/>
    <n v="4234.6028999999999"/>
    <n v="7"/>
    <d v="2024-07-11T00:00:00"/>
    <d v="2024-07-18T00:00:00"/>
    <s v="Member"/>
    <s v="Cash"/>
    <n v="240.23"/>
    <s v="loss"/>
    <s v="Delhi"/>
  </r>
  <r>
    <s v="ORD112593"/>
    <x v="3"/>
    <s v="Grocery"/>
    <x v="12436"/>
    <s v="Good Sales"/>
    <n v="0.42"/>
    <n v="1969.8629999999998"/>
    <n v="2720.2869999999998"/>
    <n v="1"/>
    <d v="2023-04-15T00:00:00"/>
    <d v="2023-04-18T00:00:00"/>
    <s v="Regular"/>
    <s v="Card"/>
    <n v="651.48"/>
    <s v="loss"/>
    <s v="Mumbai"/>
  </r>
  <r>
    <s v="ORD112594"/>
    <x v="0"/>
    <s v="Grocery"/>
    <x v="12437"/>
    <s v="Good Sales"/>
    <n v="0.02"/>
    <n v="45.2712"/>
    <n v="2218.2887999999998"/>
    <n v="7"/>
    <d v="2023-09-26T00:00:00"/>
    <d v="2023-09-27T00:00:00"/>
    <s v="Member"/>
    <s v="Cash"/>
    <n v="311.83"/>
    <s v="loss"/>
    <s v="Hyderabad"/>
  </r>
  <r>
    <s v="ORD112595"/>
    <x v="3"/>
    <s v="Personal Care"/>
    <x v="12438"/>
    <s v="Good Sales"/>
    <n v="0.11"/>
    <n v="297.75900000000001"/>
    <n v="2409.1410000000001"/>
    <n v="6"/>
    <d v="2023-03-02T00:00:00"/>
    <d v="2023-03-07T00:00:00"/>
    <s v="New"/>
    <s v="Card"/>
    <n v="744.13"/>
    <s v="loss"/>
    <s v="Mumbai"/>
  </r>
  <r>
    <s v="ORD112596"/>
    <x v="1"/>
    <s v="Home Care"/>
    <x v="12439"/>
    <s v="Good Sales"/>
    <n v="0.26"/>
    <n v="829.64960000000008"/>
    <n v="2361.3103999999998"/>
    <n v="4"/>
    <d v="2024-06-25T00:00:00"/>
    <d v="2024-06-26T00:00:00"/>
    <s v="Regular"/>
    <s v="Cash"/>
    <n v="954.91"/>
    <s v="profit"/>
    <s v="Bangalore"/>
  </r>
  <r>
    <s v="ORD112597"/>
    <x v="3"/>
    <s v="Electronics"/>
    <x v="12440"/>
    <s v="Good Sales"/>
    <n v="0.43"/>
    <n v="1443.1745999999998"/>
    <n v="1913.0454"/>
    <n v="2"/>
    <d v="2024-09-01T00:00:00"/>
    <d v="2024-09-02T00:00:00"/>
    <s v="Member"/>
    <s v="UPI"/>
    <n v="715.63"/>
    <s v="loss"/>
    <s v="Mumbai"/>
  </r>
  <r>
    <s v="ORD112598"/>
    <x v="3"/>
    <s v="Personal Care"/>
    <x v="12441"/>
    <s v="concerning"/>
    <n v="0.45"/>
    <n v="184.482"/>
    <n v="225.47799999999998"/>
    <n v="2"/>
    <d v="2024-06-27T00:00:00"/>
    <d v="2024-07-04T00:00:00"/>
    <s v="Member"/>
    <s v="Card"/>
    <n v="62.3"/>
    <s v="loss"/>
    <s v="Mumbai"/>
  </r>
  <r>
    <s v="ORD112599"/>
    <x v="3"/>
    <s v="Electronics"/>
    <x v="12442"/>
    <s v="concerning"/>
    <n v="0.31"/>
    <n v="112.5393"/>
    <n v="250.49069999999998"/>
    <n v="7"/>
    <d v="2023-07-14T00:00:00"/>
    <d v="2023-07-21T00:00:00"/>
    <s v="Member"/>
    <s v="UPI"/>
    <n v="58.1"/>
    <s v="loss"/>
    <s v="Delhi"/>
  </r>
  <r>
    <s v="ORD112600"/>
    <x v="0"/>
    <s v="Electronics"/>
    <x v="12443"/>
    <s v="Good Sales"/>
    <n v="0.48"/>
    <n v="2083.8624"/>
    <n v="2257.5176000000001"/>
    <n v="3"/>
    <d v="2024-03-30T00:00:00"/>
    <d v="2024-03-31T00:00:00"/>
    <s v="New"/>
    <s v="Card"/>
    <n v="937.21"/>
    <s v="profit"/>
    <s v="Delhi"/>
  </r>
  <r>
    <s v="ORD112601"/>
    <x v="1"/>
    <s v="Electronics"/>
    <x v="12444"/>
    <s v="Good Sales"/>
    <n v="0.36"/>
    <n v="423.85319999999996"/>
    <n v="753.51679999999988"/>
    <n v="2"/>
    <d v="2024-09-01T00:00:00"/>
    <d v="2024-09-08T00:00:00"/>
    <s v="Member"/>
    <s v="Cash"/>
    <n v="233.79"/>
    <s v="loss"/>
    <s v="Delhi"/>
  </r>
  <r>
    <s v="ORD112602"/>
    <x v="1"/>
    <s v="Clothing"/>
    <x v="12445"/>
    <s v="Good Sales"/>
    <n v="0.26"/>
    <n v="770.15120000000002"/>
    <n v="2191.9687999999996"/>
    <n v="3"/>
    <d v="2024-10-09T00:00:00"/>
    <d v="2024-10-14T00:00:00"/>
    <s v="Member"/>
    <s v="UPI"/>
    <n v="784.53"/>
    <s v="loss"/>
    <s v="Delhi"/>
  </r>
  <r>
    <s v="ORD112603"/>
    <x v="0"/>
    <s v="Personal Care"/>
    <x v="12446"/>
    <s v="Good Sales"/>
    <n v="7.0000000000000007E-2"/>
    <n v="221.26230000000001"/>
    <n v="2939.6277"/>
    <n v="2"/>
    <d v="2024-03-02T00:00:00"/>
    <d v="2024-03-08T00:00:00"/>
    <s v="Regular"/>
    <s v="Cash"/>
    <n v="722.12"/>
    <s v="loss"/>
    <s v="Delhi"/>
  </r>
  <r>
    <s v="ORD112604"/>
    <x v="0"/>
    <s v="Clothing"/>
    <x v="12447"/>
    <s v="Good Sales"/>
    <n v="0.21"/>
    <n v="190.23269999999999"/>
    <n v="715.63729999999998"/>
    <n v="3"/>
    <d v="2024-03-07T00:00:00"/>
    <d v="2024-03-09T00:00:00"/>
    <s v="New"/>
    <s v="Card"/>
    <n v="75.66"/>
    <s v="loss"/>
    <s v="Hyderabad"/>
  </r>
  <r>
    <s v="ORD112605"/>
    <x v="0"/>
    <s v="Home Care"/>
    <x v="12448"/>
    <s v="Good Sales"/>
    <n v="0.41"/>
    <n v="1571.0462"/>
    <n v="2260.7737999999999"/>
    <n v="5"/>
    <d v="2024-06-27T00:00:00"/>
    <d v="2024-06-28T00:00:00"/>
    <s v="New"/>
    <s v="UPI"/>
    <n v="995.04"/>
    <s v="profit"/>
    <s v="Hyderabad"/>
  </r>
  <r>
    <s v="ORD112606"/>
    <x v="2"/>
    <s v="Home Care"/>
    <x v="12449"/>
    <s v="Good Sales"/>
    <n v="0.14000000000000001"/>
    <n v="608.03820000000007"/>
    <n v="3735.0918000000001"/>
    <n v="5"/>
    <d v="2023-12-26T00:00:00"/>
    <d v="2023-12-29T00:00:00"/>
    <s v="Regular"/>
    <s v="Card"/>
    <n v="533.15"/>
    <s v="loss"/>
    <s v="Hyderabad"/>
  </r>
  <r>
    <s v="ORD112607"/>
    <x v="3"/>
    <s v="Grocery"/>
    <x v="12450"/>
    <s v="Good Sales"/>
    <n v="0.28999999999999998"/>
    <n v="434.52149999999995"/>
    <n v="1063.8285000000001"/>
    <n v="7"/>
    <d v="2023-11-30T00:00:00"/>
    <d v="2023-12-02T00:00:00"/>
    <s v="Member"/>
    <s v="Cash"/>
    <n v="360.28"/>
    <s v="loss"/>
    <s v="Hyderabad"/>
  </r>
  <r>
    <s v="ORD112608"/>
    <x v="3"/>
    <s v="Grocery"/>
    <x v="12451"/>
    <s v="Good Sales"/>
    <n v="0.49"/>
    <n v="2156.6958"/>
    <n v="2244.7242000000001"/>
    <n v="3"/>
    <d v="2023-11-21T00:00:00"/>
    <d v="2023-11-23T00:00:00"/>
    <s v="Member"/>
    <s v="Card"/>
    <n v="281.01"/>
    <s v="loss"/>
    <s v="Pune"/>
  </r>
  <r>
    <s v="ORD112609"/>
    <x v="1"/>
    <s v="Grocery"/>
    <x v="12452"/>
    <s v="concerning"/>
    <n v="0.09"/>
    <n v="44.737199999999994"/>
    <n v="452.34280000000001"/>
    <n v="3"/>
    <d v="2023-09-20T00:00:00"/>
    <d v="2023-09-26T00:00:00"/>
    <s v="Regular"/>
    <s v="Cash"/>
    <n v="63.78"/>
    <s v="loss"/>
    <s v="Hyderabad"/>
  </r>
  <r>
    <s v="ORD112610"/>
    <x v="3"/>
    <s v="Home Care"/>
    <x v="12453"/>
    <s v="Good Sales"/>
    <n v="0.05"/>
    <n v="201.11350000000002"/>
    <n v="3821.1565000000001"/>
    <n v="7"/>
    <d v="2024-10-22T00:00:00"/>
    <d v="2024-10-26T00:00:00"/>
    <s v="Regular"/>
    <s v="Card"/>
    <n v="928.96"/>
    <s v="profit"/>
    <s v="Bangalore"/>
  </r>
  <r>
    <s v="ORD112611"/>
    <x v="2"/>
    <s v="Electronics"/>
    <x v="12454"/>
    <s v="Good Sales"/>
    <n v="0.4"/>
    <n v="1294.616"/>
    <n v="1941.924"/>
    <n v="6"/>
    <d v="2024-08-26T00:00:00"/>
    <d v="2024-08-27T00:00:00"/>
    <s v="New"/>
    <s v="Card"/>
    <n v="952.21"/>
    <s v="profit"/>
    <s v="Delhi"/>
  </r>
  <r>
    <s v="ORD112612"/>
    <x v="0"/>
    <s v="Electronics"/>
    <x v="12455"/>
    <s v="Good Sales"/>
    <n v="0.01"/>
    <n v="29.572399999999998"/>
    <n v="2927.6675999999998"/>
    <n v="6"/>
    <d v="2024-03-29T00:00:00"/>
    <d v="2024-03-31T00:00:00"/>
    <s v="Regular"/>
    <s v="Card"/>
    <n v="444.98"/>
    <s v="loss"/>
    <s v="Pune"/>
  </r>
  <r>
    <s v="ORD112613"/>
    <x v="1"/>
    <s v="Personal Care"/>
    <x v="12456"/>
    <s v="Good Sales"/>
    <n v="0.32"/>
    <n v="392.84800000000001"/>
    <n v="834.80200000000013"/>
    <n v="4"/>
    <d v="2024-07-03T00:00:00"/>
    <d v="2024-07-06T00:00:00"/>
    <s v="Member"/>
    <s v="Cash"/>
    <n v="136.04"/>
    <s v="loss"/>
    <s v="Chennai"/>
  </r>
  <r>
    <s v="ORD112614"/>
    <x v="1"/>
    <s v="Home Care"/>
    <x v="12457"/>
    <s v="Good Sales"/>
    <n v="0.17"/>
    <n v="318.41340000000002"/>
    <n v="1554.6066000000001"/>
    <n v="4"/>
    <d v="2024-03-01T00:00:00"/>
    <d v="2024-03-06T00:00:00"/>
    <s v="Member"/>
    <s v="Card"/>
    <n v="501.55"/>
    <s v="loss"/>
    <s v="Hyderabad"/>
  </r>
  <r>
    <s v="ORD112615"/>
    <x v="3"/>
    <s v="Grocery"/>
    <x v="12458"/>
    <s v="Good Sales"/>
    <n v="0.36"/>
    <n v="1641.7764"/>
    <n v="2918.7136"/>
    <n v="2"/>
    <d v="2024-09-08T00:00:00"/>
    <d v="2024-09-13T00:00:00"/>
    <s v="Member"/>
    <s v="Card"/>
    <n v="1187.25"/>
    <s v="profit"/>
    <s v="Delhi"/>
  </r>
  <r>
    <s v="ORD112616"/>
    <x v="1"/>
    <s v="Home Care"/>
    <x v="12459"/>
    <s v="Good Sales"/>
    <n v="0.06"/>
    <n v="142.92779999999999"/>
    <n v="2239.2022000000002"/>
    <n v="6"/>
    <d v="2024-01-22T00:00:00"/>
    <d v="2024-01-28T00:00:00"/>
    <s v="New"/>
    <s v="UPI"/>
    <n v="443.32"/>
    <s v="loss"/>
    <s v="Bangalore"/>
  </r>
  <r>
    <s v="ORD112617"/>
    <x v="0"/>
    <s v="Electronics"/>
    <x v="12460"/>
    <s v="Good Sales"/>
    <n v="0.17"/>
    <n v="512.1182"/>
    <n v="2500.3418000000001"/>
    <n v="3"/>
    <d v="2023-06-14T00:00:00"/>
    <d v="2023-06-16T00:00:00"/>
    <s v="Member"/>
    <s v="Card"/>
    <n v="351.38"/>
    <s v="loss"/>
    <s v="Bangalore"/>
  </r>
  <r>
    <s v="ORD112618"/>
    <x v="1"/>
    <s v="Electronics"/>
    <x v="12461"/>
    <s v="Good Sales"/>
    <n v="0.01"/>
    <n v="46.856700000000004"/>
    <n v="4638.8132999999998"/>
    <n v="6"/>
    <d v="2024-06-12T00:00:00"/>
    <d v="2024-06-17T00:00:00"/>
    <s v="Regular"/>
    <s v="UPI"/>
    <n v="595.74"/>
    <s v="loss"/>
    <s v="Hyderabad"/>
  </r>
  <r>
    <s v="ORD112619"/>
    <x v="0"/>
    <s v="Clothing"/>
    <x v="12462"/>
    <s v="Good Sales"/>
    <n v="0.12"/>
    <n v="286.29480000000001"/>
    <n v="2099.4951999999998"/>
    <n v="3"/>
    <d v="2024-11-03T00:00:00"/>
    <d v="2024-11-10T00:00:00"/>
    <s v="New"/>
    <s v="Card"/>
    <n v="410.84"/>
    <s v="loss"/>
    <s v="Bangalore"/>
  </r>
  <r>
    <s v="ORD112620"/>
    <x v="2"/>
    <s v="Clothing"/>
    <x v="12463"/>
    <s v="Good Sales"/>
    <n v="0.24"/>
    <n v="480.60479999999995"/>
    <n v="1521.9151999999999"/>
    <n v="3"/>
    <d v="2024-06-05T00:00:00"/>
    <d v="2024-06-09T00:00:00"/>
    <s v="New"/>
    <s v="UPI"/>
    <n v="591.85"/>
    <s v="loss"/>
    <s v="Delhi"/>
  </r>
  <r>
    <s v="ORD112621"/>
    <x v="2"/>
    <s v="Personal Care"/>
    <x v="12464"/>
    <s v="Good Sales"/>
    <n v="0.09"/>
    <n v="402.90209999999996"/>
    <n v="4073.7878999999998"/>
    <n v="1"/>
    <d v="2024-07-02T00:00:00"/>
    <d v="2024-07-07T00:00:00"/>
    <s v="New"/>
    <s v="Card"/>
    <n v="348.08"/>
    <s v="loss"/>
    <s v="Hyderabad"/>
  </r>
  <r>
    <s v="ORD112622"/>
    <x v="0"/>
    <s v="Home Care"/>
    <x v="12465"/>
    <s v="Good Sales"/>
    <n v="0.3"/>
    <n v="1369.0050000000001"/>
    <n v="3194.3450000000003"/>
    <n v="5"/>
    <d v="2023-05-07T00:00:00"/>
    <d v="2023-05-12T00:00:00"/>
    <s v="Member"/>
    <s v="Cash"/>
    <n v="643.34"/>
    <s v="loss"/>
    <s v="Mumbai"/>
  </r>
  <r>
    <s v="ORD112623"/>
    <x v="3"/>
    <s v="Clothing"/>
    <x v="12466"/>
    <s v="Good Sales"/>
    <n v="0.06"/>
    <n v="110.2638"/>
    <n v="1727.4662000000001"/>
    <n v="2"/>
    <d v="2024-02-21T00:00:00"/>
    <d v="2024-02-26T00:00:00"/>
    <s v="Regular"/>
    <s v="Card"/>
    <n v="487.43"/>
    <s v="loss"/>
    <s v="Hyderabad"/>
  </r>
  <r>
    <s v="ORD112624"/>
    <x v="1"/>
    <s v="Clothing"/>
    <x v="12467"/>
    <s v="Good Sales"/>
    <n v="0.37"/>
    <n v="1110.2774999999999"/>
    <n v="1890.4725000000001"/>
    <n v="2"/>
    <d v="2023-10-11T00:00:00"/>
    <d v="2023-10-14T00:00:00"/>
    <s v="New"/>
    <s v="Cash"/>
    <n v="871.53"/>
    <s v="profit"/>
    <s v="Mumbai"/>
  </r>
  <r>
    <s v="ORD112625"/>
    <x v="3"/>
    <s v="Home Care"/>
    <x v="12468"/>
    <s v="Good Sales"/>
    <n v="0.46"/>
    <n v="2218.2442000000001"/>
    <n v="2604.0258000000003"/>
    <n v="9"/>
    <d v="2024-12-27T00:00:00"/>
    <d v="2024-12-31T00:00:00"/>
    <s v="New"/>
    <s v="UPI"/>
    <n v="302.16000000000003"/>
    <s v="loss"/>
    <s v="Chennai"/>
  </r>
  <r>
    <s v="ORD112626"/>
    <x v="1"/>
    <s v="Electronics"/>
    <x v="12469"/>
    <s v="concerning"/>
    <n v="0.19"/>
    <n v="70.643900000000002"/>
    <n v="301.16610000000003"/>
    <n v="2"/>
    <d v="2023-06-19T00:00:00"/>
    <d v="2023-06-23T00:00:00"/>
    <s v="New"/>
    <s v="UPI"/>
    <n v="73.37"/>
    <s v="loss"/>
    <s v="Chennai"/>
  </r>
  <r>
    <s v="ORD112627"/>
    <x v="2"/>
    <s v="Personal Care"/>
    <x v="12470"/>
    <s v="concerning"/>
    <n v="0.26"/>
    <n v="76.707799999999992"/>
    <n v="218.32219999999998"/>
    <n v="2"/>
    <d v="2024-09-23T00:00:00"/>
    <d v="2024-09-28T00:00:00"/>
    <s v="Regular"/>
    <s v="Card"/>
    <n v="59.33"/>
    <s v="loss"/>
    <s v="Chennai"/>
  </r>
  <r>
    <s v="ORD112628"/>
    <x v="2"/>
    <s v="Personal Care"/>
    <x v="12471"/>
    <s v="Good Sales"/>
    <n v="0.24"/>
    <n v="631.49759999999992"/>
    <n v="1999.7423999999999"/>
    <n v="6"/>
    <d v="2024-01-01T00:00:00"/>
    <d v="2024-01-03T00:00:00"/>
    <s v="Regular"/>
    <s v="UPI"/>
    <n v="463.48"/>
    <s v="loss"/>
    <s v="Delhi"/>
  </r>
  <r>
    <s v="ORD112629"/>
    <x v="2"/>
    <s v="Personal Care"/>
    <x v="12472"/>
    <s v="Good Sales"/>
    <n v="0.39"/>
    <n v="595.56119999999999"/>
    <n v="931.51879999999994"/>
    <n v="1"/>
    <d v="2023-02-27T00:00:00"/>
    <d v="2023-03-05T00:00:00"/>
    <s v="Member"/>
    <s v="Card"/>
    <n v="92.82"/>
    <s v="loss"/>
    <s v="Pune"/>
  </r>
  <r>
    <s v="ORD112630"/>
    <x v="1"/>
    <s v="Clothing"/>
    <x v="12473"/>
    <s v="Good Sales"/>
    <n v="0.5"/>
    <n v="1475.53"/>
    <n v="1475.53"/>
    <n v="8"/>
    <d v="2024-11-18T00:00:00"/>
    <d v="2024-11-25T00:00:00"/>
    <s v="Regular"/>
    <s v="UPI"/>
    <n v="381.88"/>
    <s v="loss"/>
    <s v="Chennai"/>
  </r>
  <r>
    <s v="ORD112631"/>
    <x v="2"/>
    <s v="Electronics"/>
    <x v="12474"/>
    <s v="Good Sales"/>
    <n v="0.37"/>
    <n v="1350.1485"/>
    <n v="2298.9014999999999"/>
    <n v="1"/>
    <d v="2024-05-12T00:00:00"/>
    <d v="2024-05-18T00:00:00"/>
    <s v="Member"/>
    <s v="UPI"/>
    <n v="584.08000000000004"/>
    <s v="loss"/>
    <s v="Hyderabad"/>
  </r>
  <r>
    <s v="ORD112632"/>
    <x v="2"/>
    <s v="Personal Care"/>
    <x v="12475"/>
    <s v="concerning"/>
    <n v="0.11"/>
    <n v="48.230599999999995"/>
    <n v="390.2294"/>
    <n v="9"/>
    <d v="2024-03-10T00:00:00"/>
    <d v="2024-03-13T00:00:00"/>
    <s v="Regular"/>
    <s v="Cash"/>
    <n v="75.38"/>
    <s v="loss"/>
    <s v="Chennai"/>
  </r>
  <r>
    <s v="ORD112633"/>
    <x v="2"/>
    <s v="Home Care"/>
    <x v="12476"/>
    <s v="Good Sales"/>
    <n v="0.35"/>
    <n v="1548.26"/>
    <n v="2875.34"/>
    <n v="4"/>
    <d v="2024-01-01T00:00:00"/>
    <d v="2024-01-03T00:00:00"/>
    <s v="Member"/>
    <s v="Card"/>
    <n v="1289.04"/>
    <s v="profit"/>
    <s v="Pune"/>
  </r>
  <r>
    <s v="ORD112634"/>
    <x v="2"/>
    <s v="Personal Care"/>
    <x v="12477"/>
    <s v="Good Sales"/>
    <n v="0.31"/>
    <n v="451.59249999999997"/>
    <n v="1005.1575"/>
    <n v="3"/>
    <d v="2024-06-11T00:00:00"/>
    <d v="2024-06-12T00:00:00"/>
    <s v="Member"/>
    <s v="Card"/>
    <n v="183.84"/>
    <s v="loss"/>
    <s v="Chennai"/>
  </r>
  <r>
    <s v="ORD112635"/>
    <x v="3"/>
    <s v="Grocery"/>
    <x v="12478"/>
    <s v="Good Sales"/>
    <n v="0.11"/>
    <n v="216.54599999999999"/>
    <n v="1752.0539999999999"/>
    <n v="7"/>
    <d v="2023-08-12T00:00:00"/>
    <d v="2023-08-15T00:00:00"/>
    <s v="Member"/>
    <s v="Card"/>
    <n v="127.54"/>
    <s v="loss"/>
    <s v="Chennai"/>
  </r>
  <r>
    <s v="ORD112636"/>
    <x v="2"/>
    <s v="Electronics"/>
    <x v="12479"/>
    <s v="Good Sales"/>
    <n v="0.12"/>
    <n v="210.17759999999998"/>
    <n v="1541.3024"/>
    <n v="8"/>
    <d v="2023-03-03T00:00:00"/>
    <d v="2023-03-09T00:00:00"/>
    <s v="New"/>
    <s v="Card"/>
    <n v="140.15"/>
    <s v="loss"/>
    <s v="Pune"/>
  </r>
  <r>
    <s v="ORD112637"/>
    <x v="2"/>
    <s v="Grocery"/>
    <x v="12480"/>
    <s v="Good Sales"/>
    <n v="0.33"/>
    <n v="1391.0127"/>
    <n v="2824.1772999999994"/>
    <n v="5"/>
    <d v="2024-03-08T00:00:00"/>
    <d v="2024-03-13T00:00:00"/>
    <s v="Member"/>
    <s v="Card"/>
    <n v="582.33000000000004"/>
    <s v="loss"/>
    <s v="Bangalore"/>
  </r>
  <r>
    <s v="ORD112638"/>
    <x v="3"/>
    <s v="Electronics"/>
    <x v="12481"/>
    <s v="Good Sales"/>
    <n v="0.4"/>
    <n v="374.48"/>
    <n v="561.72"/>
    <n v="3"/>
    <d v="2024-08-23T00:00:00"/>
    <d v="2024-08-26T00:00:00"/>
    <s v="New"/>
    <s v="Card"/>
    <n v="229.02"/>
    <s v="loss"/>
    <s v="Delhi"/>
  </r>
  <r>
    <s v="ORD112639"/>
    <x v="3"/>
    <s v="Home Care"/>
    <x v="12482"/>
    <s v="concerning"/>
    <n v="0.38"/>
    <n v="91.39"/>
    <n v="149.11000000000001"/>
    <n v="4"/>
    <d v="2024-10-16T00:00:00"/>
    <d v="2024-10-19T00:00:00"/>
    <s v="Regular"/>
    <s v="Card"/>
    <n v="48.53"/>
    <s v="loss"/>
    <s v="Delhi"/>
  </r>
  <r>
    <s v="ORD112640"/>
    <x v="1"/>
    <s v="Clothing"/>
    <x v="7383"/>
    <s v="Good Sales"/>
    <n v="0.3"/>
    <n v="1458.549"/>
    <n v="3403.2809999999999"/>
    <n v="6"/>
    <d v="2024-06-11T00:00:00"/>
    <d v="2024-06-13T00:00:00"/>
    <s v="New"/>
    <s v="Cash"/>
    <n v="1193.52"/>
    <s v="profit"/>
    <s v="Pune"/>
  </r>
  <r>
    <s v="ORD112641"/>
    <x v="0"/>
    <s v="Clothing"/>
    <x v="12483"/>
    <s v="Good Sales"/>
    <n v="0.47"/>
    <n v="2305.3969999999999"/>
    <n v="2599.7030000000004"/>
    <n v="5"/>
    <d v="2023-07-28T00:00:00"/>
    <d v="2023-08-03T00:00:00"/>
    <s v="Member"/>
    <s v="Cash"/>
    <n v="1371.54"/>
    <s v="profit"/>
    <s v="Hyderabad"/>
  </r>
  <r>
    <s v="ORD112642"/>
    <x v="2"/>
    <s v="Electronics"/>
    <x v="12484"/>
    <s v="Good Sales"/>
    <n v="0.37"/>
    <n v="504.19530000000003"/>
    <n v="858.49469999999997"/>
    <n v="4"/>
    <d v="2023-01-27T00:00:00"/>
    <d v="2023-01-28T00:00:00"/>
    <s v="New"/>
    <s v="UPI"/>
    <n v="109.3"/>
    <s v="loss"/>
    <s v="Chennai"/>
  </r>
  <r>
    <s v="ORD112643"/>
    <x v="2"/>
    <s v="Personal Care"/>
    <x v="12485"/>
    <s v="concerning"/>
    <n v="0.27"/>
    <n v="39.374100000000006"/>
    <n v="106.45590000000001"/>
    <n v="3"/>
    <d v="2024-07-12T00:00:00"/>
    <d v="2024-07-15T00:00:00"/>
    <s v="Member"/>
    <s v="Card"/>
    <n v="26.52"/>
    <s v="loss"/>
    <s v="Bangalore"/>
  </r>
  <r>
    <s v="ORD112644"/>
    <x v="2"/>
    <s v="Grocery"/>
    <x v="12486"/>
    <s v="Good Sales"/>
    <n v="0.41"/>
    <n v="1338.6458999999998"/>
    <n v="1926.3441"/>
    <n v="6"/>
    <d v="2023-06-03T00:00:00"/>
    <d v="2023-06-04T00:00:00"/>
    <s v="New"/>
    <s v="Cash"/>
    <n v="673.15"/>
    <s v="loss"/>
    <s v="Pune"/>
  </r>
  <r>
    <s v="ORD112645"/>
    <x v="1"/>
    <s v="Home Care"/>
    <x v="12487"/>
    <s v="Good Sales"/>
    <n v="0.15"/>
    <n v="491.62049999999994"/>
    <n v="2785.8494999999998"/>
    <n v="7"/>
    <d v="2024-03-31T00:00:00"/>
    <d v="2024-04-01T00:00:00"/>
    <s v="Regular"/>
    <s v="Card"/>
    <n v="505.41"/>
    <s v="loss"/>
    <s v="Mumbai"/>
  </r>
  <r>
    <s v="ORD112646"/>
    <x v="2"/>
    <s v="Personal Care"/>
    <x v="12488"/>
    <s v="Good Sales"/>
    <n v="0.13"/>
    <n v="612.00750000000005"/>
    <n v="4095.7424999999998"/>
    <n v="2"/>
    <d v="2024-02-29T00:00:00"/>
    <d v="2024-03-02T00:00:00"/>
    <s v="New"/>
    <s v="UPI"/>
    <n v="768.34"/>
    <s v="loss"/>
    <s v="Chennai"/>
  </r>
  <r>
    <s v="ORD112647"/>
    <x v="0"/>
    <s v="Clothing"/>
    <x v="12489"/>
    <s v="Good Sales"/>
    <n v="0.49"/>
    <n v="765.62990000000002"/>
    <n v="796.88009999999997"/>
    <n v="6"/>
    <d v="2023-12-27T00:00:00"/>
    <d v="2024-01-02T00:00:00"/>
    <s v="Member"/>
    <s v="Card"/>
    <n v="111.06"/>
    <s v="loss"/>
    <s v="Mumbai"/>
  </r>
  <r>
    <s v="ORD112648"/>
    <x v="3"/>
    <s v="Personal Care"/>
    <x v="12490"/>
    <s v="Good Sales"/>
    <n v="0.47"/>
    <n v="483.42789999999997"/>
    <n v="545.14210000000003"/>
    <n v="3"/>
    <d v="2024-10-12T00:00:00"/>
    <d v="2024-10-18T00:00:00"/>
    <s v="New"/>
    <s v="Card"/>
    <n v="66.510000000000005"/>
    <s v="loss"/>
    <s v="Bangalore"/>
  </r>
  <r>
    <s v="ORD112649"/>
    <x v="1"/>
    <s v="Grocery"/>
    <x v="7878"/>
    <s v="Good Sales"/>
    <n v="0.44"/>
    <n v="1372.9187999999999"/>
    <n v="1747.3512000000001"/>
    <n v="8"/>
    <d v="2023-04-01T00:00:00"/>
    <d v="2023-04-03T00:00:00"/>
    <s v="Member"/>
    <s v="Card"/>
    <n v="189.53"/>
    <s v="loss"/>
    <s v="Bangalore"/>
  </r>
  <r>
    <s v="ORD112650"/>
    <x v="3"/>
    <s v="Clothing"/>
    <x v="12491"/>
    <s v="Good Sales"/>
    <n v="0.11"/>
    <n v="314.81889999999999"/>
    <n v="2547.1710999999996"/>
    <n v="2"/>
    <d v="2024-06-04T00:00:00"/>
    <d v="2024-06-11T00:00:00"/>
    <s v="Member"/>
    <s v="Card"/>
    <n v="612.22"/>
    <s v="loss"/>
    <s v="Mumbai"/>
  </r>
  <r>
    <s v="ORD112651"/>
    <x v="2"/>
    <s v="Electronics"/>
    <x v="12492"/>
    <s v="Good Sales"/>
    <n v="0.28999999999999998"/>
    <n v="1048.9038999999998"/>
    <n v="2568.0061000000001"/>
    <n v="5"/>
    <d v="2023-07-01T00:00:00"/>
    <d v="2023-07-06T00:00:00"/>
    <s v="Regular"/>
    <s v="Cash"/>
    <n v="272.02999999999997"/>
    <s v="loss"/>
    <s v="Chennai"/>
  </r>
  <r>
    <s v="ORD112652"/>
    <x v="2"/>
    <s v="Home Care"/>
    <x v="12493"/>
    <s v="Good Sales"/>
    <n v="0.27"/>
    <n v="1198.0224000000001"/>
    <n v="3239.0976000000001"/>
    <n v="8"/>
    <d v="2024-06-06T00:00:00"/>
    <d v="2024-06-13T00:00:00"/>
    <s v="Member"/>
    <s v="Cash"/>
    <n v="630.62"/>
    <s v="loss"/>
    <s v="Mumbai"/>
  </r>
  <r>
    <s v="ORD112653"/>
    <x v="2"/>
    <s v="Home Care"/>
    <x v="12494"/>
    <s v="Good Sales"/>
    <n v="0.1"/>
    <n v="284.27500000000003"/>
    <n v="2558.4749999999999"/>
    <n v="9"/>
    <d v="2024-06-02T00:00:00"/>
    <d v="2024-06-07T00:00:00"/>
    <s v="Member"/>
    <s v="Card"/>
    <n v="793.89"/>
    <s v="loss"/>
    <s v="Pune"/>
  </r>
  <r>
    <s v="ORD112654"/>
    <x v="0"/>
    <s v="Clothing"/>
    <x v="12495"/>
    <s v="Good Sales"/>
    <n v="0.22"/>
    <n v="183.78139999999999"/>
    <n v="651.58860000000004"/>
    <n v="7"/>
    <d v="2024-06-23T00:00:00"/>
    <d v="2024-06-26T00:00:00"/>
    <s v="Regular"/>
    <s v="Card"/>
    <n v="76.8"/>
    <s v="loss"/>
    <s v="Chennai"/>
  </r>
  <r>
    <s v="ORD112655"/>
    <x v="0"/>
    <s v="Electronics"/>
    <x v="12496"/>
    <s v="Good Sales"/>
    <n v="0.23"/>
    <n v="697.09090000000003"/>
    <n v="2333.7390999999998"/>
    <n v="9"/>
    <d v="2023-03-03T00:00:00"/>
    <d v="2023-03-08T00:00:00"/>
    <s v="Member"/>
    <s v="Card"/>
    <n v="509.82"/>
    <s v="loss"/>
    <s v="Hyderabad"/>
  </r>
  <r>
    <s v="ORD112656"/>
    <x v="1"/>
    <s v="Grocery"/>
    <x v="12497"/>
    <s v="Good Sales"/>
    <n v="0.12"/>
    <n v="231.97199999999998"/>
    <n v="1701.1279999999999"/>
    <n v="9"/>
    <d v="2024-11-06T00:00:00"/>
    <d v="2024-11-13T00:00:00"/>
    <s v="New"/>
    <s v="Card"/>
    <n v="449.18"/>
    <s v="loss"/>
    <s v="Delhi"/>
  </r>
  <r>
    <s v="ORD112657"/>
    <x v="3"/>
    <s v="Home Care"/>
    <x v="12498"/>
    <s v="Good Sales"/>
    <n v="0.48"/>
    <n v="1112.8320000000001"/>
    <n v="1205.568"/>
    <n v="8"/>
    <d v="2024-09-18T00:00:00"/>
    <d v="2024-09-24T00:00:00"/>
    <s v="Regular"/>
    <s v="UPI"/>
    <n v="259.45"/>
    <s v="loss"/>
    <s v="Hyderabad"/>
  </r>
  <r>
    <s v="ORD112658"/>
    <x v="2"/>
    <s v="Clothing"/>
    <x v="12499"/>
    <s v="Good Sales"/>
    <n v="0.25"/>
    <n v="1200.3675000000001"/>
    <n v="3601.1025"/>
    <n v="7"/>
    <d v="2023-03-14T00:00:00"/>
    <d v="2023-03-16T00:00:00"/>
    <s v="Regular"/>
    <s v="Card"/>
    <n v="266.29000000000002"/>
    <s v="loss"/>
    <s v="Mumbai"/>
  </r>
  <r>
    <s v="ORD112659"/>
    <x v="2"/>
    <s v="Home Care"/>
    <x v="12500"/>
    <s v="Good Sales"/>
    <n v="0.26"/>
    <n v="733.00239999999997"/>
    <n v="2086.2375999999999"/>
    <n v="6"/>
    <d v="2023-04-09T00:00:00"/>
    <d v="2023-04-14T00:00:00"/>
    <s v="Member"/>
    <s v="Cash"/>
    <n v="689.22"/>
    <s v="loss"/>
    <s v="Delhi"/>
  </r>
  <r>
    <s v="ORD112660"/>
    <x v="2"/>
    <s v="Electronics"/>
    <x v="12501"/>
    <s v="Good Sales"/>
    <n v="0.3"/>
    <n v="249.98099999999999"/>
    <n v="583.28899999999999"/>
    <n v="3"/>
    <d v="2024-12-03T00:00:00"/>
    <d v="2024-12-08T00:00:00"/>
    <s v="Member"/>
    <s v="Card"/>
    <n v="193.47"/>
    <s v="loss"/>
    <s v="Mumbai"/>
  </r>
  <r>
    <s v="ORD112661"/>
    <x v="2"/>
    <s v="Grocery"/>
    <x v="12502"/>
    <s v="Good Sales"/>
    <n v="0.44"/>
    <n v="999.45119999999997"/>
    <n v="1272.0288"/>
    <n v="8"/>
    <d v="2023-11-03T00:00:00"/>
    <d v="2023-11-08T00:00:00"/>
    <s v="Regular"/>
    <s v="Card"/>
    <n v="670.08"/>
    <s v="loss"/>
    <s v="Hyderabad"/>
  </r>
  <r>
    <s v="ORD112662"/>
    <x v="0"/>
    <s v="Electronics"/>
    <x v="12503"/>
    <s v="Good Sales"/>
    <n v="0.27"/>
    <n v="329.21370000000002"/>
    <n v="890.09629999999993"/>
    <n v="3"/>
    <d v="2023-07-24T00:00:00"/>
    <d v="2023-07-30T00:00:00"/>
    <s v="New"/>
    <s v="UPI"/>
    <n v="245.84"/>
    <s v="loss"/>
    <s v="Mumbai"/>
  </r>
  <r>
    <s v="ORD112663"/>
    <x v="3"/>
    <s v="Personal Care"/>
    <x v="12504"/>
    <s v="concerning"/>
    <n v="0.27"/>
    <n v="206.24220000000003"/>
    <n v="557.61779999999999"/>
    <n v="9"/>
    <d v="2024-08-02T00:00:00"/>
    <d v="2024-08-03T00:00:00"/>
    <s v="Member"/>
    <s v="Card"/>
    <n v="97.23"/>
    <s v="loss"/>
    <s v="Chennai"/>
  </r>
  <r>
    <s v="ORD112664"/>
    <x v="3"/>
    <s v="Electronics"/>
    <x v="12505"/>
    <s v="Good Sales"/>
    <n v="0.12"/>
    <n v="430.79399999999998"/>
    <n v="3159.1559999999999"/>
    <n v="9"/>
    <d v="2023-09-23T00:00:00"/>
    <d v="2023-09-28T00:00:00"/>
    <s v="New"/>
    <s v="UPI"/>
    <n v="295.91000000000003"/>
    <s v="loss"/>
    <s v="Delhi"/>
  </r>
  <r>
    <s v="ORD112665"/>
    <x v="1"/>
    <s v="Electronics"/>
    <x v="12506"/>
    <s v="Good Sales"/>
    <n v="0.3"/>
    <n v="953.99699999999984"/>
    <n v="2225.9929999999999"/>
    <n v="9"/>
    <d v="2024-01-13T00:00:00"/>
    <d v="2024-01-15T00:00:00"/>
    <s v="Member"/>
    <s v="Card"/>
    <n v="237.63"/>
    <s v="loss"/>
    <s v="Pune"/>
  </r>
  <r>
    <s v="ORD112666"/>
    <x v="0"/>
    <s v="Home Care"/>
    <x v="12507"/>
    <s v="Good Sales"/>
    <n v="0.19"/>
    <n v="482.44230000000005"/>
    <n v="2056.7276999999999"/>
    <n v="4"/>
    <d v="2024-06-21T00:00:00"/>
    <d v="2024-06-28T00:00:00"/>
    <s v="Member"/>
    <s v="Cash"/>
    <n v="531.89"/>
    <s v="loss"/>
    <s v="Hyderabad"/>
  </r>
  <r>
    <s v="ORD112667"/>
    <x v="2"/>
    <s v="Electronics"/>
    <x v="12508"/>
    <s v="Good Sales"/>
    <n v="0.32"/>
    <n v="695.63839999999993"/>
    <n v="1478.2316000000001"/>
    <n v="9"/>
    <d v="2024-03-26T00:00:00"/>
    <d v="2024-03-27T00:00:00"/>
    <s v="Regular"/>
    <s v="UPI"/>
    <n v="298.54000000000002"/>
    <s v="loss"/>
    <s v="Bangalore"/>
  </r>
  <r>
    <s v="ORD112668"/>
    <x v="3"/>
    <s v="Clothing"/>
    <x v="12509"/>
    <s v="Good Sales"/>
    <n v="0.15"/>
    <n v="251.83049999999997"/>
    <n v="1427.0394999999999"/>
    <n v="2"/>
    <d v="2024-10-18T00:00:00"/>
    <d v="2024-10-23T00:00:00"/>
    <s v="Regular"/>
    <s v="Card"/>
    <n v="433.11"/>
    <s v="loss"/>
    <s v="Pune"/>
  </r>
  <r>
    <s v="ORD112669"/>
    <x v="3"/>
    <s v="Home Care"/>
    <x v="12510"/>
    <s v="concerning"/>
    <n v="0.36"/>
    <n v="191.24639999999999"/>
    <n v="339.99360000000001"/>
    <n v="1"/>
    <d v="2024-10-28T00:00:00"/>
    <d v="2024-11-02T00:00:00"/>
    <s v="New"/>
    <s v="Card"/>
    <n v="43.1"/>
    <s v="loss"/>
    <s v="Delhi"/>
  </r>
  <r>
    <s v="ORD112670"/>
    <x v="0"/>
    <s v="Home Care"/>
    <x v="12511"/>
    <s v="Good Sales"/>
    <n v="0.31"/>
    <n v="485.59020000000004"/>
    <n v="1080.8298"/>
    <n v="8"/>
    <d v="2023-10-05T00:00:00"/>
    <d v="2023-10-07T00:00:00"/>
    <s v="Regular"/>
    <s v="Cash"/>
    <n v="455.83"/>
    <s v="loss"/>
    <s v="Bangalore"/>
  </r>
  <r>
    <s v="ORD112671"/>
    <x v="1"/>
    <s v="Personal Care"/>
    <x v="12512"/>
    <s v="Good Sales"/>
    <n v="0.24"/>
    <n v="1009.9512"/>
    <n v="3198.1788000000001"/>
    <n v="6"/>
    <d v="2024-09-11T00:00:00"/>
    <d v="2024-09-14T00:00:00"/>
    <s v="New"/>
    <s v="Cash"/>
    <n v="273.33"/>
    <s v="loss"/>
    <s v="Delhi"/>
  </r>
  <r>
    <s v="ORD112672"/>
    <x v="1"/>
    <s v="Clothing"/>
    <x v="12513"/>
    <s v="Good Sales"/>
    <n v="0.05"/>
    <n v="197.00050000000002"/>
    <n v="3743.0095000000001"/>
    <n v="9"/>
    <d v="2024-07-01T00:00:00"/>
    <d v="2024-07-03T00:00:00"/>
    <s v="New"/>
    <s v="Cash"/>
    <n v="967.11"/>
    <s v="profit"/>
    <s v="Hyderabad"/>
  </r>
  <r>
    <s v="ORD112673"/>
    <x v="2"/>
    <s v="Electronics"/>
    <x v="4670"/>
    <s v="Good Sales"/>
    <n v="0.31"/>
    <n v="1507.9515999999999"/>
    <n v="3356.4083999999998"/>
    <n v="9"/>
    <d v="2024-03-31T00:00:00"/>
    <d v="2024-04-04T00:00:00"/>
    <s v="Regular"/>
    <s v="Card"/>
    <n v="1189.22"/>
    <s v="profit"/>
    <s v="Bangalore"/>
  </r>
  <r>
    <s v="ORD112674"/>
    <x v="1"/>
    <s v="Personal Care"/>
    <x v="12514"/>
    <s v="Good Sales"/>
    <n v="0.43"/>
    <n v="1425.3339000000001"/>
    <n v="1889.3960999999999"/>
    <n v="3"/>
    <d v="2024-04-18T00:00:00"/>
    <d v="2024-04-20T00:00:00"/>
    <s v="New"/>
    <s v="Cash"/>
    <n v="673.87"/>
    <s v="loss"/>
    <s v="Delhi"/>
  </r>
  <r>
    <s v="ORD112675"/>
    <x v="3"/>
    <s v="Clothing"/>
    <x v="12515"/>
    <s v="Good Sales"/>
    <n v="0.09"/>
    <n v="253.15469999999999"/>
    <n v="2559.6752999999999"/>
    <n v="2"/>
    <d v="2023-06-30T00:00:00"/>
    <d v="2023-07-03T00:00:00"/>
    <s v="Regular"/>
    <s v="Cash"/>
    <n v="838.62"/>
    <s v="profit"/>
    <s v="Hyderabad"/>
  </r>
  <r>
    <s v="ORD112676"/>
    <x v="1"/>
    <s v="Personal Care"/>
    <x v="12516"/>
    <s v="Good Sales"/>
    <n v="0.04"/>
    <n v="62.024799999999999"/>
    <n v="1488.5952"/>
    <n v="7"/>
    <d v="2023-09-12T00:00:00"/>
    <d v="2023-09-14T00:00:00"/>
    <s v="New"/>
    <s v="UPI"/>
    <n v="79.28"/>
    <s v="loss"/>
    <s v="Delhi"/>
  </r>
  <r>
    <s v="ORD112677"/>
    <x v="2"/>
    <s v="Grocery"/>
    <x v="6134"/>
    <s v="concerning"/>
    <n v="0.02"/>
    <n v="9.5324000000000009"/>
    <n v="467.08760000000001"/>
    <n v="5"/>
    <d v="2023-12-15T00:00:00"/>
    <d v="2023-12-16T00:00:00"/>
    <s v="New"/>
    <s v="UPI"/>
    <n v="79.260000000000005"/>
    <s v="loss"/>
    <s v="Bangalore"/>
  </r>
  <r>
    <s v="ORD112678"/>
    <x v="3"/>
    <s v="Electronics"/>
    <x v="12517"/>
    <s v="Good Sales"/>
    <n v="0.02"/>
    <n v="62.565800000000003"/>
    <n v="3065.7242000000001"/>
    <n v="6"/>
    <d v="2024-10-30T00:00:00"/>
    <d v="2024-10-31T00:00:00"/>
    <s v="Member"/>
    <s v="Card"/>
    <n v="239.14"/>
    <s v="loss"/>
    <s v="Delhi"/>
  </r>
  <r>
    <s v="ORD112679"/>
    <x v="1"/>
    <s v="Personal Care"/>
    <x v="12518"/>
    <s v="Good Sales"/>
    <n v="0.42"/>
    <n v="1046.6357999999998"/>
    <n v="1445.3542"/>
    <n v="5"/>
    <d v="2023-12-23T00:00:00"/>
    <d v="2023-12-25T00:00:00"/>
    <s v="Regular"/>
    <s v="Cash"/>
    <n v="445.35"/>
    <s v="loss"/>
    <s v="Bangalore"/>
  </r>
  <r>
    <s v="ORD112680"/>
    <x v="1"/>
    <s v="Grocery"/>
    <x v="12519"/>
    <s v="Good Sales"/>
    <n v="0.36"/>
    <n v="1375.0092"/>
    <n v="2444.4607999999998"/>
    <n v="4"/>
    <d v="2023-05-03T00:00:00"/>
    <d v="2023-05-10T00:00:00"/>
    <s v="Regular"/>
    <s v="Cash"/>
    <n v="377.77"/>
    <s v="loss"/>
    <s v="Delhi"/>
  </r>
  <r>
    <s v="ORD112681"/>
    <x v="0"/>
    <s v="Electronics"/>
    <x v="12520"/>
    <s v="Good Sales"/>
    <n v="0.1"/>
    <n v="211.81"/>
    <n v="1906.29"/>
    <n v="1"/>
    <d v="2023-11-10T00:00:00"/>
    <d v="2023-11-11T00:00:00"/>
    <s v="Regular"/>
    <s v="Card"/>
    <n v="342.29"/>
    <s v="loss"/>
    <s v="Delhi"/>
  </r>
  <r>
    <s v="ORD112682"/>
    <x v="2"/>
    <s v="Personal Care"/>
    <x v="12521"/>
    <s v="Good Sales"/>
    <n v="0.46"/>
    <n v="2267.4319999999998"/>
    <n v="2661.768"/>
    <n v="4"/>
    <d v="2023-09-28T00:00:00"/>
    <d v="2023-10-01T00:00:00"/>
    <s v="Regular"/>
    <s v="Cash"/>
    <n v="293.32"/>
    <s v="loss"/>
    <s v="Delhi"/>
  </r>
  <r>
    <s v="ORD112683"/>
    <x v="1"/>
    <s v="Personal Care"/>
    <x v="12522"/>
    <s v="Good Sales"/>
    <n v="7.0000000000000007E-2"/>
    <n v="143.38100000000003"/>
    <n v="1904.9190000000001"/>
    <n v="3"/>
    <d v="2023-07-01T00:00:00"/>
    <d v="2023-07-05T00:00:00"/>
    <s v="Member"/>
    <s v="Cash"/>
    <n v="334.52"/>
    <s v="loss"/>
    <s v="Chennai"/>
  </r>
  <r>
    <s v="ORD112684"/>
    <x v="0"/>
    <s v="Personal Care"/>
    <x v="12523"/>
    <s v="Good Sales"/>
    <n v="0.19"/>
    <n v="329.08949999999999"/>
    <n v="1402.9604999999999"/>
    <n v="3"/>
    <d v="2024-12-02T00:00:00"/>
    <d v="2024-12-06T00:00:00"/>
    <s v="Member"/>
    <s v="UPI"/>
    <n v="375.33"/>
    <s v="loss"/>
    <s v="Chennai"/>
  </r>
  <r>
    <s v="ORD112685"/>
    <x v="3"/>
    <s v="Personal Care"/>
    <x v="12524"/>
    <s v="Good Sales"/>
    <n v="0.23"/>
    <n v="1004.6009"/>
    <n v="3363.2291"/>
    <n v="5"/>
    <d v="2023-02-26T00:00:00"/>
    <d v="2023-03-01T00:00:00"/>
    <s v="Member"/>
    <s v="Cash"/>
    <n v="1178.21"/>
    <s v="profit"/>
    <s v="Bangalore"/>
  </r>
  <r>
    <s v="ORD112686"/>
    <x v="0"/>
    <s v="Home Care"/>
    <x v="12525"/>
    <s v="Good Sales"/>
    <n v="0.04"/>
    <n v="81.519199999999998"/>
    <n v="1956.4608000000001"/>
    <n v="1"/>
    <d v="2024-10-01T00:00:00"/>
    <d v="2024-10-06T00:00:00"/>
    <s v="Member"/>
    <s v="Cash"/>
    <n v="574.39"/>
    <s v="loss"/>
    <s v="Mumbai"/>
  </r>
  <r>
    <s v="ORD112687"/>
    <x v="0"/>
    <s v="Personal Care"/>
    <x v="12526"/>
    <s v="Good Sales"/>
    <n v="0.17"/>
    <n v="742.45799999999997"/>
    <n v="3624.9419999999996"/>
    <n v="6"/>
    <d v="2023-03-20T00:00:00"/>
    <d v="2023-03-25T00:00:00"/>
    <s v="Regular"/>
    <s v="Card"/>
    <n v="604.19000000000005"/>
    <s v="loss"/>
    <s v="Mumbai"/>
  </r>
  <r>
    <s v="ORD112688"/>
    <x v="1"/>
    <s v="Home Care"/>
    <x v="12527"/>
    <s v="concerning"/>
    <n v="0.05"/>
    <n v="11.702"/>
    <n v="222.33799999999999"/>
    <n v="2"/>
    <d v="2024-08-05T00:00:00"/>
    <d v="2024-08-09T00:00:00"/>
    <s v="New"/>
    <s v="Cash"/>
    <n v="58.96"/>
    <s v="loss"/>
    <s v="Chennai"/>
  </r>
  <r>
    <s v="ORD112689"/>
    <x v="1"/>
    <s v="Home Care"/>
    <x v="12528"/>
    <s v="Good Sales"/>
    <n v="0.39"/>
    <n v="1362.5469000000001"/>
    <n v="2131.1630999999998"/>
    <n v="1"/>
    <d v="2023-02-27T00:00:00"/>
    <d v="2023-02-28T00:00:00"/>
    <s v="Regular"/>
    <s v="Card"/>
    <n v="942.63"/>
    <s v="profit"/>
    <s v="Mumbai"/>
  </r>
  <r>
    <s v="ORD112690"/>
    <x v="1"/>
    <s v="Grocery"/>
    <x v="12529"/>
    <s v="concerning"/>
    <n v="0.02"/>
    <n v="9.0416000000000007"/>
    <n v="443.03839999999997"/>
    <n v="8"/>
    <d v="2024-03-08T00:00:00"/>
    <d v="2024-03-09T00:00:00"/>
    <s v="Regular"/>
    <s v="Card"/>
    <n v="132.18"/>
    <s v="loss"/>
    <s v="Chennai"/>
  </r>
  <r>
    <s v="ORD112691"/>
    <x v="0"/>
    <s v="Electronics"/>
    <x v="12530"/>
    <s v="Good Sales"/>
    <n v="0.01"/>
    <n v="8.2634000000000007"/>
    <n v="818.07659999999998"/>
    <n v="3"/>
    <d v="2024-05-20T00:00:00"/>
    <d v="2024-05-25T00:00:00"/>
    <s v="Member"/>
    <s v="Card"/>
    <n v="132.13"/>
    <s v="loss"/>
    <s v="Pune"/>
  </r>
  <r>
    <s v="ORD112692"/>
    <x v="3"/>
    <s v="Home Care"/>
    <x v="12531"/>
    <s v="Good Sales"/>
    <n v="0.37"/>
    <n v="1306.2368999999999"/>
    <n v="2224.1331"/>
    <n v="6"/>
    <d v="2024-02-21T00:00:00"/>
    <d v="2024-02-25T00:00:00"/>
    <s v="Member"/>
    <s v="Cash"/>
    <n v="899.86"/>
    <s v="profit"/>
    <s v="Bangalore"/>
  </r>
  <r>
    <s v="ORD112693"/>
    <x v="2"/>
    <s v="Clothing"/>
    <x v="12532"/>
    <s v="Good Sales"/>
    <n v="0.39"/>
    <n v="592.65960000000007"/>
    <n v="926.98040000000003"/>
    <n v="2"/>
    <d v="2024-07-11T00:00:00"/>
    <d v="2024-07-13T00:00:00"/>
    <s v="Regular"/>
    <s v="Cash"/>
    <n v="174.9"/>
    <s v="loss"/>
    <s v="Bangalore"/>
  </r>
  <r>
    <s v="ORD112694"/>
    <x v="0"/>
    <s v="Home Care"/>
    <x v="12533"/>
    <s v="Good Sales"/>
    <n v="0.25"/>
    <n v="282.77999999999997"/>
    <n v="848.33999999999992"/>
    <n v="5"/>
    <d v="2024-07-19T00:00:00"/>
    <d v="2024-07-25T00:00:00"/>
    <s v="Regular"/>
    <s v="Card"/>
    <n v="273.55"/>
    <s v="loss"/>
    <s v="Hyderabad"/>
  </r>
  <r>
    <s v="ORD112695"/>
    <x v="1"/>
    <s v="Clothing"/>
    <x v="12534"/>
    <s v="Good Sales"/>
    <n v="0.16"/>
    <n v="644.39679999999998"/>
    <n v="3383.0832"/>
    <n v="9"/>
    <d v="2024-12-20T00:00:00"/>
    <d v="2024-12-22T00:00:00"/>
    <s v="New"/>
    <s v="UPI"/>
    <n v="1006.46"/>
    <s v="profit"/>
    <s v="Chennai"/>
  </r>
  <r>
    <s v="ORD112696"/>
    <x v="2"/>
    <s v="Grocery"/>
    <x v="12535"/>
    <s v="Good Sales"/>
    <n v="0.12"/>
    <n v="568.39319999999998"/>
    <n v="4168.2168000000001"/>
    <n v="7"/>
    <d v="2023-03-26T00:00:00"/>
    <d v="2023-03-27T00:00:00"/>
    <s v="Member"/>
    <s v="Cash"/>
    <n v="1247.73"/>
    <s v="profit"/>
    <s v="Delhi"/>
  </r>
  <r>
    <s v="ORD112697"/>
    <x v="3"/>
    <s v="Clothing"/>
    <x v="12536"/>
    <s v="Good Sales"/>
    <n v="0.06"/>
    <n v="74.3202"/>
    <n v="1164.3498"/>
    <n v="4"/>
    <d v="2024-06-02T00:00:00"/>
    <d v="2024-06-05T00:00:00"/>
    <s v="New"/>
    <s v="UPI"/>
    <n v="313.74"/>
    <s v="loss"/>
    <s v="Chennai"/>
  </r>
  <r>
    <s v="ORD112698"/>
    <x v="2"/>
    <s v="Grocery"/>
    <x v="12537"/>
    <s v="Good Sales"/>
    <n v="0.24"/>
    <n v="397.0224"/>
    <n v="1257.2375999999999"/>
    <n v="3"/>
    <d v="2024-05-06T00:00:00"/>
    <d v="2024-05-12T00:00:00"/>
    <s v="Regular"/>
    <s v="Card"/>
    <n v="407.86"/>
    <s v="loss"/>
    <s v="Delhi"/>
  </r>
  <r>
    <s v="ORD112699"/>
    <x v="1"/>
    <s v="Grocery"/>
    <x v="12538"/>
    <s v="Good Sales"/>
    <n v="0.25"/>
    <n v="899.74"/>
    <n v="2699.2200000000003"/>
    <n v="9"/>
    <d v="2023-10-12T00:00:00"/>
    <d v="2023-10-19T00:00:00"/>
    <s v="Member"/>
    <s v="UPI"/>
    <n v="794.36"/>
    <s v="loss"/>
    <s v="Bangalore"/>
  </r>
  <r>
    <s v="ORD112700"/>
    <x v="0"/>
    <s v="Grocery"/>
    <x v="12539"/>
    <s v="Good Sales"/>
    <n v="0.23"/>
    <n v="941.83620000000008"/>
    <n v="3153.1037999999999"/>
    <n v="4"/>
    <d v="2024-10-10T00:00:00"/>
    <d v="2024-10-15T00:00:00"/>
    <s v="Regular"/>
    <s v="Card"/>
    <n v="318.36"/>
    <s v="loss"/>
    <s v="Chennai"/>
  </r>
  <r>
    <s v="ORD112701"/>
    <x v="0"/>
    <s v="Clothing"/>
    <x v="12540"/>
    <s v="Good Sales"/>
    <n v="0.39"/>
    <n v="1948.4009999999998"/>
    <n v="3047.4989999999998"/>
    <n v="5"/>
    <d v="2023-02-18T00:00:00"/>
    <d v="2023-02-19T00:00:00"/>
    <s v="Member"/>
    <s v="Cash"/>
    <n v="714.47"/>
    <s v="loss"/>
    <s v="Bangalore"/>
  </r>
  <r>
    <s v="ORD112702"/>
    <x v="1"/>
    <s v="Clothing"/>
    <x v="12541"/>
    <s v="Good Sales"/>
    <n v="0.05"/>
    <n v="71.975999999999999"/>
    <n v="1367.5439999999999"/>
    <n v="6"/>
    <d v="2023-12-16T00:00:00"/>
    <d v="2023-12-22T00:00:00"/>
    <s v="New"/>
    <s v="Card"/>
    <n v="160.83000000000001"/>
    <s v="loss"/>
    <s v="Hyderabad"/>
  </r>
  <r>
    <s v="ORD112703"/>
    <x v="0"/>
    <s v="Grocery"/>
    <x v="12542"/>
    <s v="Good Sales"/>
    <n v="0.34"/>
    <n v="961.32619999999997"/>
    <n v="1866.1037999999999"/>
    <n v="5"/>
    <d v="2024-03-10T00:00:00"/>
    <d v="2024-03-13T00:00:00"/>
    <s v="New"/>
    <s v="UPI"/>
    <n v="447.45"/>
    <s v="loss"/>
    <s v="Delhi"/>
  </r>
  <r>
    <s v="ORD112704"/>
    <x v="1"/>
    <s v="Grocery"/>
    <x v="869"/>
    <s v="concerning"/>
    <n v="0.2"/>
    <n v="151.33800000000002"/>
    <n v="605.35200000000009"/>
    <n v="9"/>
    <d v="2024-04-26T00:00:00"/>
    <d v="2024-04-29T00:00:00"/>
    <s v="Member"/>
    <s v="UPI"/>
    <n v="211.23"/>
    <s v="loss"/>
    <s v="Chennai"/>
  </r>
  <r>
    <s v="ORD112705"/>
    <x v="0"/>
    <s v="Electronics"/>
    <x v="12543"/>
    <s v="Good Sales"/>
    <n v="0.12"/>
    <n v="206.53439999999998"/>
    <n v="1514.5855999999999"/>
    <n v="1"/>
    <d v="2023-11-07T00:00:00"/>
    <d v="2023-11-14T00:00:00"/>
    <s v="New"/>
    <s v="Cash"/>
    <n v="350.26"/>
    <s v="loss"/>
    <s v="Pune"/>
  </r>
  <r>
    <s v="ORD112706"/>
    <x v="0"/>
    <s v="Grocery"/>
    <x v="12544"/>
    <s v="concerning"/>
    <n v="0.34"/>
    <n v="108.91900000000001"/>
    <n v="211.43100000000001"/>
    <n v="6"/>
    <d v="2024-01-15T00:00:00"/>
    <d v="2024-01-22T00:00:00"/>
    <s v="New"/>
    <s v="Card"/>
    <n v="22.74"/>
    <s v="loss"/>
    <s v="Bangalore"/>
  </r>
  <r>
    <s v="ORD112707"/>
    <x v="0"/>
    <s v="Personal Care"/>
    <x v="12545"/>
    <s v="Good Sales"/>
    <n v="0.1"/>
    <n v="113.31099999999999"/>
    <n v="1019.7989999999999"/>
    <n v="4"/>
    <d v="2024-12-05T00:00:00"/>
    <d v="2024-12-12T00:00:00"/>
    <s v="Regular"/>
    <s v="Card"/>
    <n v="141.25"/>
    <s v="loss"/>
    <s v="Pune"/>
  </r>
  <r>
    <s v="ORD112708"/>
    <x v="3"/>
    <s v="Electronics"/>
    <x v="12546"/>
    <s v="Good Sales"/>
    <n v="0.12"/>
    <n v="309.84840000000003"/>
    <n v="2272.2216000000003"/>
    <n v="4"/>
    <d v="2024-04-26T00:00:00"/>
    <d v="2024-05-01T00:00:00"/>
    <s v="Member"/>
    <s v="Cash"/>
    <n v="678.99"/>
    <s v="loss"/>
    <s v="Bangalore"/>
  </r>
  <r>
    <s v="ORD112709"/>
    <x v="3"/>
    <s v="Electronics"/>
    <x v="12547"/>
    <s v="Good Sales"/>
    <n v="0.5"/>
    <n v="451.21"/>
    <n v="451.21"/>
    <n v="3"/>
    <d v="2024-08-18T00:00:00"/>
    <d v="2024-08-21T00:00:00"/>
    <s v="Regular"/>
    <s v="Card"/>
    <n v="129.79"/>
    <s v="loss"/>
    <s v="Chennai"/>
  </r>
  <r>
    <s v="ORD112710"/>
    <x v="1"/>
    <s v="Electronics"/>
    <x v="12548"/>
    <s v="Good Sales"/>
    <n v="0.44"/>
    <n v="1961.5111999999999"/>
    <n v="2496.4687999999996"/>
    <n v="5"/>
    <d v="2023-04-05T00:00:00"/>
    <d v="2023-04-12T00:00:00"/>
    <s v="New"/>
    <s v="Card"/>
    <n v="230.92"/>
    <s v="loss"/>
    <s v="Chennai"/>
  </r>
  <r>
    <s v="ORD112711"/>
    <x v="3"/>
    <s v="Personal Care"/>
    <x v="12549"/>
    <s v="Good Sales"/>
    <n v="0.35"/>
    <n v="1253.1785"/>
    <n v="2327.3315000000002"/>
    <n v="8"/>
    <d v="2024-06-10T00:00:00"/>
    <d v="2024-06-13T00:00:00"/>
    <s v="Regular"/>
    <s v="Cash"/>
    <n v="873.14"/>
    <s v="profit"/>
    <s v="Delhi"/>
  </r>
  <r>
    <s v="ORD112712"/>
    <x v="1"/>
    <s v="Electronics"/>
    <x v="12550"/>
    <s v="concerning"/>
    <n v="0.16"/>
    <n v="37.745600000000003"/>
    <n v="198.1644"/>
    <n v="4"/>
    <d v="2024-11-21T00:00:00"/>
    <d v="2024-11-27T00:00:00"/>
    <s v="New"/>
    <s v="UPI"/>
    <n v="20.09"/>
    <s v="loss"/>
    <s v="Pune"/>
  </r>
  <r>
    <s v="ORD112713"/>
    <x v="2"/>
    <s v="Electronics"/>
    <x v="12551"/>
    <s v="Good Sales"/>
    <n v="0.27"/>
    <n v="1186.8768000000002"/>
    <n v="3208.9632000000001"/>
    <n v="7"/>
    <d v="2023-02-03T00:00:00"/>
    <d v="2023-02-08T00:00:00"/>
    <s v="New"/>
    <s v="Card"/>
    <n v="353.82"/>
    <s v="loss"/>
    <s v="Pune"/>
  </r>
  <r>
    <s v="ORD112714"/>
    <x v="2"/>
    <s v="Clothing"/>
    <x v="12552"/>
    <s v="Good Sales"/>
    <n v="0.06"/>
    <n v="293.3322"/>
    <n v="4595.5378000000001"/>
    <n v="8"/>
    <d v="2024-08-03T00:00:00"/>
    <d v="2024-08-09T00:00:00"/>
    <s v="Regular"/>
    <s v="Card"/>
    <n v="998.35"/>
    <s v="profit"/>
    <s v="Mumbai"/>
  </r>
  <r>
    <s v="ORD112715"/>
    <x v="3"/>
    <s v="Clothing"/>
    <x v="12553"/>
    <s v="Good Sales"/>
    <n v="0.17"/>
    <n v="435.05040000000002"/>
    <n v="2124.0695999999998"/>
    <n v="5"/>
    <d v="2023-08-02T00:00:00"/>
    <d v="2023-08-06T00:00:00"/>
    <s v="Regular"/>
    <s v="Cash"/>
    <n v="491.97"/>
    <s v="loss"/>
    <s v="Delhi"/>
  </r>
  <r>
    <s v="ORD112716"/>
    <x v="2"/>
    <s v="Grocery"/>
    <x v="12554"/>
    <s v="Good Sales"/>
    <n v="0.03"/>
    <n v="49.247699999999995"/>
    <n v="1592.3423"/>
    <n v="1"/>
    <d v="2023-01-12T00:00:00"/>
    <d v="2023-01-18T00:00:00"/>
    <s v="Member"/>
    <s v="Card"/>
    <n v="230.24"/>
    <s v="loss"/>
    <s v="Chennai"/>
  </r>
  <r>
    <s v="ORD112717"/>
    <x v="2"/>
    <s v="Grocery"/>
    <x v="12555"/>
    <s v="Good Sales"/>
    <n v="0.31"/>
    <n v="431.2038"/>
    <n v="959.77620000000002"/>
    <n v="8"/>
    <d v="2024-11-15T00:00:00"/>
    <d v="2024-11-17T00:00:00"/>
    <s v="Member"/>
    <s v="UPI"/>
    <n v="141.76"/>
    <s v="loss"/>
    <s v="Mumbai"/>
  </r>
  <r>
    <s v="ORD112718"/>
    <x v="0"/>
    <s v="Home Care"/>
    <x v="12556"/>
    <s v="concerning"/>
    <n v="0.43"/>
    <n v="227.19480000000001"/>
    <n v="301.16520000000003"/>
    <n v="3"/>
    <d v="2024-11-01T00:00:00"/>
    <d v="2024-11-05T00:00:00"/>
    <s v="Regular"/>
    <s v="UPI"/>
    <n v="40.1"/>
    <s v="loss"/>
    <s v="Pune"/>
  </r>
  <r>
    <s v="ORD112719"/>
    <x v="0"/>
    <s v="Personal Care"/>
    <x v="12557"/>
    <s v="Good Sales"/>
    <n v="0.4"/>
    <n v="1003.556"/>
    <n v="1505.3339999999998"/>
    <n v="4"/>
    <d v="2023-05-30T00:00:00"/>
    <d v="2023-06-01T00:00:00"/>
    <s v="New"/>
    <s v="Cash"/>
    <n v="201.72"/>
    <s v="loss"/>
    <s v="Hyderabad"/>
  </r>
  <r>
    <s v="ORD112720"/>
    <x v="1"/>
    <s v="Clothing"/>
    <x v="12558"/>
    <s v="concerning"/>
    <n v="0.43"/>
    <n v="148.64670000000001"/>
    <n v="197.04329999999999"/>
    <n v="7"/>
    <d v="2023-08-28T00:00:00"/>
    <d v="2023-08-30T00:00:00"/>
    <s v="New"/>
    <s v="Cash"/>
    <n v="80.87"/>
    <s v="loss"/>
    <s v="Chennai"/>
  </r>
  <r>
    <s v="ORD112721"/>
    <x v="2"/>
    <s v="Grocery"/>
    <x v="12559"/>
    <s v="Good Sales"/>
    <n v="0.09"/>
    <n v="231.19200000000001"/>
    <n v="2337.6080000000002"/>
    <n v="9"/>
    <d v="2023-03-13T00:00:00"/>
    <d v="2023-03-18T00:00:00"/>
    <s v="Member"/>
    <s v="Card"/>
    <n v="706.6"/>
    <s v="loss"/>
    <s v="Chennai"/>
  </r>
  <r>
    <s v="ORD112722"/>
    <x v="1"/>
    <s v="Personal Care"/>
    <x v="12560"/>
    <s v="Good Sales"/>
    <n v="0.33"/>
    <n v="441.37170000000003"/>
    <n v="896.11829999999998"/>
    <n v="4"/>
    <d v="2023-07-11T00:00:00"/>
    <d v="2023-07-15T00:00:00"/>
    <s v="Regular"/>
    <s v="Card"/>
    <n v="254.78"/>
    <s v="loss"/>
    <s v="Bangalore"/>
  </r>
  <r>
    <s v="ORD112723"/>
    <x v="1"/>
    <s v="Electronics"/>
    <x v="12561"/>
    <s v="Good Sales"/>
    <n v="0.48"/>
    <n v="1168.5696"/>
    <n v="1265.9503999999999"/>
    <n v="4"/>
    <d v="2023-08-17T00:00:00"/>
    <d v="2023-08-24T00:00:00"/>
    <s v="Member"/>
    <s v="Cash"/>
    <n v="514.77"/>
    <s v="loss"/>
    <s v="Hyderabad"/>
  </r>
  <r>
    <s v="ORD112724"/>
    <x v="2"/>
    <s v="Personal Care"/>
    <x v="12562"/>
    <s v="Good Sales"/>
    <n v="0.39"/>
    <n v="838.53120000000001"/>
    <n v="1311.5488"/>
    <n v="6"/>
    <d v="2023-10-11T00:00:00"/>
    <d v="2023-10-17T00:00:00"/>
    <s v="Member"/>
    <s v="Card"/>
    <n v="630.6"/>
    <s v="loss"/>
    <s v="Hyderabad"/>
  </r>
  <r>
    <s v="ORD112725"/>
    <x v="3"/>
    <s v="Clothing"/>
    <x v="12563"/>
    <s v="Good Sales"/>
    <n v="0"/>
    <n v="0"/>
    <n v="1595.06"/>
    <n v="9"/>
    <d v="2024-04-03T00:00:00"/>
    <d v="2024-04-08T00:00:00"/>
    <s v="Regular"/>
    <s v="Cash"/>
    <n v="85.99"/>
    <s v="loss"/>
    <s v="Delhi"/>
  </r>
  <r>
    <s v="ORD112726"/>
    <x v="2"/>
    <s v="Home Care"/>
    <x v="12564"/>
    <s v="Good Sales"/>
    <n v="0.44"/>
    <n v="1011.2651999999999"/>
    <n v="1287.0648000000001"/>
    <n v="4"/>
    <d v="2023-11-27T00:00:00"/>
    <d v="2023-12-03T00:00:00"/>
    <s v="New"/>
    <s v="UPI"/>
    <n v="204.51"/>
    <s v="loss"/>
    <s v="Mumbai"/>
  </r>
  <r>
    <s v="ORD112727"/>
    <x v="0"/>
    <s v="Clothing"/>
    <x v="12565"/>
    <s v="Good Sales"/>
    <n v="0.35"/>
    <n v="847.96949999999993"/>
    <n v="1574.8005000000001"/>
    <n v="8"/>
    <d v="2024-04-15T00:00:00"/>
    <d v="2024-04-19T00:00:00"/>
    <s v="Member"/>
    <s v="UPI"/>
    <n v="405.92"/>
    <s v="loss"/>
    <s v="Delhi"/>
  </r>
  <r>
    <s v="ORD112728"/>
    <x v="2"/>
    <s v="Grocery"/>
    <x v="12566"/>
    <s v="Good Sales"/>
    <n v="0.06"/>
    <n v="251.1054"/>
    <n v="3933.9846000000002"/>
    <n v="3"/>
    <d v="2023-08-22T00:00:00"/>
    <d v="2023-08-25T00:00:00"/>
    <s v="Regular"/>
    <s v="UPI"/>
    <n v="301.33"/>
    <s v="loss"/>
    <s v="Pune"/>
  </r>
  <r>
    <s v="ORD112729"/>
    <x v="3"/>
    <s v="Grocery"/>
    <x v="12567"/>
    <s v="Good Sales"/>
    <n v="0.16"/>
    <n v="537.97440000000006"/>
    <n v="2824.3656000000001"/>
    <n v="2"/>
    <d v="2023-11-29T00:00:00"/>
    <d v="2023-12-05T00:00:00"/>
    <s v="Regular"/>
    <s v="Card"/>
    <n v="388.24"/>
    <s v="loss"/>
    <s v="Bangalore"/>
  </r>
  <r>
    <s v="ORD112730"/>
    <x v="1"/>
    <s v="Personal Care"/>
    <x v="12568"/>
    <s v="Good Sales"/>
    <n v="0.06"/>
    <n v="133.34819999999999"/>
    <n v="2089.1217999999999"/>
    <n v="4"/>
    <d v="2023-02-12T00:00:00"/>
    <d v="2023-02-13T00:00:00"/>
    <s v="Regular"/>
    <s v="Cash"/>
    <n v="326.55"/>
    <s v="loss"/>
    <s v="Hyderabad"/>
  </r>
  <r>
    <s v="ORD112731"/>
    <x v="1"/>
    <s v="Clothing"/>
    <x v="12569"/>
    <s v="Good Sales"/>
    <n v="0.36"/>
    <n v="1632.8483999999999"/>
    <n v="2902.8415999999997"/>
    <n v="4"/>
    <d v="2024-02-15T00:00:00"/>
    <d v="2024-02-19T00:00:00"/>
    <s v="New"/>
    <s v="UPI"/>
    <n v="1027.4100000000001"/>
    <s v="profit"/>
    <s v="Bangalore"/>
  </r>
  <r>
    <s v="ORD112732"/>
    <x v="0"/>
    <s v="Grocery"/>
    <x v="12570"/>
    <s v="Good Sales"/>
    <n v="0"/>
    <n v="0"/>
    <n v="3803.13"/>
    <n v="7"/>
    <d v="2023-04-07T00:00:00"/>
    <d v="2023-04-11T00:00:00"/>
    <s v="Regular"/>
    <s v="Card"/>
    <n v="315.77"/>
    <s v="loss"/>
    <s v="Bangalore"/>
  </r>
  <r>
    <s v="ORD112733"/>
    <x v="0"/>
    <s v="Electronics"/>
    <x v="12571"/>
    <s v="concerning"/>
    <n v="0.23"/>
    <n v="108.3323"/>
    <n v="362.67769999999996"/>
    <n v="7"/>
    <d v="2024-01-08T00:00:00"/>
    <d v="2024-01-15T00:00:00"/>
    <s v="Member"/>
    <s v="Cash"/>
    <n v="94.4"/>
    <s v="loss"/>
    <s v="Mumbai"/>
  </r>
  <r>
    <s v="ORD112734"/>
    <x v="0"/>
    <s v="Electronics"/>
    <x v="12572"/>
    <s v="Good Sales"/>
    <n v="0.5"/>
    <n v="426.67500000000001"/>
    <n v="426.67500000000001"/>
    <n v="9"/>
    <d v="2024-08-24T00:00:00"/>
    <d v="2024-08-27T00:00:00"/>
    <s v="Member"/>
    <s v="Card"/>
    <n v="53.72"/>
    <s v="loss"/>
    <s v="Delhi"/>
  </r>
  <r>
    <s v="ORD112735"/>
    <x v="1"/>
    <s v="Home Care"/>
    <x v="12573"/>
    <s v="concerning"/>
    <n v="0.43"/>
    <n v="215.07310000000001"/>
    <n v="285.09690000000001"/>
    <n v="2"/>
    <d v="2023-08-23T00:00:00"/>
    <d v="2023-08-30T00:00:00"/>
    <s v="Regular"/>
    <s v="UPI"/>
    <n v="80.930000000000007"/>
    <s v="loss"/>
    <s v="Pune"/>
  </r>
  <r>
    <s v="ORD112736"/>
    <x v="0"/>
    <s v="Personal Care"/>
    <x v="12574"/>
    <s v="Good Sales"/>
    <n v="0.28999999999999998"/>
    <n v="482.10469999999998"/>
    <n v="1180.3253"/>
    <n v="4"/>
    <d v="2024-02-24T00:00:00"/>
    <d v="2024-02-27T00:00:00"/>
    <s v="New"/>
    <s v="Cash"/>
    <n v="124.14"/>
    <s v="loss"/>
    <s v="Bangalore"/>
  </r>
  <r>
    <s v="ORD112737"/>
    <x v="2"/>
    <s v="Grocery"/>
    <x v="12575"/>
    <s v="Good Sales"/>
    <n v="0.35"/>
    <n v="782.1345"/>
    <n v="1452.5355"/>
    <n v="3"/>
    <d v="2023-04-07T00:00:00"/>
    <d v="2023-04-14T00:00:00"/>
    <s v="New"/>
    <s v="Cash"/>
    <n v="390.09"/>
    <s v="loss"/>
    <s v="Mumbai"/>
  </r>
  <r>
    <s v="ORD112738"/>
    <x v="1"/>
    <s v="Home Care"/>
    <x v="12576"/>
    <s v="Good Sales"/>
    <n v="0.3"/>
    <n v="771.24299999999994"/>
    <n v="1799.567"/>
    <n v="3"/>
    <d v="2023-10-21T00:00:00"/>
    <d v="2023-10-23T00:00:00"/>
    <s v="Regular"/>
    <s v="Card"/>
    <n v="395.59"/>
    <s v="loss"/>
    <s v="Pune"/>
  </r>
  <r>
    <s v="ORD112739"/>
    <x v="3"/>
    <s v="Electronics"/>
    <x v="12577"/>
    <s v="Good Sales"/>
    <n v="0.41"/>
    <n v="1751.4872"/>
    <n v="2520.4328"/>
    <n v="7"/>
    <d v="2024-08-08T00:00:00"/>
    <d v="2024-08-09T00:00:00"/>
    <s v="New"/>
    <s v="Cash"/>
    <n v="618.98"/>
    <s v="loss"/>
    <s v="Chennai"/>
  </r>
  <r>
    <s v="ORD112740"/>
    <x v="1"/>
    <s v="Home Care"/>
    <x v="12578"/>
    <s v="concerning"/>
    <n v="0.44"/>
    <n v="82.715600000000009"/>
    <n v="105.2744"/>
    <n v="6"/>
    <d v="2023-09-09T00:00:00"/>
    <d v="2023-09-10T00:00:00"/>
    <s v="Regular"/>
    <s v="Cash"/>
    <n v="47.58"/>
    <s v="loss"/>
    <s v="Chennai"/>
  </r>
  <r>
    <s v="ORD112741"/>
    <x v="2"/>
    <s v="Home Care"/>
    <x v="12579"/>
    <s v="Good Sales"/>
    <n v="0.38"/>
    <n v="835.47180000000003"/>
    <n v="1363.1382000000001"/>
    <n v="3"/>
    <d v="2024-01-03T00:00:00"/>
    <d v="2024-01-04T00:00:00"/>
    <s v="New"/>
    <s v="Card"/>
    <n v="393.69"/>
    <s v="loss"/>
    <s v="Hyderabad"/>
  </r>
  <r>
    <s v="ORD112742"/>
    <x v="2"/>
    <s v="Grocery"/>
    <x v="12580"/>
    <s v="Good Sales"/>
    <n v="0.09"/>
    <n v="190.25009999999997"/>
    <n v="1923.6398999999999"/>
    <n v="8"/>
    <d v="2023-02-10T00:00:00"/>
    <d v="2023-02-16T00:00:00"/>
    <s v="New"/>
    <s v="Cash"/>
    <n v="249.31"/>
    <s v="loss"/>
    <s v="Bangalore"/>
  </r>
  <r>
    <s v="ORD112743"/>
    <x v="0"/>
    <s v="Grocery"/>
    <x v="12581"/>
    <s v="Good Sales"/>
    <n v="0.19"/>
    <n v="901.09969999999998"/>
    <n v="3841.5303000000004"/>
    <n v="8"/>
    <d v="2023-10-27T00:00:00"/>
    <d v="2023-10-31T00:00:00"/>
    <s v="Regular"/>
    <s v="UPI"/>
    <n v="1200.92"/>
    <s v="profit"/>
    <s v="Hyderabad"/>
  </r>
  <r>
    <s v="ORD112744"/>
    <x v="1"/>
    <s v="Grocery"/>
    <x v="12582"/>
    <s v="Good Sales"/>
    <n v="0.39"/>
    <n v="499.62119999999999"/>
    <n v="781.45879999999988"/>
    <n v="7"/>
    <d v="2023-11-04T00:00:00"/>
    <d v="2023-11-08T00:00:00"/>
    <s v="Member"/>
    <s v="UPI"/>
    <n v="230.83"/>
    <s v="loss"/>
    <s v="Mumbai"/>
  </r>
  <r>
    <s v="ORD112745"/>
    <x v="1"/>
    <s v="Personal Care"/>
    <x v="12583"/>
    <s v="concerning"/>
    <n v="0.41"/>
    <n v="286.91389999999996"/>
    <n v="412.87610000000001"/>
    <n v="9"/>
    <d v="2023-10-26T00:00:00"/>
    <d v="2023-10-31T00:00:00"/>
    <s v="Member"/>
    <s v="Card"/>
    <n v="205.66"/>
    <s v="loss"/>
    <s v="Pune"/>
  </r>
  <r>
    <s v="ORD112746"/>
    <x v="1"/>
    <s v="Home Care"/>
    <x v="12584"/>
    <s v="concerning"/>
    <n v="0.31"/>
    <n v="247.09480000000002"/>
    <n v="549.98520000000008"/>
    <n v="3"/>
    <d v="2023-01-01T00:00:00"/>
    <d v="2023-01-03T00:00:00"/>
    <s v="Member"/>
    <s v="UPI"/>
    <n v="138.51"/>
    <s v="loss"/>
    <s v="Hyderabad"/>
  </r>
  <r>
    <s v="ORD112747"/>
    <x v="3"/>
    <s v="Home Care"/>
    <x v="12585"/>
    <s v="Good Sales"/>
    <n v="0.36"/>
    <n v="953.53199999999993"/>
    <n v="1695.1679999999999"/>
    <n v="5"/>
    <d v="2023-04-03T00:00:00"/>
    <d v="2023-04-06T00:00:00"/>
    <s v="Member"/>
    <s v="UPI"/>
    <n v="678.87"/>
    <s v="loss"/>
    <s v="Delhi"/>
  </r>
  <r>
    <s v="ORD112748"/>
    <x v="0"/>
    <s v="Personal Care"/>
    <x v="12586"/>
    <s v="Good Sales"/>
    <n v="0.09"/>
    <n v="181.3887"/>
    <n v="1834.0413000000001"/>
    <n v="6"/>
    <d v="2023-10-08T00:00:00"/>
    <d v="2023-10-11T00:00:00"/>
    <s v="Member"/>
    <s v="UPI"/>
    <n v="101.46"/>
    <s v="loss"/>
    <s v="Delhi"/>
  </r>
  <r>
    <s v="ORD112749"/>
    <x v="2"/>
    <s v="Electronics"/>
    <x v="12587"/>
    <s v="Good Sales"/>
    <n v="0.19"/>
    <n v="721.10700000000008"/>
    <n v="3074.1930000000002"/>
    <n v="9"/>
    <d v="2024-06-01T00:00:00"/>
    <d v="2024-06-04T00:00:00"/>
    <s v="Member"/>
    <s v="Cash"/>
    <n v="428.15"/>
    <s v="loss"/>
    <s v="Pune"/>
  </r>
  <r>
    <s v="ORD112750"/>
    <x v="2"/>
    <s v="Clothing"/>
    <x v="12588"/>
    <s v="Good Sales"/>
    <n v="0.27"/>
    <n v="454.5693"/>
    <n v="1229.0207"/>
    <n v="4"/>
    <d v="2024-04-02T00:00:00"/>
    <d v="2024-04-07T00:00:00"/>
    <s v="Regular"/>
    <s v="UPI"/>
    <n v="96.61"/>
    <s v="loss"/>
    <s v="Chennai"/>
  </r>
  <r>
    <s v="ORD112751"/>
    <x v="0"/>
    <s v="Electronics"/>
    <x v="12589"/>
    <s v="concerning"/>
    <n v="0.49"/>
    <n v="356.23489999999998"/>
    <n v="370.77510000000001"/>
    <n v="5"/>
    <d v="2024-05-02T00:00:00"/>
    <d v="2024-05-07T00:00:00"/>
    <s v="New"/>
    <s v="UPI"/>
    <n v="135.97"/>
    <s v="loss"/>
    <s v="Bangalore"/>
  </r>
  <r>
    <s v="ORD112752"/>
    <x v="2"/>
    <s v="Personal Care"/>
    <x v="12590"/>
    <s v="Good Sales"/>
    <n v="0.4"/>
    <n v="798.27600000000007"/>
    <n v="1197.414"/>
    <n v="9"/>
    <d v="2024-02-11T00:00:00"/>
    <d v="2024-02-15T00:00:00"/>
    <s v="Member"/>
    <s v="Cash"/>
    <n v="335.78"/>
    <s v="loss"/>
    <s v="Delhi"/>
  </r>
  <r>
    <s v="ORD112753"/>
    <x v="2"/>
    <s v="Home Care"/>
    <x v="12591"/>
    <s v="Good Sales"/>
    <n v="0.1"/>
    <n v="442.68700000000001"/>
    <n v="3984.183"/>
    <n v="4"/>
    <d v="2023-10-02T00:00:00"/>
    <d v="2023-10-07T00:00:00"/>
    <s v="Member"/>
    <s v="UPI"/>
    <n v="1060.68"/>
    <s v="profit"/>
    <s v="Mumbai"/>
  </r>
  <r>
    <s v="ORD112754"/>
    <x v="0"/>
    <s v="Home Care"/>
    <x v="12592"/>
    <s v="Good Sales"/>
    <n v="0.18"/>
    <n v="375.67439999999999"/>
    <n v="1711.4056"/>
    <n v="2"/>
    <d v="2024-05-01T00:00:00"/>
    <d v="2024-05-06T00:00:00"/>
    <s v="New"/>
    <s v="Cash"/>
    <n v="163.21"/>
    <s v="loss"/>
    <s v="Mumbai"/>
  </r>
  <r>
    <s v="ORD112755"/>
    <x v="2"/>
    <s v="Grocery"/>
    <x v="12593"/>
    <s v="Good Sales"/>
    <n v="0.11"/>
    <n v="460.32579999999996"/>
    <n v="3724.4541999999997"/>
    <n v="9"/>
    <d v="2023-04-13T00:00:00"/>
    <d v="2023-04-16T00:00:00"/>
    <s v="Regular"/>
    <s v="Cash"/>
    <n v="1078"/>
    <s v="profit"/>
    <s v="Hyderabad"/>
  </r>
  <r>
    <s v="ORD112756"/>
    <x v="1"/>
    <s v="Grocery"/>
    <x v="12594"/>
    <s v="Good Sales"/>
    <n v="0.08"/>
    <n v="153.64000000000001"/>
    <n v="1766.86"/>
    <n v="3"/>
    <d v="2024-02-07T00:00:00"/>
    <d v="2024-02-13T00:00:00"/>
    <s v="Regular"/>
    <s v="UPI"/>
    <n v="130.68"/>
    <s v="loss"/>
    <s v="Mumbai"/>
  </r>
  <r>
    <s v="ORD112757"/>
    <x v="3"/>
    <s v="Home Care"/>
    <x v="12595"/>
    <s v="Good Sales"/>
    <n v="0.06"/>
    <n v="88.727399999999989"/>
    <n v="1390.0626"/>
    <n v="6"/>
    <d v="2023-04-17T00:00:00"/>
    <d v="2023-04-23T00:00:00"/>
    <s v="Regular"/>
    <s v="UPI"/>
    <n v="386.24"/>
    <s v="loss"/>
    <s v="Mumbai"/>
  </r>
  <r>
    <s v="ORD112758"/>
    <x v="0"/>
    <s v="Home Care"/>
    <x v="12596"/>
    <s v="Good Sales"/>
    <n v="0.48"/>
    <n v="1870.4784"/>
    <n v="2026.3516"/>
    <n v="9"/>
    <d v="2024-01-20T00:00:00"/>
    <d v="2024-01-25T00:00:00"/>
    <s v="New"/>
    <s v="Cash"/>
    <n v="731.92"/>
    <s v="loss"/>
    <s v="Pune"/>
  </r>
  <r>
    <s v="ORD112759"/>
    <x v="3"/>
    <s v="Grocery"/>
    <x v="12597"/>
    <s v="Good Sales"/>
    <n v="0.45"/>
    <n v="506.36250000000001"/>
    <n v="618.88750000000005"/>
    <n v="3"/>
    <d v="2023-08-18T00:00:00"/>
    <d v="2023-08-25T00:00:00"/>
    <s v="Regular"/>
    <s v="UPI"/>
    <n v="81.94"/>
    <s v="loss"/>
    <s v="Pune"/>
  </r>
  <r>
    <s v="ORD112760"/>
    <x v="2"/>
    <s v="Grocery"/>
    <x v="12598"/>
    <s v="Good Sales"/>
    <n v="0.24"/>
    <n v="296.63279999999997"/>
    <n v="939.33720000000005"/>
    <n v="8"/>
    <d v="2023-07-24T00:00:00"/>
    <d v="2023-07-31T00:00:00"/>
    <s v="Member"/>
    <s v="Cash"/>
    <n v="71.37"/>
    <s v="loss"/>
    <s v="Pune"/>
  </r>
  <r>
    <s v="ORD112761"/>
    <x v="2"/>
    <s v="Electronics"/>
    <x v="12599"/>
    <s v="concerning"/>
    <n v="0.27"/>
    <n v="92.901600000000002"/>
    <n v="251.17839999999998"/>
    <n v="9"/>
    <d v="2024-01-12T00:00:00"/>
    <d v="2024-01-14T00:00:00"/>
    <s v="Member"/>
    <s v="Cash"/>
    <n v="85.83"/>
    <s v="loss"/>
    <s v="Pune"/>
  </r>
  <r>
    <s v="ORD112762"/>
    <x v="1"/>
    <s v="Home Care"/>
    <x v="12600"/>
    <s v="Good Sales"/>
    <n v="0.42"/>
    <n v="428.58480000000003"/>
    <n v="591.85519999999997"/>
    <n v="3"/>
    <d v="2023-06-27T00:00:00"/>
    <d v="2023-07-04T00:00:00"/>
    <s v="Regular"/>
    <s v="Card"/>
    <n v="131.91999999999999"/>
    <s v="loss"/>
    <s v="Delhi"/>
  </r>
  <r>
    <s v="ORD112763"/>
    <x v="0"/>
    <s v="Home Care"/>
    <x v="12601"/>
    <s v="Good Sales"/>
    <n v="0.32"/>
    <n v="625.98400000000004"/>
    <n v="1330.2159999999999"/>
    <n v="3"/>
    <d v="2023-04-08T00:00:00"/>
    <d v="2023-04-13T00:00:00"/>
    <s v="New"/>
    <s v="UPI"/>
    <n v="560.02"/>
    <s v="loss"/>
    <s v="Bangalore"/>
  </r>
  <r>
    <s v="ORD112764"/>
    <x v="2"/>
    <s v="Personal Care"/>
    <x v="12602"/>
    <s v="Good Sales"/>
    <n v="0.37"/>
    <n v="761.42669999999998"/>
    <n v="1296.4832999999999"/>
    <n v="4"/>
    <d v="2024-07-23T00:00:00"/>
    <d v="2024-07-30T00:00:00"/>
    <s v="Regular"/>
    <s v="Card"/>
    <n v="610.94000000000005"/>
    <s v="loss"/>
    <s v="Delhi"/>
  </r>
  <r>
    <s v="ORD112765"/>
    <x v="0"/>
    <s v="Electronics"/>
    <x v="12603"/>
    <s v="Good Sales"/>
    <n v="0.4"/>
    <n v="864.43200000000002"/>
    <n v="1296.6479999999999"/>
    <n v="1"/>
    <d v="2023-12-03T00:00:00"/>
    <d v="2023-12-09T00:00:00"/>
    <s v="New"/>
    <s v="Card"/>
    <n v="541.41999999999996"/>
    <s v="loss"/>
    <s v="Bangalore"/>
  </r>
  <r>
    <s v="ORD112766"/>
    <x v="0"/>
    <s v="Clothing"/>
    <x v="12604"/>
    <s v="Good Sales"/>
    <n v="0.24"/>
    <n v="588.12"/>
    <n v="1862.38"/>
    <n v="2"/>
    <d v="2023-06-26T00:00:00"/>
    <d v="2023-07-02T00:00:00"/>
    <s v="Member"/>
    <s v="Cash"/>
    <n v="589.54"/>
    <s v="loss"/>
    <s v="Mumbai"/>
  </r>
  <r>
    <s v="ORD112767"/>
    <x v="0"/>
    <s v="Clothing"/>
    <x v="12605"/>
    <s v="Good Sales"/>
    <n v="0.49"/>
    <n v="1422.1564000000001"/>
    <n v="1480.2036000000001"/>
    <n v="1"/>
    <d v="2024-09-01T00:00:00"/>
    <d v="2024-09-02T00:00:00"/>
    <s v="Member"/>
    <s v="Cash"/>
    <n v="664.67"/>
    <s v="loss"/>
    <s v="Hyderabad"/>
  </r>
  <r>
    <s v="ORD112768"/>
    <x v="0"/>
    <s v="Clothing"/>
    <x v="12606"/>
    <s v="Good Sales"/>
    <n v="0.31"/>
    <n v="318.74200000000002"/>
    <n v="709.45800000000008"/>
    <n v="3"/>
    <d v="2023-04-02T00:00:00"/>
    <d v="2023-04-07T00:00:00"/>
    <s v="Regular"/>
    <s v="Card"/>
    <n v="102.51"/>
    <s v="loss"/>
    <s v="Delhi"/>
  </r>
  <r>
    <s v="ORD112769"/>
    <x v="0"/>
    <s v="Grocery"/>
    <x v="12607"/>
    <s v="Good Sales"/>
    <n v="0.32"/>
    <n v="994.66560000000004"/>
    <n v="2113.6643999999997"/>
    <n v="6"/>
    <d v="2023-09-08T00:00:00"/>
    <d v="2023-09-12T00:00:00"/>
    <s v="New"/>
    <s v="UPI"/>
    <n v="274.93"/>
    <s v="loss"/>
    <s v="Delhi"/>
  </r>
  <r>
    <s v="ORD112770"/>
    <x v="3"/>
    <s v="Clothing"/>
    <x v="12608"/>
    <s v="Good Sales"/>
    <n v="7.0000000000000007E-2"/>
    <n v="122.4384"/>
    <n v="1626.6815999999999"/>
    <n v="8"/>
    <d v="2024-05-16T00:00:00"/>
    <d v="2024-05-18T00:00:00"/>
    <s v="Member"/>
    <s v="Card"/>
    <n v="264.29000000000002"/>
    <s v="loss"/>
    <s v="Chennai"/>
  </r>
  <r>
    <s v="ORD112771"/>
    <x v="1"/>
    <s v="Personal Care"/>
    <x v="12609"/>
    <s v="Good Sales"/>
    <n v="0.49"/>
    <n v="1811.3585"/>
    <n v="1885.2915"/>
    <n v="5"/>
    <d v="2023-12-23T00:00:00"/>
    <d v="2023-12-28T00:00:00"/>
    <s v="New"/>
    <s v="Card"/>
    <n v="1058.3499999999999"/>
    <s v="profit"/>
    <s v="Hyderabad"/>
  </r>
  <r>
    <s v="ORD112772"/>
    <x v="0"/>
    <s v="Grocery"/>
    <x v="12610"/>
    <s v="Good Sales"/>
    <n v="0.04"/>
    <n v="113.212"/>
    <n v="2717.0880000000002"/>
    <n v="8"/>
    <d v="2023-08-04T00:00:00"/>
    <d v="2023-08-08T00:00:00"/>
    <s v="Member"/>
    <s v="UPI"/>
    <n v="164.98"/>
    <s v="loss"/>
    <s v="Bangalore"/>
  </r>
  <r>
    <s v="ORD112773"/>
    <x v="3"/>
    <s v="Grocery"/>
    <x v="12611"/>
    <s v="Good Sales"/>
    <n v="0.49"/>
    <n v="1379.8008"/>
    <n v="1436.1192000000001"/>
    <n v="6"/>
    <d v="2024-03-07T00:00:00"/>
    <d v="2024-03-13T00:00:00"/>
    <s v="Regular"/>
    <s v="Cash"/>
    <n v="718.45"/>
    <s v="loss"/>
    <s v="Mumbai"/>
  </r>
  <r>
    <s v="ORD112774"/>
    <x v="2"/>
    <s v="Clothing"/>
    <x v="12612"/>
    <s v="Good Sales"/>
    <n v="0.46"/>
    <n v="1591.0894000000001"/>
    <n v="1867.8005999999998"/>
    <n v="1"/>
    <d v="2024-12-17T00:00:00"/>
    <d v="2024-12-19T00:00:00"/>
    <s v="Regular"/>
    <s v="Card"/>
    <n v="529.04"/>
    <s v="loss"/>
    <s v="Pune"/>
  </r>
  <r>
    <s v="ORD112775"/>
    <x v="0"/>
    <s v="Grocery"/>
    <x v="12613"/>
    <s v="Good Sales"/>
    <n v="0.43"/>
    <n v="744.66969999999992"/>
    <n v="987.12030000000004"/>
    <n v="3"/>
    <d v="2024-06-21T00:00:00"/>
    <d v="2024-06-26T00:00:00"/>
    <s v="Member"/>
    <s v="UPI"/>
    <n v="100.61"/>
    <s v="loss"/>
    <s v="Hyderabad"/>
  </r>
  <r>
    <s v="ORD112776"/>
    <x v="2"/>
    <s v="Electronics"/>
    <x v="12614"/>
    <s v="Good Sales"/>
    <n v="0.34"/>
    <n v="749.10159999999996"/>
    <n v="1454.1383999999998"/>
    <n v="2"/>
    <d v="2023-05-15T00:00:00"/>
    <d v="2023-05-22T00:00:00"/>
    <s v="Member"/>
    <s v="UPI"/>
    <n v="208.39"/>
    <s v="loss"/>
    <s v="Mumbai"/>
  </r>
  <r>
    <s v="ORD112777"/>
    <x v="0"/>
    <s v="Electronics"/>
    <x v="12615"/>
    <s v="Good Sales"/>
    <n v="0.3"/>
    <n v="886.8599999999999"/>
    <n v="2069.34"/>
    <n v="6"/>
    <d v="2023-02-13T00:00:00"/>
    <d v="2023-02-15T00:00:00"/>
    <s v="New"/>
    <s v="UPI"/>
    <n v="872.99"/>
    <s v="profit"/>
    <s v="Hyderabad"/>
  </r>
  <r>
    <s v="ORD112778"/>
    <x v="3"/>
    <s v="Clothing"/>
    <x v="12616"/>
    <s v="Good Sales"/>
    <n v="0.5"/>
    <n v="1082.81"/>
    <n v="1082.81"/>
    <n v="8"/>
    <d v="2024-10-15T00:00:00"/>
    <d v="2024-10-21T00:00:00"/>
    <s v="Member"/>
    <s v="Cash"/>
    <n v="549.62"/>
    <s v="loss"/>
    <s v="Bangalore"/>
  </r>
  <r>
    <s v="ORD112779"/>
    <x v="3"/>
    <s v="Personal Care"/>
    <x v="12617"/>
    <s v="Good Sales"/>
    <n v="0.49"/>
    <n v="1115.6614"/>
    <n v="1161.1986000000002"/>
    <n v="6"/>
    <d v="2023-02-21T00:00:00"/>
    <d v="2023-02-27T00:00:00"/>
    <s v="Regular"/>
    <s v="UPI"/>
    <n v="585.22"/>
    <s v="loss"/>
    <s v="Delhi"/>
  </r>
  <r>
    <s v="ORD112780"/>
    <x v="3"/>
    <s v="Grocery"/>
    <x v="12618"/>
    <s v="Good Sales"/>
    <n v="0.41"/>
    <n v="588.42790000000002"/>
    <n v="846.76210000000003"/>
    <n v="4"/>
    <d v="2024-11-02T00:00:00"/>
    <d v="2024-11-03T00:00:00"/>
    <s v="Member"/>
    <s v="Card"/>
    <n v="268.74"/>
    <s v="loss"/>
    <s v="Mumbai"/>
  </r>
  <r>
    <s v="ORD112781"/>
    <x v="1"/>
    <s v="Home Care"/>
    <x v="12619"/>
    <s v="Good Sales"/>
    <n v="0.04"/>
    <n v="60.327600000000004"/>
    <n v="1447.8624"/>
    <n v="4"/>
    <d v="2024-12-15T00:00:00"/>
    <d v="2024-12-18T00:00:00"/>
    <s v="Regular"/>
    <s v="UPI"/>
    <n v="90.28"/>
    <s v="loss"/>
    <s v="Mumbai"/>
  </r>
  <r>
    <s v="ORD112782"/>
    <x v="2"/>
    <s v="Clothing"/>
    <x v="12620"/>
    <s v="Good Sales"/>
    <n v="0.19"/>
    <n v="669.72910000000002"/>
    <n v="2855.1608999999999"/>
    <n v="9"/>
    <d v="2023-03-16T00:00:00"/>
    <d v="2023-03-21T00:00:00"/>
    <s v="New"/>
    <s v="UPI"/>
    <n v="897.12"/>
    <s v="profit"/>
    <s v="Pune"/>
  </r>
  <r>
    <s v="ORD112783"/>
    <x v="1"/>
    <s v="Grocery"/>
    <x v="12621"/>
    <s v="concerning"/>
    <n v="0.43"/>
    <n v="52.0214"/>
    <n v="68.958600000000004"/>
    <n v="1"/>
    <d v="2023-07-04T00:00:00"/>
    <d v="2023-07-06T00:00:00"/>
    <s v="Member"/>
    <s v="Card"/>
    <n v="20.37"/>
    <s v="loss"/>
    <s v="Chennai"/>
  </r>
  <r>
    <s v="ORD112784"/>
    <x v="0"/>
    <s v="Clothing"/>
    <x v="12622"/>
    <s v="concerning"/>
    <n v="0.35"/>
    <n v="198.42199999999997"/>
    <n v="368.49799999999999"/>
    <n v="2"/>
    <d v="2023-02-21T00:00:00"/>
    <d v="2023-02-25T00:00:00"/>
    <s v="Regular"/>
    <s v="UPI"/>
    <n v="129.65"/>
    <s v="loss"/>
    <s v="Mumbai"/>
  </r>
  <r>
    <s v="ORD112785"/>
    <x v="2"/>
    <s v="Clothing"/>
    <x v="12623"/>
    <s v="Good Sales"/>
    <n v="0.06"/>
    <n v="284.9502"/>
    <n v="4464.2197999999999"/>
    <n v="4"/>
    <d v="2023-08-27T00:00:00"/>
    <d v="2023-08-28T00:00:00"/>
    <s v="Regular"/>
    <s v="Card"/>
    <n v="1122.9000000000001"/>
    <s v="profit"/>
    <s v="Delhi"/>
  </r>
  <r>
    <s v="ORD112786"/>
    <x v="3"/>
    <s v="Personal Care"/>
    <x v="12624"/>
    <s v="Good Sales"/>
    <n v="0.17"/>
    <n v="172.78630000000001"/>
    <n v="843.6037"/>
    <n v="3"/>
    <d v="2024-09-17T00:00:00"/>
    <d v="2024-09-20T00:00:00"/>
    <s v="Regular"/>
    <s v="Cash"/>
    <n v="61.06"/>
    <s v="loss"/>
    <s v="Pune"/>
  </r>
  <r>
    <s v="ORD112787"/>
    <x v="2"/>
    <s v="Home Care"/>
    <x v="12625"/>
    <s v="Good Sales"/>
    <n v="0.01"/>
    <n v="21.4879"/>
    <n v="2127.3020999999999"/>
    <n v="9"/>
    <d v="2024-12-01T00:00:00"/>
    <d v="2024-12-05T00:00:00"/>
    <s v="New"/>
    <s v="Cash"/>
    <n v="228.45"/>
    <s v="loss"/>
    <s v="Hyderabad"/>
  </r>
  <r>
    <s v="ORD112788"/>
    <x v="3"/>
    <s v="Grocery"/>
    <x v="12626"/>
    <s v="Good Sales"/>
    <n v="0.45"/>
    <n v="1918.557"/>
    <n v="2344.9030000000002"/>
    <n v="5"/>
    <d v="2023-03-03T00:00:00"/>
    <d v="2023-03-04T00:00:00"/>
    <s v="Regular"/>
    <s v="UPI"/>
    <n v="1100.95"/>
    <s v="profit"/>
    <s v="Chennai"/>
  </r>
  <r>
    <s v="ORD112789"/>
    <x v="1"/>
    <s v="Clothing"/>
    <x v="12627"/>
    <s v="concerning"/>
    <n v="0.37"/>
    <n v="37.185000000000002"/>
    <n v="63.314999999999998"/>
    <n v="8"/>
    <d v="2024-12-26T00:00:00"/>
    <d v="2024-12-31T00:00:00"/>
    <s v="New"/>
    <s v="Cash"/>
    <n v="17.37"/>
    <s v="loss"/>
    <s v="Pune"/>
  </r>
  <r>
    <s v="ORD112790"/>
    <x v="1"/>
    <s v="Clothing"/>
    <x v="12628"/>
    <s v="Good Sales"/>
    <n v="0.22"/>
    <n v="1019.3436"/>
    <n v="3614.0364"/>
    <n v="4"/>
    <d v="2023-11-28T00:00:00"/>
    <d v="2023-12-02T00:00:00"/>
    <s v="New"/>
    <s v="Cash"/>
    <n v="268.49"/>
    <s v="loss"/>
    <s v="Bangalore"/>
  </r>
  <r>
    <s v="ORD112791"/>
    <x v="3"/>
    <s v="Grocery"/>
    <x v="12629"/>
    <s v="concerning"/>
    <n v="0.38"/>
    <n v="137.5942"/>
    <n v="224.49579999999997"/>
    <n v="4"/>
    <d v="2023-06-08T00:00:00"/>
    <d v="2023-06-15T00:00:00"/>
    <s v="Member"/>
    <s v="UPI"/>
    <n v="104.93"/>
    <s v="loss"/>
    <s v="Mumbai"/>
  </r>
  <r>
    <s v="ORD112792"/>
    <x v="3"/>
    <s v="Clothing"/>
    <x v="12630"/>
    <s v="Good Sales"/>
    <n v="0.47"/>
    <n v="440.51219999999995"/>
    <n v="496.74780000000004"/>
    <n v="3"/>
    <d v="2024-02-17T00:00:00"/>
    <d v="2024-02-19T00:00:00"/>
    <s v="New"/>
    <s v="Card"/>
    <n v="191.68"/>
    <s v="loss"/>
    <s v="Bangalore"/>
  </r>
  <r>
    <s v="ORD112793"/>
    <x v="0"/>
    <s v="Clothing"/>
    <x v="12631"/>
    <s v="concerning"/>
    <n v="0.14000000000000001"/>
    <n v="33.965400000000002"/>
    <n v="208.64460000000003"/>
    <n v="9"/>
    <d v="2023-10-14T00:00:00"/>
    <d v="2023-10-20T00:00:00"/>
    <s v="Member"/>
    <s v="Card"/>
    <n v="36.36"/>
    <s v="loss"/>
    <s v="Pune"/>
  </r>
  <r>
    <s v="ORD112794"/>
    <x v="1"/>
    <s v="Clothing"/>
    <x v="12632"/>
    <s v="Good Sales"/>
    <n v="0.14000000000000001"/>
    <n v="370.39100000000008"/>
    <n v="2275.259"/>
    <n v="2"/>
    <d v="2024-06-07T00:00:00"/>
    <d v="2024-06-08T00:00:00"/>
    <s v="Member"/>
    <s v="Card"/>
    <n v="728.04"/>
    <s v="loss"/>
    <s v="Bangalore"/>
  </r>
  <r>
    <s v="ORD112795"/>
    <x v="1"/>
    <s v="Electronics"/>
    <x v="12633"/>
    <s v="Good Sales"/>
    <n v="0.24"/>
    <n v="1133.0783999999999"/>
    <n v="3588.0816"/>
    <n v="3"/>
    <d v="2023-11-09T00:00:00"/>
    <d v="2023-11-10T00:00:00"/>
    <s v="Member"/>
    <s v="Card"/>
    <n v="391.94"/>
    <s v="loss"/>
    <s v="Mumbai"/>
  </r>
  <r>
    <s v="ORD112796"/>
    <x v="0"/>
    <s v="Electronics"/>
    <x v="12634"/>
    <s v="Good Sales"/>
    <n v="0.35"/>
    <n v="1473.9479999999999"/>
    <n v="2737.3319999999999"/>
    <n v="3"/>
    <d v="2024-11-11T00:00:00"/>
    <d v="2024-11-16T00:00:00"/>
    <s v="Regular"/>
    <s v="Card"/>
    <n v="1236.5899999999999"/>
    <s v="profit"/>
    <s v="Chennai"/>
  </r>
  <r>
    <s v="ORD112797"/>
    <x v="1"/>
    <s v="Home Care"/>
    <x v="12635"/>
    <s v="Good Sales"/>
    <n v="0.5"/>
    <n v="1617.385"/>
    <n v="1617.385"/>
    <n v="3"/>
    <d v="2023-01-27T00:00:00"/>
    <d v="2023-01-28T00:00:00"/>
    <s v="Member"/>
    <s v="UPI"/>
    <n v="371.82"/>
    <s v="loss"/>
    <s v="Pune"/>
  </r>
  <r>
    <s v="ORD112798"/>
    <x v="3"/>
    <s v="Personal Care"/>
    <x v="12636"/>
    <s v="Good Sales"/>
    <n v="0.08"/>
    <n v="80.711200000000005"/>
    <n v="928.17880000000002"/>
    <n v="4"/>
    <d v="2024-04-22T00:00:00"/>
    <d v="2024-04-25T00:00:00"/>
    <s v="Regular"/>
    <s v="Cash"/>
    <n v="191.84"/>
    <s v="loss"/>
    <s v="Bangalore"/>
  </r>
  <r>
    <s v="ORD112799"/>
    <x v="2"/>
    <s v="Grocery"/>
    <x v="12637"/>
    <s v="Good Sales"/>
    <n v="0.17"/>
    <n v="741.37509999999997"/>
    <n v="3619.6548999999995"/>
    <n v="5"/>
    <d v="2024-01-01T00:00:00"/>
    <d v="2024-01-03T00:00:00"/>
    <s v="Member"/>
    <s v="Card"/>
    <n v="1109.9000000000001"/>
    <s v="profit"/>
    <s v="Bangalore"/>
  </r>
  <r>
    <s v="ORD112800"/>
    <x v="2"/>
    <s v="Personal Care"/>
    <x v="12638"/>
    <s v="Good Sales"/>
    <n v="0.18"/>
    <n v="683.71199999999999"/>
    <n v="3114.6880000000001"/>
    <n v="6"/>
    <d v="2024-02-12T00:00:00"/>
    <d v="2024-02-18T00:00:00"/>
    <s v="Member"/>
    <s v="Cash"/>
    <n v="442.1"/>
    <s v="loss"/>
    <s v="Bangalore"/>
  </r>
  <r>
    <s v="ORD112801"/>
    <x v="1"/>
    <s v="Personal Care"/>
    <x v="12639"/>
    <s v="Good Sales"/>
    <n v="0.36"/>
    <n v="506.71799999999996"/>
    <n v="900.83199999999999"/>
    <n v="5"/>
    <d v="2023-12-04T00:00:00"/>
    <d v="2023-12-09T00:00:00"/>
    <s v="Regular"/>
    <s v="Card"/>
    <n v="172.8"/>
    <s v="loss"/>
    <s v="Chennai"/>
  </r>
  <r>
    <s v="ORD112802"/>
    <x v="0"/>
    <s v="Electronics"/>
    <x v="12640"/>
    <s v="Good Sales"/>
    <n v="0.44"/>
    <n v="1779.7736"/>
    <n v="2265.1664000000001"/>
    <n v="9"/>
    <d v="2024-02-12T00:00:00"/>
    <d v="2024-02-19T00:00:00"/>
    <s v="Member"/>
    <s v="UPI"/>
    <n v="799.93"/>
    <s v="loss"/>
    <s v="Pune"/>
  </r>
  <r>
    <s v="ORD112803"/>
    <x v="3"/>
    <s v="Home Care"/>
    <x v="12641"/>
    <s v="Good Sales"/>
    <n v="0.09"/>
    <n v="395.8236"/>
    <n v="4002.2163999999998"/>
    <n v="7"/>
    <d v="2023-03-17T00:00:00"/>
    <d v="2023-03-20T00:00:00"/>
    <s v="Member"/>
    <s v="UPI"/>
    <n v="301.05"/>
    <s v="loss"/>
    <s v="Pune"/>
  </r>
  <r>
    <s v="ORD112804"/>
    <x v="2"/>
    <s v="Personal Care"/>
    <x v="11797"/>
    <s v="Good Sales"/>
    <n v="0.36"/>
    <n v="1267.6715999999999"/>
    <n v="2253.6383999999998"/>
    <n v="7"/>
    <d v="2024-10-29T00:00:00"/>
    <d v="2024-11-03T00:00:00"/>
    <s v="Regular"/>
    <s v="Cash"/>
    <n v="843.35"/>
    <s v="profit"/>
    <s v="Bangalore"/>
  </r>
  <r>
    <s v="ORD112805"/>
    <x v="3"/>
    <s v="Personal Care"/>
    <x v="12642"/>
    <s v="concerning"/>
    <n v="0.45"/>
    <n v="266.346"/>
    <n v="325.53399999999999"/>
    <n v="7"/>
    <d v="2023-03-16T00:00:00"/>
    <d v="2023-03-21T00:00:00"/>
    <s v="Regular"/>
    <s v="Cash"/>
    <n v="75.25"/>
    <s v="loss"/>
    <s v="Pune"/>
  </r>
  <r>
    <s v="ORD112806"/>
    <x v="1"/>
    <s v="Clothing"/>
    <x v="12643"/>
    <s v="Good Sales"/>
    <n v="0.06"/>
    <n v="295.36860000000001"/>
    <n v="4627.4414000000006"/>
    <n v="7"/>
    <d v="2023-09-16T00:00:00"/>
    <d v="2023-09-18T00:00:00"/>
    <s v="Regular"/>
    <s v="Cash"/>
    <n v="1423.24"/>
    <s v="profit"/>
    <s v="Hyderabad"/>
  </r>
  <r>
    <s v="ORD112807"/>
    <x v="1"/>
    <s v="Grocery"/>
    <x v="12644"/>
    <s v="concerning"/>
    <n v="0.32"/>
    <n v="151.16800000000001"/>
    <n v="321.23199999999997"/>
    <n v="2"/>
    <d v="2023-12-23T00:00:00"/>
    <d v="2023-12-24T00:00:00"/>
    <s v="Member"/>
    <s v="Cash"/>
    <n v="57.7"/>
    <s v="loss"/>
    <s v="Hyderabad"/>
  </r>
  <r>
    <s v="ORD112808"/>
    <x v="2"/>
    <s v="Home Care"/>
    <x v="12645"/>
    <s v="Good Sales"/>
    <n v="0.1"/>
    <n v="330.69200000000001"/>
    <n v="2976.2280000000001"/>
    <n v="8"/>
    <d v="2024-05-29T00:00:00"/>
    <d v="2024-06-03T00:00:00"/>
    <s v="New"/>
    <s v="UPI"/>
    <n v="943.47"/>
    <s v="profit"/>
    <s v="Pune"/>
  </r>
  <r>
    <s v="ORD112809"/>
    <x v="1"/>
    <s v="Grocery"/>
    <x v="12646"/>
    <s v="concerning"/>
    <n v="0.22"/>
    <n v="141.14540000000002"/>
    <n v="500.42460000000005"/>
    <n v="1"/>
    <d v="2023-10-12T00:00:00"/>
    <d v="2023-10-16T00:00:00"/>
    <s v="Regular"/>
    <s v="Cash"/>
    <n v="50.25"/>
    <s v="loss"/>
    <s v="Chennai"/>
  </r>
  <r>
    <s v="ORD112810"/>
    <x v="0"/>
    <s v="Electronics"/>
    <x v="12647"/>
    <s v="Good Sales"/>
    <n v="0.06"/>
    <n v="272.1918"/>
    <n v="4264.3382000000001"/>
    <n v="6"/>
    <d v="2024-02-20T00:00:00"/>
    <d v="2024-02-22T00:00:00"/>
    <s v="Member"/>
    <s v="Card"/>
    <n v="681.2"/>
    <s v="loss"/>
    <s v="Chennai"/>
  </r>
  <r>
    <s v="ORD112811"/>
    <x v="1"/>
    <s v="Personal Care"/>
    <x v="12648"/>
    <s v="Good Sales"/>
    <n v="0.34"/>
    <n v="617.06260000000009"/>
    <n v="1197.8274000000001"/>
    <n v="3"/>
    <d v="2023-02-23T00:00:00"/>
    <d v="2023-02-25T00:00:00"/>
    <s v="New"/>
    <s v="UPI"/>
    <n v="385.44"/>
    <s v="loss"/>
    <s v="Hyderabad"/>
  </r>
  <r>
    <s v="ORD112812"/>
    <x v="1"/>
    <s v="Personal Care"/>
    <x v="12649"/>
    <s v="Good Sales"/>
    <n v="0.2"/>
    <n v="521.27200000000005"/>
    <n v="2085.0880000000002"/>
    <n v="6"/>
    <d v="2024-02-26T00:00:00"/>
    <d v="2024-03-04T00:00:00"/>
    <s v="New"/>
    <s v="Card"/>
    <n v="300.66000000000003"/>
    <s v="loss"/>
    <s v="Hyderabad"/>
  </r>
  <r>
    <s v="ORD112813"/>
    <x v="1"/>
    <s v="Grocery"/>
    <x v="12650"/>
    <s v="Good Sales"/>
    <n v="0.28000000000000003"/>
    <n v="273.2604"/>
    <n v="702.66959999999995"/>
    <n v="6"/>
    <d v="2023-08-11T00:00:00"/>
    <d v="2023-08-15T00:00:00"/>
    <s v="Member"/>
    <s v="UPI"/>
    <n v="230.96"/>
    <s v="loss"/>
    <s v="Hyderabad"/>
  </r>
  <r>
    <s v="ORD112814"/>
    <x v="3"/>
    <s v="Electronics"/>
    <x v="12651"/>
    <s v="Good Sales"/>
    <n v="0.26"/>
    <n v="722.31900000000007"/>
    <n v="2055.8310000000001"/>
    <n v="8"/>
    <d v="2024-03-15T00:00:00"/>
    <d v="2024-03-17T00:00:00"/>
    <s v="New"/>
    <s v="UPI"/>
    <n v="828.54"/>
    <s v="profit"/>
    <s v="Mumbai"/>
  </r>
  <r>
    <s v="ORD112815"/>
    <x v="3"/>
    <s v="Clothing"/>
    <x v="12652"/>
    <s v="Good Sales"/>
    <n v="0.35"/>
    <n v="1645.1119999999999"/>
    <n v="3055.2079999999996"/>
    <n v="4"/>
    <d v="2024-10-22T00:00:00"/>
    <d v="2024-10-27T00:00:00"/>
    <s v="Regular"/>
    <s v="Card"/>
    <n v="1342.2"/>
    <s v="profit"/>
    <s v="Chennai"/>
  </r>
  <r>
    <s v="ORD112816"/>
    <x v="2"/>
    <s v="Clothing"/>
    <x v="12653"/>
    <s v="Good Sales"/>
    <n v="0.45"/>
    <n v="2033.1000000000001"/>
    <n v="2484.8999999999996"/>
    <n v="3"/>
    <d v="2024-07-06T00:00:00"/>
    <d v="2024-07-09T00:00:00"/>
    <s v="Member"/>
    <s v="UPI"/>
    <n v="1330.88"/>
    <s v="profit"/>
    <s v="Chennai"/>
  </r>
  <r>
    <s v="ORD112817"/>
    <x v="2"/>
    <s v="Personal Care"/>
    <x v="12654"/>
    <s v="concerning"/>
    <n v="0.14000000000000001"/>
    <n v="57.832599999999999"/>
    <n v="355.25739999999996"/>
    <n v="2"/>
    <d v="2024-06-15T00:00:00"/>
    <d v="2024-06-16T00:00:00"/>
    <s v="Member"/>
    <s v="Cash"/>
    <n v="26.32"/>
    <s v="loss"/>
    <s v="Pune"/>
  </r>
  <r>
    <s v="ORD112818"/>
    <x v="2"/>
    <s v="Personal Care"/>
    <x v="12655"/>
    <s v="Good Sales"/>
    <n v="0.3"/>
    <n v="586.04099999999994"/>
    <n v="1367.4290000000001"/>
    <n v="6"/>
    <d v="2023-09-03T00:00:00"/>
    <d v="2023-09-09T00:00:00"/>
    <s v="Regular"/>
    <s v="Card"/>
    <n v="393.1"/>
    <s v="loss"/>
    <s v="Mumbai"/>
  </r>
  <r>
    <s v="ORD112819"/>
    <x v="1"/>
    <s v="Home Care"/>
    <x v="12656"/>
    <s v="Good Sales"/>
    <n v="0.28999999999999998"/>
    <n v="409.01889999999997"/>
    <n v="1001.3911000000001"/>
    <n v="3"/>
    <d v="2024-07-25T00:00:00"/>
    <d v="2024-08-01T00:00:00"/>
    <s v="New"/>
    <s v="UPI"/>
    <n v="373.39"/>
    <s v="loss"/>
    <s v="Chennai"/>
  </r>
  <r>
    <s v="ORD112820"/>
    <x v="3"/>
    <s v="Grocery"/>
    <x v="12657"/>
    <s v="Good Sales"/>
    <n v="0.16"/>
    <n v="393.38720000000001"/>
    <n v="2065.2828"/>
    <n v="4"/>
    <d v="2024-12-15T00:00:00"/>
    <d v="2024-12-22T00:00:00"/>
    <s v="Member"/>
    <s v="UPI"/>
    <n v="660.08"/>
    <s v="loss"/>
    <s v="Bangalore"/>
  </r>
  <r>
    <s v="ORD112821"/>
    <x v="0"/>
    <s v="Personal Care"/>
    <x v="12658"/>
    <s v="Good Sales"/>
    <n v="0.25"/>
    <n v="1046.3175000000001"/>
    <n v="3138.9525000000003"/>
    <n v="9"/>
    <d v="2024-04-02T00:00:00"/>
    <d v="2024-04-05T00:00:00"/>
    <s v="Member"/>
    <s v="Card"/>
    <n v="719.05"/>
    <s v="loss"/>
    <s v="Bangalore"/>
  </r>
  <r>
    <s v="ORD112822"/>
    <x v="1"/>
    <s v="Electronics"/>
    <x v="12659"/>
    <s v="Good Sales"/>
    <n v="0.02"/>
    <n v="74.407399999999996"/>
    <n v="3645.9625999999998"/>
    <n v="7"/>
    <d v="2023-07-02T00:00:00"/>
    <d v="2023-07-04T00:00:00"/>
    <s v="Regular"/>
    <s v="Card"/>
    <n v="196.76"/>
    <s v="loss"/>
    <s v="Hyderabad"/>
  </r>
  <r>
    <s v="ORD112823"/>
    <x v="1"/>
    <s v="Grocery"/>
    <x v="12660"/>
    <s v="Good Sales"/>
    <n v="0.21"/>
    <n v="374.9529"/>
    <n v="1410.5371"/>
    <n v="1"/>
    <d v="2023-09-16T00:00:00"/>
    <d v="2023-09-20T00:00:00"/>
    <s v="Member"/>
    <s v="Cash"/>
    <n v="432.27"/>
    <s v="loss"/>
    <s v="Pune"/>
  </r>
  <r>
    <s v="ORD112824"/>
    <x v="1"/>
    <s v="Home Care"/>
    <x v="12661"/>
    <s v="Good Sales"/>
    <n v="0.14000000000000001"/>
    <n v="276.50839999999999"/>
    <n v="1698.5516"/>
    <n v="4"/>
    <d v="2024-09-27T00:00:00"/>
    <d v="2024-09-29T00:00:00"/>
    <s v="Member"/>
    <s v="Cash"/>
    <n v="562.26"/>
    <s v="loss"/>
    <s v="Bangalore"/>
  </r>
  <r>
    <s v="ORD112825"/>
    <x v="0"/>
    <s v="Clothing"/>
    <x v="12662"/>
    <s v="Good Sales"/>
    <n v="0.43"/>
    <n v="1421.5155"/>
    <n v="1884.3344999999999"/>
    <n v="8"/>
    <d v="2023-09-27T00:00:00"/>
    <d v="2023-09-29T00:00:00"/>
    <s v="Member"/>
    <s v="Cash"/>
    <n v="168.82"/>
    <s v="loss"/>
    <s v="Chennai"/>
  </r>
  <r>
    <s v="ORD112826"/>
    <x v="2"/>
    <s v="Home Care"/>
    <x v="12663"/>
    <s v="Good Sales"/>
    <n v="0.18"/>
    <n v="189.30600000000001"/>
    <n v="862.39400000000001"/>
    <n v="4"/>
    <d v="2024-09-12T00:00:00"/>
    <d v="2024-09-19T00:00:00"/>
    <s v="Regular"/>
    <s v="Cash"/>
    <n v="64.08"/>
    <s v="loss"/>
    <s v="Pune"/>
  </r>
  <r>
    <s v="ORD112827"/>
    <x v="0"/>
    <s v="Grocery"/>
    <x v="12664"/>
    <s v="concerning"/>
    <n v="0.1"/>
    <n v="60.337000000000003"/>
    <n v="543.03300000000002"/>
    <n v="1"/>
    <d v="2023-12-17T00:00:00"/>
    <d v="2023-12-19T00:00:00"/>
    <s v="Member"/>
    <s v="Cash"/>
    <n v="146.88"/>
    <s v="loss"/>
    <s v="Mumbai"/>
  </r>
  <r>
    <s v="ORD112828"/>
    <x v="2"/>
    <s v="Clothing"/>
    <x v="12665"/>
    <s v="Good Sales"/>
    <n v="0.26"/>
    <n v="335.05680000000001"/>
    <n v="953.6232"/>
    <n v="2"/>
    <d v="2023-07-07T00:00:00"/>
    <d v="2023-07-13T00:00:00"/>
    <s v="Regular"/>
    <s v="Card"/>
    <n v="315.36"/>
    <s v="loss"/>
    <s v="Chennai"/>
  </r>
  <r>
    <s v="ORD112829"/>
    <x v="0"/>
    <s v="Electronics"/>
    <x v="12666"/>
    <s v="concerning"/>
    <n v="0.41"/>
    <n v="290.1816"/>
    <n v="417.57839999999999"/>
    <n v="5"/>
    <d v="2024-05-16T00:00:00"/>
    <d v="2024-05-17T00:00:00"/>
    <s v="Member"/>
    <s v="Card"/>
    <n v="72.63"/>
    <s v="loss"/>
    <s v="Hyderabad"/>
  </r>
  <r>
    <s v="ORD112830"/>
    <x v="3"/>
    <s v="Clothing"/>
    <x v="12667"/>
    <s v="Good Sales"/>
    <n v="0.18"/>
    <n v="328.44959999999998"/>
    <n v="1496.2704000000001"/>
    <n v="6"/>
    <d v="2023-06-26T00:00:00"/>
    <d v="2023-06-28T00:00:00"/>
    <s v="New"/>
    <s v="Card"/>
    <n v="418.5"/>
    <s v="loss"/>
    <s v="Mumbai"/>
  </r>
  <r>
    <s v="ORD112831"/>
    <x v="1"/>
    <s v="Clothing"/>
    <x v="12668"/>
    <s v="Good Sales"/>
    <n v="0.42"/>
    <n v="1971.5093999999999"/>
    <n v="2722.5605999999998"/>
    <n v="1"/>
    <d v="2024-01-28T00:00:00"/>
    <d v="2024-01-30T00:00:00"/>
    <s v="New"/>
    <s v="Card"/>
    <n v="1271.07"/>
    <s v="profit"/>
    <s v="Delhi"/>
  </r>
  <r>
    <s v="ORD112832"/>
    <x v="1"/>
    <s v="Electronics"/>
    <x v="12669"/>
    <s v="concerning"/>
    <n v="0.16"/>
    <n v="110.3152"/>
    <n v="579.15480000000002"/>
    <n v="5"/>
    <d v="2024-03-13T00:00:00"/>
    <d v="2024-03-19T00:00:00"/>
    <s v="Member"/>
    <s v="Cash"/>
    <n v="78.88"/>
    <s v="loss"/>
    <s v="Delhi"/>
  </r>
  <r>
    <s v="ORD112833"/>
    <x v="1"/>
    <s v="Personal Care"/>
    <x v="12670"/>
    <s v="Good Sales"/>
    <n v="0.37"/>
    <n v="1520.6185999999998"/>
    <n v="2589.1614"/>
    <n v="8"/>
    <d v="2023-12-15T00:00:00"/>
    <d v="2023-12-17T00:00:00"/>
    <s v="Member"/>
    <s v="UPI"/>
    <n v="664.67"/>
    <s v="loss"/>
    <s v="Pune"/>
  </r>
  <r>
    <s v="ORD112834"/>
    <x v="2"/>
    <s v="Personal Care"/>
    <x v="12671"/>
    <s v="Good Sales"/>
    <n v="0.06"/>
    <n v="163.18680000000001"/>
    <n v="2556.5932000000003"/>
    <n v="8"/>
    <d v="2024-05-08T00:00:00"/>
    <d v="2024-05-12T00:00:00"/>
    <s v="Regular"/>
    <s v="Cash"/>
    <n v="466.57"/>
    <s v="loss"/>
    <s v="Pune"/>
  </r>
  <r>
    <s v="ORD112835"/>
    <x v="0"/>
    <s v="Clothing"/>
    <x v="12672"/>
    <s v="Good Sales"/>
    <n v="0.03"/>
    <n v="96.036900000000003"/>
    <n v="3105.1931"/>
    <n v="2"/>
    <d v="2023-03-04T00:00:00"/>
    <d v="2023-03-09T00:00:00"/>
    <s v="New"/>
    <s v="Card"/>
    <n v="491.65"/>
    <s v="loss"/>
    <s v="Mumbai"/>
  </r>
  <r>
    <s v="ORD112836"/>
    <x v="3"/>
    <s v="Clothing"/>
    <x v="12673"/>
    <s v="Good Sales"/>
    <n v="0.37"/>
    <n v="345.358"/>
    <n v="588.04199999999992"/>
    <n v="9"/>
    <d v="2023-06-29T00:00:00"/>
    <d v="2023-07-05T00:00:00"/>
    <s v="New"/>
    <s v="Card"/>
    <n v="122.83"/>
    <s v="loss"/>
    <s v="Chennai"/>
  </r>
  <r>
    <s v="ORD112837"/>
    <x v="0"/>
    <s v="Home Care"/>
    <x v="12674"/>
    <s v="Good Sales"/>
    <n v="0.18"/>
    <n v="151.51140000000001"/>
    <n v="690.21860000000004"/>
    <n v="2"/>
    <d v="2024-06-17T00:00:00"/>
    <d v="2024-06-19T00:00:00"/>
    <s v="Member"/>
    <s v="Cash"/>
    <n v="250.27"/>
    <s v="loss"/>
    <s v="Mumbai"/>
  </r>
  <r>
    <s v="ORD112838"/>
    <x v="1"/>
    <s v="Personal Care"/>
    <x v="12675"/>
    <s v="Good Sales"/>
    <n v="0.2"/>
    <n v="179.48800000000003"/>
    <n v="717.952"/>
    <n v="4"/>
    <d v="2023-11-07T00:00:00"/>
    <d v="2023-11-09T00:00:00"/>
    <s v="Member"/>
    <s v="UPI"/>
    <n v="172.87"/>
    <s v="loss"/>
    <s v="Bangalore"/>
  </r>
  <r>
    <s v="ORD112839"/>
    <x v="3"/>
    <s v="Electronics"/>
    <x v="12676"/>
    <s v="Good Sales"/>
    <n v="0.28999999999999998"/>
    <n v="976.89689999999996"/>
    <n v="2391.7130999999999"/>
    <n v="4"/>
    <d v="2024-09-16T00:00:00"/>
    <d v="2024-09-22T00:00:00"/>
    <s v="Regular"/>
    <s v="UPI"/>
    <n v="770.67"/>
    <s v="loss"/>
    <s v="Hyderabad"/>
  </r>
  <r>
    <s v="ORD112840"/>
    <x v="3"/>
    <s v="Clothing"/>
    <x v="12677"/>
    <s v="Good Sales"/>
    <n v="0.49"/>
    <n v="1844.4384"/>
    <n v="1919.7215999999999"/>
    <n v="4"/>
    <d v="2023-04-20T00:00:00"/>
    <d v="2023-04-27T00:00:00"/>
    <s v="Regular"/>
    <s v="Cash"/>
    <n v="288.52"/>
    <s v="loss"/>
    <s v="Chennai"/>
  </r>
  <r>
    <s v="ORD112841"/>
    <x v="1"/>
    <s v="Clothing"/>
    <x v="229"/>
    <s v="Good Sales"/>
    <n v="0.09"/>
    <n v="414.82799999999997"/>
    <n v="4194.3719999999994"/>
    <n v="7"/>
    <d v="2024-05-29T00:00:00"/>
    <d v="2024-05-31T00:00:00"/>
    <s v="Regular"/>
    <s v="Card"/>
    <n v="817.56"/>
    <s v="profit"/>
    <s v="Hyderabad"/>
  </r>
  <r>
    <s v="ORD112842"/>
    <x v="0"/>
    <s v="Home Care"/>
    <x v="12678"/>
    <s v="Good Sales"/>
    <n v="0.15"/>
    <n v="307.67099999999999"/>
    <n v="1743.4689999999998"/>
    <n v="8"/>
    <d v="2023-09-15T00:00:00"/>
    <d v="2023-09-16T00:00:00"/>
    <s v="Member"/>
    <s v="UPI"/>
    <n v="562.04999999999995"/>
    <s v="loss"/>
    <s v="Mumbai"/>
  </r>
  <r>
    <s v="ORD112843"/>
    <x v="1"/>
    <s v="Home Care"/>
    <x v="12679"/>
    <s v="Good Sales"/>
    <n v="0.32"/>
    <n v="756.36800000000005"/>
    <n v="1607.2820000000002"/>
    <n v="8"/>
    <d v="2024-11-29T00:00:00"/>
    <d v="2024-12-03T00:00:00"/>
    <s v="Member"/>
    <s v="UPI"/>
    <n v="539.65"/>
    <s v="loss"/>
    <s v="Pune"/>
  </r>
  <r>
    <s v="ORD112844"/>
    <x v="0"/>
    <s v="Home Care"/>
    <x v="12680"/>
    <s v="Good Sales"/>
    <n v="0.35"/>
    <n v="840.35699999999997"/>
    <n v="1560.663"/>
    <n v="4"/>
    <d v="2024-06-23T00:00:00"/>
    <d v="2024-06-26T00:00:00"/>
    <s v="Regular"/>
    <s v="Card"/>
    <n v="288.06"/>
    <s v="loss"/>
    <s v="Bangalore"/>
  </r>
  <r>
    <s v="ORD112845"/>
    <x v="3"/>
    <s v="Grocery"/>
    <x v="12681"/>
    <s v="Good Sales"/>
    <n v="0.35"/>
    <n v="497.87499999999994"/>
    <n v="924.625"/>
    <n v="4"/>
    <d v="2024-02-25T00:00:00"/>
    <d v="2024-03-02T00:00:00"/>
    <s v="New"/>
    <s v="Cash"/>
    <n v="370.86"/>
    <s v="loss"/>
    <s v="Chennai"/>
  </r>
  <r>
    <s v="ORD112846"/>
    <x v="3"/>
    <s v="Electronics"/>
    <x v="12682"/>
    <s v="Good Sales"/>
    <n v="0.3"/>
    <n v="512.50199999999995"/>
    <n v="1195.838"/>
    <n v="6"/>
    <d v="2023-09-05T00:00:00"/>
    <d v="2023-09-10T00:00:00"/>
    <s v="Member"/>
    <s v="Cash"/>
    <n v="107.79"/>
    <s v="loss"/>
    <s v="Hyderabad"/>
  </r>
  <r>
    <s v="ORD112847"/>
    <x v="1"/>
    <s v="Grocery"/>
    <x v="12683"/>
    <s v="Good Sales"/>
    <n v="0.28999999999999998"/>
    <n v="1232.3317999999999"/>
    <n v="3017.0882000000001"/>
    <n v="9"/>
    <d v="2024-03-28T00:00:00"/>
    <d v="2024-03-30T00:00:00"/>
    <s v="Member"/>
    <s v="Cash"/>
    <n v="1259.42"/>
    <s v="profit"/>
    <s v="Chennai"/>
  </r>
  <r>
    <s v="ORD112848"/>
    <x v="3"/>
    <s v="Clothing"/>
    <x v="12684"/>
    <s v="Good Sales"/>
    <n v="7.0000000000000007E-2"/>
    <n v="124.89680000000001"/>
    <n v="1659.3432"/>
    <n v="5"/>
    <d v="2023-01-09T00:00:00"/>
    <d v="2023-01-12T00:00:00"/>
    <s v="Member"/>
    <s v="Card"/>
    <n v="427.22"/>
    <s v="loss"/>
    <s v="Chennai"/>
  </r>
  <r>
    <s v="ORD112849"/>
    <x v="2"/>
    <s v="Home Care"/>
    <x v="12685"/>
    <s v="Good Sales"/>
    <n v="0.42"/>
    <n v="1830.5993999999998"/>
    <n v="2527.9705999999996"/>
    <n v="2"/>
    <d v="2024-12-02T00:00:00"/>
    <d v="2024-12-05T00:00:00"/>
    <s v="Regular"/>
    <s v="UPI"/>
    <n v="1254.07"/>
    <s v="profit"/>
    <s v="Delhi"/>
  </r>
  <r>
    <s v="ORD112850"/>
    <x v="3"/>
    <s v="Home Care"/>
    <x v="12686"/>
    <s v="Good Sales"/>
    <n v="0"/>
    <n v="0"/>
    <n v="1595.81"/>
    <n v="9"/>
    <d v="2023-10-15T00:00:00"/>
    <d v="2023-10-16T00:00:00"/>
    <s v="Member"/>
    <s v="Card"/>
    <n v="421.04"/>
    <s v="loss"/>
    <s v="Mumbai"/>
  </r>
  <r>
    <s v="ORD112851"/>
    <x v="2"/>
    <s v="Home Care"/>
    <x v="12687"/>
    <s v="Good Sales"/>
    <n v="0.21"/>
    <n v="370.74029999999999"/>
    <n v="1394.6897000000001"/>
    <n v="9"/>
    <d v="2024-04-09T00:00:00"/>
    <d v="2024-04-10T00:00:00"/>
    <s v="Member"/>
    <s v="UPI"/>
    <n v="428.62"/>
    <s v="loss"/>
    <s v="Mumbai"/>
  </r>
  <r>
    <s v="ORD112852"/>
    <x v="3"/>
    <s v="Personal Care"/>
    <x v="12688"/>
    <s v="Good Sales"/>
    <n v="0.11"/>
    <n v="312.99180000000001"/>
    <n v="2532.3882000000003"/>
    <n v="1"/>
    <d v="2023-03-16T00:00:00"/>
    <d v="2023-03-23T00:00:00"/>
    <s v="New"/>
    <s v="UPI"/>
    <n v="456.92"/>
    <s v="loss"/>
    <s v="Bangalore"/>
  </r>
  <r>
    <s v="ORD112853"/>
    <x v="1"/>
    <s v="Electronics"/>
    <x v="12689"/>
    <s v="concerning"/>
    <n v="0.05"/>
    <n v="30.266000000000005"/>
    <n v="575.05400000000009"/>
    <n v="9"/>
    <d v="2023-04-12T00:00:00"/>
    <d v="2023-04-18T00:00:00"/>
    <s v="Regular"/>
    <s v="Cash"/>
    <n v="152.47"/>
    <s v="loss"/>
    <s v="Chennai"/>
  </r>
  <r>
    <s v="ORD112854"/>
    <x v="1"/>
    <s v="Grocery"/>
    <x v="12690"/>
    <s v="Good Sales"/>
    <n v="0.16"/>
    <n v="738.89760000000001"/>
    <n v="3879.2123999999994"/>
    <n v="7"/>
    <d v="2024-05-25T00:00:00"/>
    <d v="2024-05-28T00:00:00"/>
    <s v="Regular"/>
    <s v="Card"/>
    <n v="318.62"/>
    <s v="loss"/>
    <s v="Hyderabad"/>
  </r>
  <r>
    <s v="ORD112855"/>
    <x v="2"/>
    <s v="Electronics"/>
    <x v="12691"/>
    <s v="Good Sales"/>
    <n v="0.33"/>
    <n v="1359.5868"/>
    <n v="2760.3732"/>
    <n v="1"/>
    <d v="2023-10-18T00:00:00"/>
    <d v="2023-10-20T00:00:00"/>
    <s v="Regular"/>
    <s v="Cash"/>
    <n v="441.08"/>
    <s v="loss"/>
    <s v="Delhi"/>
  </r>
  <r>
    <s v="ORD112856"/>
    <x v="1"/>
    <s v="Home Care"/>
    <x v="12692"/>
    <s v="Good Sales"/>
    <n v="0.25"/>
    <n v="846.36749999999995"/>
    <n v="2539.1025"/>
    <n v="2"/>
    <d v="2024-07-12T00:00:00"/>
    <d v="2024-07-17T00:00:00"/>
    <s v="Regular"/>
    <s v="UPI"/>
    <n v="920.42"/>
    <s v="profit"/>
    <s v="Mumbai"/>
  </r>
  <r>
    <s v="ORD112857"/>
    <x v="3"/>
    <s v="Clothing"/>
    <x v="12693"/>
    <s v="Good Sales"/>
    <n v="0.44"/>
    <n v="2174.3964000000001"/>
    <n v="2767.4136000000003"/>
    <n v="2"/>
    <d v="2024-07-01T00:00:00"/>
    <d v="2024-07-08T00:00:00"/>
    <s v="Member"/>
    <s v="UPI"/>
    <n v="1110.78"/>
    <s v="profit"/>
    <s v="Bangalore"/>
  </r>
  <r>
    <s v="ORD112858"/>
    <x v="3"/>
    <s v="Personal Care"/>
    <x v="12694"/>
    <s v="concerning"/>
    <n v="0.3"/>
    <n v="53.52"/>
    <n v="124.88"/>
    <n v="8"/>
    <d v="2024-10-20T00:00:00"/>
    <d v="2024-10-22T00:00:00"/>
    <s v="Regular"/>
    <s v="Cash"/>
    <n v="17.23"/>
    <s v="loss"/>
    <s v="Chennai"/>
  </r>
  <r>
    <s v="ORD112859"/>
    <x v="1"/>
    <s v="Electronics"/>
    <x v="12695"/>
    <s v="Good Sales"/>
    <n v="0.13"/>
    <n v="274.846"/>
    <n v="1839.3539999999998"/>
    <n v="1"/>
    <d v="2023-05-03T00:00:00"/>
    <d v="2023-05-07T00:00:00"/>
    <s v="Member"/>
    <s v="Card"/>
    <n v="325.33999999999997"/>
    <s v="loss"/>
    <s v="Chennai"/>
  </r>
  <r>
    <s v="ORD112860"/>
    <x v="3"/>
    <s v="Clothing"/>
    <x v="12696"/>
    <s v="Good Sales"/>
    <n v="0.26"/>
    <n v="1119.5288"/>
    <n v="3186.3512000000001"/>
    <n v="3"/>
    <d v="2024-10-26T00:00:00"/>
    <d v="2024-10-30T00:00:00"/>
    <s v="Member"/>
    <s v="Card"/>
    <n v="983.25"/>
    <s v="profit"/>
    <s v="Pune"/>
  </r>
  <r>
    <s v="ORD112861"/>
    <x v="0"/>
    <s v="Home Care"/>
    <x v="12697"/>
    <s v="Good Sales"/>
    <n v="0.11"/>
    <n v="244.39580000000004"/>
    <n v="1977.3842000000002"/>
    <n v="1"/>
    <d v="2024-03-05T00:00:00"/>
    <d v="2024-03-09T00:00:00"/>
    <s v="Regular"/>
    <s v="Card"/>
    <n v="553.39"/>
    <s v="loss"/>
    <s v="Chennai"/>
  </r>
  <r>
    <s v="ORD112862"/>
    <x v="0"/>
    <s v="Home Care"/>
    <x v="12698"/>
    <s v="concerning"/>
    <n v="0.09"/>
    <n v="11.311199999999999"/>
    <n v="114.36880000000001"/>
    <n v="5"/>
    <d v="2023-11-12T00:00:00"/>
    <d v="2023-11-18T00:00:00"/>
    <s v="Regular"/>
    <s v="Cash"/>
    <n v="32.69"/>
    <s v="loss"/>
    <s v="Bangalore"/>
  </r>
  <r>
    <s v="ORD112863"/>
    <x v="3"/>
    <s v="Home Care"/>
    <x v="12699"/>
    <s v="Good Sales"/>
    <n v="0.48"/>
    <n v="419.03999999999996"/>
    <n v="453.96000000000004"/>
    <n v="4"/>
    <d v="2023-05-01T00:00:00"/>
    <d v="2023-05-08T00:00:00"/>
    <s v="Member"/>
    <s v="Cash"/>
    <n v="75.94"/>
    <s v="loss"/>
    <s v="Hyderabad"/>
  </r>
  <r>
    <s v="ORD112864"/>
    <x v="1"/>
    <s v="Home Care"/>
    <x v="12700"/>
    <s v="Good Sales"/>
    <n v="0.23"/>
    <n v="512.19849999999997"/>
    <n v="1714.7514999999999"/>
    <n v="3"/>
    <d v="2023-08-20T00:00:00"/>
    <d v="2023-08-27T00:00:00"/>
    <s v="New"/>
    <s v="UPI"/>
    <n v="115.14"/>
    <s v="loss"/>
    <s v="Bangalore"/>
  </r>
  <r>
    <s v="ORD112865"/>
    <x v="2"/>
    <s v="Personal Care"/>
    <x v="12701"/>
    <s v="Good Sales"/>
    <n v="0.33"/>
    <n v="1113.0702000000001"/>
    <n v="2259.8697999999999"/>
    <n v="8"/>
    <d v="2024-08-29T00:00:00"/>
    <d v="2024-09-04T00:00:00"/>
    <s v="New"/>
    <s v="Card"/>
    <n v="282.02"/>
    <s v="loss"/>
    <s v="Bangalore"/>
  </r>
  <r>
    <s v="ORD112866"/>
    <x v="1"/>
    <s v="Personal Care"/>
    <x v="12702"/>
    <s v="Good Sales"/>
    <n v="0.44"/>
    <n v="394.68439999999998"/>
    <n v="502.32560000000001"/>
    <n v="7"/>
    <d v="2023-01-23T00:00:00"/>
    <d v="2023-01-25T00:00:00"/>
    <s v="Regular"/>
    <s v="Cash"/>
    <n v="155.24"/>
    <s v="loss"/>
    <s v="Bangalore"/>
  </r>
  <r>
    <s v="ORD112867"/>
    <x v="2"/>
    <s v="Electronics"/>
    <x v="12703"/>
    <s v="Good Sales"/>
    <n v="0.16"/>
    <n v="367.26560000000001"/>
    <n v="1928.1443999999999"/>
    <n v="4"/>
    <d v="2024-09-18T00:00:00"/>
    <d v="2024-09-19T00:00:00"/>
    <s v="Member"/>
    <s v="UPI"/>
    <n v="643.72"/>
    <s v="loss"/>
    <s v="Mumbai"/>
  </r>
  <r>
    <s v="ORD112868"/>
    <x v="1"/>
    <s v="Home Care"/>
    <x v="12704"/>
    <s v="concerning"/>
    <n v="0.39"/>
    <n v="63.437400000000004"/>
    <n v="99.2226"/>
    <n v="1"/>
    <d v="2024-04-06T00:00:00"/>
    <d v="2024-04-12T00:00:00"/>
    <s v="Member"/>
    <s v="Cash"/>
    <n v="16.010000000000002"/>
    <s v="loss"/>
    <s v="Bangalore"/>
  </r>
  <r>
    <s v="ORD112869"/>
    <x v="3"/>
    <s v="Personal Care"/>
    <x v="12705"/>
    <s v="Good Sales"/>
    <n v="0.39"/>
    <n v="951.50250000000005"/>
    <n v="1488.2474999999999"/>
    <n v="7"/>
    <d v="2024-10-28T00:00:00"/>
    <d v="2024-10-31T00:00:00"/>
    <s v="Regular"/>
    <s v="UPI"/>
    <n v="592.47"/>
    <s v="loss"/>
    <s v="Chennai"/>
  </r>
  <r>
    <s v="ORD112870"/>
    <x v="0"/>
    <s v="Clothing"/>
    <x v="12706"/>
    <s v="Good Sales"/>
    <n v="0.41"/>
    <n v="1840.9122999999997"/>
    <n v="2649.1176999999998"/>
    <n v="3"/>
    <d v="2024-11-05T00:00:00"/>
    <d v="2024-11-08T00:00:00"/>
    <s v="New"/>
    <s v="Card"/>
    <n v="986.52"/>
    <s v="profit"/>
    <s v="Delhi"/>
  </r>
  <r>
    <s v="ORD112871"/>
    <x v="1"/>
    <s v="Personal Care"/>
    <x v="12707"/>
    <s v="Good Sales"/>
    <n v="0.09"/>
    <n v="272.17439999999999"/>
    <n v="2751.9856"/>
    <n v="5"/>
    <d v="2024-08-11T00:00:00"/>
    <d v="2024-08-17T00:00:00"/>
    <s v="New"/>
    <s v="UPI"/>
    <n v="879.89"/>
    <s v="profit"/>
    <s v="Delhi"/>
  </r>
  <r>
    <s v="ORD112872"/>
    <x v="2"/>
    <s v="Personal Care"/>
    <x v="12708"/>
    <s v="Good Sales"/>
    <n v="0.48"/>
    <n v="1084.4207999999999"/>
    <n v="1174.7892000000002"/>
    <n v="8"/>
    <d v="2023-10-19T00:00:00"/>
    <d v="2023-10-21T00:00:00"/>
    <s v="New"/>
    <s v="Cash"/>
    <n v="277.20999999999998"/>
    <s v="loss"/>
    <s v="Chennai"/>
  </r>
  <r>
    <s v="ORD112873"/>
    <x v="0"/>
    <s v="Electronics"/>
    <x v="12709"/>
    <s v="Good Sales"/>
    <n v="0.14000000000000001"/>
    <n v="125.30980000000002"/>
    <n v="769.76020000000005"/>
    <n v="9"/>
    <d v="2024-12-28T00:00:00"/>
    <d v="2024-12-30T00:00:00"/>
    <s v="Regular"/>
    <s v="Cash"/>
    <n v="198.24"/>
    <s v="loss"/>
    <s v="Pune"/>
  </r>
  <r>
    <s v="ORD112874"/>
    <x v="2"/>
    <s v="Personal Care"/>
    <x v="12710"/>
    <s v="Good Sales"/>
    <n v="0.39"/>
    <n v="425.82149999999996"/>
    <n v="666.02849999999989"/>
    <n v="7"/>
    <d v="2024-08-31T00:00:00"/>
    <d v="2024-09-05T00:00:00"/>
    <s v="Regular"/>
    <s v="Card"/>
    <n v="62.66"/>
    <s v="loss"/>
    <s v="Bangalore"/>
  </r>
  <r>
    <s v="ORD112875"/>
    <x v="3"/>
    <s v="Clothing"/>
    <x v="12711"/>
    <s v="concerning"/>
    <n v="0.08"/>
    <n v="37.991999999999997"/>
    <n v="436.90799999999996"/>
    <n v="6"/>
    <d v="2023-07-18T00:00:00"/>
    <d v="2023-07-25T00:00:00"/>
    <s v="New"/>
    <s v="Card"/>
    <n v="52.25"/>
    <s v="loss"/>
    <s v="Pune"/>
  </r>
  <r>
    <s v="ORD112876"/>
    <x v="0"/>
    <s v="Home Care"/>
    <x v="12712"/>
    <s v="Good Sales"/>
    <n v="0.46"/>
    <n v="1719.3926000000001"/>
    <n v="2018.4173999999998"/>
    <n v="5"/>
    <d v="2023-05-17T00:00:00"/>
    <d v="2023-05-24T00:00:00"/>
    <s v="Regular"/>
    <s v="Cash"/>
    <n v="771.19"/>
    <s v="loss"/>
    <s v="Hyderabad"/>
  </r>
  <r>
    <s v="ORD112877"/>
    <x v="2"/>
    <s v="Grocery"/>
    <x v="12713"/>
    <s v="concerning"/>
    <n v="0.21"/>
    <n v="100.37159999999999"/>
    <n v="377.58839999999998"/>
    <n v="5"/>
    <d v="2024-01-05T00:00:00"/>
    <d v="2024-01-09T00:00:00"/>
    <s v="Member"/>
    <s v="Cash"/>
    <n v="139.86000000000001"/>
    <s v="loss"/>
    <s v="Mumbai"/>
  </r>
  <r>
    <s v="ORD112878"/>
    <x v="1"/>
    <s v="Electronics"/>
    <x v="12714"/>
    <s v="Good Sales"/>
    <n v="0.33"/>
    <n v="653.84550000000002"/>
    <n v="1327.5045"/>
    <n v="4"/>
    <d v="2023-01-21T00:00:00"/>
    <d v="2023-01-23T00:00:00"/>
    <s v="New"/>
    <s v="Card"/>
    <n v="296.74"/>
    <s v="loss"/>
    <s v="Bangalore"/>
  </r>
  <r>
    <s v="ORD112879"/>
    <x v="3"/>
    <s v="Clothing"/>
    <x v="12715"/>
    <s v="Good Sales"/>
    <n v="0.43"/>
    <n v="1622.9232"/>
    <n v="2151.3167999999996"/>
    <n v="7"/>
    <d v="2023-06-09T00:00:00"/>
    <d v="2023-06-14T00:00:00"/>
    <s v="Regular"/>
    <s v="Cash"/>
    <n v="815.57"/>
    <s v="profit"/>
    <s v="Mumbai"/>
  </r>
  <r>
    <s v="ORD112880"/>
    <x v="3"/>
    <s v="Electronics"/>
    <x v="12716"/>
    <s v="Good Sales"/>
    <n v="0.14000000000000001"/>
    <n v="502.99620000000004"/>
    <n v="3089.8337999999999"/>
    <n v="1"/>
    <d v="2023-11-18T00:00:00"/>
    <d v="2023-11-23T00:00:00"/>
    <s v="Member"/>
    <s v="Card"/>
    <n v="245.74"/>
    <s v="loss"/>
    <s v="Pune"/>
  </r>
  <r>
    <s v="ORD112881"/>
    <x v="3"/>
    <s v="Home Care"/>
    <x v="12717"/>
    <s v="Good Sales"/>
    <n v="0.19"/>
    <n v="556.68290000000002"/>
    <n v="2373.2271000000001"/>
    <n v="3"/>
    <d v="2023-10-27T00:00:00"/>
    <d v="2023-11-02T00:00:00"/>
    <s v="Member"/>
    <s v="UPI"/>
    <n v="154.84"/>
    <s v="loss"/>
    <s v="Delhi"/>
  </r>
  <r>
    <s v="ORD112882"/>
    <x v="1"/>
    <s v="Personal Care"/>
    <x v="12718"/>
    <s v="Good Sales"/>
    <n v="0.16"/>
    <n v="463.90559999999999"/>
    <n v="2435.5043999999998"/>
    <n v="6"/>
    <d v="2024-09-24T00:00:00"/>
    <d v="2024-10-01T00:00:00"/>
    <s v="New"/>
    <s v="Cash"/>
    <n v="253.75"/>
    <s v="loss"/>
    <s v="Pune"/>
  </r>
  <r>
    <s v="ORD112883"/>
    <x v="1"/>
    <s v="Personal Care"/>
    <x v="12719"/>
    <s v="concerning"/>
    <n v="0.14000000000000001"/>
    <n v="75.965400000000002"/>
    <n v="466.64460000000003"/>
    <n v="1"/>
    <d v="2024-04-17T00:00:00"/>
    <d v="2024-04-18T00:00:00"/>
    <s v="Member"/>
    <s v="Card"/>
    <n v="106"/>
    <s v="loss"/>
    <s v="Bangalore"/>
  </r>
  <r>
    <s v="ORD112884"/>
    <x v="0"/>
    <s v="Clothing"/>
    <x v="12720"/>
    <s v="Good Sales"/>
    <n v="0.26"/>
    <n v="248.84080000000003"/>
    <n v="708.23919999999998"/>
    <n v="7"/>
    <d v="2024-12-05T00:00:00"/>
    <d v="2024-12-11T00:00:00"/>
    <s v="Member"/>
    <s v="Cash"/>
    <n v="241.58"/>
    <s v="loss"/>
    <s v="Delhi"/>
  </r>
  <r>
    <s v="ORD112885"/>
    <x v="1"/>
    <s v="Home Care"/>
    <x v="12721"/>
    <s v="Good Sales"/>
    <n v="0.27"/>
    <n v="734.46750000000009"/>
    <n v="1985.7824999999998"/>
    <n v="2"/>
    <d v="2024-04-03T00:00:00"/>
    <d v="2024-04-07T00:00:00"/>
    <s v="Regular"/>
    <s v="Cash"/>
    <n v="382.86"/>
    <s v="loss"/>
    <s v="Delhi"/>
  </r>
  <r>
    <s v="ORD112886"/>
    <x v="0"/>
    <s v="Grocery"/>
    <x v="12722"/>
    <s v="Good Sales"/>
    <n v="0.04"/>
    <n v="72.223600000000005"/>
    <n v="1733.3663999999999"/>
    <n v="7"/>
    <d v="2023-12-02T00:00:00"/>
    <d v="2023-12-05T00:00:00"/>
    <s v="Member"/>
    <s v="UPI"/>
    <n v="406.43"/>
    <s v="loss"/>
    <s v="Bangalore"/>
  </r>
  <r>
    <s v="ORD112887"/>
    <x v="3"/>
    <s v="Grocery"/>
    <x v="12723"/>
    <s v="concerning"/>
    <n v="0.34"/>
    <n v="65.548600000000008"/>
    <n v="127.24139999999998"/>
    <n v="4"/>
    <d v="2024-12-27T00:00:00"/>
    <d v="2025-01-03T00:00:00"/>
    <s v="New"/>
    <s v="Card"/>
    <n v="32.6"/>
    <s v="loss"/>
    <s v="Delhi"/>
  </r>
  <r>
    <s v="ORD112888"/>
    <x v="0"/>
    <s v="Personal Care"/>
    <x v="12724"/>
    <s v="Good Sales"/>
    <n v="0.21"/>
    <n v="842.31419999999991"/>
    <n v="3168.7058000000002"/>
    <n v="9"/>
    <d v="2024-10-16T00:00:00"/>
    <d v="2024-10-18T00:00:00"/>
    <s v="New"/>
    <s v="UPI"/>
    <n v="1021.08"/>
    <s v="profit"/>
    <s v="Chennai"/>
  </r>
  <r>
    <s v="ORD112889"/>
    <x v="2"/>
    <s v="Home Care"/>
    <x v="12725"/>
    <s v="Good Sales"/>
    <n v="0.44"/>
    <n v="1453.6236000000001"/>
    <n v="1850.0663999999999"/>
    <n v="5"/>
    <d v="2024-10-28T00:00:00"/>
    <d v="2024-11-04T00:00:00"/>
    <s v="Regular"/>
    <s v="UPI"/>
    <n v="251.15"/>
    <s v="loss"/>
    <s v="Delhi"/>
  </r>
  <r>
    <s v="ORD112890"/>
    <x v="3"/>
    <s v="Home Care"/>
    <x v="12726"/>
    <s v="Good Sales"/>
    <n v="0.44"/>
    <n v="746.39400000000001"/>
    <n v="949.9559999999999"/>
    <n v="1"/>
    <d v="2023-01-16T00:00:00"/>
    <d v="2023-01-17T00:00:00"/>
    <s v="Regular"/>
    <s v="UPI"/>
    <n v="332.51"/>
    <s v="loss"/>
    <s v="Bangalore"/>
  </r>
  <r>
    <s v="ORD112891"/>
    <x v="3"/>
    <s v="Clothing"/>
    <x v="12727"/>
    <s v="concerning"/>
    <n v="0.36"/>
    <n v="209.23560000000001"/>
    <n v="371.97440000000006"/>
    <n v="4"/>
    <d v="2023-10-29T00:00:00"/>
    <d v="2023-11-05T00:00:00"/>
    <s v="Regular"/>
    <s v="UPI"/>
    <n v="164.42"/>
    <s v="loss"/>
    <s v="Hyderabad"/>
  </r>
  <r>
    <s v="ORD112892"/>
    <x v="0"/>
    <s v="Grocery"/>
    <x v="12728"/>
    <s v="Good Sales"/>
    <n v="0.43"/>
    <n v="1288.6584"/>
    <n v="1708.2216000000001"/>
    <n v="4"/>
    <d v="2024-04-25T00:00:00"/>
    <d v="2024-04-26T00:00:00"/>
    <s v="New"/>
    <s v="Cash"/>
    <n v="216.21"/>
    <s v="loss"/>
    <s v="Delhi"/>
  </r>
  <r>
    <s v="ORD112893"/>
    <x v="3"/>
    <s v="Clothing"/>
    <x v="12729"/>
    <s v="Good Sales"/>
    <n v="0.46"/>
    <n v="831.62940000000003"/>
    <n v="976.26060000000007"/>
    <n v="4"/>
    <d v="2023-12-25T00:00:00"/>
    <d v="2023-12-30T00:00:00"/>
    <s v="Regular"/>
    <s v="Card"/>
    <n v="209.32"/>
    <s v="loss"/>
    <s v="Mumbai"/>
  </r>
  <r>
    <s v="ORD112894"/>
    <x v="1"/>
    <s v="Electronics"/>
    <x v="12730"/>
    <s v="Good Sales"/>
    <n v="0.28999999999999998"/>
    <n v="391.90890000000002"/>
    <n v="959.50110000000006"/>
    <n v="3"/>
    <d v="2024-12-12T00:00:00"/>
    <d v="2024-12-18T00:00:00"/>
    <s v="New"/>
    <s v="UPI"/>
    <n v="159.85"/>
    <s v="loss"/>
    <s v="Hyderabad"/>
  </r>
  <r>
    <s v="ORD112895"/>
    <x v="2"/>
    <s v="Home Care"/>
    <x v="12731"/>
    <s v="Good Sales"/>
    <n v="0.49"/>
    <n v="1781.2479999999998"/>
    <n v="1853.952"/>
    <n v="3"/>
    <d v="2024-07-30T00:00:00"/>
    <d v="2024-08-05T00:00:00"/>
    <s v="New"/>
    <s v="Cash"/>
    <n v="775.09"/>
    <s v="loss"/>
    <s v="Mumbai"/>
  </r>
  <r>
    <s v="ORD112896"/>
    <x v="0"/>
    <s v="Grocery"/>
    <x v="12732"/>
    <s v="Good Sales"/>
    <n v="0.48"/>
    <n v="819.81119999999999"/>
    <n v="888.12880000000007"/>
    <n v="5"/>
    <d v="2023-01-19T00:00:00"/>
    <d v="2023-01-22T00:00:00"/>
    <s v="Regular"/>
    <s v="Card"/>
    <n v="418.97"/>
    <s v="loss"/>
    <s v="Pune"/>
  </r>
  <r>
    <s v="ORD112897"/>
    <x v="0"/>
    <s v="Clothing"/>
    <x v="12733"/>
    <s v="concerning"/>
    <n v="0.05"/>
    <n v="38.332000000000001"/>
    <n v="728.30799999999999"/>
    <n v="5"/>
    <d v="2024-08-24T00:00:00"/>
    <d v="2024-08-25T00:00:00"/>
    <s v="Member"/>
    <s v="Card"/>
    <n v="160.94999999999999"/>
    <s v="loss"/>
    <s v="Delhi"/>
  </r>
  <r>
    <s v="ORD112898"/>
    <x v="3"/>
    <s v="Personal Care"/>
    <x v="12734"/>
    <s v="Good Sales"/>
    <n v="0.26"/>
    <n v="639.62599999999998"/>
    <n v="1820.4739999999999"/>
    <n v="2"/>
    <d v="2024-07-02T00:00:00"/>
    <d v="2024-07-06T00:00:00"/>
    <s v="Regular"/>
    <s v="Cash"/>
    <n v="398.29"/>
    <s v="loss"/>
    <s v="Pune"/>
  </r>
  <r>
    <s v="ORD112899"/>
    <x v="1"/>
    <s v="Electronics"/>
    <x v="12735"/>
    <s v="Good Sales"/>
    <n v="0.06"/>
    <n v="249.56879999999995"/>
    <n v="3909.9111999999996"/>
    <n v="9"/>
    <d v="2024-11-28T00:00:00"/>
    <d v="2024-11-29T00:00:00"/>
    <s v="New"/>
    <s v="UPI"/>
    <n v="468.49"/>
    <s v="loss"/>
    <s v="Delhi"/>
  </r>
  <r>
    <s v="ORD112900"/>
    <x v="3"/>
    <s v="Clothing"/>
    <x v="12736"/>
    <s v="Good Sales"/>
    <n v="0.34"/>
    <n v="1449.5322000000001"/>
    <n v="2813.7977999999998"/>
    <n v="3"/>
    <d v="2024-03-14T00:00:00"/>
    <d v="2024-03-19T00:00:00"/>
    <s v="Member"/>
    <s v="Cash"/>
    <n v="1203.24"/>
    <s v="profit"/>
    <s v="Pune"/>
  </r>
  <r>
    <s v="ORD112901"/>
    <x v="3"/>
    <s v="Personal Care"/>
    <x v="12737"/>
    <s v="Good Sales"/>
    <n v="0.38"/>
    <n v="1619.4764"/>
    <n v="2642.3035999999997"/>
    <n v="4"/>
    <d v="2023-11-05T00:00:00"/>
    <d v="2023-11-06T00:00:00"/>
    <s v="Regular"/>
    <s v="Card"/>
    <n v="406.23"/>
    <s v="loss"/>
    <s v="Hyderabad"/>
  </r>
  <r>
    <s v="ORD112902"/>
    <x v="0"/>
    <s v="Grocery"/>
    <x v="12738"/>
    <s v="Good Sales"/>
    <n v="0.44"/>
    <n v="951.50440000000015"/>
    <n v="1211.0056"/>
    <n v="2"/>
    <d v="2023-02-16T00:00:00"/>
    <d v="2023-02-21T00:00:00"/>
    <s v="Member"/>
    <s v="UPI"/>
    <n v="523.97"/>
    <s v="loss"/>
    <s v="Delhi"/>
  </r>
  <r>
    <s v="ORD112903"/>
    <x v="3"/>
    <s v="Grocery"/>
    <x v="12739"/>
    <s v="Good Sales"/>
    <n v="0.33"/>
    <n v="1311.9413999999999"/>
    <n v="2663.6386000000002"/>
    <n v="8"/>
    <d v="2023-05-11T00:00:00"/>
    <d v="2023-05-18T00:00:00"/>
    <s v="New"/>
    <s v="Card"/>
    <n v="354.79"/>
    <s v="loss"/>
    <s v="Bangalore"/>
  </r>
  <r>
    <s v="ORD112904"/>
    <x v="2"/>
    <s v="Electronics"/>
    <x v="12740"/>
    <s v="Good Sales"/>
    <n v="0.23"/>
    <n v="981.20990000000006"/>
    <n v="3284.9201000000003"/>
    <n v="7"/>
    <d v="2023-03-29T00:00:00"/>
    <d v="2023-03-30T00:00:00"/>
    <s v="Regular"/>
    <s v="UPI"/>
    <n v="664.29"/>
    <s v="loss"/>
    <s v="Chennai"/>
  </r>
  <r>
    <s v="ORD112905"/>
    <x v="3"/>
    <s v="Personal Care"/>
    <x v="12741"/>
    <s v="Good Sales"/>
    <n v="0.08"/>
    <n v="188.13919999999999"/>
    <n v="2163.6007999999997"/>
    <n v="3"/>
    <d v="2023-12-08T00:00:00"/>
    <d v="2023-12-12T00:00:00"/>
    <s v="Regular"/>
    <s v="UPI"/>
    <n v="294.76"/>
    <s v="loss"/>
    <s v="Pune"/>
  </r>
  <r>
    <s v="ORD112906"/>
    <x v="3"/>
    <s v="Home Care"/>
    <x v="12742"/>
    <s v="Good Sales"/>
    <n v="0.06"/>
    <n v="99.709199999999996"/>
    <n v="1562.1107999999999"/>
    <n v="5"/>
    <d v="2023-03-03T00:00:00"/>
    <d v="2023-03-05T00:00:00"/>
    <s v="Member"/>
    <s v="Cash"/>
    <n v="202.45"/>
    <s v="loss"/>
    <s v="Chennai"/>
  </r>
  <r>
    <s v="ORD112907"/>
    <x v="0"/>
    <s v="Grocery"/>
    <x v="12743"/>
    <s v="Good Sales"/>
    <n v="0.24"/>
    <n v="849.51120000000003"/>
    <n v="2690.1188000000002"/>
    <n v="1"/>
    <d v="2023-05-09T00:00:00"/>
    <d v="2023-05-11T00:00:00"/>
    <s v="Regular"/>
    <s v="UPI"/>
    <n v="447.78"/>
    <s v="loss"/>
    <s v="Delhi"/>
  </r>
  <r>
    <s v="ORD112908"/>
    <x v="3"/>
    <s v="Home Care"/>
    <x v="12744"/>
    <s v="Good Sales"/>
    <n v="0.42"/>
    <n v="1903.3979999999997"/>
    <n v="2628.502"/>
    <n v="6"/>
    <d v="2023-02-08T00:00:00"/>
    <d v="2023-02-09T00:00:00"/>
    <s v="Member"/>
    <s v="UPI"/>
    <n v="1161.71"/>
    <s v="profit"/>
    <s v="Pune"/>
  </r>
  <r>
    <s v="ORD112909"/>
    <x v="1"/>
    <s v="Home Care"/>
    <x v="12745"/>
    <s v="Good Sales"/>
    <n v="0.38"/>
    <n v="1848.1490000000001"/>
    <n v="3015.4009999999998"/>
    <n v="6"/>
    <d v="2023-06-10T00:00:00"/>
    <d v="2023-06-13T00:00:00"/>
    <s v="Member"/>
    <s v="Cash"/>
    <n v="525.16"/>
    <s v="loss"/>
    <s v="Pune"/>
  </r>
  <r>
    <s v="ORD112910"/>
    <x v="0"/>
    <s v="Clothing"/>
    <x v="12746"/>
    <s v="Good Sales"/>
    <n v="0.44"/>
    <n v="669.72399999999993"/>
    <n v="852.37599999999998"/>
    <n v="5"/>
    <d v="2024-11-04T00:00:00"/>
    <d v="2024-11-10T00:00:00"/>
    <s v="New"/>
    <s v="UPI"/>
    <n v="161.81"/>
    <s v="loss"/>
    <s v="Chennai"/>
  </r>
  <r>
    <s v="ORD112911"/>
    <x v="3"/>
    <s v="Clothing"/>
    <x v="12747"/>
    <s v="Good Sales"/>
    <n v="0.41"/>
    <n v="1961.9483999999998"/>
    <n v="2823.2916"/>
    <n v="9"/>
    <d v="2023-02-18T00:00:00"/>
    <d v="2023-02-25T00:00:00"/>
    <s v="Regular"/>
    <s v="Cash"/>
    <n v="636.92999999999995"/>
    <s v="loss"/>
    <s v="Bangalore"/>
  </r>
  <r>
    <s v="ORD112912"/>
    <x v="2"/>
    <s v="Grocery"/>
    <x v="12748"/>
    <s v="Good Sales"/>
    <n v="0.1"/>
    <n v="254.64800000000002"/>
    <n v="2291.8319999999999"/>
    <n v="4"/>
    <d v="2024-09-28T00:00:00"/>
    <d v="2024-09-30T00:00:00"/>
    <s v="Member"/>
    <s v="Card"/>
    <n v="541.1"/>
    <s v="loss"/>
    <s v="Chennai"/>
  </r>
  <r>
    <s v="ORD112913"/>
    <x v="2"/>
    <s v="Home Care"/>
    <x v="12749"/>
    <s v="Good Sales"/>
    <n v="0.1"/>
    <n v="159.95699999999999"/>
    <n v="1439.6129999999998"/>
    <n v="2"/>
    <d v="2023-11-01T00:00:00"/>
    <d v="2023-11-02T00:00:00"/>
    <s v="Member"/>
    <s v="Card"/>
    <n v="301.52999999999997"/>
    <s v="loss"/>
    <s v="Delhi"/>
  </r>
  <r>
    <s v="ORD112914"/>
    <x v="0"/>
    <s v="Clothing"/>
    <x v="12750"/>
    <s v="Good Sales"/>
    <n v="0.23"/>
    <n v="1136.9244999999999"/>
    <n v="3806.2254999999996"/>
    <n v="7"/>
    <d v="2024-01-29T00:00:00"/>
    <d v="2024-01-31T00:00:00"/>
    <s v="Member"/>
    <s v="Cash"/>
    <n v="772"/>
    <s v="loss"/>
    <s v="Bangalore"/>
  </r>
  <r>
    <s v="ORD112915"/>
    <x v="0"/>
    <s v="Personal Care"/>
    <x v="12751"/>
    <s v="Good Sales"/>
    <n v="0.1"/>
    <n v="440.12600000000003"/>
    <n v="3961.134"/>
    <n v="5"/>
    <d v="2023-12-18T00:00:00"/>
    <d v="2023-12-23T00:00:00"/>
    <s v="Member"/>
    <s v="UPI"/>
    <n v="1254"/>
    <s v="profit"/>
    <s v="Chennai"/>
  </r>
  <r>
    <s v="ORD112916"/>
    <x v="3"/>
    <s v="Personal Care"/>
    <x v="12752"/>
    <s v="Good Sales"/>
    <n v="0.09"/>
    <n v="314.35559999999998"/>
    <n v="3178.4844000000003"/>
    <n v="7"/>
    <d v="2023-03-12T00:00:00"/>
    <d v="2023-03-13T00:00:00"/>
    <s v="New"/>
    <s v="Card"/>
    <n v="324.7"/>
    <s v="loss"/>
    <s v="Mumbai"/>
  </r>
  <r>
    <s v="ORD112917"/>
    <x v="1"/>
    <s v="Personal Care"/>
    <x v="12753"/>
    <s v="Good Sales"/>
    <n v="0.13"/>
    <n v="583.07860000000005"/>
    <n v="3902.1414000000004"/>
    <n v="7"/>
    <d v="2024-04-04T00:00:00"/>
    <d v="2024-04-05T00:00:00"/>
    <s v="Regular"/>
    <s v="Card"/>
    <n v="359.23"/>
    <s v="loss"/>
    <s v="Mumbai"/>
  </r>
  <r>
    <s v="ORD112918"/>
    <x v="3"/>
    <s v="Personal Care"/>
    <x v="12754"/>
    <s v="Good Sales"/>
    <n v="0.01"/>
    <n v="34.392899999999997"/>
    <n v="3404.8971000000001"/>
    <n v="7"/>
    <d v="2023-02-08T00:00:00"/>
    <d v="2023-02-10T00:00:00"/>
    <s v="Regular"/>
    <s v="UPI"/>
    <n v="323.83"/>
    <s v="loss"/>
    <s v="Mumbai"/>
  </r>
  <r>
    <s v="ORD112919"/>
    <x v="2"/>
    <s v="Home Care"/>
    <x v="12755"/>
    <s v="Good Sales"/>
    <n v="0.28999999999999998"/>
    <n v="654.81419999999991"/>
    <n v="1603.1658000000002"/>
    <n v="3"/>
    <d v="2023-04-10T00:00:00"/>
    <d v="2023-04-14T00:00:00"/>
    <s v="New"/>
    <s v="UPI"/>
    <n v="455.07"/>
    <s v="loss"/>
    <s v="Delhi"/>
  </r>
  <r>
    <s v="ORD112920"/>
    <x v="1"/>
    <s v="Personal Care"/>
    <x v="12756"/>
    <s v="Good Sales"/>
    <n v="0.2"/>
    <n v="949.08799999999997"/>
    <n v="3796.3519999999999"/>
    <n v="5"/>
    <d v="2024-04-19T00:00:00"/>
    <d v="2024-04-26T00:00:00"/>
    <s v="Regular"/>
    <s v="Cash"/>
    <n v="1172.99"/>
    <s v="profit"/>
    <s v="Delhi"/>
  </r>
  <r>
    <s v="ORD112921"/>
    <x v="1"/>
    <s v="Home Care"/>
    <x v="12757"/>
    <s v="Good Sales"/>
    <n v="0.12"/>
    <n v="578.38919999999996"/>
    <n v="4241.5208000000002"/>
    <n v="1"/>
    <d v="2024-05-27T00:00:00"/>
    <d v="2024-06-02T00:00:00"/>
    <s v="New"/>
    <s v="Cash"/>
    <n v="1138.99"/>
    <s v="profit"/>
    <s v="Chennai"/>
  </r>
  <r>
    <s v="ORD112922"/>
    <x v="1"/>
    <s v="Grocery"/>
    <x v="12758"/>
    <s v="Good Sales"/>
    <n v="7.0000000000000007E-2"/>
    <n v="114.76220000000001"/>
    <n v="1524.6977999999999"/>
    <n v="6"/>
    <d v="2024-11-16T00:00:00"/>
    <d v="2024-11-23T00:00:00"/>
    <s v="Regular"/>
    <s v="Card"/>
    <n v="455.16"/>
    <s v="loss"/>
    <s v="Pune"/>
  </r>
  <r>
    <s v="ORD112923"/>
    <x v="3"/>
    <s v="Grocery"/>
    <x v="12759"/>
    <s v="Good Sales"/>
    <n v="0.23"/>
    <n v="422.4042"/>
    <n v="1414.1358"/>
    <n v="4"/>
    <d v="2024-11-06T00:00:00"/>
    <d v="2024-11-07T00:00:00"/>
    <s v="Member"/>
    <s v="UPI"/>
    <n v="428.1"/>
    <s v="loss"/>
    <s v="Bangalore"/>
  </r>
  <r>
    <s v="ORD112924"/>
    <x v="2"/>
    <s v="Personal Care"/>
    <x v="12760"/>
    <s v="Good Sales"/>
    <n v="0.3"/>
    <n v="592.59899999999993"/>
    <n v="1382.731"/>
    <n v="2"/>
    <d v="2024-11-14T00:00:00"/>
    <d v="2024-11-21T00:00:00"/>
    <s v="New"/>
    <s v="UPI"/>
    <n v="592.5"/>
    <s v="loss"/>
    <s v="Chennai"/>
  </r>
  <r>
    <s v="ORD112925"/>
    <x v="0"/>
    <s v="Personal Care"/>
    <x v="12761"/>
    <s v="Good Sales"/>
    <n v="0.49"/>
    <n v="2022.9748000000002"/>
    <n v="2105.5452000000005"/>
    <n v="3"/>
    <d v="2024-06-26T00:00:00"/>
    <d v="2024-06-27T00:00:00"/>
    <s v="Regular"/>
    <s v="UPI"/>
    <n v="773.55"/>
    <s v="loss"/>
    <s v="Hyderabad"/>
  </r>
  <r>
    <s v="ORD112926"/>
    <x v="3"/>
    <s v="Personal Care"/>
    <x v="12762"/>
    <s v="Good Sales"/>
    <n v="0.13"/>
    <n v="516.95929999999998"/>
    <n v="3459.6507000000001"/>
    <n v="3"/>
    <d v="2023-04-07T00:00:00"/>
    <d v="2023-04-11T00:00:00"/>
    <s v="Member"/>
    <s v="Cash"/>
    <n v="1187.8699999999999"/>
    <s v="profit"/>
    <s v="Mumbai"/>
  </r>
  <r>
    <s v="ORD112927"/>
    <x v="0"/>
    <s v="Grocery"/>
    <x v="12763"/>
    <s v="Good Sales"/>
    <n v="0.01"/>
    <n v="49.172600000000003"/>
    <n v="4868.0874000000003"/>
    <n v="1"/>
    <d v="2024-09-13T00:00:00"/>
    <d v="2024-09-17T00:00:00"/>
    <s v="New"/>
    <s v="Cash"/>
    <n v="906.61"/>
    <s v="profit"/>
    <s v="Delhi"/>
  </r>
  <r>
    <s v="ORD112928"/>
    <x v="1"/>
    <s v="Clothing"/>
    <x v="12764"/>
    <s v="Good Sales"/>
    <n v="0.37"/>
    <n v="880.43350000000009"/>
    <n v="1499.1165000000001"/>
    <n v="7"/>
    <d v="2024-11-28T00:00:00"/>
    <d v="2024-12-02T00:00:00"/>
    <s v="Member"/>
    <s v="Cash"/>
    <n v="166.99"/>
    <s v="loss"/>
    <s v="Mumbai"/>
  </r>
  <r>
    <s v="ORD112929"/>
    <x v="1"/>
    <s v="Grocery"/>
    <x v="12765"/>
    <s v="Good Sales"/>
    <n v="0.12"/>
    <n v="445.21919999999994"/>
    <n v="3264.9407999999999"/>
    <n v="3"/>
    <d v="2024-01-23T00:00:00"/>
    <d v="2024-01-29T00:00:00"/>
    <s v="New"/>
    <s v="Card"/>
    <n v="931.65"/>
    <s v="profit"/>
    <s v="Delhi"/>
  </r>
  <r>
    <s v="ORD112930"/>
    <x v="3"/>
    <s v="Personal Care"/>
    <x v="12766"/>
    <s v="Good Sales"/>
    <n v="0.24"/>
    <n v="1031.5032000000001"/>
    <n v="3266.4268000000002"/>
    <n v="7"/>
    <d v="2024-05-26T00:00:00"/>
    <d v="2024-05-29T00:00:00"/>
    <s v="New"/>
    <s v="UPI"/>
    <n v="1166.97"/>
    <s v="profit"/>
    <s v="Pune"/>
  </r>
  <r>
    <s v="ORD112931"/>
    <x v="2"/>
    <s v="Clothing"/>
    <x v="12767"/>
    <s v="Good Sales"/>
    <n v="0.4"/>
    <n v="473.61200000000002"/>
    <n v="710.41799999999989"/>
    <n v="9"/>
    <d v="2023-02-22T00:00:00"/>
    <d v="2023-02-25T00:00:00"/>
    <s v="New"/>
    <s v="Cash"/>
    <n v="191.87"/>
    <s v="loss"/>
    <s v="Hyderabad"/>
  </r>
  <r>
    <s v="ORD112932"/>
    <x v="1"/>
    <s v="Clothing"/>
    <x v="12768"/>
    <s v="Good Sales"/>
    <n v="0.02"/>
    <n v="62.814399999999999"/>
    <n v="3077.9055999999996"/>
    <n v="6"/>
    <d v="2024-04-17T00:00:00"/>
    <d v="2024-04-24T00:00:00"/>
    <s v="Member"/>
    <s v="UPI"/>
    <n v="273.92"/>
    <s v="loss"/>
    <s v="Chennai"/>
  </r>
  <r>
    <s v="ORD112933"/>
    <x v="0"/>
    <s v="Electronics"/>
    <x v="12769"/>
    <s v="Good Sales"/>
    <n v="7.0000000000000007E-2"/>
    <n v="194.86390000000003"/>
    <n v="2588.9061000000002"/>
    <n v="8"/>
    <d v="2024-09-06T00:00:00"/>
    <d v="2024-09-12T00:00:00"/>
    <s v="Regular"/>
    <s v="Cash"/>
    <n v="791.16"/>
    <s v="loss"/>
    <s v="Chennai"/>
  </r>
  <r>
    <s v="ORD112934"/>
    <x v="0"/>
    <s v="Home Care"/>
    <x v="12770"/>
    <s v="Good Sales"/>
    <n v="0.05"/>
    <n v="186.99250000000001"/>
    <n v="3552.8575000000001"/>
    <n v="1"/>
    <d v="2023-07-04T00:00:00"/>
    <d v="2023-07-08T00:00:00"/>
    <s v="Regular"/>
    <s v="UPI"/>
    <n v="1029.6300000000001"/>
    <s v="profit"/>
    <s v="Delhi"/>
  </r>
  <r>
    <s v="ORD112935"/>
    <x v="3"/>
    <s v="Personal Care"/>
    <x v="12771"/>
    <s v="Good Sales"/>
    <n v="0.12"/>
    <n v="420.91199999999998"/>
    <n v="3086.6880000000001"/>
    <n v="8"/>
    <d v="2023-07-20T00:00:00"/>
    <d v="2023-07-23T00:00:00"/>
    <s v="New"/>
    <s v="Card"/>
    <n v="405.92"/>
    <s v="loss"/>
    <s v="Mumbai"/>
  </r>
  <r>
    <s v="ORD112936"/>
    <x v="0"/>
    <s v="Home Care"/>
    <x v="12772"/>
    <s v="Good Sales"/>
    <n v="0.09"/>
    <n v="367.44119999999998"/>
    <n v="3715.2388000000001"/>
    <n v="8"/>
    <d v="2023-03-19T00:00:00"/>
    <d v="2023-03-23T00:00:00"/>
    <s v="New"/>
    <s v="Card"/>
    <n v="377.85"/>
    <s v="loss"/>
    <s v="Bangalore"/>
  </r>
  <r>
    <s v="ORD112937"/>
    <x v="2"/>
    <s v="Electronics"/>
    <x v="12773"/>
    <s v="Good Sales"/>
    <n v="0.16"/>
    <n v="259.93759999999997"/>
    <n v="1364.6723999999999"/>
    <n v="3"/>
    <d v="2023-09-05T00:00:00"/>
    <d v="2023-09-10T00:00:00"/>
    <s v="Regular"/>
    <s v="Card"/>
    <n v="119.29"/>
    <s v="loss"/>
    <s v="Mumbai"/>
  </r>
  <r>
    <s v="ORD112938"/>
    <x v="1"/>
    <s v="Home Care"/>
    <x v="12774"/>
    <s v="Good Sales"/>
    <n v="0.37"/>
    <n v="429.25550000000004"/>
    <n v="730.89450000000011"/>
    <n v="6"/>
    <d v="2024-03-09T00:00:00"/>
    <d v="2024-03-15T00:00:00"/>
    <s v="Regular"/>
    <s v="Cash"/>
    <n v="122.26"/>
    <s v="loss"/>
    <s v="Delhi"/>
  </r>
  <r>
    <s v="ORD112939"/>
    <x v="0"/>
    <s v="Personal Care"/>
    <x v="12775"/>
    <s v="Good Sales"/>
    <n v="0.02"/>
    <n v="80.909399999999991"/>
    <n v="3964.5605999999998"/>
    <n v="6"/>
    <d v="2023-02-01T00:00:00"/>
    <d v="2023-02-06T00:00:00"/>
    <s v="Regular"/>
    <s v="UPI"/>
    <n v="1035.92"/>
    <s v="profit"/>
    <s v="Chennai"/>
  </r>
  <r>
    <s v="ORD112940"/>
    <x v="0"/>
    <s v="Electronics"/>
    <x v="12776"/>
    <s v="Good Sales"/>
    <n v="0.04"/>
    <n v="74.670400000000001"/>
    <n v="1792.0896"/>
    <n v="7"/>
    <d v="2024-10-07T00:00:00"/>
    <d v="2024-10-08T00:00:00"/>
    <s v="New"/>
    <s v="UPI"/>
    <n v="365.41"/>
    <s v="loss"/>
    <s v="Bangalore"/>
  </r>
  <r>
    <s v="ORD112941"/>
    <x v="1"/>
    <s v="Home Care"/>
    <x v="12777"/>
    <s v="Good Sales"/>
    <n v="0.28000000000000003"/>
    <n v="422.55080000000004"/>
    <n v="1086.5591999999999"/>
    <n v="3"/>
    <d v="2024-03-28T00:00:00"/>
    <d v="2024-04-03T00:00:00"/>
    <s v="Regular"/>
    <s v="Cash"/>
    <n v="257.73"/>
    <s v="loss"/>
    <s v="Hyderabad"/>
  </r>
  <r>
    <s v="ORD112942"/>
    <x v="3"/>
    <s v="Grocery"/>
    <x v="12778"/>
    <s v="Good Sales"/>
    <n v="0.26"/>
    <n v="455.10660000000001"/>
    <n v="1295.3034"/>
    <n v="1"/>
    <d v="2024-08-27T00:00:00"/>
    <d v="2024-08-28T00:00:00"/>
    <s v="Regular"/>
    <s v="UPI"/>
    <n v="480.94"/>
    <s v="loss"/>
    <s v="Chennai"/>
  </r>
  <r>
    <s v="ORD112943"/>
    <x v="0"/>
    <s v="Clothing"/>
    <x v="12779"/>
    <s v="concerning"/>
    <n v="0.24"/>
    <n v="102.0312"/>
    <n v="323.09879999999998"/>
    <n v="9"/>
    <d v="2024-05-20T00:00:00"/>
    <d v="2024-05-24T00:00:00"/>
    <s v="Member"/>
    <s v="Cash"/>
    <n v="57.57"/>
    <s v="loss"/>
    <s v="Chennai"/>
  </r>
  <r>
    <s v="ORD112944"/>
    <x v="3"/>
    <s v="Electronics"/>
    <x v="12780"/>
    <s v="Good Sales"/>
    <n v="0.26"/>
    <n v="1010.9866"/>
    <n v="2877.4233999999997"/>
    <n v="6"/>
    <d v="2024-01-16T00:00:00"/>
    <d v="2024-01-20T00:00:00"/>
    <s v="New"/>
    <s v="UPI"/>
    <n v="647.74"/>
    <s v="loss"/>
    <s v="Delhi"/>
  </r>
  <r>
    <s v="ORD112945"/>
    <x v="3"/>
    <s v="Grocery"/>
    <x v="12781"/>
    <s v="Good Sales"/>
    <n v="0.37"/>
    <n v="1333.5836000000002"/>
    <n v="2270.6963999999998"/>
    <n v="5"/>
    <d v="2024-01-29T00:00:00"/>
    <d v="2024-02-01T00:00:00"/>
    <s v="Regular"/>
    <s v="Card"/>
    <n v="1040.3900000000001"/>
    <s v="profit"/>
    <s v="Delhi"/>
  </r>
  <r>
    <s v="ORD112946"/>
    <x v="0"/>
    <s v="Personal Care"/>
    <x v="12782"/>
    <s v="Good Sales"/>
    <n v="0.28999999999999998"/>
    <n v="814.37509999999997"/>
    <n v="1993.8149000000001"/>
    <n v="2"/>
    <d v="2024-02-11T00:00:00"/>
    <d v="2024-02-12T00:00:00"/>
    <s v="Member"/>
    <s v="UPI"/>
    <n v="334.54"/>
    <s v="loss"/>
    <s v="Delhi"/>
  </r>
  <r>
    <s v="ORD112947"/>
    <x v="2"/>
    <s v="Clothing"/>
    <x v="12783"/>
    <s v="Good Sales"/>
    <n v="0.23"/>
    <n v="830.0286000000001"/>
    <n v="2778.7914000000001"/>
    <n v="4"/>
    <d v="2023-06-30T00:00:00"/>
    <d v="2023-07-03T00:00:00"/>
    <s v="Member"/>
    <s v="UPI"/>
    <n v="804.85"/>
    <s v="profit"/>
    <s v="Mumbai"/>
  </r>
  <r>
    <s v="ORD112948"/>
    <x v="3"/>
    <s v="Electronics"/>
    <x v="12784"/>
    <s v="Good Sales"/>
    <n v="0.04"/>
    <n v="77.134"/>
    <n v="1851.2159999999999"/>
    <n v="5"/>
    <d v="2023-11-13T00:00:00"/>
    <d v="2023-11-15T00:00:00"/>
    <s v="New"/>
    <s v="UPI"/>
    <n v="177.42"/>
    <s v="loss"/>
    <s v="Hyderabad"/>
  </r>
  <r>
    <s v="ORD112949"/>
    <x v="0"/>
    <s v="Clothing"/>
    <x v="12785"/>
    <s v="Good Sales"/>
    <n v="0.49"/>
    <n v="758.18189999999993"/>
    <n v="789.12810000000002"/>
    <n v="4"/>
    <d v="2024-10-20T00:00:00"/>
    <d v="2024-10-24T00:00:00"/>
    <s v="Regular"/>
    <s v="Cash"/>
    <n v="291.82"/>
    <s v="loss"/>
    <s v="Delhi"/>
  </r>
  <r>
    <s v="ORD112950"/>
    <x v="3"/>
    <s v="Electronics"/>
    <x v="12786"/>
    <s v="Good Sales"/>
    <n v="0.12"/>
    <n v="519.03240000000005"/>
    <n v="3806.2376000000004"/>
    <n v="4"/>
    <d v="2024-10-05T00:00:00"/>
    <d v="2024-10-06T00:00:00"/>
    <s v="Regular"/>
    <s v="UPI"/>
    <n v="1136.9000000000001"/>
    <s v="profit"/>
    <s v="Pune"/>
  </r>
  <r>
    <s v="ORD112951"/>
    <x v="1"/>
    <s v="Electronics"/>
    <x v="12787"/>
    <s v="Good Sales"/>
    <n v="0.43"/>
    <n v="933.11290000000008"/>
    <n v="1236.9171000000001"/>
    <n v="6"/>
    <d v="2024-11-02T00:00:00"/>
    <d v="2024-11-03T00:00:00"/>
    <s v="New"/>
    <s v="Cash"/>
    <n v="270.39"/>
    <s v="loss"/>
    <s v="Mumbai"/>
  </r>
  <r>
    <s v="ORD112952"/>
    <x v="2"/>
    <s v="Home Care"/>
    <x v="12788"/>
    <s v="Good Sales"/>
    <n v="0.19"/>
    <n v="201.39430000000002"/>
    <n v="858.57569999999998"/>
    <n v="4"/>
    <d v="2023-10-29T00:00:00"/>
    <d v="2023-11-01T00:00:00"/>
    <s v="Member"/>
    <s v="UPI"/>
    <n v="99.57"/>
    <s v="loss"/>
    <s v="Hyderabad"/>
  </r>
  <r>
    <s v="ORD112953"/>
    <x v="2"/>
    <s v="Clothing"/>
    <x v="12789"/>
    <s v="Good Sales"/>
    <n v="0.34"/>
    <n v="1281.9088000000002"/>
    <n v="2488.4112"/>
    <n v="9"/>
    <d v="2024-07-27T00:00:00"/>
    <d v="2024-08-01T00:00:00"/>
    <s v="New"/>
    <s v="UPI"/>
    <n v="1012.96"/>
    <s v="profit"/>
    <s v="Chennai"/>
  </r>
  <r>
    <s v="ORD112954"/>
    <x v="1"/>
    <s v="Clothing"/>
    <x v="12790"/>
    <s v="Good Sales"/>
    <n v="0.23"/>
    <n v="401.52710000000002"/>
    <n v="1344.2429"/>
    <n v="2"/>
    <d v="2023-11-06T00:00:00"/>
    <d v="2023-11-10T00:00:00"/>
    <s v="Member"/>
    <s v="Cash"/>
    <n v="165.5"/>
    <s v="loss"/>
    <s v="Bangalore"/>
  </r>
  <r>
    <s v="ORD112955"/>
    <x v="1"/>
    <s v="Grocery"/>
    <x v="12791"/>
    <s v="Good Sales"/>
    <n v="0.18"/>
    <n v="204.85259999999997"/>
    <n v="933.2174"/>
    <n v="5"/>
    <d v="2024-12-27T00:00:00"/>
    <d v="2025-01-03T00:00:00"/>
    <s v="Regular"/>
    <s v="Card"/>
    <n v="315.24"/>
    <s v="loss"/>
    <s v="Mumbai"/>
  </r>
  <r>
    <s v="ORD112956"/>
    <x v="3"/>
    <s v="Personal Care"/>
    <x v="12792"/>
    <s v="concerning"/>
    <n v="0.31"/>
    <n v="72.338499999999996"/>
    <n v="161.01150000000001"/>
    <n v="3"/>
    <d v="2024-07-31T00:00:00"/>
    <d v="2024-08-04T00:00:00"/>
    <s v="New"/>
    <s v="Card"/>
    <n v="53.89"/>
    <s v="loss"/>
    <s v="Delhi"/>
  </r>
  <r>
    <s v="ORD112957"/>
    <x v="1"/>
    <s v="Grocery"/>
    <x v="12793"/>
    <s v="Good Sales"/>
    <n v="0.27"/>
    <n v="1311.1065000000001"/>
    <n v="3544.8434999999999"/>
    <n v="8"/>
    <d v="2024-06-13T00:00:00"/>
    <d v="2024-06-17T00:00:00"/>
    <s v="New"/>
    <s v="Card"/>
    <n v="450.79"/>
    <s v="loss"/>
    <s v="Hyderabad"/>
  </r>
  <r>
    <s v="ORD112958"/>
    <x v="2"/>
    <s v="Home Care"/>
    <x v="12794"/>
    <s v="Good Sales"/>
    <n v="0.12"/>
    <n v="286.76639999999998"/>
    <n v="2102.9535999999998"/>
    <n v="3"/>
    <d v="2024-08-30T00:00:00"/>
    <d v="2024-09-04T00:00:00"/>
    <s v="Regular"/>
    <s v="Cash"/>
    <n v="655.27"/>
    <s v="loss"/>
    <s v="Hyderabad"/>
  </r>
  <r>
    <s v="ORD112959"/>
    <x v="1"/>
    <s v="Electronics"/>
    <x v="12795"/>
    <s v="Good Sales"/>
    <n v="0.17"/>
    <n v="151.74370000000002"/>
    <n v="740.86630000000002"/>
    <n v="8"/>
    <d v="2024-07-13T00:00:00"/>
    <d v="2024-07-19T00:00:00"/>
    <s v="Member"/>
    <s v="Card"/>
    <n v="99.71"/>
    <s v="loss"/>
    <s v="Pune"/>
  </r>
  <r>
    <s v="ORD112960"/>
    <x v="0"/>
    <s v="Home Care"/>
    <x v="12796"/>
    <s v="Good Sales"/>
    <n v="0.02"/>
    <n v="76.2654"/>
    <n v="3737.0046000000002"/>
    <n v="8"/>
    <d v="2024-07-13T00:00:00"/>
    <d v="2024-07-20T00:00:00"/>
    <s v="Member"/>
    <s v="Cash"/>
    <n v="434.54"/>
    <s v="loss"/>
    <s v="Mumbai"/>
  </r>
  <r>
    <s v="ORD112961"/>
    <x v="0"/>
    <s v="Home Care"/>
    <x v="12797"/>
    <s v="Good Sales"/>
    <n v="0.1"/>
    <n v="444.94900000000001"/>
    <n v="4004.5409999999997"/>
    <n v="2"/>
    <d v="2023-08-28T00:00:00"/>
    <d v="2023-09-01T00:00:00"/>
    <s v="New"/>
    <s v="Cash"/>
    <n v="1064.6600000000001"/>
    <s v="profit"/>
    <s v="Bangalore"/>
  </r>
  <r>
    <s v="ORD112962"/>
    <x v="3"/>
    <s v="Grocery"/>
    <x v="12798"/>
    <s v="Good Sales"/>
    <n v="0.17"/>
    <n v="456.79680000000002"/>
    <n v="2230.2431999999999"/>
    <n v="7"/>
    <d v="2023-08-10T00:00:00"/>
    <d v="2023-08-15T00:00:00"/>
    <s v="Member"/>
    <s v="UPI"/>
    <n v="548.62"/>
    <s v="loss"/>
    <s v="Mumbai"/>
  </r>
  <r>
    <s v="ORD112963"/>
    <x v="2"/>
    <s v="Electronics"/>
    <x v="12799"/>
    <s v="concerning"/>
    <n v="0.49"/>
    <n v="117.0904"/>
    <n v="121.86960000000001"/>
    <n v="6"/>
    <d v="2024-10-28T00:00:00"/>
    <d v="2024-11-02T00:00:00"/>
    <s v="Member"/>
    <s v="Card"/>
    <n v="61.45"/>
    <s v="loss"/>
    <s v="Chennai"/>
  </r>
  <r>
    <s v="ORD112964"/>
    <x v="0"/>
    <s v="Personal Care"/>
    <x v="12800"/>
    <s v="Good Sales"/>
    <n v="0.26"/>
    <n v="491.19200000000001"/>
    <n v="1398.008"/>
    <n v="1"/>
    <d v="2024-07-27T00:00:00"/>
    <d v="2024-07-30T00:00:00"/>
    <s v="Regular"/>
    <s v="Card"/>
    <n v="280.67"/>
    <s v="loss"/>
    <s v="Hyderabad"/>
  </r>
  <r>
    <s v="ORD112965"/>
    <x v="1"/>
    <s v="Home Care"/>
    <x v="12801"/>
    <s v="Good Sales"/>
    <n v="0.35"/>
    <n v="451.91999999999996"/>
    <n v="839.28000000000009"/>
    <n v="2"/>
    <d v="2023-04-12T00:00:00"/>
    <d v="2023-04-16T00:00:00"/>
    <s v="Member"/>
    <s v="UPI"/>
    <n v="299.08999999999997"/>
    <s v="loss"/>
    <s v="Delhi"/>
  </r>
  <r>
    <s v="ORD112966"/>
    <x v="0"/>
    <s v="Personal Care"/>
    <x v="12802"/>
    <s v="Good Sales"/>
    <n v="0.34"/>
    <n v="1094.239"/>
    <n v="2124.1109999999999"/>
    <n v="4"/>
    <d v="2024-01-16T00:00:00"/>
    <d v="2024-01-21T00:00:00"/>
    <s v="Regular"/>
    <s v="Cash"/>
    <n v="604.75"/>
    <s v="loss"/>
    <s v="Mumbai"/>
  </r>
  <r>
    <s v="ORD112967"/>
    <x v="0"/>
    <s v="Electronics"/>
    <x v="12803"/>
    <s v="Good Sales"/>
    <n v="0.49"/>
    <n v="1294.7760000000001"/>
    <n v="1347.624"/>
    <n v="2"/>
    <d v="2023-12-24T00:00:00"/>
    <d v="2023-12-29T00:00:00"/>
    <s v="Member"/>
    <s v="UPI"/>
    <n v="474.77"/>
    <s v="loss"/>
    <s v="Pune"/>
  </r>
  <r>
    <s v="ORD112968"/>
    <x v="3"/>
    <s v="Electronics"/>
    <x v="12804"/>
    <s v="Good Sales"/>
    <n v="0.28000000000000003"/>
    <n v="516.07080000000008"/>
    <n v="1327.0391999999997"/>
    <n v="5"/>
    <d v="2023-11-30T00:00:00"/>
    <d v="2023-12-03T00:00:00"/>
    <s v="Regular"/>
    <s v="UPI"/>
    <n v="382.32"/>
    <s v="loss"/>
    <s v="Delhi"/>
  </r>
  <r>
    <s v="ORD112969"/>
    <x v="1"/>
    <s v="Grocery"/>
    <x v="12805"/>
    <s v="Good Sales"/>
    <n v="0.28999999999999998"/>
    <n v="950.52719999999988"/>
    <n v="2327.1527999999998"/>
    <n v="3"/>
    <d v="2023-11-04T00:00:00"/>
    <d v="2023-11-08T00:00:00"/>
    <s v="New"/>
    <s v="Card"/>
    <n v="911.09"/>
    <s v="profit"/>
    <s v="Bangalore"/>
  </r>
  <r>
    <s v="ORD112970"/>
    <x v="1"/>
    <s v="Clothing"/>
    <x v="12806"/>
    <s v="Good Sales"/>
    <n v="0.15"/>
    <n v="444.55499999999995"/>
    <n v="2519.145"/>
    <n v="6"/>
    <d v="2023-01-01T00:00:00"/>
    <d v="2023-01-08T00:00:00"/>
    <s v="New"/>
    <s v="Card"/>
    <n v="614.41999999999996"/>
    <s v="loss"/>
    <s v="Hyderabad"/>
  </r>
  <r>
    <s v="ORD112971"/>
    <x v="1"/>
    <s v="Grocery"/>
    <x v="12807"/>
    <s v="Good Sales"/>
    <n v="0.31"/>
    <n v="1407.9580000000001"/>
    <n v="3133.8420000000001"/>
    <n v="9"/>
    <d v="2024-07-05T00:00:00"/>
    <d v="2024-07-07T00:00:00"/>
    <s v="New"/>
    <s v="Cash"/>
    <n v="846.13"/>
    <s v="profit"/>
    <s v="Delhi"/>
  </r>
  <r>
    <s v="ORD112972"/>
    <x v="3"/>
    <s v="Personal Care"/>
    <x v="12808"/>
    <s v="Good Sales"/>
    <n v="0.38"/>
    <n v="1149.2454"/>
    <n v="1875.0845999999999"/>
    <n v="7"/>
    <d v="2024-08-06T00:00:00"/>
    <d v="2024-08-12T00:00:00"/>
    <s v="Member"/>
    <s v="Cash"/>
    <n v="895.71"/>
    <s v="profit"/>
    <s v="Mumbai"/>
  </r>
  <r>
    <s v="ORD112973"/>
    <x v="1"/>
    <s v="Grocery"/>
    <x v="12809"/>
    <s v="Good Sales"/>
    <n v="0.05"/>
    <n v="129.3895"/>
    <n v="2458.4004999999997"/>
    <n v="5"/>
    <d v="2023-05-25T00:00:00"/>
    <d v="2023-06-01T00:00:00"/>
    <s v="New"/>
    <s v="UPI"/>
    <n v="665.68"/>
    <s v="loss"/>
    <s v="Chennai"/>
  </r>
  <r>
    <s v="ORD112974"/>
    <x v="1"/>
    <s v="Electronics"/>
    <x v="12810"/>
    <s v="Good Sales"/>
    <n v="0.24"/>
    <n v="992.63519999999983"/>
    <n v="3143.3447999999999"/>
    <n v="1"/>
    <d v="2023-01-01T00:00:00"/>
    <d v="2023-01-06T00:00:00"/>
    <s v="New"/>
    <s v="UPI"/>
    <n v="220.18"/>
    <s v="loss"/>
    <s v="Delhi"/>
  </r>
  <r>
    <s v="ORD112975"/>
    <x v="0"/>
    <s v="Home Care"/>
    <x v="12811"/>
    <s v="Good Sales"/>
    <n v="0.21"/>
    <n v="229.29059999999998"/>
    <n v="862.56939999999986"/>
    <n v="1"/>
    <d v="2024-08-12T00:00:00"/>
    <d v="2024-08-19T00:00:00"/>
    <s v="Regular"/>
    <s v="Cash"/>
    <n v="119.6"/>
    <s v="loss"/>
    <s v="Mumbai"/>
  </r>
  <r>
    <s v="ORD112976"/>
    <x v="0"/>
    <s v="Clothing"/>
    <x v="12812"/>
    <s v="Good Sales"/>
    <n v="0.06"/>
    <n v="77.608199999999997"/>
    <n v="1215.8618000000001"/>
    <n v="1"/>
    <d v="2024-05-05T00:00:00"/>
    <d v="2024-05-06T00:00:00"/>
    <s v="Regular"/>
    <s v="Cash"/>
    <n v="205.96"/>
    <s v="loss"/>
    <s v="Mumbai"/>
  </r>
  <r>
    <s v="ORD112977"/>
    <x v="1"/>
    <s v="Electronics"/>
    <x v="12813"/>
    <s v="Good Sales"/>
    <n v="0.17"/>
    <n v="669.71670000000006"/>
    <n v="3269.7933000000003"/>
    <n v="3"/>
    <d v="2024-05-06T00:00:00"/>
    <d v="2024-05-12T00:00:00"/>
    <s v="New"/>
    <s v="Card"/>
    <n v="632.24"/>
    <s v="loss"/>
    <s v="Chennai"/>
  </r>
  <r>
    <s v="ORD112978"/>
    <x v="2"/>
    <s v="Home Care"/>
    <x v="12814"/>
    <s v="Good Sales"/>
    <n v="0.27"/>
    <n v="612.23040000000003"/>
    <n v="1655.2896000000001"/>
    <n v="7"/>
    <d v="2024-12-17T00:00:00"/>
    <d v="2024-12-20T00:00:00"/>
    <s v="New"/>
    <s v="Card"/>
    <n v="653.78"/>
    <s v="loss"/>
    <s v="Mumbai"/>
  </r>
  <r>
    <s v="ORD112979"/>
    <x v="2"/>
    <s v="Personal Care"/>
    <x v="12815"/>
    <s v="Good Sales"/>
    <n v="0.32"/>
    <n v="673.68320000000006"/>
    <n v="1431.5768000000003"/>
    <n v="9"/>
    <d v="2024-12-17T00:00:00"/>
    <d v="2024-12-24T00:00:00"/>
    <s v="Member"/>
    <s v="UPI"/>
    <n v="263.64999999999998"/>
    <s v="loss"/>
    <s v="Bangalore"/>
  </r>
  <r>
    <s v="ORD112980"/>
    <x v="1"/>
    <s v="Personal Care"/>
    <x v="12816"/>
    <s v="Good Sales"/>
    <n v="0.14000000000000001"/>
    <n v="622.53520000000015"/>
    <n v="3824.1448"/>
    <n v="6"/>
    <d v="2024-05-17T00:00:00"/>
    <d v="2024-05-23T00:00:00"/>
    <s v="Member"/>
    <s v="Cash"/>
    <n v="1300.75"/>
    <s v="profit"/>
    <s v="Chennai"/>
  </r>
  <r>
    <s v="ORD112981"/>
    <x v="2"/>
    <s v="Personal Care"/>
    <x v="12817"/>
    <s v="Good Sales"/>
    <n v="0.24"/>
    <n v="741.48720000000003"/>
    <n v="2348.0428000000002"/>
    <n v="7"/>
    <d v="2024-06-17T00:00:00"/>
    <d v="2024-06-20T00:00:00"/>
    <s v="Member"/>
    <s v="Card"/>
    <n v="179.95"/>
    <s v="loss"/>
    <s v="Bangalore"/>
  </r>
  <r>
    <s v="ORD112982"/>
    <x v="3"/>
    <s v="Grocery"/>
    <x v="12818"/>
    <s v="Good Sales"/>
    <n v="0.37"/>
    <n v="1492.6724999999999"/>
    <n v="2541.5775000000003"/>
    <n v="3"/>
    <d v="2024-01-17T00:00:00"/>
    <d v="2024-01-20T00:00:00"/>
    <s v="Member"/>
    <s v="Cash"/>
    <n v="1113.57"/>
    <s v="profit"/>
    <s v="Hyderabad"/>
  </r>
  <r>
    <s v="ORD112983"/>
    <x v="0"/>
    <s v="Personal Care"/>
    <x v="12819"/>
    <s v="Good Sales"/>
    <n v="0.21"/>
    <n v="854.32409999999993"/>
    <n v="3213.8859000000002"/>
    <n v="8"/>
    <d v="2023-08-20T00:00:00"/>
    <d v="2023-08-27T00:00:00"/>
    <s v="Regular"/>
    <s v="UPI"/>
    <n v="851.78"/>
    <s v="profit"/>
    <s v="Bangalore"/>
  </r>
  <r>
    <s v="ORD112984"/>
    <x v="3"/>
    <s v="Personal Care"/>
    <x v="12820"/>
    <s v="concerning"/>
    <n v="0.47"/>
    <n v="323.42109999999997"/>
    <n v="364.70890000000003"/>
    <n v="6"/>
    <d v="2024-07-10T00:00:00"/>
    <d v="2024-07-14T00:00:00"/>
    <s v="Member"/>
    <s v="UPI"/>
    <n v="104.87"/>
    <s v="loss"/>
    <s v="Mumbai"/>
  </r>
  <r>
    <s v="ORD112985"/>
    <x v="0"/>
    <s v="Grocery"/>
    <x v="12821"/>
    <s v="Good Sales"/>
    <n v="0.02"/>
    <n v="66.062799999999996"/>
    <n v="3237.0771999999997"/>
    <n v="3"/>
    <d v="2023-10-16T00:00:00"/>
    <d v="2023-10-23T00:00:00"/>
    <s v="New"/>
    <s v="Card"/>
    <n v="982.88"/>
    <s v="profit"/>
    <s v="Delhi"/>
  </r>
  <r>
    <s v="ORD112986"/>
    <x v="2"/>
    <s v="Home Care"/>
    <x v="12822"/>
    <s v="Good Sales"/>
    <n v="0.13"/>
    <n v="619.75290000000007"/>
    <n v="4147.5770999999995"/>
    <n v="2"/>
    <d v="2024-01-31T00:00:00"/>
    <d v="2024-02-02T00:00:00"/>
    <s v="Regular"/>
    <s v="Cash"/>
    <n v="1427.69"/>
    <s v="profit"/>
    <s v="Bangalore"/>
  </r>
  <r>
    <s v="ORD112987"/>
    <x v="2"/>
    <s v="Electronics"/>
    <x v="12823"/>
    <s v="Good Sales"/>
    <n v="7.0000000000000007E-2"/>
    <n v="171.64910000000003"/>
    <n v="2280.4809"/>
    <n v="9"/>
    <d v="2024-12-09T00:00:00"/>
    <d v="2024-12-10T00:00:00"/>
    <s v="Regular"/>
    <s v="Cash"/>
    <n v="380.02"/>
    <s v="loss"/>
    <s v="Bangalore"/>
  </r>
  <r>
    <s v="ORD112988"/>
    <x v="1"/>
    <s v="Clothing"/>
    <x v="12824"/>
    <s v="Good Sales"/>
    <n v="0.27"/>
    <n v="995.67630000000008"/>
    <n v="2692.0137"/>
    <n v="7"/>
    <d v="2023-05-10T00:00:00"/>
    <d v="2023-05-16T00:00:00"/>
    <s v="Member"/>
    <s v="Card"/>
    <n v="362.65"/>
    <s v="loss"/>
    <s v="Delhi"/>
  </r>
  <r>
    <s v="ORD112989"/>
    <x v="2"/>
    <s v="Personal Care"/>
    <x v="12825"/>
    <s v="Good Sales"/>
    <n v="0.09"/>
    <n v="258.92909999999995"/>
    <n v="2618.0608999999999"/>
    <n v="9"/>
    <d v="2023-11-11T00:00:00"/>
    <d v="2023-11-17T00:00:00"/>
    <s v="Member"/>
    <s v="Card"/>
    <n v="472.35"/>
    <s v="loss"/>
    <s v="Pune"/>
  </r>
  <r>
    <s v="ORD112990"/>
    <x v="2"/>
    <s v="Personal Care"/>
    <x v="12826"/>
    <s v="Good Sales"/>
    <n v="0.37"/>
    <n v="408.38749999999999"/>
    <n v="695.36249999999995"/>
    <n v="4"/>
    <d v="2024-05-24T00:00:00"/>
    <d v="2024-05-31T00:00:00"/>
    <s v="Regular"/>
    <s v="UPI"/>
    <n v="285"/>
    <s v="loss"/>
    <s v="Pune"/>
  </r>
  <r>
    <s v="ORD112991"/>
    <x v="1"/>
    <s v="Personal Care"/>
    <x v="12827"/>
    <s v="Good Sales"/>
    <n v="0.46"/>
    <n v="485.96700000000004"/>
    <n v="570.48299999999995"/>
    <n v="4"/>
    <d v="2024-05-16T00:00:00"/>
    <d v="2024-05-22T00:00:00"/>
    <s v="New"/>
    <s v="UPI"/>
    <n v="238.81"/>
    <s v="loss"/>
    <s v="Hyderabad"/>
  </r>
  <r>
    <s v="ORD112992"/>
    <x v="1"/>
    <s v="Grocery"/>
    <x v="12828"/>
    <s v="Good Sales"/>
    <n v="0.1"/>
    <n v="222.57800000000003"/>
    <n v="2003.2020000000002"/>
    <n v="6"/>
    <d v="2023-05-30T00:00:00"/>
    <d v="2023-06-02T00:00:00"/>
    <s v="New"/>
    <s v="Cash"/>
    <n v="144.12"/>
    <s v="loss"/>
    <s v="Hyderabad"/>
  </r>
  <r>
    <s v="ORD112993"/>
    <x v="0"/>
    <s v="Grocery"/>
    <x v="12829"/>
    <s v="Good Sales"/>
    <n v="0.45"/>
    <n v="1109.9925000000001"/>
    <n v="1356.6575"/>
    <n v="2"/>
    <d v="2024-12-25T00:00:00"/>
    <d v="2025-01-01T00:00:00"/>
    <s v="New"/>
    <s v="Cash"/>
    <n v="260.72000000000003"/>
    <s v="loss"/>
    <s v="Chennai"/>
  </r>
  <r>
    <s v="ORD112994"/>
    <x v="2"/>
    <s v="Grocery"/>
    <x v="12830"/>
    <s v="Good Sales"/>
    <n v="0.32"/>
    <n v="820.91200000000003"/>
    <n v="1744.4379999999999"/>
    <n v="1"/>
    <d v="2024-09-08T00:00:00"/>
    <d v="2024-09-13T00:00:00"/>
    <s v="Member"/>
    <s v="Card"/>
    <n v="427.1"/>
    <s v="loss"/>
    <s v="Hyderabad"/>
  </r>
  <r>
    <s v="ORD112995"/>
    <x v="0"/>
    <s v="Clothing"/>
    <x v="12831"/>
    <s v="Good Sales"/>
    <n v="0.1"/>
    <n v="477.95000000000005"/>
    <n v="4301.55"/>
    <n v="3"/>
    <d v="2024-11-19T00:00:00"/>
    <d v="2024-11-21T00:00:00"/>
    <s v="New"/>
    <s v="UPI"/>
    <n v="1384.21"/>
    <s v="profit"/>
    <s v="Hyderabad"/>
  </r>
  <r>
    <s v="ORD112996"/>
    <x v="0"/>
    <s v="Electronics"/>
    <x v="12832"/>
    <s v="concerning"/>
    <n v="0.37"/>
    <n v="218.76249999999999"/>
    <n v="372.48750000000001"/>
    <n v="5"/>
    <d v="2024-01-31T00:00:00"/>
    <d v="2024-02-02T00:00:00"/>
    <s v="New"/>
    <s v="UPI"/>
    <n v="120.73"/>
    <s v="loss"/>
    <s v="Chennai"/>
  </r>
  <r>
    <s v="ORD112997"/>
    <x v="3"/>
    <s v="Personal Care"/>
    <x v="12833"/>
    <s v="Good Sales"/>
    <n v="0.05"/>
    <n v="98.228999999999999"/>
    <n v="1866.3509999999999"/>
    <n v="2"/>
    <d v="2024-12-11T00:00:00"/>
    <d v="2024-12-18T00:00:00"/>
    <s v="Regular"/>
    <s v="Card"/>
    <n v="123.11"/>
    <s v="loss"/>
    <s v="Bangalore"/>
  </r>
  <r>
    <s v="ORD112998"/>
    <x v="2"/>
    <s v="Home Care"/>
    <x v="12834"/>
    <s v="Good Sales"/>
    <n v="0.35"/>
    <n v="917.44799999999998"/>
    <n v="1703.8320000000003"/>
    <n v="9"/>
    <d v="2023-08-05T00:00:00"/>
    <d v="2023-08-08T00:00:00"/>
    <s v="Member"/>
    <s v="UPI"/>
    <n v="382.42"/>
    <s v="loss"/>
    <s v="Hyderabad"/>
  </r>
  <r>
    <s v="ORD112999"/>
    <x v="2"/>
    <s v="Personal Care"/>
    <x v="12835"/>
    <s v="Good Sales"/>
    <n v="0.43"/>
    <n v="2072.2775000000001"/>
    <n v="2746.9724999999999"/>
    <n v="1"/>
    <d v="2024-04-25T00:00:00"/>
    <d v="2024-04-26T00:00:00"/>
    <s v="New"/>
    <s v="Cash"/>
    <n v="1333.44"/>
    <s v="profit"/>
    <s v="Delhi"/>
  </r>
  <r>
    <s v="ORD113000"/>
    <x v="3"/>
    <s v="Personal Care"/>
    <x v="12836"/>
    <s v="Good Sales"/>
    <n v="0.48"/>
    <n v="1234.1471999999999"/>
    <n v="1336.9928"/>
    <n v="3"/>
    <d v="2024-06-11T00:00:00"/>
    <d v="2024-06-14T00:00:00"/>
    <s v="New"/>
    <s v="UPI"/>
    <n v="453.76"/>
    <s v="loss"/>
    <s v="Delhi"/>
  </r>
  <r>
    <s v="ORD113001"/>
    <x v="0"/>
    <s v="Personal Care"/>
    <x v="12837"/>
    <s v="Good Sales"/>
    <n v="0.03"/>
    <n v="116.96549999999999"/>
    <n v="3781.8845000000001"/>
    <n v="5"/>
    <d v="2023-06-17T00:00:00"/>
    <d v="2023-06-18T00:00:00"/>
    <s v="Member"/>
    <s v="Cash"/>
    <n v="289.55"/>
    <s v="loss"/>
    <s v="Pune"/>
  </r>
  <r>
    <s v="ORD113002"/>
    <x v="2"/>
    <s v="Personal Care"/>
    <x v="12838"/>
    <s v="Good Sales"/>
    <n v="0.03"/>
    <n v="113.1438"/>
    <n v="3658.3162000000002"/>
    <n v="1"/>
    <d v="2023-06-22T00:00:00"/>
    <d v="2023-06-25T00:00:00"/>
    <s v="New"/>
    <s v="Cash"/>
    <n v="752.86"/>
    <s v="loss"/>
    <s v="Hyderabad"/>
  </r>
  <r>
    <s v="ORD113003"/>
    <x v="0"/>
    <s v="Electronics"/>
    <x v="12839"/>
    <s v="Good Sales"/>
    <n v="0.47"/>
    <n v="1351.5225999999998"/>
    <n v="1524.0574000000001"/>
    <n v="4"/>
    <d v="2024-07-29T00:00:00"/>
    <d v="2024-08-01T00:00:00"/>
    <s v="Regular"/>
    <s v="UPI"/>
    <n v="630.82000000000005"/>
    <s v="loss"/>
    <s v="Hyderabad"/>
  </r>
  <r>
    <s v="ORD113004"/>
    <x v="3"/>
    <s v="Home Care"/>
    <x v="12840"/>
    <s v="concerning"/>
    <n v="0.39"/>
    <n v="288.77550000000002"/>
    <n v="451.67450000000002"/>
    <n v="1"/>
    <d v="2024-12-03T00:00:00"/>
    <d v="2024-12-06T00:00:00"/>
    <s v="New"/>
    <s v="Card"/>
    <n v="176.36"/>
    <s v="loss"/>
    <s v="Mumbai"/>
  </r>
  <r>
    <s v="ORD113005"/>
    <x v="1"/>
    <s v="Grocery"/>
    <x v="12841"/>
    <s v="Good Sales"/>
    <n v="0.39"/>
    <n v="457.04880000000003"/>
    <n v="714.87120000000004"/>
    <n v="7"/>
    <d v="2024-11-21T00:00:00"/>
    <d v="2024-11-25T00:00:00"/>
    <s v="New"/>
    <s v="Cash"/>
    <n v="156.94999999999999"/>
    <s v="loss"/>
    <s v="Mumbai"/>
  </r>
  <r>
    <s v="ORD113006"/>
    <x v="0"/>
    <s v="Home Care"/>
    <x v="12842"/>
    <s v="Good Sales"/>
    <n v="0.37"/>
    <n v="472.37530000000004"/>
    <n v="804.31470000000002"/>
    <n v="1"/>
    <d v="2023-08-25T00:00:00"/>
    <d v="2023-08-28T00:00:00"/>
    <s v="New"/>
    <s v="Cash"/>
    <n v="287.57"/>
    <s v="loss"/>
    <s v="Pune"/>
  </r>
  <r>
    <s v="ORD113007"/>
    <x v="2"/>
    <s v="Personal Care"/>
    <x v="12843"/>
    <s v="concerning"/>
    <n v="0.36"/>
    <n v="104.1948"/>
    <n v="185.23520000000002"/>
    <n v="3"/>
    <d v="2023-01-10T00:00:00"/>
    <d v="2023-01-12T00:00:00"/>
    <s v="Regular"/>
    <s v="Cash"/>
    <n v="37.64"/>
    <s v="loss"/>
    <s v="Pune"/>
  </r>
  <r>
    <s v="ORD113008"/>
    <x v="1"/>
    <s v="Home Care"/>
    <x v="12844"/>
    <s v="Good Sales"/>
    <n v="0.31"/>
    <n v="607.03269999999998"/>
    <n v="1351.1373000000001"/>
    <n v="4"/>
    <d v="2023-03-17T00:00:00"/>
    <d v="2023-03-22T00:00:00"/>
    <s v="Regular"/>
    <s v="Cash"/>
    <n v="352.63"/>
    <s v="loss"/>
    <s v="Hyderabad"/>
  </r>
  <r>
    <s v="ORD113009"/>
    <x v="0"/>
    <s v="Personal Care"/>
    <x v="12845"/>
    <s v="Good Sales"/>
    <n v="0.41"/>
    <n v="1267.5231999999999"/>
    <n v="1823.9968000000001"/>
    <n v="4"/>
    <d v="2023-08-02T00:00:00"/>
    <d v="2023-08-08T00:00:00"/>
    <s v="New"/>
    <s v="Card"/>
    <n v="169.65"/>
    <s v="loss"/>
    <s v="Hyderabad"/>
  </r>
  <r>
    <s v="ORD113010"/>
    <x v="0"/>
    <s v="Home Care"/>
    <x v="12846"/>
    <s v="Good Sales"/>
    <n v="0.02"/>
    <n v="16.137999999999998"/>
    <n v="790.76199999999994"/>
    <n v="7"/>
    <d v="2023-05-01T00:00:00"/>
    <d v="2023-05-07T00:00:00"/>
    <s v="New"/>
    <s v="Card"/>
    <n v="176.33"/>
    <s v="loss"/>
    <s v="Chennai"/>
  </r>
  <r>
    <s v="ORD113011"/>
    <x v="1"/>
    <s v="Clothing"/>
    <x v="12847"/>
    <s v="Good Sales"/>
    <n v="0.37"/>
    <n v="354.34159999999997"/>
    <n v="603.33839999999998"/>
    <n v="5"/>
    <d v="2023-06-22T00:00:00"/>
    <d v="2023-06-27T00:00:00"/>
    <s v="New"/>
    <s v="UPI"/>
    <n v="138.47"/>
    <s v="loss"/>
    <s v="Mumbai"/>
  </r>
  <r>
    <s v="ORD113012"/>
    <x v="1"/>
    <s v="Home Care"/>
    <x v="12848"/>
    <s v="Good Sales"/>
    <n v="0.28999999999999998"/>
    <n v="1033.6267"/>
    <n v="2530.6032999999998"/>
    <n v="8"/>
    <d v="2024-07-21T00:00:00"/>
    <d v="2024-07-24T00:00:00"/>
    <s v="Regular"/>
    <s v="Cash"/>
    <n v="806.42"/>
    <s v="profit"/>
    <s v="Chennai"/>
  </r>
  <r>
    <s v="ORD113013"/>
    <x v="1"/>
    <s v="Grocery"/>
    <x v="12849"/>
    <s v="Good Sales"/>
    <n v="0.45"/>
    <n v="418.20300000000003"/>
    <n v="511.137"/>
    <n v="3"/>
    <d v="2023-08-18T00:00:00"/>
    <d v="2023-08-22T00:00:00"/>
    <s v="Regular"/>
    <s v="Cash"/>
    <n v="270.52"/>
    <s v="loss"/>
    <s v="Pune"/>
  </r>
  <r>
    <s v="ORD113014"/>
    <x v="2"/>
    <s v="Grocery"/>
    <x v="12850"/>
    <s v="concerning"/>
    <n v="0.47"/>
    <n v="358.67579999999998"/>
    <n v="404.46420000000001"/>
    <n v="8"/>
    <d v="2024-08-07T00:00:00"/>
    <d v="2024-08-10T00:00:00"/>
    <s v="Member"/>
    <s v="Cash"/>
    <n v="53.63"/>
    <s v="loss"/>
    <s v="Pune"/>
  </r>
  <r>
    <s v="ORD113015"/>
    <x v="2"/>
    <s v="Home Care"/>
    <x v="12851"/>
    <s v="Good Sales"/>
    <n v="0.12"/>
    <n v="586.97159999999997"/>
    <n v="4304.4584000000004"/>
    <n v="9"/>
    <d v="2024-12-24T00:00:00"/>
    <d v="2024-12-27T00:00:00"/>
    <s v="New"/>
    <s v="Cash"/>
    <n v="1295.5"/>
    <s v="profit"/>
    <s v="Pune"/>
  </r>
  <r>
    <s v="ORD113016"/>
    <x v="0"/>
    <s v="Home Care"/>
    <x v="12852"/>
    <s v="concerning"/>
    <n v="0.39"/>
    <n v="67.158000000000001"/>
    <n v="105.04199999999999"/>
    <n v="9"/>
    <d v="2023-01-13T00:00:00"/>
    <d v="2023-01-14T00:00:00"/>
    <s v="New"/>
    <s v="Card"/>
    <n v="18.62"/>
    <s v="loss"/>
    <s v="Delhi"/>
  </r>
  <r>
    <s v="ORD113017"/>
    <x v="0"/>
    <s v="Electronics"/>
    <x v="12853"/>
    <s v="Good Sales"/>
    <n v="0.48"/>
    <n v="813.36"/>
    <n v="881.14"/>
    <n v="9"/>
    <d v="2023-03-05T00:00:00"/>
    <d v="2023-03-11T00:00:00"/>
    <s v="Regular"/>
    <s v="Cash"/>
    <n v="187.3"/>
    <s v="loss"/>
    <s v="Pune"/>
  </r>
  <r>
    <s v="ORD113018"/>
    <x v="3"/>
    <s v="Home Care"/>
    <x v="12854"/>
    <s v="concerning"/>
    <n v="0.13"/>
    <n v="35.2547"/>
    <n v="235.93529999999998"/>
    <n v="1"/>
    <d v="2024-09-18T00:00:00"/>
    <d v="2024-09-24T00:00:00"/>
    <s v="Member"/>
    <s v="Cash"/>
    <n v="28.88"/>
    <s v="loss"/>
    <s v="Mumbai"/>
  </r>
  <r>
    <s v="ORD113019"/>
    <x v="2"/>
    <s v="Grocery"/>
    <x v="12855"/>
    <s v="Good Sales"/>
    <n v="0.43"/>
    <n v="1808.7691999999997"/>
    <n v="2397.6707999999999"/>
    <n v="9"/>
    <d v="2024-12-28T00:00:00"/>
    <d v="2024-12-30T00:00:00"/>
    <s v="New"/>
    <s v="UPI"/>
    <n v="354.94"/>
    <s v="loss"/>
    <s v="Mumbai"/>
  </r>
  <r>
    <s v="ORD113020"/>
    <x v="0"/>
    <s v="Clothing"/>
    <x v="12856"/>
    <s v="Good Sales"/>
    <n v="0.28999999999999998"/>
    <n v="858.20280000000002"/>
    <n v="2101.1172000000001"/>
    <n v="8"/>
    <d v="2024-10-31T00:00:00"/>
    <d v="2024-11-06T00:00:00"/>
    <s v="New"/>
    <s v="Card"/>
    <n v="293.06"/>
    <s v="loss"/>
    <s v="Pune"/>
  </r>
  <r>
    <s v="ORD113021"/>
    <x v="1"/>
    <s v="Grocery"/>
    <x v="12857"/>
    <s v="concerning"/>
    <n v="0.2"/>
    <n v="66.992000000000004"/>
    <n v="267.96799999999996"/>
    <n v="2"/>
    <d v="2024-09-17T00:00:00"/>
    <d v="2024-09-18T00:00:00"/>
    <s v="Member"/>
    <s v="UPI"/>
    <n v="78.92"/>
    <s v="loss"/>
    <s v="Chennai"/>
  </r>
  <r>
    <s v="ORD113022"/>
    <x v="1"/>
    <s v="Electronics"/>
    <x v="12858"/>
    <s v="Good Sales"/>
    <n v="0.41"/>
    <n v="1277.2606999999998"/>
    <n v="1838.0093000000002"/>
    <n v="3"/>
    <d v="2024-07-19T00:00:00"/>
    <d v="2024-07-25T00:00:00"/>
    <s v="Member"/>
    <s v="Card"/>
    <n v="754.25"/>
    <s v="loss"/>
    <s v="Hyderabad"/>
  </r>
  <r>
    <s v="ORD113023"/>
    <x v="2"/>
    <s v="Home Care"/>
    <x v="12859"/>
    <s v="concerning"/>
    <n v="0.44"/>
    <n v="309.39479999999998"/>
    <n v="393.77519999999998"/>
    <n v="7"/>
    <d v="2024-06-13T00:00:00"/>
    <d v="2024-06-18T00:00:00"/>
    <s v="Regular"/>
    <s v="UPI"/>
    <n v="204.14"/>
    <s v="loss"/>
    <s v="Chennai"/>
  </r>
  <r>
    <s v="ORD113024"/>
    <x v="1"/>
    <s v="Clothing"/>
    <x v="12860"/>
    <s v="Good Sales"/>
    <n v="0.14000000000000001"/>
    <n v="354.07260000000008"/>
    <n v="2175.0174000000002"/>
    <n v="3"/>
    <d v="2024-06-20T00:00:00"/>
    <d v="2024-06-26T00:00:00"/>
    <s v="Regular"/>
    <s v="Cash"/>
    <n v="192.07"/>
    <s v="loss"/>
    <s v="Delhi"/>
  </r>
  <r>
    <s v="ORD113025"/>
    <x v="3"/>
    <s v="Grocery"/>
    <x v="12861"/>
    <s v="Good Sales"/>
    <n v="0.4"/>
    <n v="1352.048"/>
    <n v="2028.0719999999999"/>
    <n v="2"/>
    <d v="2024-11-23T00:00:00"/>
    <d v="2024-11-27T00:00:00"/>
    <s v="New"/>
    <s v="Card"/>
    <n v="296.25"/>
    <s v="loss"/>
    <s v="Pune"/>
  </r>
  <r>
    <s v="ORD113026"/>
    <x v="0"/>
    <s v="Clothing"/>
    <x v="12862"/>
    <s v="Good Sales"/>
    <n v="0.02"/>
    <n v="16.553599999999999"/>
    <n v="811.12639999999999"/>
    <n v="4"/>
    <d v="2024-06-06T00:00:00"/>
    <d v="2024-06-07T00:00:00"/>
    <s v="Member"/>
    <s v="Card"/>
    <n v="224.54"/>
    <s v="loss"/>
    <s v="Bangalore"/>
  </r>
  <r>
    <s v="ORD113027"/>
    <x v="0"/>
    <s v="Personal Care"/>
    <x v="12863"/>
    <s v="Good Sales"/>
    <n v="0.21"/>
    <n v="532.46550000000002"/>
    <n v="2003.0845000000002"/>
    <n v="9"/>
    <d v="2024-11-10T00:00:00"/>
    <d v="2024-11-12T00:00:00"/>
    <s v="Member"/>
    <s v="Card"/>
    <n v="484.66"/>
    <s v="loss"/>
    <s v="Mumbai"/>
  </r>
  <r>
    <s v="ORD113028"/>
    <x v="0"/>
    <s v="Grocery"/>
    <x v="12864"/>
    <s v="Good Sales"/>
    <n v="0.03"/>
    <n v="70.2393"/>
    <n v="2271.0706999999998"/>
    <n v="2"/>
    <d v="2024-04-26T00:00:00"/>
    <d v="2024-04-28T00:00:00"/>
    <s v="Regular"/>
    <s v="Card"/>
    <n v="436.17"/>
    <s v="loss"/>
    <s v="Chennai"/>
  </r>
  <r>
    <s v="ORD113029"/>
    <x v="2"/>
    <s v="Personal Care"/>
    <x v="12865"/>
    <s v="Good Sales"/>
    <n v="0.15"/>
    <n v="688.077"/>
    <n v="3899.1030000000001"/>
    <n v="1"/>
    <d v="2024-08-24T00:00:00"/>
    <d v="2024-08-26T00:00:00"/>
    <s v="New"/>
    <s v="Cash"/>
    <n v="1114.5999999999999"/>
    <s v="profit"/>
    <s v="Chennai"/>
  </r>
  <r>
    <s v="ORD113030"/>
    <x v="1"/>
    <s v="Clothing"/>
    <x v="12866"/>
    <s v="Good Sales"/>
    <n v="0.48"/>
    <n v="2389.8911999999996"/>
    <n v="2589.0488"/>
    <n v="7"/>
    <d v="2023-03-28T00:00:00"/>
    <d v="2023-04-02T00:00:00"/>
    <s v="Member"/>
    <s v="Cash"/>
    <n v="937.25"/>
    <s v="profit"/>
    <s v="Hyderabad"/>
  </r>
  <r>
    <s v="ORD113031"/>
    <x v="3"/>
    <s v="Home Care"/>
    <x v="12645"/>
    <s v="Good Sales"/>
    <n v="0.37"/>
    <n v="1223.5604000000001"/>
    <n v="2083.3595999999998"/>
    <n v="1"/>
    <d v="2024-05-11T00:00:00"/>
    <d v="2024-05-12T00:00:00"/>
    <s v="New"/>
    <s v="Cash"/>
    <n v="216.74"/>
    <s v="loss"/>
    <s v="Mumbai"/>
  </r>
  <r>
    <s v="ORD113032"/>
    <x v="2"/>
    <s v="Home Care"/>
    <x v="12867"/>
    <s v="Good Sales"/>
    <n v="0.38"/>
    <n v="1629.7478000000001"/>
    <n v="2659.0622000000003"/>
    <n v="6"/>
    <d v="2024-03-01T00:00:00"/>
    <d v="2024-03-03T00:00:00"/>
    <s v="Regular"/>
    <s v="UPI"/>
    <n v="1178.54"/>
    <s v="profit"/>
    <s v="Hyderabad"/>
  </r>
  <r>
    <s v="ORD113033"/>
    <x v="0"/>
    <s v="Home Care"/>
    <x v="12868"/>
    <s v="Good Sales"/>
    <n v="7.0000000000000007E-2"/>
    <n v="228.88040000000001"/>
    <n v="3040.8395999999998"/>
    <n v="5"/>
    <d v="2024-11-17T00:00:00"/>
    <d v="2024-11-24T00:00:00"/>
    <s v="New"/>
    <s v="Cash"/>
    <n v="272.95"/>
    <s v="loss"/>
    <s v="Chennai"/>
  </r>
  <r>
    <s v="ORD113034"/>
    <x v="3"/>
    <s v="Personal Care"/>
    <x v="12869"/>
    <s v="Good Sales"/>
    <n v="0.28999999999999998"/>
    <n v="1274.202"/>
    <n v="3119.598"/>
    <n v="8"/>
    <d v="2023-02-25T00:00:00"/>
    <d v="2023-03-02T00:00:00"/>
    <s v="Regular"/>
    <s v="Card"/>
    <n v="747.1"/>
    <s v="loss"/>
    <s v="Bangalore"/>
  </r>
  <r>
    <s v="ORD113035"/>
    <x v="0"/>
    <s v="Home Care"/>
    <x v="12870"/>
    <s v="Good Sales"/>
    <n v="0.19"/>
    <n v="422.37570000000005"/>
    <n v="1800.6543000000001"/>
    <n v="3"/>
    <d v="2024-12-29T00:00:00"/>
    <d v="2025-01-02T00:00:00"/>
    <s v="New"/>
    <s v="Cash"/>
    <n v="313.74"/>
    <s v="loss"/>
    <s v="Mumbai"/>
  </r>
  <r>
    <s v="ORD113036"/>
    <x v="0"/>
    <s v="Electronics"/>
    <x v="12871"/>
    <s v="Good Sales"/>
    <n v="0.37"/>
    <n v="1139.2855"/>
    <n v="1939.8645000000001"/>
    <n v="3"/>
    <d v="2024-09-01T00:00:00"/>
    <d v="2024-09-04T00:00:00"/>
    <s v="Member"/>
    <s v="Cash"/>
    <n v="438.68"/>
    <s v="loss"/>
    <s v="Bangalore"/>
  </r>
  <r>
    <s v="ORD113037"/>
    <x v="2"/>
    <s v="Grocery"/>
    <x v="12872"/>
    <s v="Good Sales"/>
    <n v="0.08"/>
    <n v="339.3064"/>
    <n v="3902.0236"/>
    <n v="1"/>
    <d v="2023-11-21T00:00:00"/>
    <d v="2023-11-25T00:00:00"/>
    <s v="New"/>
    <s v="UPI"/>
    <n v="513.44000000000005"/>
    <s v="loss"/>
    <s v="Mumbai"/>
  </r>
  <r>
    <s v="ORD113038"/>
    <x v="0"/>
    <s v="Grocery"/>
    <x v="12873"/>
    <s v="Good Sales"/>
    <n v="0.14000000000000001"/>
    <n v="643.80680000000007"/>
    <n v="3954.8131999999996"/>
    <n v="4"/>
    <d v="2024-06-24T00:00:00"/>
    <d v="2024-06-25T00:00:00"/>
    <s v="Member"/>
    <s v="Card"/>
    <n v="1330.37"/>
    <s v="profit"/>
    <s v="Pune"/>
  </r>
  <r>
    <s v="ORD113039"/>
    <x v="3"/>
    <s v="Clothing"/>
    <x v="12874"/>
    <s v="concerning"/>
    <n v="0.45"/>
    <n v="99.427499999999995"/>
    <n v="121.52249999999999"/>
    <n v="6"/>
    <d v="2024-04-22T00:00:00"/>
    <d v="2024-04-26T00:00:00"/>
    <s v="Member"/>
    <s v="UPI"/>
    <n v="15.69"/>
    <s v="loss"/>
    <s v="Chennai"/>
  </r>
  <r>
    <s v="ORD113040"/>
    <x v="0"/>
    <s v="Personal Care"/>
    <x v="12875"/>
    <s v="concerning"/>
    <n v="0.08"/>
    <n v="48.749600000000001"/>
    <n v="560.62040000000002"/>
    <n v="5"/>
    <d v="2023-11-12T00:00:00"/>
    <d v="2023-11-19T00:00:00"/>
    <s v="Member"/>
    <s v="Cash"/>
    <n v="152.72"/>
    <s v="loss"/>
    <s v="Mumbai"/>
  </r>
  <r>
    <s v="ORD113041"/>
    <x v="1"/>
    <s v="Grocery"/>
    <x v="12876"/>
    <s v="Good Sales"/>
    <n v="0.32"/>
    <n v="1492.0768"/>
    <n v="3170.6632"/>
    <n v="7"/>
    <d v="2024-05-15T00:00:00"/>
    <d v="2024-05-21T00:00:00"/>
    <s v="Regular"/>
    <s v="UPI"/>
    <n v="690.69"/>
    <s v="loss"/>
    <s v="Hyderabad"/>
  </r>
  <r>
    <s v="ORD113042"/>
    <x v="0"/>
    <s v="Personal Care"/>
    <x v="12877"/>
    <s v="Good Sales"/>
    <n v="0.16"/>
    <n v="461.71039999999999"/>
    <n v="2423.9796000000001"/>
    <n v="1"/>
    <d v="2024-10-26T00:00:00"/>
    <d v="2024-10-31T00:00:00"/>
    <s v="Member"/>
    <s v="UPI"/>
    <n v="182.26"/>
    <s v="loss"/>
    <s v="Delhi"/>
  </r>
  <r>
    <s v="ORD113043"/>
    <x v="2"/>
    <s v="Clothing"/>
    <x v="12878"/>
    <s v="Good Sales"/>
    <n v="0.04"/>
    <n v="198.07759999999999"/>
    <n v="4753.8624"/>
    <n v="3"/>
    <d v="2023-04-17T00:00:00"/>
    <d v="2023-04-18T00:00:00"/>
    <s v="New"/>
    <s v="Card"/>
    <n v="957"/>
    <s v="profit"/>
    <s v="Mumbai"/>
  </r>
  <r>
    <s v="ORD113044"/>
    <x v="3"/>
    <s v="Home Care"/>
    <x v="12879"/>
    <s v="Good Sales"/>
    <n v="0.11"/>
    <n v="438.22899999999998"/>
    <n v="3545.6710000000003"/>
    <n v="4"/>
    <d v="2024-11-14T00:00:00"/>
    <d v="2024-11-21T00:00:00"/>
    <s v="Regular"/>
    <s v="Card"/>
    <n v="569.9"/>
    <s v="loss"/>
    <s v="Pune"/>
  </r>
  <r>
    <s v="ORD113045"/>
    <x v="2"/>
    <s v="Clothing"/>
    <x v="12880"/>
    <s v="Good Sales"/>
    <n v="0.43"/>
    <n v="1766.8227000000002"/>
    <n v="2342.0673000000002"/>
    <n v="6"/>
    <d v="2024-02-22T00:00:00"/>
    <d v="2024-02-24T00:00:00"/>
    <s v="Member"/>
    <s v="Card"/>
    <n v="432.05"/>
    <s v="loss"/>
    <s v="Mumbai"/>
  </r>
  <r>
    <s v="ORD113046"/>
    <x v="1"/>
    <s v="Electronics"/>
    <x v="12881"/>
    <s v="Good Sales"/>
    <n v="0.46"/>
    <n v="916.32"/>
    <n v="1075.6799999999998"/>
    <n v="4"/>
    <d v="2023-05-01T00:00:00"/>
    <d v="2023-05-06T00:00:00"/>
    <s v="Member"/>
    <s v="Card"/>
    <n v="284.07"/>
    <s v="loss"/>
    <s v="Hyderabad"/>
  </r>
  <r>
    <s v="ORD113047"/>
    <x v="0"/>
    <s v="Home Care"/>
    <x v="12882"/>
    <s v="Good Sales"/>
    <n v="0.21"/>
    <n v="286.0095"/>
    <n v="1075.9405000000002"/>
    <n v="7"/>
    <d v="2023-01-12T00:00:00"/>
    <d v="2023-01-18T00:00:00"/>
    <s v="Regular"/>
    <s v="UPI"/>
    <n v="400.79"/>
    <s v="loss"/>
    <s v="Hyderabad"/>
  </r>
  <r>
    <s v="ORD113048"/>
    <x v="2"/>
    <s v="Home Care"/>
    <x v="12883"/>
    <s v="Good Sales"/>
    <n v="0.31"/>
    <n v="939.75569999999993"/>
    <n v="2091.7142999999996"/>
    <n v="3"/>
    <d v="2023-12-15T00:00:00"/>
    <d v="2023-12-16T00:00:00"/>
    <s v="Regular"/>
    <s v="Cash"/>
    <n v="732.04"/>
    <s v="loss"/>
    <s v="Mumbai"/>
  </r>
  <r>
    <s v="ORD113049"/>
    <x v="2"/>
    <s v="Home Care"/>
    <x v="12884"/>
    <s v="Good Sales"/>
    <n v="0.26"/>
    <n v="1145.8876"/>
    <n v="3261.3724000000002"/>
    <n v="8"/>
    <d v="2024-07-04T00:00:00"/>
    <d v="2024-07-11T00:00:00"/>
    <s v="Member"/>
    <s v="UPI"/>
    <n v="1123.8"/>
    <s v="profit"/>
    <s v="Bangalore"/>
  </r>
  <r>
    <s v="ORD113050"/>
    <x v="2"/>
    <s v="Clothing"/>
    <x v="12885"/>
    <s v="Good Sales"/>
    <n v="0.14000000000000001"/>
    <n v="511.82880000000006"/>
    <n v="3144.0911999999998"/>
    <n v="7"/>
    <d v="2023-05-27T00:00:00"/>
    <d v="2023-06-02T00:00:00"/>
    <s v="Regular"/>
    <s v="Card"/>
    <n v="663.1"/>
    <s v="loss"/>
    <s v="Chennai"/>
  </r>
  <r>
    <s v="ORD113051"/>
    <x v="2"/>
    <s v="Electronics"/>
    <x v="12886"/>
    <s v="Good Sales"/>
    <n v="0.17"/>
    <n v="410.32220000000001"/>
    <n v="2003.3377999999998"/>
    <n v="3"/>
    <d v="2024-10-20T00:00:00"/>
    <d v="2024-10-27T00:00:00"/>
    <s v="Member"/>
    <s v="Card"/>
    <n v="298.98"/>
    <s v="loss"/>
    <s v="Bangalore"/>
  </r>
  <r>
    <s v="ORD113052"/>
    <x v="1"/>
    <s v="Personal Care"/>
    <x v="10969"/>
    <s v="Good Sales"/>
    <n v="0.26"/>
    <n v="985.57679999999993"/>
    <n v="2805.1032"/>
    <n v="9"/>
    <d v="2023-01-29T00:00:00"/>
    <d v="2023-02-04T00:00:00"/>
    <s v="Member"/>
    <s v="Card"/>
    <n v="709.05"/>
    <s v="loss"/>
    <s v="Chennai"/>
  </r>
  <r>
    <s v="ORD113053"/>
    <x v="1"/>
    <s v="Clothing"/>
    <x v="12887"/>
    <s v="Good Sales"/>
    <n v="0.35"/>
    <n v="1219.0324999999998"/>
    <n v="2263.9175"/>
    <n v="5"/>
    <d v="2024-12-06T00:00:00"/>
    <d v="2024-12-07T00:00:00"/>
    <s v="Member"/>
    <s v="Card"/>
    <n v="649.19000000000005"/>
    <s v="loss"/>
    <s v="Delhi"/>
  </r>
  <r>
    <s v="ORD113054"/>
    <x v="0"/>
    <s v="Grocery"/>
    <x v="12888"/>
    <s v="Good Sales"/>
    <n v="0.17"/>
    <n v="777.57150000000001"/>
    <n v="3796.3784999999998"/>
    <n v="2"/>
    <d v="2024-08-24T00:00:00"/>
    <d v="2024-08-29T00:00:00"/>
    <s v="Regular"/>
    <s v="UPI"/>
    <n v="398.31"/>
    <s v="loss"/>
    <s v="Delhi"/>
  </r>
  <r>
    <s v="ORD113055"/>
    <x v="0"/>
    <s v="Grocery"/>
    <x v="12889"/>
    <s v="Good Sales"/>
    <n v="0.35"/>
    <n v="487.00049999999999"/>
    <n v="904.42950000000008"/>
    <n v="9"/>
    <d v="2024-05-07T00:00:00"/>
    <d v="2024-05-11T00:00:00"/>
    <s v="New"/>
    <s v="UPI"/>
    <n v="299.85000000000002"/>
    <s v="loss"/>
    <s v="Bangalore"/>
  </r>
  <r>
    <s v="ORD113056"/>
    <x v="3"/>
    <s v="Clothing"/>
    <x v="12890"/>
    <s v="concerning"/>
    <n v="0.48"/>
    <n v="328.62239999999997"/>
    <n v="356.00760000000002"/>
    <n v="8"/>
    <d v="2023-12-23T00:00:00"/>
    <d v="2023-12-30T00:00:00"/>
    <s v="New"/>
    <s v="Cash"/>
    <n v="167.95"/>
    <s v="loss"/>
    <s v="Chennai"/>
  </r>
  <r>
    <s v="ORD113057"/>
    <x v="1"/>
    <s v="Personal Care"/>
    <x v="12891"/>
    <s v="Good Sales"/>
    <n v="0.01"/>
    <n v="24.032499999999999"/>
    <n v="2379.2175000000002"/>
    <n v="8"/>
    <d v="2023-08-14T00:00:00"/>
    <d v="2023-08-18T00:00:00"/>
    <s v="Regular"/>
    <s v="Card"/>
    <n v="449.96"/>
    <s v="loss"/>
    <s v="Pune"/>
  </r>
  <r>
    <s v="ORD113058"/>
    <x v="2"/>
    <s v="Grocery"/>
    <x v="12892"/>
    <s v="Good Sales"/>
    <n v="0.08"/>
    <n v="149.54400000000001"/>
    <n v="1719.7559999999999"/>
    <n v="1"/>
    <d v="2023-11-28T00:00:00"/>
    <d v="2023-11-30T00:00:00"/>
    <s v="Regular"/>
    <s v="UPI"/>
    <n v="278.92"/>
    <s v="loss"/>
    <s v="Bangalore"/>
  </r>
  <r>
    <s v="ORD113059"/>
    <x v="2"/>
    <s v="Personal Care"/>
    <x v="12893"/>
    <s v="Good Sales"/>
    <n v="0.46"/>
    <n v="2243.3371999999999"/>
    <n v="2633.4827999999998"/>
    <n v="4"/>
    <d v="2024-06-15T00:00:00"/>
    <d v="2024-06-22T00:00:00"/>
    <s v="New"/>
    <s v="Cash"/>
    <n v="1022.73"/>
    <s v="profit"/>
    <s v="Mumbai"/>
  </r>
  <r>
    <s v="ORD113060"/>
    <x v="3"/>
    <s v="Home Care"/>
    <x v="12894"/>
    <s v="concerning"/>
    <n v="0.04"/>
    <n v="5.4708000000000006"/>
    <n v="131.29920000000001"/>
    <n v="7"/>
    <d v="2024-05-28T00:00:00"/>
    <d v="2024-06-03T00:00:00"/>
    <s v="Regular"/>
    <s v="Cash"/>
    <n v="25.21"/>
    <s v="loss"/>
    <s v="Bangalore"/>
  </r>
  <r>
    <s v="ORD113061"/>
    <x v="2"/>
    <s v="Clothing"/>
    <x v="12895"/>
    <s v="Good Sales"/>
    <n v="0.38"/>
    <n v="1775.9603999999999"/>
    <n v="2897.6196"/>
    <n v="6"/>
    <d v="2023-06-05T00:00:00"/>
    <d v="2023-06-06T00:00:00"/>
    <s v="New"/>
    <s v="Cash"/>
    <n v="330.76"/>
    <s v="loss"/>
    <s v="Mumbai"/>
  </r>
  <r>
    <s v="ORD113062"/>
    <x v="3"/>
    <s v="Home Care"/>
    <x v="12896"/>
    <s v="Good Sales"/>
    <n v="0.31"/>
    <n v="1481.7659000000001"/>
    <n v="3298.1241"/>
    <n v="9"/>
    <d v="2024-06-29T00:00:00"/>
    <d v="2024-07-03T00:00:00"/>
    <s v="Member"/>
    <s v="Cash"/>
    <n v="686.47"/>
    <s v="loss"/>
    <s v="Bangalore"/>
  </r>
  <r>
    <s v="ORD113063"/>
    <x v="0"/>
    <s v="Grocery"/>
    <x v="12897"/>
    <s v="concerning"/>
    <n v="0.02"/>
    <n v="6.9939999999999998"/>
    <n v="342.70600000000002"/>
    <n v="8"/>
    <d v="2023-10-04T00:00:00"/>
    <d v="2023-10-05T00:00:00"/>
    <s v="Regular"/>
    <s v="Card"/>
    <n v="98.47"/>
    <s v="loss"/>
    <s v="Chennai"/>
  </r>
  <r>
    <s v="ORD113064"/>
    <x v="1"/>
    <s v="Personal Care"/>
    <x v="12898"/>
    <s v="Good Sales"/>
    <n v="0"/>
    <n v="0"/>
    <n v="4458.8900000000003"/>
    <n v="9"/>
    <d v="2023-12-05T00:00:00"/>
    <d v="2023-12-09T00:00:00"/>
    <s v="Member"/>
    <s v="Cash"/>
    <n v="291.51"/>
    <s v="loss"/>
    <s v="Pune"/>
  </r>
  <r>
    <s v="ORD113065"/>
    <x v="3"/>
    <s v="Home Care"/>
    <x v="12899"/>
    <s v="Good Sales"/>
    <n v="0.25"/>
    <n v="601.70500000000004"/>
    <n v="1805.1150000000002"/>
    <n v="4"/>
    <d v="2024-12-18T00:00:00"/>
    <d v="2024-12-23T00:00:00"/>
    <s v="New"/>
    <s v="Card"/>
    <n v="291.12"/>
    <s v="loss"/>
    <s v="Pune"/>
  </r>
  <r>
    <s v="ORD113066"/>
    <x v="2"/>
    <s v="Grocery"/>
    <x v="3780"/>
    <s v="Good Sales"/>
    <n v="0.06"/>
    <n v="231.24839999999998"/>
    <n v="3622.8915999999999"/>
    <n v="8"/>
    <d v="2023-12-03T00:00:00"/>
    <d v="2023-12-09T00:00:00"/>
    <s v="Regular"/>
    <s v="Cash"/>
    <n v="1018.04"/>
    <s v="profit"/>
    <s v="Mumbai"/>
  </r>
  <r>
    <s v="ORD113067"/>
    <x v="3"/>
    <s v="Electronics"/>
    <x v="12900"/>
    <s v="concerning"/>
    <n v="0.44"/>
    <n v="214.87400000000002"/>
    <n v="273.476"/>
    <n v="6"/>
    <d v="2024-03-15T00:00:00"/>
    <d v="2024-03-20T00:00:00"/>
    <s v="Member"/>
    <s v="Cash"/>
    <n v="24.58"/>
    <s v="loss"/>
    <s v="Pune"/>
  </r>
  <r>
    <s v="ORD113068"/>
    <x v="0"/>
    <s v="Home Care"/>
    <x v="12901"/>
    <s v="Good Sales"/>
    <n v="0.24"/>
    <n v="1147.3224"/>
    <n v="3633.1876000000002"/>
    <n v="9"/>
    <d v="2024-01-24T00:00:00"/>
    <d v="2024-01-28T00:00:00"/>
    <s v="Member"/>
    <s v="UPI"/>
    <n v="1363.84"/>
    <s v="profit"/>
    <s v="Mumbai"/>
  </r>
  <r>
    <s v="ORD113069"/>
    <x v="2"/>
    <s v="Electronics"/>
    <x v="12902"/>
    <s v="Good Sales"/>
    <n v="0.12"/>
    <n v="369.23879999999997"/>
    <n v="2707.7511999999997"/>
    <n v="1"/>
    <d v="2023-12-07T00:00:00"/>
    <d v="2023-12-12T00:00:00"/>
    <s v="Regular"/>
    <s v="Card"/>
    <n v="683.23"/>
    <s v="loss"/>
    <s v="Chennai"/>
  </r>
  <r>
    <s v="ORD113070"/>
    <x v="0"/>
    <s v="Electronics"/>
    <x v="12903"/>
    <s v="Good Sales"/>
    <n v="0.08"/>
    <n v="360.28800000000001"/>
    <n v="4143.3119999999999"/>
    <n v="6"/>
    <d v="2024-11-29T00:00:00"/>
    <d v="2024-12-05T00:00:00"/>
    <s v="Member"/>
    <s v="Card"/>
    <n v="652.02"/>
    <s v="loss"/>
    <s v="Pune"/>
  </r>
  <r>
    <s v="ORD113071"/>
    <x v="0"/>
    <s v="Grocery"/>
    <x v="12904"/>
    <s v="Good Sales"/>
    <n v="0.42"/>
    <n v="1426.9584"/>
    <n v="1970.5616"/>
    <n v="2"/>
    <d v="2023-03-25T00:00:00"/>
    <d v="2023-03-26T00:00:00"/>
    <s v="Regular"/>
    <s v="Cash"/>
    <n v="194.08"/>
    <s v="loss"/>
    <s v="Hyderabad"/>
  </r>
  <r>
    <s v="ORD113072"/>
    <x v="3"/>
    <s v="Clothing"/>
    <x v="12905"/>
    <s v="Good Sales"/>
    <n v="0.36"/>
    <n v="982.93319999999994"/>
    <n v="1747.4367999999999"/>
    <n v="3"/>
    <d v="2023-07-10T00:00:00"/>
    <d v="2023-07-16T00:00:00"/>
    <s v="Member"/>
    <s v="Card"/>
    <n v="167.67"/>
    <s v="loss"/>
    <s v="Pune"/>
  </r>
  <r>
    <s v="ORD113073"/>
    <x v="0"/>
    <s v="Personal Care"/>
    <x v="12906"/>
    <s v="Good Sales"/>
    <n v="0.36"/>
    <n v="340.28280000000001"/>
    <n v="604.94720000000007"/>
    <n v="9"/>
    <d v="2023-10-28T00:00:00"/>
    <d v="2023-11-02T00:00:00"/>
    <s v="Member"/>
    <s v="UPI"/>
    <n v="117.11"/>
    <s v="loss"/>
    <s v="Pune"/>
  </r>
  <r>
    <s v="ORD113074"/>
    <x v="2"/>
    <s v="Grocery"/>
    <x v="12907"/>
    <s v="Good Sales"/>
    <n v="0.04"/>
    <n v="38.879200000000004"/>
    <n v="933.10080000000005"/>
    <n v="5"/>
    <d v="2023-12-05T00:00:00"/>
    <d v="2023-12-07T00:00:00"/>
    <s v="Member"/>
    <s v="Cash"/>
    <n v="208.77"/>
    <s v="loss"/>
    <s v="Chennai"/>
  </r>
  <r>
    <s v="ORD113075"/>
    <x v="0"/>
    <s v="Home Care"/>
    <x v="12908"/>
    <s v="Good Sales"/>
    <n v="0.31"/>
    <n v="748.8329"/>
    <n v="1666.7571000000003"/>
    <n v="5"/>
    <d v="2024-04-15T00:00:00"/>
    <d v="2024-04-19T00:00:00"/>
    <s v="New"/>
    <s v="UPI"/>
    <n v="161.4"/>
    <s v="loss"/>
    <s v="Mumbai"/>
  </r>
  <r>
    <s v="ORD113076"/>
    <x v="0"/>
    <s v="Personal Care"/>
    <x v="12909"/>
    <s v="Good Sales"/>
    <n v="0.43"/>
    <n v="1877.0231000000001"/>
    <n v="2488.1468999999997"/>
    <n v="1"/>
    <d v="2023-02-02T00:00:00"/>
    <d v="2023-02-09T00:00:00"/>
    <s v="Regular"/>
    <s v="Cash"/>
    <n v="1180.4000000000001"/>
    <s v="profit"/>
    <s v="Chennai"/>
  </r>
  <r>
    <s v="ORD113077"/>
    <x v="3"/>
    <s v="Clothing"/>
    <x v="12910"/>
    <s v="concerning"/>
    <n v="0.38"/>
    <n v="252.53660000000002"/>
    <n v="412.03340000000003"/>
    <n v="2"/>
    <d v="2024-04-10T00:00:00"/>
    <d v="2024-04-12T00:00:00"/>
    <s v="Member"/>
    <s v="Card"/>
    <n v="175.72"/>
    <s v="loss"/>
    <s v="Bangalore"/>
  </r>
  <r>
    <s v="ORD113078"/>
    <x v="0"/>
    <s v="Grocery"/>
    <x v="12911"/>
    <s v="Good Sales"/>
    <n v="0.06"/>
    <n v="299.52539999999999"/>
    <n v="4692.5645999999997"/>
    <n v="9"/>
    <d v="2023-10-18T00:00:00"/>
    <d v="2023-10-24T00:00:00"/>
    <s v="Regular"/>
    <s v="Cash"/>
    <n v="605.49"/>
    <s v="loss"/>
    <s v="Hyderabad"/>
  </r>
  <r>
    <s v="ORD113079"/>
    <x v="1"/>
    <s v="Clothing"/>
    <x v="12912"/>
    <s v="Good Sales"/>
    <n v="0.47"/>
    <n v="2064.2258999999999"/>
    <n v="2327.7441000000003"/>
    <n v="7"/>
    <d v="2023-10-29T00:00:00"/>
    <d v="2023-11-03T00:00:00"/>
    <s v="Member"/>
    <s v="Cash"/>
    <n v="433.12"/>
    <s v="loss"/>
    <s v="Pune"/>
  </r>
  <r>
    <s v="ORD113080"/>
    <x v="3"/>
    <s v="Home Care"/>
    <x v="12913"/>
    <s v="Good Sales"/>
    <n v="0.03"/>
    <n v="60.706199999999995"/>
    <n v="1962.8337999999999"/>
    <n v="4"/>
    <d v="2024-09-30T00:00:00"/>
    <d v="2024-10-04T00:00:00"/>
    <s v="New"/>
    <s v="Card"/>
    <n v="318.41000000000003"/>
    <s v="loss"/>
    <s v="Hyderabad"/>
  </r>
  <r>
    <s v="ORD113081"/>
    <x v="3"/>
    <s v="Grocery"/>
    <x v="12914"/>
    <s v="Good Sales"/>
    <n v="0.28000000000000003"/>
    <n v="375.27840000000003"/>
    <n v="965.00159999999994"/>
    <n v="7"/>
    <d v="2024-04-29T00:00:00"/>
    <d v="2024-05-03T00:00:00"/>
    <s v="New"/>
    <s v="UPI"/>
    <n v="161.62"/>
    <s v="loss"/>
    <s v="Mumbai"/>
  </r>
  <r>
    <s v="ORD113082"/>
    <x v="2"/>
    <s v="Home Care"/>
    <x v="12915"/>
    <s v="Good Sales"/>
    <n v="0.47"/>
    <n v="2170.3565999999996"/>
    <n v="2447.4234000000001"/>
    <n v="2"/>
    <d v="2024-11-06T00:00:00"/>
    <d v="2024-11-07T00:00:00"/>
    <s v="New"/>
    <s v="Card"/>
    <n v="1328.08"/>
    <s v="profit"/>
    <s v="Mumbai"/>
  </r>
  <r>
    <s v="ORD113083"/>
    <x v="2"/>
    <s v="Personal Care"/>
    <x v="12916"/>
    <s v="concerning"/>
    <n v="0.41"/>
    <n v="288.53339999999997"/>
    <n v="415.20660000000004"/>
    <n v="5"/>
    <d v="2023-12-30T00:00:00"/>
    <d v="2023-12-31T00:00:00"/>
    <s v="New"/>
    <s v="Cash"/>
    <n v="137.71"/>
    <s v="loss"/>
    <s v="Pune"/>
  </r>
  <r>
    <s v="ORD113084"/>
    <x v="2"/>
    <s v="Personal Care"/>
    <x v="12917"/>
    <s v="Good Sales"/>
    <n v="0.34"/>
    <n v="612.58480000000009"/>
    <n v="1189.1351999999999"/>
    <n v="9"/>
    <d v="2024-12-02T00:00:00"/>
    <d v="2024-12-07T00:00:00"/>
    <s v="Regular"/>
    <s v="Cash"/>
    <n v="421.64"/>
    <s v="loss"/>
    <s v="Bangalore"/>
  </r>
  <r>
    <s v="ORD113085"/>
    <x v="2"/>
    <s v="Clothing"/>
    <x v="12918"/>
    <s v="concerning"/>
    <n v="0.43"/>
    <n v="219.8031"/>
    <n v="291.36689999999999"/>
    <n v="2"/>
    <d v="2023-03-24T00:00:00"/>
    <d v="2023-03-31T00:00:00"/>
    <s v="New"/>
    <s v="Cash"/>
    <n v="93.37"/>
    <s v="loss"/>
    <s v="Mumbai"/>
  </r>
  <r>
    <s v="ORD113086"/>
    <x v="1"/>
    <s v="Clothing"/>
    <x v="12919"/>
    <s v="Good Sales"/>
    <n v="0.34"/>
    <n v="1622.4698000000003"/>
    <n v="3149.5001999999999"/>
    <n v="3"/>
    <d v="2024-12-30T00:00:00"/>
    <d v="2024-12-31T00:00:00"/>
    <s v="New"/>
    <s v="UPI"/>
    <n v="1236.68"/>
    <s v="profit"/>
    <s v="Hyderabad"/>
  </r>
  <r>
    <s v="ORD113087"/>
    <x v="3"/>
    <s v="Personal Care"/>
    <x v="12920"/>
    <s v="Good Sales"/>
    <n v="0.03"/>
    <n v="93.790499999999994"/>
    <n v="3032.5594999999998"/>
    <n v="5"/>
    <d v="2023-12-29T00:00:00"/>
    <d v="2024-01-05T00:00:00"/>
    <s v="New"/>
    <s v="Card"/>
    <n v="232.73"/>
    <s v="loss"/>
    <s v="Bangalore"/>
  </r>
  <r>
    <s v="ORD113088"/>
    <x v="0"/>
    <s v="Electronics"/>
    <x v="12921"/>
    <s v="Good Sales"/>
    <n v="0.18"/>
    <n v="314.5104"/>
    <n v="1432.7696000000001"/>
    <n v="5"/>
    <d v="2023-01-26T00:00:00"/>
    <d v="2023-01-27T00:00:00"/>
    <s v="New"/>
    <s v="Card"/>
    <n v="403.05"/>
    <s v="loss"/>
    <s v="Bangalore"/>
  </r>
  <r>
    <s v="ORD113089"/>
    <x v="2"/>
    <s v="Personal Care"/>
    <x v="12922"/>
    <s v="Good Sales"/>
    <n v="0.21"/>
    <n v="304.47269999999997"/>
    <n v="1145.3972999999999"/>
    <n v="8"/>
    <d v="2024-10-08T00:00:00"/>
    <d v="2024-10-10T00:00:00"/>
    <s v="New"/>
    <s v="Card"/>
    <n v="350.71"/>
    <s v="loss"/>
    <s v="Hyderabad"/>
  </r>
  <r>
    <s v="ORD113090"/>
    <x v="2"/>
    <s v="Grocery"/>
    <x v="12923"/>
    <s v="Good Sales"/>
    <n v="0.27"/>
    <n v="614.53620000000001"/>
    <n v="1661.5237999999999"/>
    <n v="7"/>
    <d v="2023-12-09T00:00:00"/>
    <d v="2023-12-11T00:00:00"/>
    <s v="Regular"/>
    <s v="Card"/>
    <n v="318.81"/>
    <s v="loss"/>
    <s v="Delhi"/>
  </r>
  <r>
    <s v="ORD113091"/>
    <x v="2"/>
    <s v="Home Care"/>
    <x v="12924"/>
    <s v="concerning"/>
    <n v="0.11"/>
    <n v="60.252499999999998"/>
    <n v="487.4975"/>
    <n v="3"/>
    <d v="2024-10-06T00:00:00"/>
    <d v="2024-10-08T00:00:00"/>
    <s v="New"/>
    <s v="Card"/>
    <n v="39.08"/>
    <s v="loss"/>
    <s v="Hyderabad"/>
  </r>
  <r>
    <s v="ORD113092"/>
    <x v="0"/>
    <s v="Personal Care"/>
    <x v="12925"/>
    <s v="Good Sales"/>
    <n v="0.44"/>
    <n v="1961.4364000000003"/>
    <n v="2496.3735999999999"/>
    <n v="5"/>
    <d v="2024-01-08T00:00:00"/>
    <d v="2024-01-13T00:00:00"/>
    <s v="New"/>
    <s v="Card"/>
    <n v="950.96"/>
    <s v="profit"/>
    <s v="Delhi"/>
  </r>
  <r>
    <s v="ORD113093"/>
    <x v="2"/>
    <s v="Personal Care"/>
    <x v="12926"/>
    <s v="Good Sales"/>
    <n v="0.11"/>
    <n v="286.39710000000002"/>
    <n v="2317.2129"/>
    <n v="8"/>
    <d v="2024-12-27T00:00:00"/>
    <d v="2025-01-03T00:00:00"/>
    <s v="New"/>
    <s v="Card"/>
    <n v="328.12"/>
    <s v="loss"/>
    <s v="Delhi"/>
  </r>
  <r>
    <s v="ORD113094"/>
    <x v="0"/>
    <s v="Home Care"/>
    <x v="12927"/>
    <s v="Good Sales"/>
    <n v="0.33"/>
    <n v="1205.4834000000001"/>
    <n v="2447.4965999999999"/>
    <n v="5"/>
    <d v="2024-04-19T00:00:00"/>
    <d v="2024-04-25T00:00:00"/>
    <s v="Regular"/>
    <s v="Card"/>
    <n v="715.66"/>
    <s v="loss"/>
    <s v="Mumbai"/>
  </r>
  <r>
    <s v="ORD113095"/>
    <x v="3"/>
    <s v="Home Care"/>
    <x v="12928"/>
    <s v="Good Sales"/>
    <n v="0.44"/>
    <n v="547.95399999999995"/>
    <n v="697.39599999999996"/>
    <n v="2"/>
    <d v="2023-03-22T00:00:00"/>
    <d v="2023-03-28T00:00:00"/>
    <s v="Regular"/>
    <s v="Card"/>
    <n v="336.56"/>
    <s v="loss"/>
    <s v="Chennai"/>
  </r>
  <r>
    <s v="ORD113096"/>
    <x v="3"/>
    <s v="Grocery"/>
    <x v="12929"/>
    <s v="Good Sales"/>
    <n v="0.37"/>
    <n v="950.29689999999994"/>
    <n v="1618.0731000000001"/>
    <n v="2"/>
    <d v="2023-12-06T00:00:00"/>
    <d v="2023-12-13T00:00:00"/>
    <s v="New"/>
    <s v="Cash"/>
    <n v="662.62"/>
    <s v="loss"/>
    <s v="Mumbai"/>
  </r>
  <r>
    <s v="ORD113097"/>
    <x v="3"/>
    <s v="Home Care"/>
    <x v="12930"/>
    <s v="Good Sales"/>
    <n v="7.0000000000000007E-2"/>
    <n v="79.4024"/>
    <n v="1054.9176"/>
    <n v="1"/>
    <d v="2024-12-20T00:00:00"/>
    <d v="2024-12-27T00:00:00"/>
    <s v="New"/>
    <s v="Card"/>
    <n v="220.03"/>
    <s v="loss"/>
    <s v="Bangalore"/>
  </r>
  <r>
    <s v="ORD113098"/>
    <x v="1"/>
    <s v="Clothing"/>
    <x v="12931"/>
    <s v="Good Sales"/>
    <n v="0.48"/>
    <n v="1967.4527999999998"/>
    <n v="2131.4071999999996"/>
    <n v="6"/>
    <d v="2024-09-15T00:00:00"/>
    <d v="2024-09-22T00:00:00"/>
    <s v="Member"/>
    <s v="Cash"/>
    <n v="316.20999999999998"/>
    <s v="loss"/>
    <s v="Chennai"/>
  </r>
  <r>
    <s v="ORD113099"/>
    <x v="0"/>
    <s v="Personal Care"/>
    <x v="12837"/>
    <s v="Good Sales"/>
    <n v="0.05"/>
    <n v="194.9425"/>
    <n v="3703.9074999999998"/>
    <n v="1"/>
    <d v="2024-05-04T00:00:00"/>
    <d v="2024-05-10T00:00:00"/>
    <s v="Regular"/>
    <s v="Card"/>
    <n v="631.13"/>
    <s v="loss"/>
    <s v="Mumbai"/>
  </r>
  <r>
    <s v="ORD113100"/>
    <x v="2"/>
    <s v="Home Care"/>
    <x v="12932"/>
    <s v="Good Sales"/>
    <n v="0.1"/>
    <n v="82.619000000000014"/>
    <n v="743.57100000000003"/>
    <n v="8"/>
    <d v="2023-05-03T00:00:00"/>
    <d v="2023-05-07T00:00:00"/>
    <s v="Regular"/>
    <s v="Card"/>
    <n v="191.23"/>
    <s v="loss"/>
    <s v="Delhi"/>
  </r>
  <r>
    <s v="ORD113101"/>
    <x v="2"/>
    <s v="Grocery"/>
    <x v="12933"/>
    <s v="concerning"/>
    <n v="7.0000000000000007E-2"/>
    <n v="32.555600000000005"/>
    <n v="432.52439999999996"/>
    <n v="1"/>
    <d v="2024-03-21T00:00:00"/>
    <d v="2024-03-24T00:00:00"/>
    <s v="Member"/>
    <s v="Cash"/>
    <n v="89.18"/>
    <s v="loss"/>
    <s v="Delhi"/>
  </r>
  <r>
    <s v="ORD113102"/>
    <x v="2"/>
    <s v="Home Care"/>
    <x v="12934"/>
    <s v="Good Sales"/>
    <n v="0.33"/>
    <n v="1365.7248000000002"/>
    <n v="2772.8352000000004"/>
    <n v="8"/>
    <d v="2023-05-02T00:00:00"/>
    <d v="2023-05-07T00:00:00"/>
    <s v="Member"/>
    <s v="Card"/>
    <n v="547.63"/>
    <s v="loss"/>
    <s v="Mumbai"/>
  </r>
  <r>
    <s v="ORD113103"/>
    <x v="2"/>
    <s v="Personal Care"/>
    <x v="12935"/>
    <s v="concerning"/>
    <n v="0.4"/>
    <n v="254.90800000000002"/>
    <n v="382.36199999999997"/>
    <n v="6"/>
    <d v="2023-03-21T00:00:00"/>
    <d v="2023-03-25T00:00:00"/>
    <s v="New"/>
    <s v="UPI"/>
    <n v="81"/>
    <s v="loss"/>
    <s v="Chennai"/>
  </r>
  <r>
    <s v="ORD113104"/>
    <x v="1"/>
    <s v="Electronics"/>
    <x v="12936"/>
    <s v="Good Sales"/>
    <n v="0.12"/>
    <n v="334.50839999999999"/>
    <n v="2453.0616"/>
    <n v="9"/>
    <d v="2024-10-01T00:00:00"/>
    <d v="2024-10-02T00:00:00"/>
    <s v="New"/>
    <s v="Card"/>
    <n v="612.19000000000005"/>
    <s v="loss"/>
    <s v="Bangalore"/>
  </r>
  <r>
    <s v="ORD113105"/>
    <x v="2"/>
    <s v="Home Care"/>
    <x v="12937"/>
    <s v="Good Sales"/>
    <n v="0.49"/>
    <n v="1332.3050999999998"/>
    <n v="1386.6849"/>
    <n v="3"/>
    <d v="2023-11-30T00:00:00"/>
    <d v="2023-12-05T00:00:00"/>
    <s v="Member"/>
    <s v="Cash"/>
    <n v="565.34"/>
    <s v="loss"/>
    <s v="Pune"/>
  </r>
  <r>
    <s v="ORD113106"/>
    <x v="1"/>
    <s v="Clothing"/>
    <x v="12938"/>
    <s v="Good Sales"/>
    <n v="7.0000000000000007E-2"/>
    <n v="76.610100000000017"/>
    <n v="1017.8199000000001"/>
    <n v="7"/>
    <d v="2023-03-15T00:00:00"/>
    <d v="2023-03-19T00:00:00"/>
    <s v="Regular"/>
    <s v="Cash"/>
    <n v="216.77"/>
    <s v="loss"/>
    <s v="Chennai"/>
  </r>
  <r>
    <s v="ORD113107"/>
    <x v="0"/>
    <s v="Personal Care"/>
    <x v="12939"/>
    <s v="Good Sales"/>
    <n v="0.16"/>
    <n v="479.62400000000002"/>
    <n v="2518.0259999999998"/>
    <n v="2"/>
    <d v="2024-03-25T00:00:00"/>
    <d v="2024-03-30T00:00:00"/>
    <s v="Regular"/>
    <s v="Cash"/>
    <n v="863.33"/>
    <s v="profit"/>
    <s v="Bangalore"/>
  </r>
  <r>
    <s v="ORD113108"/>
    <x v="3"/>
    <s v="Grocery"/>
    <x v="12940"/>
    <s v="Good Sales"/>
    <n v="0.25"/>
    <n v="640.875"/>
    <n v="1922.625"/>
    <n v="5"/>
    <d v="2023-10-24T00:00:00"/>
    <d v="2023-10-25T00:00:00"/>
    <s v="New"/>
    <s v="Card"/>
    <n v="701.66"/>
    <s v="loss"/>
    <s v="Bangalore"/>
  </r>
  <r>
    <s v="ORD113109"/>
    <x v="2"/>
    <s v="Personal Care"/>
    <x v="12941"/>
    <s v="Good Sales"/>
    <n v="0.4"/>
    <n v="1038.0120000000002"/>
    <n v="1557.018"/>
    <n v="1"/>
    <d v="2023-03-27T00:00:00"/>
    <d v="2023-03-28T00:00:00"/>
    <s v="Regular"/>
    <s v="UPI"/>
    <n v="333.47"/>
    <s v="loss"/>
    <s v="Hyderabad"/>
  </r>
  <r>
    <s v="ORD113110"/>
    <x v="3"/>
    <s v="Electronics"/>
    <x v="12942"/>
    <s v="Good Sales"/>
    <n v="0.19"/>
    <n v="353.88069999999999"/>
    <n v="1508.6493"/>
    <n v="5"/>
    <d v="2024-12-04T00:00:00"/>
    <d v="2024-12-09T00:00:00"/>
    <s v="Regular"/>
    <s v="UPI"/>
    <n v="209.06"/>
    <s v="loss"/>
    <s v="Hyderabad"/>
  </r>
  <r>
    <s v="ORD113111"/>
    <x v="0"/>
    <s v="Grocery"/>
    <x v="12943"/>
    <s v="Good Sales"/>
    <n v="0.09"/>
    <n v="378.74700000000001"/>
    <n v="3829.5530000000003"/>
    <n v="8"/>
    <d v="2024-05-14T00:00:00"/>
    <d v="2024-05-20T00:00:00"/>
    <s v="Member"/>
    <s v="Card"/>
    <n v="1181.2"/>
    <s v="profit"/>
    <s v="Delhi"/>
  </r>
  <r>
    <s v="ORD113112"/>
    <x v="0"/>
    <s v="Electronics"/>
    <x v="12944"/>
    <s v="concerning"/>
    <n v="0.23"/>
    <n v="118.08659999999999"/>
    <n v="395.33339999999998"/>
    <n v="3"/>
    <d v="2023-05-03T00:00:00"/>
    <d v="2023-05-08T00:00:00"/>
    <s v="New"/>
    <s v="Cash"/>
    <n v="52.41"/>
    <s v="loss"/>
    <s v="Mumbai"/>
  </r>
  <r>
    <s v="ORD113113"/>
    <x v="2"/>
    <s v="Electronics"/>
    <x v="12945"/>
    <s v="Good Sales"/>
    <n v="0.24"/>
    <n v="539.81999999999994"/>
    <n v="1709.43"/>
    <n v="6"/>
    <d v="2024-09-30T00:00:00"/>
    <d v="2024-10-03T00:00:00"/>
    <s v="Regular"/>
    <s v="Cash"/>
    <n v="661.93"/>
    <s v="loss"/>
    <s v="Hyderabad"/>
  </r>
  <r>
    <s v="ORD113114"/>
    <x v="0"/>
    <s v="Clothing"/>
    <x v="12946"/>
    <s v="Good Sales"/>
    <n v="0.01"/>
    <n v="13.731"/>
    <n v="1359.3689999999999"/>
    <n v="4"/>
    <d v="2024-03-04T00:00:00"/>
    <d v="2024-03-06T00:00:00"/>
    <s v="Regular"/>
    <s v="UPI"/>
    <n v="142.61000000000001"/>
    <s v="loss"/>
    <s v="Mumbai"/>
  </r>
  <r>
    <s v="ORD113115"/>
    <x v="3"/>
    <s v="Home Care"/>
    <x v="12947"/>
    <s v="Good Sales"/>
    <n v="0.01"/>
    <n v="42.5732"/>
    <n v="4214.7467999999999"/>
    <n v="8"/>
    <d v="2024-06-25T00:00:00"/>
    <d v="2024-06-29T00:00:00"/>
    <s v="New"/>
    <s v="Card"/>
    <n v="328.11"/>
    <s v="loss"/>
    <s v="Hyderabad"/>
  </r>
  <r>
    <s v="ORD113116"/>
    <x v="2"/>
    <s v="Clothing"/>
    <x v="12948"/>
    <s v="Good Sales"/>
    <n v="0.14000000000000001"/>
    <n v="168.40460000000002"/>
    <n v="1034.4854"/>
    <n v="2"/>
    <d v="2023-06-16T00:00:00"/>
    <d v="2023-06-22T00:00:00"/>
    <s v="Regular"/>
    <s v="UPI"/>
    <n v="177.63"/>
    <s v="loss"/>
    <s v="Chennai"/>
  </r>
  <r>
    <s v="ORD113117"/>
    <x v="1"/>
    <s v="Clothing"/>
    <x v="12949"/>
    <s v="Good Sales"/>
    <n v="0.37"/>
    <n v="1427.6153999999999"/>
    <n v="2430.8046000000004"/>
    <n v="5"/>
    <d v="2024-10-20T00:00:00"/>
    <d v="2024-10-21T00:00:00"/>
    <s v="New"/>
    <s v="Card"/>
    <n v="1062.02"/>
    <s v="profit"/>
    <s v="Pune"/>
  </r>
  <r>
    <s v="ORD113118"/>
    <x v="2"/>
    <s v="Clothing"/>
    <x v="12950"/>
    <s v="Good Sales"/>
    <n v="0.18"/>
    <n v="557.35739999999998"/>
    <n v="2539.0726"/>
    <n v="6"/>
    <d v="2024-03-06T00:00:00"/>
    <d v="2024-03-07T00:00:00"/>
    <s v="Member"/>
    <s v="UPI"/>
    <n v="720.97"/>
    <s v="loss"/>
    <s v="Hyderabad"/>
  </r>
  <r>
    <s v="ORD113119"/>
    <x v="3"/>
    <s v="Grocery"/>
    <x v="12951"/>
    <s v="Good Sales"/>
    <n v="0.11"/>
    <n v="482.51170000000002"/>
    <n v="3903.9583000000002"/>
    <n v="8"/>
    <d v="2023-02-07T00:00:00"/>
    <d v="2023-02-11T00:00:00"/>
    <s v="New"/>
    <s v="Cash"/>
    <n v="875.75"/>
    <s v="profit"/>
    <s v="Mumbai"/>
  </r>
  <r>
    <s v="ORD113120"/>
    <x v="2"/>
    <s v="Home Care"/>
    <x v="12952"/>
    <s v="Good Sales"/>
    <n v="0.06"/>
    <n v="180.5754"/>
    <n v="2829.0146"/>
    <n v="2"/>
    <d v="2024-02-05T00:00:00"/>
    <d v="2024-02-11T00:00:00"/>
    <s v="Member"/>
    <s v="UPI"/>
    <n v="678.34"/>
    <s v="loss"/>
    <s v="Mumbai"/>
  </r>
  <r>
    <s v="ORD113121"/>
    <x v="2"/>
    <s v="Home Care"/>
    <x v="12953"/>
    <s v="Good Sales"/>
    <n v="0.14000000000000001"/>
    <n v="395.74780000000004"/>
    <n v="2431.0221999999999"/>
    <n v="9"/>
    <d v="2024-09-04T00:00:00"/>
    <d v="2024-09-09T00:00:00"/>
    <s v="Regular"/>
    <s v="Card"/>
    <n v="508.93"/>
    <s v="loss"/>
    <s v="Hyderabad"/>
  </r>
  <r>
    <s v="ORD113122"/>
    <x v="3"/>
    <s v="Grocery"/>
    <x v="12954"/>
    <s v="Good Sales"/>
    <n v="0.24"/>
    <n v="966.12959999999998"/>
    <n v="3059.4103999999998"/>
    <n v="7"/>
    <d v="2024-08-13T00:00:00"/>
    <d v="2024-08-16T00:00:00"/>
    <s v="Member"/>
    <s v="Cash"/>
    <n v="521.13"/>
    <s v="loss"/>
    <s v="Delhi"/>
  </r>
  <r>
    <s v="ORD113123"/>
    <x v="2"/>
    <s v="Clothing"/>
    <x v="12955"/>
    <s v="Good Sales"/>
    <n v="0.05"/>
    <n v="142.809"/>
    <n v="2713.3709999999996"/>
    <n v="4"/>
    <d v="2023-04-12T00:00:00"/>
    <d v="2023-04-18T00:00:00"/>
    <s v="Regular"/>
    <s v="UPI"/>
    <n v="497.69"/>
    <s v="loss"/>
    <s v="Pune"/>
  </r>
  <r>
    <s v="ORD113124"/>
    <x v="2"/>
    <s v="Clothing"/>
    <x v="12956"/>
    <s v="Good Sales"/>
    <n v="0.01"/>
    <n v="42.382600000000004"/>
    <n v="4195.8774000000003"/>
    <n v="2"/>
    <d v="2024-05-05T00:00:00"/>
    <d v="2024-05-09T00:00:00"/>
    <s v="Member"/>
    <s v="UPI"/>
    <n v="614.33000000000004"/>
    <s v="loss"/>
    <s v="Mumbai"/>
  </r>
  <r>
    <s v="ORD113125"/>
    <x v="3"/>
    <s v="Electronics"/>
    <x v="12957"/>
    <s v="concerning"/>
    <n v="0.06"/>
    <n v="20.499600000000001"/>
    <n v="321.16040000000004"/>
    <n v="8"/>
    <d v="2024-11-05T00:00:00"/>
    <d v="2024-11-10T00:00:00"/>
    <s v="New"/>
    <s v="UPI"/>
    <n v="82.68"/>
    <s v="loss"/>
    <s v="Pune"/>
  </r>
  <r>
    <s v="ORD113126"/>
    <x v="0"/>
    <s v="Electronics"/>
    <x v="12958"/>
    <s v="Good Sales"/>
    <n v="0.37"/>
    <n v="934.70510000000002"/>
    <n v="1591.5248999999999"/>
    <n v="2"/>
    <d v="2024-04-09T00:00:00"/>
    <d v="2024-04-10T00:00:00"/>
    <s v="Regular"/>
    <s v="Card"/>
    <n v="231.61"/>
    <s v="loss"/>
    <s v="Bangalore"/>
  </r>
  <r>
    <s v="ORD113127"/>
    <x v="3"/>
    <s v="Personal Care"/>
    <x v="12959"/>
    <s v="Good Sales"/>
    <n v="0.23"/>
    <n v="938.90370000000007"/>
    <n v="3143.2862999999998"/>
    <n v="2"/>
    <d v="2024-08-19T00:00:00"/>
    <d v="2024-08-24T00:00:00"/>
    <s v="Regular"/>
    <s v="Card"/>
    <n v="663.21"/>
    <s v="loss"/>
    <s v="Bangalore"/>
  </r>
  <r>
    <s v="ORD113128"/>
    <x v="2"/>
    <s v="Electronics"/>
    <x v="12960"/>
    <s v="Good Sales"/>
    <n v="0.22"/>
    <n v="936.53779999999995"/>
    <n v="3320.4521999999997"/>
    <n v="9"/>
    <d v="2024-09-13T00:00:00"/>
    <d v="2024-09-15T00:00:00"/>
    <s v="Member"/>
    <s v="UPI"/>
    <n v="326.37"/>
    <s v="loss"/>
    <s v="Hyderabad"/>
  </r>
  <r>
    <s v="ORD113129"/>
    <x v="1"/>
    <s v="Home Care"/>
    <x v="12961"/>
    <s v="Good Sales"/>
    <n v="0.01"/>
    <n v="41.868699999999997"/>
    <n v="4145.0012999999999"/>
    <n v="4"/>
    <d v="2024-03-17T00:00:00"/>
    <d v="2024-03-20T00:00:00"/>
    <s v="New"/>
    <s v="UPI"/>
    <n v="254.66"/>
    <s v="loss"/>
    <s v="Mumbai"/>
  </r>
  <r>
    <s v="ORD113130"/>
    <x v="1"/>
    <s v="Grocery"/>
    <x v="12962"/>
    <s v="Good Sales"/>
    <n v="0.36"/>
    <n v="1102.1291999999999"/>
    <n v="1959.3407999999999"/>
    <n v="7"/>
    <d v="2024-02-10T00:00:00"/>
    <d v="2024-02-17T00:00:00"/>
    <s v="New"/>
    <s v="UPI"/>
    <n v="330.99"/>
    <s v="loss"/>
    <s v="Pune"/>
  </r>
  <r>
    <s v="ORD113131"/>
    <x v="3"/>
    <s v="Clothing"/>
    <x v="12963"/>
    <s v="Good Sales"/>
    <n v="0.1"/>
    <n v="497.04600000000005"/>
    <n v="4473.4139999999998"/>
    <n v="4"/>
    <d v="2024-01-24T00:00:00"/>
    <d v="2024-01-26T00:00:00"/>
    <s v="Member"/>
    <s v="Cash"/>
    <n v="448.64"/>
    <s v="loss"/>
    <s v="Pune"/>
  </r>
  <r>
    <s v="ORD113132"/>
    <x v="1"/>
    <s v="Personal Care"/>
    <x v="12964"/>
    <s v="Good Sales"/>
    <n v="0.05"/>
    <n v="49.439500000000002"/>
    <n v="939.35050000000001"/>
    <n v="5"/>
    <d v="2023-07-07T00:00:00"/>
    <d v="2023-07-09T00:00:00"/>
    <s v="Member"/>
    <s v="Cash"/>
    <n v="242.71"/>
    <s v="loss"/>
    <s v="Mumbai"/>
  </r>
  <r>
    <s v="ORD113133"/>
    <x v="2"/>
    <s v="Electronics"/>
    <x v="8366"/>
    <s v="Good Sales"/>
    <n v="0.42"/>
    <n v="401.03280000000001"/>
    <n v="553.80719999999997"/>
    <n v="1"/>
    <d v="2023-02-05T00:00:00"/>
    <d v="2023-02-10T00:00:00"/>
    <s v="New"/>
    <s v="UPI"/>
    <n v="86.03"/>
    <s v="loss"/>
    <s v="Mumbai"/>
  </r>
  <r>
    <s v="ORD113134"/>
    <x v="2"/>
    <s v="Personal Care"/>
    <x v="12965"/>
    <s v="concerning"/>
    <n v="0.24"/>
    <n v="62.599199999999996"/>
    <n v="198.23079999999999"/>
    <n v="1"/>
    <d v="2023-07-31T00:00:00"/>
    <d v="2023-08-07T00:00:00"/>
    <s v="Member"/>
    <s v="Cash"/>
    <n v="56.88"/>
    <s v="loss"/>
    <s v="Hyderabad"/>
  </r>
  <r>
    <s v="ORD113135"/>
    <x v="3"/>
    <s v="Grocery"/>
    <x v="12966"/>
    <s v="Good Sales"/>
    <n v="0.37"/>
    <n v="1830.6675"/>
    <n v="3117.0825"/>
    <n v="3"/>
    <d v="2024-01-01T00:00:00"/>
    <d v="2024-01-06T00:00:00"/>
    <s v="New"/>
    <s v="Cash"/>
    <n v="869.41"/>
    <s v="profit"/>
    <s v="Delhi"/>
  </r>
  <r>
    <s v="ORD113136"/>
    <x v="2"/>
    <s v="Grocery"/>
    <x v="12967"/>
    <s v="Good Sales"/>
    <n v="0.41"/>
    <n v="740.17299999999989"/>
    <n v="1065.127"/>
    <n v="6"/>
    <d v="2023-11-09T00:00:00"/>
    <d v="2023-11-15T00:00:00"/>
    <s v="Regular"/>
    <s v="Card"/>
    <n v="253.25"/>
    <s v="loss"/>
    <s v="Chennai"/>
  </r>
  <r>
    <s v="ORD113137"/>
    <x v="0"/>
    <s v="Personal Care"/>
    <x v="12968"/>
    <s v="Good Sales"/>
    <n v="0.48"/>
    <n v="1840.3535999999999"/>
    <n v="1993.7164000000002"/>
    <n v="1"/>
    <d v="2024-05-17T00:00:00"/>
    <d v="2024-05-24T00:00:00"/>
    <s v="Regular"/>
    <s v="Cash"/>
    <n v="250.82"/>
    <s v="loss"/>
    <s v="Mumbai"/>
  </r>
  <r>
    <s v="ORD113138"/>
    <x v="2"/>
    <s v="Personal Care"/>
    <x v="12969"/>
    <s v="concerning"/>
    <n v="0.31"/>
    <n v="121.6998"/>
    <n v="270.8802"/>
    <n v="4"/>
    <d v="2024-08-18T00:00:00"/>
    <d v="2024-08-24T00:00:00"/>
    <s v="New"/>
    <s v="UPI"/>
    <n v="60.55"/>
    <s v="loss"/>
    <s v="Pune"/>
  </r>
  <r>
    <s v="ORD113139"/>
    <x v="3"/>
    <s v="Personal Care"/>
    <x v="12970"/>
    <s v="Good Sales"/>
    <n v="0.03"/>
    <n v="46.9071"/>
    <n v="1516.6629"/>
    <n v="9"/>
    <d v="2023-03-31T00:00:00"/>
    <d v="2023-04-07T00:00:00"/>
    <s v="Member"/>
    <s v="Cash"/>
    <n v="300.48"/>
    <s v="loss"/>
    <s v="Pune"/>
  </r>
  <r>
    <s v="ORD113140"/>
    <x v="0"/>
    <s v="Clothing"/>
    <x v="12971"/>
    <s v="Good Sales"/>
    <n v="0.28000000000000003"/>
    <n v="883.91800000000001"/>
    <n v="2272.9319999999998"/>
    <n v="2"/>
    <d v="2024-10-05T00:00:00"/>
    <d v="2024-10-09T00:00:00"/>
    <s v="Member"/>
    <s v="Cash"/>
    <n v="250.73"/>
    <s v="loss"/>
    <s v="Bangalore"/>
  </r>
  <r>
    <s v="ORD113141"/>
    <x v="0"/>
    <s v="Home Care"/>
    <x v="12972"/>
    <s v="Good Sales"/>
    <n v="0.25"/>
    <n v="667.85500000000002"/>
    <n v="2003.5650000000001"/>
    <n v="2"/>
    <d v="2023-11-03T00:00:00"/>
    <d v="2023-11-09T00:00:00"/>
    <s v="Member"/>
    <s v="Card"/>
    <n v="741.08"/>
    <s v="loss"/>
    <s v="Mumbai"/>
  </r>
  <r>
    <s v="ORD113142"/>
    <x v="1"/>
    <s v="Electronics"/>
    <x v="12973"/>
    <s v="Good Sales"/>
    <n v="0.03"/>
    <n v="33.539099999999998"/>
    <n v="1084.4309000000001"/>
    <n v="2"/>
    <d v="2024-08-18T00:00:00"/>
    <d v="2024-08-19T00:00:00"/>
    <s v="Regular"/>
    <s v="Cash"/>
    <n v="86.87"/>
    <s v="loss"/>
    <s v="Delhi"/>
  </r>
  <r>
    <s v="ORD113143"/>
    <x v="2"/>
    <s v="Electronics"/>
    <x v="12974"/>
    <s v="Good Sales"/>
    <n v="0.15"/>
    <n v="354.2715"/>
    <n v="2007.5384999999999"/>
    <n v="7"/>
    <d v="2023-04-16T00:00:00"/>
    <d v="2023-04-19T00:00:00"/>
    <s v="Regular"/>
    <s v="Cash"/>
    <n v="608.51"/>
    <s v="loss"/>
    <s v="Delhi"/>
  </r>
  <r>
    <s v="ORD113144"/>
    <x v="3"/>
    <s v="Electronics"/>
    <x v="12975"/>
    <s v="concerning"/>
    <n v="0.21"/>
    <n v="132.93629999999999"/>
    <n v="500.09370000000001"/>
    <n v="7"/>
    <d v="2024-11-22T00:00:00"/>
    <d v="2024-11-29T00:00:00"/>
    <s v="New"/>
    <s v="UPI"/>
    <n v="155.61000000000001"/>
    <s v="loss"/>
    <s v="Chennai"/>
  </r>
  <r>
    <s v="ORD113145"/>
    <x v="1"/>
    <s v="Personal Care"/>
    <x v="12976"/>
    <s v="Good Sales"/>
    <n v="0.08"/>
    <n v="220.74"/>
    <n v="2538.5100000000002"/>
    <n v="6"/>
    <d v="2023-07-22T00:00:00"/>
    <d v="2023-07-29T00:00:00"/>
    <s v="New"/>
    <s v="Cash"/>
    <n v="748.23"/>
    <s v="loss"/>
    <s v="Delhi"/>
  </r>
  <r>
    <s v="ORD113146"/>
    <x v="1"/>
    <s v="Personal Care"/>
    <x v="12977"/>
    <s v="concerning"/>
    <n v="0"/>
    <n v="0"/>
    <n v="575.01"/>
    <n v="2"/>
    <d v="2023-11-23T00:00:00"/>
    <d v="2023-11-25T00:00:00"/>
    <s v="Member"/>
    <s v="Card"/>
    <n v="44.01"/>
    <s v="loss"/>
    <s v="Chennai"/>
  </r>
  <r>
    <s v="ORD113147"/>
    <x v="2"/>
    <s v="Personal Care"/>
    <x v="12978"/>
    <s v="Good Sales"/>
    <n v="0.38"/>
    <n v="1222.1104"/>
    <n v="1993.9695999999999"/>
    <n v="5"/>
    <d v="2023-11-07T00:00:00"/>
    <d v="2023-11-12T00:00:00"/>
    <s v="Regular"/>
    <s v="Card"/>
    <n v="530.79999999999995"/>
    <s v="loss"/>
    <s v="Hyderabad"/>
  </r>
  <r>
    <s v="ORD113148"/>
    <x v="2"/>
    <s v="Clothing"/>
    <x v="12979"/>
    <s v="Good Sales"/>
    <n v="0.43"/>
    <n v="370.33749999999998"/>
    <n v="490.91250000000002"/>
    <n v="6"/>
    <d v="2024-09-11T00:00:00"/>
    <d v="2024-09-12T00:00:00"/>
    <s v="New"/>
    <s v="Card"/>
    <n v="110.78"/>
    <s v="loss"/>
    <s v="Mumbai"/>
  </r>
  <r>
    <s v="ORD113149"/>
    <x v="3"/>
    <s v="Clothing"/>
    <x v="12980"/>
    <s v="Good Sales"/>
    <n v="0.11"/>
    <n v="305.87919999999997"/>
    <n v="2474.8407999999999"/>
    <n v="6"/>
    <d v="2023-01-31T00:00:00"/>
    <d v="2023-02-04T00:00:00"/>
    <s v="Member"/>
    <s v="UPI"/>
    <n v="615.70000000000005"/>
    <s v="loss"/>
    <s v="Hyderabad"/>
  </r>
  <r>
    <s v="ORD113150"/>
    <x v="1"/>
    <s v="Clothing"/>
    <x v="12981"/>
    <s v="concerning"/>
    <n v="0"/>
    <n v="0"/>
    <n v="732.69"/>
    <n v="6"/>
    <d v="2023-02-19T00:00:00"/>
    <d v="2023-02-26T00:00:00"/>
    <s v="New"/>
    <s v="Cash"/>
    <n v="70.91"/>
    <s v="loss"/>
    <s v="Hyderabad"/>
  </r>
  <r>
    <s v="ORD113151"/>
    <x v="3"/>
    <s v="Clothing"/>
    <x v="12982"/>
    <s v="Good Sales"/>
    <n v="0.44"/>
    <n v="907.93119999999999"/>
    <n v="1155.5488"/>
    <n v="6"/>
    <d v="2023-03-28T00:00:00"/>
    <d v="2023-04-02T00:00:00"/>
    <s v="Regular"/>
    <s v="Cash"/>
    <n v="149.59"/>
    <s v="loss"/>
    <s v="Pune"/>
  </r>
  <r>
    <s v="ORD113152"/>
    <x v="1"/>
    <s v="Grocery"/>
    <x v="12983"/>
    <s v="Good Sales"/>
    <n v="7.0000000000000007E-2"/>
    <n v="127.67790000000001"/>
    <n v="1696.2921000000001"/>
    <n v="1"/>
    <d v="2024-10-16T00:00:00"/>
    <d v="2024-10-20T00:00:00"/>
    <s v="Regular"/>
    <s v="Cash"/>
    <n v="190.97"/>
    <s v="loss"/>
    <s v="Mumbai"/>
  </r>
  <r>
    <s v="ORD113153"/>
    <x v="1"/>
    <s v="Clothing"/>
    <x v="5185"/>
    <s v="Good Sales"/>
    <n v="0.2"/>
    <n v="761.28200000000004"/>
    <n v="3045.1279999999997"/>
    <n v="4"/>
    <d v="2023-03-06T00:00:00"/>
    <d v="2023-03-12T00:00:00"/>
    <s v="Regular"/>
    <s v="Card"/>
    <n v="1134.25"/>
    <s v="profit"/>
    <s v="Chennai"/>
  </r>
  <r>
    <s v="ORD113154"/>
    <x v="1"/>
    <s v="Clothing"/>
    <x v="12984"/>
    <s v="Good Sales"/>
    <n v="0.18"/>
    <n v="583.50419999999997"/>
    <n v="2658.1858000000002"/>
    <n v="1"/>
    <d v="2024-08-22T00:00:00"/>
    <d v="2024-08-29T00:00:00"/>
    <s v="Regular"/>
    <s v="Card"/>
    <n v="368.74"/>
    <s v="loss"/>
    <s v="Hyderabad"/>
  </r>
  <r>
    <s v="ORD113155"/>
    <x v="2"/>
    <s v="Clothing"/>
    <x v="12985"/>
    <s v="Good Sales"/>
    <n v="0.08"/>
    <n v="375.33920000000001"/>
    <n v="4316.4007999999994"/>
    <n v="3"/>
    <d v="2023-12-01T00:00:00"/>
    <d v="2023-12-07T00:00:00"/>
    <s v="New"/>
    <s v="Card"/>
    <n v="570.76"/>
    <s v="loss"/>
    <s v="Pune"/>
  </r>
  <r>
    <s v="ORD113156"/>
    <x v="1"/>
    <s v="Electronics"/>
    <x v="12986"/>
    <s v="Good Sales"/>
    <n v="0.3"/>
    <n v="1385.2079999999999"/>
    <n v="3232.152"/>
    <n v="2"/>
    <d v="2023-06-25T00:00:00"/>
    <d v="2023-07-01T00:00:00"/>
    <s v="Member"/>
    <s v="UPI"/>
    <n v="1064.1400000000001"/>
    <s v="profit"/>
    <s v="Mumbai"/>
  </r>
  <r>
    <s v="ORD113157"/>
    <x v="1"/>
    <s v="Electronics"/>
    <x v="12987"/>
    <s v="Good Sales"/>
    <n v="0.46"/>
    <n v="1680.1408000000001"/>
    <n v="1972.3391999999999"/>
    <n v="2"/>
    <d v="2024-10-22T00:00:00"/>
    <d v="2024-10-27T00:00:00"/>
    <s v="Regular"/>
    <s v="Card"/>
    <n v="467.28"/>
    <s v="loss"/>
    <s v="Mumbai"/>
  </r>
  <r>
    <s v="ORD113158"/>
    <x v="1"/>
    <s v="Electronics"/>
    <x v="12988"/>
    <s v="Good Sales"/>
    <n v="0.26"/>
    <n v="1007.7262000000001"/>
    <n v="2868.1437999999998"/>
    <n v="6"/>
    <d v="2024-04-14T00:00:00"/>
    <d v="2024-04-21T00:00:00"/>
    <s v="Member"/>
    <s v="Card"/>
    <n v="705.81"/>
    <s v="loss"/>
    <s v="Bangalore"/>
  </r>
  <r>
    <s v="ORD113159"/>
    <x v="0"/>
    <s v="Home Care"/>
    <x v="12989"/>
    <s v="Good Sales"/>
    <n v="0.49"/>
    <n v="1549.4143000000001"/>
    <n v="1612.6557"/>
    <n v="1"/>
    <d v="2023-01-24T00:00:00"/>
    <d v="2023-01-30T00:00:00"/>
    <s v="Regular"/>
    <s v="UPI"/>
    <n v="751.66"/>
    <s v="loss"/>
    <s v="Hyderabad"/>
  </r>
  <r>
    <s v="ORD113160"/>
    <x v="2"/>
    <s v="Grocery"/>
    <x v="12990"/>
    <s v="Good Sales"/>
    <n v="0.1"/>
    <n v="348.91500000000002"/>
    <n v="3140.2350000000001"/>
    <n v="4"/>
    <d v="2024-10-24T00:00:00"/>
    <d v="2024-10-31T00:00:00"/>
    <s v="New"/>
    <s v="UPI"/>
    <n v="466.54"/>
    <s v="loss"/>
    <s v="Chennai"/>
  </r>
  <r>
    <s v="ORD113161"/>
    <x v="0"/>
    <s v="Personal Care"/>
    <x v="12991"/>
    <s v="Good Sales"/>
    <n v="0.42"/>
    <n v="1312.2438"/>
    <n v="1812.1461999999999"/>
    <n v="9"/>
    <d v="2023-11-21T00:00:00"/>
    <d v="2023-11-24T00:00:00"/>
    <s v="Regular"/>
    <s v="UPI"/>
    <n v="437.95"/>
    <s v="loss"/>
    <s v="Pune"/>
  </r>
  <r>
    <s v="ORD113162"/>
    <x v="2"/>
    <s v="Clothing"/>
    <x v="12992"/>
    <s v="Good Sales"/>
    <n v="0.13"/>
    <n v="211.59450000000001"/>
    <n v="1416.0555000000002"/>
    <n v="3"/>
    <d v="2023-02-05T00:00:00"/>
    <d v="2023-02-07T00:00:00"/>
    <s v="New"/>
    <s v="Cash"/>
    <n v="172.24"/>
    <s v="loss"/>
    <s v="Delhi"/>
  </r>
  <r>
    <s v="ORD113163"/>
    <x v="3"/>
    <s v="Electronics"/>
    <x v="12993"/>
    <s v="Good Sales"/>
    <n v="0.13"/>
    <n v="236.38940000000002"/>
    <n v="1581.9906000000001"/>
    <n v="8"/>
    <d v="2023-08-20T00:00:00"/>
    <d v="2023-08-24T00:00:00"/>
    <s v="Regular"/>
    <s v="Card"/>
    <n v="431.83"/>
    <s v="loss"/>
    <s v="Bangalore"/>
  </r>
  <r>
    <s v="ORD113164"/>
    <x v="0"/>
    <s v="Grocery"/>
    <x v="12994"/>
    <s v="Good Sales"/>
    <n v="0.06"/>
    <n v="174.97199999999998"/>
    <n v="2741.2280000000001"/>
    <n v="9"/>
    <d v="2024-11-28T00:00:00"/>
    <d v="2024-12-02T00:00:00"/>
    <s v="Regular"/>
    <s v="Cash"/>
    <n v="869.7"/>
    <s v="profit"/>
    <s v="Bangalore"/>
  </r>
  <r>
    <s v="ORD113165"/>
    <x v="3"/>
    <s v="Clothing"/>
    <x v="12995"/>
    <s v="Good Sales"/>
    <n v="0.43"/>
    <n v="1560.4141"/>
    <n v="2068.4558999999999"/>
    <n v="2"/>
    <d v="2024-08-24T00:00:00"/>
    <d v="2024-08-28T00:00:00"/>
    <s v="New"/>
    <s v="Card"/>
    <n v="238.03"/>
    <s v="loss"/>
    <s v="Mumbai"/>
  </r>
  <r>
    <s v="ORD113166"/>
    <x v="1"/>
    <s v="Home Care"/>
    <x v="12996"/>
    <s v="Good Sales"/>
    <n v="0.36"/>
    <n v="752.39279999999997"/>
    <n v="1337.5871999999999"/>
    <n v="5"/>
    <d v="2023-11-18T00:00:00"/>
    <d v="2023-11-23T00:00:00"/>
    <s v="Member"/>
    <s v="UPI"/>
    <n v="317.16000000000003"/>
    <s v="loss"/>
    <s v="Pune"/>
  </r>
  <r>
    <s v="ORD113167"/>
    <x v="3"/>
    <s v="Personal Care"/>
    <x v="12997"/>
    <s v="concerning"/>
    <n v="0.17"/>
    <n v="135.84190000000001"/>
    <n v="663.22810000000004"/>
    <n v="6"/>
    <d v="2023-08-14T00:00:00"/>
    <d v="2023-08-18T00:00:00"/>
    <s v="Member"/>
    <s v="Cash"/>
    <n v="108.53"/>
    <s v="loss"/>
    <s v="Pune"/>
  </r>
  <r>
    <s v="ORD113168"/>
    <x v="3"/>
    <s v="Clothing"/>
    <x v="12998"/>
    <s v="Good Sales"/>
    <n v="0.17"/>
    <n v="399.69380000000001"/>
    <n v="1951.4461999999999"/>
    <n v="5"/>
    <d v="2023-12-26T00:00:00"/>
    <d v="2023-12-31T00:00:00"/>
    <s v="Regular"/>
    <s v="Card"/>
    <n v="326.11"/>
    <s v="loss"/>
    <s v="Bangalore"/>
  </r>
  <r>
    <s v="ORD113169"/>
    <x v="3"/>
    <s v="Personal Care"/>
    <x v="12999"/>
    <s v="Good Sales"/>
    <n v="0.42"/>
    <n v="2024.2403999999999"/>
    <n v="2795.3796000000002"/>
    <n v="6"/>
    <d v="2023-07-10T00:00:00"/>
    <d v="2023-07-17T00:00:00"/>
    <s v="Regular"/>
    <s v="UPI"/>
    <n v="872.62"/>
    <s v="profit"/>
    <s v="Delhi"/>
  </r>
  <r>
    <s v="ORD113170"/>
    <x v="3"/>
    <s v="Clothing"/>
    <x v="13000"/>
    <s v="Good Sales"/>
    <n v="0.46"/>
    <n v="528.55380000000002"/>
    <n v="620.47619999999995"/>
    <n v="5"/>
    <d v="2023-06-22T00:00:00"/>
    <d v="2023-06-27T00:00:00"/>
    <s v="Member"/>
    <s v="Card"/>
    <n v="246.67"/>
    <s v="loss"/>
    <s v="Bangalore"/>
  </r>
  <r>
    <s v="ORD113171"/>
    <x v="2"/>
    <s v="Home Care"/>
    <x v="13001"/>
    <s v="Good Sales"/>
    <n v="0.3"/>
    <n v="984.13199999999995"/>
    <n v="2296.308"/>
    <n v="7"/>
    <d v="2024-08-17T00:00:00"/>
    <d v="2024-08-24T00:00:00"/>
    <s v="New"/>
    <s v="UPI"/>
    <n v="566.87"/>
    <s v="loss"/>
    <s v="Mumbai"/>
  </r>
  <r>
    <s v="ORD113172"/>
    <x v="0"/>
    <s v="Grocery"/>
    <x v="13002"/>
    <s v="Good Sales"/>
    <n v="0.2"/>
    <n v="982.89"/>
    <n v="3931.56"/>
    <n v="5"/>
    <d v="2024-09-24T00:00:00"/>
    <d v="2024-10-01T00:00:00"/>
    <s v="Regular"/>
    <s v="UPI"/>
    <n v="1181.18"/>
    <s v="profit"/>
    <s v="Delhi"/>
  </r>
  <r>
    <s v="ORD113173"/>
    <x v="2"/>
    <s v="Personal Care"/>
    <x v="13003"/>
    <s v="Good Sales"/>
    <n v="0.03"/>
    <n v="58.306799999999996"/>
    <n v="1885.2531999999999"/>
    <n v="5"/>
    <d v="2024-04-10T00:00:00"/>
    <d v="2024-04-16T00:00:00"/>
    <s v="New"/>
    <s v="Card"/>
    <n v="127.92"/>
    <s v="loss"/>
    <s v="Chennai"/>
  </r>
  <r>
    <s v="ORD113174"/>
    <x v="2"/>
    <s v="Personal Care"/>
    <x v="13004"/>
    <s v="Good Sales"/>
    <n v="0.06"/>
    <n v="267.0378"/>
    <n v="4183.5922"/>
    <n v="7"/>
    <d v="2024-11-20T00:00:00"/>
    <d v="2024-11-23T00:00:00"/>
    <s v="Member"/>
    <s v="Cash"/>
    <n v="1113.48"/>
    <s v="profit"/>
    <s v="Pune"/>
  </r>
  <r>
    <s v="ORD113175"/>
    <x v="2"/>
    <s v="Grocery"/>
    <x v="13005"/>
    <s v="Good Sales"/>
    <n v="7.0000000000000007E-2"/>
    <n v="303.35480000000007"/>
    <n v="4030.2852000000003"/>
    <n v="3"/>
    <d v="2023-07-18T00:00:00"/>
    <d v="2023-07-24T00:00:00"/>
    <s v="Regular"/>
    <s v="UPI"/>
    <n v="1173.01"/>
    <s v="profit"/>
    <s v="Hyderabad"/>
  </r>
  <r>
    <s v="ORD113176"/>
    <x v="3"/>
    <s v="Personal Care"/>
    <x v="13006"/>
    <s v="Good Sales"/>
    <n v="0.14000000000000001"/>
    <n v="246.5848"/>
    <n v="1514.7351999999998"/>
    <n v="7"/>
    <d v="2023-05-09T00:00:00"/>
    <d v="2023-05-14T00:00:00"/>
    <s v="Member"/>
    <s v="Card"/>
    <n v="351.15"/>
    <s v="loss"/>
    <s v="Pune"/>
  </r>
  <r>
    <s v="ORD113177"/>
    <x v="2"/>
    <s v="Electronics"/>
    <x v="13007"/>
    <s v="concerning"/>
    <n v="0.13"/>
    <n v="75.754900000000006"/>
    <n v="506.9751"/>
    <n v="8"/>
    <d v="2023-12-08T00:00:00"/>
    <d v="2023-12-14T00:00:00"/>
    <s v="Member"/>
    <s v="UPI"/>
    <n v="75.73"/>
    <s v="loss"/>
    <s v="Chennai"/>
  </r>
  <r>
    <s v="ORD113178"/>
    <x v="0"/>
    <s v="Grocery"/>
    <x v="13008"/>
    <s v="Good Sales"/>
    <n v="0.27"/>
    <n v="263.20680000000004"/>
    <n v="711.63319999999999"/>
    <n v="5"/>
    <d v="2023-03-24T00:00:00"/>
    <d v="2023-03-25T00:00:00"/>
    <s v="New"/>
    <s v="UPI"/>
    <n v="164.22"/>
    <s v="loss"/>
    <s v="Chennai"/>
  </r>
  <r>
    <s v="ORD113179"/>
    <x v="2"/>
    <s v="Home Care"/>
    <x v="13009"/>
    <s v="Good Sales"/>
    <n v="0.47"/>
    <n v="889.31989999999996"/>
    <n v="1002.8501000000001"/>
    <n v="4"/>
    <d v="2023-05-17T00:00:00"/>
    <d v="2023-05-21T00:00:00"/>
    <s v="New"/>
    <s v="Cash"/>
    <n v="376.26"/>
    <s v="loss"/>
    <s v="Hyderabad"/>
  </r>
  <r>
    <s v="ORD113180"/>
    <x v="1"/>
    <s v="Clothing"/>
    <x v="13010"/>
    <s v="Good Sales"/>
    <n v="0.43"/>
    <n v="2063.8968"/>
    <n v="2735.8632000000002"/>
    <n v="2"/>
    <d v="2024-09-02T00:00:00"/>
    <d v="2024-09-04T00:00:00"/>
    <s v="New"/>
    <s v="Cash"/>
    <n v="1195.5"/>
    <s v="profit"/>
    <s v="Delhi"/>
  </r>
  <r>
    <s v="ORD113181"/>
    <x v="3"/>
    <s v="Clothing"/>
    <x v="13011"/>
    <s v="Good Sales"/>
    <n v="0.25"/>
    <n v="361.20249999999999"/>
    <n v="1083.6075000000001"/>
    <n v="5"/>
    <d v="2024-05-16T00:00:00"/>
    <d v="2024-05-20T00:00:00"/>
    <s v="New"/>
    <s v="UPI"/>
    <n v="355.38"/>
    <s v="loss"/>
    <s v="Pune"/>
  </r>
  <r>
    <s v="ORD113182"/>
    <x v="1"/>
    <s v="Grocery"/>
    <x v="13012"/>
    <s v="Good Sales"/>
    <n v="0.01"/>
    <n v="46.416400000000003"/>
    <n v="4595.2236000000003"/>
    <n v="6"/>
    <d v="2023-06-12T00:00:00"/>
    <d v="2023-06-13T00:00:00"/>
    <s v="Regular"/>
    <s v="Card"/>
    <n v="635.1"/>
    <s v="loss"/>
    <s v="Hyderabad"/>
  </r>
  <r>
    <s v="ORD113183"/>
    <x v="0"/>
    <s v="Electronics"/>
    <x v="13013"/>
    <s v="Good Sales"/>
    <n v="0.03"/>
    <n v="29.660700000000002"/>
    <n v="959.02930000000003"/>
    <n v="9"/>
    <d v="2023-05-21T00:00:00"/>
    <d v="2023-05-28T00:00:00"/>
    <s v="Regular"/>
    <s v="Card"/>
    <n v="156.47"/>
    <s v="loss"/>
    <s v="Mumbai"/>
  </r>
  <r>
    <s v="ORD113184"/>
    <x v="0"/>
    <s v="Home Care"/>
    <x v="13014"/>
    <s v="Good Sales"/>
    <n v="0.43"/>
    <n v="2086.3944000000001"/>
    <n v="2765.6855999999998"/>
    <n v="6"/>
    <d v="2024-10-27T00:00:00"/>
    <d v="2024-11-02T00:00:00"/>
    <s v="Regular"/>
    <s v="Cash"/>
    <n v="1170.9000000000001"/>
    <s v="profit"/>
    <s v="Pune"/>
  </r>
  <r>
    <s v="ORD113185"/>
    <x v="0"/>
    <s v="Clothing"/>
    <x v="13015"/>
    <s v="Good Sales"/>
    <n v="0.14000000000000001"/>
    <n v="215.41240000000002"/>
    <n v="1323.2476000000001"/>
    <n v="6"/>
    <d v="2023-06-22T00:00:00"/>
    <d v="2023-06-27T00:00:00"/>
    <s v="New"/>
    <s v="UPI"/>
    <n v="241.71"/>
    <s v="loss"/>
    <s v="Delhi"/>
  </r>
  <r>
    <s v="ORD113186"/>
    <x v="0"/>
    <s v="Clothing"/>
    <x v="13016"/>
    <s v="Good Sales"/>
    <n v="0.16"/>
    <n v="512.34400000000005"/>
    <n v="2689.806"/>
    <n v="6"/>
    <d v="2023-06-28T00:00:00"/>
    <d v="2023-07-04T00:00:00"/>
    <s v="Member"/>
    <s v="Card"/>
    <n v="668.62"/>
    <s v="loss"/>
    <s v="Bangalore"/>
  </r>
  <r>
    <s v="ORD113187"/>
    <x v="2"/>
    <s v="Electronics"/>
    <x v="13017"/>
    <s v="concerning"/>
    <n v="7.0000000000000007E-2"/>
    <n v="30.904300000000003"/>
    <n v="410.58570000000003"/>
    <n v="8"/>
    <d v="2023-06-02T00:00:00"/>
    <d v="2023-06-05T00:00:00"/>
    <s v="Regular"/>
    <s v="Card"/>
    <n v="131"/>
    <s v="loss"/>
    <s v="Delhi"/>
  </r>
  <r>
    <s v="ORD113188"/>
    <x v="3"/>
    <s v="Personal Care"/>
    <x v="13018"/>
    <s v="Good Sales"/>
    <n v="0.11"/>
    <n v="172.51849999999999"/>
    <n v="1395.8315"/>
    <n v="6"/>
    <d v="2024-07-21T00:00:00"/>
    <d v="2024-07-26T00:00:00"/>
    <s v="New"/>
    <s v="Card"/>
    <n v="408"/>
    <s v="loss"/>
    <s v="Hyderabad"/>
  </r>
  <r>
    <s v="ORD113189"/>
    <x v="0"/>
    <s v="Grocery"/>
    <x v="13019"/>
    <s v="Good Sales"/>
    <n v="0.12"/>
    <n v="135.89760000000001"/>
    <n v="996.58240000000001"/>
    <n v="1"/>
    <d v="2024-10-04T00:00:00"/>
    <d v="2024-10-07T00:00:00"/>
    <s v="Regular"/>
    <s v="Card"/>
    <n v="118.35"/>
    <s v="loss"/>
    <s v="Chennai"/>
  </r>
  <r>
    <s v="ORD113190"/>
    <x v="1"/>
    <s v="Electronics"/>
    <x v="13020"/>
    <s v="concerning"/>
    <n v="0.21"/>
    <n v="24.5154"/>
    <n v="92.224599999999995"/>
    <n v="1"/>
    <d v="2024-04-03T00:00:00"/>
    <d v="2024-04-05T00:00:00"/>
    <s v="Regular"/>
    <s v="Card"/>
    <n v="17.86"/>
    <s v="loss"/>
    <s v="Delhi"/>
  </r>
  <r>
    <s v="ORD113191"/>
    <x v="0"/>
    <s v="Electronics"/>
    <x v="13021"/>
    <s v="Good Sales"/>
    <n v="0.31"/>
    <n v="269.1327"/>
    <n v="599.03729999999996"/>
    <n v="2"/>
    <d v="2024-04-22T00:00:00"/>
    <d v="2024-04-26T00:00:00"/>
    <s v="Regular"/>
    <s v="UPI"/>
    <n v="161.75"/>
    <s v="loss"/>
    <s v="Bangalore"/>
  </r>
  <r>
    <s v="ORD113192"/>
    <x v="3"/>
    <s v="Electronics"/>
    <x v="13022"/>
    <s v="Good Sales"/>
    <n v="0.18"/>
    <n v="541.11779999999999"/>
    <n v="2465.0922"/>
    <n v="1"/>
    <d v="2024-07-18T00:00:00"/>
    <d v="2024-07-25T00:00:00"/>
    <s v="New"/>
    <s v="UPI"/>
    <n v="599.84"/>
    <s v="loss"/>
    <s v="Delhi"/>
  </r>
  <r>
    <s v="ORD113193"/>
    <x v="1"/>
    <s v="Electronics"/>
    <x v="13023"/>
    <s v="Good Sales"/>
    <n v="0.22"/>
    <n v="442.33419999999995"/>
    <n v="1568.2757999999999"/>
    <n v="3"/>
    <d v="2024-07-27T00:00:00"/>
    <d v="2024-08-01T00:00:00"/>
    <s v="Regular"/>
    <s v="UPI"/>
    <n v="250.24"/>
    <s v="loss"/>
    <s v="Hyderabad"/>
  </r>
  <r>
    <s v="ORD113194"/>
    <x v="1"/>
    <s v="Personal Care"/>
    <x v="13024"/>
    <s v="Good Sales"/>
    <n v="0.09"/>
    <n v="327.654"/>
    <n v="3312.9459999999999"/>
    <n v="3"/>
    <d v="2023-04-15T00:00:00"/>
    <d v="2023-04-18T00:00:00"/>
    <s v="Member"/>
    <s v="Card"/>
    <n v="1019.1"/>
    <s v="profit"/>
    <s v="Hyderabad"/>
  </r>
  <r>
    <s v="ORD113195"/>
    <x v="1"/>
    <s v="Home Care"/>
    <x v="13025"/>
    <s v="Good Sales"/>
    <n v="0.03"/>
    <n v="101.6481"/>
    <n v="3286.6219000000001"/>
    <n v="4"/>
    <d v="2024-12-07T00:00:00"/>
    <d v="2024-12-10T00:00:00"/>
    <s v="Regular"/>
    <s v="UPI"/>
    <n v="940.16"/>
    <s v="profit"/>
    <s v="Hyderabad"/>
  </r>
  <r>
    <s v="ORD113196"/>
    <x v="2"/>
    <s v="Electronics"/>
    <x v="13026"/>
    <s v="Good Sales"/>
    <n v="0.17"/>
    <n v="682.81690000000003"/>
    <n v="3333.7530999999999"/>
    <n v="6"/>
    <d v="2023-07-19T00:00:00"/>
    <d v="2023-07-20T00:00:00"/>
    <s v="New"/>
    <s v="Cash"/>
    <n v="365.4"/>
    <s v="loss"/>
    <s v="Hyderabad"/>
  </r>
  <r>
    <s v="ORD113197"/>
    <x v="0"/>
    <s v="Electronics"/>
    <x v="13027"/>
    <s v="Good Sales"/>
    <n v="0.03"/>
    <n v="130.45259999999999"/>
    <n v="4217.9674000000005"/>
    <n v="7"/>
    <d v="2023-11-11T00:00:00"/>
    <d v="2023-11-12T00:00:00"/>
    <s v="New"/>
    <s v="UPI"/>
    <n v="1228.1400000000001"/>
    <s v="profit"/>
    <s v="Mumbai"/>
  </r>
  <r>
    <s v="ORD113198"/>
    <x v="2"/>
    <s v="Grocery"/>
    <x v="13028"/>
    <s v="Good Sales"/>
    <n v="0.15"/>
    <n v="617.57100000000003"/>
    <n v="3499.5690000000004"/>
    <n v="9"/>
    <d v="2024-02-10T00:00:00"/>
    <d v="2024-02-14T00:00:00"/>
    <s v="Regular"/>
    <s v="Card"/>
    <n v="664.3"/>
    <s v="loss"/>
    <s v="Hyderabad"/>
  </r>
  <r>
    <s v="ORD113199"/>
    <x v="1"/>
    <s v="Clothing"/>
    <x v="13029"/>
    <s v="Good Sales"/>
    <n v="0.42"/>
    <n v="964.11"/>
    <n v="1331.3899999999999"/>
    <n v="8"/>
    <d v="2024-11-08T00:00:00"/>
    <d v="2024-11-11T00:00:00"/>
    <s v="Regular"/>
    <s v="UPI"/>
    <n v="366.26"/>
    <s v="loss"/>
    <s v="Chennai"/>
  </r>
  <r>
    <s v="ORD113200"/>
    <x v="2"/>
    <s v="Personal Care"/>
    <x v="13030"/>
    <s v="Good Sales"/>
    <n v="0.18"/>
    <n v="290.29859999999996"/>
    <n v="1322.4713999999999"/>
    <n v="6"/>
    <d v="2024-12-28T00:00:00"/>
    <d v="2024-12-30T00:00:00"/>
    <s v="Member"/>
    <s v="Cash"/>
    <n v="154.32"/>
    <s v="loss"/>
    <s v="Bangalore"/>
  </r>
  <r>
    <s v="ORD113201"/>
    <x v="2"/>
    <s v="Electronics"/>
    <x v="13031"/>
    <s v="Good Sales"/>
    <n v="0.1"/>
    <n v="256.12800000000004"/>
    <n v="2305.152"/>
    <n v="9"/>
    <d v="2023-10-14T00:00:00"/>
    <d v="2023-10-17T00:00:00"/>
    <s v="Member"/>
    <s v="Cash"/>
    <n v="181.79"/>
    <s v="loss"/>
    <s v="Delhi"/>
  </r>
  <r>
    <s v="ORD113202"/>
    <x v="2"/>
    <s v="Home Care"/>
    <x v="13032"/>
    <s v="Good Sales"/>
    <n v="0.45"/>
    <n v="1224.9585000000002"/>
    <n v="1497.1714999999999"/>
    <n v="4"/>
    <d v="2024-01-01T00:00:00"/>
    <d v="2024-01-04T00:00:00"/>
    <s v="Member"/>
    <s v="Card"/>
    <n v="305.2"/>
    <s v="loss"/>
    <s v="Mumbai"/>
  </r>
  <r>
    <s v="ORD113203"/>
    <x v="0"/>
    <s v="Home Care"/>
    <x v="13033"/>
    <s v="Good Sales"/>
    <n v="0.32"/>
    <n v="523.05920000000003"/>
    <n v="1111.5007999999998"/>
    <n v="6"/>
    <d v="2023-08-05T00:00:00"/>
    <d v="2023-08-10T00:00:00"/>
    <s v="New"/>
    <s v="UPI"/>
    <n v="441.36"/>
    <s v="loss"/>
    <s v="Pune"/>
  </r>
  <r>
    <s v="ORD113204"/>
    <x v="1"/>
    <s v="Home Care"/>
    <x v="13034"/>
    <s v="Good Sales"/>
    <n v="0.49"/>
    <n v="1345.5547000000001"/>
    <n v="1400.4753000000001"/>
    <n v="7"/>
    <d v="2024-07-03T00:00:00"/>
    <d v="2024-07-08T00:00:00"/>
    <s v="Regular"/>
    <s v="Cash"/>
    <n v="416.71"/>
    <s v="loss"/>
    <s v="Delhi"/>
  </r>
  <r>
    <s v="ORD113205"/>
    <x v="1"/>
    <s v="Grocery"/>
    <x v="13035"/>
    <s v="concerning"/>
    <n v="0.15"/>
    <n v="92.748000000000005"/>
    <n v="525.572"/>
    <n v="2"/>
    <d v="2023-11-01T00:00:00"/>
    <d v="2023-11-02T00:00:00"/>
    <s v="Regular"/>
    <s v="Card"/>
    <n v="173.07"/>
    <s v="loss"/>
    <s v="Delhi"/>
  </r>
  <r>
    <s v="ORD113206"/>
    <x v="0"/>
    <s v="Home Care"/>
    <x v="13036"/>
    <s v="Good Sales"/>
    <n v="0.1"/>
    <n v="123.21"/>
    <n v="1108.8899999999999"/>
    <n v="1"/>
    <d v="2024-12-30T00:00:00"/>
    <d v="2025-01-04T00:00:00"/>
    <s v="Regular"/>
    <s v="Cash"/>
    <n v="246.33"/>
    <s v="loss"/>
    <s v="Hyderabad"/>
  </r>
  <r>
    <s v="ORD113207"/>
    <x v="2"/>
    <s v="Grocery"/>
    <x v="13037"/>
    <s v="Good Sales"/>
    <n v="0.15"/>
    <n v="563.346"/>
    <n v="3192.2939999999999"/>
    <n v="8"/>
    <d v="2023-04-10T00:00:00"/>
    <d v="2023-04-13T00:00:00"/>
    <s v="New"/>
    <s v="Card"/>
    <n v="195.51"/>
    <s v="loss"/>
    <s v="Pune"/>
  </r>
  <r>
    <s v="ORD113208"/>
    <x v="2"/>
    <s v="Personal Care"/>
    <x v="13038"/>
    <s v="Good Sales"/>
    <n v="0.41"/>
    <n v="408.31079999999997"/>
    <n v="587.56920000000002"/>
    <n v="8"/>
    <d v="2024-02-15T00:00:00"/>
    <d v="2024-02-20T00:00:00"/>
    <s v="Member"/>
    <s v="Cash"/>
    <n v="132.16"/>
    <s v="loss"/>
    <s v="Hyderabad"/>
  </r>
  <r>
    <s v="ORD113209"/>
    <x v="3"/>
    <s v="Home Care"/>
    <x v="13039"/>
    <s v="concerning"/>
    <n v="0.08"/>
    <n v="62.5032"/>
    <n v="718.78679999999997"/>
    <n v="7"/>
    <d v="2024-06-18T00:00:00"/>
    <d v="2024-06-19T00:00:00"/>
    <s v="New"/>
    <s v="Card"/>
    <n v="63.98"/>
    <s v="loss"/>
    <s v="Pune"/>
  </r>
  <r>
    <s v="ORD113210"/>
    <x v="3"/>
    <s v="Clothing"/>
    <x v="13040"/>
    <s v="Good Sales"/>
    <n v="0.12"/>
    <n v="180.95759999999999"/>
    <n v="1327.0224000000001"/>
    <n v="9"/>
    <d v="2023-12-06T00:00:00"/>
    <d v="2023-12-10T00:00:00"/>
    <s v="New"/>
    <s v="UPI"/>
    <n v="356.45"/>
    <s v="loss"/>
    <s v="Mumbai"/>
  </r>
  <r>
    <s v="ORD113211"/>
    <x v="3"/>
    <s v="Electronics"/>
    <x v="13041"/>
    <s v="Good Sales"/>
    <n v="0.35"/>
    <n v="671.34900000000005"/>
    <n v="1246.7910000000002"/>
    <n v="9"/>
    <d v="2023-10-10T00:00:00"/>
    <d v="2023-10-16T00:00:00"/>
    <s v="Regular"/>
    <s v="UPI"/>
    <n v="420.56"/>
    <s v="loss"/>
    <s v="Hyderabad"/>
  </r>
  <r>
    <s v="ORD113212"/>
    <x v="0"/>
    <s v="Personal Care"/>
    <x v="13042"/>
    <s v="Good Sales"/>
    <n v="0.37"/>
    <n v="632.65930000000003"/>
    <n v="1077.2307000000001"/>
    <n v="3"/>
    <d v="2024-08-15T00:00:00"/>
    <d v="2024-08-17T00:00:00"/>
    <s v="New"/>
    <s v="Card"/>
    <n v="183.17"/>
    <s v="loss"/>
    <s v="Hyderabad"/>
  </r>
  <r>
    <s v="ORD113213"/>
    <x v="1"/>
    <s v="Clothing"/>
    <x v="13043"/>
    <s v="Good Sales"/>
    <n v="0.48"/>
    <n v="929.07359999999994"/>
    <n v="1006.4964"/>
    <n v="1"/>
    <d v="2024-10-15T00:00:00"/>
    <d v="2024-10-21T00:00:00"/>
    <s v="Member"/>
    <s v="Cash"/>
    <n v="197.71"/>
    <s v="loss"/>
    <s v="Bangalore"/>
  </r>
  <r>
    <s v="ORD113214"/>
    <x v="3"/>
    <s v="Personal Care"/>
    <x v="13044"/>
    <s v="concerning"/>
    <n v="0.49"/>
    <n v="384.92930000000001"/>
    <n v="400.64070000000004"/>
    <n v="9"/>
    <d v="2023-05-11T00:00:00"/>
    <d v="2023-05-17T00:00:00"/>
    <s v="Regular"/>
    <s v="Cash"/>
    <n v="216.52"/>
    <s v="loss"/>
    <s v="Delhi"/>
  </r>
  <r>
    <s v="ORD113215"/>
    <x v="1"/>
    <s v="Home Care"/>
    <x v="13045"/>
    <s v="Good Sales"/>
    <n v="0.33"/>
    <n v="300.44520000000006"/>
    <n v="609.99479999999994"/>
    <n v="1"/>
    <d v="2023-04-14T00:00:00"/>
    <d v="2023-04-17T00:00:00"/>
    <s v="Regular"/>
    <s v="UPI"/>
    <n v="72.239999999999995"/>
    <s v="loss"/>
    <s v="Chennai"/>
  </r>
  <r>
    <s v="ORD113216"/>
    <x v="1"/>
    <s v="Personal Care"/>
    <x v="13046"/>
    <s v="Good Sales"/>
    <n v="0.18"/>
    <n v="226.00619999999998"/>
    <n v="1029.5837999999999"/>
    <n v="1"/>
    <d v="2024-06-22T00:00:00"/>
    <d v="2024-06-24T00:00:00"/>
    <s v="Regular"/>
    <s v="UPI"/>
    <n v="73.14"/>
    <s v="loss"/>
    <s v="Delhi"/>
  </r>
  <r>
    <s v="ORD113217"/>
    <x v="1"/>
    <s v="Personal Care"/>
    <x v="13047"/>
    <s v="Good Sales"/>
    <n v="0.23"/>
    <n v="476.04480000000007"/>
    <n v="1593.7152000000001"/>
    <n v="5"/>
    <d v="2024-12-02T00:00:00"/>
    <d v="2024-12-08T00:00:00"/>
    <s v="Member"/>
    <s v="Card"/>
    <n v="293.01"/>
    <s v="loss"/>
    <s v="Bangalore"/>
  </r>
  <r>
    <s v="ORD113218"/>
    <x v="0"/>
    <s v="Personal Care"/>
    <x v="13048"/>
    <s v="Good Sales"/>
    <n v="0.22"/>
    <n v="384.10020000000003"/>
    <n v="1361.8098"/>
    <n v="2"/>
    <d v="2023-09-09T00:00:00"/>
    <d v="2023-09-15T00:00:00"/>
    <s v="New"/>
    <s v="Cash"/>
    <n v="333.38"/>
    <s v="loss"/>
    <s v="Hyderabad"/>
  </r>
  <r>
    <s v="ORD113219"/>
    <x v="0"/>
    <s v="Grocery"/>
    <x v="13049"/>
    <s v="Good Sales"/>
    <n v="0.19"/>
    <n v="755.73260000000005"/>
    <n v="3221.8073999999997"/>
    <n v="2"/>
    <d v="2024-11-14T00:00:00"/>
    <d v="2024-11-21T00:00:00"/>
    <s v="Regular"/>
    <s v="Card"/>
    <n v="1112.8"/>
    <s v="profit"/>
    <s v="Pune"/>
  </r>
  <r>
    <s v="ORD113220"/>
    <x v="0"/>
    <s v="Clothing"/>
    <x v="13050"/>
    <s v="Good Sales"/>
    <n v="0.17"/>
    <n v="454.7568"/>
    <n v="2220.2831999999999"/>
    <n v="5"/>
    <d v="2023-01-25T00:00:00"/>
    <d v="2023-01-29T00:00:00"/>
    <s v="New"/>
    <s v="UPI"/>
    <n v="743.36"/>
    <s v="loss"/>
    <s v="Mumbai"/>
  </r>
  <r>
    <s v="ORD113221"/>
    <x v="0"/>
    <s v="Home Care"/>
    <x v="13051"/>
    <s v="Good Sales"/>
    <n v="0.08"/>
    <n v="233.67520000000002"/>
    <n v="2687.2647999999999"/>
    <n v="7"/>
    <d v="2023-07-08T00:00:00"/>
    <d v="2023-07-15T00:00:00"/>
    <s v="Regular"/>
    <s v="Card"/>
    <n v="247.99"/>
    <s v="loss"/>
    <s v="Delhi"/>
  </r>
  <r>
    <s v="ORD113222"/>
    <x v="3"/>
    <s v="Electronics"/>
    <x v="13052"/>
    <s v="Good Sales"/>
    <n v="0.18"/>
    <n v="512.44380000000001"/>
    <n v="2334.4661999999998"/>
    <n v="6"/>
    <d v="2023-07-22T00:00:00"/>
    <d v="2023-07-25T00:00:00"/>
    <s v="Member"/>
    <s v="Card"/>
    <n v="702.45"/>
    <s v="loss"/>
    <s v="Pune"/>
  </r>
  <r>
    <s v="ORD113223"/>
    <x v="2"/>
    <s v="Home Care"/>
    <x v="13053"/>
    <s v="Good Sales"/>
    <n v="0.48"/>
    <n v="985.92"/>
    <n v="1068.08"/>
    <n v="5"/>
    <d v="2024-05-22T00:00:00"/>
    <d v="2024-05-24T00:00:00"/>
    <s v="New"/>
    <s v="Card"/>
    <n v="582.54"/>
    <s v="loss"/>
    <s v="Bangalore"/>
  </r>
  <r>
    <s v="ORD113224"/>
    <x v="2"/>
    <s v="Home Care"/>
    <x v="13054"/>
    <s v="Good Sales"/>
    <n v="0.44"/>
    <n v="2157.9227999999998"/>
    <n v="2746.4472000000001"/>
    <n v="3"/>
    <d v="2023-02-21T00:00:00"/>
    <d v="2023-02-25T00:00:00"/>
    <s v="New"/>
    <s v="Cash"/>
    <n v="1267.2"/>
    <s v="profit"/>
    <s v="Chennai"/>
  </r>
  <r>
    <s v="ORD113225"/>
    <x v="2"/>
    <s v="Grocery"/>
    <x v="13055"/>
    <s v="concerning"/>
    <n v="0.31"/>
    <n v="87.702100000000002"/>
    <n v="195.20790000000002"/>
    <n v="9"/>
    <d v="2024-10-13T00:00:00"/>
    <d v="2024-10-16T00:00:00"/>
    <s v="New"/>
    <s v="Card"/>
    <n v="43.44"/>
    <s v="loss"/>
    <s v="Chennai"/>
  </r>
  <r>
    <s v="ORD113226"/>
    <x v="3"/>
    <s v="Grocery"/>
    <x v="13056"/>
    <s v="Good Sales"/>
    <n v="0.1"/>
    <n v="115.761"/>
    <n v="1041.8489999999999"/>
    <n v="8"/>
    <d v="2024-05-20T00:00:00"/>
    <d v="2024-05-27T00:00:00"/>
    <s v="Member"/>
    <s v="Card"/>
    <n v="118"/>
    <s v="loss"/>
    <s v="Chennai"/>
  </r>
  <r>
    <s v="ORD113227"/>
    <x v="2"/>
    <s v="Personal Care"/>
    <x v="13057"/>
    <s v="Good Sales"/>
    <n v="0.44"/>
    <n v="657.71640000000002"/>
    <n v="837.09359999999992"/>
    <n v="3"/>
    <d v="2024-04-12T00:00:00"/>
    <d v="2024-04-16T00:00:00"/>
    <s v="Member"/>
    <s v="UPI"/>
    <n v="416.89"/>
    <s v="loss"/>
    <s v="Pune"/>
  </r>
  <r>
    <s v="ORD113228"/>
    <x v="3"/>
    <s v="Home Care"/>
    <x v="13058"/>
    <s v="Good Sales"/>
    <n v="0.16"/>
    <n v="706.93759999999997"/>
    <n v="3711.4223999999995"/>
    <n v="7"/>
    <d v="2024-02-22T00:00:00"/>
    <d v="2024-02-28T00:00:00"/>
    <s v="Member"/>
    <s v="Cash"/>
    <n v="808.58"/>
    <s v="profit"/>
    <s v="Delhi"/>
  </r>
  <r>
    <s v="ORD113229"/>
    <x v="3"/>
    <s v="Clothing"/>
    <x v="13059"/>
    <s v="Good Sales"/>
    <n v="0.27"/>
    <n v="1242.6642000000002"/>
    <n v="3359.7957999999999"/>
    <n v="3"/>
    <d v="2023-04-30T00:00:00"/>
    <d v="2023-05-03T00:00:00"/>
    <s v="Member"/>
    <s v="UPI"/>
    <n v="521.4"/>
    <s v="loss"/>
    <s v="Pune"/>
  </r>
  <r>
    <s v="ORD113230"/>
    <x v="3"/>
    <s v="Grocery"/>
    <x v="13060"/>
    <s v="Good Sales"/>
    <n v="0.46"/>
    <n v="1953.1186"/>
    <n v="2292.7914000000001"/>
    <n v="6"/>
    <d v="2024-05-06T00:00:00"/>
    <d v="2024-05-13T00:00:00"/>
    <s v="Regular"/>
    <s v="UPI"/>
    <n v="555.70000000000005"/>
    <s v="loss"/>
    <s v="Bangalore"/>
  </r>
  <r>
    <s v="ORD113231"/>
    <x v="2"/>
    <s v="Grocery"/>
    <x v="13061"/>
    <s v="Good Sales"/>
    <n v="0.17"/>
    <n v="364.3202"/>
    <n v="1778.7397999999998"/>
    <n v="3"/>
    <d v="2023-09-14T00:00:00"/>
    <d v="2023-09-17T00:00:00"/>
    <s v="New"/>
    <s v="Cash"/>
    <n v="408.11"/>
    <s v="loss"/>
    <s v="Bangalore"/>
  </r>
  <r>
    <s v="ORD113232"/>
    <x v="1"/>
    <s v="Clothing"/>
    <x v="13062"/>
    <s v="Good Sales"/>
    <n v="0.46"/>
    <n v="2107.5636"/>
    <n v="2474.0963999999999"/>
    <n v="8"/>
    <d v="2024-04-02T00:00:00"/>
    <d v="2024-04-08T00:00:00"/>
    <s v="Member"/>
    <s v="UPI"/>
    <n v="694.36"/>
    <s v="loss"/>
    <s v="Delhi"/>
  </r>
  <r>
    <s v="ORD113233"/>
    <x v="2"/>
    <s v="Grocery"/>
    <x v="13063"/>
    <s v="concerning"/>
    <n v="0.12"/>
    <n v="69.922800000000009"/>
    <n v="512.7672"/>
    <n v="3"/>
    <d v="2023-07-12T00:00:00"/>
    <d v="2023-07-16T00:00:00"/>
    <s v="Regular"/>
    <s v="UPI"/>
    <n v="34.97"/>
    <s v="loss"/>
    <s v="Chennai"/>
  </r>
  <r>
    <s v="ORD113234"/>
    <x v="2"/>
    <s v="Clothing"/>
    <x v="13064"/>
    <s v="Good Sales"/>
    <n v="0.46"/>
    <n v="1516.5878"/>
    <n v="1780.3421999999998"/>
    <n v="5"/>
    <d v="2024-09-29T00:00:00"/>
    <d v="2024-10-06T00:00:00"/>
    <s v="New"/>
    <s v="UPI"/>
    <n v="638.27"/>
    <s v="loss"/>
    <s v="Bangalore"/>
  </r>
  <r>
    <s v="ORD113235"/>
    <x v="0"/>
    <s v="Electronics"/>
    <x v="13065"/>
    <s v="Good Sales"/>
    <n v="0.18"/>
    <n v="844.63199999999995"/>
    <n v="3847.7679999999996"/>
    <n v="3"/>
    <d v="2023-05-13T00:00:00"/>
    <d v="2023-05-14T00:00:00"/>
    <s v="Regular"/>
    <s v="UPI"/>
    <n v="710.72"/>
    <s v="loss"/>
    <s v="Hyderabad"/>
  </r>
  <r>
    <s v="ORD113236"/>
    <x v="3"/>
    <s v="Clothing"/>
    <x v="13066"/>
    <s v="Good Sales"/>
    <n v="0.19"/>
    <n v="721.81190000000004"/>
    <n v="3077.1981000000001"/>
    <n v="8"/>
    <d v="2023-07-04T00:00:00"/>
    <d v="2023-07-11T00:00:00"/>
    <s v="Member"/>
    <s v="Cash"/>
    <n v="639.61"/>
    <s v="loss"/>
    <s v="Chennai"/>
  </r>
  <r>
    <s v="ORD113237"/>
    <x v="1"/>
    <s v="Electronics"/>
    <x v="13067"/>
    <s v="Good Sales"/>
    <n v="0.28000000000000003"/>
    <n v="409.23400000000004"/>
    <n v="1052.3159999999998"/>
    <n v="9"/>
    <d v="2023-05-30T00:00:00"/>
    <d v="2023-06-01T00:00:00"/>
    <s v="Regular"/>
    <s v="Cash"/>
    <n v="348.09"/>
    <s v="loss"/>
    <s v="Hyderabad"/>
  </r>
  <r>
    <s v="ORD113238"/>
    <x v="0"/>
    <s v="Personal Care"/>
    <x v="13068"/>
    <s v="Good Sales"/>
    <n v="0.17"/>
    <n v="614.68260000000009"/>
    <n v="3001.0974000000001"/>
    <n v="6"/>
    <d v="2024-03-02T00:00:00"/>
    <d v="2024-03-03T00:00:00"/>
    <s v="New"/>
    <s v="Card"/>
    <n v="204.01"/>
    <s v="loss"/>
    <s v="Mumbai"/>
  </r>
  <r>
    <s v="ORD113239"/>
    <x v="1"/>
    <s v="Personal Care"/>
    <x v="13069"/>
    <s v="Good Sales"/>
    <n v="0.22"/>
    <n v="339.75479999999999"/>
    <n v="1204.5852"/>
    <n v="4"/>
    <d v="2023-09-15T00:00:00"/>
    <d v="2023-09-20T00:00:00"/>
    <s v="Member"/>
    <s v="UPI"/>
    <n v="102.59"/>
    <s v="loss"/>
    <s v="Chennai"/>
  </r>
  <r>
    <s v="ORD113240"/>
    <x v="1"/>
    <s v="Grocery"/>
    <x v="13070"/>
    <s v="concerning"/>
    <n v="0.25"/>
    <n v="161.6875"/>
    <n v="485.0625"/>
    <n v="4"/>
    <d v="2024-04-01T00:00:00"/>
    <d v="2024-04-03T00:00:00"/>
    <s v="Member"/>
    <s v="Card"/>
    <n v="32.5"/>
    <s v="loss"/>
    <s v="Pune"/>
  </r>
  <r>
    <s v="ORD113241"/>
    <x v="3"/>
    <s v="Clothing"/>
    <x v="13071"/>
    <s v="Good Sales"/>
    <n v="0.25"/>
    <n v="903.59749999999997"/>
    <n v="2710.7925"/>
    <n v="5"/>
    <d v="2024-01-26T00:00:00"/>
    <d v="2024-01-29T00:00:00"/>
    <s v="Regular"/>
    <s v="Card"/>
    <n v="564.46"/>
    <s v="loss"/>
    <s v="Pune"/>
  </r>
  <r>
    <s v="ORD113242"/>
    <x v="2"/>
    <s v="Grocery"/>
    <x v="13072"/>
    <s v="Good Sales"/>
    <n v="0.48"/>
    <n v="469.54079999999999"/>
    <n v="508.66920000000005"/>
    <n v="3"/>
    <d v="2023-10-04T00:00:00"/>
    <d v="2023-10-10T00:00:00"/>
    <s v="New"/>
    <s v="UPI"/>
    <n v="117.5"/>
    <s v="loss"/>
    <s v="Mumbai"/>
  </r>
  <r>
    <s v="ORD113243"/>
    <x v="3"/>
    <s v="Clothing"/>
    <x v="13073"/>
    <s v="concerning"/>
    <n v="0.14000000000000001"/>
    <n v="90.19080000000001"/>
    <n v="554.02920000000006"/>
    <n v="4"/>
    <d v="2023-11-23T00:00:00"/>
    <d v="2023-11-25T00:00:00"/>
    <s v="Member"/>
    <s v="Cash"/>
    <n v="98.16"/>
    <s v="loss"/>
    <s v="Hyderabad"/>
  </r>
  <r>
    <s v="ORD113244"/>
    <x v="3"/>
    <s v="Grocery"/>
    <x v="13074"/>
    <s v="Good Sales"/>
    <n v="0.14000000000000001"/>
    <n v="392.5068"/>
    <n v="2411.1131999999998"/>
    <n v="4"/>
    <d v="2024-07-24T00:00:00"/>
    <d v="2024-07-26T00:00:00"/>
    <s v="Regular"/>
    <s v="Card"/>
    <n v="544.74"/>
    <s v="loss"/>
    <s v="Hyderabad"/>
  </r>
  <r>
    <s v="ORD113245"/>
    <x v="0"/>
    <s v="Personal Care"/>
    <x v="13075"/>
    <s v="Good Sales"/>
    <n v="0.42"/>
    <n v="1319.2451999999998"/>
    <n v="1821.8148000000001"/>
    <n v="1"/>
    <d v="2023-04-30T00:00:00"/>
    <d v="2023-05-05T00:00:00"/>
    <s v="New"/>
    <s v="UPI"/>
    <n v="163.59"/>
    <s v="loss"/>
    <s v="Delhi"/>
  </r>
  <r>
    <s v="ORD113246"/>
    <x v="3"/>
    <s v="Personal Care"/>
    <x v="13076"/>
    <s v="concerning"/>
    <n v="0.2"/>
    <n v="70.036000000000001"/>
    <n v="280.14400000000001"/>
    <n v="1"/>
    <d v="2024-08-07T00:00:00"/>
    <d v="2024-08-14T00:00:00"/>
    <s v="Member"/>
    <s v="Card"/>
    <n v="31.38"/>
    <s v="loss"/>
    <s v="Mumbai"/>
  </r>
  <r>
    <s v="ORD113247"/>
    <x v="2"/>
    <s v="Grocery"/>
    <x v="13077"/>
    <s v="concerning"/>
    <n v="0.04"/>
    <n v="4.8760000000000003"/>
    <n v="117.024"/>
    <n v="9"/>
    <d v="2023-09-08T00:00:00"/>
    <d v="2023-09-14T00:00:00"/>
    <s v="Member"/>
    <s v="Card"/>
    <n v="9.99"/>
    <s v="loss"/>
    <s v="Pune"/>
  </r>
  <r>
    <s v="ORD113248"/>
    <x v="1"/>
    <s v="Clothing"/>
    <x v="13078"/>
    <s v="Good Sales"/>
    <n v="0.24"/>
    <n v="1061.3136"/>
    <n v="3360.8264000000004"/>
    <n v="3"/>
    <d v="2023-04-25T00:00:00"/>
    <d v="2023-05-02T00:00:00"/>
    <s v="Regular"/>
    <s v="Card"/>
    <n v="907.83"/>
    <s v="profit"/>
    <s v="Hyderabad"/>
  </r>
  <r>
    <s v="ORD113249"/>
    <x v="3"/>
    <s v="Home Care"/>
    <x v="13079"/>
    <s v="concerning"/>
    <n v="0.28000000000000003"/>
    <n v="186.12720000000002"/>
    <n v="478.61279999999999"/>
    <n v="5"/>
    <d v="2024-01-31T00:00:00"/>
    <d v="2024-02-01T00:00:00"/>
    <s v="Regular"/>
    <s v="Cash"/>
    <n v="131.49"/>
    <s v="loss"/>
    <s v="Pune"/>
  </r>
  <r>
    <s v="ORD113250"/>
    <x v="1"/>
    <s v="Clothing"/>
    <x v="13080"/>
    <s v="Good Sales"/>
    <n v="0.31"/>
    <n v="917.94099999999992"/>
    <n v="2043.1590000000001"/>
    <n v="2"/>
    <d v="2024-05-06T00:00:00"/>
    <d v="2024-05-09T00:00:00"/>
    <s v="New"/>
    <s v="Card"/>
    <n v="205.46"/>
    <s v="loss"/>
    <s v="Pune"/>
  </r>
  <r>
    <s v="ORD113251"/>
    <x v="3"/>
    <s v="Grocery"/>
    <x v="13081"/>
    <s v="Good Sales"/>
    <n v="0.12"/>
    <n v="572.68560000000002"/>
    <n v="4199.6944000000003"/>
    <n v="1"/>
    <d v="2024-09-03T00:00:00"/>
    <d v="2024-09-05T00:00:00"/>
    <s v="Regular"/>
    <s v="UPI"/>
    <n v="1194.95"/>
    <s v="profit"/>
    <s v="Hyderabad"/>
  </r>
  <r>
    <s v="ORD113252"/>
    <x v="1"/>
    <s v="Clothing"/>
    <x v="13082"/>
    <s v="Good Sales"/>
    <n v="0.49"/>
    <n v="1278.0964000000001"/>
    <n v="1330.2636"/>
    <n v="7"/>
    <d v="2024-08-07T00:00:00"/>
    <d v="2024-08-08T00:00:00"/>
    <s v="Member"/>
    <s v="Cash"/>
    <n v="235.4"/>
    <s v="loss"/>
    <s v="Delhi"/>
  </r>
  <r>
    <s v="ORD113253"/>
    <x v="3"/>
    <s v="Electronics"/>
    <x v="13083"/>
    <s v="concerning"/>
    <n v="0.37"/>
    <n v="290.45369999999997"/>
    <n v="494.55630000000002"/>
    <n v="9"/>
    <d v="2023-05-18T00:00:00"/>
    <d v="2023-05-23T00:00:00"/>
    <s v="Member"/>
    <s v="UPI"/>
    <n v="73.209999999999994"/>
    <s v="loss"/>
    <s v="Delhi"/>
  </r>
  <r>
    <s v="ORD113254"/>
    <x v="0"/>
    <s v="Clothing"/>
    <x v="13084"/>
    <s v="Good Sales"/>
    <n v="0.36"/>
    <n v="730.10519999999997"/>
    <n v="1297.9648"/>
    <n v="4"/>
    <d v="2024-09-16T00:00:00"/>
    <d v="2024-09-17T00:00:00"/>
    <s v="New"/>
    <s v="UPI"/>
    <n v="305.58999999999997"/>
    <s v="loss"/>
    <s v="Chennai"/>
  </r>
  <r>
    <s v="ORD113255"/>
    <x v="1"/>
    <s v="Personal Care"/>
    <x v="954"/>
    <s v="Good Sales"/>
    <n v="0.44"/>
    <n v="1389.4364"/>
    <n v="1768.3735999999999"/>
    <n v="4"/>
    <d v="2024-08-08T00:00:00"/>
    <d v="2024-08-13T00:00:00"/>
    <s v="New"/>
    <s v="UPI"/>
    <n v="419.96"/>
    <s v="loss"/>
    <s v="Bangalore"/>
  </r>
  <r>
    <s v="ORD113256"/>
    <x v="3"/>
    <s v="Personal Care"/>
    <x v="13085"/>
    <s v="Good Sales"/>
    <n v="0.01"/>
    <n v="38.379100000000001"/>
    <n v="3799.5308999999997"/>
    <n v="3"/>
    <d v="2023-09-17T00:00:00"/>
    <d v="2023-09-23T00:00:00"/>
    <s v="New"/>
    <s v="Card"/>
    <n v="1117.8399999999999"/>
    <s v="profit"/>
    <s v="Bangalore"/>
  </r>
  <r>
    <s v="ORD113257"/>
    <x v="3"/>
    <s v="Electronics"/>
    <x v="13086"/>
    <s v="Good Sales"/>
    <n v="0.31"/>
    <n v="952.93999999999994"/>
    <n v="2121.06"/>
    <n v="3"/>
    <d v="2024-07-29T00:00:00"/>
    <d v="2024-07-31T00:00:00"/>
    <s v="Regular"/>
    <s v="Cash"/>
    <n v="850.97"/>
    <s v="profit"/>
    <s v="Pune"/>
  </r>
  <r>
    <s v="ORD113258"/>
    <x v="0"/>
    <s v="Clothing"/>
    <x v="13087"/>
    <s v="concerning"/>
    <n v="0.41"/>
    <n v="109.94149999999999"/>
    <n v="158.20849999999999"/>
    <n v="2"/>
    <d v="2024-10-17T00:00:00"/>
    <d v="2024-10-20T00:00:00"/>
    <s v="Member"/>
    <s v="Card"/>
    <n v="16.82"/>
    <s v="loss"/>
    <s v="Bangalore"/>
  </r>
  <r>
    <s v="ORD113259"/>
    <x v="0"/>
    <s v="Home Care"/>
    <x v="13088"/>
    <s v="Good Sales"/>
    <n v="0.02"/>
    <n v="16.024000000000001"/>
    <n v="785.17600000000004"/>
    <n v="3"/>
    <d v="2023-11-01T00:00:00"/>
    <d v="2023-11-02T00:00:00"/>
    <s v="Regular"/>
    <s v="UPI"/>
    <n v="118.58"/>
    <s v="loss"/>
    <s v="Bangalore"/>
  </r>
  <r>
    <s v="ORD113260"/>
    <x v="0"/>
    <s v="Clothing"/>
    <x v="13089"/>
    <s v="Good Sales"/>
    <n v="0.38"/>
    <n v="730.29539999999997"/>
    <n v="1191.5346"/>
    <n v="5"/>
    <d v="2024-05-10T00:00:00"/>
    <d v="2024-05-17T00:00:00"/>
    <s v="Member"/>
    <s v="Card"/>
    <n v="472.57"/>
    <s v="loss"/>
    <s v="Hyderabad"/>
  </r>
  <r>
    <s v="ORD113261"/>
    <x v="1"/>
    <s v="Personal Care"/>
    <x v="13090"/>
    <s v="Good Sales"/>
    <n v="0.49"/>
    <n v="1743.42"/>
    <n v="1814.58"/>
    <n v="8"/>
    <d v="2024-09-03T00:00:00"/>
    <d v="2024-09-08T00:00:00"/>
    <s v="New"/>
    <s v="Card"/>
    <n v="737.64"/>
    <s v="loss"/>
    <s v="Mumbai"/>
  </r>
  <r>
    <s v="ORD113262"/>
    <x v="1"/>
    <s v="Personal Care"/>
    <x v="13091"/>
    <s v="Good Sales"/>
    <n v="0.3"/>
    <n v="888.96299999999997"/>
    <n v="2074.2470000000003"/>
    <n v="8"/>
    <d v="2023-06-04T00:00:00"/>
    <d v="2023-06-07T00:00:00"/>
    <s v="Member"/>
    <s v="Cash"/>
    <n v="719.81"/>
    <s v="loss"/>
    <s v="Delhi"/>
  </r>
  <r>
    <s v="ORD113263"/>
    <x v="0"/>
    <s v="Grocery"/>
    <x v="13092"/>
    <s v="concerning"/>
    <n v="0.21"/>
    <n v="66.992099999999994"/>
    <n v="252.0179"/>
    <n v="5"/>
    <d v="2023-01-06T00:00:00"/>
    <d v="2023-01-13T00:00:00"/>
    <s v="Member"/>
    <s v="UPI"/>
    <n v="48.42"/>
    <s v="loss"/>
    <s v="Bangalore"/>
  </r>
  <r>
    <s v="ORD113264"/>
    <x v="2"/>
    <s v="Personal Care"/>
    <x v="13093"/>
    <s v="Good Sales"/>
    <n v="0.23"/>
    <n v="921.09019999999998"/>
    <n v="3083.6497999999997"/>
    <n v="1"/>
    <d v="2024-09-07T00:00:00"/>
    <d v="2024-09-09T00:00:00"/>
    <s v="New"/>
    <s v="UPI"/>
    <n v="589.61"/>
    <s v="loss"/>
    <s v="Mumbai"/>
  </r>
  <r>
    <s v="ORD113265"/>
    <x v="2"/>
    <s v="Grocery"/>
    <x v="13094"/>
    <s v="Good Sales"/>
    <n v="0.34"/>
    <n v="1042.1374000000001"/>
    <n v="2022.9726000000001"/>
    <n v="2"/>
    <d v="2024-06-04T00:00:00"/>
    <d v="2024-06-05T00:00:00"/>
    <s v="New"/>
    <s v="UPI"/>
    <n v="741.13"/>
    <s v="loss"/>
    <s v="Chennai"/>
  </r>
  <r>
    <s v="ORD113266"/>
    <x v="3"/>
    <s v="Personal Care"/>
    <x v="13095"/>
    <s v="Good Sales"/>
    <n v="0.28000000000000003"/>
    <n v="1245.1712"/>
    <n v="3201.8688000000002"/>
    <n v="8"/>
    <d v="2024-06-27T00:00:00"/>
    <d v="2024-07-01T00:00:00"/>
    <s v="Member"/>
    <s v="Card"/>
    <n v="546.96"/>
    <s v="loss"/>
    <s v="Chennai"/>
  </r>
  <r>
    <s v="ORD113267"/>
    <x v="2"/>
    <s v="Personal Care"/>
    <x v="13096"/>
    <s v="Good Sales"/>
    <n v="0.39"/>
    <n v="837.13499999999999"/>
    <n v="1309.365"/>
    <n v="9"/>
    <d v="2024-02-26T00:00:00"/>
    <d v="2024-03-04T00:00:00"/>
    <s v="Regular"/>
    <s v="Card"/>
    <n v="138.26"/>
    <s v="loss"/>
    <s v="Chennai"/>
  </r>
  <r>
    <s v="ORD113268"/>
    <x v="3"/>
    <s v="Home Care"/>
    <x v="13097"/>
    <s v="Good Sales"/>
    <n v="0.21"/>
    <n v="525.41789999999992"/>
    <n v="1976.5720999999999"/>
    <n v="7"/>
    <d v="2023-01-30T00:00:00"/>
    <d v="2023-02-02T00:00:00"/>
    <s v="New"/>
    <s v="Cash"/>
    <n v="682"/>
    <s v="loss"/>
    <s v="Chennai"/>
  </r>
  <r>
    <s v="ORD113269"/>
    <x v="1"/>
    <s v="Grocery"/>
    <x v="13098"/>
    <s v="Good Sales"/>
    <n v="0.21"/>
    <n v="438.31199999999995"/>
    <n v="1648.8879999999999"/>
    <n v="9"/>
    <d v="2023-10-28T00:00:00"/>
    <d v="2023-10-29T00:00:00"/>
    <s v="New"/>
    <s v="Cash"/>
    <n v="598.03"/>
    <s v="loss"/>
    <s v="Hyderabad"/>
  </r>
  <r>
    <s v="ORD113270"/>
    <x v="1"/>
    <s v="Grocery"/>
    <x v="13099"/>
    <s v="Good Sales"/>
    <n v="0.37"/>
    <n v="1346.8111000000001"/>
    <n v="2293.2188999999998"/>
    <n v="9"/>
    <d v="2024-01-05T00:00:00"/>
    <d v="2024-01-12T00:00:00"/>
    <s v="Regular"/>
    <s v="UPI"/>
    <n v="738.49"/>
    <s v="loss"/>
    <s v="Bangalore"/>
  </r>
  <r>
    <s v="ORD113271"/>
    <x v="2"/>
    <s v="Personal Care"/>
    <x v="13100"/>
    <s v="Good Sales"/>
    <n v="0.32"/>
    <n v="1211.3407999999999"/>
    <n v="2574.0992000000001"/>
    <n v="6"/>
    <d v="2023-05-30T00:00:00"/>
    <d v="2023-06-04T00:00:00"/>
    <s v="Regular"/>
    <s v="Card"/>
    <n v="886.66"/>
    <s v="profit"/>
    <s v="Delhi"/>
  </r>
  <r>
    <s v="ORD113272"/>
    <x v="1"/>
    <s v="Grocery"/>
    <x v="13101"/>
    <s v="Good Sales"/>
    <n v="0.39"/>
    <n v="1421.1170999999999"/>
    <n v="2222.7728999999999"/>
    <n v="6"/>
    <d v="2024-12-21T00:00:00"/>
    <d v="2024-12-25T00:00:00"/>
    <s v="Regular"/>
    <s v="Card"/>
    <n v="810.4"/>
    <s v="profit"/>
    <s v="Hyderabad"/>
  </r>
  <r>
    <s v="ORD113273"/>
    <x v="0"/>
    <s v="Personal Care"/>
    <x v="13102"/>
    <s v="Good Sales"/>
    <n v="0.44"/>
    <n v="672.68959999999993"/>
    <n v="856.15039999999999"/>
    <n v="7"/>
    <d v="2024-10-01T00:00:00"/>
    <d v="2024-10-04T00:00:00"/>
    <s v="Regular"/>
    <s v="UPI"/>
    <n v="281.58"/>
    <s v="loss"/>
    <s v="Pune"/>
  </r>
  <r>
    <s v="ORD113274"/>
    <x v="0"/>
    <s v="Personal Care"/>
    <x v="13103"/>
    <s v="Good Sales"/>
    <n v="0.13"/>
    <n v="418.15150000000006"/>
    <n v="2798.3985000000002"/>
    <n v="1"/>
    <d v="2024-06-12T00:00:00"/>
    <d v="2024-06-18T00:00:00"/>
    <s v="New"/>
    <s v="Cash"/>
    <n v="643.53"/>
    <s v="loss"/>
    <s v="Hyderabad"/>
  </r>
  <r>
    <s v="ORD113275"/>
    <x v="2"/>
    <s v="Clothing"/>
    <x v="13104"/>
    <s v="Good Sales"/>
    <n v="0.16"/>
    <n v="281.40640000000002"/>
    <n v="1477.3835999999999"/>
    <n v="9"/>
    <d v="2023-05-05T00:00:00"/>
    <d v="2023-05-11T00:00:00"/>
    <s v="Regular"/>
    <s v="Cash"/>
    <n v="325.48"/>
    <s v="loss"/>
    <s v="Hyderabad"/>
  </r>
  <r>
    <s v="ORD113276"/>
    <x v="2"/>
    <s v="Grocery"/>
    <x v="13105"/>
    <s v="Good Sales"/>
    <n v="0.26"/>
    <n v="1088.7708"/>
    <n v="3098.8091999999997"/>
    <n v="1"/>
    <d v="2023-02-23T00:00:00"/>
    <d v="2023-02-27T00:00:00"/>
    <s v="Regular"/>
    <s v="Cash"/>
    <n v="328.08"/>
    <s v="loss"/>
    <s v="Pune"/>
  </r>
  <r>
    <s v="ORD113277"/>
    <x v="3"/>
    <s v="Electronics"/>
    <x v="13106"/>
    <s v="concerning"/>
    <n v="0.47"/>
    <n v="173.93289999999999"/>
    <n v="196.1371"/>
    <n v="8"/>
    <d v="2024-08-13T00:00:00"/>
    <d v="2024-08-16T00:00:00"/>
    <s v="Regular"/>
    <s v="Card"/>
    <n v="48"/>
    <s v="loss"/>
    <s v="Pune"/>
  </r>
  <r>
    <s v="ORD113278"/>
    <x v="1"/>
    <s v="Grocery"/>
    <x v="13107"/>
    <s v="concerning"/>
    <n v="0.42"/>
    <n v="119.62859999999999"/>
    <n v="165.20139999999998"/>
    <n v="2"/>
    <d v="2023-06-09T00:00:00"/>
    <d v="2023-06-15T00:00:00"/>
    <s v="Member"/>
    <s v="Card"/>
    <n v="15.47"/>
    <s v="loss"/>
    <s v="Mumbai"/>
  </r>
  <r>
    <s v="ORD113279"/>
    <x v="3"/>
    <s v="Grocery"/>
    <x v="13108"/>
    <s v="concerning"/>
    <n v="0.23"/>
    <n v="137.6251"/>
    <n v="460.74490000000003"/>
    <n v="7"/>
    <d v="2023-06-05T00:00:00"/>
    <d v="2023-06-12T00:00:00"/>
    <s v="New"/>
    <s v="UPI"/>
    <n v="41.45"/>
    <s v="loss"/>
    <s v="Mumbai"/>
  </r>
  <r>
    <s v="ORD113280"/>
    <x v="3"/>
    <s v="Home Care"/>
    <x v="13109"/>
    <s v="Good Sales"/>
    <n v="0.28999999999999998"/>
    <n v="316.55819999999994"/>
    <n v="775.02179999999998"/>
    <n v="5"/>
    <d v="2024-01-30T00:00:00"/>
    <d v="2024-02-01T00:00:00"/>
    <s v="New"/>
    <s v="Cash"/>
    <n v="193.3"/>
    <s v="loss"/>
    <s v="Chennai"/>
  </r>
  <r>
    <s v="ORD113281"/>
    <x v="0"/>
    <s v="Electronics"/>
    <x v="13110"/>
    <s v="concerning"/>
    <n v="0.36"/>
    <n v="102.38760000000001"/>
    <n v="182.0224"/>
    <n v="8"/>
    <d v="2024-02-27T00:00:00"/>
    <d v="2024-03-04T00:00:00"/>
    <s v="Regular"/>
    <s v="Cash"/>
    <n v="26.86"/>
    <s v="loss"/>
    <s v="Mumbai"/>
  </r>
  <r>
    <s v="ORD113282"/>
    <x v="0"/>
    <s v="Electronics"/>
    <x v="13111"/>
    <s v="concerning"/>
    <n v="0.26"/>
    <n v="117.23920000000001"/>
    <n v="333.68079999999998"/>
    <n v="7"/>
    <d v="2024-01-06T00:00:00"/>
    <d v="2024-01-11T00:00:00"/>
    <s v="New"/>
    <s v="Cash"/>
    <n v="62.82"/>
    <s v="loss"/>
    <s v="Bangalore"/>
  </r>
  <r>
    <s v="ORD113283"/>
    <x v="0"/>
    <s v="Home Care"/>
    <x v="13112"/>
    <s v="Good Sales"/>
    <n v="0.05"/>
    <n v="79.984000000000009"/>
    <n v="1519.6960000000001"/>
    <n v="8"/>
    <d v="2023-06-16T00:00:00"/>
    <d v="2023-06-21T00:00:00"/>
    <s v="Regular"/>
    <s v="Cash"/>
    <n v="414.73"/>
    <s v="loss"/>
    <s v="Hyderabad"/>
  </r>
  <r>
    <s v="ORD113284"/>
    <x v="0"/>
    <s v="Home Care"/>
    <x v="13113"/>
    <s v="concerning"/>
    <n v="0.18"/>
    <n v="106.0146"/>
    <n v="482.95540000000005"/>
    <n v="2"/>
    <d v="2024-12-13T00:00:00"/>
    <d v="2024-12-15T00:00:00"/>
    <s v="New"/>
    <s v="UPI"/>
    <n v="42.25"/>
    <s v="loss"/>
    <s v="Hyderabad"/>
  </r>
  <r>
    <s v="ORD113285"/>
    <x v="3"/>
    <s v="Grocery"/>
    <x v="13114"/>
    <s v="Good Sales"/>
    <n v="0.02"/>
    <n v="80.603200000000001"/>
    <n v="3949.5567999999998"/>
    <n v="9"/>
    <d v="2024-10-26T00:00:00"/>
    <d v="2024-10-29T00:00:00"/>
    <s v="Regular"/>
    <s v="UPI"/>
    <n v="1039.6400000000001"/>
    <s v="profit"/>
    <s v="Delhi"/>
  </r>
  <r>
    <s v="ORD113286"/>
    <x v="0"/>
    <s v="Clothing"/>
    <x v="13115"/>
    <s v="concerning"/>
    <n v="0.33"/>
    <n v="120.1035"/>
    <n v="243.84649999999999"/>
    <n v="6"/>
    <d v="2023-11-20T00:00:00"/>
    <d v="2023-11-23T00:00:00"/>
    <s v="New"/>
    <s v="UPI"/>
    <n v="99.59"/>
    <s v="loss"/>
    <s v="Delhi"/>
  </r>
  <r>
    <s v="ORD113287"/>
    <x v="1"/>
    <s v="Home Care"/>
    <x v="13116"/>
    <s v="Good Sales"/>
    <n v="0.17"/>
    <n v="773.30450000000008"/>
    <n v="3775.5455000000002"/>
    <n v="6"/>
    <d v="2023-07-09T00:00:00"/>
    <d v="2023-07-14T00:00:00"/>
    <s v="Member"/>
    <s v="Card"/>
    <n v="589.70000000000005"/>
    <s v="loss"/>
    <s v="Mumbai"/>
  </r>
  <r>
    <s v="ORD113288"/>
    <x v="0"/>
    <s v="Electronics"/>
    <x v="1013"/>
    <s v="Good Sales"/>
    <n v="0.37"/>
    <n v="1615.8306999999998"/>
    <n v="2751.2793000000001"/>
    <n v="6"/>
    <d v="2024-10-20T00:00:00"/>
    <d v="2024-10-21T00:00:00"/>
    <s v="Member"/>
    <s v="Cash"/>
    <n v="715.42"/>
    <s v="loss"/>
    <s v="Chennai"/>
  </r>
  <r>
    <s v="ORD113289"/>
    <x v="0"/>
    <s v="Electronics"/>
    <x v="13117"/>
    <s v="Good Sales"/>
    <n v="0.21"/>
    <n v="235.42679999999999"/>
    <n v="885.65319999999997"/>
    <n v="1"/>
    <d v="2024-06-08T00:00:00"/>
    <d v="2024-06-14T00:00:00"/>
    <s v="Regular"/>
    <s v="Card"/>
    <n v="171.57"/>
    <s v="loss"/>
    <s v="Delhi"/>
  </r>
  <r>
    <s v="ORD113290"/>
    <x v="0"/>
    <s v="Grocery"/>
    <x v="13118"/>
    <s v="concerning"/>
    <n v="0.02"/>
    <n v="9.0096000000000007"/>
    <n v="441.47040000000004"/>
    <n v="7"/>
    <d v="2024-05-26T00:00:00"/>
    <d v="2024-06-02T00:00:00"/>
    <s v="Regular"/>
    <s v="UPI"/>
    <n v="38.79"/>
    <s v="loss"/>
    <s v="Pune"/>
  </r>
  <r>
    <s v="ORD113291"/>
    <x v="2"/>
    <s v="Clothing"/>
    <x v="13119"/>
    <s v="concerning"/>
    <n v="0.19"/>
    <n v="117.25280000000001"/>
    <n v="499.86720000000003"/>
    <n v="2"/>
    <d v="2023-10-12T00:00:00"/>
    <d v="2023-10-15T00:00:00"/>
    <s v="New"/>
    <s v="UPI"/>
    <n v="45.36"/>
    <s v="loss"/>
    <s v="Hyderabad"/>
  </r>
  <r>
    <s v="ORD113292"/>
    <x v="1"/>
    <s v="Personal Care"/>
    <x v="13120"/>
    <s v="Good Sales"/>
    <n v="0.11"/>
    <n v="312.34830000000005"/>
    <n v="2527.1817000000001"/>
    <n v="2"/>
    <d v="2023-08-27T00:00:00"/>
    <d v="2023-08-29T00:00:00"/>
    <s v="Member"/>
    <s v="Card"/>
    <n v="461.55"/>
    <s v="loss"/>
    <s v="Bangalore"/>
  </r>
  <r>
    <s v="ORD113293"/>
    <x v="1"/>
    <s v="Home Care"/>
    <x v="13121"/>
    <s v="Good Sales"/>
    <n v="0.11"/>
    <n v="334.89389999999997"/>
    <n v="2709.5960999999998"/>
    <n v="5"/>
    <d v="2024-08-07T00:00:00"/>
    <d v="2024-08-12T00:00:00"/>
    <s v="Regular"/>
    <s v="Card"/>
    <n v="583.76"/>
    <s v="loss"/>
    <s v="Mumbai"/>
  </r>
  <r>
    <s v="ORD113294"/>
    <x v="3"/>
    <s v="Home Care"/>
    <x v="13122"/>
    <s v="Good Sales"/>
    <n v="0.19"/>
    <n v="312.80840000000001"/>
    <n v="1333.5515999999998"/>
    <n v="6"/>
    <d v="2024-11-12T00:00:00"/>
    <d v="2024-11-19T00:00:00"/>
    <s v="New"/>
    <s v="Card"/>
    <n v="283.36"/>
    <s v="loss"/>
    <s v="Hyderabad"/>
  </r>
  <r>
    <s v="ORD113295"/>
    <x v="3"/>
    <s v="Grocery"/>
    <x v="13123"/>
    <s v="Good Sales"/>
    <n v="0.49"/>
    <n v="761.6952"/>
    <n v="792.78480000000002"/>
    <n v="1"/>
    <d v="2024-03-21T00:00:00"/>
    <d v="2024-03-23T00:00:00"/>
    <s v="Member"/>
    <s v="Card"/>
    <n v="342.11"/>
    <s v="loss"/>
    <s v="Hyderabad"/>
  </r>
  <r>
    <s v="ORD113296"/>
    <x v="0"/>
    <s v="Clothing"/>
    <x v="13124"/>
    <s v="Good Sales"/>
    <n v="0.48"/>
    <n v="1298.0928000000001"/>
    <n v="1406.2672"/>
    <n v="1"/>
    <d v="2023-07-18T00:00:00"/>
    <d v="2023-07-20T00:00:00"/>
    <s v="Member"/>
    <s v="UPI"/>
    <n v="457.04"/>
    <s v="loss"/>
    <s v="Mumbai"/>
  </r>
  <r>
    <s v="ORD113297"/>
    <x v="2"/>
    <s v="Electronics"/>
    <x v="13125"/>
    <s v="Good Sales"/>
    <n v="0.4"/>
    <n v="639.03200000000004"/>
    <n v="958.54799999999989"/>
    <n v="1"/>
    <d v="2023-07-18T00:00:00"/>
    <d v="2023-07-21T00:00:00"/>
    <s v="New"/>
    <s v="Card"/>
    <n v="424.79"/>
    <s v="loss"/>
    <s v="Mumbai"/>
  </r>
  <r>
    <s v="ORD113298"/>
    <x v="3"/>
    <s v="Electronics"/>
    <x v="13126"/>
    <s v="Good Sales"/>
    <n v="0.12"/>
    <n v="561.38040000000001"/>
    <n v="4116.7896000000001"/>
    <n v="7"/>
    <d v="2023-01-21T00:00:00"/>
    <d v="2023-01-27T00:00:00"/>
    <s v="New"/>
    <s v="Card"/>
    <n v="941.67"/>
    <s v="profit"/>
    <s v="Bangalore"/>
  </r>
  <r>
    <s v="ORD113299"/>
    <x v="3"/>
    <s v="Personal Care"/>
    <x v="13127"/>
    <s v="Good Sales"/>
    <n v="0.38"/>
    <n v="750.46199999999999"/>
    <n v="1224.4380000000001"/>
    <n v="1"/>
    <d v="2023-09-22T00:00:00"/>
    <d v="2023-09-24T00:00:00"/>
    <s v="New"/>
    <s v="Card"/>
    <n v="210.47"/>
    <s v="loss"/>
    <s v="Bangalore"/>
  </r>
  <r>
    <s v="ORD113300"/>
    <x v="0"/>
    <s v="Electronics"/>
    <x v="13128"/>
    <s v="Good Sales"/>
    <n v="0.01"/>
    <n v="11.770899999999999"/>
    <n v="1165.3190999999999"/>
    <n v="9"/>
    <d v="2024-05-12T00:00:00"/>
    <d v="2024-05-17T00:00:00"/>
    <s v="Regular"/>
    <s v="Card"/>
    <n v="316.67"/>
    <s v="loss"/>
    <s v="Mumbai"/>
  </r>
  <r>
    <s v="ORD113301"/>
    <x v="0"/>
    <s v="Home Care"/>
    <x v="13129"/>
    <s v="Good Sales"/>
    <n v="0.03"/>
    <n v="24.456900000000001"/>
    <n v="790.7731"/>
    <n v="3"/>
    <d v="2024-11-15T00:00:00"/>
    <d v="2024-11-16T00:00:00"/>
    <s v="Member"/>
    <s v="Card"/>
    <n v="216.16"/>
    <s v="loss"/>
    <s v="Bangalore"/>
  </r>
  <r>
    <s v="ORD113302"/>
    <x v="3"/>
    <s v="Personal Care"/>
    <x v="13130"/>
    <s v="Good Sales"/>
    <n v="0.42"/>
    <n v="1342.0554"/>
    <n v="1853.3145999999999"/>
    <n v="2"/>
    <d v="2024-02-15T00:00:00"/>
    <d v="2024-02-20T00:00:00"/>
    <s v="Regular"/>
    <s v="UPI"/>
    <n v="455.44"/>
    <s v="loss"/>
    <s v="Pune"/>
  </r>
  <r>
    <s v="ORD113303"/>
    <x v="3"/>
    <s v="Clothing"/>
    <x v="13131"/>
    <s v="Good Sales"/>
    <n v="0.28000000000000003"/>
    <n v="476.17920000000009"/>
    <n v="1224.4608000000001"/>
    <n v="6"/>
    <d v="2023-12-07T00:00:00"/>
    <d v="2023-12-11T00:00:00"/>
    <s v="New"/>
    <s v="Card"/>
    <n v="165.48"/>
    <s v="loss"/>
    <s v="Hyderabad"/>
  </r>
  <r>
    <s v="ORD113304"/>
    <x v="1"/>
    <s v="Personal Care"/>
    <x v="13132"/>
    <s v="Good Sales"/>
    <n v="0.19"/>
    <n v="194.7671"/>
    <n v="830.32289999999989"/>
    <n v="2"/>
    <d v="2023-07-16T00:00:00"/>
    <d v="2023-07-21T00:00:00"/>
    <s v="Regular"/>
    <s v="UPI"/>
    <n v="250.75"/>
    <s v="loss"/>
    <s v="Delhi"/>
  </r>
  <r>
    <s v="ORD113305"/>
    <x v="2"/>
    <s v="Clothing"/>
    <x v="13133"/>
    <s v="Good Sales"/>
    <n v="0.37"/>
    <n v="537.05499999999995"/>
    <n v="914.44500000000005"/>
    <n v="5"/>
    <d v="2023-05-13T00:00:00"/>
    <d v="2023-05-17T00:00:00"/>
    <s v="New"/>
    <s v="UPI"/>
    <n v="94.28"/>
    <s v="loss"/>
    <s v="Chennai"/>
  </r>
  <r>
    <s v="ORD113306"/>
    <x v="1"/>
    <s v="Electronics"/>
    <x v="13134"/>
    <s v="Good Sales"/>
    <n v="0.06"/>
    <n v="96.517199999999988"/>
    <n v="1512.1027999999999"/>
    <n v="5"/>
    <d v="2023-09-28T00:00:00"/>
    <d v="2023-10-01T00:00:00"/>
    <s v="Regular"/>
    <s v="Cash"/>
    <n v="252.53"/>
    <s v="loss"/>
    <s v="Bangalore"/>
  </r>
  <r>
    <s v="ORD113307"/>
    <x v="3"/>
    <s v="Grocery"/>
    <x v="13135"/>
    <s v="Good Sales"/>
    <n v="0.14000000000000001"/>
    <n v="443.32120000000003"/>
    <n v="2723.2588000000001"/>
    <n v="9"/>
    <d v="2024-08-11T00:00:00"/>
    <d v="2024-08-15T00:00:00"/>
    <s v="Regular"/>
    <s v="Cash"/>
    <n v="522.22"/>
    <s v="loss"/>
    <s v="Pune"/>
  </r>
  <r>
    <s v="ORD113308"/>
    <x v="1"/>
    <s v="Personal Care"/>
    <x v="13136"/>
    <s v="Good Sales"/>
    <n v="0.36"/>
    <n v="344.13839999999999"/>
    <n v="611.80160000000001"/>
    <n v="4"/>
    <d v="2024-08-31T00:00:00"/>
    <d v="2024-09-01T00:00:00"/>
    <s v="New"/>
    <s v="UPI"/>
    <n v="198.14"/>
    <s v="loss"/>
    <s v="Pune"/>
  </r>
  <r>
    <s v="ORD113309"/>
    <x v="1"/>
    <s v="Personal Care"/>
    <x v="13137"/>
    <s v="Good Sales"/>
    <n v="0.1"/>
    <n v="369.07400000000001"/>
    <n v="3321.6659999999997"/>
    <n v="8"/>
    <d v="2024-11-14T00:00:00"/>
    <d v="2024-11-21T00:00:00"/>
    <s v="Regular"/>
    <s v="UPI"/>
    <n v="434.95"/>
    <s v="loss"/>
    <s v="Mumbai"/>
  </r>
  <r>
    <s v="ORD113310"/>
    <x v="3"/>
    <s v="Home Care"/>
    <x v="13138"/>
    <s v="Good Sales"/>
    <n v="0.3"/>
    <n v="478.17599999999999"/>
    <n v="1115.7440000000001"/>
    <n v="7"/>
    <d v="2024-01-14T00:00:00"/>
    <d v="2024-01-21T00:00:00"/>
    <s v="New"/>
    <s v="UPI"/>
    <n v="221.1"/>
    <s v="loss"/>
    <s v="Chennai"/>
  </r>
  <r>
    <s v="ORD113311"/>
    <x v="0"/>
    <s v="Home Care"/>
    <x v="13139"/>
    <s v="Good Sales"/>
    <n v="0.22"/>
    <n v="548.39839999999992"/>
    <n v="1944.3215999999998"/>
    <n v="7"/>
    <d v="2024-06-27T00:00:00"/>
    <d v="2024-06-30T00:00:00"/>
    <s v="Member"/>
    <s v="Card"/>
    <n v="718.75"/>
    <s v="loss"/>
    <s v="Delhi"/>
  </r>
  <r>
    <s v="ORD113312"/>
    <x v="3"/>
    <s v="Clothing"/>
    <x v="13140"/>
    <s v="Good Sales"/>
    <n v="0.1"/>
    <n v="330.87100000000004"/>
    <n v="2977.8389999999999"/>
    <n v="1"/>
    <d v="2023-02-05T00:00:00"/>
    <d v="2023-02-12T00:00:00"/>
    <s v="Member"/>
    <s v="UPI"/>
    <n v="887.52"/>
    <s v="profit"/>
    <s v="Bangalore"/>
  </r>
  <r>
    <s v="ORD113313"/>
    <x v="0"/>
    <s v="Grocery"/>
    <x v="13141"/>
    <s v="Good Sales"/>
    <n v="0.44"/>
    <n v="1216.0455999999999"/>
    <n v="1547.6943999999999"/>
    <n v="6"/>
    <d v="2024-11-19T00:00:00"/>
    <d v="2024-11-26T00:00:00"/>
    <s v="Member"/>
    <s v="Cash"/>
    <n v="401.99"/>
    <s v="loss"/>
    <s v="Bangalore"/>
  </r>
  <r>
    <s v="ORD113314"/>
    <x v="3"/>
    <s v="Home Care"/>
    <x v="13142"/>
    <s v="Good Sales"/>
    <n v="0.22"/>
    <n v="735.88679999999999"/>
    <n v="2609.0532000000003"/>
    <n v="6"/>
    <d v="2024-03-12T00:00:00"/>
    <d v="2024-03-13T00:00:00"/>
    <s v="Member"/>
    <s v="UPI"/>
    <n v="975.81"/>
    <s v="profit"/>
    <s v="Mumbai"/>
  </r>
  <r>
    <s v="ORD113315"/>
    <x v="3"/>
    <s v="Home Care"/>
    <x v="13143"/>
    <s v="Good Sales"/>
    <n v="0.3"/>
    <n v="504.21600000000001"/>
    <n v="1176.5039999999999"/>
    <n v="8"/>
    <d v="2024-02-11T00:00:00"/>
    <d v="2024-02-18T00:00:00"/>
    <s v="Member"/>
    <s v="UPI"/>
    <n v="110.18"/>
    <s v="loss"/>
    <s v="Pune"/>
  </r>
  <r>
    <s v="ORD113316"/>
    <x v="3"/>
    <s v="Electronics"/>
    <x v="13144"/>
    <s v="Good Sales"/>
    <n v="0.13"/>
    <n v="626.71699999999998"/>
    <n v="4194.183"/>
    <n v="6"/>
    <d v="2023-05-26T00:00:00"/>
    <d v="2023-05-30T00:00:00"/>
    <s v="Regular"/>
    <s v="Cash"/>
    <n v="607.75"/>
    <s v="loss"/>
    <s v="Chennai"/>
  </r>
  <r>
    <s v="ORD113317"/>
    <x v="2"/>
    <s v="Electronics"/>
    <x v="13145"/>
    <s v="Good Sales"/>
    <n v="0.17"/>
    <n v="399.33850000000007"/>
    <n v="1949.7115000000001"/>
    <n v="8"/>
    <d v="2024-01-31T00:00:00"/>
    <d v="2024-02-03T00:00:00"/>
    <s v="Member"/>
    <s v="Card"/>
    <n v="534.79999999999995"/>
    <s v="loss"/>
    <s v="Delhi"/>
  </r>
  <r>
    <s v="ORD113318"/>
    <x v="0"/>
    <s v="Home Care"/>
    <x v="13146"/>
    <s v="Good Sales"/>
    <n v="0.02"/>
    <n v="33.549399999999999"/>
    <n v="1643.9205999999999"/>
    <n v="6"/>
    <d v="2024-01-17T00:00:00"/>
    <d v="2024-01-21T00:00:00"/>
    <s v="Member"/>
    <s v="UPI"/>
    <n v="335.61"/>
    <s v="loss"/>
    <s v="Pune"/>
  </r>
  <r>
    <s v="ORD113319"/>
    <x v="2"/>
    <s v="Clothing"/>
    <x v="13147"/>
    <s v="Good Sales"/>
    <n v="0.24"/>
    <n v="372.55919999999998"/>
    <n v="1179.7708"/>
    <n v="8"/>
    <d v="2023-05-10T00:00:00"/>
    <d v="2023-05-12T00:00:00"/>
    <s v="Regular"/>
    <s v="Cash"/>
    <n v="281.49"/>
    <s v="loss"/>
    <s v="Delhi"/>
  </r>
  <r>
    <s v="ORD113320"/>
    <x v="3"/>
    <s v="Grocery"/>
    <x v="13148"/>
    <s v="concerning"/>
    <n v="0.17"/>
    <n v="52.5657"/>
    <n v="256.64429999999999"/>
    <n v="5"/>
    <d v="2023-08-24T00:00:00"/>
    <d v="2023-08-25T00:00:00"/>
    <s v="Member"/>
    <s v="Card"/>
    <n v="75"/>
    <s v="loss"/>
    <s v="Delhi"/>
  </r>
  <r>
    <s v="ORD113321"/>
    <x v="1"/>
    <s v="Home Care"/>
    <x v="13149"/>
    <s v="Good Sales"/>
    <n v="0.16"/>
    <n v="552.88800000000003"/>
    <n v="2902.6620000000003"/>
    <n v="9"/>
    <d v="2024-10-28T00:00:00"/>
    <d v="2024-10-30T00:00:00"/>
    <s v="Member"/>
    <s v="Card"/>
    <n v="1017.11"/>
    <s v="profit"/>
    <s v="Chennai"/>
  </r>
  <r>
    <s v="ORD113322"/>
    <x v="2"/>
    <s v="Clothing"/>
    <x v="13150"/>
    <s v="Good Sales"/>
    <n v="0.44"/>
    <n v="609.98079999999993"/>
    <n v="776.33920000000001"/>
    <n v="4"/>
    <d v="2023-06-27T00:00:00"/>
    <d v="2023-06-28T00:00:00"/>
    <s v="Regular"/>
    <s v="Cash"/>
    <n v="310.91000000000003"/>
    <s v="loss"/>
    <s v="Hyderabad"/>
  </r>
  <r>
    <s v="ORD113323"/>
    <x v="0"/>
    <s v="Clothing"/>
    <x v="13151"/>
    <s v="Good Sales"/>
    <n v="0.35"/>
    <n v="1679.566"/>
    <n v="3119.1940000000004"/>
    <n v="6"/>
    <d v="2024-02-19T00:00:00"/>
    <d v="2024-02-20T00:00:00"/>
    <s v="Regular"/>
    <s v="Cash"/>
    <n v="759.06"/>
    <s v="loss"/>
    <s v="Hyderabad"/>
  </r>
  <r>
    <s v="ORD113324"/>
    <x v="3"/>
    <s v="Home Care"/>
    <x v="13152"/>
    <s v="Good Sales"/>
    <n v="0.23"/>
    <n v="260.17140000000001"/>
    <n v="871.00860000000011"/>
    <n v="2"/>
    <d v="2024-03-07T00:00:00"/>
    <d v="2024-03-10T00:00:00"/>
    <s v="New"/>
    <s v="UPI"/>
    <n v="249.71"/>
    <s v="loss"/>
    <s v="Pune"/>
  </r>
  <r>
    <s v="ORD113325"/>
    <x v="2"/>
    <s v="Clothing"/>
    <x v="13153"/>
    <s v="Good Sales"/>
    <n v="0.1"/>
    <n v="269.45100000000002"/>
    <n v="2425.0590000000002"/>
    <n v="3"/>
    <d v="2023-03-10T00:00:00"/>
    <d v="2023-03-16T00:00:00"/>
    <s v="New"/>
    <s v="Cash"/>
    <n v="490.71"/>
    <s v="loss"/>
    <s v="Chennai"/>
  </r>
  <r>
    <s v="ORD113326"/>
    <x v="1"/>
    <s v="Personal Care"/>
    <x v="13154"/>
    <s v="Good Sales"/>
    <n v="0.49"/>
    <n v="1814.8669"/>
    <n v="1888.9431"/>
    <n v="4"/>
    <d v="2023-05-25T00:00:00"/>
    <d v="2023-05-27T00:00:00"/>
    <s v="New"/>
    <s v="Cash"/>
    <n v="771.03"/>
    <s v="loss"/>
    <s v="Mumbai"/>
  </r>
  <r>
    <s v="ORD113327"/>
    <x v="2"/>
    <s v="Clothing"/>
    <x v="13155"/>
    <s v="Good Sales"/>
    <n v="0.04"/>
    <n v="174.54240000000001"/>
    <n v="4189.0176000000001"/>
    <n v="3"/>
    <d v="2023-02-12T00:00:00"/>
    <d v="2023-02-16T00:00:00"/>
    <s v="Regular"/>
    <s v="Card"/>
    <n v="951.93"/>
    <s v="profit"/>
    <s v="Mumbai"/>
  </r>
  <r>
    <s v="ORD113328"/>
    <x v="0"/>
    <s v="Home Care"/>
    <x v="13156"/>
    <s v="Good Sales"/>
    <n v="7.0000000000000007E-2"/>
    <n v="60.666200000000003"/>
    <n v="805.99379999999996"/>
    <n v="7"/>
    <d v="2024-03-30T00:00:00"/>
    <d v="2024-04-02T00:00:00"/>
    <s v="New"/>
    <s v="Cash"/>
    <n v="258.60000000000002"/>
    <s v="loss"/>
    <s v="Hyderabad"/>
  </r>
  <r>
    <s v="ORD113329"/>
    <x v="2"/>
    <s v="Clothing"/>
    <x v="13157"/>
    <s v="Good Sales"/>
    <n v="0.14000000000000001"/>
    <n v="689.98580000000015"/>
    <n v="4238.4841999999999"/>
    <n v="9"/>
    <d v="2023-05-26T00:00:00"/>
    <d v="2023-06-01T00:00:00"/>
    <s v="Regular"/>
    <s v="Card"/>
    <n v="858.1"/>
    <s v="profit"/>
    <s v="Mumbai"/>
  </r>
  <r>
    <s v="ORD113330"/>
    <x v="1"/>
    <s v="Home Care"/>
    <x v="13158"/>
    <s v="Good Sales"/>
    <n v="0.48"/>
    <n v="2180.6735999999996"/>
    <n v="2362.3964000000001"/>
    <n v="6"/>
    <d v="2023-07-13T00:00:00"/>
    <d v="2023-07-14T00:00:00"/>
    <s v="Member"/>
    <s v="UPI"/>
    <n v="1095.1099999999999"/>
    <s v="profit"/>
    <s v="Delhi"/>
  </r>
  <r>
    <s v="ORD113331"/>
    <x v="1"/>
    <s v="Electronics"/>
    <x v="13159"/>
    <s v="Good Sales"/>
    <n v="0.14000000000000001"/>
    <n v="674.51440000000002"/>
    <n v="4143.4456"/>
    <n v="3"/>
    <d v="2023-03-04T00:00:00"/>
    <d v="2023-03-08T00:00:00"/>
    <s v="New"/>
    <s v="Cash"/>
    <n v="1385.27"/>
    <s v="profit"/>
    <s v="Pune"/>
  </r>
  <r>
    <s v="ORD113332"/>
    <x v="0"/>
    <s v="Home Care"/>
    <x v="13160"/>
    <s v="Good Sales"/>
    <n v="0.25"/>
    <n v="1069.5225"/>
    <n v="3208.5675000000001"/>
    <n v="9"/>
    <d v="2023-10-11T00:00:00"/>
    <d v="2023-10-12T00:00:00"/>
    <s v="Member"/>
    <s v="Cash"/>
    <n v="449.27"/>
    <s v="loss"/>
    <s v="Bangalore"/>
  </r>
  <r>
    <s v="ORD113333"/>
    <x v="1"/>
    <s v="Clothing"/>
    <x v="13161"/>
    <s v="Good Sales"/>
    <n v="0.38"/>
    <n v="1672.2203999999999"/>
    <n v="2728.3595999999998"/>
    <n v="1"/>
    <d v="2024-12-07T00:00:00"/>
    <d v="2024-12-08T00:00:00"/>
    <s v="Regular"/>
    <s v="UPI"/>
    <n v="641.55999999999995"/>
    <s v="loss"/>
    <s v="Bangalore"/>
  </r>
  <r>
    <s v="ORD113334"/>
    <x v="3"/>
    <s v="Home Care"/>
    <x v="13162"/>
    <s v="Good Sales"/>
    <n v="0.46"/>
    <n v="1395.7596000000001"/>
    <n v="1638.5004000000001"/>
    <n v="5"/>
    <d v="2024-01-28T00:00:00"/>
    <d v="2024-02-01T00:00:00"/>
    <s v="Regular"/>
    <s v="Cash"/>
    <n v="573.6"/>
    <s v="loss"/>
    <s v="Mumbai"/>
  </r>
  <r>
    <s v="ORD113335"/>
    <x v="1"/>
    <s v="Grocery"/>
    <x v="13163"/>
    <s v="Good Sales"/>
    <n v="0.3"/>
    <n v="1272.606"/>
    <n v="2969.4140000000007"/>
    <n v="5"/>
    <d v="2024-08-31T00:00:00"/>
    <d v="2024-09-05T00:00:00"/>
    <s v="Regular"/>
    <s v="Cash"/>
    <n v="630.6"/>
    <s v="loss"/>
    <s v="Mumbai"/>
  </r>
  <r>
    <s v="ORD113336"/>
    <x v="3"/>
    <s v="Home Care"/>
    <x v="13164"/>
    <s v="Good Sales"/>
    <n v="0.19"/>
    <n v="516.16730000000007"/>
    <n v="2200.5027"/>
    <n v="2"/>
    <d v="2023-01-28T00:00:00"/>
    <d v="2023-02-01T00:00:00"/>
    <s v="Member"/>
    <s v="Cash"/>
    <n v="631.85"/>
    <s v="loss"/>
    <s v="Bangalore"/>
  </r>
  <r>
    <s v="ORD113337"/>
    <x v="2"/>
    <s v="Home Care"/>
    <x v="13165"/>
    <s v="Good Sales"/>
    <n v="0.49"/>
    <n v="1341.2574000000002"/>
    <n v="1396.0026"/>
    <n v="5"/>
    <d v="2024-05-22T00:00:00"/>
    <d v="2024-05-29T00:00:00"/>
    <s v="Member"/>
    <s v="Cash"/>
    <n v="250.41"/>
    <s v="loss"/>
    <s v="Hyderabad"/>
  </r>
  <r>
    <s v="ORD113338"/>
    <x v="3"/>
    <s v="Grocery"/>
    <x v="13166"/>
    <s v="Good Sales"/>
    <n v="0.01"/>
    <n v="28.566399999999998"/>
    <n v="2828.0735999999997"/>
    <n v="1"/>
    <d v="2024-10-16T00:00:00"/>
    <d v="2024-10-19T00:00:00"/>
    <s v="Member"/>
    <s v="Cash"/>
    <n v="818.77"/>
    <s v="profit"/>
    <s v="Mumbai"/>
  </r>
  <r>
    <s v="ORD113339"/>
    <x v="3"/>
    <s v="Grocery"/>
    <x v="13167"/>
    <s v="Good Sales"/>
    <n v="0.42"/>
    <n v="2092.4231999999997"/>
    <n v="2889.5368000000003"/>
    <n v="1"/>
    <d v="2024-04-03T00:00:00"/>
    <d v="2024-04-07T00:00:00"/>
    <s v="New"/>
    <s v="Cash"/>
    <n v="718.5"/>
    <s v="loss"/>
    <s v="Hyderabad"/>
  </r>
  <r>
    <s v="ORD113340"/>
    <x v="2"/>
    <s v="Grocery"/>
    <x v="13168"/>
    <s v="concerning"/>
    <n v="0.14000000000000001"/>
    <n v="85.614200000000011"/>
    <n v="525.91579999999999"/>
    <n v="4"/>
    <d v="2024-09-13T00:00:00"/>
    <d v="2024-09-16T00:00:00"/>
    <s v="Regular"/>
    <s v="Card"/>
    <n v="170.44"/>
    <s v="loss"/>
    <s v="Mumbai"/>
  </r>
  <r>
    <s v="ORD113341"/>
    <x v="1"/>
    <s v="Personal Care"/>
    <x v="10672"/>
    <s v="Good Sales"/>
    <n v="0.41"/>
    <n v="1659.4708999999998"/>
    <n v="2388.0191"/>
    <n v="6"/>
    <d v="2024-12-31T00:00:00"/>
    <d v="2025-01-02T00:00:00"/>
    <s v="Member"/>
    <s v="Cash"/>
    <n v="1171.5"/>
    <s v="profit"/>
    <s v="Hyderabad"/>
  </r>
  <r>
    <s v="ORD113342"/>
    <x v="3"/>
    <s v="Home Care"/>
    <x v="13169"/>
    <s v="Good Sales"/>
    <n v="0.08"/>
    <n v="115.1384"/>
    <n v="1324.0916"/>
    <n v="2"/>
    <d v="2023-03-17T00:00:00"/>
    <d v="2023-03-21T00:00:00"/>
    <s v="New"/>
    <s v="Cash"/>
    <n v="142.66"/>
    <s v="loss"/>
    <s v="Hyderabad"/>
  </r>
  <r>
    <s v="ORD113343"/>
    <x v="1"/>
    <s v="Grocery"/>
    <x v="13170"/>
    <s v="Good Sales"/>
    <n v="0.17"/>
    <n v="317.90170000000001"/>
    <n v="1552.1082999999999"/>
    <n v="5"/>
    <d v="2023-07-21T00:00:00"/>
    <d v="2023-07-27T00:00:00"/>
    <s v="Member"/>
    <s v="UPI"/>
    <n v="357.29"/>
    <s v="loss"/>
    <s v="Mumbai"/>
  </r>
  <r>
    <s v="ORD113344"/>
    <x v="2"/>
    <s v="Grocery"/>
    <x v="13171"/>
    <s v="concerning"/>
    <n v="0.03"/>
    <n v="14.8383"/>
    <n v="479.77170000000001"/>
    <n v="5"/>
    <d v="2023-07-20T00:00:00"/>
    <d v="2023-07-22T00:00:00"/>
    <s v="Regular"/>
    <s v="Cash"/>
    <n v="118.92"/>
    <s v="loss"/>
    <s v="Hyderabad"/>
  </r>
  <r>
    <s v="ORD113345"/>
    <x v="0"/>
    <s v="Electronics"/>
    <x v="13172"/>
    <s v="Good Sales"/>
    <n v="0.1"/>
    <n v="182.27100000000002"/>
    <n v="1640.4390000000001"/>
    <n v="3"/>
    <d v="2024-01-08T00:00:00"/>
    <d v="2024-01-12T00:00:00"/>
    <s v="New"/>
    <s v="UPI"/>
    <n v="106.71"/>
    <s v="loss"/>
    <s v="Mumbai"/>
  </r>
  <r>
    <s v="ORD113346"/>
    <x v="1"/>
    <s v="Personal Care"/>
    <x v="13173"/>
    <s v="Good Sales"/>
    <n v="0.3"/>
    <n v="1486.4219999999998"/>
    <n v="3468.3180000000002"/>
    <n v="4"/>
    <d v="2023-11-18T00:00:00"/>
    <d v="2023-11-24T00:00:00"/>
    <s v="New"/>
    <s v="UPI"/>
    <n v="745.93"/>
    <s v="loss"/>
    <s v="Delhi"/>
  </r>
  <r>
    <s v="ORD113347"/>
    <x v="1"/>
    <s v="Home Care"/>
    <x v="13174"/>
    <s v="Good Sales"/>
    <n v="0.38"/>
    <n v="777.34320000000002"/>
    <n v="1268.2968000000001"/>
    <n v="2"/>
    <d v="2023-11-25T00:00:00"/>
    <d v="2023-11-28T00:00:00"/>
    <s v="New"/>
    <s v="UPI"/>
    <n v="314.24"/>
    <s v="loss"/>
    <s v="Mumbai"/>
  </r>
  <r>
    <s v="ORD113348"/>
    <x v="0"/>
    <s v="Clothing"/>
    <x v="13175"/>
    <s v="Good Sales"/>
    <n v="0.46"/>
    <n v="1555.4762000000001"/>
    <n v="1825.9937999999997"/>
    <n v="7"/>
    <d v="2024-01-02T00:00:00"/>
    <d v="2024-01-08T00:00:00"/>
    <s v="New"/>
    <s v="UPI"/>
    <n v="731.64"/>
    <s v="loss"/>
    <s v="Bangalore"/>
  </r>
  <r>
    <s v="ORD113349"/>
    <x v="0"/>
    <s v="Personal Care"/>
    <x v="13176"/>
    <s v="concerning"/>
    <n v="0.06"/>
    <n v="41.489399999999996"/>
    <n v="650.00059999999996"/>
    <n v="3"/>
    <d v="2024-09-23T00:00:00"/>
    <d v="2024-09-29T00:00:00"/>
    <s v="New"/>
    <s v="Card"/>
    <n v="124.75"/>
    <s v="loss"/>
    <s v="Pune"/>
  </r>
  <r>
    <s v="ORD113350"/>
    <x v="2"/>
    <s v="Personal Care"/>
    <x v="13177"/>
    <s v="Good Sales"/>
    <n v="7.0000000000000007E-2"/>
    <n v="323.41680000000002"/>
    <n v="4296.8231999999998"/>
    <n v="6"/>
    <d v="2023-06-28T00:00:00"/>
    <d v="2023-06-30T00:00:00"/>
    <s v="New"/>
    <s v="Card"/>
    <n v="1076.1400000000001"/>
    <s v="profit"/>
    <s v="Chennai"/>
  </r>
  <r>
    <s v="ORD113351"/>
    <x v="1"/>
    <s v="Electronics"/>
    <x v="13178"/>
    <s v="Good Sales"/>
    <n v="0.47"/>
    <n v="1953.2964999999997"/>
    <n v="2202.6535000000003"/>
    <n v="9"/>
    <d v="2023-05-07T00:00:00"/>
    <d v="2023-05-12T00:00:00"/>
    <s v="Regular"/>
    <s v="Cash"/>
    <n v="582.22"/>
    <s v="loss"/>
    <s v="Bangalore"/>
  </r>
  <r>
    <s v="ORD113352"/>
    <x v="1"/>
    <s v="Home Care"/>
    <x v="13179"/>
    <s v="Good Sales"/>
    <n v="0.38"/>
    <n v="757.27919999999995"/>
    <n v="1235.5608"/>
    <n v="7"/>
    <d v="2023-05-24T00:00:00"/>
    <d v="2023-05-28T00:00:00"/>
    <s v="Regular"/>
    <s v="UPI"/>
    <n v="302.61"/>
    <s v="loss"/>
    <s v="Pune"/>
  </r>
  <r>
    <s v="ORD113353"/>
    <x v="2"/>
    <s v="Home Care"/>
    <x v="13180"/>
    <s v="Good Sales"/>
    <n v="0.27"/>
    <n v="488.01690000000002"/>
    <n v="1319.4530999999999"/>
    <n v="4"/>
    <d v="2023-07-12T00:00:00"/>
    <d v="2023-07-15T00:00:00"/>
    <s v="New"/>
    <s v="Card"/>
    <n v="274.31"/>
    <s v="loss"/>
    <s v="Bangalore"/>
  </r>
  <r>
    <s v="ORD113354"/>
    <x v="1"/>
    <s v="Grocery"/>
    <x v="13181"/>
    <s v="Good Sales"/>
    <n v="0.24"/>
    <n v="532.34640000000002"/>
    <n v="1685.7636000000002"/>
    <n v="2"/>
    <d v="2024-04-13T00:00:00"/>
    <d v="2024-04-16T00:00:00"/>
    <s v="Regular"/>
    <s v="Card"/>
    <n v="292.77999999999997"/>
    <s v="loss"/>
    <s v="Mumbai"/>
  </r>
  <r>
    <s v="ORD113355"/>
    <x v="3"/>
    <s v="Grocery"/>
    <x v="13182"/>
    <s v="Good Sales"/>
    <n v="0.08"/>
    <n v="165.2936"/>
    <n v="1900.8764000000001"/>
    <n v="7"/>
    <d v="2023-08-30T00:00:00"/>
    <d v="2023-09-06T00:00:00"/>
    <s v="Regular"/>
    <s v="Card"/>
    <n v="143.72999999999999"/>
    <s v="loss"/>
    <s v="Bangalore"/>
  </r>
  <r>
    <s v="ORD113356"/>
    <x v="3"/>
    <s v="Personal Care"/>
    <x v="13183"/>
    <s v="Good Sales"/>
    <n v="0.19"/>
    <n v="259.24549999999999"/>
    <n v="1105.2045000000001"/>
    <n v="8"/>
    <d v="2023-02-26T00:00:00"/>
    <d v="2023-02-27T00:00:00"/>
    <s v="Member"/>
    <s v="Cash"/>
    <n v="224.36"/>
    <s v="loss"/>
    <s v="Mumbai"/>
  </r>
  <r>
    <s v="ORD113357"/>
    <x v="3"/>
    <s v="Electronics"/>
    <x v="13184"/>
    <s v="Good Sales"/>
    <n v="0.19"/>
    <n v="941.47849999999994"/>
    <n v="4013.6714999999995"/>
    <n v="3"/>
    <d v="2024-02-25T00:00:00"/>
    <d v="2024-02-28T00:00:00"/>
    <s v="Member"/>
    <s v="Cash"/>
    <n v="1317.87"/>
    <s v="profit"/>
    <s v="Chennai"/>
  </r>
  <r>
    <s v="ORD113358"/>
    <x v="1"/>
    <s v="Home Care"/>
    <x v="13185"/>
    <s v="Good Sales"/>
    <n v="0.32"/>
    <n v="1302.9376"/>
    <n v="2768.7424000000001"/>
    <n v="7"/>
    <d v="2024-11-09T00:00:00"/>
    <d v="2024-11-16T00:00:00"/>
    <s v="Member"/>
    <s v="Card"/>
    <n v="636.63"/>
    <s v="loss"/>
    <s v="Bangalore"/>
  </r>
  <r>
    <s v="ORD113359"/>
    <x v="3"/>
    <s v="Electronics"/>
    <x v="13186"/>
    <s v="Good Sales"/>
    <n v="0.3"/>
    <n v="423.84599999999995"/>
    <n v="988.97399999999993"/>
    <n v="1"/>
    <d v="2024-07-30T00:00:00"/>
    <d v="2024-08-02T00:00:00"/>
    <s v="New"/>
    <s v="Cash"/>
    <n v="121.3"/>
    <s v="loss"/>
    <s v="Hyderabad"/>
  </r>
  <r>
    <s v="ORD113360"/>
    <x v="3"/>
    <s v="Clothing"/>
    <x v="13187"/>
    <s v="Good Sales"/>
    <n v="0.03"/>
    <n v="147.31349999999998"/>
    <n v="4763.1364999999996"/>
    <n v="8"/>
    <d v="2024-03-08T00:00:00"/>
    <d v="2024-03-12T00:00:00"/>
    <s v="Member"/>
    <s v="UPI"/>
    <n v="622.59"/>
    <s v="loss"/>
    <s v="Bangalore"/>
  </r>
  <r>
    <s v="ORD113361"/>
    <x v="2"/>
    <s v="Home Care"/>
    <x v="13188"/>
    <s v="concerning"/>
    <n v="0.42"/>
    <n v="73.961999999999989"/>
    <n v="102.13800000000001"/>
    <n v="7"/>
    <d v="2023-02-16T00:00:00"/>
    <d v="2023-02-18T00:00:00"/>
    <s v="Regular"/>
    <s v="Cash"/>
    <n v="42.19"/>
    <s v="loss"/>
    <s v="Chennai"/>
  </r>
  <r>
    <s v="ORD113362"/>
    <x v="2"/>
    <s v="Grocery"/>
    <x v="13189"/>
    <s v="Good Sales"/>
    <n v="0.47"/>
    <n v="1055.4789999999998"/>
    <n v="1190.221"/>
    <n v="6"/>
    <d v="2024-02-28T00:00:00"/>
    <d v="2024-03-05T00:00:00"/>
    <s v="Member"/>
    <s v="UPI"/>
    <n v="255.16"/>
    <s v="loss"/>
    <s v="Delhi"/>
  </r>
  <r>
    <s v="ORD113363"/>
    <x v="0"/>
    <s v="Personal Care"/>
    <x v="13190"/>
    <s v="Good Sales"/>
    <n v="0.39"/>
    <n v="1127.2872"/>
    <n v="1763.1928"/>
    <n v="3"/>
    <d v="2024-02-02T00:00:00"/>
    <d v="2024-02-09T00:00:00"/>
    <s v="New"/>
    <s v="Cash"/>
    <n v="187.2"/>
    <s v="loss"/>
    <s v="Pune"/>
  </r>
  <r>
    <s v="ORD113364"/>
    <x v="0"/>
    <s v="Electronics"/>
    <x v="13191"/>
    <s v="concerning"/>
    <n v="0.09"/>
    <n v="25.575300000000002"/>
    <n v="258.59469999999999"/>
    <n v="4"/>
    <d v="2023-10-23T00:00:00"/>
    <d v="2023-10-27T00:00:00"/>
    <s v="New"/>
    <s v="UPI"/>
    <n v="18.07"/>
    <s v="loss"/>
    <s v="Chennai"/>
  </r>
  <r>
    <s v="ORD113365"/>
    <x v="0"/>
    <s v="Grocery"/>
    <x v="13192"/>
    <s v="Good Sales"/>
    <n v="0.09"/>
    <n v="80.017200000000003"/>
    <n v="809.06280000000004"/>
    <n v="8"/>
    <d v="2023-10-31T00:00:00"/>
    <d v="2023-11-04T00:00:00"/>
    <s v="Regular"/>
    <s v="Cash"/>
    <n v="179.36"/>
    <s v="loss"/>
    <s v="Bangalore"/>
  </r>
  <r>
    <s v="ORD113366"/>
    <x v="0"/>
    <s v="Personal Care"/>
    <x v="13193"/>
    <s v="Good Sales"/>
    <n v="0.36"/>
    <n v="491.34239999999994"/>
    <n v="873.49759999999992"/>
    <n v="1"/>
    <d v="2023-08-24T00:00:00"/>
    <d v="2023-08-29T00:00:00"/>
    <s v="Regular"/>
    <s v="Cash"/>
    <n v="374.6"/>
    <s v="loss"/>
    <s v="Mumbai"/>
  </r>
  <r>
    <s v="ORD113367"/>
    <x v="2"/>
    <s v="Grocery"/>
    <x v="13194"/>
    <s v="Good Sales"/>
    <n v="0.22"/>
    <n v="798.40420000000006"/>
    <n v="2830.7058000000002"/>
    <n v="2"/>
    <d v="2024-02-20T00:00:00"/>
    <d v="2024-02-26T00:00:00"/>
    <s v="Member"/>
    <s v="UPI"/>
    <n v="417.43"/>
    <s v="loss"/>
    <s v="Pune"/>
  </r>
  <r>
    <s v="ORD113368"/>
    <x v="2"/>
    <s v="Home Care"/>
    <x v="13195"/>
    <s v="Good Sales"/>
    <n v="0.39"/>
    <n v="1834.8486"/>
    <n v="2869.8913999999995"/>
    <n v="1"/>
    <d v="2024-09-04T00:00:00"/>
    <d v="2024-09-09T00:00:00"/>
    <s v="Member"/>
    <s v="UPI"/>
    <n v="1397.24"/>
    <s v="profit"/>
    <s v="Chennai"/>
  </r>
  <r>
    <s v="ORD113369"/>
    <x v="2"/>
    <s v="Electronics"/>
    <x v="13196"/>
    <s v="Good Sales"/>
    <n v="0.04"/>
    <n v="126.4088"/>
    <n v="3033.8111999999996"/>
    <n v="4"/>
    <d v="2024-11-03T00:00:00"/>
    <d v="2024-11-07T00:00:00"/>
    <s v="Member"/>
    <s v="UPI"/>
    <n v="332.01"/>
    <s v="loss"/>
    <s v="Bangalore"/>
  </r>
  <r>
    <s v="ORD113370"/>
    <x v="3"/>
    <s v="Clothing"/>
    <x v="13197"/>
    <s v="Good Sales"/>
    <n v="0.36"/>
    <n v="1028.5344"/>
    <n v="1828.5056"/>
    <n v="6"/>
    <d v="2024-02-18T00:00:00"/>
    <d v="2024-02-23T00:00:00"/>
    <s v="New"/>
    <s v="Card"/>
    <n v="390.05"/>
    <s v="loss"/>
    <s v="Delhi"/>
  </r>
  <r>
    <s v="ORD113371"/>
    <x v="3"/>
    <s v="Grocery"/>
    <x v="13198"/>
    <s v="Good Sales"/>
    <n v="0.21"/>
    <n v="573.3252"/>
    <n v="2156.7947999999997"/>
    <n v="5"/>
    <d v="2023-04-30T00:00:00"/>
    <d v="2023-05-01T00:00:00"/>
    <s v="Member"/>
    <s v="Cash"/>
    <n v="455.65"/>
    <s v="loss"/>
    <s v="Pune"/>
  </r>
  <r>
    <s v="ORD113372"/>
    <x v="0"/>
    <s v="Electronics"/>
    <x v="13199"/>
    <s v="Good Sales"/>
    <n v="0.02"/>
    <n v="36.369"/>
    <n v="1782.0810000000001"/>
    <n v="6"/>
    <d v="2024-10-27T00:00:00"/>
    <d v="2024-10-30T00:00:00"/>
    <s v="Member"/>
    <s v="Cash"/>
    <n v="139.81"/>
    <s v="loss"/>
    <s v="Pune"/>
  </r>
  <r>
    <s v="ORD113373"/>
    <x v="3"/>
    <s v="Home Care"/>
    <x v="13200"/>
    <s v="Good Sales"/>
    <n v="0.27"/>
    <n v="1122.066"/>
    <n v="3033.7340000000004"/>
    <n v="2"/>
    <d v="2024-07-08T00:00:00"/>
    <d v="2024-07-14T00:00:00"/>
    <s v="Regular"/>
    <s v="Card"/>
    <n v="512.38"/>
    <s v="loss"/>
    <s v="Hyderabad"/>
  </r>
  <r>
    <s v="ORD113374"/>
    <x v="1"/>
    <s v="Grocery"/>
    <x v="13201"/>
    <s v="Good Sales"/>
    <n v="0.35"/>
    <n v="962.41600000000005"/>
    <n v="1787.3440000000001"/>
    <n v="5"/>
    <d v="2024-03-14T00:00:00"/>
    <d v="2024-03-21T00:00:00"/>
    <s v="New"/>
    <s v="Cash"/>
    <n v="550.95000000000005"/>
    <s v="loss"/>
    <s v="Bangalore"/>
  </r>
  <r>
    <s v="ORD113375"/>
    <x v="2"/>
    <s v="Home Care"/>
    <x v="13202"/>
    <s v="Good Sales"/>
    <n v="0.26"/>
    <n v="319.15260000000001"/>
    <n v="908.35739999999998"/>
    <n v="1"/>
    <d v="2024-07-09T00:00:00"/>
    <d v="2024-07-16T00:00:00"/>
    <s v="New"/>
    <s v="UPI"/>
    <n v="65.09"/>
    <s v="loss"/>
    <s v="Chennai"/>
  </r>
  <r>
    <s v="ORD113376"/>
    <x v="0"/>
    <s v="Clothing"/>
    <x v="13203"/>
    <s v="concerning"/>
    <n v="0.06"/>
    <n v="46.228200000000001"/>
    <n v="724.24180000000001"/>
    <n v="6"/>
    <d v="2023-03-19T00:00:00"/>
    <d v="2023-03-23T00:00:00"/>
    <s v="Regular"/>
    <s v="UPI"/>
    <n v="131.65"/>
    <s v="loss"/>
    <s v="Pune"/>
  </r>
  <r>
    <s v="ORD113377"/>
    <x v="0"/>
    <s v="Clothing"/>
    <x v="13204"/>
    <s v="Good Sales"/>
    <n v="0.41"/>
    <n v="2020.8941"/>
    <n v="2908.1159000000002"/>
    <n v="4"/>
    <d v="2023-11-28T00:00:00"/>
    <d v="2023-11-30T00:00:00"/>
    <s v="New"/>
    <s v="Card"/>
    <n v="1059.02"/>
    <s v="profit"/>
    <s v="Hyderabad"/>
  </r>
  <r>
    <s v="ORD113378"/>
    <x v="1"/>
    <s v="Personal Care"/>
    <x v="13205"/>
    <s v="concerning"/>
    <n v="0.16"/>
    <n v="29.699200000000001"/>
    <n v="155.92080000000001"/>
    <n v="9"/>
    <d v="2023-04-18T00:00:00"/>
    <d v="2023-04-23T00:00:00"/>
    <s v="Regular"/>
    <s v="Cash"/>
    <n v="23.12"/>
    <s v="loss"/>
    <s v="Chennai"/>
  </r>
  <r>
    <s v="ORD113379"/>
    <x v="3"/>
    <s v="Personal Care"/>
    <x v="1179"/>
    <s v="Good Sales"/>
    <n v="0.46"/>
    <n v="2149.9755999999998"/>
    <n v="2523.8843999999999"/>
    <n v="3"/>
    <d v="2024-01-22T00:00:00"/>
    <d v="2024-01-29T00:00:00"/>
    <s v="Regular"/>
    <s v="Cash"/>
    <n v="1251.56"/>
    <s v="profit"/>
    <s v="Bangalore"/>
  </r>
  <r>
    <s v="ORD113380"/>
    <x v="0"/>
    <s v="Personal Care"/>
    <x v="13206"/>
    <s v="Good Sales"/>
    <n v="0.45"/>
    <n v="526.3605"/>
    <n v="643.32950000000005"/>
    <n v="3"/>
    <d v="2023-01-07T00:00:00"/>
    <d v="2023-01-08T00:00:00"/>
    <s v="Regular"/>
    <s v="Card"/>
    <n v="139.56"/>
    <s v="loss"/>
    <s v="Pune"/>
  </r>
  <r>
    <s v="ORD113381"/>
    <x v="3"/>
    <s v="Home Care"/>
    <x v="13207"/>
    <s v="Good Sales"/>
    <n v="0.1"/>
    <n v="332.19900000000001"/>
    <n v="2989.7909999999997"/>
    <n v="9"/>
    <d v="2024-07-23T00:00:00"/>
    <d v="2024-07-28T00:00:00"/>
    <s v="Member"/>
    <s v="UPI"/>
    <n v="923.54"/>
    <s v="profit"/>
    <s v="Pune"/>
  </r>
  <r>
    <s v="ORD113382"/>
    <x v="3"/>
    <s v="Personal Care"/>
    <x v="13208"/>
    <s v="Good Sales"/>
    <n v="0.24"/>
    <n v="378.60239999999999"/>
    <n v="1198.9076"/>
    <n v="4"/>
    <d v="2024-01-29T00:00:00"/>
    <d v="2024-01-30T00:00:00"/>
    <s v="Member"/>
    <s v="UPI"/>
    <n v="407.49"/>
    <s v="loss"/>
    <s v="Pune"/>
  </r>
  <r>
    <s v="ORD113383"/>
    <x v="1"/>
    <s v="Electronics"/>
    <x v="13209"/>
    <s v="Good Sales"/>
    <n v="7.0000000000000007E-2"/>
    <n v="301.91489999999999"/>
    <n v="4011.1550999999999"/>
    <n v="7"/>
    <d v="2024-06-05T00:00:00"/>
    <d v="2024-06-11T00:00:00"/>
    <s v="New"/>
    <s v="Cash"/>
    <n v="467.4"/>
    <s v="loss"/>
    <s v="Mumbai"/>
  </r>
  <r>
    <s v="ORD113384"/>
    <x v="0"/>
    <s v="Home Care"/>
    <x v="13210"/>
    <s v="Good Sales"/>
    <n v="0.34"/>
    <n v="939.37920000000008"/>
    <n v="1823.5008"/>
    <n v="2"/>
    <d v="2023-08-16T00:00:00"/>
    <d v="2023-08-17T00:00:00"/>
    <s v="Regular"/>
    <s v="UPI"/>
    <n v="181.64"/>
    <s v="loss"/>
    <s v="Delhi"/>
  </r>
  <r>
    <s v="ORD113385"/>
    <x v="3"/>
    <s v="Home Care"/>
    <x v="13211"/>
    <s v="concerning"/>
    <n v="0.43"/>
    <n v="340.20739999999995"/>
    <n v="450.9726"/>
    <n v="1"/>
    <d v="2023-06-19T00:00:00"/>
    <d v="2023-06-25T00:00:00"/>
    <s v="Member"/>
    <s v="Cash"/>
    <n v="45.81"/>
    <s v="loss"/>
    <s v="Bangalore"/>
  </r>
  <r>
    <s v="ORD113386"/>
    <x v="3"/>
    <s v="Personal Care"/>
    <x v="13212"/>
    <s v="Good Sales"/>
    <n v="0.32"/>
    <n v="455.10080000000005"/>
    <n v="967.08920000000001"/>
    <n v="1"/>
    <d v="2023-02-03T00:00:00"/>
    <d v="2023-02-09T00:00:00"/>
    <s v="New"/>
    <s v="UPI"/>
    <n v="347"/>
    <s v="loss"/>
    <s v="Bangalore"/>
  </r>
  <r>
    <s v="ORD113387"/>
    <x v="1"/>
    <s v="Personal Care"/>
    <x v="13213"/>
    <s v="Good Sales"/>
    <n v="0.13"/>
    <n v="217.0428"/>
    <n v="1452.5172"/>
    <n v="6"/>
    <d v="2024-12-22T00:00:00"/>
    <d v="2024-12-29T00:00:00"/>
    <s v="New"/>
    <s v="UPI"/>
    <n v="318.04000000000002"/>
    <s v="loss"/>
    <s v="Mumbai"/>
  </r>
  <r>
    <s v="ORD113388"/>
    <x v="1"/>
    <s v="Home Care"/>
    <x v="13214"/>
    <s v="Good Sales"/>
    <n v="0.04"/>
    <n v="177.64080000000001"/>
    <n v="4263.3792000000003"/>
    <n v="4"/>
    <d v="2023-06-03T00:00:00"/>
    <d v="2023-06-04T00:00:00"/>
    <s v="Regular"/>
    <s v="Cash"/>
    <n v="419.23"/>
    <s v="loss"/>
    <s v="Pune"/>
  </r>
  <r>
    <s v="ORD113389"/>
    <x v="3"/>
    <s v="Clothing"/>
    <x v="13215"/>
    <s v="Good Sales"/>
    <n v="0.03"/>
    <n v="115.7106"/>
    <n v="3741.3094000000001"/>
    <n v="2"/>
    <d v="2023-05-10T00:00:00"/>
    <d v="2023-05-14T00:00:00"/>
    <s v="Regular"/>
    <s v="Cash"/>
    <n v="351.07"/>
    <s v="loss"/>
    <s v="Chennai"/>
  </r>
  <r>
    <s v="ORD113390"/>
    <x v="1"/>
    <s v="Clothing"/>
    <x v="13216"/>
    <s v="Good Sales"/>
    <n v="0.31"/>
    <n v="1291.1437999999998"/>
    <n v="2873.8361999999997"/>
    <n v="7"/>
    <d v="2024-12-13T00:00:00"/>
    <d v="2024-12-16T00:00:00"/>
    <s v="New"/>
    <s v="UPI"/>
    <n v="601.65"/>
    <s v="loss"/>
    <s v="Hyderabad"/>
  </r>
  <r>
    <s v="ORD113391"/>
    <x v="3"/>
    <s v="Personal Care"/>
    <x v="13217"/>
    <s v="concerning"/>
    <n v="0.48"/>
    <n v="170.89920000000001"/>
    <n v="185.14080000000001"/>
    <n v="8"/>
    <d v="2024-07-10T00:00:00"/>
    <d v="2024-07-14T00:00:00"/>
    <s v="New"/>
    <s v="Cash"/>
    <n v="25.51"/>
    <s v="loss"/>
    <s v="Mumbai"/>
  </r>
  <r>
    <s v="ORD113392"/>
    <x v="0"/>
    <s v="Clothing"/>
    <x v="13218"/>
    <s v="Good Sales"/>
    <n v="0.35"/>
    <n v="1027.6105"/>
    <n v="1908.4195000000002"/>
    <n v="7"/>
    <d v="2023-01-05T00:00:00"/>
    <d v="2023-01-08T00:00:00"/>
    <s v="New"/>
    <s v="UPI"/>
    <n v="654.19000000000005"/>
    <s v="loss"/>
    <s v="Pune"/>
  </r>
  <r>
    <s v="ORD113393"/>
    <x v="2"/>
    <s v="Electronics"/>
    <x v="13219"/>
    <s v="Good Sales"/>
    <n v="0.37"/>
    <n v="1848.5089"/>
    <n v="3147.4611000000004"/>
    <n v="9"/>
    <d v="2023-01-26T00:00:00"/>
    <d v="2023-01-28T00:00:00"/>
    <s v="Member"/>
    <s v="Cash"/>
    <n v="1435.25"/>
    <s v="profit"/>
    <s v="Hyderabad"/>
  </r>
  <r>
    <s v="ORD113394"/>
    <x v="1"/>
    <s v="Electronics"/>
    <x v="13220"/>
    <s v="Good Sales"/>
    <n v="0.16"/>
    <n v="631.59680000000003"/>
    <n v="3315.8832000000002"/>
    <n v="1"/>
    <d v="2024-05-14T00:00:00"/>
    <d v="2024-05-21T00:00:00"/>
    <s v="Member"/>
    <s v="Card"/>
    <n v="605.99"/>
    <s v="loss"/>
    <s v="Mumbai"/>
  </r>
  <r>
    <s v="ORD113395"/>
    <x v="2"/>
    <s v="Electronics"/>
    <x v="13221"/>
    <s v="concerning"/>
    <n v="0.28999999999999998"/>
    <n v="200.52629999999999"/>
    <n v="490.94370000000004"/>
    <n v="6"/>
    <d v="2023-12-01T00:00:00"/>
    <d v="2023-12-06T00:00:00"/>
    <s v="New"/>
    <s v="Cash"/>
    <n v="184.88"/>
    <s v="loss"/>
    <s v="Delhi"/>
  </r>
  <r>
    <s v="ORD113396"/>
    <x v="3"/>
    <s v="Home Care"/>
    <x v="13222"/>
    <s v="Good Sales"/>
    <n v="0.16"/>
    <n v="548.19360000000006"/>
    <n v="2878.0164"/>
    <n v="8"/>
    <d v="2024-02-13T00:00:00"/>
    <d v="2024-02-17T00:00:00"/>
    <s v="New"/>
    <s v="UPI"/>
    <n v="451.5"/>
    <s v="loss"/>
    <s v="Mumbai"/>
  </r>
  <r>
    <s v="ORD113397"/>
    <x v="3"/>
    <s v="Home Care"/>
    <x v="12235"/>
    <s v="Good Sales"/>
    <n v="0.45"/>
    <n v="1688.4405000000002"/>
    <n v="2063.6495"/>
    <n v="9"/>
    <d v="2023-04-02T00:00:00"/>
    <d v="2023-04-07T00:00:00"/>
    <s v="New"/>
    <s v="UPI"/>
    <n v="419.17"/>
    <s v="loss"/>
    <s v="Mumbai"/>
  </r>
  <r>
    <s v="ORD113398"/>
    <x v="3"/>
    <s v="Home Care"/>
    <x v="13223"/>
    <s v="Good Sales"/>
    <n v="7.0000000000000007E-2"/>
    <n v="183.38740000000004"/>
    <n v="2436.4326000000001"/>
    <n v="8"/>
    <d v="2024-12-27T00:00:00"/>
    <d v="2025-01-02T00:00:00"/>
    <s v="Member"/>
    <s v="UPI"/>
    <n v="349.97"/>
    <s v="loss"/>
    <s v="Pune"/>
  </r>
  <r>
    <s v="ORD113399"/>
    <x v="2"/>
    <s v="Home Care"/>
    <x v="13224"/>
    <s v="concerning"/>
    <n v="0.32"/>
    <n v="155.48480000000001"/>
    <n v="330.40519999999998"/>
    <n v="6"/>
    <d v="2024-08-19T00:00:00"/>
    <d v="2024-08-24T00:00:00"/>
    <s v="Regular"/>
    <s v="Card"/>
    <n v="49.66"/>
    <s v="loss"/>
    <s v="Pune"/>
  </r>
  <r>
    <s v="ORD113400"/>
    <x v="3"/>
    <s v="Home Care"/>
    <x v="13225"/>
    <s v="concerning"/>
    <n v="0.37"/>
    <n v="99.885199999999998"/>
    <n v="170.07479999999998"/>
    <n v="8"/>
    <d v="2024-06-17T00:00:00"/>
    <d v="2024-06-23T00:00:00"/>
    <s v="Regular"/>
    <s v="UPI"/>
    <n v="29.47"/>
    <s v="loss"/>
    <s v="Bangalore"/>
  </r>
  <r>
    <s v="ORD113401"/>
    <x v="1"/>
    <s v="Personal Care"/>
    <x v="13226"/>
    <s v="Good Sales"/>
    <n v="0.35"/>
    <n v="1643.3445000000002"/>
    <n v="3051.9255000000003"/>
    <n v="8"/>
    <d v="2024-02-07T00:00:00"/>
    <d v="2024-02-13T00:00:00"/>
    <s v="New"/>
    <s v="Cash"/>
    <n v="1044.0999999999999"/>
    <s v="profit"/>
    <s v="Delhi"/>
  </r>
  <r>
    <s v="ORD113402"/>
    <x v="0"/>
    <s v="Clothing"/>
    <x v="4483"/>
    <s v="Good Sales"/>
    <n v="0.13"/>
    <n v="177.03659999999999"/>
    <n v="1184.7834"/>
    <n v="1"/>
    <d v="2024-05-12T00:00:00"/>
    <d v="2024-05-14T00:00:00"/>
    <s v="Member"/>
    <s v="Cash"/>
    <n v="362.5"/>
    <s v="loss"/>
    <s v="Delhi"/>
  </r>
  <r>
    <s v="ORD113403"/>
    <x v="0"/>
    <s v="Personal Care"/>
    <x v="13227"/>
    <s v="Good Sales"/>
    <n v="0.24"/>
    <n v="469.66559999999998"/>
    <n v="1487.2744"/>
    <n v="8"/>
    <d v="2023-02-11T00:00:00"/>
    <d v="2023-02-16T00:00:00"/>
    <s v="Member"/>
    <s v="UPI"/>
    <n v="284.27"/>
    <s v="loss"/>
    <s v="Bangalore"/>
  </r>
  <r>
    <s v="ORD113404"/>
    <x v="1"/>
    <s v="Clothing"/>
    <x v="13228"/>
    <s v="Good Sales"/>
    <n v="0.33"/>
    <n v="1318.9638"/>
    <n v="2677.8962000000001"/>
    <n v="7"/>
    <d v="2024-04-28T00:00:00"/>
    <d v="2024-05-01T00:00:00"/>
    <s v="New"/>
    <s v="Cash"/>
    <n v="790.67"/>
    <s v="loss"/>
    <s v="Hyderabad"/>
  </r>
  <r>
    <s v="ORD113405"/>
    <x v="0"/>
    <s v="Personal Care"/>
    <x v="13229"/>
    <s v="Good Sales"/>
    <n v="0.47"/>
    <n v="1634.3686"/>
    <n v="1843.0114000000001"/>
    <n v="8"/>
    <d v="2023-06-08T00:00:00"/>
    <d v="2023-06-12T00:00:00"/>
    <s v="New"/>
    <s v="UPI"/>
    <n v="312.72000000000003"/>
    <s v="loss"/>
    <s v="Bangalore"/>
  </r>
  <r>
    <s v="ORD113406"/>
    <x v="2"/>
    <s v="Electronics"/>
    <x v="13230"/>
    <s v="Good Sales"/>
    <n v="0.25"/>
    <n v="1211.4925000000001"/>
    <n v="3634.4775"/>
    <n v="8"/>
    <d v="2024-11-01T00:00:00"/>
    <d v="2024-11-03T00:00:00"/>
    <s v="New"/>
    <s v="Card"/>
    <n v="1158.83"/>
    <s v="profit"/>
    <s v="Bangalore"/>
  </r>
  <r>
    <s v="ORD113407"/>
    <x v="3"/>
    <s v="Grocery"/>
    <x v="13231"/>
    <s v="concerning"/>
    <n v="0.15"/>
    <n v="83.236499999999992"/>
    <n v="471.67349999999999"/>
    <n v="6"/>
    <d v="2023-12-21T00:00:00"/>
    <d v="2023-12-27T00:00:00"/>
    <s v="Member"/>
    <s v="UPI"/>
    <n v="40.06"/>
    <s v="loss"/>
    <s v="Pune"/>
  </r>
  <r>
    <s v="ORD113408"/>
    <x v="3"/>
    <s v="Home Care"/>
    <x v="13232"/>
    <s v="Good Sales"/>
    <n v="0.19"/>
    <n v="677.14289999999994"/>
    <n v="2886.7671"/>
    <n v="9"/>
    <d v="2024-05-14T00:00:00"/>
    <d v="2024-05-21T00:00:00"/>
    <s v="Regular"/>
    <s v="Card"/>
    <n v="337.25"/>
    <s v="loss"/>
    <s v="Delhi"/>
  </r>
  <r>
    <s v="ORD113409"/>
    <x v="3"/>
    <s v="Grocery"/>
    <x v="13233"/>
    <s v="concerning"/>
    <n v="0.27"/>
    <n v="135.78840000000002"/>
    <n v="367.13159999999999"/>
    <n v="3"/>
    <d v="2023-09-07T00:00:00"/>
    <d v="2023-09-13T00:00:00"/>
    <s v="Member"/>
    <s v="UPI"/>
    <n v="77.650000000000006"/>
    <s v="loss"/>
    <s v="Mumbai"/>
  </r>
  <r>
    <s v="ORD113410"/>
    <x v="2"/>
    <s v="Grocery"/>
    <x v="13234"/>
    <s v="concerning"/>
    <n v="0.49"/>
    <n v="49.396900000000002"/>
    <n v="51.4131"/>
    <n v="1"/>
    <d v="2023-11-27T00:00:00"/>
    <d v="2023-11-30T00:00:00"/>
    <s v="Member"/>
    <s v="Card"/>
    <n v="8.01"/>
    <s v="loss"/>
    <s v="Pune"/>
  </r>
  <r>
    <s v="ORD113411"/>
    <x v="2"/>
    <s v="Electronics"/>
    <x v="13235"/>
    <s v="concerning"/>
    <n v="0.31"/>
    <n v="213.63030000000001"/>
    <n v="475.49969999999996"/>
    <n v="9"/>
    <d v="2023-08-02T00:00:00"/>
    <d v="2023-08-08T00:00:00"/>
    <s v="Member"/>
    <s v="Card"/>
    <n v="188.85"/>
    <s v="loss"/>
    <s v="Mumbai"/>
  </r>
  <r>
    <s v="ORD113412"/>
    <x v="2"/>
    <s v="Grocery"/>
    <x v="13236"/>
    <s v="Good Sales"/>
    <n v="0.08"/>
    <n v="249.7568"/>
    <n v="2872.2031999999999"/>
    <n v="2"/>
    <d v="2023-12-29T00:00:00"/>
    <d v="2024-01-01T00:00:00"/>
    <s v="Regular"/>
    <s v="Card"/>
    <n v="540.45000000000005"/>
    <s v="loss"/>
    <s v="Chennai"/>
  </r>
  <r>
    <s v="ORD113413"/>
    <x v="1"/>
    <s v="Grocery"/>
    <x v="13237"/>
    <s v="Good Sales"/>
    <n v="0.42"/>
    <n v="1433.6028000000001"/>
    <n v="1979.7372"/>
    <n v="3"/>
    <d v="2024-04-18T00:00:00"/>
    <d v="2024-04-24T00:00:00"/>
    <s v="Regular"/>
    <s v="Cash"/>
    <n v="414.15"/>
    <s v="loss"/>
    <s v="Pune"/>
  </r>
  <r>
    <s v="ORD113414"/>
    <x v="2"/>
    <s v="Electronics"/>
    <x v="13238"/>
    <s v="Good Sales"/>
    <n v="0.09"/>
    <n v="202.30829999999997"/>
    <n v="2045.5617"/>
    <n v="4"/>
    <d v="2024-02-24T00:00:00"/>
    <d v="2024-03-01T00:00:00"/>
    <s v="Regular"/>
    <s v="Cash"/>
    <n v="190.41"/>
    <s v="loss"/>
    <s v="Chennai"/>
  </r>
  <r>
    <s v="ORD113415"/>
    <x v="0"/>
    <s v="Clothing"/>
    <x v="13239"/>
    <s v="concerning"/>
    <n v="0.02"/>
    <n v="6.5150000000000006"/>
    <n v="319.23500000000001"/>
    <n v="8"/>
    <d v="2023-08-28T00:00:00"/>
    <d v="2023-08-30T00:00:00"/>
    <s v="New"/>
    <s v="Cash"/>
    <n v="30.1"/>
    <s v="loss"/>
    <s v="Mumbai"/>
  </r>
  <r>
    <s v="ORD113416"/>
    <x v="1"/>
    <s v="Personal Care"/>
    <x v="13240"/>
    <s v="Good Sales"/>
    <n v="0.05"/>
    <n v="160.34450000000001"/>
    <n v="3046.5454999999997"/>
    <n v="9"/>
    <d v="2024-03-25T00:00:00"/>
    <d v="2024-03-27T00:00:00"/>
    <s v="Regular"/>
    <s v="Card"/>
    <n v="745.75"/>
    <s v="loss"/>
    <s v="Delhi"/>
  </r>
  <r>
    <s v="ORD113417"/>
    <x v="1"/>
    <s v="Grocery"/>
    <x v="13241"/>
    <s v="concerning"/>
    <n v="0.39"/>
    <n v="202.99889999999999"/>
    <n v="317.5111"/>
    <n v="3"/>
    <d v="2023-03-08T00:00:00"/>
    <d v="2023-03-13T00:00:00"/>
    <s v="New"/>
    <s v="Cash"/>
    <n v="140.72999999999999"/>
    <s v="loss"/>
    <s v="Pune"/>
  </r>
  <r>
    <s v="ORD113418"/>
    <x v="1"/>
    <s v="Home Care"/>
    <x v="13242"/>
    <s v="concerning"/>
    <n v="0.45"/>
    <n v="357.50700000000001"/>
    <n v="436.95300000000003"/>
    <n v="2"/>
    <d v="2023-07-10T00:00:00"/>
    <d v="2023-07-11T00:00:00"/>
    <s v="New"/>
    <s v="Cash"/>
    <n v="167.72"/>
    <s v="loss"/>
    <s v="Hyderabad"/>
  </r>
  <r>
    <s v="ORD113419"/>
    <x v="2"/>
    <s v="Electronics"/>
    <x v="13243"/>
    <s v="Good Sales"/>
    <n v="0.13"/>
    <n v="339.51060000000001"/>
    <n v="2272.1093999999998"/>
    <n v="2"/>
    <d v="2024-01-05T00:00:00"/>
    <d v="2024-01-11T00:00:00"/>
    <s v="Regular"/>
    <s v="Cash"/>
    <n v="363.63"/>
    <s v="loss"/>
    <s v="Delhi"/>
  </r>
  <r>
    <s v="ORD113420"/>
    <x v="1"/>
    <s v="Grocery"/>
    <x v="13244"/>
    <s v="Good Sales"/>
    <n v="0.25"/>
    <n v="441.95749999999998"/>
    <n v="1325.8724999999999"/>
    <n v="9"/>
    <d v="2023-10-06T00:00:00"/>
    <d v="2023-10-09T00:00:00"/>
    <s v="New"/>
    <s v="Cash"/>
    <n v="203.72"/>
    <s v="loss"/>
    <s v="Chennai"/>
  </r>
  <r>
    <s v="ORD113421"/>
    <x v="2"/>
    <s v="Clothing"/>
    <x v="13245"/>
    <s v="Good Sales"/>
    <n v="0.3"/>
    <n v="713.18700000000001"/>
    <n v="1664.1030000000001"/>
    <n v="8"/>
    <d v="2023-02-19T00:00:00"/>
    <d v="2023-02-25T00:00:00"/>
    <s v="Member"/>
    <s v="UPI"/>
    <n v="408.39"/>
    <s v="loss"/>
    <s v="Bangalore"/>
  </r>
  <r>
    <s v="ORD113422"/>
    <x v="2"/>
    <s v="Clothing"/>
    <x v="13246"/>
    <s v="Good Sales"/>
    <n v="0.21"/>
    <n v="674.49480000000005"/>
    <n v="2537.3852000000002"/>
    <n v="2"/>
    <d v="2023-11-17T00:00:00"/>
    <d v="2023-11-20T00:00:00"/>
    <s v="New"/>
    <s v="Card"/>
    <n v="402.53"/>
    <s v="loss"/>
    <s v="Delhi"/>
  </r>
  <r>
    <s v="ORD113423"/>
    <x v="1"/>
    <s v="Home Care"/>
    <x v="13247"/>
    <s v="Good Sales"/>
    <n v="0.03"/>
    <n v="26.520899999999997"/>
    <n v="857.50909999999999"/>
    <n v="8"/>
    <d v="2024-12-09T00:00:00"/>
    <d v="2024-12-16T00:00:00"/>
    <s v="Member"/>
    <s v="UPI"/>
    <n v="153.72"/>
    <s v="loss"/>
    <s v="Pune"/>
  </r>
  <r>
    <s v="ORD113424"/>
    <x v="3"/>
    <s v="Grocery"/>
    <x v="13248"/>
    <s v="Good Sales"/>
    <n v="0.03"/>
    <n v="134.28389999999999"/>
    <n v="4341.8460999999998"/>
    <n v="4"/>
    <d v="2023-06-21T00:00:00"/>
    <d v="2023-06-22T00:00:00"/>
    <s v="New"/>
    <s v="Card"/>
    <n v="236.36"/>
    <s v="loss"/>
    <s v="Bangalore"/>
  </r>
  <r>
    <s v="ORD113425"/>
    <x v="3"/>
    <s v="Home Care"/>
    <x v="13249"/>
    <s v="Good Sales"/>
    <n v="0.22"/>
    <n v="625.11899999999991"/>
    <n v="2216.3310000000001"/>
    <n v="6"/>
    <d v="2024-11-28T00:00:00"/>
    <d v="2024-12-01T00:00:00"/>
    <s v="New"/>
    <s v="UPI"/>
    <n v="768.93"/>
    <s v="loss"/>
    <s v="Hyderabad"/>
  </r>
  <r>
    <s v="ORD113426"/>
    <x v="1"/>
    <s v="Clothing"/>
    <x v="13250"/>
    <s v="concerning"/>
    <n v="0.4"/>
    <n v="83.304000000000002"/>
    <n v="124.95599999999999"/>
    <n v="5"/>
    <d v="2024-11-27T00:00:00"/>
    <d v="2024-12-03T00:00:00"/>
    <s v="Regular"/>
    <s v="Cash"/>
    <n v="41.05"/>
    <s v="loss"/>
    <s v="Delhi"/>
  </r>
  <r>
    <s v="ORD113427"/>
    <x v="3"/>
    <s v="Clothing"/>
    <x v="13251"/>
    <s v="Good Sales"/>
    <n v="0.04"/>
    <n v="127.1768"/>
    <n v="3052.2431999999999"/>
    <n v="5"/>
    <d v="2024-11-07T00:00:00"/>
    <d v="2024-11-11T00:00:00"/>
    <s v="Member"/>
    <s v="Cash"/>
    <n v="548.36"/>
    <s v="loss"/>
    <s v="Pune"/>
  </r>
  <r>
    <s v="ORD113428"/>
    <x v="0"/>
    <s v="Personal Care"/>
    <x v="13252"/>
    <s v="Good Sales"/>
    <n v="0.1"/>
    <n v="236.958"/>
    <n v="2132.6219999999998"/>
    <n v="7"/>
    <d v="2024-03-24T00:00:00"/>
    <d v="2024-03-29T00:00:00"/>
    <s v="Member"/>
    <s v="UPI"/>
    <n v="402.88"/>
    <s v="loss"/>
    <s v="Hyderabad"/>
  </r>
  <r>
    <s v="ORD113429"/>
    <x v="0"/>
    <s v="Clothing"/>
    <x v="9252"/>
    <s v="Good Sales"/>
    <n v="0.13"/>
    <n v="459.94390000000004"/>
    <n v="3078.0861"/>
    <n v="8"/>
    <d v="2023-01-18T00:00:00"/>
    <d v="2023-01-23T00:00:00"/>
    <s v="Regular"/>
    <s v="UPI"/>
    <n v="853.55"/>
    <s v="profit"/>
    <s v="Bangalore"/>
  </r>
  <r>
    <s v="ORD113430"/>
    <x v="2"/>
    <s v="Electronics"/>
    <x v="13253"/>
    <s v="Good Sales"/>
    <n v="0.28000000000000003"/>
    <n v="1103.6928000000003"/>
    <n v="2838.0672"/>
    <n v="5"/>
    <d v="2024-01-07T00:00:00"/>
    <d v="2024-01-11T00:00:00"/>
    <s v="Member"/>
    <s v="Cash"/>
    <n v="735.8"/>
    <s v="loss"/>
    <s v="Chennai"/>
  </r>
  <r>
    <s v="ORD113431"/>
    <x v="3"/>
    <s v="Personal Care"/>
    <x v="13254"/>
    <s v="Good Sales"/>
    <n v="0.02"/>
    <n v="94.006799999999998"/>
    <n v="4606.3332"/>
    <n v="4"/>
    <d v="2024-01-24T00:00:00"/>
    <d v="2024-01-25T00:00:00"/>
    <s v="Member"/>
    <s v="Cash"/>
    <n v="988.33"/>
    <s v="profit"/>
    <s v="Chennai"/>
  </r>
  <r>
    <s v="ORD113432"/>
    <x v="0"/>
    <s v="Home Care"/>
    <x v="13255"/>
    <s v="Good Sales"/>
    <n v="0.43"/>
    <n v="2146.5127000000002"/>
    <n v="2845.3773000000001"/>
    <n v="2"/>
    <d v="2024-04-10T00:00:00"/>
    <d v="2024-04-12T00:00:00"/>
    <s v="Member"/>
    <s v="UPI"/>
    <n v="1244.3599999999999"/>
    <s v="profit"/>
    <s v="Delhi"/>
  </r>
  <r>
    <s v="ORD113433"/>
    <x v="1"/>
    <s v="Clothing"/>
    <x v="13256"/>
    <s v="Good Sales"/>
    <n v="0.24"/>
    <n v="670.34879999999998"/>
    <n v="2122.7712000000001"/>
    <n v="5"/>
    <d v="2024-09-02T00:00:00"/>
    <d v="2024-09-05T00:00:00"/>
    <s v="Member"/>
    <s v="Card"/>
    <n v="737"/>
    <s v="loss"/>
    <s v="Mumbai"/>
  </r>
  <r>
    <s v="ORD113434"/>
    <x v="3"/>
    <s v="Electronics"/>
    <x v="13257"/>
    <s v="Good Sales"/>
    <n v="0.24"/>
    <n v="684.33359999999993"/>
    <n v="2167.0563999999999"/>
    <n v="8"/>
    <d v="2024-09-21T00:00:00"/>
    <d v="2024-09-24T00:00:00"/>
    <s v="Regular"/>
    <s v="UPI"/>
    <n v="536.20000000000005"/>
    <s v="loss"/>
    <s v="Pune"/>
  </r>
  <r>
    <s v="ORD113435"/>
    <x v="0"/>
    <s v="Personal Care"/>
    <x v="13258"/>
    <s v="concerning"/>
    <n v="0.16"/>
    <n v="33.596800000000002"/>
    <n v="176.38319999999999"/>
    <n v="1"/>
    <d v="2023-09-03T00:00:00"/>
    <d v="2023-09-05T00:00:00"/>
    <s v="Regular"/>
    <s v="UPI"/>
    <n v="41.17"/>
    <s v="loss"/>
    <s v="Delhi"/>
  </r>
  <r>
    <s v="ORD113436"/>
    <x v="0"/>
    <s v="Electronics"/>
    <x v="13259"/>
    <s v="Good Sales"/>
    <n v="0.11"/>
    <n v="477.32740000000001"/>
    <n v="3862.0126"/>
    <n v="6"/>
    <d v="2023-04-06T00:00:00"/>
    <d v="2023-04-08T00:00:00"/>
    <s v="New"/>
    <s v="UPI"/>
    <n v="959.7"/>
    <s v="profit"/>
    <s v="Delhi"/>
  </r>
  <r>
    <s v="ORD113437"/>
    <x v="1"/>
    <s v="Personal Care"/>
    <x v="13260"/>
    <s v="concerning"/>
    <n v="0.18"/>
    <n v="43.329599999999999"/>
    <n v="197.3904"/>
    <n v="2"/>
    <d v="2023-10-16T00:00:00"/>
    <d v="2023-10-17T00:00:00"/>
    <s v="Regular"/>
    <s v="UPI"/>
    <n v="40.46"/>
    <s v="loss"/>
    <s v="Mumbai"/>
  </r>
  <r>
    <s v="ORD113438"/>
    <x v="2"/>
    <s v="Personal Care"/>
    <x v="13261"/>
    <s v="Good Sales"/>
    <n v="0.46"/>
    <n v="1472.0276000000001"/>
    <n v="1728.0323999999998"/>
    <n v="2"/>
    <d v="2023-08-04T00:00:00"/>
    <d v="2023-08-10T00:00:00"/>
    <s v="New"/>
    <s v="UPI"/>
    <n v="882.56"/>
    <s v="profit"/>
    <s v="Delhi"/>
  </r>
  <r>
    <s v="ORD113439"/>
    <x v="1"/>
    <s v="Personal Care"/>
    <x v="13262"/>
    <s v="concerning"/>
    <n v="0.05"/>
    <n v="29.151499999999999"/>
    <n v="553.87850000000003"/>
    <n v="8"/>
    <d v="2024-10-28T00:00:00"/>
    <d v="2024-10-31T00:00:00"/>
    <s v="Member"/>
    <s v="Cash"/>
    <n v="108.39"/>
    <s v="loss"/>
    <s v="Bangalore"/>
  </r>
  <r>
    <s v="ORD113440"/>
    <x v="2"/>
    <s v="Home Care"/>
    <x v="13263"/>
    <s v="Good Sales"/>
    <n v="0.03"/>
    <n v="45.018299999999996"/>
    <n v="1455.5916999999999"/>
    <n v="6"/>
    <d v="2023-07-30T00:00:00"/>
    <d v="2023-08-01T00:00:00"/>
    <s v="Regular"/>
    <s v="UPI"/>
    <n v="421.76"/>
    <s v="loss"/>
    <s v="Bangalore"/>
  </r>
  <r>
    <s v="ORD113441"/>
    <x v="0"/>
    <s v="Personal Care"/>
    <x v="13264"/>
    <s v="concerning"/>
    <n v="0.06"/>
    <n v="47.256599999999999"/>
    <n v="740.35339999999997"/>
    <n v="6"/>
    <d v="2023-03-23T00:00:00"/>
    <d v="2023-03-26T00:00:00"/>
    <s v="New"/>
    <s v="Cash"/>
    <n v="197.6"/>
    <s v="loss"/>
    <s v="Chennai"/>
  </r>
  <r>
    <s v="ORD113442"/>
    <x v="2"/>
    <s v="Personal Care"/>
    <x v="13265"/>
    <s v="concerning"/>
    <n v="0.39"/>
    <n v="301.55970000000002"/>
    <n v="471.6703"/>
    <n v="6"/>
    <d v="2024-08-13T00:00:00"/>
    <d v="2024-08-19T00:00:00"/>
    <s v="New"/>
    <s v="Cash"/>
    <n v="108.89"/>
    <s v="loss"/>
    <s v="Mumbai"/>
  </r>
  <r>
    <s v="ORD113443"/>
    <x v="0"/>
    <s v="Electronics"/>
    <x v="13266"/>
    <s v="concerning"/>
    <n v="0.02"/>
    <n v="9.3108000000000004"/>
    <n v="456.22919999999999"/>
    <n v="9"/>
    <d v="2024-08-25T00:00:00"/>
    <d v="2024-08-29T00:00:00"/>
    <s v="Member"/>
    <s v="UPI"/>
    <n v="100.55"/>
    <s v="loss"/>
    <s v="Hyderabad"/>
  </r>
  <r>
    <s v="ORD113444"/>
    <x v="0"/>
    <s v="Personal Care"/>
    <x v="13267"/>
    <s v="Good Sales"/>
    <n v="0.17"/>
    <n v="281.79540000000003"/>
    <n v="1375.8245999999999"/>
    <n v="3"/>
    <d v="2024-09-24T00:00:00"/>
    <d v="2024-10-01T00:00:00"/>
    <s v="New"/>
    <s v="UPI"/>
    <n v="379.97"/>
    <s v="loss"/>
    <s v="Chennai"/>
  </r>
  <r>
    <s v="ORD113445"/>
    <x v="3"/>
    <s v="Home Care"/>
    <x v="13268"/>
    <s v="Good Sales"/>
    <n v="0.21"/>
    <n v="456.93689999999998"/>
    <n v="1718.9530999999999"/>
    <n v="2"/>
    <d v="2024-04-03T00:00:00"/>
    <d v="2024-04-09T00:00:00"/>
    <s v="Member"/>
    <s v="UPI"/>
    <n v="363.21"/>
    <s v="loss"/>
    <s v="Bangalore"/>
  </r>
  <r>
    <s v="ORD113446"/>
    <x v="2"/>
    <s v="Electronics"/>
    <x v="13269"/>
    <s v="Good Sales"/>
    <n v="0.25"/>
    <n v="593.98"/>
    <n v="1781.94"/>
    <n v="5"/>
    <d v="2024-01-17T00:00:00"/>
    <d v="2024-01-19T00:00:00"/>
    <s v="Regular"/>
    <s v="Card"/>
    <n v="538.41999999999996"/>
    <s v="loss"/>
    <s v="Bangalore"/>
  </r>
  <r>
    <s v="ORD113447"/>
    <x v="2"/>
    <s v="Personal Care"/>
    <x v="13270"/>
    <s v="Good Sales"/>
    <n v="0"/>
    <n v="0"/>
    <n v="2254.5700000000002"/>
    <n v="6"/>
    <d v="2023-09-16T00:00:00"/>
    <d v="2023-09-17T00:00:00"/>
    <s v="Member"/>
    <s v="Card"/>
    <n v="248.49"/>
    <s v="loss"/>
    <s v="Hyderabad"/>
  </r>
  <r>
    <s v="ORD113448"/>
    <x v="2"/>
    <s v="Electronics"/>
    <x v="13271"/>
    <s v="Good Sales"/>
    <n v="0.24"/>
    <n v="639.86160000000007"/>
    <n v="2026.2284"/>
    <n v="9"/>
    <d v="2024-11-09T00:00:00"/>
    <d v="2024-11-10T00:00:00"/>
    <s v="Regular"/>
    <s v="Cash"/>
    <n v="325.97000000000003"/>
    <s v="loss"/>
    <s v="Chennai"/>
  </r>
  <r>
    <s v="ORD113449"/>
    <x v="1"/>
    <s v="Home Care"/>
    <x v="13272"/>
    <s v="Good Sales"/>
    <n v="0.1"/>
    <n v="431.29600000000005"/>
    <n v="3881.6639999999998"/>
    <n v="9"/>
    <d v="2024-01-31T00:00:00"/>
    <d v="2024-02-06T00:00:00"/>
    <s v="Regular"/>
    <s v="UPI"/>
    <n v="909.76"/>
    <s v="profit"/>
    <s v="Delhi"/>
  </r>
  <r>
    <s v="ORD113450"/>
    <x v="3"/>
    <s v="Electronics"/>
    <x v="13273"/>
    <s v="Good Sales"/>
    <n v="0.05"/>
    <n v="159.79000000000002"/>
    <n v="3036.01"/>
    <n v="2"/>
    <d v="2023-02-02T00:00:00"/>
    <d v="2023-02-05T00:00:00"/>
    <s v="New"/>
    <s v="Cash"/>
    <n v="545.54"/>
    <s v="loss"/>
    <s v="Chennai"/>
  </r>
  <r>
    <s v="ORD113451"/>
    <x v="3"/>
    <s v="Home Care"/>
    <x v="13274"/>
    <s v="concerning"/>
    <n v="0.27"/>
    <n v="49.869"/>
    <n v="134.83099999999999"/>
    <n v="9"/>
    <d v="2023-09-27T00:00:00"/>
    <d v="2023-09-30T00:00:00"/>
    <s v="Member"/>
    <s v="UPI"/>
    <n v="26.94"/>
    <s v="loss"/>
    <s v="Pune"/>
  </r>
  <r>
    <s v="ORD113452"/>
    <x v="3"/>
    <s v="Clothing"/>
    <x v="13275"/>
    <s v="Good Sales"/>
    <n v="0.37"/>
    <n v="350.56389999999999"/>
    <n v="596.90610000000004"/>
    <n v="9"/>
    <d v="2024-04-11T00:00:00"/>
    <d v="2024-04-17T00:00:00"/>
    <s v="Member"/>
    <s v="UPI"/>
    <n v="63.16"/>
    <s v="loss"/>
    <s v="Chennai"/>
  </r>
  <r>
    <s v="ORD113453"/>
    <x v="1"/>
    <s v="Personal Care"/>
    <x v="13276"/>
    <s v="Good Sales"/>
    <n v="0.47"/>
    <n v="850.62949999999989"/>
    <n v="959.22050000000002"/>
    <n v="6"/>
    <d v="2024-04-13T00:00:00"/>
    <d v="2024-04-14T00:00:00"/>
    <s v="New"/>
    <s v="UPI"/>
    <n v="535.70000000000005"/>
    <s v="loss"/>
    <s v="Bangalore"/>
  </r>
  <r>
    <s v="ORD113454"/>
    <x v="2"/>
    <s v="Home Care"/>
    <x v="13277"/>
    <s v="Good Sales"/>
    <n v="0.46"/>
    <n v="2185.1426000000001"/>
    <n v="2565.1674000000003"/>
    <n v="1"/>
    <d v="2024-02-29T00:00:00"/>
    <d v="2024-03-03T00:00:00"/>
    <s v="Member"/>
    <s v="Cash"/>
    <n v="508.17"/>
    <s v="loss"/>
    <s v="Bangalore"/>
  </r>
  <r>
    <s v="ORD113455"/>
    <x v="2"/>
    <s v="Personal Care"/>
    <x v="13278"/>
    <s v="concerning"/>
    <n v="0.2"/>
    <n v="96.518000000000001"/>
    <n v="386.072"/>
    <n v="8"/>
    <d v="2024-03-04T00:00:00"/>
    <d v="2024-03-05T00:00:00"/>
    <s v="Member"/>
    <s v="Card"/>
    <n v="99.23"/>
    <s v="loss"/>
    <s v="Bangalore"/>
  </r>
  <r>
    <s v="ORD113456"/>
    <x v="2"/>
    <s v="Home Care"/>
    <x v="13279"/>
    <s v="Good Sales"/>
    <n v="0.35"/>
    <n v="1252.8529999999998"/>
    <n v="2326.7269999999999"/>
    <n v="8"/>
    <d v="2024-06-26T00:00:00"/>
    <d v="2024-07-01T00:00:00"/>
    <s v="New"/>
    <s v="Cash"/>
    <n v="887.85"/>
    <s v="profit"/>
    <s v="Pune"/>
  </r>
  <r>
    <s v="ORD113457"/>
    <x v="3"/>
    <s v="Grocery"/>
    <x v="13280"/>
    <s v="concerning"/>
    <n v="0.35"/>
    <n v="91.756"/>
    <n v="170.40400000000002"/>
    <n v="8"/>
    <d v="2024-08-03T00:00:00"/>
    <d v="2024-08-04T00:00:00"/>
    <s v="Regular"/>
    <s v="Cash"/>
    <n v="46.4"/>
    <s v="loss"/>
    <s v="Mumbai"/>
  </r>
  <r>
    <s v="ORD113458"/>
    <x v="3"/>
    <s v="Grocery"/>
    <x v="13281"/>
    <s v="Good Sales"/>
    <n v="0.21"/>
    <n v="394.05029999999999"/>
    <n v="1482.3797"/>
    <n v="8"/>
    <d v="2023-04-09T00:00:00"/>
    <d v="2023-04-15T00:00:00"/>
    <s v="Member"/>
    <s v="Card"/>
    <n v="365.49"/>
    <s v="loss"/>
    <s v="Delhi"/>
  </r>
  <r>
    <s v="ORD113459"/>
    <x v="0"/>
    <s v="Grocery"/>
    <x v="13282"/>
    <s v="Good Sales"/>
    <n v="0.05"/>
    <n v="193.68650000000002"/>
    <n v="3680.0434999999998"/>
    <n v="5"/>
    <d v="2024-03-19T00:00:00"/>
    <d v="2024-03-26T00:00:00"/>
    <s v="Regular"/>
    <s v="UPI"/>
    <n v="708.29"/>
    <s v="loss"/>
    <s v="Chennai"/>
  </r>
  <r>
    <s v="ORD113460"/>
    <x v="1"/>
    <s v="Home Care"/>
    <x v="4180"/>
    <s v="Good Sales"/>
    <n v="0.19"/>
    <n v="339.19749999999999"/>
    <n v="1446.0525"/>
    <n v="2"/>
    <d v="2024-08-30T00:00:00"/>
    <d v="2024-09-05T00:00:00"/>
    <s v="New"/>
    <s v="Cash"/>
    <n v="373.36"/>
    <s v="loss"/>
    <s v="Delhi"/>
  </r>
  <r>
    <s v="ORD113461"/>
    <x v="1"/>
    <s v="Personal Care"/>
    <x v="13283"/>
    <s v="Good Sales"/>
    <n v="0.5"/>
    <n v="1104.19"/>
    <n v="1104.19"/>
    <n v="9"/>
    <d v="2024-01-06T00:00:00"/>
    <d v="2024-01-11T00:00:00"/>
    <s v="New"/>
    <s v="UPI"/>
    <n v="340.28"/>
    <s v="loss"/>
    <s v="Pune"/>
  </r>
  <r>
    <s v="ORD113462"/>
    <x v="3"/>
    <s v="Grocery"/>
    <x v="13284"/>
    <s v="Good Sales"/>
    <n v="0.28000000000000003"/>
    <n v="1270.0771999999999"/>
    <n v="3265.9128000000001"/>
    <n v="6"/>
    <d v="2023-05-12T00:00:00"/>
    <d v="2023-05-19T00:00:00"/>
    <s v="Regular"/>
    <s v="UPI"/>
    <n v="630.64"/>
    <s v="loss"/>
    <s v="Chennai"/>
  </r>
  <r>
    <s v="ORD113463"/>
    <x v="0"/>
    <s v="Personal Care"/>
    <x v="13285"/>
    <s v="concerning"/>
    <n v="0.17"/>
    <n v="72.119100000000003"/>
    <n v="352.11090000000002"/>
    <n v="3"/>
    <d v="2023-09-23T00:00:00"/>
    <d v="2023-09-30T00:00:00"/>
    <s v="Member"/>
    <s v="Card"/>
    <n v="125.7"/>
    <s v="loss"/>
    <s v="Mumbai"/>
  </r>
  <r>
    <s v="ORD113464"/>
    <x v="2"/>
    <s v="Home Care"/>
    <x v="13286"/>
    <s v="Good Sales"/>
    <n v="0.37"/>
    <n v="993.65350000000001"/>
    <n v="1691.8965000000003"/>
    <n v="1"/>
    <d v="2023-08-10T00:00:00"/>
    <d v="2023-08-14T00:00:00"/>
    <s v="Regular"/>
    <s v="Cash"/>
    <n v="385.03"/>
    <s v="loss"/>
    <s v="Hyderabad"/>
  </r>
  <r>
    <s v="ORD113465"/>
    <x v="3"/>
    <s v="Personal Care"/>
    <x v="13287"/>
    <s v="Good Sales"/>
    <n v="0.34"/>
    <n v="644.15039999999999"/>
    <n v="1250.4096"/>
    <n v="5"/>
    <d v="2024-09-22T00:00:00"/>
    <d v="2024-09-28T00:00:00"/>
    <s v="Member"/>
    <s v="Card"/>
    <n v="306.13"/>
    <s v="loss"/>
    <s v="Bangalore"/>
  </r>
  <r>
    <s v="ORD113466"/>
    <x v="1"/>
    <s v="Personal Care"/>
    <x v="13288"/>
    <s v="Good Sales"/>
    <n v="0.28999999999999998"/>
    <n v="1398.5771999999999"/>
    <n v="3424.1028000000006"/>
    <n v="4"/>
    <d v="2023-12-23T00:00:00"/>
    <d v="2023-12-27T00:00:00"/>
    <s v="Regular"/>
    <s v="Cash"/>
    <n v="436.53"/>
    <s v="loss"/>
    <s v="Bangalore"/>
  </r>
  <r>
    <s v="ORD113467"/>
    <x v="1"/>
    <s v="Grocery"/>
    <x v="13289"/>
    <s v="Good Sales"/>
    <n v="0.32"/>
    <n v="1276.5056"/>
    <n v="2712.5744"/>
    <n v="4"/>
    <d v="2024-05-13T00:00:00"/>
    <d v="2024-05-20T00:00:00"/>
    <s v="New"/>
    <s v="Card"/>
    <n v="1024.4000000000001"/>
    <s v="profit"/>
    <s v="Hyderabad"/>
  </r>
  <r>
    <s v="ORD113468"/>
    <x v="1"/>
    <s v="Electronics"/>
    <x v="13290"/>
    <s v="concerning"/>
    <n v="0.28999999999999998"/>
    <n v="202.47219999999996"/>
    <n v="495.70780000000002"/>
    <n v="9"/>
    <d v="2023-05-17T00:00:00"/>
    <d v="2023-05-24T00:00:00"/>
    <s v="Member"/>
    <s v="UPI"/>
    <n v="169.95"/>
    <s v="loss"/>
    <s v="Pune"/>
  </r>
  <r>
    <s v="ORD113469"/>
    <x v="2"/>
    <s v="Clothing"/>
    <x v="13291"/>
    <s v="Good Sales"/>
    <n v="0.48"/>
    <n v="2229.2688000000003"/>
    <n v="2415.0412000000001"/>
    <n v="6"/>
    <d v="2024-12-01T00:00:00"/>
    <d v="2024-12-05T00:00:00"/>
    <s v="Member"/>
    <s v="Card"/>
    <n v="1082.03"/>
    <s v="profit"/>
    <s v="Chennai"/>
  </r>
  <r>
    <s v="ORD113470"/>
    <x v="1"/>
    <s v="Home Care"/>
    <x v="13292"/>
    <s v="Good Sales"/>
    <n v="0.25"/>
    <n v="283.73750000000001"/>
    <n v="851.21250000000009"/>
    <n v="8"/>
    <d v="2024-12-30T00:00:00"/>
    <d v="2025-01-01T00:00:00"/>
    <s v="Member"/>
    <s v="UPI"/>
    <n v="303.24"/>
    <s v="loss"/>
    <s v="Pune"/>
  </r>
  <r>
    <s v="ORD113471"/>
    <x v="2"/>
    <s v="Home Care"/>
    <x v="13293"/>
    <s v="concerning"/>
    <n v="0.3"/>
    <n v="154.68299999999999"/>
    <n v="360.92700000000002"/>
    <n v="9"/>
    <d v="2023-05-29T00:00:00"/>
    <d v="2023-05-30T00:00:00"/>
    <s v="New"/>
    <s v="Cash"/>
    <n v="28.17"/>
    <s v="loss"/>
    <s v="Bangalore"/>
  </r>
  <r>
    <s v="ORD113472"/>
    <x v="2"/>
    <s v="Home Care"/>
    <x v="13294"/>
    <s v="Good Sales"/>
    <n v="0.24"/>
    <n v="660.9144"/>
    <n v="2092.8955999999998"/>
    <n v="1"/>
    <d v="2023-05-07T00:00:00"/>
    <d v="2023-05-12T00:00:00"/>
    <s v="New"/>
    <s v="Cash"/>
    <n v="150.06"/>
    <s v="loss"/>
    <s v="Mumbai"/>
  </r>
  <r>
    <s v="ORD113473"/>
    <x v="2"/>
    <s v="Clothing"/>
    <x v="13295"/>
    <s v="Good Sales"/>
    <n v="0.3"/>
    <n v="1112.847"/>
    <n v="2596.643"/>
    <n v="7"/>
    <d v="2023-08-28T00:00:00"/>
    <d v="2023-09-04T00:00:00"/>
    <s v="Member"/>
    <s v="Card"/>
    <n v="1091.5899999999999"/>
    <s v="profit"/>
    <s v="Chennai"/>
  </r>
  <r>
    <s v="ORD113474"/>
    <x v="3"/>
    <s v="Electronics"/>
    <x v="13296"/>
    <s v="Good Sales"/>
    <n v="0.45"/>
    <n v="1623.8925000000002"/>
    <n v="1984.7574999999999"/>
    <n v="7"/>
    <d v="2023-10-06T00:00:00"/>
    <d v="2023-10-11T00:00:00"/>
    <s v="New"/>
    <s v="Card"/>
    <n v="353.69"/>
    <s v="loss"/>
    <s v="Delhi"/>
  </r>
  <r>
    <s v="ORD113475"/>
    <x v="2"/>
    <s v="Personal Care"/>
    <x v="13297"/>
    <s v="Good Sales"/>
    <n v="0.17"/>
    <n v="461.86790000000002"/>
    <n v="2255.0020999999997"/>
    <n v="9"/>
    <d v="2023-03-02T00:00:00"/>
    <d v="2023-03-07T00:00:00"/>
    <s v="Regular"/>
    <s v="UPI"/>
    <n v="738.51"/>
    <s v="loss"/>
    <s v="Mumbai"/>
  </r>
  <r>
    <s v="ORD113476"/>
    <x v="0"/>
    <s v="Home Care"/>
    <x v="13298"/>
    <s v="Good Sales"/>
    <n v="0.25"/>
    <n v="628.60249999999996"/>
    <n v="1885.8074999999999"/>
    <n v="1"/>
    <d v="2024-08-29T00:00:00"/>
    <d v="2024-09-04T00:00:00"/>
    <s v="Regular"/>
    <s v="Cash"/>
    <n v="625.19000000000005"/>
    <s v="loss"/>
    <s v="Mumbai"/>
  </r>
  <r>
    <s v="ORD113477"/>
    <x v="1"/>
    <s v="Personal Care"/>
    <x v="13299"/>
    <s v="Good Sales"/>
    <n v="0.22"/>
    <n v="1067.1694"/>
    <n v="3783.6006000000007"/>
    <n v="2"/>
    <d v="2024-01-13T00:00:00"/>
    <d v="2024-01-14T00:00:00"/>
    <s v="New"/>
    <s v="UPI"/>
    <n v="872.96"/>
    <s v="profit"/>
    <s v="Pune"/>
  </r>
  <r>
    <s v="ORD113478"/>
    <x v="3"/>
    <s v="Grocery"/>
    <x v="13300"/>
    <s v="Good Sales"/>
    <n v="0.2"/>
    <n v="824.14800000000002"/>
    <n v="3296.5919999999996"/>
    <n v="6"/>
    <d v="2024-02-05T00:00:00"/>
    <d v="2024-02-11T00:00:00"/>
    <s v="New"/>
    <s v="Card"/>
    <n v="250.33"/>
    <s v="loss"/>
    <s v="Pune"/>
  </r>
  <r>
    <s v="ORD113479"/>
    <x v="1"/>
    <s v="Grocery"/>
    <x v="13301"/>
    <s v="Good Sales"/>
    <n v="0.41"/>
    <n v="1444.5694000000001"/>
    <n v="2078.7705999999998"/>
    <n v="4"/>
    <d v="2023-12-26T00:00:00"/>
    <d v="2023-12-30T00:00:00"/>
    <s v="Member"/>
    <s v="Card"/>
    <n v="357.23"/>
    <s v="loss"/>
    <s v="Delhi"/>
  </r>
  <r>
    <s v="ORD113480"/>
    <x v="2"/>
    <s v="Grocery"/>
    <x v="13302"/>
    <s v="Good Sales"/>
    <n v="0.12"/>
    <n v="126.78479999999999"/>
    <n v="929.75519999999995"/>
    <n v="5"/>
    <d v="2024-03-14T00:00:00"/>
    <d v="2024-03-16T00:00:00"/>
    <s v="New"/>
    <s v="Card"/>
    <n v="70.39"/>
    <s v="loss"/>
    <s v="Chennai"/>
  </r>
  <r>
    <s v="ORD113481"/>
    <x v="3"/>
    <s v="Home Care"/>
    <x v="13303"/>
    <s v="Good Sales"/>
    <n v="0.25"/>
    <n v="1029.22"/>
    <n v="3087.66"/>
    <n v="5"/>
    <d v="2023-10-04T00:00:00"/>
    <d v="2023-10-05T00:00:00"/>
    <s v="Member"/>
    <s v="Card"/>
    <n v="1007.02"/>
    <s v="profit"/>
    <s v="Bangalore"/>
  </r>
  <r>
    <s v="ORD113482"/>
    <x v="0"/>
    <s v="Clothing"/>
    <x v="13304"/>
    <s v="Good Sales"/>
    <n v="0.46"/>
    <n v="1736.0078000000001"/>
    <n v="2037.9221999999997"/>
    <n v="1"/>
    <d v="2024-03-13T00:00:00"/>
    <d v="2024-03-19T00:00:00"/>
    <s v="Regular"/>
    <s v="Cash"/>
    <n v="663.67"/>
    <s v="loss"/>
    <s v="Bangalore"/>
  </r>
  <r>
    <s v="ORD113483"/>
    <x v="2"/>
    <s v="Home Care"/>
    <x v="13305"/>
    <s v="Good Sales"/>
    <n v="0.08"/>
    <n v="396.87440000000004"/>
    <n v="4564.0556000000006"/>
    <n v="1"/>
    <d v="2024-07-12T00:00:00"/>
    <d v="2024-07-19T00:00:00"/>
    <s v="Member"/>
    <s v="UPI"/>
    <n v="1471.48"/>
    <s v="profit"/>
    <s v="Pune"/>
  </r>
  <r>
    <s v="ORD113484"/>
    <x v="1"/>
    <s v="Grocery"/>
    <x v="13306"/>
    <s v="concerning"/>
    <n v="0"/>
    <n v="0"/>
    <n v="751.68"/>
    <n v="7"/>
    <d v="2024-11-11T00:00:00"/>
    <d v="2024-11-13T00:00:00"/>
    <s v="New"/>
    <s v="Cash"/>
    <n v="138.44"/>
    <s v="loss"/>
    <s v="Bangalore"/>
  </r>
  <r>
    <s v="ORD113485"/>
    <x v="0"/>
    <s v="Grocery"/>
    <x v="2206"/>
    <s v="Good Sales"/>
    <n v="0.13"/>
    <n v="468.64350000000002"/>
    <n v="3136.3064999999997"/>
    <n v="3"/>
    <d v="2023-04-07T00:00:00"/>
    <d v="2023-04-09T00:00:00"/>
    <s v="Regular"/>
    <s v="Cash"/>
    <n v="282.01"/>
    <s v="loss"/>
    <s v="Mumbai"/>
  </r>
  <r>
    <s v="ORD113486"/>
    <x v="2"/>
    <s v="Home Care"/>
    <x v="13307"/>
    <s v="Good Sales"/>
    <n v="0.46"/>
    <n v="2252.8546000000001"/>
    <n v="2644.6554000000001"/>
    <n v="5"/>
    <d v="2023-05-23T00:00:00"/>
    <d v="2023-05-25T00:00:00"/>
    <s v="Member"/>
    <s v="Cash"/>
    <n v="367.9"/>
    <s v="loss"/>
    <s v="Mumbai"/>
  </r>
  <r>
    <s v="ORD113487"/>
    <x v="0"/>
    <s v="Clothing"/>
    <x v="13308"/>
    <s v="Good Sales"/>
    <n v="0.04"/>
    <n v="94.668400000000005"/>
    <n v="2272.0416"/>
    <n v="8"/>
    <d v="2023-08-12T00:00:00"/>
    <d v="2023-08-13T00:00:00"/>
    <s v="New"/>
    <s v="Card"/>
    <n v="428.34"/>
    <s v="loss"/>
    <s v="Chennai"/>
  </r>
  <r>
    <s v="ORD113488"/>
    <x v="2"/>
    <s v="Clothing"/>
    <x v="13309"/>
    <s v="Good Sales"/>
    <n v="7.0000000000000007E-2"/>
    <n v="258.55970000000002"/>
    <n v="3435.1503000000002"/>
    <n v="5"/>
    <d v="2023-11-11T00:00:00"/>
    <d v="2023-11-15T00:00:00"/>
    <s v="New"/>
    <s v="Card"/>
    <n v="723.96"/>
    <s v="loss"/>
    <s v="Chennai"/>
  </r>
  <r>
    <s v="ORD113489"/>
    <x v="3"/>
    <s v="Personal Care"/>
    <x v="13310"/>
    <s v="Good Sales"/>
    <n v="0.16"/>
    <n v="780.69119999999998"/>
    <n v="4098.6287999999995"/>
    <n v="9"/>
    <d v="2023-01-29T00:00:00"/>
    <d v="2023-02-04T00:00:00"/>
    <s v="New"/>
    <s v="UPI"/>
    <n v="433.09"/>
    <s v="loss"/>
    <s v="Mumbai"/>
  </r>
  <r>
    <s v="ORD113490"/>
    <x v="2"/>
    <s v="Electronics"/>
    <x v="13311"/>
    <s v="Good Sales"/>
    <n v="0.38"/>
    <n v="1057.4184"/>
    <n v="1725.2615999999998"/>
    <n v="4"/>
    <d v="2024-06-06T00:00:00"/>
    <d v="2024-06-10T00:00:00"/>
    <s v="Regular"/>
    <s v="Cash"/>
    <n v="245.77"/>
    <s v="loss"/>
    <s v="Chennai"/>
  </r>
  <r>
    <s v="ORD113491"/>
    <x v="3"/>
    <s v="Grocery"/>
    <x v="13312"/>
    <s v="Good Sales"/>
    <n v="0.38"/>
    <n v="1339.614"/>
    <n v="2185.6860000000001"/>
    <n v="7"/>
    <d v="2023-01-29T00:00:00"/>
    <d v="2023-02-01T00:00:00"/>
    <s v="New"/>
    <s v="Card"/>
    <n v="982.81"/>
    <s v="profit"/>
    <s v="Bangalore"/>
  </r>
  <r>
    <s v="ORD113492"/>
    <x v="2"/>
    <s v="Clothing"/>
    <x v="13313"/>
    <s v="concerning"/>
    <n v="0.04"/>
    <n v="7.9367999999999999"/>
    <n v="190.48319999999998"/>
    <n v="8"/>
    <d v="2024-01-06T00:00:00"/>
    <d v="2024-01-11T00:00:00"/>
    <s v="Regular"/>
    <s v="Cash"/>
    <n v="51.81"/>
    <s v="loss"/>
    <s v="Delhi"/>
  </r>
  <r>
    <s v="ORD113493"/>
    <x v="2"/>
    <s v="Grocery"/>
    <x v="13314"/>
    <s v="Good Sales"/>
    <n v="0.47"/>
    <n v="1243.7891999999999"/>
    <n v="1402.5708000000002"/>
    <n v="7"/>
    <d v="2024-08-20T00:00:00"/>
    <d v="2024-08-25T00:00:00"/>
    <s v="New"/>
    <s v="Cash"/>
    <n v="138.99"/>
    <s v="loss"/>
    <s v="Mumbai"/>
  </r>
  <r>
    <s v="ORD113494"/>
    <x v="1"/>
    <s v="Electronics"/>
    <x v="13315"/>
    <s v="Good Sales"/>
    <n v="0.12"/>
    <n v="162.41040000000001"/>
    <n v="1191.0096000000001"/>
    <n v="4"/>
    <d v="2024-12-22T00:00:00"/>
    <d v="2024-12-26T00:00:00"/>
    <s v="New"/>
    <s v="Cash"/>
    <n v="320.26"/>
    <s v="loss"/>
    <s v="Pune"/>
  </r>
  <r>
    <s v="ORD113495"/>
    <x v="0"/>
    <s v="Grocery"/>
    <x v="13316"/>
    <s v="concerning"/>
    <n v="0.14000000000000001"/>
    <n v="104.03400000000001"/>
    <n v="639.06600000000003"/>
    <n v="8"/>
    <d v="2023-12-11T00:00:00"/>
    <d v="2023-12-16T00:00:00"/>
    <s v="Regular"/>
    <s v="Card"/>
    <n v="135.07"/>
    <s v="loss"/>
    <s v="Hyderabad"/>
  </r>
  <r>
    <s v="ORD113496"/>
    <x v="0"/>
    <s v="Clothing"/>
    <x v="13317"/>
    <s v="Good Sales"/>
    <n v="0.19"/>
    <n v="678.7047"/>
    <n v="2893.4252999999999"/>
    <n v="4"/>
    <d v="2023-12-07T00:00:00"/>
    <d v="2023-12-11T00:00:00"/>
    <s v="Regular"/>
    <s v="Cash"/>
    <n v="754.82"/>
    <s v="loss"/>
    <s v="Chennai"/>
  </r>
  <r>
    <s v="ORD113497"/>
    <x v="0"/>
    <s v="Personal Care"/>
    <x v="13318"/>
    <s v="concerning"/>
    <n v="0.32"/>
    <n v="93.292800000000014"/>
    <n v="198.24720000000002"/>
    <n v="8"/>
    <d v="2024-04-16T00:00:00"/>
    <d v="2024-04-23T00:00:00"/>
    <s v="Regular"/>
    <s v="UPI"/>
    <n v="17.47"/>
    <s v="loss"/>
    <s v="Mumbai"/>
  </r>
  <r>
    <s v="ORD113498"/>
    <x v="2"/>
    <s v="Home Care"/>
    <x v="13319"/>
    <s v="Good Sales"/>
    <n v="0.26"/>
    <n v="1178.7984000000001"/>
    <n v="3355.0416"/>
    <n v="8"/>
    <d v="2024-09-17T00:00:00"/>
    <d v="2024-09-19T00:00:00"/>
    <s v="Member"/>
    <s v="Card"/>
    <n v="722.52"/>
    <s v="loss"/>
    <s v="Delhi"/>
  </r>
  <r>
    <s v="ORD113499"/>
    <x v="2"/>
    <s v="Home Care"/>
    <x v="13320"/>
    <s v="Good Sales"/>
    <n v="0.46"/>
    <n v="1213.0614"/>
    <n v="1424.0286000000001"/>
    <n v="4"/>
    <d v="2024-07-21T00:00:00"/>
    <d v="2024-07-27T00:00:00"/>
    <s v="New"/>
    <s v="UPI"/>
    <n v="443.88"/>
    <s v="loss"/>
    <s v="Pune"/>
  </r>
  <r>
    <s v="ORD113500"/>
    <x v="2"/>
    <s v="Clothing"/>
    <x v="13321"/>
    <s v="Good Sales"/>
    <n v="0.28000000000000003"/>
    <n v="917.37240000000008"/>
    <n v="2358.9575999999997"/>
    <n v="5"/>
    <d v="2023-06-30T00:00:00"/>
    <d v="2023-07-07T00:00:00"/>
    <s v="Regular"/>
    <s v="Card"/>
    <n v="268.76"/>
    <s v="loss"/>
    <s v="Hyderabad"/>
  </r>
  <r>
    <s v="ORD113501"/>
    <x v="3"/>
    <s v="Clothing"/>
    <x v="13322"/>
    <s v="Good Sales"/>
    <n v="0.43"/>
    <n v="576.98689999999999"/>
    <n v="764.84309999999994"/>
    <n v="5"/>
    <d v="2024-05-29T00:00:00"/>
    <d v="2024-06-01T00:00:00"/>
    <s v="Member"/>
    <s v="Cash"/>
    <n v="378.89"/>
    <s v="loss"/>
    <s v="Hyderabad"/>
  </r>
  <r>
    <s v="ORD113502"/>
    <x v="3"/>
    <s v="Electronics"/>
    <x v="13323"/>
    <s v="Good Sales"/>
    <n v="0.04"/>
    <n v="39.71"/>
    <n v="953.04"/>
    <n v="5"/>
    <d v="2024-06-08T00:00:00"/>
    <d v="2024-06-13T00:00:00"/>
    <s v="Member"/>
    <s v="Cash"/>
    <n v="52.57"/>
    <s v="loss"/>
    <s v="Bangalore"/>
  </r>
  <r>
    <s v="ORD113503"/>
    <x v="1"/>
    <s v="Grocery"/>
    <x v="13324"/>
    <s v="Good Sales"/>
    <n v="0.43"/>
    <n v="556.58770000000004"/>
    <n v="737.80230000000006"/>
    <n v="3"/>
    <d v="2024-02-26T00:00:00"/>
    <d v="2024-03-04T00:00:00"/>
    <s v="Regular"/>
    <s v="Cash"/>
    <n v="95.04"/>
    <s v="loss"/>
    <s v="Bangalore"/>
  </r>
  <r>
    <s v="ORD113504"/>
    <x v="2"/>
    <s v="Electronics"/>
    <x v="3955"/>
    <s v="Good Sales"/>
    <n v="0.1"/>
    <n v="123.82400000000001"/>
    <n v="1114.4159999999999"/>
    <n v="2"/>
    <d v="2024-01-11T00:00:00"/>
    <d v="2024-01-13T00:00:00"/>
    <s v="New"/>
    <s v="Card"/>
    <n v="238"/>
    <s v="loss"/>
    <s v="Hyderabad"/>
  </r>
  <r>
    <s v="ORD113505"/>
    <x v="0"/>
    <s v="Home Care"/>
    <x v="13325"/>
    <s v="Good Sales"/>
    <n v="0.18"/>
    <n v="780.49080000000004"/>
    <n v="3555.5692000000004"/>
    <n v="1"/>
    <d v="2024-02-11T00:00:00"/>
    <d v="2024-02-16T00:00:00"/>
    <s v="Regular"/>
    <s v="UPI"/>
    <n v="221.49"/>
    <s v="loss"/>
    <s v="Hyderabad"/>
  </r>
  <r>
    <s v="ORD113506"/>
    <x v="0"/>
    <s v="Grocery"/>
    <x v="13326"/>
    <s v="Good Sales"/>
    <n v="0.16"/>
    <n v="633.27359999999999"/>
    <n v="3324.6864"/>
    <n v="3"/>
    <d v="2024-04-01T00:00:00"/>
    <d v="2024-04-04T00:00:00"/>
    <s v="Regular"/>
    <s v="UPI"/>
    <n v="1181.1199999999999"/>
    <s v="profit"/>
    <s v="Bangalore"/>
  </r>
  <r>
    <s v="ORD113507"/>
    <x v="1"/>
    <s v="Electronics"/>
    <x v="13327"/>
    <s v="Good Sales"/>
    <n v="0.17"/>
    <n v="727.3297"/>
    <n v="3551.0802999999996"/>
    <n v="9"/>
    <d v="2024-05-11T00:00:00"/>
    <d v="2024-05-12T00:00:00"/>
    <s v="New"/>
    <s v="Cash"/>
    <n v="245.8"/>
    <s v="loss"/>
    <s v="Bangalore"/>
  </r>
  <r>
    <s v="ORD113508"/>
    <x v="0"/>
    <s v="Home Care"/>
    <x v="13328"/>
    <s v="Good Sales"/>
    <n v="0.46"/>
    <n v="1702.4002"/>
    <n v="1998.4697999999999"/>
    <n v="7"/>
    <d v="2023-02-25T00:00:00"/>
    <d v="2023-02-28T00:00:00"/>
    <s v="Member"/>
    <s v="UPI"/>
    <n v="768.63"/>
    <s v="loss"/>
    <s v="Pune"/>
  </r>
  <r>
    <s v="ORD113509"/>
    <x v="1"/>
    <s v="Grocery"/>
    <x v="13329"/>
    <s v="Good Sales"/>
    <n v="0.22"/>
    <n v="715.74800000000005"/>
    <n v="2537.652"/>
    <n v="2"/>
    <d v="2023-09-22T00:00:00"/>
    <d v="2023-09-24T00:00:00"/>
    <s v="Member"/>
    <s v="UPI"/>
    <n v="456.72"/>
    <s v="loss"/>
    <s v="Delhi"/>
  </r>
  <r>
    <s v="ORD113510"/>
    <x v="2"/>
    <s v="Personal Care"/>
    <x v="13330"/>
    <s v="Good Sales"/>
    <n v="0.13"/>
    <n v="349.25670000000002"/>
    <n v="2337.3333000000002"/>
    <n v="8"/>
    <d v="2023-05-03T00:00:00"/>
    <d v="2023-05-06T00:00:00"/>
    <s v="New"/>
    <s v="UPI"/>
    <n v="209.92"/>
    <s v="loss"/>
    <s v="Chennai"/>
  </r>
  <r>
    <s v="ORD113511"/>
    <x v="0"/>
    <s v="Personal Care"/>
    <x v="13331"/>
    <s v="Good Sales"/>
    <n v="0.15"/>
    <n v="210.12899999999999"/>
    <n v="1190.731"/>
    <n v="8"/>
    <d v="2024-01-13T00:00:00"/>
    <d v="2024-01-15T00:00:00"/>
    <s v="New"/>
    <s v="Cash"/>
    <n v="372.34"/>
    <s v="loss"/>
    <s v="Hyderabad"/>
  </r>
  <r>
    <s v="ORD113512"/>
    <x v="2"/>
    <s v="Electronics"/>
    <x v="13332"/>
    <s v="Good Sales"/>
    <n v="0.4"/>
    <n v="1422.5120000000002"/>
    <n v="2133.768"/>
    <n v="7"/>
    <d v="2023-12-05T00:00:00"/>
    <d v="2023-12-08T00:00:00"/>
    <s v="New"/>
    <s v="Card"/>
    <n v="663.21"/>
    <s v="loss"/>
    <s v="Delhi"/>
  </r>
  <r>
    <s v="ORD113513"/>
    <x v="3"/>
    <s v="Clothing"/>
    <x v="13333"/>
    <s v="concerning"/>
    <n v="0.27"/>
    <n v="207.70020000000002"/>
    <n v="561.5598"/>
    <n v="6"/>
    <d v="2023-08-15T00:00:00"/>
    <d v="2023-08-22T00:00:00"/>
    <s v="Member"/>
    <s v="Cash"/>
    <n v="167.55"/>
    <s v="loss"/>
    <s v="Pune"/>
  </r>
  <r>
    <s v="ORD113514"/>
    <x v="0"/>
    <s v="Grocery"/>
    <x v="13334"/>
    <s v="Good Sales"/>
    <n v="0.22"/>
    <n v="572.92399999999998"/>
    <n v="2031.2759999999998"/>
    <n v="2"/>
    <d v="2024-04-20T00:00:00"/>
    <d v="2024-04-25T00:00:00"/>
    <s v="New"/>
    <s v="Cash"/>
    <n v="642.14"/>
    <s v="loss"/>
    <s v="Pune"/>
  </r>
  <r>
    <s v="ORD113515"/>
    <x v="3"/>
    <s v="Electronics"/>
    <x v="13335"/>
    <s v="Good Sales"/>
    <n v="0.46"/>
    <n v="486.15099999999995"/>
    <n v="570.69899999999996"/>
    <n v="4"/>
    <d v="2023-06-05T00:00:00"/>
    <d v="2023-06-11T00:00:00"/>
    <s v="Regular"/>
    <s v="UPI"/>
    <n v="198.71"/>
    <s v="loss"/>
    <s v="Bangalore"/>
  </r>
  <r>
    <s v="ORD113516"/>
    <x v="0"/>
    <s v="Clothing"/>
    <x v="13336"/>
    <s v="Good Sales"/>
    <n v="0.47"/>
    <n v="1209.4603999999999"/>
    <n v="1363.8596000000002"/>
    <n v="1"/>
    <d v="2023-03-20T00:00:00"/>
    <d v="2023-03-23T00:00:00"/>
    <s v="Regular"/>
    <s v="Cash"/>
    <n v="290.94"/>
    <s v="loss"/>
    <s v="Bangalore"/>
  </r>
  <r>
    <s v="ORD113517"/>
    <x v="2"/>
    <s v="Clothing"/>
    <x v="13337"/>
    <s v="Good Sales"/>
    <n v="0.38"/>
    <n v="585.25700000000006"/>
    <n v="954.89300000000003"/>
    <n v="7"/>
    <d v="2023-10-02T00:00:00"/>
    <d v="2023-10-05T00:00:00"/>
    <s v="New"/>
    <s v="UPI"/>
    <n v="197.2"/>
    <s v="loss"/>
    <s v="Chennai"/>
  </r>
  <r>
    <s v="ORD113518"/>
    <x v="1"/>
    <s v="Grocery"/>
    <x v="13338"/>
    <s v="concerning"/>
    <n v="0.26"/>
    <n v="94.13300000000001"/>
    <n v="267.91700000000003"/>
    <n v="2"/>
    <d v="2023-12-19T00:00:00"/>
    <d v="2023-12-23T00:00:00"/>
    <s v="Regular"/>
    <s v="Cash"/>
    <n v="92.83"/>
    <s v="loss"/>
    <s v="Delhi"/>
  </r>
  <r>
    <s v="ORD113519"/>
    <x v="2"/>
    <s v="Grocery"/>
    <x v="13339"/>
    <s v="Good Sales"/>
    <n v="0.06"/>
    <n v="154.09020000000001"/>
    <n v="2414.0798"/>
    <n v="6"/>
    <d v="2023-08-08T00:00:00"/>
    <d v="2023-08-11T00:00:00"/>
    <s v="New"/>
    <s v="Cash"/>
    <n v="633.16"/>
    <s v="loss"/>
    <s v="Chennai"/>
  </r>
  <r>
    <s v="ORD113520"/>
    <x v="2"/>
    <s v="Clothing"/>
    <x v="13340"/>
    <s v="Good Sales"/>
    <n v="0.35"/>
    <n v="346.83949999999999"/>
    <n v="644.13049999999998"/>
    <n v="9"/>
    <d v="2023-09-17T00:00:00"/>
    <d v="2023-09-22T00:00:00"/>
    <s v="Member"/>
    <s v="Card"/>
    <n v="53.13"/>
    <s v="loss"/>
    <s v="Chennai"/>
  </r>
  <r>
    <s v="ORD113521"/>
    <x v="2"/>
    <s v="Home Care"/>
    <x v="13341"/>
    <s v="Good Sales"/>
    <n v="0.41"/>
    <n v="364.76059999999995"/>
    <n v="524.89940000000001"/>
    <n v="5"/>
    <d v="2024-03-06T00:00:00"/>
    <d v="2024-03-08T00:00:00"/>
    <s v="Member"/>
    <s v="UPI"/>
    <n v="173.22"/>
    <s v="loss"/>
    <s v="Mumbai"/>
  </r>
  <r>
    <s v="ORD113522"/>
    <x v="0"/>
    <s v="Electronics"/>
    <x v="13342"/>
    <s v="Good Sales"/>
    <n v="0.43"/>
    <n v="852.85770000000002"/>
    <n v="1130.5323000000001"/>
    <n v="5"/>
    <d v="2024-02-19T00:00:00"/>
    <d v="2024-02-20T00:00:00"/>
    <s v="Regular"/>
    <s v="Cash"/>
    <n v="472.7"/>
    <s v="loss"/>
    <s v="Mumbai"/>
  </r>
  <r>
    <s v="ORD113523"/>
    <x v="1"/>
    <s v="Grocery"/>
    <x v="13343"/>
    <s v="Good Sales"/>
    <n v="0.28999999999999998"/>
    <n v="543.10039999999992"/>
    <n v="1329.6596"/>
    <n v="4"/>
    <d v="2024-01-24T00:00:00"/>
    <d v="2024-01-25T00:00:00"/>
    <s v="Member"/>
    <s v="Cash"/>
    <n v="140.78"/>
    <s v="loss"/>
    <s v="Hyderabad"/>
  </r>
  <r>
    <s v="ORD113524"/>
    <x v="3"/>
    <s v="Clothing"/>
    <x v="12030"/>
    <s v="Good Sales"/>
    <n v="0.31"/>
    <n v="1347.9078999999999"/>
    <n v="3000.1821"/>
    <n v="1"/>
    <d v="2023-05-04T00:00:00"/>
    <d v="2023-05-05T00:00:00"/>
    <s v="New"/>
    <s v="Card"/>
    <n v="884.23"/>
    <s v="profit"/>
    <s v="Mumbai"/>
  </r>
  <r>
    <s v="ORD113525"/>
    <x v="2"/>
    <s v="Home Care"/>
    <x v="13344"/>
    <s v="Good Sales"/>
    <n v="0.35"/>
    <n v="1003.3519999999999"/>
    <n v="1863.3679999999999"/>
    <n v="4"/>
    <d v="2023-10-16T00:00:00"/>
    <d v="2023-10-23T00:00:00"/>
    <s v="Regular"/>
    <s v="UPI"/>
    <n v="477.45"/>
    <s v="loss"/>
    <s v="Hyderabad"/>
  </r>
  <r>
    <s v="ORD113526"/>
    <x v="0"/>
    <s v="Personal Care"/>
    <x v="13345"/>
    <s v="Good Sales"/>
    <n v="0.44"/>
    <n v="1886.4472000000001"/>
    <n v="2400.9328"/>
    <n v="9"/>
    <d v="2023-10-31T00:00:00"/>
    <d v="2023-11-01T00:00:00"/>
    <s v="New"/>
    <s v="Cash"/>
    <n v="447.8"/>
    <s v="loss"/>
    <s v="Delhi"/>
  </r>
  <r>
    <s v="ORD113527"/>
    <x v="3"/>
    <s v="Clothing"/>
    <x v="13346"/>
    <s v="Good Sales"/>
    <n v="0.02"/>
    <n v="16.389800000000001"/>
    <n v="803.10019999999997"/>
    <n v="9"/>
    <d v="2023-06-09T00:00:00"/>
    <d v="2023-06-15T00:00:00"/>
    <s v="New"/>
    <s v="UPI"/>
    <n v="171.6"/>
    <s v="loss"/>
    <s v="Bangalore"/>
  </r>
  <r>
    <s v="ORD113528"/>
    <x v="2"/>
    <s v="Home Care"/>
    <x v="13347"/>
    <s v="Good Sales"/>
    <n v="0.28000000000000003"/>
    <n v="518.2296"/>
    <n v="1332.5904"/>
    <n v="7"/>
    <d v="2024-01-17T00:00:00"/>
    <d v="2024-01-19T00:00:00"/>
    <s v="New"/>
    <s v="Cash"/>
    <n v="231.2"/>
    <s v="loss"/>
    <s v="Delhi"/>
  </r>
  <r>
    <s v="ORD113529"/>
    <x v="3"/>
    <s v="Personal Care"/>
    <x v="13348"/>
    <s v="Good Sales"/>
    <n v="0.18"/>
    <n v="507.80159999999995"/>
    <n v="2313.3184000000001"/>
    <n v="4"/>
    <d v="2023-04-22T00:00:00"/>
    <d v="2023-04-28T00:00:00"/>
    <s v="Member"/>
    <s v="UPI"/>
    <n v="282.12"/>
    <s v="loss"/>
    <s v="Mumbai"/>
  </r>
  <r>
    <s v="ORD113530"/>
    <x v="2"/>
    <s v="Home Care"/>
    <x v="13349"/>
    <s v="Good Sales"/>
    <n v="0.42"/>
    <n v="357.1386"/>
    <n v="493.19140000000004"/>
    <n v="9"/>
    <d v="2024-09-04T00:00:00"/>
    <d v="2024-09-06T00:00:00"/>
    <s v="New"/>
    <s v="UPI"/>
    <n v="138.02000000000001"/>
    <s v="loss"/>
    <s v="Pune"/>
  </r>
  <r>
    <s v="ORD113531"/>
    <x v="3"/>
    <s v="Grocery"/>
    <x v="13350"/>
    <s v="concerning"/>
    <n v="7.0000000000000007E-2"/>
    <n v="50.923600000000008"/>
    <n v="676.55640000000005"/>
    <n v="5"/>
    <d v="2023-08-14T00:00:00"/>
    <d v="2023-08-15T00:00:00"/>
    <s v="Member"/>
    <s v="Cash"/>
    <n v="145.77000000000001"/>
    <s v="loss"/>
    <s v="Bangalore"/>
  </r>
  <r>
    <s v="ORD113532"/>
    <x v="3"/>
    <s v="Clothing"/>
    <x v="13351"/>
    <s v="Good Sales"/>
    <n v="0.45"/>
    <n v="1503.3915"/>
    <n v="1837.4784999999999"/>
    <n v="2"/>
    <d v="2024-05-02T00:00:00"/>
    <d v="2024-05-09T00:00:00"/>
    <s v="New"/>
    <s v="Card"/>
    <n v="528.20000000000005"/>
    <s v="loss"/>
    <s v="Delhi"/>
  </r>
  <r>
    <s v="ORD113533"/>
    <x v="1"/>
    <s v="Personal Care"/>
    <x v="13352"/>
    <s v="Good Sales"/>
    <n v="0.06"/>
    <n v="198.22739999999999"/>
    <n v="3105.5626000000002"/>
    <n v="9"/>
    <d v="2024-07-12T00:00:00"/>
    <d v="2024-07-15T00:00:00"/>
    <s v="New"/>
    <s v="Cash"/>
    <n v="917.18"/>
    <s v="profit"/>
    <s v="Mumbai"/>
  </r>
  <r>
    <s v="ORD113534"/>
    <x v="1"/>
    <s v="Home Care"/>
    <x v="13353"/>
    <s v="Good Sales"/>
    <n v="0.04"/>
    <n v="49.895200000000003"/>
    <n v="1197.4848000000002"/>
    <n v="6"/>
    <d v="2024-10-10T00:00:00"/>
    <d v="2024-10-13T00:00:00"/>
    <s v="Member"/>
    <s v="Card"/>
    <n v="343.05"/>
    <s v="loss"/>
    <s v="Mumbai"/>
  </r>
  <r>
    <s v="ORD113535"/>
    <x v="2"/>
    <s v="Personal Care"/>
    <x v="13354"/>
    <s v="Good Sales"/>
    <n v="0.17"/>
    <n v="206.19470000000004"/>
    <n v="1006.7153000000001"/>
    <n v="5"/>
    <d v="2023-12-27T00:00:00"/>
    <d v="2024-01-02T00:00:00"/>
    <s v="Regular"/>
    <s v="Card"/>
    <n v="172.61"/>
    <s v="loss"/>
    <s v="Pune"/>
  </r>
  <r>
    <s v="ORD113536"/>
    <x v="0"/>
    <s v="Electronics"/>
    <x v="13355"/>
    <s v="Good Sales"/>
    <n v="0.5"/>
    <n v="1876.34"/>
    <n v="1876.34"/>
    <n v="8"/>
    <d v="2023-06-12T00:00:00"/>
    <d v="2023-06-16T00:00:00"/>
    <s v="Regular"/>
    <s v="Cash"/>
    <n v="385.94"/>
    <s v="loss"/>
    <s v="Hyderabad"/>
  </r>
  <r>
    <s v="ORD113537"/>
    <x v="1"/>
    <s v="Clothing"/>
    <x v="2668"/>
    <s v="concerning"/>
    <n v="0.32"/>
    <n v="215.43680000000001"/>
    <n v="457.8032"/>
    <n v="2"/>
    <d v="2023-02-16T00:00:00"/>
    <d v="2023-02-18T00:00:00"/>
    <s v="Member"/>
    <s v="Cash"/>
    <n v="185.18"/>
    <s v="loss"/>
    <s v="Bangalore"/>
  </r>
  <r>
    <s v="ORD113538"/>
    <x v="3"/>
    <s v="Grocery"/>
    <x v="13356"/>
    <s v="Good Sales"/>
    <n v="0.01"/>
    <n v="46.239899999999999"/>
    <n v="4577.7501000000002"/>
    <n v="5"/>
    <d v="2024-08-22T00:00:00"/>
    <d v="2024-08-26T00:00:00"/>
    <s v="Regular"/>
    <s v="Card"/>
    <n v="712.8"/>
    <s v="loss"/>
    <s v="Mumbai"/>
  </r>
  <r>
    <s v="ORD113539"/>
    <x v="1"/>
    <s v="Personal Care"/>
    <x v="13357"/>
    <s v="Good Sales"/>
    <n v="0.12"/>
    <n v="566.91839999999991"/>
    <n v="4157.4016000000001"/>
    <n v="8"/>
    <d v="2023-12-04T00:00:00"/>
    <d v="2023-12-09T00:00:00"/>
    <s v="Member"/>
    <s v="Cash"/>
    <n v="603.09"/>
    <s v="loss"/>
    <s v="Hyderabad"/>
  </r>
  <r>
    <s v="ORD113540"/>
    <x v="1"/>
    <s v="Home Care"/>
    <x v="13358"/>
    <s v="Good Sales"/>
    <n v="7.0000000000000007E-2"/>
    <n v="305.75020000000001"/>
    <n v="4062.1097999999997"/>
    <n v="4"/>
    <d v="2023-09-30T00:00:00"/>
    <d v="2023-10-02T00:00:00"/>
    <s v="New"/>
    <s v="Cash"/>
    <n v="1264.78"/>
    <s v="profit"/>
    <s v="Pune"/>
  </r>
  <r>
    <s v="ORD113541"/>
    <x v="2"/>
    <s v="Personal Care"/>
    <x v="13359"/>
    <s v="Good Sales"/>
    <n v="0"/>
    <n v="0"/>
    <n v="1132.32"/>
    <n v="9"/>
    <d v="2023-02-24T00:00:00"/>
    <d v="2023-02-25T00:00:00"/>
    <s v="New"/>
    <s v="Card"/>
    <n v="196.11"/>
    <s v="loss"/>
    <s v="Pune"/>
  </r>
  <r>
    <s v="ORD113542"/>
    <x v="1"/>
    <s v="Home Care"/>
    <x v="13360"/>
    <s v="concerning"/>
    <n v="0.26"/>
    <n v="47.405800000000006"/>
    <n v="134.92420000000001"/>
    <n v="7"/>
    <d v="2023-09-24T00:00:00"/>
    <d v="2023-09-25T00:00:00"/>
    <s v="Member"/>
    <s v="Cash"/>
    <n v="48.97"/>
    <s v="loss"/>
    <s v="Bangalore"/>
  </r>
  <r>
    <s v="ORD113543"/>
    <x v="1"/>
    <s v="Personal Care"/>
    <x v="13361"/>
    <s v="Good Sales"/>
    <n v="0.19"/>
    <n v="891.06010000000003"/>
    <n v="3798.7298999999998"/>
    <n v="7"/>
    <d v="2024-06-28T00:00:00"/>
    <d v="2024-07-02T00:00:00"/>
    <s v="Regular"/>
    <s v="Cash"/>
    <n v="245.27"/>
    <s v="loss"/>
    <s v="Mumbai"/>
  </r>
  <r>
    <s v="ORD113544"/>
    <x v="3"/>
    <s v="Grocery"/>
    <x v="13362"/>
    <s v="Good Sales"/>
    <n v="0.31"/>
    <n v="553.49260000000004"/>
    <n v="1231.9674"/>
    <n v="9"/>
    <d v="2023-11-16T00:00:00"/>
    <d v="2023-11-18T00:00:00"/>
    <s v="Regular"/>
    <s v="UPI"/>
    <n v="113.72"/>
    <s v="loss"/>
    <s v="Mumbai"/>
  </r>
  <r>
    <s v="ORD113545"/>
    <x v="1"/>
    <s v="Grocery"/>
    <x v="13363"/>
    <s v="Good Sales"/>
    <n v="0.11"/>
    <n v="178.31110000000001"/>
    <n v="1442.6988999999999"/>
    <n v="3"/>
    <d v="2023-02-27T00:00:00"/>
    <d v="2023-03-02T00:00:00"/>
    <s v="Regular"/>
    <s v="Card"/>
    <n v="275.12"/>
    <s v="loss"/>
    <s v="Bangalore"/>
  </r>
  <r>
    <s v="ORD113546"/>
    <x v="3"/>
    <s v="Clothing"/>
    <x v="13364"/>
    <s v="Good Sales"/>
    <n v="0.42"/>
    <n v="580.53239999999994"/>
    <n v="801.68760000000009"/>
    <n v="3"/>
    <d v="2024-09-11T00:00:00"/>
    <d v="2024-09-13T00:00:00"/>
    <s v="New"/>
    <s v="UPI"/>
    <n v="294.44"/>
    <s v="loss"/>
    <s v="Bangalore"/>
  </r>
  <r>
    <s v="ORD113547"/>
    <x v="1"/>
    <s v="Grocery"/>
    <x v="13365"/>
    <s v="Good Sales"/>
    <n v="0.19"/>
    <n v="246.66370000000001"/>
    <n v="1051.5663"/>
    <n v="7"/>
    <d v="2023-10-01T00:00:00"/>
    <d v="2023-10-05T00:00:00"/>
    <s v="Regular"/>
    <s v="UPI"/>
    <n v="220.41"/>
    <s v="loss"/>
    <s v="Hyderabad"/>
  </r>
  <r>
    <s v="ORD113548"/>
    <x v="1"/>
    <s v="Personal Care"/>
    <x v="13366"/>
    <s v="Good Sales"/>
    <n v="0.24"/>
    <n v="887.83439999999996"/>
    <n v="2811.4755999999998"/>
    <n v="2"/>
    <d v="2023-11-30T00:00:00"/>
    <d v="2023-12-04T00:00:00"/>
    <s v="New"/>
    <s v="Cash"/>
    <n v="623.24"/>
    <s v="loss"/>
    <s v="Chennai"/>
  </r>
  <r>
    <s v="ORD113549"/>
    <x v="0"/>
    <s v="Personal Care"/>
    <x v="13367"/>
    <s v="Good Sales"/>
    <n v="0.37"/>
    <n v="1683.0116"/>
    <n v="2865.6684000000005"/>
    <n v="3"/>
    <d v="2024-11-15T00:00:00"/>
    <d v="2024-11-21T00:00:00"/>
    <s v="New"/>
    <s v="Card"/>
    <n v="603.04999999999995"/>
    <s v="loss"/>
    <s v="Hyderabad"/>
  </r>
  <r>
    <s v="ORD113550"/>
    <x v="1"/>
    <s v="Grocery"/>
    <x v="13368"/>
    <s v="Good Sales"/>
    <n v="0.08"/>
    <n v="316.13439999999997"/>
    <n v="3635.5455999999999"/>
    <n v="6"/>
    <d v="2023-05-03T00:00:00"/>
    <d v="2023-05-09T00:00:00"/>
    <s v="New"/>
    <s v="Card"/>
    <n v="648.37"/>
    <s v="loss"/>
    <s v="Pune"/>
  </r>
  <r>
    <s v="ORD113551"/>
    <x v="3"/>
    <s v="Electronics"/>
    <x v="13369"/>
    <s v="Good Sales"/>
    <n v="0.13"/>
    <n v="442.40690000000001"/>
    <n v="2960.7231000000002"/>
    <n v="9"/>
    <d v="2024-07-08T00:00:00"/>
    <d v="2024-07-15T00:00:00"/>
    <s v="New"/>
    <s v="Cash"/>
    <n v="879.31"/>
    <s v="profit"/>
    <s v="Hyderabad"/>
  </r>
  <r>
    <s v="ORD113552"/>
    <x v="3"/>
    <s v="Personal Care"/>
    <x v="13370"/>
    <s v="Good Sales"/>
    <n v="0.08"/>
    <n v="120.8008"/>
    <n v="1389.2092"/>
    <n v="4"/>
    <d v="2023-05-28T00:00:00"/>
    <d v="2023-05-29T00:00:00"/>
    <s v="New"/>
    <s v="UPI"/>
    <n v="362.95"/>
    <s v="loss"/>
    <s v="Bangalore"/>
  </r>
  <r>
    <s v="ORD113553"/>
    <x v="2"/>
    <s v="Clothing"/>
    <x v="13371"/>
    <s v="Good Sales"/>
    <n v="0.38"/>
    <n v="1056.4456"/>
    <n v="1723.6743999999999"/>
    <n v="5"/>
    <d v="2023-11-09T00:00:00"/>
    <d v="2023-11-10T00:00:00"/>
    <s v="Member"/>
    <s v="Card"/>
    <n v="298.49"/>
    <s v="loss"/>
    <s v="Bangalore"/>
  </r>
  <r>
    <s v="ORD113554"/>
    <x v="2"/>
    <s v="Electronics"/>
    <x v="13372"/>
    <s v="Good Sales"/>
    <n v="0.05"/>
    <n v="63.057000000000009"/>
    <n v="1198.0830000000001"/>
    <n v="6"/>
    <d v="2023-07-29T00:00:00"/>
    <d v="2023-08-03T00:00:00"/>
    <s v="New"/>
    <s v="UPI"/>
    <n v="289.68"/>
    <s v="loss"/>
    <s v="Bangalore"/>
  </r>
  <r>
    <s v="ORD113555"/>
    <x v="0"/>
    <s v="Grocery"/>
    <x v="13373"/>
    <s v="concerning"/>
    <n v="0.24"/>
    <n v="155.13120000000001"/>
    <n v="491.24879999999996"/>
    <n v="3"/>
    <d v="2023-10-01T00:00:00"/>
    <d v="2023-10-08T00:00:00"/>
    <s v="New"/>
    <s v="Cash"/>
    <n v="142.87"/>
    <s v="loss"/>
    <s v="Pune"/>
  </r>
  <r>
    <s v="ORD113556"/>
    <x v="3"/>
    <s v="Home Care"/>
    <x v="13374"/>
    <s v="concerning"/>
    <n v="0.37"/>
    <n v="255.09280000000001"/>
    <n v="434.34720000000004"/>
    <n v="2"/>
    <d v="2023-05-25T00:00:00"/>
    <d v="2023-06-01T00:00:00"/>
    <s v="New"/>
    <s v="Cash"/>
    <n v="57.51"/>
    <s v="loss"/>
    <s v="Bangalore"/>
  </r>
  <r>
    <s v="ORD113557"/>
    <x v="3"/>
    <s v="Personal Care"/>
    <x v="13375"/>
    <s v="Good Sales"/>
    <n v="0.25"/>
    <n v="764.61749999999995"/>
    <n v="2293.8525"/>
    <n v="4"/>
    <d v="2024-08-23T00:00:00"/>
    <d v="2024-08-27T00:00:00"/>
    <s v="Member"/>
    <s v="UPI"/>
    <n v="813.18"/>
    <s v="profit"/>
    <s v="Pune"/>
  </r>
  <r>
    <s v="ORD113558"/>
    <x v="3"/>
    <s v="Home Care"/>
    <x v="13376"/>
    <s v="concerning"/>
    <n v="0.25"/>
    <n v="72.137500000000003"/>
    <n v="216.41250000000002"/>
    <n v="6"/>
    <d v="2024-01-09T00:00:00"/>
    <d v="2024-01-16T00:00:00"/>
    <s v="Regular"/>
    <s v="UPI"/>
    <n v="18.77"/>
    <s v="loss"/>
    <s v="Hyderabad"/>
  </r>
  <r>
    <s v="ORD113559"/>
    <x v="0"/>
    <s v="Clothing"/>
    <x v="13377"/>
    <s v="Good Sales"/>
    <n v="0.03"/>
    <n v="146.0685"/>
    <n v="4722.8814999999995"/>
    <n v="4"/>
    <d v="2023-12-22T00:00:00"/>
    <d v="2023-12-27T00:00:00"/>
    <s v="Member"/>
    <s v="Card"/>
    <n v="249.15"/>
    <s v="loss"/>
    <s v="Pune"/>
  </r>
  <r>
    <s v="ORD113560"/>
    <x v="3"/>
    <s v="Electronics"/>
    <x v="13378"/>
    <s v="Good Sales"/>
    <n v="0.39"/>
    <n v="1941.3380999999999"/>
    <n v="3036.4519"/>
    <n v="8"/>
    <d v="2024-07-04T00:00:00"/>
    <d v="2024-07-09T00:00:00"/>
    <s v="Member"/>
    <s v="Card"/>
    <n v="1251.19"/>
    <s v="profit"/>
    <s v="Delhi"/>
  </r>
  <r>
    <s v="ORD113561"/>
    <x v="2"/>
    <s v="Home Care"/>
    <x v="13379"/>
    <s v="Good Sales"/>
    <n v="0.3"/>
    <n v="249.65399999999997"/>
    <n v="582.52599999999995"/>
    <n v="9"/>
    <d v="2024-04-08T00:00:00"/>
    <d v="2024-04-15T00:00:00"/>
    <s v="New"/>
    <s v="Cash"/>
    <n v="176.43"/>
    <s v="loss"/>
    <s v="Chennai"/>
  </r>
  <r>
    <s v="ORD113562"/>
    <x v="0"/>
    <s v="Clothing"/>
    <x v="13380"/>
    <s v="Good Sales"/>
    <n v="0.33"/>
    <n v="723.94740000000013"/>
    <n v="1469.8326000000002"/>
    <n v="8"/>
    <d v="2023-06-16T00:00:00"/>
    <d v="2023-06-17T00:00:00"/>
    <s v="Regular"/>
    <s v="UPI"/>
    <n v="213.88"/>
    <s v="loss"/>
    <s v="Chennai"/>
  </r>
  <r>
    <s v="ORD113563"/>
    <x v="2"/>
    <s v="Home Care"/>
    <x v="13381"/>
    <s v="Good Sales"/>
    <n v="0.38"/>
    <n v="1468.1566"/>
    <n v="2395.4134000000004"/>
    <n v="7"/>
    <d v="2023-12-10T00:00:00"/>
    <d v="2023-12-13T00:00:00"/>
    <s v="New"/>
    <s v="UPI"/>
    <n v="892.86"/>
    <s v="profit"/>
    <s v="Chennai"/>
  </r>
  <r>
    <s v="ORD113564"/>
    <x v="2"/>
    <s v="Home Care"/>
    <x v="13382"/>
    <s v="Good Sales"/>
    <n v="0.28000000000000003"/>
    <n v="1338.3524000000002"/>
    <n v="3441.4775999999997"/>
    <n v="2"/>
    <d v="2023-05-29T00:00:00"/>
    <d v="2023-05-30T00:00:00"/>
    <s v="Member"/>
    <s v="Cash"/>
    <n v="1289.73"/>
    <s v="profit"/>
    <s v="Bangalore"/>
  </r>
  <r>
    <s v="ORD113565"/>
    <x v="0"/>
    <s v="Clothing"/>
    <x v="13383"/>
    <s v="Good Sales"/>
    <n v="0.25"/>
    <n v="1116.8675000000001"/>
    <n v="3350.6025"/>
    <n v="2"/>
    <d v="2023-10-12T00:00:00"/>
    <d v="2023-10-14T00:00:00"/>
    <s v="Regular"/>
    <s v="UPI"/>
    <n v="420.43"/>
    <s v="loss"/>
    <s v="Chennai"/>
  </r>
  <r>
    <s v="ORD113566"/>
    <x v="1"/>
    <s v="Personal Care"/>
    <x v="13384"/>
    <s v="Good Sales"/>
    <n v="0.33"/>
    <n v="444.93900000000002"/>
    <n v="903.36099999999988"/>
    <n v="5"/>
    <d v="2023-12-20T00:00:00"/>
    <d v="2023-12-23T00:00:00"/>
    <s v="Member"/>
    <s v="UPI"/>
    <n v="180.31"/>
    <s v="loss"/>
    <s v="Delhi"/>
  </r>
  <r>
    <s v="ORD113567"/>
    <x v="1"/>
    <s v="Home Care"/>
    <x v="13385"/>
    <s v="concerning"/>
    <n v="0.45"/>
    <n v="232.85700000000003"/>
    <n v="284.60300000000001"/>
    <n v="4"/>
    <d v="2023-09-18T00:00:00"/>
    <d v="2023-09-24T00:00:00"/>
    <s v="Member"/>
    <s v="UPI"/>
    <n v="132.16999999999999"/>
    <s v="loss"/>
    <s v="Pune"/>
  </r>
  <r>
    <s v="ORD113568"/>
    <x v="2"/>
    <s v="Clothing"/>
    <x v="13386"/>
    <s v="Good Sales"/>
    <n v="0.32"/>
    <n v="484.72640000000001"/>
    <n v="1030.0436"/>
    <n v="4"/>
    <d v="2024-12-07T00:00:00"/>
    <d v="2024-12-11T00:00:00"/>
    <s v="Member"/>
    <s v="Cash"/>
    <n v="364.37"/>
    <s v="loss"/>
    <s v="Hyderabad"/>
  </r>
  <r>
    <s v="ORD113569"/>
    <x v="1"/>
    <s v="Home Care"/>
    <x v="13387"/>
    <s v="Good Sales"/>
    <n v="0.39"/>
    <n v="874.5594000000001"/>
    <n v="1367.9005999999999"/>
    <n v="4"/>
    <d v="2024-10-10T00:00:00"/>
    <d v="2024-10-13T00:00:00"/>
    <s v="Regular"/>
    <s v="UPI"/>
    <n v="451.99"/>
    <s v="loss"/>
    <s v="Bangalore"/>
  </r>
  <r>
    <s v="ORD113570"/>
    <x v="3"/>
    <s v="Personal Care"/>
    <x v="13388"/>
    <s v="Good Sales"/>
    <n v="0.24"/>
    <n v="447.28800000000001"/>
    <n v="1416.412"/>
    <n v="7"/>
    <d v="2024-12-07T00:00:00"/>
    <d v="2024-12-11T00:00:00"/>
    <s v="New"/>
    <s v="Card"/>
    <n v="274.74"/>
    <s v="loss"/>
    <s v="Bangalore"/>
  </r>
  <r>
    <s v="ORD113571"/>
    <x v="0"/>
    <s v="Clothing"/>
    <x v="13389"/>
    <s v="Good Sales"/>
    <n v="0.28999999999999998"/>
    <n v="1128.6684"/>
    <n v="2763.2916"/>
    <n v="3"/>
    <d v="2023-06-21T00:00:00"/>
    <d v="2023-06-25T00:00:00"/>
    <s v="New"/>
    <s v="Card"/>
    <n v="598.89"/>
    <s v="loss"/>
    <s v="Delhi"/>
  </r>
  <r>
    <s v="ORD113572"/>
    <x v="2"/>
    <s v="Home Care"/>
    <x v="13390"/>
    <s v="Good Sales"/>
    <n v="0.09"/>
    <n v="122.6844"/>
    <n v="1240.4756"/>
    <n v="2"/>
    <d v="2023-07-09T00:00:00"/>
    <d v="2023-07-14T00:00:00"/>
    <s v="Regular"/>
    <s v="Cash"/>
    <n v="215.52"/>
    <s v="loss"/>
    <s v="Pune"/>
  </r>
  <r>
    <s v="ORD113573"/>
    <x v="3"/>
    <s v="Grocery"/>
    <x v="13391"/>
    <s v="Good Sales"/>
    <n v="0.24"/>
    <n v="1033.7567999999999"/>
    <n v="3273.5631999999996"/>
    <n v="5"/>
    <d v="2023-04-23T00:00:00"/>
    <d v="2023-04-25T00:00:00"/>
    <s v="Regular"/>
    <s v="Cash"/>
    <n v="1210.78"/>
    <s v="profit"/>
    <s v="Chennai"/>
  </r>
  <r>
    <s v="ORD113574"/>
    <x v="1"/>
    <s v="Personal Care"/>
    <x v="13392"/>
    <s v="Good Sales"/>
    <n v="7.0000000000000007E-2"/>
    <n v="84.392700000000005"/>
    <n v="1121.2172999999998"/>
    <n v="6"/>
    <d v="2024-05-09T00:00:00"/>
    <d v="2024-05-10T00:00:00"/>
    <s v="Regular"/>
    <s v="Card"/>
    <n v="217.66"/>
    <s v="loss"/>
    <s v="Pune"/>
  </r>
  <r>
    <s v="ORD113575"/>
    <x v="3"/>
    <s v="Home Care"/>
    <x v="13393"/>
    <s v="Good Sales"/>
    <n v="0.23"/>
    <n v="430.24490000000003"/>
    <n v="1440.3851"/>
    <n v="8"/>
    <d v="2024-12-02T00:00:00"/>
    <d v="2024-12-09T00:00:00"/>
    <s v="Member"/>
    <s v="UPI"/>
    <n v="332.37"/>
    <s v="loss"/>
    <s v="Pune"/>
  </r>
  <r>
    <s v="ORD113576"/>
    <x v="1"/>
    <s v="Electronics"/>
    <x v="13394"/>
    <s v="Good Sales"/>
    <n v="0.03"/>
    <n v="68.827800000000011"/>
    <n v="2225.4322000000002"/>
    <n v="3"/>
    <d v="2024-03-21T00:00:00"/>
    <d v="2024-03-26T00:00:00"/>
    <s v="New"/>
    <s v="UPI"/>
    <n v="324.89999999999998"/>
    <s v="loss"/>
    <s v="Mumbai"/>
  </r>
  <r>
    <s v="ORD113577"/>
    <x v="2"/>
    <s v="Clothing"/>
    <x v="13395"/>
    <s v="Good Sales"/>
    <n v="0.28999999999999998"/>
    <n v="442.82129999999995"/>
    <n v="1084.1487000000002"/>
    <n v="4"/>
    <d v="2024-11-30T00:00:00"/>
    <d v="2024-12-05T00:00:00"/>
    <s v="Member"/>
    <s v="Cash"/>
    <n v="320.23"/>
    <s v="loss"/>
    <s v="Chennai"/>
  </r>
  <r>
    <s v="ORD113578"/>
    <x v="3"/>
    <s v="Home Care"/>
    <x v="13396"/>
    <s v="Good Sales"/>
    <n v="0.14000000000000001"/>
    <n v="539.73080000000004"/>
    <n v="3315.4892"/>
    <n v="4"/>
    <d v="2024-03-08T00:00:00"/>
    <d v="2024-03-10T00:00:00"/>
    <s v="Regular"/>
    <s v="UPI"/>
    <n v="726.42"/>
    <s v="loss"/>
    <s v="Bangalore"/>
  </r>
  <r>
    <s v="ORD113579"/>
    <x v="0"/>
    <s v="Personal Care"/>
    <x v="13397"/>
    <s v="Good Sales"/>
    <n v="0.42"/>
    <n v="884.84760000000006"/>
    <n v="1221.9324000000001"/>
    <n v="4"/>
    <d v="2023-06-16T00:00:00"/>
    <d v="2023-06-17T00:00:00"/>
    <s v="Member"/>
    <s v="Card"/>
    <n v="450.01"/>
    <s v="loss"/>
    <s v="Delhi"/>
  </r>
  <r>
    <s v="ORD113580"/>
    <x v="2"/>
    <s v="Personal Care"/>
    <x v="13398"/>
    <s v="Good Sales"/>
    <n v="0.19"/>
    <n v="844.82170000000008"/>
    <n v="3601.6083000000003"/>
    <n v="7"/>
    <d v="2024-11-11T00:00:00"/>
    <d v="2024-11-16T00:00:00"/>
    <s v="Member"/>
    <s v="UPI"/>
    <n v="1268.5899999999999"/>
    <s v="profit"/>
    <s v="Pune"/>
  </r>
  <r>
    <s v="ORD113581"/>
    <x v="3"/>
    <s v="Electronics"/>
    <x v="13399"/>
    <s v="Good Sales"/>
    <n v="0.46"/>
    <n v="2217.9268000000002"/>
    <n v="2603.6531999999997"/>
    <n v="4"/>
    <d v="2023-11-02T00:00:00"/>
    <d v="2023-11-05T00:00:00"/>
    <s v="Regular"/>
    <s v="UPI"/>
    <n v="1211.5899999999999"/>
    <s v="profit"/>
    <s v="Mumbai"/>
  </r>
  <r>
    <s v="ORD113582"/>
    <x v="3"/>
    <s v="Electronics"/>
    <x v="13400"/>
    <s v="Good Sales"/>
    <n v="0.24"/>
    <n v="1035.1344000000001"/>
    <n v="3277.9256000000005"/>
    <n v="7"/>
    <d v="2024-06-12T00:00:00"/>
    <d v="2024-06-13T00:00:00"/>
    <s v="Regular"/>
    <s v="Card"/>
    <n v="283.41000000000003"/>
    <s v="loss"/>
    <s v="Bangalore"/>
  </r>
  <r>
    <s v="ORD113583"/>
    <x v="1"/>
    <s v="Home Care"/>
    <x v="13401"/>
    <s v="Good Sales"/>
    <n v="0.42"/>
    <n v="1117.5612000000001"/>
    <n v="1543.2988"/>
    <n v="4"/>
    <d v="2024-07-18T00:00:00"/>
    <d v="2024-07-20T00:00:00"/>
    <s v="Regular"/>
    <s v="Cash"/>
    <n v="787.19"/>
    <s v="loss"/>
    <s v="Delhi"/>
  </r>
  <r>
    <s v="ORD113584"/>
    <x v="2"/>
    <s v="Grocery"/>
    <x v="13402"/>
    <s v="Good Sales"/>
    <n v="0.15"/>
    <n v="389.709"/>
    <n v="2208.3510000000001"/>
    <n v="8"/>
    <d v="2024-01-13T00:00:00"/>
    <d v="2024-01-16T00:00:00"/>
    <s v="New"/>
    <s v="UPI"/>
    <n v="288.54000000000002"/>
    <s v="loss"/>
    <s v="Hyderabad"/>
  </r>
  <r>
    <s v="ORD113585"/>
    <x v="2"/>
    <s v="Personal Care"/>
    <x v="13403"/>
    <s v="Good Sales"/>
    <n v="0.23"/>
    <n v="266.2894"/>
    <n v="891.49059999999997"/>
    <n v="5"/>
    <d v="2023-07-02T00:00:00"/>
    <d v="2023-07-05T00:00:00"/>
    <s v="Regular"/>
    <s v="UPI"/>
    <n v="244.1"/>
    <s v="loss"/>
    <s v="Hyderabad"/>
  </r>
  <r>
    <s v="ORD113586"/>
    <x v="2"/>
    <s v="Grocery"/>
    <x v="13404"/>
    <s v="Good Sales"/>
    <n v="0.32"/>
    <n v="960.69119999999998"/>
    <n v="2041.4687999999999"/>
    <n v="2"/>
    <d v="2023-07-25T00:00:00"/>
    <d v="2023-07-30T00:00:00"/>
    <s v="New"/>
    <s v="UPI"/>
    <n v="615.95000000000005"/>
    <s v="loss"/>
    <s v="Chennai"/>
  </r>
  <r>
    <s v="ORD113587"/>
    <x v="2"/>
    <s v="Grocery"/>
    <x v="13405"/>
    <s v="Good Sales"/>
    <n v="0.13"/>
    <n v="619.88679999999999"/>
    <n v="4148.4731999999995"/>
    <n v="9"/>
    <d v="2024-03-15T00:00:00"/>
    <d v="2024-03-17T00:00:00"/>
    <s v="Regular"/>
    <s v="UPI"/>
    <n v="291.95"/>
    <s v="loss"/>
    <s v="Bangalore"/>
  </r>
  <r>
    <s v="ORD113588"/>
    <x v="1"/>
    <s v="Home Care"/>
    <x v="13406"/>
    <s v="concerning"/>
    <n v="0.33"/>
    <n v="163.34010000000001"/>
    <n v="331.62990000000002"/>
    <n v="9"/>
    <d v="2023-07-12T00:00:00"/>
    <d v="2023-07-14T00:00:00"/>
    <s v="Member"/>
    <s v="UPI"/>
    <n v="146.83000000000001"/>
    <s v="loss"/>
    <s v="Chennai"/>
  </r>
  <r>
    <s v="ORD113589"/>
    <x v="0"/>
    <s v="Clothing"/>
    <x v="13407"/>
    <s v="Good Sales"/>
    <n v="0.14000000000000001"/>
    <n v="530.18560000000002"/>
    <n v="3256.8544000000002"/>
    <n v="1"/>
    <d v="2024-10-16T00:00:00"/>
    <d v="2024-10-21T00:00:00"/>
    <s v="Regular"/>
    <s v="Cash"/>
    <n v="597.08000000000004"/>
    <s v="loss"/>
    <s v="Chennai"/>
  </r>
  <r>
    <s v="ORD113590"/>
    <x v="2"/>
    <s v="Clothing"/>
    <x v="13408"/>
    <s v="Good Sales"/>
    <n v="0.24"/>
    <n v="1046.5775999999998"/>
    <n v="3314.1624000000002"/>
    <n v="5"/>
    <d v="2023-09-15T00:00:00"/>
    <d v="2023-09-21T00:00:00"/>
    <s v="Member"/>
    <s v="UPI"/>
    <n v="1102.08"/>
    <s v="profit"/>
    <s v="Mumbai"/>
  </r>
  <r>
    <s v="ORD113591"/>
    <x v="1"/>
    <s v="Clothing"/>
    <x v="13409"/>
    <s v="Good Sales"/>
    <n v="0.01"/>
    <n v="49.348500000000001"/>
    <n v="4885.5015000000003"/>
    <n v="3"/>
    <d v="2023-01-12T00:00:00"/>
    <d v="2023-01-13T00:00:00"/>
    <s v="Member"/>
    <s v="Card"/>
    <n v="719.78"/>
    <s v="loss"/>
    <s v="Pune"/>
  </r>
  <r>
    <s v="ORD113592"/>
    <x v="0"/>
    <s v="Electronics"/>
    <x v="13410"/>
    <s v="Good Sales"/>
    <n v="0.04"/>
    <n v="69.612399999999994"/>
    <n v="1670.6976"/>
    <n v="5"/>
    <d v="2023-07-04T00:00:00"/>
    <d v="2023-07-08T00:00:00"/>
    <s v="New"/>
    <s v="Cash"/>
    <n v="249.6"/>
    <s v="loss"/>
    <s v="Chennai"/>
  </r>
  <r>
    <s v="ORD113593"/>
    <x v="0"/>
    <s v="Personal Care"/>
    <x v="13411"/>
    <s v="Good Sales"/>
    <n v="0.11"/>
    <n v="202.6541"/>
    <n v="1639.6559"/>
    <n v="4"/>
    <d v="2023-08-03T00:00:00"/>
    <d v="2023-08-08T00:00:00"/>
    <s v="Member"/>
    <s v="Card"/>
    <n v="398.63"/>
    <s v="loss"/>
    <s v="Mumbai"/>
  </r>
  <r>
    <s v="ORD113594"/>
    <x v="1"/>
    <s v="Electronics"/>
    <x v="13412"/>
    <s v="Good Sales"/>
    <n v="0.4"/>
    <n v="490.36000000000007"/>
    <n v="735.54"/>
    <n v="3"/>
    <d v="2024-12-02T00:00:00"/>
    <d v="2024-12-05T00:00:00"/>
    <s v="Regular"/>
    <s v="UPI"/>
    <n v="165.83"/>
    <s v="loss"/>
    <s v="Mumbai"/>
  </r>
  <r>
    <s v="ORD113595"/>
    <x v="2"/>
    <s v="Personal Care"/>
    <x v="13413"/>
    <s v="Good Sales"/>
    <n v="0.33"/>
    <n v="1308.9153000000001"/>
    <n v="2657.4946999999997"/>
    <n v="7"/>
    <d v="2024-11-04T00:00:00"/>
    <d v="2024-11-08T00:00:00"/>
    <s v="Member"/>
    <s v="Cash"/>
    <n v="624.86"/>
    <s v="loss"/>
    <s v="Delhi"/>
  </r>
  <r>
    <s v="ORD113596"/>
    <x v="0"/>
    <s v="Personal Care"/>
    <x v="13414"/>
    <s v="concerning"/>
    <n v="0.45"/>
    <n v="353.78550000000001"/>
    <n v="432.40450000000004"/>
    <n v="5"/>
    <d v="2024-12-18T00:00:00"/>
    <d v="2024-12-19T00:00:00"/>
    <s v="Member"/>
    <s v="UPI"/>
    <n v="132.69"/>
    <s v="loss"/>
    <s v="Mumbai"/>
  </r>
  <r>
    <s v="ORD113597"/>
    <x v="2"/>
    <s v="Personal Care"/>
    <x v="13415"/>
    <s v="Good Sales"/>
    <n v="0.45"/>
    <n v="635.42700000000002"/>
    <n v="776.63299999999992"/>
    <n v="1"/>
    <d v="2024-04-03T00:00:00"/>
    <d v="2024-04-09T00:00:00"/>
    <s v="Member"/>
    <s v="Card"/>
    <n v="222.92"/>
    <s v="loss"/>
    <s v="Bangalore"/>
  </r>
  <r>
    <s v="ORD113598"/>
    <x v="2"/>
    <s v="Home Care"/>
    <x v="13416"/>
    <s v="Good Sales"/>
    <n v="0.19"/>
    <n v="293.89010000000002"/>
    <n v="1252.8998999999999"/>
    <n v="4"/>
    <d v="2023-12-06T00:00:00"/>
    <d v="2023-12-13T00:00:00"/>
    <s v="Regular"/>
    <s v="Card"/>
    <n v="196.83"/>
    <s v="loss"/>
    <s v="Chennai"/>
  </r>
  <r>
    <s v="ORD113599"/>
    <x v="3"/>
    <s v="Clothing"/>
    <x v="13417"/>
    <s v="Good Sales"/>
    <n v="0.18"/>
    <n v="348.68880000000001"/>
    <n v="1588.4712"/>
    <n v="1"/>
    <d v="2023-12-30T00:00:00"/>
    <d v="2023-12-31T00:00:00"/>
    <s v="Regular"/>
    <s v="UPI"/>
    <n v="481.27"/>
    <s v="loss"/>
    <s v="Hyderabad"/>
  </r>
  <r>
    <s v="ORD113600"/>
    <x v="2"/>
    <s v="Electronics"/>
    <x v="13418"/>
    <s v="Good Sales"/>
    <n v="0.42"/>
    <n v="909.78719999999987"/>
    <n v="1256.3728000000001"/>
    <n v="3"/>
    <d v="2024-12-11T00:00:00"/>
    <d v="2024-12-17T00:00:00"/>
    <s v="Member"/>
    <s v="UPI"/>
    <n v="542.70000000000005"/>
    <s v="loss"/>
    <s v="Mumbai"/>
  </r>
  <r>
    <s v="ORD113601"/>
    <x v="3"/>
    <s v="Electronics"/>
    <x v="13419"/>
    <s v="Good Sales"/>
    <n v="0.21"/>
    <n v="596.23619999999994"/>
    <n v="2242.9838"/>
    <n v="5"/>
    <d v="2023-11-17T00:00:00"/>
    <d v="2023-11-24T00:00:00"/>
    <s v="Member"/>
    <s v="Cash"/>
    <n v="693.68"/>
    <s v="loss"/>
    <s v="Chennai"/>
  </r>
  <r>
    <s v="ORD113602"/>
    <x v="0"/>
    <s v="Home Care"/>
    <x v="13420"/>
    <s v="Good Sales"/>
    <n v="0.43"/>
    <n v="2041.2228999999998"/>
    <n v="2705.8071"/>
    <n v="6"/>
    <d v="2024-09-23T00:00:00"/>
    <d v="2024-09-30T00:00:00"/>
    <s v="New"/>
    <s v="Cash"/>
    <n v="261.49"/>
    <s v="loss"/>
    <s v="Chennai"/>
  </r>
  <r>
    <s v="ORD113603"/>
    <x v="1"/>
    <s v="Personal Care"/>
    <x v="13421"/>
    <s v="Good Sales"/>
    <n v="0.25"/>
    <n v="327.91750000000002"/>
    <n v="983.75250000000005"/>
    <n v="1"/>
    <d v="2023-08-28T00:00:00"/>
    <d v="2023-09-04T00:00:00"/>
    <s v="Member"/>
    <s v="UPI"/>
    <n v="235.37"/>
    <s v="loss"/>
    <s v="Pune"/>
  </r>
  <r>
    <s v="ORD113604"/>
    <x v="3"/>
    <s v="Clothing"/>
    <x v="13422"/>
    <s v="Good Sales"/>
    <n v="0.21"/>
    <n v="822.81779999999992"/>
    <n v="3095.3622"/>
    <n v="9"/>
    <d v="2023-01-15T00:00:00"/>
    <d v="2023-01-22T00:00:00"/>
    <s v="Member"/>
    <s v="Cash"/>
    <n v="987.5"/>
    <s v="profit"/>
    <s v="Bangalore"/>
  </r>
  <r>
    <s v="ORD113605"/>
    <x v="1"/>
    <s v="Grocery"/>
    <x v="13423"/>
    <s v="Good Sales"/>
    <n v="0.14000000000000001"/>
    <n v="478.00340000000006"/>
    <n v="2936.3065999999999"/>
    <n v="9"/>
    <d v="2023-06-15T00:00:00"/>
    <d v="2023-06-16T00:00:00"/>
    <s v="New"/>
    <s v="Cash"/>
    <n v="176.42"/>
    <s v="loss"/>
    <s v="Mumbai"/>
  </r>
  <r>
    <s v="ORD113606"/>
    <x v="0"/>
    <s v="Grocery"/>
    <x v="13424"/>
    <s v="concerning"/>
    <n v="0.06"/>
    <n v="40.119"/>
    <n v="628.53099999999995"/>
    <n v="1"/>
    <d v="2023-12-20T00:00:00"/>
    <d v="2023-12-24T00:00:00"/>
    <s v="Member"/>
    <s v="Cash"/>
    <n v="73.239999999999995"/>
    <s v="loss"/>
    <s v="Hyderabad"/>
  </r>
  <r>
    <s v="ORD113607"/>
    <x v="2"/>
    <s v="Home Care"/>
    <x v="13425"/>
    <s v="Good Sales"/>
    <n v="0.26"/>
    <n v="1058.421"/>
    <n v="3012.4290000000001"/>
    <n v="7"/>
    <d v="2024-04-01T00:00:00"/>
    <d v="2024-04-06T00:00:00"/>
    <s v="Regular"/>
    <s v="Card"/>
    <n v="741.78"/>
    <s v="loss"/>
    <s v="Chennai"/>
  </r>
  <r>
    <s v="ORD113608"/>
    <x v="0"/>
    <s v="Clothing"/>
    <x v="13426"/>
    <s v="concerning"/>
    <n v="0.16"/>
    <n v="87.04"/>
    <n v="456.96"/>
    <n v="4"/>
    <d v="2023-11-17T00:00:00"/>
    <d v="2023-11-23T00:00:00"/>
    <s v="Member"/>
    <s v="Card"/>
    <n v="78.72"/>
    <s v="loss"/>
    <s v="Bangalore"/>
  </r>
  <r>
    <s v="ORD113609"/>
    <x v="1"/>
    <s v="Grocery"/>
    <x v="13427"/>
    <s v="Good Sales"/>
    <n v="0.12"/>
    <n v="446.48879999999997"/>
    <n v="3274.2511999999997"/>
    <n v="2"/>
    <d v="2023-09-22T00:00:00"/>
    <d v="2023-09-24T00:00:00"/>
    <s v="Member"/>
    <s v="UPI"/>
    <n v="918.67"/>
    <s v="profit"/>
    <s v="Hyderabad"/>
  </r>
  <r>
    <s v="ORD113610"/>
    <x v="0"/>
    <s v="Grocery"/>
    <x v="13428"/>
    <s v="Good Sales"/>
    <n v="0.08"/>
    <n v="288.58879999999999"/>
    <n v="3318.7712000000001"/>
    <n v="2"/>
    <d v="2023-06-19T00:00:00"/>
    <d v="2023-06-24T00:00:00"/>
    <s v="Regular"/>
    <s v="Cash"/>
    <n v="680.52"/>
    <s v="loss"/>
    <s v="Pune"/>
  </r>
  <r>
    <s v="ORD113611"/>
    <x v="2"/>
    <s v="Electronics"/>
    <x v="8594"/>
    <s v="Good Sales"/>
    <n v="0.19"/>
    <n v="660.83330000000001"/>
    <n v="2817.2367000000004"/>
    <n v="6"/>
    <d v="2024-05-25T00:00:00"/>
    <d v="2024-05-30T00:00:00"/>
    <s v="Regular"/>
    <s v="UPI"/>
    <n v="781.1"/>
    <s v="loss"/>
    <s v="Hyderabad"/>
  </r>
  <r>
    <s v="ORD113612"/>
    <x v="0"/>
    <s v="Clothing"/>
    <x v="13429"/>
    <s v="Good Sales"/>
    <n v="0.28000000000000003"/>
    <n v="407.62120000000004"/>
    <n v="1048.1687999999999"/>
    <n v="6"/>
    <d v="2024-03-25T00:00:00"/>
    <d v="2024-03-29T00:00:00"/>
    <s v="New"/>
    <s v="Card"/>
    <n v="83.73"/>
    <s v="loss"/>
    <s v="Delhi"/>
  </r>
  <r>
    <s v="ORD113613"/>
    <x v="2"/>
    <s v="Grocery"/>
    <x v="13430"/>
    <s v="Good Sales"/>
    <n v="0.42"/>
    <n v="1221.99"/>
    <n v="1687.51"/>
    <n v="5"/>
    <d v="2024-12-26T00:00:00"/>
    <d v="2024-12-29T00:00:00"/>
    <s v="New"/>
    <s v="Cash"/>
    <n v="244.96"/>
    <s v="loss"/>
    <s v="Pune"/>
  </r>
  <r>
    <s v="ORD113614"/>
    <x v="3"/>
    <s v="Electronics"/>
    <x v="13431"/>
    <s v="Good Sales"/>
    <n v="0.41"/>
    <n v="1571.0092999999999"/>
    <n v="2260.7206999999999"/>
    <n v="3"/>
    <d v="2024-11-21T00:00:00"/>
    <d v="2024-11-28T00:00:00"/>
    <s v="New"/>
    <s v="Cash"/>
    <n v="677.89"/>
    <s v="loss"/>
    <s v="Mumbai"/>
  </r>
  <r>
    <s v="ORD113615"/>
    <x v="1"/>
    <s v="Clothing"/>
    <x v="13432"/>
    <s v="Good Sales"/>
    <n v="0.43"/>
    <n v="1386.4059999999999"/>
    <n v="1837.7939999999999"/>
    <n v="7"/>
    <d v="2023-03-19T00:00:00"/>
    <d v="2023-03-23T00:00:00"/>
    <s v="Member"/>
    <s v="Card"/>
    <n v="825.29"/>
    <s v="profit"/>
    <s v="Mumbai"/>
  </r>
  <r>
    <s v="ORD113616"/>
    <x v="2"/>
    <s v="Personal Care"/>
    <x v="13433"/>
    <s v="Good Sales"/>
    <n v="0.28999999999999998"/>
    <n v="1171.9189999999999"/>
    <n v="2869.181"/>
    <n v="3"/>
    <d v="2023-07-27T00:00:00"/>
    <d v="2023-07-30T00:00:00"/>
    <s v="Member"/>
    <s v="Cash"/>
    <n v="271.31"/>
    <s v="loss"/>
    <s v="Chennai"/>
  </r>
  <r>
    <s v="ORD113617"/>
    <x v="2"/>
    <s v="Clothing"/>
    <x v="13434"/>
    <s v="Good Sales"/>
    <n v="0.28000000000000003"/>
    <n v="971.7736000000001"/>
    <n v="2498.8463999999999"/>
    <n v="7"/>
    <d v="2023-01-31T00:00:00"/>
    <d v="2023-02-04T00:00:00"/>
    <s v="New"/>
    <s v="Cash"/>
    <n v="190.14"/>
    <s v="loss"/>
    <s v="Bangalore"/>
  </r>
  <r>
    <s v="ORD113618"/>
    <x v="0"/>
    <s v="Home Care"/>
    <x v="13435"/>
    <s v="Good Sales"/>
    <n v="0.45"/>
    <n v="650.16"/>
    <n v="794.64"/>
    <n v="2"/>
    <d v="2023-07-13T00:00:00"/>
    <d v="2023-07-16T00:00:00"/>
    <s v="Regular"/>
    <s v="UPI"/>
    <n v="306.24"/>
    <s v="loss"/>
    <s v="Pune"/>
  </r>
  <r>
    <s v="ORD113619"/>
    <x v="3"/>
    <s v="Electronics"/>
    <x v="13436"/>
    <s v="Good Sales"/>
    <n v="0.14000000000000001"/>
    <n v="118.99720000000002"/>
    <n v="730.9828"/>
    <n v="8"/>
    <d v="2023-06-09T00:00:00"/>
    <d v="2023-06-11T00:00:00"/>
    <s v="New"/>
    <s v="UPI"/>
    <n v="139.4"/>
    <s v="loss"/>
    <s v="Bangalore"/>
  </r>
  <r>
    <s v="ORD113620"/>
    <x v="2"/>
    <s v="Personal Care"/>
    <x v="13437"/>
    <s v="Good Sales"/>
    <n v="7.0000000000000007E-2"/>
    <n v="223.76900000000001"/>
    <n v="2972.9309999999996"/>
    <n v="2"/>
    <d v="2023-04-10T00:00:00"/>
    <d v="2023-04-16T00:00:00"/>
    <s v="Regular"/>
    <s v="Card"/>
    <n v="396.72"/>
    <s v="loss"/>
    <s v="Chennai"/>
  </r>
  <r>
    <s v="ORD113621"/>
    <x v="3"/>
    <s v="Electronics"/>
    <x v="13438"/>
    <s v="Good Sales"/>
    <n v="0.04"/>
    <n v="152.9128"/>
    <n v="3669.9072000000001"/>
    <n v="2"/>
    <d v="2024-05-18T00:00:00"/>
    <d v="2024-05-20T00:00:00"/>
    <s v="New"/>
    <s v="UPI"/>
    <n v="331.59"/>
    <s v="loss"/>
    <s v="Delhi"/>
  </r>
  <r>
    <s v="ORD113622"/>
    <x v="3"/>
    <s v="Electronics"/>
    <x v="13439"/>
    <s v="concerning"/>
    <n v="0.44"/>
    <n v="350.84719999999999"/>
    <n v="446.53280000000001"/>
    <n v="4"/>
    <d v="2023-07-22T00:00:00"/>
    <d v="2023-07-23T00:00:00"/>
    <s v="New"/>
    <s v="UPI"/>
    <n v="98.49"/>
    <s v="loss"/>
    <s v="Mumbai"/>
  </r>
  <r>
    <s v="ORD113623"/>
    <x v="0"/>
    <s v="Grocery"/>
    <x v="13440"/>
    <s v="Good Sales"/>
    <n v="0.19"/>
    <n v="181.7578"/>
    <n v="774.86220000000003"/>
    <n v="1"/>
    <d v="2023-01-08T00:00:00"/>
    <d v="2023-01-15T00:00:00"/>
    <s v="Member"/>
    <s v="Cash"/>
    <n v="110.96"/>
    <s v="loss"/>
    <s v="Bangalore"/>
  </r>
  <r>
    <s v="ORD113624"/>
    <x v="2"/>
    <s v="Clothing"/>
    <x v="13441"/>
    <s v="concerning"/>
    <n v="0.25"/>
    <n v="39.784999999999997"/>
    <n v="119.35499999999999"/>
    <n v="7"/>
    <d v="2024-12-09T00:00:00"/>
    <d v="2024-12-10T00:00:00"/>
    <s v="Regular"/>
    <s v="UPI"/>
    <n v="10.07"/>
    <s v="loss"/>
    <s v="Mumbai"/>
  </r>
  <r>
    <s v="ORD113625"/>
    <x v="0"/>
    <s v="Electronics"/>
    <x v="13442"/>
    <s v="Good Sales"/>
    <n v="0.4"/>
    <n v="1082.2280000000001"/>
    <n v="1623.3420000000001"/>
    <n v="2"/>
    <d v="2024-04-26T00:00:00"/>
    <d v="2024-04-29T00:00:00"/>
    <s v="New"/>
    <s v="UPI"/>
    <n v="541.53"/>
    <s v="loss"/>
    <s v="Chennai"/>
  </r>
  <r>
    <s v="ORD113626"/>
    <x v="1"/>
    <s v="Electronics"/>
    <x v="13443"/>
    <s v="Good Sales"/>
    <n v="0.19"/>
    <n v="523.87369999999999"/>
    <n v="2233.3562999999999"/>
    <n v="6"/>
    <d v="2024-06-27T00:00:00"/>
    <d v="2024-07-02T00:00:00"/>
    <s v="New"/>
    <s v="Cash"/>
    <n v="727.15"/>
    <s v="loss"/>
    <s v="Hyderabad"/>
  </r>
  <r>
    <s v="ORD113627"/>
    <x v="1"/>
    <s v="Home Care"/>
    <x v="13444"/>
    <s v="Good Sales"/>
    <n v="0.43"/>
    <n v="1096.6590999999999"/>
    <n v="1453.7109"/>
    <n v="5"/>
    <d v="2023-10-30T00:00:00"/>
    <d v="2023-11-06T00:00:00"/>
    <s v="Regular"/>
    <s v="UPI"/>
    <n v="591.03"/>
    <s v="loss"/>
    <s v="Delhi"/>
  </r>
  <r>
    <s v="ORD113628"/>
    <x v="2"/>
    <s v="Home Care"/>
    <x v="13445"/>
    <s v="Good Sales"/>
    <n v="0.16"/>
    <n v="263.75200000000001"/>
    <n v="1384.6980000000001"/>
    <n v="5"/>
    <d v="2023-01-08T00:00:00"/>
    <d v="2023-01-09T00:00:00"/>
    <s v="Member"/>
    <s v="UPI"/>
    <n v="336.88"/>
    <s v="loss"/>
    <s v="Pune"/>
  </r>
  <r>
    <s v="ORD113629"/>
    <x v="3"/>
    <s v="Home Care"/>
    <x v="13446"/>
    <s v="Good Sales"/>
    <n v="0.37"/>
    <n v="812.62360000000001"/>
    <n v="1383.6564000000003"/>
    <n v="4"/>
    <d v="2024-11-04T00:00:00"/>
    <d v="2024-11-08T00:00:00"/>
    <s v="Regular"/>
    <s v="Card"/>
    <n v="274.32"/>
    <s v="loss"/>
    <s v="Bangalore"/>
  </r>
  <r>
    <s v="ORD113630"/>
    <x v="2"/>
    <s v="Electronics"/>
    <x v="13447"/>
    <s v="Good Sales"/>
    <n v="0.33"/>
    <n v="1272.0047999999999"/>
    <n v="2582.5551999999998"/>
    <n v="5"/>
    <d v="2023-06-21T00:00:00"/>
    <d v="2023-06-23T00:00:00"/>
    <s v="New"/>
    <s v="Cash"/>
    <n v="700.59"/>
    <s v="loss"/>
    <s v="Mumbai"/>
  </r>
  <r>
    <s v="ORD113631"/>
    <x v="2"/>
    <s v="Personal Care"/>
    <x v="13448"/>
    <s v="Good Sales"/>
    <n v="0.1"/>
    <n v="99.08"/>
    <n v="891.71999999999991"/>
    <n v="9"/>
    <d v="2023-06-02T00:00:00"/>
    <d v="2023-06-03T00:00:00"/>
    <s v="Regular"/>
    <s v="UPI"/>
    <n v="117.36"/>
    <s v="loss"/>
    <s v="Delhi"/>
  </r>
  <r>
    <s v="ORD113632"/>
    <x v="1"/>
    <s v="Clothing"/>
    <x v="13449"/>
    <s v="Good Sales"/>
    <n v="0.06"/>
    <n v="65.254799999999989"/>
    <n v="1022.3252"/>
    <n v="1"/>
    <d v="2023-10-09T00:00:00"/>
    <d v="2023-10-10T00:00:00"/>
    <s v="Regular"/>
    <s v="UPI"/>
    <n v="95.49"/>
    <s v="loss"/>
    <s v="Mumbai"/>
  </r>
  <r>
    <s v="ORD113633"/>
    <x v="1"/>
    <s v="Electronics"/>
    <x v="13450"/>
    <s v="Good Sales"/>
    <n v="0.06"/>
    <n v="202.09139999999999"/>
    <n v="3166.0986000000003"/>
    <n v="2"/>
    <d v="2024-01-28T00:00:00"/>
    <d v="2024-01-29T00:00:00"/>
    <s v="Regular"/>
    <s v="UPI"/>
    <n v="247.84"/>
    <s v="loss"/>
    <s v="Mumbai"/>
  </r>
  <r>
    <s v="ORD113634"/>
    <x v="3"/>
    <s v="Grocery"/>
    <x v="13451"/>
    <s v="Good Sales"/>
    <n v="0.33"/>
    <n v="1434.7773000000002"/>
    <n v="2913.0327000000002"/>
    <n v="7"/>
    <d v="2023-10-30T00:00:00"/>
    <d v="2023-11-03T00:00:00"/>
    <s v="New"/>
    <s v="UPI"/>
    <n v="308.20999999999998"/>
    <s v="loss"/>
    <s v="Chennai"/>
  </r>
  <r>
    <s v="ORD113635"/>
    <x v="3"/>
    <s v="Personal Care"/>
    <x v="13452"/>
    <s v="Good Sales"/>
    <n v="0.01"/>
    <n v="17.679300000000001"/>
    <n v="1750.2507000000001"/>
    <n v="9"/>
    <d v="2023-07-19T00:00:00"/>
    <d v="2023-07-23T00:00:00"/>
    <s v="Regular"/>
    <s v="Cash"/>
    <n v="293.33999999999997"/>
    <s v="loss"/>
    <s v="Delhi"/>
  </r>
  <r>
    <s v="ORD113636"/>
    <x v="2"/>
    <s v="Personal Care"/>
    <x v="13453"/>
    <s v="Good Sales"/>
    <n v="0.33"/>
    <n v="1541.2484999999999"/>
    <n v="3129.2015000000001"/>
    <n v="3"/>
    <d v="2023-05-25T00:00:00"/>
    <d v="2023-05-26T00:00:00"/>
    <s v="Member"/>
    <s v="UPI"/>
    <n v="1074.8800000000001"/>
    <s v="profit"/>
    <s v="Chennai"/>
  </r>
  <r>
    <s v="ORD113637"/>
    <x v="0"/>
    <s v="Clothing"/>
    <x v="13454"/>
    <s v="concerning"/>
    <n v="0.39"/>
    <n v="149.21790000000001"/>
    <n v="233.3921"/>
    <n v="6"/>
    <d v="2023-01-15T00:00:00"/>
    <d v="2023-01-20T00:00:00"/>
    <s v="New"/>
    <s v="Card"/>
    <n v="63.95"/>
    <s v="loss"/>
    <s v="Chennai"/>
  </r>
  <r>
    <s v="ORD113638"/>
    <x v="2"/>
    <s v="Personal Care"/>
    <x v="13455"/>
    <s v="concerning"/>
    <n v="0.15"/>
    <n v="102.111"/>
    <n v="578.62900000000002"/>
    <n v="5"/>
    <d v="2024-11-12T00:00:00"/>
    <d v="2024-11-18T00:00:00"/>
    <s v="New"/>
    <s v="Card"/>
    <n v="134.86000000000001"/>
    <s v="loss"/>
    <s v="Bangalore"/>
  </r>
  <r>
    <s v="ORD113639"/>
    <x v="3"/>
    <s v="Clothing"/>
    <x v="13456"/>
    <s v="Good Sales"/>
    <n v="0.37"/>
    <n v="870.90600000000006"/>
    <n v="1482.8940000000002"/>
    <n v="9"/>
    <d v="2023-11-06T00:00:00"/>
    <d v="2023-11-12T00:00:00"/>
    <s v="Member"/>
    <s v="UPI"/>
    <n v="450.94"/>
    <s v="loss"/>
    <s v="Hyderabad"/>
  </r>
  <r>
    <s v="ORD113640"/>
    <x v="0"/>
    <s v="Personal Care"/>
    <x v="13457"/>
    <s v="Good Sales"/>
    <n v="0.08"/>
    <n v="291.60640000000001"/>
    <n v="3353.4735999999998"/>
    <n v="9"/>
    <d v="2024-02-01T00:00:00"/>
    <d v="2024-02-07T00:00:00"/>
    <s v="Member"/>
    <s v="UPI"/>
    <n v="461.14"/>
    <s v="loss"/>
    <s v="Hyderabad"/>
  </r>
  <r>
    <s v="ORD113641"/>
    <x v="1"/>
    <s v="Clothing"/>
    <x v="13458"/>
    <s v="Good Sales"/>
    <n v="0.48"/>
    <n v="920.20799999999997"/>
    <n v="996.89199999999994"/>
    <n v="3"/>
    <d v="2024-05-20T00:00:00"/>
    <d v="2024-05-27T00:00:00"/>
    <s v="New"/>
    <s v="Cash"/>
    <n v="537.09"/>
    <s v="loss"/>
    <s v="Pune"/>
  </r>
  <r>
    <s v="ORD113642"/>
    <x v="3"/>
    <s v="Home Care"/>
    <x v="13459"/>
    <s v="Good Sales"/>
    <n v="0.12"/>
    <n v="338.19120000000004"/>
    <n v="2480.0688"/>
    <n v="2"/>
    <d v="2024-05-09T00:00:00"/>
    <d v="2024-05-14T00:00:00"/>
    <s v="New"/>
    <s v="Cash"/>
    <n v="659.29"/>
    <s v="loss"/>
    <s v="Pune"/>
  </r>
  <r>
    <s v="ORD113643"/>
    <x v="3"/>
    <s v="Home Care"/>
    <x v="13460"/>
    <s v="concerning"/>
    <n v="0.24"/>
    <n v="57.599999999999994"/>
    <n v="182.4"/>
    <n v="4"/>
    <d v="2024-11-20T00:00:00"/>
    <d v="2024-11-27T00:00:00"/>
    <s v="Member"/>
    <s v="Cash"/>
    <n v="55.35"/>
    <s v="loss"/>
    <s v="Chennai"/>
  </r>
  <r>
    <s v="ORD113644"/>
    <x v="0"/>
    <s v="Personal Care"/>
    <x v="13461"/>
    <s v="Good Sales"/>
    <n v="0.49"/>
    <n v="1157.8651"/>
    <n v="1205.1248999999998"/>
    <n v="9"/>
    <d v="2023-02-13T00:00:00"/>
    <d v="2023-02-17T00:00:00"/>
    <s v="New"/>
    <s v="Card"/>
    <n v="417.77"/>
    <s v="loss"/>
    <s v="Chennai"/>
  </r>
  <r>
    <s v="ORD113645"/>
    <x v="3"/>
    <s v="Personal Care"/>
    <x v="13462"/>
    <s v="Good Sales"/>
    <n v="0.45"/>
    <n v="579.87900000000002"/>
    <n v="708.74099999999987"/>
    <n v="3"/>
    <d v="2023-09-16T00:00:00"/>
    <d v="2023-09-23T00:00:00"/>
    <s v="Member"/>
    <s v="Card"/>
    <n v="125.56"/>
    <s v="loss"/>
    <s v="Mumbai"/>
  </r>
  <r>
    <s v="ORD113646"/>
    <x v="3"/>
    <s v="Clothing"/>
    <x v="13463"/>
    <s v="Good Sales"/>
    <n v="0.33"/>
    <n v="867.96930000000009"/>
    <n v="1762.2406999999998"/>
    <n v="4"/>
    <d v="2023-06-30T00:00:00"/>
    <d v="2023-07-04T00:00:00"/>
    <s v="New"/>
    <s v="UPI"/>
    <n v="414.26"/>
    <s v="loss"/>
    <s v="Mumbai"/>
  </r>
  <r>
    <s v="ORD113647"/>
    <x v="3"/>
    <s v="Clothing"/>
    <x v="13464"/>
    <s v="Good Sales"/>
    <n v="0.18"/>
    <n v="481.78439999999995"/>
    <n v="2194.7955999999999"/>
    <n v="2"/>
    <d v="2023-11-08T00:00:00"/>
    <d v="2023-11-15T00:00:00"/>
    <s v="New"/>
    <s v="UPI"/>
    <n v="283.77"/>
    <s v="loss"/>
    <s v="Delhi"/>
  </r>
  <r>
    <s v="ORD113648"/>
    <x v="3"/>
    <s v="Electronics"/>
    <x v="13465"/>
    <s v="Good Sales"/>
    <n v="0.35"/>
    <n v="1326.6679999999999"/>
    <n v="2463.8119999999999"/>
    <n v="1"/>
    <d v="2023-02-23T00:00:00"/>
    <d v="2023-02-25T00:00:00"/>
    <s v="New"/>
    <s v="Card"/>
    <n v="368.89"/>
    <s v="loss"/>
    <s v="Bangalore"/>
  </r>
  <r>
    <s v="ORD113649"/>
    <x v="3"/>
    <s v="Home Care"/>
    <x v="13466"/>
    <s v="Good Sales"/>
    <n v="0.23"/>
    <n v="631.40059999999994"/>
    <n v="2113.8193999999999"/>
    <n v="5"/>
    <d v="2024-11-27T00:00:00"/>
    <d v="2024-12-02T00:00:00"/>
    <s v="Regular"/>
    <s v="Card"/>
    <n v="206.62"/>
    <s v="loss"/>
    <s v="Chennai"/>
  </r>
  <r>
    <s v="ORD113650"/>
    <x v="3"/>
    <s v="Electronics"/>
    <x v="13467"/>
    <s v="Good Sales"/>
    <n v="0.05"/>
    <n v="155.49600000000001"/>
    <n v="2954.424"/>
    <n v="4"/>
    <d v="2024-10-13T00:00:00"/>
    <d v="2024-10-19T00:00:00"/>
    <s v="New"/>
    <s v="UPI"/>
    <n v="363.67"/>
    <s v="loss"/>
    <s v="Mumbai"/>
  </r>
  <r>
    <s v="ORD113651"/>
    <x v="3"/>
    <s v="Electronics"/>
    <x v="13468"/>
    <s v="Good Sales"/>
    <n v="0.4"/>
    <n v="1078.1079999999999"/>
    <n v="1617.162"/>
    <n v="2"/>
    <d v="2023-12-15T00:00:00"/>
    <d v="2023-12-22T00:00:00"/>
    <s v="Regular"/>
    <s v="Card"/>
    <n v="589.14"/>
    <s v="loss"/>
    <s v="Hyderabad"/>
  </r>
  <r>
    <s v="ORD113652"/>
    <x v="3"/>
    <s v="Grocery"/>
    <x v="13469"/>
    <s v="Good Sales"/>
    <n v="0.44"/>
    <n v="2179.2540000000004"/>
    <n v="2773.596"/>
    <n v="6"/>
    <d v="2024-01-19T00:00:00"/>
    <d v="2024-01-20T00:00:00"/>
    <s v="Member"/>
    <s v="UPI"/>
    <n v="1206.5899999999999"/>
    <s v="profit"/>
    <s v="Pune"/>
  </r>
  <r>
    <s v="ORD113653"/>
    <x v="1"/>
    <s v="Clothing"/>
    <x v="13470"/>
    <s v="Good Sales"/>
    <n v="0.2"/>
    <n v="795.78600000000006"/>
    <n v="3183.1439999999998"/>
    <n v="5"/>
    <d v="2023-07-06T00:00:00"/>
    <d v="2023-07-09T00:00:00"/>
    <s v="New"/>
    <s v="Cash"/>
    <n v="1128.9100000000001"/>
    <s v="profit"/>
    <s v="Chennai"/>
  </r>
  <r>
    <s v="ORD113654"/>
    <x v="3"/>
    <s v="Grocery"/>
    <x v="13471"/>
    <s v="Good Sales"/>
    <n v="0.33"/>
    <n v="1254.8778"/>
    <n v="2547.7821999999996"/>
    <n v="1"/>
    <d v="2023-11-17T00:00:00"/>
    <d v="2023-11-24T00:00:00"/>
    <s v="New"/>
    <s v="UPI"/>
    <n v="661.03"/>
    <s v="loss"/>
    <s v="Bangalore"/>
  </r>
  <r>
    <s v="ORD113655"/>
    <x v="1"/>
    <s v="Grocery"/>
    <x v="13472"/>
    <s v="Good Sales"/>
    <n v="0.02"/>
    <n v="63.471400000000003"/>
    <n v="3110.0986000000003"/>
    <n v="3"/>
    <d v="2023-12-18T00:00:00"/>
    <d v="2023-12-20T00:00:00"/>
    <s v="Regular"/>
    <s v="Cash"/>
    <n v="679.14"/>
    <s v="loss"/>
    <s v="Bangalore"/>
  </r>
  <r>
    <s v="ORD113656"/>
    <x v="1"/>
    <s v="Electronics"/>
    <x v="13473"/>
    <s v="Good Sales"/>
    <n v="0.1"/>
    <n v="268.90199999999999"/>
    <n v="2420.1179999999999"/>
    <n v="4"/>
    <d v="2024-10-21T00:00:00"/>
    <d v="2024-10-27T00:00:00"/>
    <s v="Member"/>
    <s v="Cash"/>
    <n v="769.43"/>
    <s v="loss"/>
    <s v="Chennai"/>
  </r>
  <r>
    <s v="ORD113657"/>
    <x v="2"/>
    <s v="Grocery"/>
    <x v="13474"/>
    <s v="Good Sales"/>
    <n v="0.28999999999999998"/>
    <n v="518.8999"/>
    <n v="1270.4101000000001"/>
    <n v="1"/>
    <d v="2024-03-31T00:00:00"/>
    <d v="2024-04-02T00:00:00"/>
    <s v="Member"/>
    <s v="Card"/>
    <n v="390.04"/>
    <s v="loss"/>
    <s v="Hyderabad"/>
  </r>
  <r>
    <s v="ORD113658"/>
    <x v="2"/>
    <s v="Clothing"/>
    <x v="13475"/>
    <s v="Good Sales"/>
    <n v="0.14000000000000001"/>
    <n v="551.80160000000001"/>
    <n v="3389.6383999999998"/>
    <n v="8"/>
    <d v="2023-10-20T00:00:00"/>
    <d v="2023-10-26T00:00:00"/>
    <s v="Regular"/>
    <s v="Card"/>
    <n v="897.5"/>
    <s v="profit"/>
    <s v="Mumbai"/>
  </r>
  <r>
    <s v="ORD113659"/>
    <x v="1"/>
    <s v="Electronics"/>
    <x v="13476"/>
    <s v="Good Sales"/>
    <n v="0.47"/>
    <n v="483.66759999999994"/>
    <n v="545.41239999999993"/>
    <n v="3"/>
    <d v="2023-06-08T00:00:00"/>
    <d v="2023-06-09T00:00:00"/>
    <s v="Member"/>
    <s v="Cash"/>
    <n v="252.29"/>
    <s v="loss"/>
    <s v="Pune"/>
  </r>
  <r>
    <s v="ORD113660"/>
    <x v="1"/>
    <s v="Clothing"/>
    <x v="13477"/>
    <s v="concerning"/>
    <n v="0.42"/>
    <n v="117.21779999999998"/>
    <n v="161.87219999999999"/>
    <n v="5"/>
    <d v="2024-04-23T00:00:00"/>
    <d v="2024-04-30T00:00:00"/>
    <s v="Regular"/>
    <s v="Cash"/>
    <n v="30.98"/>
    <s v="loss"/>
    <s v="Mumbai"/>
  </r>
  <r>
    <s v="ORD113661"/>
    <x v="3"/>
    <s v="Personal Care"/>
    <x v="13478"/>
    <s v="Good Sales"/>
    <n v="0.33"/>
    <n v="1161.9431999999999"/>
    <n v="2359.0968000000003"/>
    <n v="3"/>
    <d v="2023-01-25T00:00:00"/>
    <d v="2023-01-26T00:00:00"/>
    <s v="New"/>
    <s v="Card"/>
    <n v="856.37"/>
    <s v="profit"/>
    <s v="Chennai"/>
  </r>
  <r>
    <s v="ORD113662"/>
    <x v="2"/>
    <s v="Grocery"/>
    <x v="13479"/>
    <s v="Good Sales"/>
    <n v="0.5"/>
    <n v="404.88499999999999"/>
    <n v="404.88499999999999"/>
    <n v="4"/>
    <d v="2023-08-20T00:00:00"/>
    <d v="2023-08-24T00:00:00"/>
    <s v="Regular"/>
    <s v="UPI"/>
    <n v="221.06"/>
    <s v="loss"/>
    <s v="Mumbai"/>
  </r>
  <r>
    <s v="ORD113663"/>
    <x v="0"/>
    <s v="Electronics"/>
    <x v="13480"/>
    <s v="Good Sales"/>
    <n v="0.12"/>
    <n v="543.44999999999993"/>
    <n v="3985.3"/>
    <n v="9"/>
    <d v="2024-09-12T00:00:00"/>
    <d v="2024-09-17T00:00:00"/>
    <s v="Regular"/>
    <s v="Card"/>
    <n v="301.43"/>
    <s v="loss"/>
    <s v="Delhi"/>
  </r>
  <r>
    <s v="ORD113664"/>
    <x v="2"/>
    <s v="Home Care"/>
    <x v="13481"/>
    <s v="Good Sales"/>
    <n v="0.46"/>
    <n v="1783.1164000000001"/>
    <n v="2093.2236000000003"/>
    <n v="3"/>
    <d v="2024-07-14T00:00:00"/>
    <d v="2024-07-21T00:00:00"/>
    <s v="Member"/>
    <s v="Card"/>
    <n v="1073.3499999999999"/>
    <s v="profit"/>
    <s v="Delhi"/>
  </r>
  <r>
    <s v="ORD113665"/>
    <x v="1"/>
    <s v="Clothing"/>
    <x v="13482"/>
    <s v="Good Sales"/>
    <n v="0.15"/>
    <n v="457.65"/>
    <n v="2593.35"/>
    <n v="8"/>
    <d v="2024-06-03T00:00:00"/>
    <d v="2024-06-10T00:00:00"/>
    <s v="New"/>
    <s v="Cash"/>
    <n v="383.16"/>
    <s v="loss"/>
    <s v="Mumbai"/>
  </r>
  <r>
    <s v="ORD113666"/>
    <x v="1"/>
    <s v="Grocery"/>
    <x v="13483"/>
    <s v="Good Sales"/>
    <n v="0.3"/>
    <n v="491.46899999999999"/>
    <n v="1146.761"/>
    <n v="6"/>
    <d v="2024-04-22T00:00:00"/>
    <d v="2024-04-26T00:00:00"/>
    <s v="New"/>
    <s v="Card"/>
    <n v="434.13"/>
    <s v="loss"/>
    <s v="Delhi"/>
  </r>
  <r>
    <s v="ORD113667"/>
    <x v="3"/>
    <s v="Clothing"/>
    <x v="13484"/>
    <s v="Good Sales"/>
    <n v="0.22"/>
    <n v="709.70240000000001"/>
    <n v="2516.2175999999999"/>
    <n v="6"/>
    <d v="2024-08-28T00:00:00"/>
    <d v="2024-09-02T00:00:00"/>
    <s v="Regular"/>
    <s v="Cash"/>
    <n v="201.83"/>
    <s v="loss"/>
    <s v="Mumbai"/>
  </r>
  <r>
    <s v="ORD113668"/>
    <x v="3"/>
    <s v="Clothing"/>
    <x v="13485"/>
    <s v="Good Sales"/>
    <n v="0.22"/>
    <n v="536.05200000000002"/>
    <n v="1900.5479999999998"/>
    <n v="1"/>
    <d v="2024-09-24T00:00:00"/>
    <d v="2024-10-01T00:00:00"/>
    <s v="Member"/>
    <s v="Cash"/>
    <n v="684.71"/>
    <s v="loss"/>
    <s v="Delhi"/>
  </r>
  <r>
    <s v="ORD113669"/>
    <x v="2"/>
    <s v="Personal Care"/>
    <x v="13486"/>
    <s v="Good Sales"/>
    <n v="0.38"/>
    <n v="580.11940000000004"/>
    <n v="946.51060000000007"/>
    <n v="7"/>
    <d v="2024-02-23T00:00:00"/>
    <d v="2024-02-28T00:00:00"/>
    <s v="Regular"/>
    <s v="UPI"/>
    <n v="197.61"/>
    <s v="loss"/>
    <s v="Bangalore"/>
  </r>
  <r>
    <s v="ORD113670"/>
    <x v="3"/>
    <s v="Clothing"/>
    <x v="13487"/>
    <s v="Good Sales"/>
    <n v="0.17"/>
    <n v="804.25130000000013"/>
    <n v="3926.6387000000004"/>
    <n v="4"/>
    <d v="2024-01-05T00:00:00"/>
    <d v="2024-01-12T00:00:00"/>
    <s v="New"/>
    <s v="Card"/>
    <n v="1150.6400000000001"/>
    <s v="profit"/>
    <s v="Pune"/>
  </r>
  <r>
    <s v="ORD113671"/>
    <x v="0"/>
    <s v="Personal Care"/>
    <x v="13488"/>
    <s v="Good Sales"/>
    <n v="0.25"/>
    <n v="223.315"/>
    <n v="669.94499999999994"/>
    <n v="8"/>
    <d v="2024-05-06T00:00:00"/>
    <d v="2024-05-09T00:00:00"/>
    <s v="New"/>
    <s v="Card"/>
    <n v="64.34"/>
    <s v="loss"/>
    <s v="Delhi"/>
  </r>
  <r>
    <s v="ORD113672"/>
    <x v="0"/>
    <s v="Personal Care"/>
    <x v="13489"/>
    <s v="Good Sales"/>
    <n v="0.11"/>
    <n v="417.07380000000001"/>
    <n v="3374.5061999999998"/>
    <n v="9"/>
    <d v="2023-01-13T00:00:00"/>
    <d v="2023-01-15T00:00:00"/>
    <s v="Member"/>
    <s v="UPI"/>
    <n v="956.72"/>
    <s v="profit"/>
    <s v="Pune"/>
  </r>
  <r>
    <s v="ORD113673"/>
    <x v="3"/>
    <s v="Personal Care"/>
    <x v="13490"/>
    <s v="Good Sales"/>
    <n v="0.38"/>
    <n v="1527.6722"/>
    <n v="2492.5178000000001"/>
    <n v="2"/>
    <d v="2023-03-14T00:00:00"/>
    <d v="2023-03-17T00:00:00"/>
    <s v="New"/>
    <s v="Card"/>
    <n v="553.95000000000005"/>
    <s v="loss"/>
    <s v="Bangalore"/>
  </r>
  <r>
    <s v="ORD113674"/>
    <x v="0"/>
    <s v="Grocery"/>
    <x v="13491"/>
    <s v="Good Sales"/>
    <n v="0.28000000000000003"/>
    <n v="1333.8612000000001"/>
    <n v="3429.9287999999997"/>
    <n v="8"/>
    <d v="2023-06-01T00:00:00"/>
    <d v="2023-06-02T00:00:00"/>
    <s v="New"/>
    <s v="UPI"/>
    <n v="1299.42"/>
    <s v="profit"/>
    <s v="Pune"/>
  </r>
  <r>
    <s v="ORD113675"/>
    <x v="0"/>
    <s v="Clothing"/>
    <x v="13492"/>
    <s v="Good Sales"/>
    <n v="0.13"/>
    <n v="362.97820000000002"/>
    <n v="2429.1617999999999"/>
    <n v="8"/>
    <d v="2024-03-07T00:00:00"/>
    <d v="2024-03-10T00:00:00"/>
    <s v="Regular"/>
    <s v="Card"/>
    <n v="499.38"/>
    <s v="loss"/>
    <s v="Hyderabad"/>
  </r>
  <r>
    <s v="ORD113676"/>
    <x v="2"/>
    <s v="Clothing"/>
    <x v="13493"/>
    <s v="Good Sales"/>
    <n v="0.13"/>
    <n v="353.71569999999997"/>
    <n v="2367.1742999999997"/>
    <n v="6"/>
    <d v="2024-06-28T00:00:00"/>
    <d v="2024-07-01T00:00:00"/>
    <s v="Regular"/>
    <s v="Card"/>
    <n v="753.77"/>
    <s v="loss"/>
    <s v="Mumbai"/>
  </r>
  <r>
    <s v="ORD113677"/>
    <x v="0"/>
    <s v="Personal Care"/>
    <x v="13494"/>
    <s v="Good Sales"/>
    <n v="0.15"/>
    <n v="691.41300000000001"/>
    <n v="3918.0070000000001"/>
    <n v="3"/>
    <d v="2023-09-14T00:00:00"/>
    <d v="2023-09-16T00:00:00"/>
    <s v="New"/>
    <s v="Cash"/>
    <n v="827.81"/>
    <s v="profit"/>
    <s v="Bangalore"/>
  </r>
  <r>
    <s v="ORD113678"/>
    <x v="1"/>
    <s v="Clothing"/>
    <x v="13495"/>
    <s v="Good Sales"/>
    <n v="0.35"/>
    <n v="1408.876"/>
    <n v="2616.4840000000004"/>
    <n v="5"/>
    <d v="2023-11-24T00:00:00"/>
    <d v="2023-12-01T00:00:00"/>
    <s v="Member"/>
    <s v="UPI"/>
    <n v="1077.1199999999999"/>
    <s v="profit"/>
    <s v="Bangalore"/>
  </r>
  <r>
    <s v="ORD113679"/>
    <x v="1"/>
    <s v="Clothing"/>
    <x v="13496"/>
    <s v="Good Sales"/>
    <n v="0.3"/>
    <n v="1152.546"/>
    <n v="2689.2740000000003"/>
    <n v="2"/>
    <d v="2023-09-11T00:00:00"/>
    <d v="2023-09-14T00:00:00"/>
    <s v="Member"/>
    <s v="Card"/>
    <n v="680.87"/>
    <s v="loss"/>
    <s v="Chennai"/>
  </r>
  <r>
    <s v="ORD113680"/>
    <x v="2"/>
    <s v="Personal Care"/>
    <x v="13497"/>
    <s v="Good Sales"/>
    <n v="0.41"/>
    <n v="1626.3756999999998"/>
    <n v="2340.3942999999999"/>
    <n v="6"/>
    <d v="2024-10-15T00:00:00"/>
    <d v="2024-10-17T00:00:00"/>
    <s v="New"/>
    <s v="Card"/>
    <n v="629.5"/>
    <s v="loss"/>
    <s v="Hyderabad"/>
  </r>
  <r>
    <s v="ORD113681"/>
    <x v="3"/>
    <s v="Home Care"/>
    <x v="13498"/>
    <s v="Good Sales"/>
    <n v="0.28999999999999998"/>
    <n v="729.81110000000001"/>
    <n v="1786.7789000000002"/>
    <n v="3"/>
    <d v="2024-11-19T00:00:00"/>
    <d v="2024-11-21T00:00:00"/>
    <s v="Member"/>
    <s v="UPI"/>
    <n v="603.51"/>
    <s v="loss"/>
    <s v="Mumbai"/>
  </r>
  <r>
    <s v="ORD113682"/>
    <x v="2"/>
    <s v="Home Care"/>
    <x v="13499"/>
    <s v="concerning"/>
    <n v="0.15"/>
    <n v="45.442499999999995"/>
    <n v="257.50749999999999"/>
    <n v="4"/>
    <d v="2023-05-02T00:00:00"/>
    <d v="2023-05-04T00:00:00"/>
    <s v="New"/>
    <s v="Cash"/>
    <n v="42.31"/>
    <s v="loss"/>
    <s v="Hyderabad"/>
  </r>
  <r>
    <s v="ORD113683"/>
    <x v="3"/>
    <s v="Personal Care"/>
    <x v="13500"/>
    <s v="Good Sales"/>
    <n v="0.48"/>
    <n v="514.31999999999994"/>
    <n v="557.18000000000006"/>
    <n v="9"/>
    <d v="2023-02-02T00:00:00"/>
    <d v="2023-02-04T00:00:00"/>
    <s v="New"/>
    <s v="Card"/>
    <n v="252.18"/>
    <s v="loss"/>
    <s v="Mumbai"/>
  </r>
  <r>
    <s v="ORD113684"/>
    <x v="3"/>
    <s v="Grocery"/>
    <x v="13501"/>
    <s v="Good Sales"/>
    <n v="0.44"/>
    <n v="1430.2903999999999"/>
    <n v="1820.3696"/>
    <n v="5"/>
    <d v="2023-09-17T00:00:00"/>
    <d v="2023-09-20T00:00:00"/>
    <s v="Regular"/>
    <s v="Card"/>
    <n v="523.33000000000004"/>
    <s v="loss"/>
    <s v="Delhi"/>
  </r>
  <r>
    <s v="ORD113685"/>
    <x v="3"/>
    <s v="Clothing"/>
    <x v="13502"/>
    <s v="Good Sales"/>
    <n v="0.14000000000000001"/>
    <n v="285.76940000000002"/>
    <n v="1755.4405999999999"/>
    <n v="7"/>
    <d v="2024-07-03T00:00:00"/>
    <d v="2024-07-07T00:00:00"/>
    <s v="Regular"/>
    <s v="Card"/>
    <n v="197.38"/>
    <s v="loss"/>
    <s v="Pune"/>
  </r>
  <r>
    <s v="ORD113686"/>
    <x v="3"/>
    <s v="Clothing"/>
    <x v="13503"/>
    <s v="Good Sales"/>
    <n v="0.46"/>
    <n v="1413.6582000000001"/>
    <n v="1659.5118"/>
    <n v="9"/>
    <d v="2023-06-02T00:00:00"/>
    <d v="2023-06-06T00:00:00"/>
    <s v="Member"/>
    <s v="Cash"/>
    <n v="903.39"/>
    <s v="profit"/>
    <s v="Pune"/>
  </r>
  <r>
    <s v="ORD113687"/>
    <x v="3"/>
    <s v="Home Care"/>
    <x v="13504"/>
    <s v="Good Sales"/>
    <n v="0.36"/>
    <n v="1009.1591999999999"/>
    <n v="1794.0607999999997"/>
    <n v="5"/>
    <d v="2023-09-02T00:00:00"/>
    <d v="2023-09-08T00:00:00"/>
    <s v="Member"/>
    <s v="Cash"/>
    <n v="331.64"/>
    <s v="loss"/>
    <s v="Hyderabad"/>
  </r>
  <r>
    <s v="ORD113688"/>
    <x v="2"/>
    <s v="Personal Care"/>
    <x v="13505"/>
    <s v="Good Sales"/>
    <n v="0.21"/>
    <n v="472.38240000000002"/>
    <n v="1777.0576000000001"/>
    <n v="1"/>
    <d v="2023-05-21T00:00:00"/>
    <d v="2023-05-22T00:00:00"/>
    <s v="New"/>
    <s v="UPI"/>
    <n v="314.83"/>
    <s v="loss"/>
    <s v="Delhi"/>
  </r>
  <r>
    <s v="ORD113689"/>
    <x v="3"/>
    <s v="Grocery"/>
    <x v="13506"/>
    <s v="Good Sales"/>
    <n v="0.23"/>
    <n v="287.53910000000002"/>
    <n v="962.63090000000011"/>
    <n v="2"/>
    <d v="2024-09-22T00:00:00"/>
    <d v="2024-09-24T00:00:00"/>
    <s v="Regular"/>
    <s v="Card"/>
    <n v="227.29"/>
    <s v="loss"/>
    <s v="Pune"/>
  </r>
  <r>
    <s v="ORD113690"/>
    <x v="0"/>
    <s v="Personal Care"/>
    <x v="13507"/>
    <s v="Good Sales"/>
    <n v="0.22"/>
    <n v="797.03800000000001"/>
    <n v="2825.8620000000001"/>
    <n v="3"/>
    <d v="2024-05-03T00:00:00"/>
    <d v="2024-05-07T00:00:00"/>
    <s v="Regular"/>
    <s v="Cash"/>
    <n v="906.87"/>
    <s v="profit"/>
    <s v="Delhi"/>
  </r>
  <r>
    <s v="ORD113691"/>
    <x v="0"/>
    <s v="Home Care"/>
    <x v="13508"/>
    <s v="Good Sales"/>
    <n v="0.4"/>
    <n v="1821.7280000000001"/>
    <n v="2732.5919999999996"/>
    <n v="3"/>
    <d v="2023-08-18T00:00:00"/>
    <d v="2023-08-19T00:00:00"/>
    <s v="Regular"/>
    <s v="Card"/>
    <n v="747.51"/>
    <s v="loss"/>
    <s v="Bangalore"/>
  </r>
  <r>
    <s v="ORD113692"/>
    <x v="3"/>
    <s v="Home Care"/>
    <x v="13509"/>
    <s v="Good Sales"/>
    <n v="0.09"/>
    <n v="348.55380000000002"/>
    <n v="3524.2662"/>
    <n v="1"/>
    <d v="2023-07-20T00:00:00"/>
    <d v="2023-07-27T00:00:00"/>
    <s v="New"/>
    <s v="UPI"/>
    <n v="426.81"/>
    <s v="loss"/>
    <s v="Bangalore"/>
  </r>
  <r>
    <s v="ORD113693"/>
    <x v="0"/>
    <s v="Clothing"/>
    <x v="13510"/>
    <s v="concerning"/>
    <n v="0.03"/>
    <n v="20.645700000000001"/>
    <n v="667.54430000000002"/>
    <n v="9"/>
    <d v="2024-07-08T00:00:00"/>
    <d v="2024-07-11T00:00:00"/>
    <s v="Regular"/>
    <s v="UPI"/>
    <n v="152.30000000000001"/>
    <s v="loss"/>
    <s v="Delhi"/>
  </r>
  <r>
    <s v="ORD113694"/>
    <x v="1"/>
    <s v="Electronics"/>
    <x v="13511"/>
    <s v="Good Sales"/>
    <n v="0.25"/>
    <n v="683.98749999999995"/>
    <n v="2051.9624999999996"/>
    <n v="9"/>
    <d v="2023-06-15T00:00:00"/>
    <d v="2023-06-21T00:00:00"/>
    <s v="Regular"/>
    <s v="UPI"/>
    <n v="668.87"/>
    <s v="loss"/>
    <s v="Chennai"/>
  </r>
  <r>
    <s v="ORD113695"/>
    <x v="2"/>
    <s v="Grocery"/>
    <x v="13512"/>
    <s v="Good Sales"/>
    <n v="0.15"/>
    <n v="628.99349999999993"/>
    <n v="3564.2964999999999"/>
    <n v="4"/>
    <d v="2023-02-04T00:00:00"/>
    <d v="2023-02-11T00:00:00"/>
    <s v="Member"/>
    <s v="UPI"/>
    <n v="1054.72"/>
    <s v="profit"/>
    <s v="Mumbai"/>
  </r>
  <r>
    <s v="ORD113696"/>
    <x v="2"/>
    <s v="Grocery"/>
    <x v="13513"/>
    <s v="Good Sales"/>
    <n v="0.28000000000000003"/>
    <n v="838.82680000000005"/>
    <n v="2156.9831999999997"/>
    <n v="9"/>
    <d v="2024-08-27T00:00:00"/>
    <d v="2024-08-28T00:00:00"/>
    <s v="Regular"/>
    <s v="Cash"/>
    <n v="551.98"/>
    <s v="loss"/>
    <s v="Bangalore"/>
  </r>
  <r>
    <s v="ORD113697"/>
    <x v="3"/>
    <s v="Electronics"/>
    <x v="13514"/>
    <s v="Good Sales"/>
    <n v="0.49"/>
    <n v="1104.4060999999999"/>
    <n v="1149.4838999999999"/>
    <n v="4"/>
    <d v="2023-08-18T00:00:00"/>
    <d v="2023-08-22T00:00:00"/>
    <s v="Member"/>
    <s v="UPI"/>
    <n v="500.37"/>
    <s v="loss"/>
    <s v="Hyderabad"/>
  </r>
  <r>
    <s v="ORD113698"/>
    <x v="3"/>
    <s v="Home Care"/>
    <x v="13515"/>
    <s v="Good Sales"/>
    <n v="0.34"/>
    <n v="508.05520000000001"/>
    <n v="986.22479999999996"/>
    <n v="8"/>
    <d v="2023-10-17T00:00:00"/>
    <d v="2023-10-23T00:00:00"/>
    <s v="Member"/>
    <s v="UPI"/>
    <n v="203.49"/>
    <s v="loss"/>
    <s v="Mumbai"/>
  </r>
  <r>
    <s v="ORD113699"/>
    <x v="1"/>
    <s v="Personal Care"/>
    <x v="13516"/>
    <s v="Good Sales"/>
    <n v="0.48"/>
    <n v="825.07680000000005"/>
    <n v="893.83320000000003"/>
    <n v="3"/>
    <d v="2024-03-01T00:00:00"/>
    <d v="2024-03-02T00:00:00"/>
    <s v="Member"/>
    <s v="Cash"/>
    <n v="148.31"/>
    <s v="loss"/>
    <s v="Chennai"/>
  </r>
  <r>
    <s v="ORD113700"/>
    <x v="3"/>
    <s v="Grocery"/>
    <x v="13517"/>
    <s v="Good Sales"/>
    <n v="0.37"/>
    <n v="476.03089999999997"/>
    <n v="810.53909999999996"/>
    <n v="9"/>
    <d v="2024-08-26T00:00:00"/>
    <d v="2024-08-27T00:00:00"/>
    <s v="New"/>
    <s v="Card"/>
    <n v="113.25"/>
    <s v="loss"/>
    <s v="Bangalore"/>
  </r>
  <r>
    <s v="ORD113701"/>
    <x v="0"/>
    <s v="Electronics"/>
    <x v="13518"/>
    <s v="Good Sales"/>
    <n v="0.04"/>
    <n v="42.362400000000001"/>
    <n v="1016.6976"/>
    <n v="4"/>
    <d v="2024-11-21T00:00:00"/>
    <d v="2024-11-27T00:00:00"/>
    <s v="Member"/>
    <s v="Card"/>
    <n v="64.319999999999993"/>
    <s v="loss"/>
    <s v="Mumbai"/>
  </r>
  <r>
    <s v="ORD113702"/>
    <x v="1"/>
    <s v="Clothing"/>
    <x v="13519"/>
    <s v="Good Sales"/>
    <n v="0.44"/>
    <n v="1313.5935999999999"/>
    <n v="1671.8464000000001"/>
    <n v="8"/>
    <d v="2024-11-07T00:00:00"/>
    <d v="2024-11-13T00:00:00"/>
    <s v="Regular"/>
    <s v="Cash"/>
    <n v="323.99"/>
    <s v="loss"/>
    <s v="Hyderabad"/>
  </r>
  <r>
    <s v="ORD113703"/>
    <x v="0"/>
    <s v="Clothing"/>
    <x v="13520"/>
    <s v="Good Sales"/>
    <n v="0.1"/>
    <n v="259.59899999999999"/>
    <n v="2336.3909999999996"/>
    <n v="2"/>
    <d v="2023-03-07T00:00:00"/>
    <d v="2023-03-08T00:00:00"/>
    <s v="Regular"/>
    <s v="UPI"/>
    <n v="557.79999999999995"/>
    <s v="loss"/>
    <s v="Delhi"/>
  </r>
  <r>
    <s v="ORD113704"/>
    <x v="2"/>
    <s v="Home Care"/>
    <x v="13521"/>
    <s v="Good Sales"/>
    <n v="0.43"/>
    <n v="1591.2923999999998"/>
    <n v="2109.3876"/>
    <n v="7"/>
    <d v="2023-02-03T00:00:00"/>
    <d v="2023-02-07T00:00:00"/>
    <s v="Member"/>
    <s v="UPI"/>
    <n v="1025.8"/>
    <s v="profit"/>
    <s v="Delhi"/>
  </r>
  <r>
    <s v="ORD113705"/>
    <x v="0"/>
    <s v="Grocery"/>
    <x v="13522"/>
    <s v="Good Sales"/>
    <n v="0.37"/>
    <n v="595.27449999999999"/>
    <n v="1013.5754999999999"/>
    <n v="2"/>
    <d v="2023-08-20T00:00:00"/>
    <d v="2023-08-26T00:00:00"/>
    <s v="New"/>
    <s v="Cash"/>
    <n v="399.38"/>
    <s v="loss"/>
    <s v="Hyderabad"/>
  </r>
  <r>
    <s v="ORD113706"/>
    <x v="2"/>
    <s v="Personal Care"/>
    <x v="13523"/>
    <s v="Good Sales"/>
    <n v="0.42"/>
    <n v="990.3768"/>
    <n v="1367.6632"/>
    <n v="5"/>
    <d v="2024-10-27T00:00:00"/>
    <d v="2024-10-29T00:00:00"/>
    <s v="Regular"/>
    <s v="Card"/>
    <n v="569.72"/>
    <s v="loss"/>
    <s v="Bangalore"/>
  </r>
  <r>
    <s v="ORD113707"/>
    <x v="0"/>
    <s v="Grocery"/>
    <x v="13524"/>
    <s v="Good Sales"/>
    <n v="0.13"/>
    <n v="446.39530000000002"/>
    <n v="2987.4146999999998"/>
    <n v="9"/>
    <d v="2023-11-28T00:00:00"/>
    <d v="2023-12-05T00:00:00"/>
    <s v="Regular"/>
    <s v="UPI"/>
    <n v="952.37"/>
    <s v="profit"/>
    <s v="Pune"/>
  </r>
  <r>
    <s v="ORD113708"/>
    <x v="2"/>
    <s v="Clothing"/>
    <x v="13525"/>
    <s v="Good Sales"/>
    <n v="0.4"/>
    <n v="1927.9400000000003"/>
    <n v="2891.91"/>
    <n v="5"/>
    <d v="2024-11-18T00:00:00"/>
    <d v="2024-11-21T00:00:00"/>
    <s v="Member"/>
    <s v="Card"/>
    <n v="515.61"/>
    <s v="loss"/>
    <s v="Chennai"/>
  </r>
  <r>
    <s v="ORD113709"/>
    <x v="3"/>
    <s v="Grocery"/>
    <x v="13526"/>
    <s v="Good Sales"/>
    <n v="0.31"/>
    <n v="560.93259999999998"/>
    <n v="1248.5273999999999"/>
    <n v="4"/>
    <d v="2023-05-07T00:00:00"/>
    <d v="2023-05-09T00:00:00"/>
    <s v="Member"/>
    <s v="Card"/>
    <n v="117.15"/>
    <s v="loss"/>
    <s v="Chennai"/>
  </r>
  <r>
    <s v="ORD113710"/>
    <x v="0"/>
    <s v="Clothing"/>
    <x v="13527"/>
    <s v="Good Sales"/>
    <n v="0.04"/>
    <n v="62.448800000000006"/>
    <n v="1498.7712000000001"/>
    <n v="8"/>
    <d v="2023-05-05T00:00:00"/>
    <d v="2023-05-10T00:00:00"/>
    <s v="New"/>
    <s v="Cash"/>
    <n v="241.98"/>
    <s v="loss"/>
    <s v="Bangalore"/>
  </r>
  <r>
    <s v="ORD113711"/>
    <x v="2"/>
    <s v="Electronics"/>
    <x v="13528"/>
    <s v="Good Sales"/>
    <n v="0.44"/>
    <n v="1012.6644000000001"/>
    <n v="1288.8456000000001"/>
    <n v="5"/>
    <d v="2024-01-03T00:00:00"/>
    <d v="2024-01-05T00:00:00"/>
    <s v="Member"/>
    <s v="UPI"/>
    <n v="331.78"/>
    <s v="loss"/>
    <s v="Hyderabad"/>
  </r>
  <r>
    <s v="ORD113712"/>
    <x v="0"/>
    <s v="Electronics"/>
    <x v="13529"/>
    <s v="Good Sales"/>
    <n v="0.44"/>
    <n v="1604.6712"/>
    <n v="2042.3088"/>
    <n v="9"/>
    <d v="2023-03-20T00:00:00"/>
    <d v="2023-03-27T00:00:00"/>
    <s v="Member"/>
    <s v="Cash"/>
    <n v="727.02"/>
    <s v="loss"/>
    <s v="Pune"/>
  </r>
  <r>
    <s v="ORD113713"/>
    <x v="1"/>
    <s v="Clothing"/>
    <x v="13530"/>
    <s v="Good Sales"/>
    <n v="0.28999999999999998"/>
    <n v="1395.364"/>
    <n v="3416.2360000000003"/>
    <n v="9"/>
    <d v="2023-01-10T00:00:00"/>
    <d v="2023-01-16T00:00:00"/>
    <s v="Regular"/>
    <s v="UPI"/>
    <n v="821.3"/>
    <s v="profit"/>
    <s v="Chennai"/>
  </r>
  <r>
    <s v="ORD113714"/>
    <x v="3"/>
    <s v="Personal Care"/>
    <x v="13531"/>
    <s v="Good Sales"/>
    <n v="0.23"/>
    <n v="627.67690000000005"/>
    <n v="2101.3531000000003"/>
    <n v="2"/>
    <d v="2024-07-01T00:00:00"/>
    <d v="2024-07-04T00:00:00"/>
    <s v="Member"/>
    <s v="Card"/>
    <n v="646.99"/>
    <s v="loss"/>
    <s v="Hyderabad"/>
  </r>
  <r>
    <s v="ORD113715"/>
    <x v="2"/>
    <s v="Personal Care"/>
    <x v="13532"/>
    <s v="Good Sales"/>
    <n v="0.2"/>
    <n v="816.19200000000001"/>
    <n v="3264.768"/>
    <n v="9"/>
    <d v="2023-06-17T00:00:00"/>
    <d v="2023-06-24T00:00:00"/>
    <s v="Regular"/>
    <s v="Cash"/>
    <n v="1016.57"/>
    <s v="profit"/>
    <s v="Hyderabad"/>
  </r>
  <r>
    <s v="ORD113716"/>
    <x v="1"/>
    <s v="Grocery"/>
    <x v="13533"/>
    <s v="Good Sales"/>
    <n v="0.3"/>
    <n v="712.66800000000001"/>
    <n v="1662.8919999999998"/>
    <n v="8"/>
    <d v="2023-05-17T00:00:00"/>
    <d v="2023-05-18T00:00:00"/>
    <s v="Member"/>
    <s v="UPI"/>
    <n v="461.5"/>
    <s v="loss"/>
    <s v="Pune"/>
  </r>
  <r>
    <s v="ORD113717"/>
    <x v="0"/>
    <s v="Clothing"/>
    <x v="13534"/>
    <s v="concerning"/>
    <n v="0.42"/>
    <n v="124.026"/>
    <n v="171.274"/>
    <n v="7"/>
    <d v="2023-06-30T00:00:00"/>
    <d v="2023-07-02T00:00:00"/>
    <s v="New"/>
    <s v="Cash"/>
    <n v="30.11"/>
    <s v="loss"/>
    <s v="Pune"/>
  </r>
  <r>
    <s v="ORD113718"/>
    <x v="1"/>
    <s v="Home Care"/>
    <x v="13535"/>
    <s v="Good Sales"/>
    <n v="0.28000000000000003"/>
    <n v="1254.8592000000001"/>
    <n v="3226.7808000000005"/>
    <n v="6"/>
    <d v="2024-12-21T00:00:00"/>
    <d v="2024-12-28T00:00:00"/>
    <s v="Regular"/>
    <s v="Cash"/>
    <n v="1208.31"/>
    <s v="profit"/>
    <s v="Hyderabad"/>
  </r>
  <r>
    <s v="ORD113719"/>
    <x v="0"/>
    <s v="Personal Care"/>
    <x v="13536"/>
    <s v="Good Sales"/>
    <n v="0.06"/>
    <n v="91.224000000000004"/>
    <n v="1429.1760000000002"/>
    <n v="4"/>
    <d v="2024-03-29T00:00:00"/>
    <d v="2024-04-02T00:00:00"/>
    <s v="New"/>
    <s v="Cash"/>
    <n v="176.49"/>
    <s v="loss"/>
    <s v="Bangalore"/>
  </r>
  <r>
    <s v="ORD113720"/>
    <x v="3"/>
    <s v="Personal Care"/>
    <x v="13537"/>
    <s v="concerning"/>
    <n v="0.15"/>
    <n v="116.919"/>
    <n v="662.54100000000005"/>
    <n v="7"/>
    <d v="2023-03-27T00:00:00"/>
    <d v="2023-04-02T00:00:00"/>
    <s v="Regular"/>
    <s v="UPI"/>
    <n v="188.12"/>
    <s v="loss"/>
    <s v="Mumbai"/>
  </r>
  <r>
    <s v="ORD113721"/>
    <x v="1"/>
    <s v="Electronics"/>
    <x v="13538"/>
    <s v="Good Sales"/>
    <n v="0.33"/>
    <n v="1643.7927"/>
    <n v="3337.3972999999996"/>
    <n v="6"/>
    <d v="2024-12-20T00:00:00"/>
    <d v="2024-12-25T00:00:00"/>
    <s v="Regular"/>
    <s v="Card"/>
    <n v="881.72"/>
    <s v="profit"/>
    <s v="Hyderabad"/>
  </r>
  <r>
    <s v="ORD113722"/>
    <x v="3"/>
    <s v="Personal Care"/>
    <x v="13539"/>
    <s v="Good Sales"/>
    <n v="0.32"/>
    <n v="576.72320000000002"/>
    <n v="1225.5367999999999"/>
    <n v="8"/>
    <d v="2023-08-02T00:00:00"/>
    <d v="2023-08-03T00:00:00"/>
    <s v="New"/>
    <s v="UPI"/>
    <n v="340.95"/>
    <s v="loss"/>
    <s v="Chennai"/>
  </r>
  <r>
    <s v="ORD113723"/>
    <x v="2"/>
    <s v="Personal Care"/>
    <x v="13540"/>
    <s v="concerning"/>
    <n v="0.26"/>
    <n v="199.9504"/>
    <n v="569.08960000000002"/>
    <n v="1"/>
    <d v="2023-11-05T00:00:00"/>
    <d v="2023-11-06T00:00:00"/>
    <s v="Member"/>
    <s v="Card"/>
    <n v="69.44"/>
    <s v="loss"/>
    <s v="Pune"/>
  </r>
  <r>
    <s v="ORD113724"/>
    <x v="0"/>
    <s v="Personal Care"/>
    <x v="13541"/>
    <s v="Good Sales"/>
    <n v="0.12"/>
    <n v="195.18719999999999"/>
    <n v="1431.3727999999999"/>
    <n v="3"/>
    <d v="2023-06-16T00:00:00"/>
    <d v="2023-06-17T00:00:00"/>
    <s v="Member"/>
    <s v="Cash"/>
    <n v="313.36"/>
    <s v="loss"/>
    <s v="Delhi"/>
  </r>
  <r>
    <s v="ORD113725"/>
    <x v="0"/>
    <s v="Clothing"/>
    <x v="13542"/>
    <s v="Good Sales"/>
    <n v="0.14000000000000001"/>
    <n v="366.49200000000008"/>
    <n v="2251.308"/>
    <n v="8"/>
    <d v="2023-11-13T00:00:00"/>
    <d v="2023-11-15T00:00:00"/>
    <s v="Regular"/>
    <s v="Card"/>
    <n v="677.16"/>
    <s v="loss"/>
    <s v="Chennai"/>
  </r>
  <r>
    <s v="ORD113726"/>
    <x v="3"/>
    <s v="Clothing"/>
    <x v="13543"/>
    <s v="concerning"/>
    <n v="0.24"/>
    <n v="127.4376"/>
    <n v="403.55240000000003"/>
    <n v="2"/>
    <d v="2023-02-21T00:00:00"/>
    <d v="2023-02-25T00:00:00"/>
    <s v="New"/>
    <s v="Cash"/>
    <n v="84.57"/>
    <s v="loss"/>
    <s v="Bangalore"/>
  </r>
  <r>
    <s v="ORD113727"/>
    <x v="3"/>
    <s v="Electronics"/>
    <x v="13544"/>
    <s v="Good Sales"/>
    <n v="0.2"/>
    <n v="365.56799999999998"/>
    <n v="1462.2719999999999"/>
    <n v="9"/>
    <d v="2023-07-15T00:00:00"/>
    <d v="2023-07-22T00:00:00"/>
    <s v="Member"/>
    <s v="UPI"/>
    <n v="239.26"/>
    <s v="loss"/>
    <s v="Chennai"/>
  </r>
  <r>
    <s v="ORD113728"/>
    <x v="2"/>
    <s v="Grocery"/>
    <x v="13545"/>
    <s v="Good Sales"/>
    <n v="0.16"/>
    <n v="540.38400000000001"/>
    <n v="2837.0160000000001"/>
    <n v="2"/>
    <d v="2024-12-08T00:00:00"/>
    <d v="2024-12-14T00:00:00"/>
    <s v="Member"/>
    <s v="Cash"/>
    <n v="396.01"/>
    <s v="loss"/>
    <s v="Bangalore"/>
  </r>
  <r>
    <s v="ORD113729"/>
    <x v="1"/>
    <s v="Personal Care"/>
    <x v="13546"/>
    <s v="Good Sales"/>
    <n v="0.41"/>
    <n v="1881.1086999999998"/>
    <n v="2706.9612999999999"/>
    <n v="9"/>
    <d v="2024-12-13T00:00:00"/>
    <d v="2024-12-19T00:00:00"/>
    <s v="Member"/>
    <s v="Card"/>
    <n v="770.97"/>
    <s v="loss"/>
    <s v="Chennai"/>
  </r>
  <r>
    <s v="ORD113730"/>
    <x v="0"/>
    <s v="Grocery"/>
    <x v="13547"/>
    <s v="Good Sales"/>
    <n v="0.25"/>
    <n v="511.86"/>
    <n v="1535.58"/>
    <n v="7"/>
    <d v="2023-07-25T00:00:00"/>
    <d v="2023-07-28T00:00:00"/>
    <s v="New"/>
    <s v="Card"/>
    <n v="228.54"/>
    <s v="loss"/>
    <s v="Delhi"/>
  </r>
  <r>
    <s v="ORD113731"/>
    <x v="0"/>
    <s v="Clothing"/>
    <x v="13548"/>
    <s v="Good Sales"/>
    <n v="0.25"/>
    <n v="716.59"/>
    <n v="2149.77"/>
    <n v="4"/>
    <d v="2024-11-12T00:00:00"/>
    <d v="2024-11-17T00:00:00"/>
    <s v="Member"/>
    <s v="Cash"/>
    <n v="457.68"/>
    <s v="loss"/>
    <s v="Mumbai"/>
  </r>
  <r>
    <s v="ORD113732"/>
    <x v="2"/>
    <s v="Personal Care"/>
    <x v="13549"/>
    <s v="Good Sales"/>
    <n v="0.21"/>
    <n v="675.50699999999995"/>
    <n v="2541.1929999999998"/>
    <n v="3"/>
    <d v="2023-08-31T00:00:00"/>
    <d v="2023-09-04T00:00:00"/>
    <s v="Member"/>
    <s v="Card"/>
    <n v="560.69000000000005"/>
    <s v="loss"/>
    <s v="Hyderabad"/>
  </r>
  <r>
    <s v="ORD113733"/>
    <x v="2"/>
    <s v="Grocery"/>
    <x v="13550"/>
    <s v="concerning"/>
    <n v="0.34"/>
    <n v="151.87460000000002"/>
    <n v="294.81539999999995"/>
    <n v="8"/>
    <d v="2023-08-06T00:00:00"/>
    <d v="2023-08-08T00:00:00"/>
    <s v="Regular"/>
    <s v="UPI"/>
    <n v="41.4"/>
    <s v="loss"/>
    <s v="Bangalore"/>
  </r>
  <r>
    <s v="ORD113734"/>
    <x v="3"/>
    <s v="Grocery"/>
    <x v="13551"/>
    <s v="Good Sales"/>
    <n v="0.09"/>
    <n v="159.92099999999999"/>
    <n v="1616.979"/>
    <n v="7"/>
    <d v="2024-12-07T00:00:00"/>
    <d v="2024-12-12T00:00:00"/>
    <s v="Regular"/>
    <s v="Card"/>
    <n v="468.9"/>
    <s v="loss"/>
    <s v="Chennai"/>
  </r>
  <r>
    <s v="ORD113735"/>
    <x v="3"/>
    <s v="Home Care"/>
    <x v="13552"/>
    <s v="Good Sales"/>
    <n v="0.47"/>
    <n v="1622.8348000000001"/>
    <n v="1830.0052000000001"/>
    <n v="1"/>
    <d v="2023-12-18T00:00:00"/>
    <d v="2023-12-25T00:00:00"/>
    <s v="New"/>
    <s v="Cash"/>
    <n v="794.71"/>
    <s v="loss"/>
    <s v="Bangalore"/>
  </r>
  <r>
    <s v="ORD113736"/>
    <x v="1"/>
    <s v="Clothing"/>
    <x v="13553"/>
    <s v="Good Sales"/>
    <n v="0.05"/>
    <n v="185.23699999999999"/>
    <n v="3519.5029999999997"/>
    <n v="7"/>
    <d v="2024-08-09T00:00:00"/>
    <d v="2024-08-13T00:00:00"/>
    <s v="Regular"/>
    <s v="Cash"/>
    <n v="942.36"/>
    <s v="profit"/>
    <s v="Hyderabad"/>
  </r>
  <r>
    <s v="ORD113737"/>
    <x v="2"/>
    <s v="Electronics"/>
    <x v="13554"/>
    <s v="Good Sales"/>
    <n v="0.36"/>
    <n v="663.90120000000002"/>
    <n v="1180.2688000000001"/>
    <n v="1"/>
    <d v="2023-06-28T00:00:00"/>
    <d v="2023-07-01T00:00:00"/>
    <s v="Member"/>
    <s v="Card"/>
    <n v="490.15"/>
    <s v="loss"/>
    <s v="Delhi"/>
  </r>
  <r>
    <s v="ORD113738"/>
    <x v="1"/>
    <s v="Electronics"/>
    <x v="13555"/>
    <s v="concerning"/>
    <n v="0.35"/>
    <n v="46.553499999999993"/>
    <n v="86.456500000000005"/>
    <n v="1"/>
    <d v="2024-01-22T00:00:00"/>
    <d v="2024-01-25T00:00:00"/>
    <s v="Regular"/>
    <s v="Cash"/>
    <n v="23.59"/>
    <s v="loss"/>
    <s v="Pune"/>
  </r>
  <r>
    <s v="ORD113739"/>
    <x v="2"/>
    <s v="Home Care"/>
    <x v="13556"/>
    <s v="concerning"/>
    <n v="0.06"/>
    <n v="8.0183999999999997"/>
    <n v="125.62159999999999"/>
    <n v="5"/>
    <d v="2023-12-30T00:00:00"/>
    <d v="2023-12-31T00:00:00"/>
    <s v="Regular"/>
    <s v="Cash"/>
    <n v="36.22"/>
    <s v="loss"/>
    <s v="Chennai"/>
  </r>
  <r>
    <s v="ORD113740"/>
    <x v="0"/>
    <s v="Grocery"/>
    <x v="13557"/>
    <s v="Good Sales"/>
    <n v="0.5"/>
    <n v="1368.395"/>
    <n v="1368.395"/>
    <n v="5"/>
    <d v="2024-09-23T00:00:00"/>
    <d v="2024-09-24T00:00:00"/>
    <s v="Member"/>
    <s v="Cash"/>
    <n v="544.14"/>
    <s v="loss"/>
    <s v="Pune"/>
  </r>
  <r>
    <s v="ORD113741"/>
    <x v="2"/>
    <s v="Home Care"/>
    <x v="13558"/>
    <s v="Good Sales"/>
    <n v="0.02"/>
    <n v="56.045600000000007"/>
    <n v="2746.2344000000003"/>
    <n v="2"/>
    <d v="2024-01-12T00:00:00"/>
    <d v="2024-01-15T00:00:00"/>
    <s v="Member"/>
    <s v="Cash"/>
    <n v="812.8"/>
    <s v="profit"/>
    <s v="Bangalore"/>
  </r>
  <r>
    <s v="ORD113742"/>
    <x v="2"/>
    <s v="Home Care"/>
    <x v="13559"/>
    <s v="Good Sales"/>
    <n v="0.18"/>
    <n v="508.1454"/>
    <n v="2314.8846000000003"/>
    <n v="7"/>
    <d v="2024-07-26T00:00:00"/>
    <d v="2024-07-27T00:00:00"/>
    <s v="New"/>
    <s v="Cash"/>
    <n v="444.32"/>
    <s v="loss"/>
    <s v="Mumbai"/>
  </r>
  <r>
    <s v="ORD113743"/>
    <x v="0"/>
    <s v="Clothing"/>
    <x v="13560"/>
    <s v="Good Sales"/>
    <n v="0.21"/>
    <n v="763.68389999999999"/>
    <n v="2872.9061000000002"/>
    <n v="3"/>
    <d v="2023-10-07T00:00:00"/>
    <d v="2023-10-08T00:00:00"/>
    <s v="New"/>
    <s v="UPI"/>
    <n v="889.14"/>
    <s v="profit"/>
    <s v="Mumbai"/>
  </r>
  <r>
    <s v="ORD113744"/>
    <x v="2"/>
    <s v="Personal Care"/>
    <x v="13561"/>
    <s v="Good Sales"/>
    <n v="0.4"/>
    <n v="1845.6880000000001"/>
    <n v="2768.5320000000002"/>
    <n v="1"/>
    <d v="2024-10-21T00:00:00"/>
    <d v="2024-10-24T00:00:00"/>
    <s v="Member"/>
    <s v="Cash"/>
    <n v="634.77"/>
    <s v="loss"/>
    <s v="Mumbai"/>
  </r>
  <r>
    <s v="ORD113745"/>
    <x v="1"/>
    <s v="Grocery"/>
    <x v="13562"/>
    <s v="Good Sales"/>
    <n v="0.01"/>
    <n v="49.518300000000004"/>
    <n v="4902.3117000000002"/>
    <n v="7"/>
    <d v="2023-03-15T00:00:00"/>
    <d v="2023-03-20T00:00:00"/>
    <s v="Regular"/>
    <s v="Cash"/>
    <n v="405.75"/>
    <s v="loss"/>
    <s v="Bangalore"/>
  </r>
  <r>
    <s v="ORD113746"/>
    <x v="3"/>
    <s v="Electronics"/>
    <x v="13563"/>
    <s v="Good Sales"/>
    <n v="0.28000000000000003"/>
    <n v="989.86440000000005"/>
    <n v="2545.3656000000001"/>
    <n v="4"/>
    <d v="2024-12-27T00:00:00"/>
    <d v="2025-01-02T00:00:00"/>
    <s v="New"/>
    <s v="UPI"/>
    <n v="939.62"/>
    <s v="profit"/>
    <s v="Chennai"/>
  </r>
  <r>
    <s v="ORD113747"/>
    <x v="3"/>
    <s v="Electronics"/>
    <x v="13564"/>
    <s v="Good Sales"/>
    <n v="0.1"/>
    <n v="261.85900000000004"/>
    <n v="2356.7310000000002"/>
    <n v="4"/>
    <d v="2024-05-14T00:00:00"/>
    <d v="2024-05-21T00:00:00"/>
    <s v="Regular"/>
    <s v="Card"/>
    <n v="588.4"/>
    <s v="loss"/>
    <s v="Delhi"/>
  </r>
  <r>
    <s v="ORD113748"/>
    <x v="1"/>
    <s v="Home Care"/>
    <x v="3235"/>
    <s v="concerning"/>
    <n v="0.28999999999999998"/>
    <n v="229.35229999999999"/>
    <n v="561.51769999999999"/>
    <n v="3"/>
    <d v="2024-05-04T00:00:00"/>
    <d v="2024-05-07T00:00:00"/>
    <s v="Regular"/>
    <s v="Cash"/>
    <n v="154.74"/>
    <s v="loss"/>
    <s v="Mumbai"/>
  </r>
  <r>
    <s v="ORD113749"/>
    <x v="0"/>
    <s v="Home Care"/>
    <x v="13565"/>
    <s v="Good Sales"/>
    <n v="0.32"/>
    <n v="634.38720000000001"/>
    <n v="1348.0727999999999"/>
    <n v="7"/>
    <d v="2023-04-07T00:00:00"/>
    <d v="2023-04-14T00:00:00"/>
    <s v="Member"/>
    <s v="Cash"/>
    <n v="570.33000000000004"/>
    <s v="loss"/>
    <s v="Chennai"/>
  </r>
  <r>
    <s v="ORD113750"/>
    <x v="2"/>
    <s v="Home Care"/>
    <x v="13566"/>
    <s v="Good Sales"/>
    <n v="0.02"/>
    <n v="58.1008"/>
    <n v="2846.9391999999998"/>
    <n v="2"/>
    <d v="2023-02-04T00:00:00"/>
    <d v="2023-02-05T00:00:00"/>
    <s v="New"/>
    <s v="Cash"/>
    <n v="717.96"/>
    <s v="loss"/>
    <s v="Delhi"/>
  </r>
  <r>
    <s v="ORD113751"/>
    <x v="1"/>
    <s v="Grocery"/>
    <x v="13567"/>
    <s v="Good Sales"/>
    <n v="0.03"/>
    <n v="149.9718"/>
    <n v="4849.0882000000001"/>
    <n v="7"/>
    <d v="2024-08-12T00:00:00"/>
    <d v="2024-08-19T00:00:00"/>
    <s v="New"/>
    <s v="UPI"/>
    <n v="340.23"/>
    <s v="loss"/>
    <s v="Hyderabad"/>
  </r>
  <r>
    <s v="ORD113752"/>
    <x v="3"/>
    <s v="Home Care"/>
    <x v="13568"/>
    <s v="concerning"/>
    <n v="0.04"/>
    <n v="28.888400000000001"/>
    <n v="693.32159999999999"/>
    <n v="8"/>
    <d v="2024-05-15T00:00:00"/>
    <d v="2024-05-20T00:00:00"/>
    <s v="Member"/>
    <s v="Cash"/>
    <n v="43.87"/>
    <s v="loss"/>
    <s v="Delhi"/>
  </r>
  <r>
    <s v="ORD113753"/>
    <x v="3"/>
    <s v="Home Care"/>
    <x v="13569"/>
    <s v="Good Sales"/>
    <n v="0.43"/>
    <n v="1714.0101"/>
    <n v="2272.0599000000002"/>
    <n v="2"/>
    <d v="2023-10-13T00:00:00"/>
    <d v="2023-10-14T00:00:00"/>
    <s v="New"/>
    <s v="UPI"/>
    <n v="774.43"/>
    <s v="loss"/>
    <s v="Hyderabad"/>
  </r>
  <r>
    <s v="ORD113754"/>
    <x v="1"/>
    <s v="Personal Care"/>
    <x v="1079"/>
    <s v="Good Sales"/>
    <n v="0.46"/>
    <n v="2297.6126000000004"/>
    <n v="2697.1974"/>
    <n v="8"/>
    <d v="2023-03-24T00:00:00"/>
    <d v="2023-03-26T00:00:00"/>
    <s v="Member"/>
    <s v="Cash"/>
    <n v="819.35"/>
    <s v="profit"/>
    <s v="Pune"/>
  </r>
  <r>
    <s v="ORD113755"/>
    <x v="3"/>
    <s v="Grocery"/>
    <x v="13570"/>
    <s v="Good Sales"/>
    <n v="0.22"/>
    <n v="890.1046"/>
    <n v="3155.8253999999997"/>
    <n v="7"/>
    <d v="2023-02-10T00:00:00"/>
    <d v="2023-02-11T00:00:00"/>
    <s v="Member"/>
    <s v="Card"/>
    <n v="254.06"/>
    <s v="loss"/>
    <s v="Delhi"/>
  </r>
  <r>
    <s v="ORD113756"/>
    <x v="1"/>
    <s v="Clothing"/>
    <x v="13571"/>
    <s v="Good Sales"/>
    <n v="0.44"/>
    <n v="1697.9644000000001"/>
    <n v="2161.0456000000004"/>
    <n v="8"/>
    <d v="2024-05-12T00:00:00"/>
    <d v="2024-05-16T00:00:00"/>
    <s v="Member"/>
    <s v="UPI"/>
    <n v="287.47000000000003"/>
    <s v="loss"/>
    <s v="Chennai"/>
  </r>
  <r>
    <s v="ORD113757"/>
    <x v="3"/>
    <s v="Clothing"/>
    <x v="13572"/>
    <s v="Good Sales"/>
    <n v="0.24"/>
    <n v="328.20959999999997"/>
    <n v="1039.3304000000001"/>
    <n v="3"/>
    <d v="2024-09-05T00:00:00"/>
    <d v="2024-09-09T00:00:00"/>
    <s v="Regular"/>
    <s v="Card"/>
    <n v="185.19"/>
    <s v="loss"/>
    <s v="Delhi"/>
  </r>
  <r>
    <s v="ORD113758"/>
    <x v="1"/>
    <s v="Personal Care"/>
    <x v="13573"/>
    <s v="concerning"/>
    <n v="0.2"/>
    <n v="23.296000000000003"/>
    <n v="93.183999999999997"/>
    <n v="6"/>
    <d v="2024-11-19T00:00:00"/>
    <d v="2024-11-25T00:00:00"/>
    <s v="Member"/>
    <s v="UPI"/>
    <n v="18.27"/>
    <s v="loss"/>
    <s v="Bangalore"/>
  </r>
  <r>
    <s v="ORD113759"/>
    <x v="2"/>
    <s v="Electronics"/>
    <x v="13574"/>
    <s v="Good Sales"/>
    <n v="0.27"/>
    <n v="325.98180000000002"/>
    <n v="881.3581999999999"/>
    <n v="1"/>
    <d v="2024-08-18T00:00:00"/>
    <d v="2024-08-24T00:00:00"/>
    <s v="Member"/>
    <s v="UPI"/>
    <n v="278.27999999999997"/>
    <s v="loss"/>
    <s v="Pune"/>
  </r>
  <r>
    <s v="ORD113760"/>
    <x v="2"/>
    <s v="Clothing"/>
    <x v="13575"/>
    <s v="Good Sales"/>
    <n v="0.4"/>
    <n v="1588.008"/>
    <n v="2382.0119999999997"/>
    <n v="7"/>
    <d v="2023-08-01T00:00:00"/>
    <d v="2023-08-07T00:00:00"/>
    <s v="Member"/>
    <s v="UPI"/>
    <n v="960.42"/>
    <s v="profit"/>
    <s v="Delhi"/>
  </r>
  <r>
    <s v="ORD113761"/>
    <x v="2"/>
    <s v="Grocery"/>
    <x v="13576"/>
    <s v="concerning"/>
    <n v="0.11"/>
    <n v="68.824799999999996"/>
    <n v="556.85519999999997"/>
    <n v="4"/>
    <d v="2023-09-05T00:00:00"/>
    <d v="2023-09-11T00:00:00"/>
    <s v="Member"/>
    <s v="UPI"/>
    <n v="114.71"/>
    <s v="loss"/>
    <s v="Hyderabad"/>
  </r>
  <r>
    <s v="ORD113762"/>
    <x v="2"/>
    <s v="Electronics"/>
    <x v="13577"/>
    <s v="Good Sales"/>
    <n v="0.15"/>
    <n v="232.64699999999999"/>
    <n v="1318.3330000000001"/>
    <n v="4"/>
    <d v="2024-07-30T00:00:00"/>
    <d v="2024-08-05T00:00:00"/>
    <s v="Member"/>
    <s v="Card"/>
    <n v="134.33000000000001"/>
    <s v="loss"/>
    <s v="Hyderabad"/>
  </r>
  <r>
    <s v="ORD113763"/>
    <x v="3"/>
    <s v="Home Care"/>
    <x v="13578"/>
    <s v="Good Sales"/>
    <n v="0.42"/>
    <n v="1199.6376"/>
    <n v="1656.6424000000002"/>
    <n v="9"/>
    <d v="2024-08-19T00:00:00"/>
    <d v="2024-08-20T00:00:00"/>
    <s v="Member"/>
    <s v="Cash"/>
    <n v="396.67"/>
    <s v="loss"/>
    <s v="Delhi"/>
  </r>
  <r>
    <s v="ORD113764"/>
    <x v="0"/>
    <s v="Grocery"/>
    <x v="13579"/>
    <s v="Good Sales"/>
    <n v="0.46"/>
    <n v="1352.8922000000002"/>
    <n v="1588.1777999999999"/>
    <n v="7"/>
    <d v="2023-05-01T00:00:00"/>
    <d v="2023-05-02T00:00:00"/>
    <s v="New"/>
    <s v="Card"/>
    <n v="740.84"/>
    <s v="loss"/>
    <s v="Hyderabad"/>
  </r>
  <r>
    <s v="ORD113765"/>
    <x v="1"/>
    <s v="Electronics"/>
    <x v="13580"/>
    <s v="Good Sales"/>
    <n v="0.06"/>
    <n v="165.63839999999999"/>
    <n v="2595.0016000000001"/>
    <n v="8"/>
    <d v="2024-03-31T00:00:00"/>
    <d v="2024-04-02T00:00:00"/>
    <s v="New"/>
    <s v="Cash"/>
    <n v="768.28"/>
    <s v="loss"/>
    <s v="Mumbai"/>
  </r>
  <r>
    <s v="ORD113766"/>
    <x v="0"/>
    <s v="Clothing"/>
    <x v="4360"/>
    <s v="Good Sales"/>
    <n v="0.35"/>
    <n v="1717.2154999999998"/>
    <n v="3189.1145000000001"/>
    <n v="6"/>
    <d v="2024-02-29T00:00:00"/>
    <d v="2024-03-05T00:00:00"/>
    <s v="Regular"/>
    <s v="Card"/>
    <n v="618.65"/>
    <s v="loss"/>
    <s v="Pune"/>
  </r>
  <r>
    <s v="ORD113767"/>
    <x v="3"/>
    <s v="Home Care"/>
    <x v="13581"/>
    <s v="concerning"/>
    <n v="0"/>
    <n v="0"/>
    <n v="160.19999999999999"/>
    <n v="2"/>
    <d v="2024-03-12T00:00:00"/>
    <d v="2024-03-17T00:00:00"/>
    <s v="Member"/>
    <s v="Card"/>
    <n v="10.25"/>
    <s v="loss"/>
    <s v="Delhi"/>
  </r>
  <r>
    <s v="ORD113768"/>
    <x v="3"/>
    <s v="Home Care"/>
    <x v="13582"/>
    <s v="Good Sales"/>
    <n v="0.12"/>
    <n v="298.70760000000001"/>
    <n v="2190.5223999999998"/>
    <n v="3"/>
    <d v="2024-12-15T00:00:00"/>
    <d v="2024-12-17T00:00:00"/>
    <s v="New"/>
    <s v="UPI"/>
    <n v="296.52999999999997"/>
    <s v="loss"/>
    <s v="Mumbai"/>
  </r>
  <r>
    <s v="ORD113769"/>
    <x v="0"/>
    <s v="Grocery"/>
    <x v="13583"/>
    <s v="Good Sales"/>
    <n v="0.03"/>
    <n v="77.149799999999999"/>
    <n v="2494.5101999999997"/>
    <n v="4"/>
    <d v="2024-02-04T00:00:00"/>
    <d v="2024-02-07T00:00:00"/>
    <s v="Member"/>
    <s v="UPI"/>
    <n v="656.57"/>
    <s v="loss"/>
    <s v="Pune"/>
  </r>
  <r>
    <s v="ORD113770"/>
    <x v="0"/>
    <s v="Home Care"/>
    <x v="13584"/>
    <s v="Good Sales"/>
    <n v="0.26"/>
    <n v="399.69280000000003"/>
    <n v="1137.5871999999999"/>
    <n v="2"/>
    <d v="2024-10-10T00:00:00"/>
    <d v="2024-10-11T00:00:00"/>
    <s v="Member"/>
    <s v="UPI"/>
    <n v="229.84"/>
    <s v="loss"/>
    <s v="Bangalore"/>
  </r>
  <r>
    <s v="ORD113771"/>
    <x v="3"/>
    <s v="Electronics"/>
    <x v="13585"/>
    <s v="Good Sales"/>
    <n v="0.17"/>
    <n v="454.3845"/>
    <n v="2218.4654999999998"/>
    <n v="1"/>
    <d v="2023-08-29T00:00:00"/>
    <d v="2023-08-30T00:00:00"/>
    <s v="New"/>
    <s v="Card"/>
    <n v="222.63"/>
    <s v="loss"/>
    <s v="Delhi"/>
  </r>
  <r>
    <s v="ORD113772"/>
    <x v="3"/>
    <s v="Personal Care"/>
    <x v="13586"/>
    <s v="Good Sales"/>
    <n v="7.0000000000000007E-2"/>
    <n v="237.93490000000003"/>
    <n v="3161.1351"/>
    <n v="9"/>
    <d v="2024-08-30T00:00:00"/>
    <d v="2024-09-03T00:00:00"/>
    <s v="New"/>
    <s v="UPI"/>
    <n v="753.8"/>
    <s v="loss"/>
    <s v="Mumbai"/>
  </r>
  <r>
    <s v="ORD113773"/>
    <x v="1"/>
    <s v="Clothing"/>
    <x v="13587"/>
    <s v="Good Sales"/>
    <n v="0"/>
    <n v="0"/>
    <n v="3396.5"/>
    <n v="2"/>
    <d v="2024-03-23T00:00:00"/>
    <d v="2024-03-27T00:00:00"/>
    <s v="New"/>
    <s v="UPI"/>
    <n v="876.15"/>
    <s v="profit"/>
    <s v="Chennai"/>
  </r>
  <r>
    <s v="ORD113774"/>
    <x v="2"/>
    <s v="Grocery"/>
    <x v="13588"/>
    <s v="concerning"/>
    <n v="0.19"/>
    <n v="100.795"/>
    <n v="429.70499999999998"/>
    <n v="5"/>
    <d v="2024-10-24T00:00:00"/>
    <d v="2024-10-27T00:00:00"/>
    <s v="Regular"/>
    <s v="Card"/>
    <n v="110.43"/>
    <s v="loss"/>
    <s v="Hyderabad"/>
  </r>
  <r>
    <s v="ORD113775"/>
    <x v="2"/>
    <s v="Personal Care"/>
    <x v="13589"/>
    <s v="Good Sales"/>
    <n v="0.15"/>
    <n v="604.8075"/>
    <n v="3427.2425000000003"/>
    <n v="7"/>
    <d v="2024-03-06T00:00:00"/>
    <d v="2024-03-11T00:00:00"/>
    <s v="New"/>
    <s v="Card"/>
    <n v="988.38"/>
    <s v="profit"/>
    <s v="Bangalore"/>
  </r>
  <r>
    <s v="ORD113776"/>
    <x v="1"/>
    <s v="Personal Care"/>
    <x v="13590"/>
    <s v="Good Sales"/>
    <n v="0.02"/>
    <n v="93.209599999999995"/>
    <n v="4567.2703999999994"/>
    <n v="2"/>
    <d v="2024-11-19T00:00:00"/>
    <d v="2024-11-24T00:00:00"/>
    <s v="Member"/>
    <s v="Cash"/>
    <n v="1218.3900000000001"/>
    <s v="profit"/>
    <s v="Delhi"/>
  </r>
  <r>
    <s v="ORD113777"/>
    <x v="0"/>
    <s v="Grocery"/>
    <x v="13591"/>
    <s v="concerning"/>
    <n v="0.43"/>
    <n v="303.45100000000002"/>
    <n v="402.24900000000002"/>
    <n v="6"/>
    <d v="2024-11-25T00:00:00"/>
    <d v="2024-12-02T00:00:00"/>
    <s v="Regular"/>
    <s v="UPI"/>
    <n v="83.7"/>
    <s v="loss"/>
    <s v="Pune"/>
  </r>
  <r>
    <s v="ORD113778"/>
    <x v="3"/>
    <s v="Electronics"/>
    <x v="13592"/>
    <s v="Good Sales"/>
    <n v="0.21"/>
    <n v="449.72339999999997"/>
    <n v="1691.8166000000001"/>
    <n v="8"/>
    <d v="2023-04-29T00:00:00"/>
    <d v="2023-05-05T00:00:00"/>
    <s v="New"/>
    <s v="UPI"/>
    <n v="477.35"/>
    <s v="loss"/>
    <s v="Hyderabad"/>
  </r>
  <r>
    <s v="ORD113779"/>
    <x v="0"/>
    <s v="Clothing"/>
    <x v="13593"/>
    <s v="Good Sales"/>
    <n v="0.39"/>
    <n v="1016.9562"/>
    <n v="1590.6237999999998"/>
    <n v="7"/>
    <d v="2024-07-28T00:00:00"/>
    <d v="2024-08-03T00:00:00"/>
    <s v="Regular"/>
    <s v="UPI"/>
    <n v="663.84"/>
    <s v="loss"/>
    <s v="Pune"/>
  </r>
  <r>
    <s v="ORD113780"/>
    <x v="2"/>
    <s v="Grocery"/>
    <x v="11694"/>
    <s v="concerning"/>
    <n v="0.21"/>
    <n v="159.73229999999998"/>
    <n v="600.89769999999999"/>
    <n v="6"/>
    <d v="2024-09-11T00:00:00"/>
    <d v="2024-09-16T00:00:00"/>
    <s v="New"/>
    <s v="Cash"/>
    <n v="40.39"/>
    <s v="loss"/>
    <s v="Hyderabad"/>
  </r>
  <r>
    <s v="ORD113781"/>
    <x v="2"/>
    <s v="Personal Care"/>
    <x v="13594"/>
    <s v="Good Sales"/>
    <n v="0.03"/>
    <n v="76.997399999999999"/>
    <n v="2489.5825999999997"/>
    <n v="8"/>
    <d v="2024-06-21T00:00:00"/>
    <d v="2024-06-22T00:00:00"/>
    <s v="Member"/>
    <s v="UPI"/>
    <n v="650.16"/>
    <s v="loss"/>
    <s v="Mumbai"/>
  </r>
  <r>
    <s v="ORD113782"/>
    <x v="0"/>
    <s v="Personal Care"/>
    <x v="13595"/>
    <s v="Good Sales"/>
    <n v="0.2"/>
    <n v="222.72199999999998"/>
    <n v="890.88799999999992"/>
    <n v="2"/>
    <d v="2024-11-18T00:00:00"/>
    <d v="2024-11-22T00:00:00"/>
    <s v="New"/>
    <s v="Card"/>
    <n v="252.24"/>
    <s v="loss"/>
    <s v="Pune"/>
  </r>
  <r>
    <s v="ORD113783"/>
    <x v="2"/>
    <s v="Grocery"/>
    <x v="13596"/>
    <s v="Good Sales"/>
    <n v="0.44"/>
    <n v="2060.6388000000002"/>
    <n v="2622.6312000000003"/>
    <n v="4"/>
    <d v="2024-05-01T00:00:00"/>
    <d v="2024-05-07T00:00:00"/>
    <s v="New"/>
    <s v="Cash"/>
    <n v="882.62"/>
    <s v="profit"/>
    <s v="Delhi"/>
  </r>
  <r>
    <s v="ORD113784"/>
    <x v="3"/>
    <s v="Personal Care"/>
    <x v="13597"/>
    <s v="Good Sales"/>
    <n v="0"/>
    <n v="0"/>
    <n v="2297.5"/>
    <n v="4"/>
    <d v="2024-05-04T00:00:00"/>
    <d v="2024-05-10T00:00:00"/>
    <s v="Regular"/>
    <s v="Cash"/>
    <n v="117.08"/>
    <s v="loss"/>
    <s v="Mumbai"/>
  </r>
  <r>
    <s v="ORD113785"/>
    <x v="1"/>
    <s v="Grocery"/>
    <x v="13598"/>
    <s v="Good Sales"/>
    <n v="0.45"/>
    <n v="2238.7590000000005"/>
    <n v="2736.261"/>
    <n v="7"/>
    <d v="2024-02-18T00:00:00"/>
    <d v="2024-02-19T00:00:00"/>
    <s v="New"/>
    <s v="Card"/>
    <n v="362.57"/>
    <s v="loss"/>
    <s v="Hyderabad"/>
  </r>
  <r>
    <s v="ORD113786"/>
    <x v="0"/>
    <s v="Grocery"/>
    <x v="13599"/>
    <s v="concerning"/>
    <n v="0.33"/>
    <n v="108.20699999999999"/>
    <n v="219.69299999999998"/>
    <n v="7"/>
    <d v="2023-05-10T00:00:00"/>
    <d v="2023-05-13T00:00:00"/>
    <s v="New"/>
    <s v="UPI"/>
    <n v="45.44"/>
    <s v="loss"/>
    <s v="Chennai"/>
  </r>
  <r>
    <s v="ORD113787"/>
    <x v="3"/>
    <s v="Clothing"/>
    <x v="13600"/>
    <s v="concerning"/>
    <n v="0.5"/>
    <n v="362.57499999999999"/>
    <n v="362.57499999999999"/>
    <n v="3"/>
    <d v="2024-06-24T00:00:00"/>
    <d v="2024-07-01T00:00:00"/>
    <s v="New"/>
    <s v="UPI"/>
    <n v="69.23"/>
    <s v="loss"/>
    <s v="Mumbai"/>
  </r>
  <r>
    <s v="ORD113788"/>
    <x v="3"/>
    <s v="Grocery"/>
    <x v="13601"/>
    <s v="Good Sales"/>
    <n v="0.46"/>
    <n v="1044.9958000000001"/>
    <n v="1226.7341999999999"/>
    <n v="4"/>
    <d v="2024-03-13T00:00:00"/>
    <d v="2024-03-15T00:00:00"/>
    <s v="Regular"/>
    <s v="Card"/>
    <n v="214.78"/>
    <s v="loss"/>
    <s v="Delhi"/>
  </r>
  <r>
    <s v="ORD113789"/>
    <x v="2"/>
    <s v="Personal Care"/>
    <x v="13602"/>
    <s v="Good Sales"/>
    <n v="0.43"/>
    <n v="1885.2747999999999"/>
    <n v="2499.0851999999995"/>
    <n v="1"/>
    <d v="2023-06-09T00:00:00"/>
    <d v="2023-06-11T00:00:00"/>
    <s v="New"/>
    <s v="Card"/>
    <n v="550.73"/>
    <s v="loss"/>
    <s v="Delhi"/>
  </r>
  <r>
    <s v="ORD113790"/>
    <x v="3"/>
    <s v="Home Care"/>
    <x v="13603"/>
    <s v="Good Sales"/>
    <n v="0.02"/>
    <n v="56.412200000000006"/>
    <n v="2764.1977999999999"/>
    <n v="8"/>
    <d v="2023-04-18T00:00:00"/>
    <d v="2023-04-23T00:00:00"/>
    <s v="New"/>
    <s v="UPI"/>
    <n v="146.59"/>
    <s v="loss"/>
    <s v="Pune"/>
  </r>
  <r>
    <s v="ORD113791"/>
    <x v="0"/>
    <s v="Clothing"/>
    <x v="13604"/>
    <s v="Good Sales"/>
    <n v="0.14000000000000001"/>
    <n v="516.38720000000001"/>
    <n v="3172.0927999999999"/>
    <n v="4"/>
    <d v="2023-08-31T00:00:00"/>
    <d v="2023-09-07T00:00:00"/>
    <s v="Regular"/>
    <s v="Card"/>
    <n v="290.41000000000003"/>
    <s v="loss"/>
    <s v="Hyderabad"/>
  </r>
  <r>
    <s v="ORD113792"/>
    <x v="3"/>
    <s v="Personal Care"/>
    <x v="6120"/>
    <s v="Good Sales"/>
    <n v="0.19"/>
    <n v="413.3374"/>
    <n v="1762.1226000000001"/>
    <n v="5"/>
    <d v="2023-09-08T00:00:00"/>
    <d v="2023-09-12T00:00:00"/>
    <s v="Member"/>
    <s v="Card"/>
    <n v="339.9"/>
    <s v="loss"/>
    <s v="Bangalore"/>
  </r>
  <r>
    <s v="ORD113793"/>
    <x v="1"/>
    <s v="Personal Care"/>
    <x v="13605"/>
    <s v="concerning"/>
    <n v="0.35"/>
    <n v="104.4785"/>
    <n v="194.03149999999999"/>
    <n v="5"/>
    <d v="2023-06-15T00:00:00"/>
    <d v="2023-06-18T00:00:00"/>
    <s v="Regular"/>
    <s v="UPI"/>
    <n v="64.87"/>
    <s v="loss"/>
    <s v="Mumbai"/>
  </r>
  <r>
    <s v="ORD113794"/>
    <x v="3"/>
    <s v="Clothing"/>
    <x v="13606"/>
    <s v="Good Sales"/>
    <n v="0.32"/>
    <n v="1047.7696000000001"/>
    <n v="2226.5104000000001"/>
    <n v="1"/>
    <d v="2023-10-04T00:00:00"/>
    <d v="2023-10-05T00:00:00"/>
    <s v="Member"/>
    <s v="Cash"/>
    <n v="545.22"/>
    <s v="loss"/>
    <s v="Mumbai"/>
  </r>
  <r>
    <s v="ORD113795"/>
    <x v="3"/>
    <s v="Clothing"/>
    <x v="13607"/>
    <s v="Good Sales"/>
    <n v="0.09"/>
    <n v="288.5949"/>
    <n v="2918.0151000000001"/>
    <n v="1"/>
    <d v="2023-10-10T00:00:00"/>
    <d v="2023-10-13T00:00:00"/>
    <s v="Member"/>
    <s v="Card"/>
    <n v="946.42"/>
    <s v="profit"/>
    <s v="Bangalore"/>
  </r>
  <r>
    <s v="ORD113796"/>
    <x v="1"/>
    <s v="Personal Care"/>
    <x v="13608"/>
    <s v="concerning"/>
    <n v="0.37"/>
    <n v="166.5"/>
    <n v="283.5"/>
    <n v="7"/>
    <d v="2024-05-14T00:00:00"/>
    <d v="2024-05-17T00:00:00"/>
    <s v="Member"/>
    <s v="UPI"/>
    <n v="26.12"/>
    <s v="loss"/>
    <s v="Hyderabad"/>
  </r>
  <r>
    <s v="ORD113797"/>
    <x v="3"/>
    <s v="Home Care"/>
    <x v="13609"/>
    <s v="Good Sales"/>
    <n v="0.08"/>
    <n v="74.985600000000005"/>
    <n v="862.33440000000007"/>
    <n v="1"/>
    <d v="2024-12-28T00:00:00"/>
    <d v="2024-12-31T00:00:00"/>
    <s v="Member"/>
    <s v="UPI"/>
    <n v="208.43"/>
    <s v="loss"/>
    <s v="Bangalore"/>
  </r>
  <r>
    <s v="ORD113798"/>
    <x v="3"/>
    <s v="Electronics"/>
    <x v="13610"/>
    <s v="Good Sales"/>
    <n v="0.23"/>
    <n v="559.6268"/>
    <n v="1873.5331999999999"/>
    <n v="9"/>
    <d v="2023-02-03T00:00:00"/>
    <d v="2023-02-10T00:00:00"/>
    <s v="Member"/>
    <s v="UPI"/>
    <n v="514.79"/>
    <s v="loss"/>
    <s v="Pune"/>
  </r>
  <r>
    <s v="ORD113799"/>
    <x v="2"/>
    <s v="Personal Care"/>
    <x v="13611"/>
    <s v="Good Sales"/>
    <n v="0.28999999999999998"/>
    <n v="663.67079999999999"/>
    <n v="1624.8492000000001"/>
    <n v="6"/>
    <d v="2023-06-16T00:00:00"/>
    <d v="2023-06-20T00:00:00"/>
    <s v="New"/>
    <s v="Cash"/>
    <n v="505.48"/>
    <s v="loss"/>
    <s v="Delhi"/>
  </r>
  <r>
    <s v="ORD113800"/>
    <x v="0"/>
    <s v="Clothing"/>
    <x v="13612"/>
    <s v="Good Sales"/>
    <n v="0.44"/>
    <n v="1666.2139999999999"/>
    <n v="2120.636"/>
    <n v="1"/>
    <d v="2023-03-10T00:00:00"/>
    <d v="2023-03-13T00:00:00"/>
    <s v="Regular"/>
    <s v="Card"/>
    <n v="583.77"/>
    <s v="loss"/>
    <s v="Chennai"/>
  </r>
  <r>
    <s v="ORD113801"/>
    <x v="2"/>
    <s v="Grocery"/>
    <x v="13613"/>
    <s v="Good Sales"/>
    <n v="0.32"/>
    <n v="639.4624"/>
    <n v="1358.8575999999998"/>
    <n v="1"/>
    <d v="2024-09-20T00:00:00"/>
    <d v="2024-09-22T00:00:00"/>
    <s v="Regular"/>
    <s v="Card"/>
    <n v="289.89"/>
    <s v="loss"/>
    <s v="Chennai"/>
  </r>
  <r>
    <s v="ORD113802"/>
    <x v="0"/>
    <s v="Grocery"/>
    <x v="13614"/>
    <s v="Good Sales"/>
    <n v="0.48"/>
    <n v="1608.0816"/>
    <n v="1742.0884000000001"/>
    <n v="5"/>
    <d v="2023-03-14T00:00:00"/>
    <d v="2023-03-19T00:00:00"/>
    <s v="New"/>
    <s v="Cash"/>
    <n v="894.82"/>
    <s v="profit"/>
    <s v="Chennai"/>
  </r>
  <r>
    <s v="ORD113803"/>
    <x v="1"/>
    <s v="Clothing"/>
    <x v="13615"/>
    <s v="Good Sales"/>
    <n v="0.5"/>
    <n v="1775.84"/>
    <n v="1775.84"/>
    <n v="3"/>
    <d v="2023-10-28T00:00:00"/>
    <d v="2023-11-03T00:00:00"/>
    <s v="Regular"/>
    <s v="UPI"/>
    <n v="317.5"/>
    <s v="loss"/>
    <s v="Hyderabad"/>
  </r>
  <r>
    <s v="ORD113804"/>
    <x v="1"/>
    <s v="Clothing"/>
    <x v="13616"/>
    <s v="Good Sales"/>
    <n v="0.25"/>
    <n v="815.13"/>
    <n v="2445.39"/>
    <n v="8"/>
    <d v="2023-01-08T00:00:00"/>
    <d v="2023-01-14T00:00:00"/>
    <s v="Regular"/>
    <s v="Cash"/>
    <n v="411.25"/>
    <s v="loss"/>
    <s v="Hyderabad"/>
  </r>
  <r>
    <s v="ORD113805"/>
    <x v="1"/>
    <s v="Electronics"/>
    <x v="13617"/>
    <s v="Good Sales"/>
    <n v="0.03"/>
    <n v="90.630600000000001"/>
    <n v="2930.3894"/>
    <n v="8"/>
    <d v="2024-06-07T00:00:00"/>
    <d v="2024-06-10T00:00:00"/>
    <s v="Regular"/>
    <s v="Cash"/>
    <n v="264.7"/>
    <s v="loss"/>
    <s v="Hyderabad"/>
  </r>
  <r>
    <s v="ORD113806"/>
    <x v="0"/>
    <s v="Clothing"/>
    <x v="13618"/>
    <s v="Good Sales"/>
    <n v="0.01"/>
    <n v="40.478499999999997"/>
    <n v="4007.3714999999997"/>
    <n v="8"/>
    <d v="2024-12-04T00:00:00"/>
    <d v="2024-12-05T00:00:00"/>
    <s v="Regular"/>
    <s v="Card"/>
    <n v="331.77"/>
    <s v="loss"/>
    <s v="Delhi"/>
  </r>
  <r>
    <s v="ORD113807"/>
    <x v="0"/>
    <s v="Grocery"/>
    <x v="13619"/>
    <s v="Good Sales"/>
    <n v="0.43"/>
    <n v="1427.5226"/>
    <n v="1892.2974000000002"/>
    <n v="6"/>
    <d v="2024-01-11T00:00:00"/>
    <d v="2024-01-13T00:00:00"/>
    <s v="Regular"/>
    <s v="Card"/>
    <n v="497.81"/>
    <s v="loss"/>
    <s v="Bangalore"/>
  </r>
  <r>
    <s v="ORD113808"/>
    <x v="0"/>
    <s v="Home Care"/>
    <x v="13620"/>
    <s v="Good Sales"/>
    <n v="0.25"/>
    <n v="1046.875"/>
    <n v="3140.625"/>
    <n v="5"/>
    <d v="2023-07-02T00:00:00"/>
    <d v="2023-07-09T00:00:00"/>
    <s v="Regular"/>
    <s v="UPI"/>
    <n v="1171.6099999999999"/>
    <s v="profit"/>
    <s v="Delhi"/>
  </r>
  <r>
    <s v="ORD113809"/>
    <x v="1"/>
    <s v="Clothing"/>
    <x v="13621"/>
    <s v="Good Sales"/>
    <n v="0.18"/>
    <n v="579.55680000000007"/>
    <n v="2640.2031999999999"/>
    <n v="5"/>
    <d v="2023-09-25T00:00:00"/>
    <d v="2023-09-28T00:00:00"/>
    <s v="Regular"/>
    <s v="Card"/>
    <n v="892.63"/>
    <s v="profit"/>
    <s v="Bangalore"/>
  </r>
  <r>
    <s v="ORD113810"/>
    <x v="0"/>
    <s v="Electronics"/>
    <x v="13622"/>
    <s v="Good Sales"/>
    <n v="0.14000000000000001"/>
    <n v="123.05580000000002"/>
    <n v="755.91420000000005"/>
    <n v="6"/>
    <d v="2023-03-25T00:00:00"/>
    <d v="2023-03-29T00:00:00"/>
    <s v="Member"/>
    <s v="Cash"/>
    <n v="189.59"/>
    <s v="loss"/>
    <s v="Hyderabad"/>
  </r>
  <r>
    <s v="ORD113811"/>
    <x v="3"/>
    <s v="Home Care"/>
    <x v="13623"/>
    <s v="Good Sales"/>
    <n v="0.14000000000000001"/>
    <n v="226.27920000000003"/>
    <n v="1390.0008"/>
    <n v="6"/>
    <d v="2024-06-17T00:00:00"/>
    <d v="2024-06-20T00:00:00"/>
    <s v="Regular"/>
    <s v="Cash"/>
    <n v="282.27"/>
    <s v="loss"/>
    <s v="Hyderabad"/>
  </r>
  <r>
    <s v="ORD113812"/>
    <x v="2"/>
    <s v="Electronics"/>
    <x v="13624"/>
    <s v="Good Sales"/>
    <n v="0.04"/>
    <n v="68.749600000000001"/>
    <n v="1649.9903999999999"/>
    <n v="9"/>
    <d v="2023-06-25T00:00:00"/>
    <d v="2023-06-30T00:00:00"/>
    <s v="Regular"/>
    <s v="UPI"/>
    <n v="334.65"/>
    <s v="loss"/>
    <s v="Chennai"/>
  </r>
  <r>
    <s v="ORD113813"/>
    <x v="1"/>
    <s v="Home Care"/>
    <x v="13625"/>
    <s v="concerning"/>
    <n v="0.15"/>
    <n v="84.028500000000008"/>
    <n v="476.16150000000005"/>
    <n v="7"/>
    <d v="2023-10-28T00:00:00"/>
    <d v="2023-11-03T00:00:00"/>
    <s v="New"/>
    <s v="Cash"/>
    <n v="118.49"/>
    <s v="loss"/>
    <s v="Mumbai"/>
  </r>
  <r>
    <s v="ORD113814"/>
    <x v="2"/>
    <s v="Clothing"/>
    <x v="13626"/>
    <s v="Good Sales"/>
    <n v="0.32"/>
    <n v="1117.5360000000001"/>
    <n v="2374.7640000000001"/>
    <n v="6"/>
    <d v="2023-01-26T00:00:00"/>
    <d v="2023-01-28T00:00:00"/>
    <s v="Member"/>
    <s v="Cash"/>
    <n v="610.63"/>
    <s v="loss"/>
    <s v="Hyderabad"/>
  </r>
  <r>
    <s v="ORD113815"/>
    <x v="3"/>
    <s v="Grocery"/>
    <x v="13627"/>
    <s v="Good Sales"/>
    <n v="0.19"/>
    <n v="573.04759999999999"/>
    <n v="2442.9924000000001"/>
    <n v="7"/>
    <d v="2023-04-19T00:00:00"/>
    <d v="2023-04-24T00:00:00"/>
    <s v="Regular"/>
    <s v="Cash"/>
    <n v="549.62"/>
    <s v="loss"/>
    <s v="Mumbai"/>
  </r>
  <r>
    <s v="ORD113816"/>
    <x v="0"/>
    <s v="Home Care"/>
    <x v="13628"/>
    <s v="Good Sales"/>
    <n v="0.47"/>
    <n v="1405.2059999999999"/>
    <n v="1584.5940000000003"/>
    <n v="3"/>
    <d v="2024-01-02T00:00:00"/>
    <d v="2024-01-07T00:00:00"/>
    <s v="New"/>
    <s v="UPI"/>
    <n v="751.54"/>
    <s v="loss"/>
    <s v="Mumbai"/>
  </r>
  <r>
    <s v="ORD113817"/>
    <x v="2"/>
    <s v="Personal Care"/>
    <x v="13629"/>
    <s v="Good Sales"/>
    <n v="0.33"/>
    <n v="806.76089999999999"/>
    <n v="1637.9691"/>
    <n v="2"/>
    <d v="2023-04-17T00:00:00"/>
    <d v="2023-04-24T00:00:00"/>
    <s v="New"/>
    <s v="UPI"/>
    <n v="635.70000000000005"/>
    <s v="loss"/>
    <s v="Mumbai"/>
  </r>
  <r>
    <s v="ORD113818"/>
    <x v="3"/>
    <s v="Electronics"/>
    <x v="13630"/>
    <s v="Good Sales"/>
    <n v="0.43"/>
    <n v="1187.3633"/>
    <n v="1573.9467"/>
    <n v="7"/>
    <d v="2024-03-14T00:00:00"/>
    <d v="2024-03-21T00:00:00"/>
    <s v="New"/>
    <s v="Card"/>
    <n v="498.33"/>
    <s v="loss"/>
    <s v="Mumbai"/>
  </r>
  <r>
    <s v="ORD113819"/>
    <x v="3"/>
    <s v="Home Care"/>
    <x v="13631"/>
    <s v="concerning"/>
    <n v="0.06"/>
    <n v="8.3777999999999988"/>
    <n v="131.25219999999999"/>
    <n v="3"/>
    <d v="2024-08-07T00:00:00"/>
    <d v="2024-08-11T00:00:00"/>
    <s v="New"/>
    <s v="Card"/>
    <n v="27.17"/>
    <s v="loss"/>
    <s v="Delhi"/>
  </r>
  <r>
    <s v="ORD113820"/>
    <x v="2"/>
    <s v="Electronics"/>
    <x v="13632"/>
    <s v="concerning"/>
    <n v="0.23"/>
    <n v="131.4726"/>
    <n v="440.1474"/>
    <n v="4"/>
    <d v="2023-07-16T00:00:00"/>
    <d v="2023-07-22T00:00:00"/>
    <s v="Regular"/>
    <s v="Cash"/>
    <n v="53.43"/>
    <s v="loss"/>
    <s v="Pune"/>
  </r>
  <r>
    <s v="ORD113821"/>
    <x v="1"/>
    <s v="Grocery"/>
    <x v="13633"/>
    <s v="Good Sales"/>
    <n v="0.02"/>
    <n v="68.968599999999995"/>
    <n v="3379.4613999999997"/>
    <n v="2"/>
    <d v="2023-01-02T00:00:00"/>
    <d v="2023-01-05T00:00:00"/>
    <s v="New"/>
    <s v="Cash"/>
    <n v="495.1"/>
    <s v="loss"/>
    <s v="Bangalore"/>
  </r>
  <r>
    <s v="ORD113822"/>
    <x v="2"/>
    <s v="Electronics"/>
    <x v="13634"/>
    <s v="Good Sales"/>
    <n v="0.45"/>
    <n v="621.53550000000007"/>
    <n v="759.65449999999998"/>
    <n v="5"/>
    <d v="2024-09-09T00:00:00"/>
    <d v="2024-09-16T00:00:00"/>
    <s v="New"/>
    <s v="Card"/>
    <n v="256.61"/>
    <s v="loss"/>
    <s v="Chennai"/>
  </r>
  <r>
    <s v="ORD113823"/>
    <x v="1"/>
    <s v="Electronics"/>
    <x v="13635"/>
    <s v="concerning"/>
    <n v="7.0000000000000007E-2"/>
    <n v="44.0139"/>
    <n v="584.75609999999995"/>
    <n v="5"/>
    <d v="2024-06-23T00:00:00"/>
    <d v="2024-06-28T00:00:00"/>
    <s v="Regular"/>
    <s v="Cash"/>
    <n v="100.45"/>
    <s v="loss"/>
    <s v="Mumbai"/>
  </r>
  <r>
    <s v="ORD113824"/>
    <x v="0"/>
    <s v="Personal Care"/>
    <x v="13636"/>
    <s v="Good Sales"/>
    <n v="0.4"/>
    <n v="684.1640000000001"/>
    <n v="1026.2460000000001"/>
    <n v="1"/>
    <d v="2023-11-29T00:00:00"/>
    <d v="2023-12-01T00:00:00"/>
    <s v="New"/>
    <s v="Card"/>
    <n v="414.01"/>
    <s v="loss"/>
    <s v="Hyderabad"/>
  </r>
  <r>
    <s v="ORD113825"/>
    <x v="1"/>
    <s v="Electronics"/>
    <x v="13637"/>
    <s v="Good Sales"/>
    <n v="0.46"/>
    <n v="619.60160000000008"/>
    <n v="727.35839999999996"/>
    <n v="4"/>
    <d v="2024-04-07T00:00:00"/>
    <d v="2024-04-14T00:00:00"/>
    <s v="New"/>
    <s v="Card"/>
    <n v="140.30000000000001"/>
    <s v="loss"/>
    <s v="Hyderabad"/>
  </r>
  <r>
    <s v="ORD113826"/>
    <x v="0"/>
    <s v="Home Care"/>
    <x v="13638"/>
    <s v="concerning"/>
    <n v="0.22"/>
    <n v="53.6646"/>
    <n v="190.2654"/>
    <n v="3"/>
    <d v="2023-06-30T00:00:00"/>
    <d v="2023-07-07T00:00:00"/>
    <s v="Member"/>
    <s v="UPI"/>
    <n v="26.13"/>
    <s v="loss"/>
    <s v="Chennai"/>
  </r>
  <r>
    <s v="ORD113827"/>
    <x v="2"/>
    <s v="Electronics"/>
    <x v="13639"/>
    <s v="Good Sales"/>
    <n v="0.19"/>
    <n v="401.2287"/>
    <n v="1710.5012999999999"/>
    <n v="7"/>
    <d v="2024-10-15T00:00:00"/>
    <d v="2024-10-18T00:00:00"/>
    <s v="Regular"/>
    <s v="Card"/>
    <n v="594.44000000000005"/>
    <s v="loss"/>
    <s v="Hyderabad"/>
  </r>
  <r>
    <s v="ORD113828"/>
    <x v="0"/>
    <s v="Clothing"/>
    <x v="13640"/>
    <s v="concerning"/>
    <n v="0.3"/>
    <n v="69.731999999999999"/>
    <n v="162.708"/>
    <n v="5"/>
    <d v="2024-09-10T00:00:00"/>
    <d v="2024-09-15T00:00:00"/>
    <s v="New"/>
    <s v="UPI"/>
    <n v="18.23"/>
    <s v="loss"/>
    <s v="Hyderabad"/>
  </r>
  <r>
    <s v="ORD113829"/>
    <x v="3"/>
    <s v="Electronics"/>
    <x v="13641"/>
    <s v="concerning"/>
    <n v="0.37"/>
    <n v="37.7104"/>
    <n v="64.209599999999995"/>
    <n v="6"/>
    <d v="2023-06-23T00:00:00"/>
    <d v="2023-06-29T00:00:00"/>
    <s v="Regular"/>
    <s v="UPI"/>
    <n v="11.17"/>
    <s v="loss"/>
    <s v="Mumbai"/>
  </r>
  <r>
    <s v="ORD113830"/>
    <x v="0"/>
    <s v="Clothing"/>
    <x v="13642"/>
    <s v="Good Sales"/>
    <n v="0.32"/>
    <n v="1274.5984000000001"/>
    <n v="2708.5216"/>
    <n v="2"/>
    <d v="2024-01-16T00:00:00"/>
    <d v="2024-01-17T00:00:00"/>
    <s v="Member"/>
    <s v="UPI"/>
    <n v="936.26"/>
    <s v="profit"/>
    <s v="Hyderabad"/>
  </r>
  <r>
    <s v="ORD113831"/>
    <x v="1"/>
    <s v="Electronics"/>
    <x v="948"/>
    <s v="Good Sales"/>
    <n v="0"/>
    <n v="0"/>
    <n v="1643.36"/>
    <n v="1"/>
    <d v="2023-11-30T00:00:00"/>
    <d v="2023-12-07T00:00:00"/>
    <s v="Member"/>
    <s v="UPI"/>
    <n v="298"/>
    <s v="loss"/>
    <s v="Bangalore"/>
  </r>
  <r>
    <s v="ORD113832"/>
    <x v="1"/>
    <s v="Electronics"/>
    <x v="13643"/>
    <s v="Good Sales"/>
    <n v="0.39"/>
    <n v="1123.6563000000001"/>
    <n v="1757.5137"/>
    <n v="3"/>
    <d v="2023-11-19T00:00:00"/>
    <d v="2023-11-25T00:00:00"/>
    <s v="Member"/>
    <s v="UPI"/>
    <n v="231.53"/>
    <s v="loss"/>
    <s v="Hyderabad"/>
  </r>
  <r>
    <s v="ORD113833"/>
    <x v="1"/>
    <s v="Home Care"/>
    <x v="13644"/>
    <s v="Good Sales"/>
    <n v="7.0000000000000007E-2"/>
    <n v="109.12860000000001"/>
    <n v="1449.8514"/>
    <n v="3"/>
    <d v="2024-05-15T00:00:00"/>
    <d v="2024-05-22T00:00:00"/>
    <s v="Regular"/>
    <s v="Card"/>
    <n v="329.52"/>
    <s v="loss"/>
    <s v="Pune"/>
  </r>
  <r>
    <s v="ORD113834"/>
    <x v="0"/>
    <s v="Clothing"/>
    <x v="13645"/>
    <s v="Good Sales"/>
    <n v="0.22"/>
    <n v="1024.5663999999999"/>
    <n v="3632.5536000000002"/>
    <n v="7"/>
    <d v="2024-04-30T00:00:00"/>
    <d v="2024-05-06T00:00:00"/>
    <s v="New"/>
    <s v="Cash"/>
    <n v="489.99"/>
    <s v="loss"/>
    <s v="Mumbai"/>
  </r>
  <r>
    <s v="ORD113835"/>
    <x v="1"/>
    <s v="Clothing"/>
    <x v="13646"/>
    <s v="Good Sales"/>
    <n v="0.14000000000000001"/>
    <n v="514.21860000000004"/>
    <n v="3158.7713999999996"/>
    <n v="7"/>
    <d v="2023-07-17T00:00:00"/>
    <d v="2023-07-18T00:00:00"/>
    <s v="Regular"/>
    <s v="Card"/>
    <n v="359.11"/>
    <s v="loss"/>
    <s v="Bangalore"/>
  </r>
  <r>
    <s v="ORD113836"/>
    <x v="1"/>
    <s v="Personal Care"/>
    <x v="13647"/>
    <s v="Good Sales"/>
    <n v="0.46"/>
    <n v="878.10780000000011"/>
    <n v="1030.8222000000001"/>
    <n v="6"/>
    <d v="2024-06-30T00:00:00"/>
    <d v="2024-07-01T00:00:00"/>
    <s v="Regular"/>
    <s v="UPI"/>
    <n v="230.77"/>
    <s v="loss"/>
    <s v="Pune"/>
  </r>
  <r>
    <s v="ORD113837"/>
    <x v="3"/>
    <s v="Electronics"/>
    <x v="13648"/>
    <s v="Good Sales"/>
    <n v="0.25"/>
    <n v="283.01749999999998"/>
    <n v="849.05250000000001"/>
    <n v="4"/>
    <d v="2023-10-03T00:00:00"/>
    <d v="2023-10-10T00:00:00"/>
    <s v="Regular"/>
    <s v="Cash"/>
    <n v="163.13"/>
    <s v="loss"/>
    <s v="Bangalore"/>
  </r>
  <r>
    <s v="ORD113838"/>
    <x v="0"/>
    <s v="Electronics"/>
    <x v="13649"/>
    <s v="concerning"/>
    <n v="0.26"/>
    <n v="201.565"/>
    <n v="573.68499999999995"/>
    <n v="8"/>
    <d v="2024-09-16T00:00:00"/>
    <d v="2024-09-23T00:00:00"/>
    <s v="Member"/>
    <s v="UPI"/>
    <n v="213.79"/>
    <s v="loss"/>
    <s v="Bangalore"/>
  </r>
  <r>
    <s v="ORD113839"/>
    <x v="3"/>
    <s v="Home Care"/>
    <x v="13650"/>
    <s v="Good Sales"/>
    <n v="0.04"/>
    <n v="153.434"/>
    <n v="3682.4159999999997"/>
    <n v="2"/>
    <d v="2023-02-25T00:00:00"/>
    <d v="2023-03-04T00:00:00"/>
    <s v="Regular"/>
    <s v="Card"/>
    <n v="679.2"/>
    <s v="loss"/>
    <s v="Chennai"/>
  </r>
  <r>
    <s v="ORD113840"/>
    <x v="1"/>
    <s v="Personal Care"/>
    <x v="13651"/>
    <s v="Good Sales"/>
    <n v="0.45"/>
    <n v="1043.9460000000001"/>
    <n v="1275.934"/>
    <n v="7"/>
    <d v="2023-04-18T00:00:00"/>
    <d v="2023-04-23T00:00:00"/>
    <s v="New"/>
    <s v="Card"/>
    <n v="215.03"/>
    <s v="loss"/>
    <s v="Mumbai"/>
  </r>
  <r>
    <s v="ORD113841"/>
    <x v="1"/>
    <s v="Personal Care"/>
    <x v="13652"/>
    <s v="Good Sales"/>
    <n v="0.12"/>
    <n v="148.39439999999999"/>
    <n v="1088.2256"/>
    <n v="1"/>
    <d v="2023-01-03T00:00:00"/>
    <d v="2023-01-07T00:00:00"/>
    <s v="New"/>
    <s v="UPI"/>
    <n v="361.37"/>
    <s v="loss"/>
    <s v="Delhi"/>
  </r>
  <r>
    <s v="ORD113842"/>
    <x v="1"/>
    <s v="Home Care"/>
    <x v="13653"/>
    <s v="Good Sales"/>
    <n v="0.21"/>
    <n v="967.29570000000001"/>
    <n v="3638.8742999999999"/>
    <n v="8"/>
    <d v="2023-03-03T00:00:00"/>
    <d v="2023-03-08T00:00:00"/>
    <s v="Member"/>
    <s v="UPI"/>
    <n v="671.42"/>
    <s v="loss"/>
    <s v="Delhi"/>
  </r>
  <r>
    <s v="ORD113843"/>
    <x v="0"/>
    <s v="Clothing"/>
    <x v="13654"/>
    <s v="Good Sales"/>
    <n v="0.49"/>
    <n v="985.62030000000004"/>
    <n v="1025.8497"/>
    <n v="5"/>
    <d v="2024-07-26T00:00:00"/>
    <d v="2024-07-28T00:00:00"/>
    <s v="Regular"/>
    <s v="Card"/>
    <n v="573.21"/>
    <s v="loss"/>
    <s v="Hyderabad"/>
  </r>
  <r>
    <s v="ORD113844"/>
    <x v="2"/>
    <s v="Grocery"/>
    <x v="13655"/>
    <s v="Good Sales"/>
    <n v="0.06"/>
    <n v="165.78659999999999"/>
    <n v="2597.3234000000002"/>
    <n v="6"/>
    <d v="2024-04-23T00:00:00"/>
    <d v="2024-04-29T00:00:00"/>
    <s v="New"/>
    <s v="Cash"/>
    <n v="392.91"/>
    <s v="loss"/>
    <s v="Mumbai"/>
  </r>
  <r>
    <s v="ORD113845"/>
    <x v="1"/>
    <s v="Home Care"/>
    <x v="13656"/>
    <s v="Good Sales"/>
    <n v="0.36"/>
    <n v="1549.1592000000001"/>
    <n v="2754.0608000000002"/>
    <n v="6"/>
    <d v="2024-11-28T00:00:00"/>
    <d v="2024-12-04T00:00:00"/>
    <s v="Member"/>
    <s v="UPI"/>
    <n v="308.11"/>
    <s v="loss"/>
    <s v="Bangalore"/>
  </r>
  <r>
    <s v="ORD113846"/>
    <x v="1"/>
    <s v="Clothing"/>
    <x v="13657"/>
    <s v="Good Sales"/>
    <n v="0.13"/>
    <n v="543.86019999999996"/>
    <n v="3639.6797999999999"/>
    <n v="1"/>
    <d v="2023-01-29T00:00:00"/>
    <d v="2023-01-30T00:00:00"/>
    <s v="Regular"/>
    <s v="Card"/>
    <n v="874.66"/>
    <s v="profit"/>
    <s v="Mumbai"/>
  </r>
  <r>
    <s v="ORD113847"/>
    <x v="1"/>
    <s v="Personal Care"/>
    <x v="13658"/>
    <s v="Good Sales"/>
    <n v="0.21"/>
    <n v="677.45369999999991"/>
    <n v="2548.5162999999998"/>
    <n v="7"/>
    <d v="2024-02-26T00:00:00"/>
    <d v="2024-03-03T00:00:00"/>
    <s v="Member"/>
    <s v="UPI"/>
    <n v="917.6"/>
    <s v="profit"/>
    <s v="Mumbai"/>
  </r>
  <r>
    <s v="ORD113848"/>
    <x v="1"/>
    <s v="Home Care"/>
    <x v="13659"/>
    <s v="Good Sales"/>
    <n v="0.21"/>
    <n v="935.39459999999997"/>
    <n v="3518.8654000000001"/>
    <n v="3"/>
    <d v="2023-12-06T00:00:00"/>
    <d v="2023-12-13T00:00:00"/>
    <s v="New"/>
    <s v="Cash"/>
    <n v="1003.68"/>
    <s v="profit"/>
    <s v="Pune"/>
  </r>
  <r>
    <s v="ORD113849"/>
    <x v="0"/>
    <s v="Grocery"/>
    <x v="13660"/>
    <s v="Good Sales"/>
    <n v="0.47"/>
    <n v="2239.6815999999999"/>
    <n v="2525.5983999999999"/>
    <n v="2"/>
    <d v="2024-05-25T00:00:00"/>
    <d v="2024-06-01T00:00:00"/>
    <s v="Member"/>
    <s v="Cash"/>
    <n v="286.94"/>
    <s v="loss"/>
    <s v="Hyderabad"/>
  </r>
  <r>
    <s v="ORD113850"/>
    <x v="2"/>
    <s v="Electronics"/>
    <x v="13661"/>
    <s v="Good Sales"/>
    <n v="0.01"/>
    <n v="46.820600000000006"/>
    <n v="4635.2394000000004"/>
    <n v="7"/>
    <d v="2024-08-21T00:00:00"/>
    <d v="2024-08-26T00:00:00"/>
    <s v="Member"/>
    <s v="Cash"/>
    <n v="533.77"/>
    <s v="loss"/>
    <s v="Hyderabad"/>
  </r>
  <r>
    <s v="ORD113851"/>
    <x v="2"/>
    <s v="Home Care"/>
    <x v="13662"/>
    <s v="Good Sales"/>
    <n v="0.18"/>
    <n v="325.8252"/>
    <n v="1484.3148000000001"/>
    <n v="9"/>
    <d v="2024-04-14T00:00:00"/>
    <d v="2024-04-15T00:00:00"/>
    <s v="Member"/>
    <s v="UPI"/>
    <n v="349.27"/>
    <s v="loss"/>
    <s v="Pune"/>
  </r>
  <r>
    <s v="ORD113852"/>
    <x v="2"/>
    <s v="Grocery"/>
    <x v="13663"/>
    <s v="Good Sales"/>
    <n v="0.43"/>
    <n v="879.84019999999998"/>
    <n v="1166.2998000000002"/>
    <n v="4"/>
    <d v="2023-07-31T00:00:00"/>
    <d v="2023-08-02T00:00:00"/>
    <s v="New"/>
    <s v="Card"/>
    <n v="105.22"/>
    <s v="loss"/>
    <s v="Mumbai"/>
  </r>
  <r>
    <s v="ORD113853"/>
    <x v="1"/>
    <s v="Grocery"/>
    <x v="13664"/>
    <s v="Good Sales"/>
    <n v="0.46"/>
    <n v="588.09620000000007"/>
    <n v="690.37379999999996"/>
    <n v="7"/>
    <d v="2023-04-20T00:00:00"/>
    <d v="2023-04-24T00:00:00"/>
    <s v="Regular"/>
    <s v="UPI"/>
    <n v="235.26"/>
    <s v="loss"/>
    <s v="Chennai"/>
  </r>
  <r>
    <s v="ORD113854"/>
    <x v="1"/>
    <s v="Home Care"/>
    <x v="13665"/>
    <s v="Good Sales"/>
    <n v="0.16"/>
    <n v="672.07520000000011"/>
    <n v="3528.3948"/>
    <n v="5"/>
    <d v="2024-09-28T00:00:00"/>
    <d v="2024-10-02T00:00:00"/>
    <s v="Member"/>
    <s v="UPI"/>
    <n v="1051.4000000000001"/>
    <s v="profit"/>
    <s v="Chennai"/>
  </r>
  <r>
    <s v="ORD113855"/>
    <x v="2"/>
    <s v="Clothing"/>
    <x v="13666"/>
    <s v="concerning"/>
    <n v="0.12"/>
    <n v="83.632800000000003"/>
    <n v="613.30720000000008"/>
    <n v="7"/>
    <d v="2024-02-26T00:00:00"/>
    <d v="2024-03-01T00:00:00"/>
    <s v="New"/>
    <s v="UPI"/>
    <n v="206.97"/>
    <s v="loss"/>
    <s v="Pune"/>
  </r>
  <r>
    <s v="ORD113856"/>
    <x v="2"/>
    <s v="Home Care"/>
    <x v="13667"/>
    <s v="Good Sales"/>
    <n v="0.23"/>
    <n v="423.17930000000001"/>
    <n v="1416.7307000000001"/>
    <n v="1"/>
    <d v="2024-01-03T00:00:00"/>
    <d v="2024-01-04T00:00:00"/>
    <s v="Member"/>
    <s v="Cash"/>
    <n v="337.89"/>
    <s v="loss"/>
    <s v="Hyderabad"/>
  </r>
  <r>
    <s v="ORD113857"/>
    <x v="1"/>
    <s v="Personal Care"/>
    <x v="13668"/>
    <s v="concerning"/>
    <n v="0.37"/>
    <n v="54.645299999999999"/>
    <n v="93.044700000000006"/>
    <n v="9"/>
    <d v="2024-11-20T00:00:00"/>
    <d v="2024-11-25T00:00:00"/>
    <s v="Member"/>
    <s v="Cash"/>
    <n v="32.479999999999997"/>
    <s v="loss"/>
    <s v="Hyderabad"/>
  </r>
  <r>
    <s v="ORD113858"/>
    <x v="1"/>
    <s v="Grocery"/>
    <x v="13669"/>
    <s v="Good Sales"/>
    <n v="0.08"/>
    <n v="241.10159999999999"/>
    <n v="2772.6684"/>
    <n v="6"/>
    <d v="2023-12-27T00:00:00"/>
    <d v="2023-12-30T00:00:00"/>
    <s v="New"/>
    <s v="UPI"/>
    <n v="266.58999999999997"/>
    <s v="loss"/>
    <s v="Bangalore"/>
  </r>
  <r>
    <s v="ORD113859"/>
    <x v="3"/>
    <s v="Grocery"/>
    <x v="13670"/>
    <s v="Good Sales"/>
    <n v="0.39"/>
    <n v="1297.1712"/>
    <n v="2028.9087999999999"/>
    <n v="8"/>
    <d v="2024-01-26T00:00:00"/>
    <d v="2024-01-28T00:00:00"/>
    <s v="Member"/>
    <s v="UPI"/>
    <n v="264.02999999999997"/>
    <s v="loss"/>
    <s v="Pune"/>
  </r>
  <r>
    <s v="ORD113860"/>
    <x v="3"/>
    <s v="Electronics"/>
    <x v="13671"/>
    <s v="Good Sales"/>
    <n v="0.26"/>
    <n v="343.21039999999999"/>
    <n v="976.82960000000003"/>
    <n v="9"/>
    <d v="2023-08-30T00:00:00"/>
    <d v="2023-08-31T00:00:00"/>
    <s v="Regular"/>
    <s v="UPI"/>
    <n v="278.2"/>
    <s v="loss"/>
    <s v="Hyderabad"/>
  </r>
  <r>
    <s v="ORD113861"/>
    <x v="3"/>
    <s v="Grocery"/>
    <x v="13672"/>
    <s v="Good Sales"/>
    <n v="7.0000000000000007E-2"/>
    <n v="259.6986"/>
    <n v="3450.2813999999998"/>
    <n v="1"/>
    <d v="2023-12-30T00:00:00"/>
    <d v="2024-01-01T00:00:00"/>
    <s v="New"/>
    <s v="Card"/>
    <n v="334.03"/>
    <s v="loss"/>
    <s v="Chennai"/>
  </r>
  <r>
    <s v="ORD113862"/>
    <x v="2"/>
    <s v="Electronics"/>
    <x v="13673"/>
    <s v="Good Sales"/>
    <n v="0.34"/>
    <n v="669.64020000000005"/>
    <n v="1299.8897999999999"/>
    <n v="5"/>
    <d v="2023-04-11T00:00:00"/>
    <d v="2023-04-12T00:00:00"/>
    <s v="Regular"/>
    <s v="UPI"/>
    <n v="474.38"/>
    <s v="loss"/>
    <s v="Delhi"/>
  </r>
  <r>
    <s v="ORD113863"/>
    <x v="0"/>
    <s v="Grocery"/>
    <x v="13674"/>
    <s v="Good Sales"/>
    <n v="0.31"/>
    <n v="504.48780000000005"/>
    <n v="1122.8922"/>
    <n v="7"/>
    <d v="2024-03-05T00:00:00"/>
    <d v="2024-03-09T00:00:00"/>
    <s v="Member"/>
    <s v="Cash"/>
    <n v="363.32"/>
    <s v="loss"/>
    <s v="Chennai"/>
  </r>
  <r>
    <s v="ORD113864"/>
    <x v="1"/>
    <s v="Grocery"/>
    <x v="13675"/>
    <s v="Good Sales"/>
    <n v="0.31"/>
    <n v="1483.4150999999999"/>
    <n v="3301.7948999999999"/>
    <n v="8"/>
    <d v="2024-02-13T00:00:00"/>
    <d v="2024-02-15T00:00:00"/>
    <s v="New"/>
    <s v="Cash"/>
    <n v="684.16"/>
    <s v="loss"/>
    <s v="Hyderabad"/>
  </r>
  <r>
    <s v="ORD113865"/>
    <x v="3"/>
    <s v="Home Care"/>
    <x v="13676"/>
    <s v="Good Sales"/>
    <n v="0.38"/>
    <n v="1134.1442"/>
    <n v="1850.4458000000002"/>
    <n v="3"/>
    <d v="2024-04-06T00:00:00"/>
    <d v="2024-04-09T00:00:00"/>
    <s v="Regular"/>
    <s v="Card"/>
    <n v="647.88"/>
    <s v="loss"/>
    <s v="Mumbai"/>
  </r>
  <r>
    <s v="ORD113866"/>
    <x v="0"/>
    <s v="Home Care"/>
    <x v="13677"/>
    <s v="Good Sales"/>
    <n v="0.09"/>
    <n v="120.27329999999999"/>
    <n v="1216.0966999999998"/>
    <n v="8"/>
    <d v="2023-09-12T00:00:00"/>
    <d v="2023-09-16T00:00:00"/>
    <s v="Regular"/>
    <s v="Card"/>
    <n v="190.9"/>
    <s v="loss"/>
    <s v="Hyderabad"/>
  </r>
  <r>
    <s v="ORD113867"/>
    <x v="1"/>
    <s v="Personal Care"/>
    <x v="13678"/>
    <s v="Good Sales"/>
    <n v="0.35"/>
    <n v="1721.2615000000001"/>
    <n v="3196.6285000000003"/>
    <n v="5"/>
    <d v="2023-12-25T00:00:00"/>
    <d v="2023-12-29T00:00:00"/>
    <s v="Member"/>
    <s v="Card"/>
    <n v="1007.04"/>
    <s v="profit"/>
    <s v="Mumbai"/>
  </r>
  <r>
    <s v="ORD113868"/>
    <x v="0"/>
    <s v="Clothing"/>
    <x v="13679"/>
    <s v="Good Sales"/>
    <n v="0.44"/>
    <n v="879.55560000000003"/>
    <n v="1119.4344000000001"/>
    <n v="1"/>
    <d v="2023-08-09T00:00:00"/>
    <d v="2023-08-16T00:00:00"/>
    <s v="Member"/>
    <s v="Cash"/>
    <n v="429.68"/>
    <s v="loss"/>
    <s v="Bangalore"/>
  </r>
  <r>
    <s v="ORD113869"/>
    <x v="2"/>
    <s v="Personal Care"/>
    <x v="13680"/>
    <s v="Good Sales"/>
    <n v="0.27"/>
    <n v="884.07990000000007"/>
    <n v="2390.2900999999997"/>
    <n v="4"/>
    <d v="2023-12-02T00:00:00"/>
    <d v="2023-12-05T00:00:00"/>
    <s v="Member"/>
    <s v="Cash"/>
    <n v="745.49"/>
    <s v="loss"/>
    <s v="Delhi"/>
  </r>
  <r>
    <s v="ORD113870"/>
    <x v="2"/>
    <s v="Grocery"/>
    <x v="13681"/>
    <s v="Good Sales"/>
    <n v="0.24"/>
    <n v="875.25120000000004"/>
    <n v="2771.6288"/>
    <n v="2"/>
    <d v="2024-04-13T00:00:00"/>
    <d v="2024-04-16T00:00:00"/>
    <s v="New"/>
    <s v="UPI"/>
    <n v="662.21"/>
    <s v="loss"/>
    <s v="Mumbai"/>
  </r>
  <r>
    <s v="ORD113871"/>
    <x v="2"/>
    <s v="Personal Care"/>
    <x v="13682"/>
    <s v="Good Sales"/>
    <n v="0.4"/>
    <n v="867.7"/>
    <n v="1301.55"/>
    <n v="5"/>
    <d v="2023-05-30T00:00:00"/>
    <d v="2023-06-03T00:00:00"/>
    <s v="Member"/>
    <s v="UPI"/>
    <n v="309.20999999999998"/>
    <s v="loss"/>
    <s v="Chennai"/>
  </r>
  <r>
    <s v="ORD113872"/>
    <x v="3"/>
    <s v="Home Care"/>
    <x v="13683"/>
    <s v="Good Sales"/>
    <n v="7.0000000000000007E-2"/>
    <n v="190.8193"/>
    <n v="2535.1706999999997"/>
    <n v="4"/>
    <d v="2023-03-27T00:00:00"/>
    <d v="2023-03-30T00:00:00"/>
    <s v="Member"/>
    <s v="Cash"/>
    <n v="557"/>
    <s v="loss"/>
    <s v="Delhi"/>
  </r>
  <r>
    <s v="ORD113873"/>
    <x v="1"/>
    <s v="Grocery"/>
    <x v="13684"/>
    <s v="Good Sales"/>
    <n v="0.17"/>
    <n v="216.73810000000003"/>
    <n v="1058.1919"/>
    <n v="2"/>
    <d v="2023-05-17T00:00:00"/>
    <d v="2023-05-23T00:00:00"/>
    <s v="New"/>
    <s v="Card"/>
    <n v="217.15"/>
    <s v="loss"/>
    <s v="Hyderabad"/>
  </r>
  <r>
    <s v="ORD113874"/>
    <x v="2"/>
    <s v="Grocery"/>
    <x v="13685"/>
    <s v="Good Sales"/>
    <n v="0.43"/>
    <n v="1024.4879000000001"/>
    <n v="1358.0421000000001"/>
    <n v="7"/>
    <d v="2023-12-09T00:00:00"/>
    <d v="2023-12-13T00:00:00"/>
    <s v="New"/>
    <s v="Cash"/>
    <n v="154.6"/>
    <s v="loss"/>
    <s v="Mumbai"/>
  </r>
  <r>
    <s v="ORD113875"/>
    <x v="3"/>
    <s v="Personal Care"/>
    <x v="13686"/>
    <s v="Good Sales"/>
    <n v="0.25"/>
    <n v="405.73"/>
    <n v="1217.19"/>
    <n v="2"/>
    <d v="2024-12-13T00:00:00"/>
    <d v="2024-12-18T00:00:00"/>
    <s v="Regular"/>
    <s v="Cash"/>
    <n v="279.81"/>
    <s v="loss"/>
    <s v="Delhi"/>
  </r>
  <r>
    <s v="ORD113876"/>
    <x v="3"/>
    <s v="Electronics"/>
    <x v="13687"/>
    <s v="Good Sales"/>
    <n v="0.42"/>
    <n v="1168.6668"/>
    <n v="1613.8732"/>
    <n v="2"/>
    <d v="2024-04-24T00:00:00"/>
    <d v="2024-05-01T00:00:00"/>
    <s v="New"/>
    <s v="Card"/>
    <n v="394.34"/>
    <s v="loss"/>
    <s v="Pune"/>
  </r>
  <r>
    <s v="ORD113877"/>
    <x v="3"/>
    <s v="Clothing"/>
    <x v="13688"/>
    <s v="Good Sales"/>
    <n v="0.13"/>
    <n v="439.71980000000002"/>
    <n v="2942.7402000000002"/>
    <n v="4"/>
    <d v="2023-10-19T00:00:00"/>
    <d v="2023-10-20T00:00:00"/>
    <s v="Member"/>
    <s v="Cash"/>
    <n v="217.54"/>
    <s v="loss"/>
    <s v="Hyderabad"/>
  </r>
  <r>
    <s v="ORD113878"/>
    <x v="3"/>
    <s v="Personal Care"/>
    <x v="13689"/>
    <s v="Good Sales"/>
    <n v="0.19"/>
    <n v="590.63970000000006"/>
    <n v="2517.9902999999999"/>
    <n v="5"/>
    <d v="2023-08-27T00:00:00"/>
    <d v="2023-09-02T00:00:00"/>
    <s v="Regular"/>
    <s v="Cash"/>
    <n v="239.46"/>
    <s v="loss"/>
    <s v="Delhi"/>
  </r>
  <r>
    <s v="ORD113879"/>
    <x v="2"/>
    <s v="Personal Care"/>
    <x v="13690"/>
    <s v="Good Sales"/>
    <n v="0.41"/>
    <n v="1601.4230999999997"/>
    <n v="2304.4868999999999"/>
    <n v="3"/>
    <d v="2023-09-18T00:00:00"/>
    <d v="2023-09-23T00:00:00"/>
    <s v="Member"/>
    <s v="Card"/>
    <n v="753.13"/>
    <s v="loss"/>
    <s v="Delhi"/>
  </r>
  <r>
    <s v="ORD113880"/>
    <x v="3"/>
    <s v="Clothing"/>
    <x v="13691"/>
    <s v="concerning"/>
    <n v="0.08"/>
    <n v="24.28"/>
    <n v="279.22000000000003"/>
    <n v="9"/>
    <d v="2023-08-06T00:00:00"/>
    <d v="2023-08-07T00:00:00"/>
    <s v="Regular"/>
    <s v="Cash"/>
    <n v="77.19"/>
    <s v="loss"/>
    <s v="Chennai"/>
  </r>
  <r>
    <s v="ORD113881"/>
    <x v="2"/>
    <s v="Grocery"/>
    <x v="13692"/>
    <s v="concerning"/>
    <n v="0.45"/>
    <n v="218.304"/>
    <n v="266.81600000000003"/>
    <n v="6"/>
    <d v="2023-01-04T00:00:00"/>
    <d v="2023-01-05T00:00:00"/>
    <s v="New"/>
    <s v="UPI"/>
    <n v="82.01"/>
    <s v="loss"/>
    <s v="Chennai"/>
  </r>
  <r>
    <s v="ORD113882"/>
    <x v="2"/>
    <s v="Grocery"/>
    <x v="13693"/>
    <s v="Good Sales"/>
    <n v="0.15"/>
    <n v="165.90599999999998"/>
    <n v="940.13400000000001"/>
    <n v="8"/>
    <d v="2024-06-19T00:00:00"/>
    <d v="2024-06-24T00:00:00"/>
    <s v="Regular"/>
    <s v="Cash"/>
    <n v="68.7"/>
    <s v="loss"/>
    <s v="Hyderabad"/>
  </r>
  <r>
    <s v="ORD113883"/>
    <x v="3"/>
    <s v="Electronics"/>
    <x v="13694"/>
    <s v="Good Sales"/>
    <n v="0.49"/>
    <n v="2415.9106999999999"/>
    <n v="2514.5193000000004"/>
    <n v="5"/>
    <d v="2023-12-29T00:00:00"/>
    <d v="2024-01-05T00:00:00"/>
    <s v="Member"/>
    <s v="Card"/>
    <n v="1284.3800000000001"/>
    <s v="profit"/>
    <s v="Mumbai"/>
  </r>
  <r>
    <s v="ORD113884"/>
    <x v="2"/>
    <s v="Personal Care"/>
    <x v="13695"/>
    <s v="Good Sales"/>
    <n v="0.41"/>
    <n v="1648.7370999999998"/>
    <n v="2372.5729000000001"/>
    <n v="8"/>
    <d v="2024-12-31T00:00:00"/>
    <d v="2025-01-07T00:00:00"/>
    <s v="New"/>
    <s v="Card"/>
    <n v="869.12"/>
    <s v="profit"/>
    <s v="Pune"/>
  </r>
  <r>
    <s v="ORD113885"/>
    <x v="1"/>
    <s v="Clothing"/>
    <x v="13696"/>
    <s v="Good Sales"/>
    <n v="0.23"/>
    <n v="1064.4837"/>
    <n v="3563.7062999999998"/>
    <n v="6"/>
    <d v="2024-06-07T00:00:00"/>
    <d v="2024-06-08T00:00:00"/>
    <s v="New"/>
    <s v="UPI"/>
    <n v="1290.8399999999999"/>
    <s v="profit"/>
    <s v="Hyderabad"/>
  </r>
  <r>
    <s v="ORD113886"/>
    <x v="1"/>
    <s v="Personal Care"/>
    <x v="13697"/>
    <s v="Good Sales"/>
    <n v="0.37"/>
    <n v="530.29880000000003"/>
    <n v="902.94119999999998"/>
    <n v="7"/>
    <d v="2024-08-16T00:00:00"/>
    <d v="2024-08-17T00:00:00"/>
    <s v="Member"/>
    <s v="Card"/>
    <n v="426.43"/>
    <s v="loss"/>
    <s v="Pune"/>
  </r>
  <r>
    <s v="ORD113887"/>
    <x v="0"/>
    <s v="Home Care"/>
    <x v="13698"/>
    <s v="Good Sales"/>
    <n v="0.28000000000000003"/>
    <n v="815.33200000000011"/>
    <n v="2096.5680000000002"/>
    <n v="2"/>
    <d v="2023-05-17T00:00:00"/>
    <d v="2023-05-23T00:00:00"/>
    <s v="Member"/>
    <s v="Card"/>
    <n v="761.73"/>
    <s v="loss"/>
    <s v="Delhi"/>
  </r>
  <r>
    <s v="ORD113888"/>
    <x v="1"/>
    <s v="Personal Care"/>
    <x v="13699"/>
    <s v="Good Sales"/>
    <n v="0.43"/>
    <n v="1212.1442"/>
    <n v="1606.7958000000001"/>
    <n v="6"/>
    <d v="2024-07-31T00:00:00"/>
    <d v="2024-08-06T00:00:00"/>
    <s v="Member"/>
    <s v="Cash"/>
    <n v="782.53"/>
    <s v="loss"/>
    <s v="Delhi"/>
  </r>
  <r>
    <s v="ORD113889"/>
    <x v="2"/>
    <s v="Personal Care"/>
    <x v="13700"/>
    <s v="Good Sales"/>
    <n v="0.26"/>
    <n v="751.56640000000004"/>
    <n v="2139.0735999999997"/>
    <n v="5"/>
    <d v="2024-05-13T00:00:00"/>
    <d v="2024-05-17T00:00:00"/>
    <s v="Member"/>
    <s v="UPI"/>
    <n v="699.88"/>
    <s v="loss"/>
    <s v="Pune"/>
  </r>
  <r>
    <s v="ORD113890"/>
    <x v="2"/>
    <s v="Home Care"/>
    <x v="13701"/>
    <s v="Good Sales"/>
    <n v="0.49"/>
    <n v="1771.8791999999999"/>
    <n v="1844.2008000000001"/>
    <n v="8"/>
    <d v="2023-06-15T00:00:00"/>
    <d v="2023-06-16T00:00:00"/>
    <s v="Member"/>
    <s v="Cash"/>
    <n v="1009.91"/>
    <s v="profit"/>
    <s v="Mumbai"/>
  </r>
  <r>
    <s v="ORD113891"/>
    <x v="1"/>
    <s v="Home Care"/>
    <x v="13702"/>
    <s v="Good Sales"/>
    <n v="7.0000000000000007E-2"/>
    <n v="142.13500000000002"/>
    <n v="1888.365"/>
    <n v="5"/>
    <d v="2023-04-06T00:00:00"/>
    <d v="2023-04-13T00:00:00"/>
    <s v="New"/>
    <s v="Cash"/>
    <n v="340.58"/>
    <s v="loss"/>
    <s v="Delhi"/>
  </r>
  <r>
    <s v="ORD113892"/>
    <x v="3"/>
    <s v="Clothing"/>
    <x v="13703"/>
    <s v="Good Sales"/>
    <n v="0.34"/>
    <n v="1162.2322000000001"/>
    <n v="2256.0977999999996"/>
    <n v="7"/>
    <d v="2024-08-11T00:00:00"/>
    <d v="2024-08-18T00:00:00"/>
    <s v="New"/>
    <s v="UPI"/>
    <n v="961.87"/>
    <s v="profit"/>
    <s v="Bangalore"/>
  </r>
  <r>
    <s v="ORD113893"/>
    <x v="3"/>
    <s v="Grocery"/>
    <x v="13704"/>
    <s v="Good Sales"/>
    <n v="0.12"/>
    <n v="475.60079999999999"/>
    <n v="3487.7392"/>
    <n v="4"/>
    <d v="2023-06-24T00:00:00"/>
    <d v="2023-06-27T00:00:00"/>
    <s v="Regular"/>
    <s v="Card"/>
    <n v="408.59"/>
    <s v="loss"/>
    <s v="Chennai"/>
  </r>
  <r>
    <s v="ORD113894"/>
    <x v="2"/>
    <s v="Electronics"/>
    <x v="13705"/>
    <s v="Good Sales"/>
    <n v="0.1"/>
    <n v="151.64600000000002"/>
    <n v="1364.8140000000001"/>
    <n v="2"/>
    <d v="2023-08-04T00:00:00"/>
    <d v="2023-08-11T00:00:00"/>
    <s v="Regular"/>
    <s v="UPI"/>
    <n v="120.63"/>
    <s v="loss"/>
    <s v="Chennai"/>
  </r>
  <r>
    <s v="ORD113895"/>
    <x v="3"/>
    <s v="Home Care"/>
    <x v="13706"/>
    <s v="Good Sales"/>
    <n v="0.2"/>
    <n v="946.82800000000009"/>
    <n v="3787.3120000000004"/>
    <n v="3"/>
    <d v="2024-01-16T00:00:00"/>
    <d v="2024-01-17T00:00:00"/>
    <s v="Member"/>
    <s v="Card"/>
    <n v="795.26"/>
    <s v="loss"/>
    <s v="Pune"/>
  </r>
  <r>
    <s v="ORD113896"/>
    <x v="0"/>
    <s v="Grocery"/>
    <x v="13707"/>
    <s v="Good Sales"/>
    <n v="0.18"/>
    <n v="474.91919999999999"/>
    <n v="2163.5208000000002"/>
    <n v="4"/>
    <d v="2024-05-19T00:00:00"/>
    <d v="2024-05-26T00:00:00"/>
    <s v="Regular"/>
    <s v="Card"/>
    <n v="301.89"/>
    <s v="loss"/>
    <s v="Chennai"/>
  </r>
  <r>
    <s v="ORD113897"/>
    <x v="0"/>
    <s v="Clothing"/>
    <x v="13708"/>
    <s v="Good Sales"/>
    <n v="0.02"/>
    <n v="73.8108"/>
    <n v="3616.7291999999998"/>
    <n v="3"/>
    <d v="2024-01-03T00:00:00"/>
    <d v="2024-01-05T00:00:00"/>
    <s v="Regular"/>
    <s v="Cash"/>
    <n v="788.63"/>
    <s v="loss"/>
    <s v="Mumbai"/>
  </r>
  <r>
    <s v="ORD113898"/>
    <x v="1"/>
    <s v="Personal Care"/>
    <x v="13709"/>
    <s v="Good Sales"/>
    <n v="0.21"/>
    <n v="771.06330000000003"/>
    <n v="2900.6666999999998"/>
    <n v="7"/>
    <d v="2023-08-26T00:00:00"/>
    <d v="2023-08-30T00:00:00"/>
    <s v="Member"/>
    <s v="Cash"/>
    <n v="932.71"/>
    <s v="profit"/>
    <s v="Chennai"/>
  </r>
  <r>
    <s v="ORD113899"/>
    <x v="1"/>
    <s v="Clothing"/>
    <x v="13710"/>
    <s v="Good Sales"/>
    <n v="0.48"/>
    <n v="1377.4512"/>
    <n v="1492.2388000000001"/>
    <n v="5"/>
    <d v="2023-12-05T00:00:00"/>
    <d v="2023-12-09T00:00:00"/>
    <s v="Regular"/>
    <s v="Cash"/>
    <n v="298.93"/>
    <s v="loss"/>
    <s v="Mumbai"/>
  </r>
  <r>
    <s v="ORD113900"/>
    <x v="3"/>
    <s v="Clothing"/>
    <x v="6168"/>
    <s v="Good Sales"/>
    <n v="0.23"/>
    <n v="386.66450000000003"/>
    <n v="1294.4855"/>
    <n v="3"/>
    <d v="2023-08-27T00:00:00"/>
    <d v="2023-09-03T00:00:00"/>
    <s v="New"/>
    <s v="Card"/>
    <n v="113.37"/>
    <s v="loss"/>
    <s v="Pune"/>
  </r>
  <r>
    <s v="ORD113901"/>
    <x v="2"/>
    <s v="Home Care"/>
    <x v="13711"/>
    <s v="Good Sales"/>
    <n v="0.15"/>
    <n v="505.2"/>
    <n v="2862.8"/>
    <n v="3"/>
    <d v="2023-05-26T00:00:00"/>
    <d v="2023-05-27T00:00:00"/>
    <s v="New"/>
    <s v="UPI"/>
    <n v="680.31"/>
    <s v="loss"/>
    <s v="Mumbai"/>
  </r>
  <r>
    <s v="ORD113902"/>
    <x v="1"/>
    <s v="Electronics"/>
    <x v="13712"/>
    <s v="concerning"/>
    <n v="0.47"/>
    <n v="248.01900000000001"/>
    <n v="279.68100000000004"/>
    <n v="9"/>
    <d v="2023-12-30T00:00:00"/>
    <d v="2024-01-01T00:00:00"/>
    <s v="New"/>
    <s v="UPI"/>
    <n v="113.36"/>
    <s v="loss"/>
    <s v="Pune"/>
  </r>
  <r>
    <s v="ORD113903"/>
    <x v="0"/>
    <s v="Home Care"/>
    <x v="13713"/>
    <s v="Good Sales"/>
    <n v="0.25"/>
    <n v="1227.2574999999999"/>
    <n v="3681.7725"/>
    <n v="9"/>
    <d v="2023-03-07T00:00:00"/>
    <d v="2023-03-13T00:00:00"/>
    <s v="Member"/>
    <s v="Card"/>
    <n v="957.47"/>
    <s v="profit"/>
    <s v="Mumbai"/>
  </r>
  <r>
    <s v="ORD113904"/>
    <x v="1"/>
    <s v="Personal Care"/>
    <x v="13714"/>
    <s v="Good Sales"/>
    <n v="0.14000000000000001"/>
    <n v="140.22260000000003"/>
    <n v="861.36739999999998"/>
    <n v="5"/>
    <d v="2024-04-18T00:00:00"/>
    <d v="2024-04-20T00:00:00"/>
    <s v="New"/>
    <s v="Cash"/>
    <n v="223.14"/>
    <s v="loss"/>
    <s v="Bangalore"/>
  </r>
  <r>
    <s v="ORD113905"/>
    <x v="1"/>
    <s v="Home Care"/>
    <x v="13715"/>
    <s v="Good Sales"/>
    <n v="0.39"/>
    <n v="565.34010000000001"/>
    <n v="884.24989999999991"/>
    <n v="2"/>
    <d v="2023-07-04T00:00:00"/>
    <d v="2023-07-08T00:00:00"/>
    <s v="New"/>
    <s v="Card"/>
    <n v="93.36"/>
    <s v="loss"/>
    <s v="Pune"/>
  </r>
  <r>
    <s v="ORD113906"/>
    <x v="0"/>
    <s v="Personal Care"/>
    <x v="13716"/>
    <s v="Good Sales"/>
    <n v="0.11"/>
    <n v="525.4425"/>
    <n v="4251.3074999999999"/>
    <n v="5"/>
    <d v="2023-09-01T00:00:00"/>
    <d v="2023-09-06T00:00:00"/>
    <s v="Regular"/>
    <s v="UPI"/>
    <n v="1056.32"/>
    <s v="profit"/>
    <s v="Pune"/>
  </r>
  <r>
    <s v="ORD113907"/>
    <x v="2"/>
    <s v="Home Care"/>
    <x v="13717"/>
    <s v="Good Sales"/>
    <n v="0.12"/>
    <n v="121.68599999999999"/>
    <n v="892.36399999999992"/>
    <n v="4"/>
    <d v="2023-03-05T00:00:00"/>
    <d v="2023-03-12T00:00:00"/>
    <s v="Regular"/>
    <s v="Cash"/>
    <n v="179.76"/>
    <s v="loss"/>
    <s v="Hyderabad"/>
  </r>
  <r>
    <s v="ORD113908"/>
    <x v="1"/>
    <s v="Electronics"/>
    <x v="13718"/>
    <s v="Good Sales"/>
    <n v="0.16"/>
    <n v="149.352"/>
    <n v="784.09800000000007"/>
    <n v="6"/>
    <d v="2024-12-28T00:00:00"/>
    <d v="2024-12-30T00:00:00"/>
    <s v="New"/>
    <s v="UPI"/>
    <n v="113.71"/>
    <s v="loss"/>
    <s v="Delhi"/>
  </r>
  <r>
    <s v="ORD113909"/>
    <x v="1"/>
    <s v="Grocery"/>
    <x v="13719"/>
    <s v="Good Sales"/>
    <n v="0.2"/>
    <n v="808.44600000000003"/>
    <n v="3233.7840000000001"/>
    <n v="6"/>
    <d v="2024-05-10T00:00:00"/>
    <d v="2024-05-11T00:00:00"/>
    <s v="Member"/>
    <s v="UPI"/>
    <n v="647.34"/>
    <s v="loss"/>
    <s v="Mumbai"/>
  </r>
  <r>
    <s v="ORD113910"/>
    <x v="1"/>
    <s v="Electronics"/>
    <x v="13720"/>
    <s v="Good Sales"/>
    <n v="0.28999999999999998"/>
    <n v="386.07989999999995"/>
    <n v="945.23009999999999"/>
    <n v="6"/>
    <d v="2024-10-28T00:00:00"/>
    <d v="2024-11-04T00:00:00"/>
    <s v="Regular"/>
    <s v="Cash"/>
    <n v="128.69"/>
    <s v="loss"/>
    <s v="Pune"/>
  </r>
  <r>
    <s v="ORD113911"/>
    <x v="3"/>
    <s v="Home Care"/>
    <x v="13721"/>
    <s v="concerning"/>
    <n v="0.26"/>
    <n v="146.6816"/>
    <n v="417.47839999999997"/>
    <n v="7"/>
    <d v="2024-05-17T00:00:00"/>
    <d v="2024-05-23T00:00:00"/>
    <s v="Member"/>
    <s v="Cash"/>
    <n v="31.62"/>
    <s v="loss"/>
    <s v="Mumbai"/>
  </r>
  <r>
    <s v="ORD113912"/>
    <x v="1"/>
    <s v="Clothing"/>
    <x v="13722"/>
    <s v="Good Sales"/>
    <n v="0.37"/>
    <n v="447.90349999999995"/>
    <n v="762.64650000000006"/>
    <n v="2"/>
    <d v="2023-11-05T00:00:00"/>
    <d v="2023-11-08T00:00:00"/>
    <s v="Regular"/>
    <s v="UPI"/>
    <n v="120.02"/>
    <s v="loss"/>
    <s v="Pune"/>
  </r>
  <r>
    <s v="ORD113913"/>
    <x v="0"/>
    <s v="Grocery"/>
    <x v="13723"/>
    <s v="Good Sales"/>
    <n v="0.36"/>
    <n v="1603.0907999999999"/>
    <n v="2849.9391999999998"/>
    <n v="4"/>
    <d v="2024-03-18T00:00:00"/>
    <d v="2024-03-23T00:00:00"/>
    <s v="Regular"/>
    <s v="Cash"/>
    <n v="787.9"/>
    <s v="loss"/>
    <s v="Hyderabad"/>
  </r>
  <r>
    <s v="ORD113914"/>
    <x v="2"/>
    <s v="Clothing"/>
    <x v="13724"/>
    <s v="Good Sales"/>
    <n v="0.02"/>
    <n v="29.4712"/>
    <n v="1444.0888"/>
    <n v="9"/>
    <d v="2024-09-21T00:00:00"/>
    <d v="2024-09-22T00:00:00"/>
    <s v="Member"/>
    <s v="Cash"/>
    <n v="236.05"/>
    <s v="loss"/>
    <s v="Mumbai"/>
  </r>
  <r>
    <s v="ORD113915"/>
    <x v="2"/>
    <s v="Electronics"/>
    <x v="13725"/>
    <s v="Good Sales"/>
    <n v="7.0000000000000007E-2"/>
    <n v="245.40600000000003"/>
    <n v="3260.3940000000002"/>
    <n v="5"/>
    <d v="2024-06-24T00:00:00"/>
    <d v="2024-06-25T00:00:00"/>
    <s v="Regular"/>
    <s v="Card"/>
    <n v="1014.73"/>
    <s v="profit"/>
    <s v="Pune"/>
  </r>
  <r>
    <s v="ORD113916"/>
    <x v="0"/>
    <s v="Grocery"/>
    <x v="13726"/>
    <s v="Good Sales"/>
    <n v="0.11"/>
    <n v="223.97980000000001"/>
    <n v="1812.2002"/>
    <n v="1"/>
    <d v="2023-03-13T00:00:00"/>
    <d v="2023-03-19T00:00:00"/>
    <s v="New"/>
    <s v="Card"/>
    <n v="560.39"/>
    <s v="loss"/>
    <s v="Bangalore"/>
  </r>
  <r>
    <s v="ORD113917"/>
    <x v="3"/>
    <s v="Home Care"/>
    <x v="13727"/>
    <s v="Good Sales"/>
    <n v="0.3"/>
    <n v="415.31400000000002"/>
    <n v="969.06600000000003"/>
    <n v="6"/>
    <d v="2023-08-11T00:00:00"/>
    <d v="2023-08-16T00:00:00"/>
    <s v="New"/>
    <s v="Card"/>
    <n v="154.25"/>
    <s v="loss"/>
    <s v="Hyderabad"/>
  </r>
  <r>
    <s v="ORD113918"/>
    <x v="0"/>
    <s v="Clothing"/>
    <x v="13728"/>
    <s v="Good Sales"/>
    <n v="0.45"/>
    <n v="362.62350000000004"/>
    <n v="443.20650000000001"/>
    <n v="5"/>
    <d v="2023-08-14T00:00:00"/>
    <d v="2023-08-21T00:00:00"/>
    <s v="New"/>
    <s v="Cash"/>
    <n v="124.85"/>
    <s v="loss"/>
    <s v="Delhi"/>
  </r>
  <r>
    <s v="ORD113919"/>
    <x v="2"/>
    <s v="Home Care"/>
    <x v="13729"/>
    <s v="Good Sales"/>
    <n v="0.16"/>
    <n v="778.19839999999999"/>
    <n v="4085.5415999999996"/>
    <n v="2"/>
    <d v="2024-08-02T00:00:00"/>
    <d v="2024-08-08T00:00:00"/>
    <s v="New"/>
    <s v="Card"/>
    <n v="1419.63"/>
    <s v="profit"/>
    <s v="Delhi"/>
  </r>
  <r>
    <s v="ORD113920"/>
    <x v="0"/>
    <s v="Personal Care"/>
    <x v="13730"/>
    <s v="Good Sales"/>
    <n v="0.48"/>
    <n v="1273.6655999999998"/>
    <n v="1379.8044"/>
    <n v="3"/>
    <d v="2024-07-08T00:00:00"/>
    <d v="2024-07-11T00:00:00"/>
    <s v="New"/>
    <s v="UPI"/>
    <n v="397.55"/>
    <s v="loss"/>
    <s v="Chennai"/>
  </r>
  <r>
    <s v="ORD113921"/>
    <x v="3"/>
    <s v="Grocery"/>
    <x v="13731"/>
    <s v="concerning"/>
    <n v="0.09"/>
    <n v="59.606999999999992"/>
    <n v="602.69299999999998"/>
    <n v="3"/>
    <d v="2024-01-04T00:00:00"/>
    <d v="2024-01-09T00:00:00"/>
    <s v="Member"/>
    <s v="Card"/>
    <n v="195.58"/>
    <s v="loss"/>
    <s v="Bangalore"/>
  </r>
  <r>
    <s v="ORD113922"/>
    <x v="2"/>
    <s v="Clothing"/>
    <x v="13732"/>
    <s v="Good Sales"/>
    <n v="0.46"/>
    <n v="494.12740000000002"/>
    <n v="580.06259999999997"/>
    <n v="7"/>
    <d v="2024-06-24T00:00:00"/>
    <d v="2024-06-28T00:00:00"/>
    <s v="New"/>
    <s v="UPI"/>
    <n v="115.23"/>
    <s v="loss"/>
    <s v="Mumbai"/>
  </r>
  <r>
    <s v="ORD113923"/>
    <x v="3"/>
    <s v="Electronics"/>
    <x v="13733"/>
    <s v="Good Sales"/>
    <n v="0.4"/>
    <n v="838.30400000000009"/>
    <n v="1257.4560000000001"/>
    <n v="5"/>
    <d v="2024-07-22T00:00:00"/>
    <d v="2024-07-23T00:00:00"/>
    <s v="Regular"/>
    <s v="UPI"/>
    <n v="419.8"/>
    <s v="loss"/>
    <s v="Bangalore"/>
  </r>
  <r>
    <s v="ORD113924"/>
    <x v="0"/>
    <s v="Electronics"/>
    <x v="13734"/>
    <s v="Good Sales"/>
    <n v="0.19"/>
    <n v="525.62360000000001"/>
    <n v="2240.8164000000002"/>
    <n v="9"/>
    <d v="2024-09-21T00:00:00"/>
    <d v="2024-09-25T00:00:00"/>
    <s v="New"/>
    <s v="Card"/>
    <n v="663.57"/>
    <s v="loss"/>
    <s v="Mumbai"/>
  </r>
  <r>
    <s v="ORD113925"/>
    <x v="1"/>
    <s v="Electronics"/>
    <x v="13448"/>
    <s v="Good Sales"/>
    <n v="0.1"/>
    <n v="99.08"/>
    <n v="891.71999999999991"/>
    <n v="1"/>
    <d v="2024-06-28T00:00:00"/>
    <d v="2024-07-02T00:00:00"/>
    <s v="Member"/>
    <s v="Card"/>
    <n v="81.25"/>
    <s v="loss"/>
    <s v="Pune"/>
  </r>
  <r>
    <s v="ORD113926"/>
    <x v="0"/>
    <s v="Electronics"/>
    <x v="13735"/>
    <s v="Good Sales"/>
    <n v="0.2"/>
    <n v="292.17399999999998"/>
    <n v="1168.6959999999999"/>
    <n v="3"/>
    <d v="2023-10-04T00:00:00"/>
    <d v="2023-10-08T00:00:00"/>
    <s v="Regular"/>
    <s v="Cash"/>
    <n v="430.49"/>
    <s v="loss"/>
    <s v="Delhi"/>
  </r>
  <r>
    <s v="ORD113927"/>
    <x v="3"/>
    <s v="Clothing"/>
    <x v="13736"/>
    <s v="Good Sales"/>
    <n v="0.11"/>
    <n v="433.41759999999999"/>
    <n v="3506.7424000000001"/>
    <n v="8"/>
    <d v="2024-02-29T00:00:00"/>
    <d v="2024-03-03T00:00:00"/>
    <s v="Regular"/>
    <s v="Cash"/>
    <n v="873.39"/>
    <s v="profit"/>
    <s v="Chennai"/>
  </r>
  <r>
    <s v="ORD113928"/>
    <x v="0"/>
    <s v="Personal Care"/>
    <x v="13737"/>
    <s v="Good Sales"/>
    <n v="0.28000000000000003"/>
    <n v="600.78480000000002"/>
    <n v="1544.8751999999999"/>
    <n v="3"/>
    <d v="2024-01-04T00:00:00"/>
    <d v="2024-01-10T00:00:00"/>
    <s v="Member"/>
    <s v="Card"/>
    <n v="143.46"/>
    <s v="loss"/>
    <s v="Bangalore"/>
  </r>
  <r>
    <s v="ORD113929"/>
    <x v="1"/>
    <s v="Electronics"/>
    <x v="13738"/>
    <s v="concerning"/>
    <n v="0.28999999999999998"/>
    <n v="30.9923"/>
    <n v="75.877700000000004"/>
    <n v="3"/>
    <d v="2023-05-09T00:00:00"/>
    <d v="2023-05-10T00:00:00"/>
    <s v="Regular"/>
    <s v="UPI"/>
    <n v="7.25"/>
    <s v="loss"/>
    <s v="Delhi"/>
  </r>
  <r>
    <s v="ORD113930"/>
    <x v="3"/>
    <s v="Electronics"/>
    <x v="13739"/>
    <s v="concerning"/>
    <n v="0.38"/>
    <n v="138.43780000000001"/>
    <n v="225.87219999999999"/>
    <n v="8"/>
    <d v="2024-02-15T00:00:00"/>
    <d v="2024-02-19T00:00:00"/>
    <s v="Member"/>
    <s v="Card"/>
    <n v="45.93"/>
    <s v="loss"/>
    <s v="Hyderabad"/>
  </r>
  <r>
    <s v="ORD113931"/>
    <x v="0"/>
    <s v="Electronics"/>
    <x v="13740"/>
    <s v="Good Sales"/>
    <n v="0.26"/>
    <n v="585.70460000000003"/>
    <n v="1667.0054"/>
    <n v="3"/>
    <d v="2024-05-28T00:00:00"/>
    <d v="2024-06-01T00:00:00"/>
    <s v="Member"/>
    <s v="Cash"/>
    <n v="656.92"/>
    <s v="loss"/>
    <s v="Bangalore"/>
  </r>
  <r>
    <s v="ORD113932"/>
    <x v="3"/>
    <s v="Personal Care"/>
    <x v="13741"/>
    <s v="concerning"/>
    <n v="0.17"/>
    <n v="67.078600000000009"/>
    <n v="327.50139999999999"/>
    <n v="2"/>
    <d v="2024-11-21T00:00:00"/>
    <d v="2024-11-25T00:00:00"/>
    <s v="Regular"/>
    <s v="Cash"/>
    <n v="102.21"/>
    <s v="loss"/>
    <s v="Delhi"/>
  </r>
  <r>
    <s v="ORD113933"/>
    <x v="3"/>
    <s v="Grocery"/>
    <x v="13742"/>
    <s v="Good Sales"/>
    <n v="0.46"/>
    <n v="437.97980000000001"/>
    <n v="514.15020000000004"/>
    <n v="3"/>
    <d v="2024-09-29T00:00:00"/>
    <d v="2024-10-01T00:00:00"/>
    <s v="Member"/>
    <s v="UPI"/>
    <n v="225.23"/>
    <s v="loss"/>
    <s v="Delhi"/>
  </r>
  <r>
    <s v="ORD113934"/>
    <x v="2"/>
    <s v="Electronics"/>
    <x v="13743"/>
    <s v="Good Sales"/>
    <n v="0.04"/>
    <n v="146.6636"/>
    <n v="3519.9264000000003"/>
    <n v="2"/>
    <d v="2024-01-09T00:00:00"/>
    <d v="2024-01-10T00:00:00"/>
    <s v="Member"/>
    <s v="Cash"/>
    <n v="414.76"/>
    <s v="loss"/>
    <s v="Delhi"/>
  </r>
  <r>
    <s v="ORD113935"/>
    <x v="2"/>
    <s v="Electronics"/>
    <x v="13744"/>
    <s v="Good Sales"/>
    <n v="0.4"/>
    <n v="981.55200000000013"/>
    <n v="1472.328"/>
    <n v="8"/>
    <d v="2023-03-15T00:00:00"/>
    <d v="2023-03-19T00:00:00"/>
    <s v="New"/>
    <s v="Card"/>
    <n v="643.58000000000004"/>
    <s v="loss"/>
    <s v="Bangalore"/>
  </r>
  <r>
    <s v="ORD113936"/>
    <x v="3"/>
    <s v="Electronics"/>
    <x v="13745"/>
    <s v="Good Sales"/>
    <n v="0.2"/>
    <n v="492.81200000000001"/>
    <n v="1971.248"/>
    <n v="5"/>
    <d v="2024-08-08T00:00:00"/>
    <d v="2024-08-11T00:00:00"/>
    <s v="Regular"/>
    <s v="UPI"/>
    <n v="457.49"/>
    <s v="loss"/>
    <s v="Mumbai"/>
  </r>
  <r>
    <s v="ORD113937"/>
    <x v="0"/>
    <s v="Grocery"/>
    <x v="13746"/>
    <s v="Good Sales"/>
    <n v="0.09"/>
    <n v="272.8143"/>
    <n v="2758.4557"/>
    <n v="3"/>
    <d v="2024-02-18T00:00:00"/>
    <d v="2024-02-25T00:00:00"/>
    <s v="New"/>
    <s v="Card"/>
    <n v="901.53"/>
    <s v="profit"/>
    <s v="Chennai"/>
  </r>
  <r>
    <s v="ORD113938"/>
    <x v="0"/>
    <s v="Electronics"/>
    <x v="13747"/>
    <s v="Good Sales"/>
    <n v="0.06"/>
    <n v="237.82439999999997"/>
    <n v="3725.9155999999998"/>
    <n v="8"/>
    <d v="2023-05-09T00:00:00"/>
    <d v="2023-05-11T00:00:00"/>
    <s v="Member"/>
    <s v="UPI"/>
    <n v="468.19"/>
    <s v="loss"/>
    <s v="Hyderabad"/>
  </r>
  <r>
    <s v="ORD113939"/>
    <x v="0"/>
    <s v="Grocery"/>
    <x v="13748"/>
    <s v="Good Sales"/>
    <n v="0.11"/>
    <n v="96.477700000000013"/>
    <n v="780.59230000000002"/>
    <n v="8"/>
    <d v="2024-04-23T00:00:00"/>
    <d v="2024-04-25T00:00:00"/>
    <s v="Regular"/>
    <s v="UPI"/>
    <n v="237.17"/>
    <s v="loss"/>
    <s v="Delhi"/>
  </r>
  <r>
    <s v="ORD113940"/>
    <x v="1"/>
    <s v="Grocery"/>
    <x v="13749"/>
    <s v="Good Sales"/>
    <n v="0.06"/>
    <n v="56.875799999999998"/>
    <n v="891.05419999999992"/>
    <n v="4"/>
    <d v="2024-04-27T00:00:00"/>
    <d v="2024-05-03T00:00:00"/>
    <s v="Regular"/>
    <s v="Card"/>
    <n v="61.77"/>
    <s v="loss"/>
    <s v="Bangalore"/>
  </r>
  <r>
    <s v="ORD113941"/>
    <x v="3"/>
    <s v="Home Care"/>
    <x v="13750"/>
    <s v="concerning"/>
    <n v="0.23"/>
    <n v="159.82240000000002"/>
    <n v="535.05759999999998"/>
    <n v="9"/>
    <d v="2023-08-28T00:00:00"/>
    <d v="2023-09-02T00:00:00"/>
    <s v="Regular"/>
    <s v="Cash"/>
    <n v="177.35"/>
    <s v="loss"/>
    <s v="Mumbai"/>
  </r>
  <r>
    <s v="ORD113942"/>
    <x v="3"/>
    <s v="Home Care"/>
    <x v="13751"/>
    <s v="Good Sales"/>
    <n v="0.17"/>
    <n v="797.37820000000011"/>
    <n v="3893.0817999999999"/>
    <n v="1"/>
    <d v="2023-06-06T00:00:00"/>
    <d v="2023-06-09T00:00:00"/>
    <s v="Regular"/>
    <s v="Cash"/>
    <n v="905.95"/>
    <s v="profit"/>
    <s v="Delhi"/>
  </r>
  <r>
    <s v="ORD113943"/>
    <x v="1"/>
    <s v="Electronics"/>
    <x v="13752"/>
    <s v="Good Sales"/>
    <n v="0.18"/>
    <n v="527.16959999999995"/>
    <n v="2401.5504000000001"/>
    <n v="7"/>
    <d v="2023-05-21T00:00:00"/>
    <d v="2023-05-26T00:00:00"/>
    <s v="Regular"/>
    <s v="UPI"/>
    <n v="489.82"/>
    <s v="loss"/>
    <s v="Mumbai"/>
  </r>
  <r>
    <s v="ORD113944"/>
    <x v="3"/>
    <s v="Clothing"/>
    <x v="13753"/>
    <s v="concerning"/>
    <n v="0.08"/>
    <n v="44.315200000000004"/>
    <n v="509.62480000000005"/>
    <n v="5"/>
    <d v="2023-10-26T00:00:00"/>
    <d v="2023-10-28T00:00:00"/>
    <s v="New"/>
    <s v="UPI"/>
    <n v="58.44"/>
    <s v="loss"/>
    <s v="Mumbai"/>
  </r>
  <r>
    <s v="ORD113945"/>
    <x v="3"/>
    <s v="Home Care"/>
    <x v="13754"/>
    <s v="Good Sales"/>
    <n v="0.33"/>
    <n v="389.78280000000007"/>
    <n v="791.37720000000002"/>
    <n v="7"/>
    <d v="2023-02-10T00:00:00"/>
    <d v="2023-02-15T00:00:00"/>
    <s v="New"/>
    <s v="Cash"/>
    <n v="108.96"/>
    <s v="loss"/>
    <s v="Pune"/>
  </r>
  <r>
    <s v="ORD113946"/>
    <x v="1"/>
    <s v="Home Care"/>
    <x v="13755"/>
    <s v="Good Sales"/>
    <n v="0.3"/>
    <n v="1096.617"/>
    <n v="2558.7730000000001"/>
    <n v="8"/>
    <d v="2024-12-28T00:00:00"/>
    <d v="2025-01-03T00:00:00"/>
    <s v="New"/>
    <s v="UPI"/>
    <n v="510.87"/>
    <s v="loss"/>
    <s v="Pune"/>
  </r>
  <r>
    <s v="ORD113947"/>
    <x v="2"/>
    <s v="Clothing"/>
    <x v="13756"/>
    <s v="concerning"/>
    <n v="0.49"/>
    <n v="118.60939999999999"/>
    <n v="123.45060000000001"/>
    <n v="3"/>
    <d v="2023-12-11T00:00:00"/>
    <d v="2023-12-16T00:00:00"/>
    <s v="Member"/>
    <s v="Cash"/>
    <n v="22.05"/>
    <s v="loss"/>
    <s v="Hyderabad"/>
  </r>
  <r>
    <s v="ORD113948"/>
    <x v="3"/>
    <s v="Personal Care"/>
    <x v="13757"/>
    <s v="Good Sales"/>
    <n v="0.08"/>
    <n v="292.45679999999999"/>
    <n v="3363.2532000000001"/>
    <n v="3"/>
    <d v="2024-11-28T00:00:00"/>
    <d v="2024-12-03T00:00:00"/>
    <s v="Regular"/>
    <s v="Cash"/>
    <n v="401.78"/>
    <s v="loss"/>
    <s v="Hyderabad"/>
  </r>
  <r>
    <s v="ORD113949"/>
    <x v="1"/>
    <s v="Electronics"/>
    <x v="13758"/>
    <s v="Good Sales"/>
    <n v="0.42"/>
    <n v="1917.7956000000001"/>
    <n v="2648.3843999999999"/>
    <n v="1"/>
    <d v="2024-02-02T00:00:00"/>
    <d v="2024-02-06T00:00:00"/>
    <s v="Regular"/>
    <s v="Card"/>
    <n v="1355.34"/>
    <s v="profit"/>
    <s v="Chennai"/>
  </r>
  <r>
    <s v="ORD113950"/>
    <x v="0"/>
    <s v="Personal Care"/>
    <x v="13759"/>
    <s v="concerning"/>
    <n v="0.02"/>
    <n v="7.5253999999999994"/>
    <n v="368.74459999999999"/>
    <n v="5"/>
    <d v="2023-02-10T00:00:00"/>
    <d v="2023-02-12T00:00:00"/>
    <s v="New"/>
    <s v="Card"/>
    <n v="98.27"/>
    <s v="loss"/>
    <s v="Bangalore"/>
  </r>
  <r>
    <s v="ORD113951"/>
    <x v="2"/>
    <s v="Personal Care"/>
    <x v="13760"/>
    <s v="Good Sales"/>
    <n v="0.04"/>
    <n v="40.538400000000003"/>
    <n v="972.92160000000001"/>
    <n v="8"/>
    <d v="2024-03-26T00:00:00"/>
    <d v="2024-03-31T00:00:00"/>
    <s v="Member"/>
    <s v="Cash"/>
    <n v="61.13"/>
    <s v="loss"/>
    <s v="Mumbai"/>
  </r>
  <r>
    <s v="ORD113952"/>
    <x v="0"/>
    <s v="Grocery"/>
    <x v="13761"/>
    <s v="concerning"/>
    <n v="0.32"/>
    <n v="35.731200000000001"/>
    <n v="75.928799999999995"/>
    <n v="1"/>
    <d v="2024-03-13T00:00:00"/>
    <d v="2024-03-19T00:00:00"/>
    <s v="New"/>
    <s v="Cash"/>
    <n v="14.48"/>
    <s v="loss"/>
    <s v="Mumbai"/>
  </r>
  <r>
    <s v="ORD113953"/>
    <x v="3"/>
    <s v="Grocery"/>
    <x v="13762"/>
    <s v="concerning"/>
    <n v="0.2"/>
    <n v="126.85000000000001"/>
    <n v="507.4"/>
    <n v="2"/>
    <d v="2024-07-11T00:00:00"/>
    <d v="2024-07-14T00:00:00"/>
    <s v="Regular"/>
    <s v="Card"/>
    <n v="57.91"/>
    <s v="loss"/>
    <s v="Bangalore"/>
  </r>
  <r>
    <s v="ORD113954"/>
    <x v="2"/>
    <s v="Electronics"/>
    <x v="13763"/>
    <s v="Good Sales"/>
    <n v="0.12"/>
    <n v="374.7912"/>
    <n v="2748.4688000000001"/>
    <n v="2"/>
    <d v="2023-07-24T00:00:00"/>
    <d v="2023-07-28T00:00:00"/>
    <s v="Member"/>
    <s v="Cash"/>
    <n v="297.8"/>
    <s v="loss"/>
    <s v="Hyderabad"/>
  </r>
  <r>
    <s v="ORD113955"/>
    <x v="1"/>
    <s v="Clothing"/>
    <x v="13764"/>
    <s v="concerning"/>
    <n v="0"/>
    <n v="0"/>
    <n v="319.61"/>
    <n v="2"/>
    <d v="2024-05-22T00:00:00"/>
    <d v="2024-05-24T00:00:00"/>
    <s v="New"/>
    <s v="Cash"/>
    <n v="29"/>
    <s v="loss"/>
    <s v="Delhi"/>
  </r>
  <r>
    <s v="ORD113956"/>
    <x v="3"/>
    <s v="Grocery"/>
    <x v="13765"/>
    <s v="Good Sales"/>
    <n v="0.33"/>
    <n v="721.57470000000012"/>
    <n v="1465.0153"/>
    <n v="5"/>
    <d v="2024-12-18T00:00:00"/>
    <d v="2024-12-20T00:00:00"/>
    <s v="New"/>
    <s v="UPI"/>
    <n v="418.67"/>
    <s v="loss"/>
    <s v="Bangalore"/>
  </r>
  <r>
    <s v="ORD113957"/>
    <x v="1"/>
    <s v="Home Care"/>
    <x v="13766"/>
    <s v="Good Sales"/>
    <n v="0.22"/>
    <n v="564.66740000000004"/>
    <n v="2002.0026"/>
    <n v="7"/>
    <d v="2024-02-14T00:00:00"/>
    <d v="2024-02-21T00:00:00"/>
    <s v="Member"/>
    <s v="Card"/>
    <n v="240.76"/>
    <s v="loss"/>
    <s v="Hyderabad"/>
  </r>
  <r>
    <s v="ORD113958"/>
    <x v="2"/>
    <s v="Electronics"/>
    <x v="13767"/>
    <s v="Good Sales"/>
    <n v="0.09"/>
    <n v="408.82319999999993"/>
    <n v="4133.6567999999997"/>
    <n v="3"/>
    <d v="2023-07-05T00:00:00"/>
    <d v="2023-07-06T00:00:00"/>
    <s v="Member"/>
    <s v="Card"/>
    <n v="1358.4"/>
    <s v="profit"/>
    <s v="Hyderabad"/>
  </r>
  <r>
    <s v="ORD113959"/>
    <x v="0"/>
    <s v="Personal Care"/>
    <x v="13768"/>
    <s v="Good Sales"/>
    <n v="0.49"/>
    <n v="1187.7698"/>
    <n v="1236.2501999999999"/>
    <n v="1"/>
    <d v="2023-05-11T00:00:00"/>
    <d v="2023-05-13T00:00:00"/>
    <s v="Member"/>
    <s v="Card"/>
    <n v="236.63"/>
    <s v="loss"/>
    <s v="Chennai"/>
  </r>
  <r>
    <s v="ORD113960"/>
    <x v="3"/>
    <s v="Electronics"/>
    <x v="13769"/>
    <s v="concerning"/>
    <n v="0.18"/>
    <n v="143.72460000000001"/>
    <n v="654.74540000000002"/>
    <n v="9"/>
    <d v="2024-09-01T00:00:00"/>
    <d v="2024-09-06T00:00:00"/>
    <s v="Regular"/>
    <s v="UPI"/>
    <n v="213.52"/>
    <s v="loss"/>
    <s v="Chennai"/>
  </r>
  <r>
    <s v="ORD113961"/>
    <x v="3"/>
    <s v="Grocery"/>
    <x v="13770"/>
    <s v="Good Sales"/>
    <n v="0.15"/>
    <n v="227.62949999999998"/>
    <n v="1289.9005"/>
    <n v="9"/>
    <d v="2023-10-06T00:00:00"/>
    <d v="2023-10-07T00:00:00"/>
    <s v="New"/>
    <s v="Card"/>
    <n v="375.94"/>
    <s v="loss"/>
    <s v="Chennai"/>
  </r>
  <r>
    <s v="ORD113962"/>
    <x v="1"/>
    <s v="Clothing"/>
    <x v="13771"/>
    <s v="Good Sales"/>
    <n v="0.26"/>
    <n v="882.37760000000014"/>
    <n v="2511.3824"/>
    <n v="4"/>
    <d v="2024-12-02T00:00:00"/>
    <d v="2024-12-04T00:00:00"/>
    <s v="Member"/>
    <s v="Card"/>
    <n v="983.14"/>
    <s v="profit"/>
    <s v="Bangalore"/>
  </r>
  <r>
    <s v="ORD113963"/>
    <x v="2"/>
    <s v="Personal Care"/>
    <x v="13772"/>
    <s v="concerning"/>
    <n v="0.14000000000000001"/>
    <n v="90.911800000000014"/>
    <n v="558.45820000000003"/>
    <n v="5"/>
    <d v="2023-01-04T00:00:00"/>
    <d v="2023-01-08T00:00:00"/>
    <s v="Regular"/>
    <s v="Card"/>
    <n v="185.03"/>
    <s v="loss"/>
    <s v="Bangalore"/>
  </r>
  <r>
    <s v="ORD113964"/>
    <x v="1"/>
    <s v="Clothing"/>
    <x v="13773"/>
    <s v="Good Sales"/>
    <n v="0.14000000000000001"/>
    <n v="172.97560000000001"/>
    <n v="1062.5644"/>
    <n v="4"/>
    <d v="2023-02-08T00:00:00"/>
    <d v="2023-02-10T00:00:00"/>
    <s v="Member"/>
    <s v="Cash"/>
    <n v="222.09"/>
    <s v="loss"/>
    <s v="Pune"/>
  </r>
  <r>
    <s v="ORD113965"/>
    <x v="2"/>
    <s v="Electronics"/>
    <x v="13774"/>
    <s v="Good Sales"/>
    <n v="0.48"/>
    <n v="2390.0688"/>
    <n v="2589.2412000000004"/>
    <n v="8"/>
    <d v="2024-09-16T00:00:00"/>
    <d v="2024-09-22T00:00:00"/>
    <s v="Regular"/>
    <s v="UPI"/>
    <n v="1486.66"/>
    <s v="profit"/>
    <s v="Delhi"/>
  </r>
  <r>
    <s v="ORD113966"/>
    <x v="3"/>
    <s v="Clothing"/>
    <x v="13775"/>
    <s v="concerning"/>
    <n v="0.13"/>
    <n v="16.525600000000001"/>
    <n v="110.59440000000001"/>
    <n v="1"/>
    <d v="2024-04-02T00:00:00"/>
    <d v="2024-04-08T00:00:00"/>
    <s v="Regular"/>
    <s v="Cash"/>
    <n v="35.200000000000003"/>
    <s v="loss"/>
    <s v="Pune"/>
  </r>
  <r>
    <s v="ORD113967"/>
    <x v="2"/>
    <s v="Clothing"/>
    <x v="13776"/>
    <s v="Good Sales"/>
    <n v="0.3"/>
    <n v="253.71"/>
    <n v="591.99"/>
    <n v="4"/>
    <d v="2024-06-29T00:00:00"/>
    <d v="2024-07-06T00:00:00"/>
    <s v="Member"/>
    <s v="Card"/>
    <n v="143.91"/>
    <s v="loss"/>
    <s v="Chennai"/>
  </r>
  <r>
    <s v="ORD113968"/>
    <x v="3"/>
    <s v="Electronics"/>
    <x v="13777"/>
    <s v="Good Sales"/>
    <n v="0.02"/>
    <n v="84.681200000000004"/>
    <n v="4149.3788000000004"/>
    <n v="4"/>
    <d v="2023-08-04T00:00:00"/>
    <d v="2023-08-08T00:00:00"/>
    <s v="Member"/>
    <s v="UPI"/>
    <n v="712.49"/>
    <s v="loss"/>
    <s v="Bangalore"/>
  </r>
  <r>
    <s v="ORD113969"/>
    <x v="2"/>
    <s v="Personal Care"/>
    <x v="13778"/>
    <s v="concerning"/>
    <n v="0.08"/>
    <n v="47.741599999999998"/>
    <n v="549.02840000000003"/>
    <n v="3"/>
    <d v="2023-04-30T00:00:00"/>
    <d v="2023-05-02T00:00:00"/>
    <s v="Regular"/>
    <s v="Cash"/>
    <n v="138.49"/>
    <s v="loss"/>
    <s v="Chennai"/>
  </r>
  <r>
    <s v="ORD113970"/>
    <x v="0"/>
    <s v="Clothing"/>
    <x v="13779"/>
    <s v="concerning"/>
    <n v="0.01"/>
    <n v="2.6483999999999996"/>
    <n v="262.19159999999999"/>
    <n v="4"/>
    <d v="2023-10-08T00:00:00"/>
    <d v="2023-10-15T00:00:00"/>
    <s v="Regular"/>
    <s v="UPI"/>
    <n v="46.63"/>
    <s v="loss"/>
    <s v="Bangalore"/>
  </r>
  <r>
    <s v="ORD113971"/>
    <x v="2"/>
    <s v="Clothing"/>
    <x v="13780"/>
    <s v="concerning"/>
    <n v="0.27"/>
    <n v="187.49610000000001"/>
    <n v="506.93389999999994"/>
    <n v="7"/>
    <d v="2023-09-28T00:00:00"/>
    <d v="2023-09-30T00:00:00"/>
    <s v="Member"/>
    <s v="Card"/>
    <n v="191.04"/>
    <s v="loss"/>
    <s v="Pune"/>
  </r>
  <r>
    <s v="ORD113972"/>
    <x v="0"/>
    <s v="Electronics"/>
    <x v="13781"/>
    <s v="Good Sales"/>
    <n v="0.25"/>
    <n v="874.65750000000003"/>
    <n v="2623.9724999999999"/>
    <n v="5"/>
    <d v="2023-05-09T00:00:00"/>
    <d v="2023-05-14T00:00:00"/>
    <s v="Regular"/>
    <s v="UPI"/>
    <n v="268.91000000000003"/>
    <s v="loss"/>
    <s v="Delhi"/>
  </r>
  <r>
    <s v="ORD113973"/>
    <x v="2"/>
    <s v="Home Care"/>
    <x v="13782"/>
    <s v="Good Sales"/>
    <n v="0.17"/>
    <n v="844.26080000000002"/>
    <n v="4121.9791999999998"/>
    <n v="3"/>
    <d v="2024-01-11T00:00:00"/>
    <d v="2024-01-13T00:00:00"/>
    <s v="New"/>
    <s v="Card"/>
    <n v="1428.56"/>
    <s v="profit"/>
    <s v="Delhi"/>
  </r>
  <r>
    <s v="ORD113974"/>
    <x v="2"/>
    <s v="Clothing"/>
    <x v="13783"/>
    <s v="Good Sales"/>
    <n v="0.35"/>
    <n v="1047.9385"/>
    <n v="1946.1715000000002"/>
    <n v="6"/>
    <d v="2023-11-11T00:00:00"/>
    <d v="2023-11-16T00:00:00"/>
    <s v="Regular"/>
    <s v="UPI"/>
    <n v="886.4"/>
    <s v="profit"/>
    <s v="Delhi"/>
  </r>
  <r>
    <s v="ORD113975"/>
    <x v="1"/>
    <s v="Grocery"/>
    <x v="13784"/>
    <s v="concerning"/>
    <n v="0.31"/>
    <n v="219.8365"/>
    <n v="489.31349999999998"/>
    <n v="9"/>
    <d v="2023-05-22T00:00:00"/>
    <d v="2023-05-29T00:00:00"/>
    <s v="New"/>
    <s v="Card"/>
    <n v="211.31"/>
    <s v="loss"/>
    <s v="Pune"/>
  </r>
  <r>
    <s v="ORD113976"/>
    <x v="1"/>
    <s v="Personal Care"/>
    <x v="13785"/>
    <s v="Good Sales"/>
    <n v="0.3"/>
    <n v="300.15600000000001"/>
    <n v="700.36400000000003"/>
    <n v="3"/>
    <d v="2023-04-15T00:00:00"/>
    <d v="2023-04-16T00:00:00"/>
    <s v="Regular"/>
    <s v="Card"/>
    <n v="219.68"/>
    <s v="loss"/>
    <s v="Pune"/>
  </r>
  <r>
    <s v="ORD113977"/>
    <x v="3"/>
    <s v="Clothing"/>
    <x v="13786"/>
    <s v="Good Sales"/>
    <n v="0.17"/>
    <n v="464.8888"/>
    <n v="2269.7511999999997"/>
    <n v="2"/>
    <d v="2024-12-28T00:00:00"/>
    <d v="2025-01-04T00:00:00"/>
    <s v="New"/>
    <s v="UPI"/>
    <n v="152.24"/>
    <s v="loss"/>
    <s v="Bangalore"/>
  </r>
  <r>
    <s v="ORD113978"/>
    <x v="1"/>
    <s v="Electronics"/>
    <x v="13787"/>
    <s v="Good Sales"/>
    <n v="0.16"/>
    <n v="577.07680000000005"/>
    <n v="3029.6531999999997"/>
    <n v="9"/>
    <d v="2024-05-18T00:00:00"/>
    <d v="2024-05-20T00:00:00"/>
    <s v="New"/>
    <s v="Cash"/>
    <n v="896.77"/>
    <s v="profit"/>
    <s v="Chennai"/>
  </r>
  <r>
    <s v="ORD113979"/>
    <x v="2"/>
    <s v="Grocery"/>
    <x v="13788"/>
    <s v="Good Sales"/>
    <n v="0.44"/>
    <n v="1473.2388000000001"/>
    <n v="1875.0311999999999"/>
    <n v="5"/>
    <d v="2023-02-22T00:00:00"/>
    <d v="2023-02-28T00:00:00"/>
    <s v="Regular"/>
    <s v="Card"/>
    <n v="802.31"/>
    <s v="profit"/>
    <s v="Pune"/>
  </r>
  <r>
    <s v="ORD113980"/>
    <x v="1"/>
    <s v="Electronics"/>
    <x v="13789"/>
    <s v="Good Sales"/>
    <n v="0.27"/>
    <n v="787.36320000000001"/>
    <n v="2128.7968000000001"/>
    <n v="5"/>
    <d v="2023-09-01T00:00:00"/>
    <d v="2023-09-06T00:00:00"/>
    <s v="New"/>
    <s v="Card"/>
    <n v="260.25"/>
    <s v="loss"/>
    <s v="Chennai"/>
  </r>
  <r>
    <s v="ORD113981"/>
    <x v="2"/>
    <s v="Clothing"/>
    <x v="13790"/>
    <s v="Good Sales"/>
    <n v="0.14000000000000001"/>
    <n v="690.58080000000007"/>
    <n v="4242.1392000000005"/>
    <n v="7"/>
    <d v="2024-01-29T00:00:00"/>
    <d v="2024-02-02T00:00:00"/>
    <s v="Regular"/>
    <s v="Card"/>
    <n v="597.16"/>
    <s v="loss"/>
    <s v="Chennai"/>
  </r>
  <r>
    <s v="ORD113982"/>
    <x v="0"/>
    <s v="Grocery"/>
    <x v="13791"/>
    <s v="Good Sales"/>
    <n v="0.27"/>
    <n v="288.99989999999997"/>
    <n v="781.37009999999987"/>
    <n v="2"/>
    <d v="2024-09-09T00:00:00"/>
    <d v="2024-09-10T00:00:00"/>
    <s v="Member"/>
    <s v="Cash"/>
    <n v="107.86"/>
    <s v="loss"/>
    <s v="Chennai"/>
  </r>
  <r>
    <s v="ORD113983"/>
    <x v="2"/>
    <s v="Personal Care"/>
    <x v="13792"/>
    <s v="Good Sales"/>
    <n v="0.13"/>
    <n v="123.13990000000001"/>
    <n v="824.09010000000001"/>
    <n v="5"/>
    <d v="2023-06-20T00:00:00"/>
    <d v="2023-06-21T00:00:00"/>
    <s v="Regular"/>
    <s v="Card"/>
    <n v="265.08"/>
    <s v="loss"/>
    <s v="Hyderabad"/>
  </r>
  <r>
    <s v="ORD113984"/>
    <x v="3"/>
    <s v="Personal Care"/>
    <x v="13793"/>
    <s v="Good Sales"/>
    <n v="0.09"/>
    <n v="387.84599999999995"/>
    <n v="3921.5539999999996"/>
    <n v="8"/>
    <d v="2023-05-26T00:00:00"/>
    <d v="2023-05-30T00:00:00"/>
    <s v="Regular"/>
    <s v="Cash"/>
    <n v="589.12"/>
    <s v="loss"/>
    <s v="Chennai"/>
  </r>
  <r>
    <s v="ORD113985"/>
    <x v="0"/>
    <s v="Personal Care"/>
    <x v="13794"/>
    <s v="Good Sales"/>
    <n v="0.14000000000000001"/>
    <n v="213.50420000000003"/>
    <n v="1311.5257999999999"/>
    <n v="8"/>
    <d v="2024-08-01T00:00:00"/>
    <d v="2024-08-02T00:00:00"/>
    <s v="Member"/>
    <s v="Card"/>
    <n v="437.09"/>
    <s v="loss"/>
    <s v="Mumbai"/>
  </r>
  <r>
    <s v="ORD113986"/>
    <x v="3"/>
    <s v="Home Care"/>
    <x v="13795"/>
    <s v="Good Sales"/>
    <n v="0.31"/>
    <n v="536.1078"/>
    <n v="1193.2722000000001"/>
    <n v="7"/>
    <d v="2023-11-11T00:00:00"/>
    <d v="2023-11-15T00:00:00"/>
    <s v="New"/>
    <s v="UPI"/>
    <n v="245.33"/>
    <s v="loss"/>
    <s v="Mumbai"/>
  </r>
  <r>
    <s v="ORD113987"/>
    <x v="3"/>
    <s v="Electronics"/>
    <x v="13796"/>
    <s v="Good Sales"/>
    <n v="0.26"/>
    <n v="725.00220000000002"/>
    <n v="2063.4677999999999"/>
    <n v="5"/>
    <d v="2023-11-28T00:00:00"/>
    <d v="2023-12-01T00:00:00"/>
    <s v="Regular"/>
    <s v="UPI"/>
    <n v="396.97"/>
    <s v="loss"/>
    <s v="Mumbai"/>
  </r>
  <r>
    <s v="ORD113988"/>
    <x v="3"/>
    <s v="Clothing"/>
    <x v="7408"/>
    <s v="Good Sales"/>
    <n v="0.08"/>
    <n v="157.46"/>
    <n v="1810.79"/>
    <n v="4"/>
    <d v="2023-12-30T00:00:00"/>
    <d v="2024-01-06T00:00:00"/>
    <s v="Regular"/>
    <s v="Card"/>
    <n v="261.02999999999997"/>
    <s v="loss"/>
    <s v="Chennai"/>
  </r>
  <r>
    <s v="ORD113989"/>
    <x v="1"/>
    <s v="Grocery"/>
    <x v="13797"/>
    <s v="Good Sales"/>
    <n v="0.45"/>
    <n v="679.24800000000005"/>
    <n v="830.19200000000001"/>
    <n v="2"/>
    <d v="2023-10-06T00:00:00"/>
    <d v="2023-10-11T00:00:00"/>
    <s v="New"/>
    <s v="Card"/>
    <n v="391.37"/>
    <s v="loss"/>
    <s v="Delhi"/>
  </r>
  <r>
    <s v="ORD113990"/>
    <x v="3"/>
    <s v="Electronics"/>
    <x v="13798"/>
    <s v="Good Sales"/>
    <n v="0.25"/>
    <n v="1148.54"/>
    <n v="3445.62"/>
    <n v="2"/>
    <d v="2023-03-27T00:00:00"/>
    <d v="2023-03-29T00:00:00"/>
    <s v="Member"/>
    <s v="UPI"/>
    <n v="469.59"/>
    <s v="loss"/>
    <s v="Hyderabad"/>
  </r>
  <r>
    <s v="ORD113991"/>
    <x v="0"/>
    <s v="Clothing"/>
    <x v="13799"/>
    <s v="concerning"/>
    <n v="0.4"/>
    <n v="293.37600000000003"/>
    <n v="440.06400000000002"/>
    <n v="3"/>
    <d v="2024-04-03T00:00:00"/>
    <d v="2024-04-04T00:00:00"/>
    <s v="New"/>
    <s v="Cash"/>
    <n v="163.16999999999999"/>
    <s v="loss"/>
    <s v="Mumbai"/>
  </r>
  <r>
    <s v="ORD113992"/>
    <x v="2"/>
    <s v="Home Care"/>
    <x v="13800"/>
    <s v="Good Sales"/>
    <n v="0.17"/>
    <n v="353.77340000000004"/>
    <n v="1727.2465999999999"/>
    <n v="3"/>
    <d v="2023-06-26T00:00:00"/>
    <d v="2023-07-03T00:00:00"/>
    <s v="Member"/>
    <s v="Cash"/>
    <n v="145.01"/>
    <s v="loss"/>
    <s v="Hyderabad"/>
  </r>
  <r>
    <s v="ORD113993"/>
    <x v="3"/>
    <s v="Clothing"/>
    <x v="13801"/>
    <s v="concerning"/>
    <n v="0.48"/>
    <n v="54.979199999999999"/>
    <n v="59.560800000000008"/>
    <n v="7"/>
    <d v="2024-10-24T00:00:00"/>
    <d v="2024-10-27T00:00:00"/>
    <s v="New"/>
    <s v="Card"/>
    <n v="34.270000000000003"/>
    <s v="loss"/>
    <s v="Delhi"/>
  </r>
  <r>
    <s v="ORD113994"/>
    <x v="0"/>
    <s v="Electronics"/>
    <x v="13802"/>
    <s v="Good Sales"/>
    <n v="0.38"/>
    <n v="1541.4775999999999"/>
    <n v="2515.0424000000003"/>
    <n v="6"/>
    <d v="2024-01-31T00:00:00"/>
    <d v="2024-02-04T00:00:00"/>
    <s v="New"/>
    <s v="Cash"/>
    <n v="693.46"/>
    <s v="loss"/>
    <s v="Mumbai"/>
  </r>
  <r>
    <s v="ORD113995"/>
    <x v="3"/>
    <s v="Clothing"/>
    <x v="13803"/>
    <s v="Good Sales"/>
    <n v="0.23"/>
    <n v="212.8075"/>
    <n v="712.4425"/>
    <n v="1"/>
    <d v="2023-08-05T00:00:00"/>
    <d v="2023-08-07T00:00:00"/>
    <s v="Member"/>
    <s v="Cash"/>
    <n v="75.14"/>
    <s v="loss"/>
    <s v="Mumbai"/>
  </r>
  <r>
    <s v="ORD113996"/>
    <x v="2"/>
    <s v="Grocery"/>
    <x v="13804"/>
    <s v="Good Sales"/>
    <n v="0.45"/>
    <n v="1749.4425000000001"/>
    <n v="2138.2075"/>
    <n v="6"/>
    <d v="2024-08-22T00:00:00"/>
    <d v="2024-08-26T00:00:00"/>
    <s v="Member"/>
    <s v="Card"/>
    <n v="638.88"/>
    <s v="loss"/>
    <s v="Chennai"/>
  </r>
  <r>
    <s v="ORD113997"/>
    <x v="0"/>
    <s v="Home Care"/>
    <x v="13805"/>
    <s v="Good Sales"/>
    <n v="0.36"/>
    <n v="298.13759999999996"/>
    <n v="530.02240000000006"/>
    <n v="5"/>
    <d v="2024-07-24T00:00:00"/>
    <d v="2024-07-28T00:00:00"/>
    <s v="New"/>
    <s v="Card"/>
    <n v="57.82"/>
    <s v="loss"/>
    <s v="Hyderabad"/>
  </r>
  <r>
    <s v="ORD113998"/>
    <x v="0"/>
    <s v="Grocery"/>
    <x v="13806"/>
    <s v="Good Sales"/>
    <n v="0.22"/>
    <n v="471.24439999999998"/>
    <n v="1670.7755999999999"/>
    <n v="6"/>
    <d v="2023-11-05T00:00:00"/>
    <d v="2023-11-12T00:00:00"/>
    <s v="New"/>
    <s v="Cash"/>
    <n v="472.73"/>
    <s v="loss"/>
    <s v="Mumbai"/>
  </r>
  <r>
    <s v="ORD113999"/>
    <x v="2"/>
    <s v="Home Care"/>
    <x v="13807"/>
    <s v="Good Sales"/>
    <n v="0.49"/>
    <n v="1797.3739"/>
    <n v="1870.7361000000001"/>
    <n v="8"/>
    <d v="2023-11-20T00:00:00"/>
    <d v="2023-11-24T00:00:00"/>
    <s v="Member"/>
    <s v="UPI"/>
    <n v="634.19000000000005"/>
    <s v="loss"/>
    <s v="Bangalore"/>
  </r>
  <r>
    <s v="ORD114000"/>
    <x v="0"/>
    <s v="Home Care"/>
    <x v="13808"/>
    <s v="Good Sales"/>
    <n v="0.15"/>
    <n v="214.04400000000001"/>
    <n v="1212.9159999999999"/>
    <n v="1"/>
    <d v="2023-12-23T00:00:00"/>
    <d v="2023-12-24T00:00:00"/>
    <s v="Regular"/>
    <s v="Cash"/>
    <n v="115.75"/>
    <s v="loss"/>
    <s v="Delhi"/>
  </r>
  <r>
    <s v="ORD114001"/>
    <x v="2"/>
    <s v="Clothing"/>
    <x v="13809"/>
    <s v="Good Sales"/>
    <n v="0.13"/>
    <n v="212.96470000000002"/>
    <n v="1425.2253000000001"/>
    <n v="6"/>
    <d v="2024-12-03T00:00:00"/>
    <d v="2024-12-06T00:00:00"/>
    <s v="New"/>
    <s v="UPI"/>
    <n v="331.76"/>
    <s v="loss"/>
    <s v="Delhi"/>
  </r>
  <r>
    <s v="ORD114002"/>
    <x v="0"/>
    <s v="Grocery"/>
    <x v="13810"/>
    <s v="Good Sales"/>
    <n v="0.45"/>
    <n v="1516.4460000000001"/>
    <n v="1853.434"/>
    <n v="4"/>
    <d v="2024-06-24T00:00:00"/>
    <d v="2024-06-25T00:00:00"/>
    <s v="New"/>
    <s v="Cash"/>
    <n v="412.94"/>
    <s v="loss"/>
    <s v="Hyderabad"/>
  </r>
  <r>
    <s v="ORD114003"/>
    <x v="0"/>
    <s v="Home Care"/>
    <x v="13811"/>
    <s v="Good Sales"/>
    <n v="0.35"/>
    <n v="356.90549999999996"/>
    <n v="662.82450000000006"/>
    <n v="9"/>
    <d v="2023-01-03T00:00:00"/>
    <d v="2023-01-05T00:00:00"/>
    <s v="Regular"/>
    <s v="UPI"/>
    <n v="291.17"/>
    <s v="loss"/>
    <s v="Bangalore"/>
  </r>
  <r>
    <s v="ORD114004"/>
    <x v="2"/>
    <s v="Home Care"/>
    <x v="13812"/>
    <s v="Good Sales"/>
    <n v="0.17"/>
    <n v="809.83580000000006"/>
    <n v="3953.9041999999999"/>
    <n v="8"/>
    <d v="2023-03-30T00:00:00"/>
    <d v="2023-04-02T00:00:00"/>
    <s v="Member"/>
    <s v="Card"/>
    <n v="1018.74"/>
    <s v="profit"/>
    <s v="Hyderabad"/>
  </r>
  <r>
    <s v="ORD114005"/>
    <x v="2"/>
    <s v="Clothing"/>
    <x v="13813"/>
    <s v="Good Sales"/>
    <n v="0.12"/>
    <n v="123.00719999999998"/>
    <n v="902.05279999999993"/>
    <n v="7"/>
    <d v="2024-01-02T00:00:00"/>
    <d v="2024-01-04T00:00:00"/>
    <s v="New"/>
    <s v="Cash"/>
    <n v="155.16"/>
    <s v="loss"/>
    <s v="Chennai"/>
  </r>
  <r>
    <s v="ORD114006"/>
    <x v="0"/>
    <s v="Electronics"/>
    <x v="13814"/>
    <s v="Good Sales"/>
    <n v="0.09"/>
    <n v="339.7482"/>
    <n v="3435.2318"/>
    <n v="3"/>
    <d v="2024-02-25T00:00:00"/>
    <d v="2024-02-26T00:00:00"/>
    <s v="Member"/>
    <s v="Card"/>
    <n v="320.11"/>
    <s v="loss"/>
    <s v="Bangalore"/>
  </r>
  <r>
    <s v="ORD114007"/>
    <x v="0"/>
    <s v="Electronics"/>
    <x v="13815"/>
    <s v="Good Sales"/>
    <n v="0.16"/>
    <n v="645.23680000000002"/>
    <n v="3387.4931999999999"/>
    <n v="9"/>
    <d v="2023-03-04T00:00:00"/>
    <d v="2023-03-10T00:00:00"/>
    <s v="Regular"/>
    <s v="UPI"/>
    <n v="906.63"/>
    <s v="profit"/>
    <s v="Delhi"/>
  </r>
  <r>
    <s v="ORD114008"/>
    <x v="2"/>
    <s v="Personal Care"/>
    <x v="13816"/>
    <s v="Good Sales"/>
    <n v="0.06"/>
    <n v="116.0652"/>
    <n v="1818.3548000000001"/>
    <n v="3"/>
    <d v="2023-10-06T00:00:00"/>
    <d v="2023-10-11T00:00:00"/>
    <s v="Member"/>
    <s v="Card"/>
    <n v="325.33999999999997"/>
    <s v="loss"/>
    <s v="Bangalore"/>
  </r>
  <r>
    <s v="ORD114009"/>
    <x v="1"/>
    <s v="Personal Care"/>
    <x v="13817"/>
    <s v="Good Sales"/>
    <n v="7.0000000000000007E-2"/>
    <n v="60.589900000000007"/>
    <n v="804.98009999999999"/>
    <n v="6"/>
    <d v="2024-03-08T00:00:00"/>
    <d v="2024-03-13T00:00:00"/>
    <s v="Member"/>
    <s v="Card"/>
    <n v="205.37"/>
    <s v="loss"/>
    <s v="Mumbai"/>
  </r>
  <r>
    <s v="ORD114010"/>
    <x v="2"/>
    <s v="Home Care"/>
    <x v="1193"/>
    <s v="Good Sales"/>
    <n v="0.39"/>
    <n v="356.04269999999997"/>
    <n v="556.88729999999998"/>
    <n v="2"/>
    <d v="2023-03-27T00:00:00"/>
    <d v="2023-04-03T00:00:00"/>
    <s v="Regular"/>
    <s v="UPI"/>
    <n v="193.72"/>
    <s v="loss"/>
    <s v="Pune"/>
  </r>
  <r>
    <s v="ORD114011"/>
    <x v="0"/>
    <s v="Electronics"/>
    <x v="13818"/>
    <s v="Good Sales"/>
    <n v="0.03"/>
    <n v="147.8613"/>
    <n v="4780.8487000000005"/>
    <n v="8"/>
    <d v="2023-03-18T00:00:00"/>
    <d v="2023-03-25T00:00:00"/>
    <s v="New"/>
    <s v="UPI"/>
    <n v="1013.25"/>
    <s v="profit"/>
    <s v="Mumbai"/>
  </r>
  <r>
    <s v="ORD114012"/>
    <x v="0"/>
    <s v="Home Care"/>
    <x v="13819"/>
    <s v="Good Sales"/>
    <n v="0.22"/>
    <n v="803.99220000000003"/>
    <n v="2850.5178000000001"/>
    <n v="1"/>
    <d v="2024-10-04T00:00:00"/>
    <d v="2024-10-07T00:00:00"/>
    <s v="Member"/>
    <s v="Cash"/>
    <n v="853.73"/>
    <s v="profit"/>
    <s v="Hyderabad"/>
  </r>
  <r>
    <s v="ORD114013"/>
    <x v="0"/>
    <s v="Grocery"/>
    <x v="13820"/>
    <s v="Good Sales"/>
    <n v="0.2"/>
    <n v="461.04600000000005"/>
    <n v="1844.184"/>
    <n v="1"/>
    <d v="2024-09-13T00:00:00"/>
    <d v="2024-09-18T00:00:00"/>
    <s v="New"/>
    <s v="UPI"/>
    <n v="320.16000000000003"/>
    <s v="loss"/>
    <s v="Chennai"/>
  </r>
  <r>
    <s v="ORD114014"/>
    <x v="2"/>
    <s v="Electronics"/>
    <x v="13821"/>
    <s v="Good Sales"/>
    <n v="0.48"/>
    <n v="653.28480000000002"/>
    <n v="707.72519999999997"/>
    <n v="8"/>
    <d v="2024-02-10T00:00:00"/>
    <d v="2024-02-14T00:00:00"/>
    <s v="Regular"/>
    <s v="UPI"/>
    <n v="397.2"/>
    <s v="loss"/>
    <s v="Chennai"/>
  </r>
  <r>
    <s v="ORD114015"/>
    <x v="0"/>
    <s v="Electronics"/>
    <x v="13822"/>
    <s v="concerning"/>
    <n v="0.23"/>
    <n v="44.311799999999998"/>
    <n v="148.34819999999999"/>
    <n v="9"/>
    <d v="2024-01-04T00:00:00"/>
    <d v="2024-01-09T00:00:00"/>
    <s v="Regular"/>
    <s v="UPI"/>
    <n v="54.73"/>
    <s v="loss"/>
    <s v="Bangalore"/>
  </r>
  <r>
    <s v="ORD114016"/>
    <x v="1"/>
    <s v="Electronics"/>
    <x v="13823"/>
    <s v="Good Sales"/>
    <n v="0.08"/>
    <n v="270.82159999999999"/>
    <n v="3114.4484000000002"/>
    <n v="9"/>
    <d v="2023-09-02T00:00:00"/>
    <d v="2023-09-07T00:00:00"/>
    <s v="New"/>
    <s v="UPI"/>
    <n v="776.36"/>
    <s v="loss"/>
    <s v="Mumbai"/>
  </r>
  <r>
    <s v="ORD114017"/>
    <x v="3"/>
    <s v="Personal Care"/>
    <x v="13824"/>
    <s v="Good Sales"/>
    <n v="0.04"/>
    <n v="191.55560000000003"/>
    <n v="4597.3344000000006"/>
    <n v="8"/>
    <d v="2024-07-01T00:00:00"/>
    <d v="2024-07-05T00:00:00"/>
    <s v="Regular"/>
    <s v="Card"/>
    <n v="382.74"/>
    <s v="loss"/>
    <s v="Bangalore"/>
  </r>
  <r>
    <s v="ORD114018"/>
    <x v="1"/>
    <s v="Clothing"/>
    <x v="13825"/>
    <s v="concerning"/>
    <n v="0.37"/>
    <n v="230.70609999999999"/>
    <n v="392.82389999999998"/>
    <n v="8"/>
    <d v="2024-01-29T00:00:00"/>
    <d v="2024-02-02T00:00:00"/>
    <s v="New"/>
    <s v="Card"/>
    <n v="158.02000000000001"/>
    <s v="loss"/>
    <s v="Pune"/>
  </r>
  <r>
    <s v="ORD114019"/>
    <x v="2"/>
    <s v="Clothing"/>
    <x v="13826"/>
    <s v="Good Sales"/>
    <n v="7.0000000000000007E-2"/>
    <n v="265.79070000000002"/>
    <n v="3531.2193000000002"/>
    <n v="4"/>
    <d v="2023-04-30T00:00:00"/>
    <d v="2023-05-02T00:00:00"/>
    <s v="Member"/>
    <s v="UPI"/>
    <n v="497.08"/>
    <s v="loss"/>
    <s v="Mumbai"/>
  </r>
  <r>
    <s v="ORD114020"/>
    <x v="0"/>
    <s v="Personal Care"/>
    <x v="13827"/>
    <s v="Good Sales"/>
    <n v="0.47"/>
    <n v="399.9042"/>
    <n v="450.95580000000001"/>
    <n v="8"/>
    <d v="2023-02-02T00:00:00"/>
    <d v="2023-02-03T00:00:00"/>
    <s v="Regular"/>
    <s v="Card"/>
    <n v="71.180000000000007"/>
    <s v="loss"/>
    <s v="Mumbai"/>
  </r>
  <r>
    <s v="ORD114021"/>
    <x v="2"/>
    <s v="Personal Care"/>
    <x v="13828"/>
    <s v="Good Sales"/>
    <n v="0.28000000000000003"/>
    <n v="1114.7696000000001"/>
    <n v="2866.5504000000001"/>
    <n v="7"/>
    <d v="2024-01-14T00:00:00"/>
    <d v="2024-01-17T00:00:00"/>
    <s v="New"/>
    <s v="Cash"/>
    <n v="867.6"/>
    <s v="profit"/>
    <s v="Chennai"/>
  </r>
  <r>
    <s v="ORD114022"/>
    <x v="3"/>
    <s v="Personal Care"/>
    <x v="13829"/>
    <s v="Good Sales"/>
    <n v="0.2"/>
    <n v="383.16200000000003"/>
    <n v="1532.6479999999999"/>
    <n v="9"/>
    <d v="2023-01-31T00:00:00"/>
    <d v="2023-02-04T00:00:00"/>
    <s v="Regular"/>
    <s v="Card"/>
    <n v="466.32"/>
    <s v="loss"/>
    <s v="Pune"/>
  </r>
  <r>
    <s v="ORD114023"/>
    <x v="2"/>
    <s v="Clothing"/>
    <x v="13830"/>
    <s v="Good Sales"/>
    <n v="0.34"/>
    <n v="1220.2940000000001"/>
    <n v="2368.8059999999996"/>
    <n v="8"/>
    <d v="2024-04-11T00:00:00"/>
    <d v="2024-04-14T00:00:00"/>
    <s v="Regular"/>
    <s v="UPI"/>
    <n v="950.57"/>
    <s v="profit"/>
    <s v="Pune"/>
  </r>
  <r>
    <s v="ORD114024"/>
    <x v="0"/>
    <s v="Home Care"/>
    <x v="13831"/>
    <s v="Good Sales"/>
    <n v="0.1"/>
    <n v="463.87799999999999"/>
    <n v="4174.902"/>
    <n v="2"/>
    <d v="2024-03-09T00:00:00"/>
    <d v="2024-03-11T00:00:00"/>
    <s v="New"/>
    <s v="UPI"/>
    <n v="370.83"/>
    <s v="loss"/>
    <s v="Chennai"/>
  </r>
  <r>
    <s v="ORD114025"/>
    <x v="3"/>
    <s v="Personal Care"/>
    <x v="13832"/>
    <s v="Good Sales"/>
    <n v="0.19"/>
    <n v="596.3492"/>
    <n v="2542.3307999999997"/>
    <n v="8"/>
    <d v="2023-04-29T00:00:00"/>
    <d v="2023-05-06T00:00:00"/>
    <s v="New"/>
    <s v="Card"/>
    <n v="318.47000000000003"/>
    <s v="loss"/>
    <s v="Hyderabad"/>
  </r>
  <r>
    <s v="ORD114026"/>
    <x v="3"/>
    <s v="Home Care"/>
    <x v="13833"/>
    <s v="Good Sales"/>
    <n v="0.02"/>
    <n v="92.228600000000014"/>
    <n v="4519.2013999999999"/>
    <n v="8"/>
    <d v="2023-03-19T00:00:00"/>
    <d v="2023-03-24T00:00:00"/>
    <s v="New"/>
    <s v="Cash"/>
    <n v="1270.1600000000001"/>
    <s v="profit"/>
    <s v="Mumbai"/>
  </r>
  <r>
    <s v="ORD114027"/>
    <x v="0"/>
    <s v="Home Care"/>
    <x v="13834"/>
    <s v="Good Sales"/>
    <n v="0.44"/>
    <n v="550.7127999999999"/>
    <n v="700.90719999999999"/>
    <n v="9"/>
    <d v="2023-11-19T00:00:00"/>
    <d v="2023-11-20T00:00:00"/>
    <s v="New"/>
    <s v="Cash"/>
    <n v="131.94999999999999"/>
    <s v="loss"/>
    <s v="Pune"/>
  </r>
  <r>
    <s v="ORD114028"/>
    <x v="0"/>
    <s v="Grocery"/>
    <x v="13835"/>
    <s v="Good Sales"/>
    <n v="0.21"/>
    <n v="1027.5005999999998"/>
    <n v="3865.3593999999998"/>
    <n v="3"/>
    <d v="2023-06-11T00:00:00"/>
    <d v="2023-06-18T00:00:00"/>
    <s v="Regular"/>
    <s v="UPI"/>
    <n v="968.63"/>
    <s v="profit"/>
    <s v="Delhi"/>
  </r>
  <r>
    <s v="ORD114029"/>
    <x v="0"/>
    <s v="Clothing"/>
    <x v="13836"/>
    <s v="Good Sales"/>
    <n v="0.38"/>
    <n v="1663.2447999999999"/>
    <n v="2713.7152000000001"/>
    <n v="8"/>
    <d v="2023-02-20T00:00:00"/>
    <d v="2023-02-27T00:00:00"/>
    <s v="New"/>
    <s v="Cash"/>
    <n v="422.58"/>
    <s v="loss"/>
    <s v="Pune"/>
  </r>
  <r>
    <s v="ORD114030"/>
    <x v="2"/>
    <s v="Home Care"/>
    <x v="13837"/>
    <s v="concerning"/>
    <n v="0.46"/>
    <n v="288.47060000000005"/>
    <n v="338.63939999999997"/>
    <n v="8"/>
    <d v="2024-04-11T00:00:00"/>
    <d v="2024-04-12T00:00:00"/>
    <s v="New"/>
    <s v="UPI"/>
    <n v="52.58"/>
    <s v="loss"/>
    <s v="Chennai"/>
  </r>
  <r>
    <s v="ORD114031"/>
    <x v="1"/>
    <s v="Clothing"/>
    <x v="13838"/>
    <s v="Good Sales"/>
    <n v="0.33"/>
    <n v="701.69220000000007"/>
    <n v="1424.6478000000002"/>
    <n v="4"/>
    <d v="2023-08-06T00:00:00"/>
    <d v="2023-08-10T00:00:00"/>
    <s v="New"/>
    <s v="UPI"/>
    <n v="234.06"/>
    <s v="loss"/>
    <s v="Pune"/>
  </r>
  <r>
    <s v="ORD114032"/>
    <x v="2"/>
    <s v="Clothing"/>
    <x v="13839"/>
    <s v="Good Sales"/>
    <n v="0.19"/>
    <n v="882.06359999999995"/>
    <n v="3760.3763999999996"/>
    <n v="5"/>
    <d v="2024-12-08T00:00:00"/>
    <d v="2024-12-13T00:00:00"/>
    <s v="Member"/>
    <s v="Cash"/>
    <n v="497.02"/>
    <s v="loss"/>
    <s v="Pune"/>
  </r>
  <r>
    <s v="ORD114033"/>
    <x v="2"/>
    <s v="Grocery"/>
    <x v="13840"/>
    <s v="concerning"/>
    <n v="0.31"/>
    <n v="149.65869999999998"/>
    <n v="333.11130000000003"/>
    <n v="2"/>
    <d v="2024-01-31T00:00:00"/>
    <d v="2024-02-01T00:00:00"/>
    <s v="Regular"/>
    <s v="UPI"/>
    <n v="47.75"/>
    <s v="loss"/>
    <s v="Chennai"/>
  </r>
  <r>
    <s v="ORD114034"/>
    <x v="1"/>
    <s v="Clothing"/>
    <x v="13841"/>
    <s v="Good Sales"/>
    <n v="0.18"/>
    <n v="418.2192"/>
    <n v="1905.2208000000001"/>
    <n v="6"/>
    <d v="2023-03-31T00:00:00"/>
    <d v="2023-04-07T00:00:00"/>
    <s v="Member"/>
    <s v="Card"/>
    <n v="172.59"/>
    <s v="loss"/>
    <s v="Chennai"/>
  </r>
  <r>
    <s v="ORD114035"/>
    <x v="0"/>
    <s v="Home Care"/>
    <x v="13842"/>
    <s v="Good Sales"/>
    <n v="0.28000000000000003"/>
    <n v="1020.7708000000001"/>
    <n v="2624.8391999999999"/>
    <n v="9"/>
    <d v="2023-05-10T00:00:00"/>
    <d v="2023-05-13T00:00:00"/>
    <s v="New"/>
    <s v="Card"/>
    <n v="247.34"/>
    <s v="loss"/>
    <s v="Hyderabad"/>
  </r>
  <r>
    <s v="ORD114036"/>
    <x v="0"/>
    <s v="Electronics"/>
    <x v="13843"/>
    <s v="concerning"/>
    <n v="0.22"/>
    <n v="58.055799999999998"/>
    <n v="205.83419999999998"/>
    <n v="3"/>
    <d v="2023-01-12T00:00:00"/>
    <d v="2023-01-17T00:00:00"/>
    <s v="Regular"/>
    <s v="Card"/>
    <n v="34.07"/>
    <s v="loss"/>
    <s v="Delhi"/>
  </r>
  <r>
    <s v="ORD114037"/>
    <x v="1"/>
    <s v="Home Care"/>
    <x v="13844"/>
    <s v="Good Sales"/>
    <n v="7.0000000000000007E-2"/>
    <n v="265.22090000000003"/>
    <n v="3523.6490999999996"/>
    <n v="6"/>
    <d v="2024-01-16T00:00:00"/>
    <d v="2024-01-23T00:00:00"/>
    <s v="New"/>
    <s v="Card"/>
    <n v="498.49"/>
    <s v="loss"/>
    <s v="Mumbai"/>
  </r>
  <r>
    <s v="ORD114038"/>
    <x v="1"/>
    <s v="Home Care"/>
    <x v="13845"/>
    <s v="Good Sales"/>
    <n v="0.39"/>
    <n v="729.25710000000004"/>
    <n v="1140.6329000000001"/>
    <n v="8"/>
    <d v="2023-02-01T00:00:00"/>
    <d v="2023-02-07T00:00:00"/>
    <s v="Member"/>
    <s v="Card"/>
    <n v="458.1"/>
    <s v="loss"/>
    <s v="Delhi"/>
  </r>
  <r>
    <s v="ORD114039"/>
    <x v="2"/>
    <s v="Clothing"/>
    <x v="13846"/>
    <s v="Good Sales"/>
    <n v="0.25"/>
    <n v="330.48"/>
    <n v="991.44"/>
    <n v="2"/>
    <d v="2023-02-20T00:00:00"/>
    <d v="2023-02-27T00:00:00"/>
    <s v="Regular"/>
    <s v="Card"/>
    <n v="340.68"/>
    <s v="loss"/>
    <s v="Delhi"/>
  </r>
  <r>
    <s v="ORD114040"/>
    <x v="3"/>
    <s v="Home Care"/>
    <x v="13847"/>
    <s v="Good Sales"/>
    <n v="0.1"/>
    <n v="292.22600000000006"/>
    <n v="2630.0340000000001"/>
    <n v="1"/>
    <d v="2024-01-15T00:00:00"/>
    <d v="2024-01-19T00:00:00"/>
    <s v="New"/>
    <s v="Card"/>
    <n v="255.94"/>
    <s v="loss"/>
    <s v="Mumbai"/>
  </r>
  <r>
    <s v="ORD114041"/>
    <x v="1"/>
    <s v="Electronics"/>
    <x v="13848"/>
    <s v="Good Sales"/>
    <n v="0.45"/>
    <n v="1245.249"/>
    <n v="1521.9709999999998"/>
    <n v="6"/>
    <d v="2023-12-24T00:00:00"/>
    <d v="2023-12-27T00:00:00"/>
    <s v="Regular"/>
    <s v="UPI"/>
    <n v="686.71"/>
    <s v="loss"/>
    <s v="Mumbai"/>
  </r>
  <r>
    <s v="ORD114042"/>
    <x v="2"/>
    <s v="Clothing"/>
    <x v="13849"/>
    <s v="Good Sales"/>
    <n v="0.43"/>
    <n v="1884.3890000000001"/>
    <n v="2497.9110000000001"/>
    <n v="3"/>
    <d v="2023-09-24T00:00:00"/>
    <d v="2023-09-25T00:00:00"/>
    <s v="Member"/>
    <s v="UPI"/>
    <n v="512.4"/>
    <s v="loss"/>
    <s v="Chennai"/>
  </r>
  <r>
    <s v="ORD114043"/>
    <x v="3"/>
    <s v="Personal Care"/>
    <x v="13850"/>
    <s v="Good Sales"/>
    <n v="0.28000000000000003"/>
    <n v="955.47480000000007"/>
    <n v="2456.9351999999999"/>
    <n v="2"/>
    <d v="2024-05-22T00:00:00"/>
    <d v="2024-05-25T00:00:00"/>
    <s v="Regular"/>
    <s v="Card"/>
    <n v="595.48"/>
    <s v="loss"/>
    <s v="Bangalore"/>
  </r>
  <r>
    <s v="ORD114044"/>
    <x v="0"/>
    <s v="Home Care"/>
    <x v="13851"/>
    <s v="Good Sales"/>
    <n v="0.49"/>
    <n v="1061.8986"/>
    <n v="1105.2413999999999"/>
    <n v="8"/>
    <d v="2024-03-23T00:00:00"/>
    <d v="2024-03-28T00:00:00"/>
    <s v="Member"/>
    <s v="Cash"/>
    <n v="154.91999999999999"/>
    <s v="loss"/>
    <s v="Pune"/>
  </r>
  <r>
    <s v="ORD114045"/>
    <x v="0"/>
    <s v="Home Care"/>
    <x v="13852"/>
    <s v="Good Sales"/>
    <n v="0.46"/>
    <n v="1511.4128000000001"/>
    <n v="1774.2671999999998"/>
    <n v="9"/>
    <d v="2024-04-07T00:00:00"/>
    <d v="2024-04-14T00:00:00"/>
    <s v="Member"/>
    <s v="Cash"/>
    <n v="491.44"/>
    <s v="loss"/>
    <s v="Delhi"/>
  </r>
  <r>
    <s v="ORD114046"/>
    <x v="2"/>
    <s v="Grocery"/>
    <x v="13853"/>
    <s v="Good Sales"/>
    <n v="0.45"/>
    <n v="1699.0785000000001"/>
    <n v="2076.6514999999999"/>
    <n v="7"/>
    <d v="2023-02-23T00:00:00"/>
    <d v="2023-02-26T00:00:00"/>
    <s v="Member"/>
    <s v="Cash"/>
    <n v="238.78"/>
    <s v="loss"/>
    <s v="Chennai"/>
  </r>
  <r>
    <s v="ORD114047"/>
    <x v="2"/>
    <s v="Personal Care"/>
    <x v="13854"/>
    <s v="Good Sales"/>
    <n v="7.0000000000000007E-2"/>
    <n v="328.50370000000004"/>
    <n v="4364.4062999999996"/>
    <n v="9"/>
    <d v="2024-06-01T00:00:00"/>
    <d v="2024-06-08T00:00:00"/>
    <s v="Regular"/>
    <s v="UPI"/>
    <n v="242.63"/>
    <s v="loss"/>
    <s v="Pune"/>
  </r>
  <r>
    <s v="ORD114048"/>
    <x v="1"/>
    <s v="Personal Care"/>
    <x v="13855"/>
    <s v="Good Sales"/>
    <n v="0.15"/>
    <n v="532.63199999999995"/>
    <n v="3018.248"/>
    <n v="7"/>
    <d v="2023-01-08T00:00:00"/>
    <d v="2023-01-12T00:00:00"/>
    <s v="Regular"/>
    <s v="Cash"/>
    <n v="1005.18"/>
    <s v="profit"/>
    <s v="Bangalore"/>
  </r>
  <r>
    <s v="ORD114049"/>
    <x v="0"/>
    <s v="Electronics"/>
    <x v="13856"/>
    <s v="Good Sales"/>
    <n v="0.21"/>
    <n v="580.64369999999997"/>
    <n v="2184.3262999999997"/>
    <n v="3"/>
    <d v="2023-10-21T00:00:00"/>
    <d v="2023-10-22T00:00:00"/>
    <s v="Regular"/>
    <s v="Card"/>
    <n v="690.26"/>
    <s v="loss"/>
    <s v="Bangalore"/>
  </r>
  <r>
    <s v="ORD114050"/>
    <x v="2"/>
    <s v="Personal Care"/>
    <x v="13857"/>
    <s v="Good Sales"/>
    <n v="0.42"/>
    <n v="809.59199999999998"/>
    <n v="1118.0079999999998"/>
    <n v="1"/>
    <d v="2024-10-09T00:00:00"/>
    <d v="2024-10-12T00:00:00"/>
    <s v="Regular"/>
    <s v="Cash"/>
    <n v="198.93"/>
    <s v="loss"/>
    <s v="Bangalore"/>
  </r>
  <r>
    <s v="ORD114051"/>
    <x v="0"/>
    <s v="Grocery"/>
    <x v="13858"/>
    <s v="Good Sales"/>
    <n v="0.44"/>
    <n v="1966.0388000000003"/>
    <n v="2502.2312000000002"/>
    <n v="1"/>
    <d v="2024-06-12T00:00:00"/>
    <d v="2024-06-15T00:00:00"/>
    <s v="New"/>
    <s v="UPI"/>
    <n v="540.54"/>
    <s v="loss"/>
    <s v="Mumbai"/>
  </r>
  <r>
    <s v="ORD114052"/>
    <x v="0"/>
    <s v="Electronics"/>
    <x v="13859"/>
    <s v="Good Sales"/>
    <n v="0.38"/>
    <n v="1513.673"/>
    <n v="2469.6769999999997"/>
    <n v="5"/>
    <d v="2023-12-05T00:00:00"/>
    <d v="2023-12-07T00:00:00"/>
    <s v="New"/>
    <s v="Cash"/>
    <n v="326.93"/>
    <s v="loss"/>
    <s v="Chennai"/>
  </r>
  <r>
    <s v="ORD114053"/>
    <x v="1"/>
    <s v="Personal Care"/>
    <x v="13860"/>
    <s v="concerning"/>
    <n v="0.24"/>
    <n v="114.76559999999999"/>
    <n v="363.42439999999999"/>
    <n v="9"/>
    <d v="2024-01-16T00:00:00"/>
    <d v="2024-01-21T00:00:00"/>
    <s v="New"/>
    <s v="Cash"/>
    <n v="41.92"/>
    <s v="loss"/>
    <s v="Pune"/>
  </r>
  <r>
    <s v="ORD114054"/>
    <x v="3"/>
    <s v="Electronics"/>
    <x v="13861"/>
    <s v="Good Sales"/>
    <n v="0.08"/>
    <n v="282.22000000000003"/>
    <n v="3245.5299999999997"/>
    <n v="6"/>
    <d v="2024-01-22T00:00:00"/>
    <d v="2024-01-26T00:00:00"/>
    <s v="Regular"/>
    <s v="Card"/>
    <n v="689.89"/>
    <s v="loss"/>
    <s v="Mumbai"/>
  </r>
  <r>
    <s v="ORD114055"/>
    <x v="1"/>
    <s v="Personal Care"/>
    <x v="13862"/>
    <s v="Good Sales"/>
    <n v="0.02"/>
    <n v="54.797399999999996"/>
    <n v="2685.0726"/>
    <n v="2"/>
    <d v="2024-02-29T00:00:00"/>
    <d v="2024-03-01T00:00:00"/>
    <s v="Member"/>
    <s v="Cash"/>
    <n v="531.75"/>
    <s v="loss"/>
    <s v="Hyderabad"/>
  </r>
  <r>
    <s v="ORD114056"/>
    <x v="2"/>
    <s v="Personal Care"/>
    <x v="13863"/>
    <s v="concerning"/>
    <n v="0.35"/>
    <n v="212.751"/>
    <n v="395.10900000000004"/>
    <n v="6"/>
    <d v="2024-12-13T00:00:00"/>
    <d v="2024-12-20T00:00:00"/>
    <s v="Member"/>
    <s v="Card"/>
    <n v="116.06"/>
    <s v="loss"/>
    <s v="Hyderabad"/>
  </r>
  <r>
    <s v="ORD114057"/>
    <x v="1"/>
    <s v="Personal Care"/>
    <x v="13864"/>
    <s v="Good Sales"/>
    <n v="0.5"/>
    <n v="1434.155"/>
    <n v="1434.155"/>
    <n v="4"/>
    <d v="2024-09-13T00:00:00"/>
    <d v="2024-09-16T00:00:00"/>
    <s v="New"/>
    <s v="UPI"/>
    <n v="169.87"/>
    <s v="loss"/>
    <s v="Hyderabad"/>
  </r>
  <r>
    <s v="ORD114058"/>
    <x v="1"/>
    <s v="Home Care"/>
    <x v="13865"/>
    <s v="Good Sales"/>
    <n v="0.17"/>
    <n v="177.35760000000002"/>
    <n v="865.92239999999993"/>
    <n v="9"/>
    <d v="2023-12-19T00:00:00"/>
    <d v="2023-12-21T00:00:00"/>
    <s v="New"/>
    <s v="Cash"/>
    <n v="230.98"/>
    <s v="loss"/>
    <s v="Delhi"/>
  </r>
  <r>
    <s v="ORD114059"/>
    <x v="0"/>
    <s v="Personal Care"/>
    <x v="13866"/>
    <s v="Good Sales"/>
    <n v="0.28000000000000003"/>
    <n v="999.5748000000001"/>
    <n v="2570.3351999999995"/>
    <n v="3"/>
    <d v="2024-08-30T00:00:00"/>
    <d v="2024-09-04T00:00:00"/>
    <s v="Regular"/>
    <s v="UPI"/>
    <n v="201.45"/>
    <s v="loss"/>
    <s v="Hyderabad"/>
  </r>
  <r>
    <s v="ORD114060"/>
    <x v="1"/>
    <s v="Home Care"/>
    <x v="13867"/>
    <s v="Good Sales"/>
    <n v="0.41"/>
    <n v="600.42859999999996"/>
    <n v="864.03140000000008"/>
    <n v="7"/>
    <d v="2023-08-12T00:00:00"/>
    <d v="2023-08-16T00:00:00"/>
    <s v="Regular"/>
    <s v="UPI"/>
    <n v="435.87"/>
    <s v="loss"/>
    <s v="Hyderabad"/>
  </r>
  <r>
    <s v="ORD114061"/>
    <x v="2"/>
    <s v="Clothing"/>
    <x v="13868"/>
    <s v="Good Sales"/>
    <n v="0.09"/>
    <n v="75.302099999999996"/>
    <n v="761.38790000000006"/>
    <n v="8"/>
    <d v="2024-03-29T00:00:00"/>
    <d v="2024-03-31T00:00:00"/>
    <s v="New"/>
    <s v="UPI"/>
    <n v="215.61"/>
    <s v="loss"/>
    <s v="Delhi"/>
  </r>
  <r>
    <s v="ORD114062"/>
    <x v="3"/>
    <s v="Grocery"/>
    <x v="13869"/>
    <s v="concerning"/>
    <n v="0.41"/>
    <n v="205.68469999999999"/>
    <n v="295.98530000000005"/>
    <n v="2"/>
    <d v="2023-11-14T00:00:00"/>
    <d v="2023-11-19T00:00:00"/>
    <s v="Regular"/>
    <s v="Card"/>
    <n v="141.04"/>
    <s v="loss"/>
    <s v="Bangalore"/>
  </r>
  <r>
    <s v="ORD114063"/>
    <x v="1"/>
    <s v="Electronics"/>
    <x v="13870"/>
    <s v="Good Sales"/>
    <n v="0.31"/>
    <n v="776.52520000000004"/>
    <n v="1728.3948"/>
    <n v="7"/>
    <d v="2023-11-05T00:00:00"/>
    <d v="2023-11-11T00:00:00"/>
    <s v="New"/>
    <s v="Cash"/>
    <n v="623.71"/>
    <s v="loss"/>
    <s v="Mumbai"/>
  </r>
  <r>
    <s v="ORD114064"/>
    <x v="1"/>
    <s v="Electronics"/>
    <x v="13871"/>
    <s v="Good Sales"/>
    <n v="0.28000000000000003"/>
    <n v="301.89880000000005"/>
    <n v="776.31119999999999"/>
    <n v="5"/>
    <d v="2023-12-15T00:00:00"/>
    <d v="2023-12-22T00:00:00"/>
    <s v="New"/>
    <s v="UPI"/>
    <n v="139.72"/>
    <s v="loss"/>
    <s v="Mumbai"/>
  </r>
  <r>
    <s v="ORD114065"/>
    <x v="3"/>
    <s v="Clothing"/>
    <x v="13872"/>
    <s v="Good Sales"/>
    <n v="0.38"/>
    <n v="1630.2494000000002"/>
    <n v="2659.8806"/>
    <n v="1"/>
    <d v="2024-09-04T00:00:00"/>
    <d v="2024-09-05T00:00:00"/>
    <s v="Regular"/>
    <s v="UPI"/>
    <n v="424.58"/>
    <s v="loss"/>
    <s v="Delhi"/>
  </r>
  <r>
    <s v="ORD114066"/>
    <x v="2"/>
    <s v="Personal Care"/>
    <x v="13873"/>
    <s v="concerning"/>
    <n v="0.12"/>
    <n v="13.765199999999998"/>
    <n v="100.9448"/>
    <n v="7"/>
    <d v="2024-12-21T00:00:00"/>
    <d v="2024-12-25T00:00:00"/>
    <s v="Regular"/>
    <s v="Cash"/>
    <n v="19.84"/>
    <s v="loss"/>
    <s v="Bangalore"/>
  </r>
  <r>
    <s v="ORD114067"/>
    <x v="2"/>
    <s v="Grocery"/>
    <x v="13874"/>
    <s v="Good Sales"/>
    <n v="0.31"/>
    <n v="1312.4873"/>
    <n v="2921.3427000000001"/>
    <n v="8"/>
    <d v="2023-12-05T00:00:00"/>
    <d v="2023-12-06T00:00:00"/>
    <s v="New"/>
    <s v="UPI"/>
    <n v="1053.67"/>
    <s v="profit"/>
    <s v="Hyderabad"/>
  </r>
  <r>
    <s v="ORD114068"/>
    <x v="1"/>
    <s v="Clothing"/>
    <x v="13875"/>
    <s v="Good Sales"/>
    <n v="0.12"/>
    <n v="318.40199999999999"/>
    <n v="2334.9479999999999"/>
    <n v="1"/>
    <d v="2023-12-17T00:00:00"/>
    <d v="2023-12-24T00:00:00"/>
    <s v="New"/>
    <s v="Card"/>
    <n v="481.51"/>
    <s v="loss"/>
    <s v="Bangalore"/>
  </r>
  <r>
    <s v="ORD114069"/>
    <x v="0"/>
    <s v="Clothing"/>
    <x v="13876"/>
    <s v="Good Sales"/>
    <n v="0.09"/>
    <n v="415.66590000000002"/>
    <n v="4202.8441000000003"/>
    <n v="4"/>
    <d v="2024-10-24T00:00:00"/>
    <d v="2024-10-29T00:00:00"/>
    <s v="Member"/>
    <s v="UPI"/>
    <n v="577.54999999999995"/>
    <s v="loss"/>
    <s v="Pune"/>
  </r>
  <r>
    <s v="ORD114070"/>
    <x v="1"/>
    <s v="Electronics"/>
    <x v="13877"/>
    <s v="Good Sales"/>
    <n v="0.31"/>
    <n v="341.80599999999998"/>
    <n v="760.79399999999987"/>
    <n v="4"/>
    <d v="2024-11-05T00:00:00"/>
    <d v="2024-11-08T00:00:00"/>
    <s v="New"/>
    <s v="Cash"/>
    <n v="127.15"/>
    <s v="loss"/>
    <s v="Chennai"/>
  </r>
  <r>
    <s v="ORD114071"/>
    <x v="3"/>
    <s v="Home Care"/>
    <x v="13878"/>
    <s v="concerning"/>
    <n v="0.13"/>
    <n v="78.148200000000003"/>
    <n v="522.99180000000001"/>
    <n v="5"/>
    <d v="2023-09-27T00:00:00"/>
    <d v="2023-09-30T00:00:00"/>
    <s v="Regular"/>
    <s v="Cash"/>
    <n v="102.93"/>
    <s v="loss"/>
    <s v="Chennai"/>
  </r>
  <r>
    <s v="ORD114072"/>
    <x v="3"/>
    <s v="Home Care"/>
    <x v="13879"/>
    <s v="Good Sales"/>
    <n v="0.36"/>
    <n v="1138.4280000000001"/>
    <n v="2023.8720000000001"/>
    <n v="5"/>
    <d v="2024-07-30T00:00:00"/>
    <d v="2024-08-05T00:00:00"/>
    <s v="Regular"/>
    <s v="Cash"/>
    <n v="473.5"/>
    <s v="loss"/>
    <s v="Pune"/>
  </r>
  <r>
    <s v="ORD114073"/>
    <x v="3"/>
    <s v="Personal Care"/>
    <x v="13880"/>
    <s v="Good Sales"/>
    <n v="0.26"/>
    <n v="926.36959999999999"/>
    <n v="2636.5904"/>
    <n v="4"/>
    <d v="2024-01-04T00:00:00"/>
    <d v="2024-01-07T00:00:00"/>
    <s v="Regular"/>
    <s v="UPI"/>
    <n v="735.62"/>
    <s v="loss"/>
    <s v="Delhi"/>
  </r>
  <r>
    <s v="ORD114074"/>
    <x v="1"/>
    <s v="Personal Care"/>
    <x v="13881"/>
    <s v="Good Sales"/>
    <n v="0.35"/>
    <n v="673.98450000000003"/>
    <n v="1251.6855"/>
    <n v="1"/>
    <d v="2023-02-18T00:00:00"/>
    <d v="2023-02-19T00:00:00"/>
    <s v="Member"/>
    <s v="Cash"/>
    <n v="102.42"/>
    <s v="loss"/>
    <s v="Hyderabad"/>
  </r>
  <r>
    <s v="ORD114075"/>
    <x v="1"/>
    <s v="Clothing"/>
    <x v="13882"/>
    <s v="concerning"/>
    <n v="0.45"/>
    <n v="75.163499999999999"/>
    <n v="91.866500000000002"/>
    <n v="9"/>
    <d v="2024-11-06T00:00:00"/>
    <d v="2024-11-07T00:00:00"/>
    <s v="Member"/>
    <s v="UPI"/>
    <n v="34.76"/>
    <s v="loss"/>
    <s v="Bangalore"/>
  </r>
  <r>
    <s v="ORD114076"/>
    <x v="2"/>
    <s v="Personal Care"/>
    <x v="13883"/>
    <s v="Good Sales"/>
    <n v="7.0000000000000007E-2"/>
    <n v="146.58840000000001"/>
    <n v="1947.5315999999998"/>
    <n v="5"/>
    <d v="2024-10-02T00:00:00"/>
    <d v="2024-10-03T00:00:00"/>
    <s v="Regular"/>
    <s v="Card"/>
    <n v="353.45"/>
    <s v="loss"/>
    <s v="Delhi"/>
  </r>
  <r>
    <s v="ORD114077"/>
    <x v="0"/>
    <s v="Home Care"/>
    <x v="13884"/>
    <s v="Good Sales"/>
    <n v="0.03"/>
    <n v="37.366799999999998"/>
    <n v="1208.1931999999999"/>
    <n v="1"/>
    <d v="2024-06-17T00:00:00"/>
    <d v="2024-06-20T00:00:00"/>
    <s v="New"/>
    <s v="UPI"/>
    <n v="311.5"/>
    <s v="loss"/>
    <s v="Delhi"/>
  </r>
  <r>
    <s v="ORD114078"/>
    <x v="1"/>
    <s v="Grocery"/>
    <x v="13885"/>
    <s v="Good Sales"/>
    <n v="0.2"/>
    <n v="360.52"/>
    <n v="1442.08"/>
    <n v="3"/>
    <d v="2023-01-03T00:00:00"/>
    <d v="2023-01-10T00:00:00"/>
    <s v="New"/>
    <s v="Card"/>
    <n v="219.5"/>
    <s v="loss"/>
    <s v="Hyderabad"/>
  </r>
  <r>
    <s v="ORD114079"/>
    <x v="2"/>
    <s v="Electronics"/>
    <x v="13886"/>
    <s v="Good Sales"/>
    <n v="0.36"/>
    <n v="929.91599999999994"/>
    <n v="1653.184"/>
    <n v="1"/>
    <d v="2024-01-31T00:00:00"/>
    <d v="2024-02-05T00:00:00"/>
    <s v="New"/>
    <s v="Cash"/>
    <n v="635.9"/>
    <s v="loss"/>
    <s v="Mumbai"/>
  </r>
  <r>
    <s v="ORD114080"/>
    <x v="1"/>
    <s v="Home Care"/>
    <x v="13887"/>
    <s v="Good Sales"/>
    <n v="0.44"/>
    <n v="1558.2467999999999"/>
    <n v="1983.2231999999999"/>
    <n v="7"/>
    <d v="2024-02-25T00:00:00"/>
    <d v="2024-03-02T00:00:00"/>
    <s v="New"/>
    <s v="Card"/>
    <n v="1023.72"/>
    <s v="profit"/>
    <s v="Bangalore"/>
  </r>
  <r>
    <s v="ORD114081"/>
    <x v="2"/>
    <s v="Personal Care"/>
    <x v="13888"/>
    <s v="Good Sales"/>
    <n v="0.02"/>
    <n v="96.396000000000001"/>
    <n v="4723.4040000000005"/>
    <n v="7"/>
    <d v="2023-12-06T00:00:00"/>
    <d v="2023-12-09T00:00:00"/>
    <s v="Regular"/>
    <s v="UPI"/>
    <n v="787.81"/>
    <s v="loss"/>
    <s v="Bangalore"/>
  </r>
  <r>
    <s v="ORD114082"/>
    <x v="2"/>
    <s v="Electronics"/>
    <x v="13889"/>
    <s v="Good Sales"/>
    <n v="0.4"/>
    <n v="322.24"/>
    <n v="483.36"/>
    <n v="6"/>
    <d v="2024-12-05T00:00:00"/>
    <d v="2024-12-10T00:00:00"/>
    <s v="Member"/>
    <s v="Card"/>
    <n v="113.85"/>
    <s v="loss"/>
    <s v="Hyderabad"/>
  </r>
  <r>
    <s v="ORD114083"/>
    <x v="0"/>
    <s v="Electronics"/>
    <x v="13890"/>
    <s v="Good Sales"/>
    <n v="0.04"/>
    <n v="137.2604"/>
    <n v="3294.2496000000001"/>
    <n v="9"/>
    <d v="2024-03-17T00:00:00"/>
    <d v="2024-03-22T00:00:00"/>
    <s v="New"/>
    <s v="Card"/>
    <n v="905.56"/>
    <s v="profit"/>
    <s v="Bangalore"/>
  </r>
  <r>
    <s v="ORD114084"/>
    <x v="1"/>
    <s v="Clothing"/>
    <x v="13891"/>
    <s v="Good Sales"/>
    <n v="0.28999999999999998"/>
    <n v="360.39459999999997"/>
    <n v="882.34540000000004"/>
    <n v="7"/>
    <d v="2023-11-12T00:00:00"/>
    <d v="2023-11-17T00:00:00"/>
    <s v="Regular"/>
    <s v="Cash"/>
    <n v="135.33000000000001"/>
    <s v="loss"/>
    <s v="Mumbai"/>
  </r>
  <r>
    <s v="ORD114085"/>
    <x v="2"/>
    <s v="Personal Care"/>
    <x v="13892"/>
    <s v="Good Sales"/>
    <n v="0.17"/>
    <n v="200.84650000000002"/>
    <n v="980.60350000000005"/>
    <n v="5"/>
    <d v="2023-02-10T00:00:00"/>
    <d v="2023-02-14T00:00:00"/>
    <s v="Regular"/>
    <s v="Card"/>
    <n v="275.5"/>
    <s v="loss"/>
    <s v="Delhi"/>
  </r>
  <r>
    <s v="ORD114086"/>
    <x v="3"/>
    <s v="Clothing"/>
    <x v="13893"/>
    <s v="Good Sales"/>
    <n v="0.01"/>
    <n v="32.0441"/>
    <n v="3172.3658999999998"/>
    <n v="7"/>
    <d v="2023-08-04T00:00:00"/>
    <d v="2023-08-05T00:00:00"/>
    <s v="New"/>
    <s v="UPI"/>
    <n v="618.99"/>
    <s v="loss"/>
    <s v="Pune"/>
  </r>
  <r>
    <s v="ORD114087"/>
    <x v="3"/>
    <s v="Electronics"/>
    <x v="13894"/>
    <s v="Good Sales"/>
    <n v="0.05"/>
    <n v="195.12"/>
    <n v="3707.28"/>
    <n v="4"/>
    <d v="2023-09-01T00:00:00"/>
    <d v="2023-09-06T00:00:00"/>
    <s v="New"/>
    <s v="Card"/>
    <n v="615.95000000000005"/>
    <s v="loss"/>
    <s v="Mumbai"/>
  </r>
  <r>
    <s v="ORD114088"/>
    <x v="3"/>
    <s v="Clothing"/>
    <x v="13895"/>
    <s v="Good Sales"/>
    <n v="0.18"/>
    <n v="880.40879999999993"/>
    <n v="4010.7511999999997"/>
    <n v="9"/>
    <d v="2023-04-12T00:00:00"/>
    <d v="2023-04-17T00:00:00"/>
    <s v="New"/>
    <s v="UPI"/>
    <n v="479.51"/>
    <s v="loss"/>
    <s v="Delhi"/>
  </r>
  <r>
    <s v="ORD114089"/>
    <x v="0"/>
    <s v="Personal Care"/>
    <x v="13896"/>
    <s v="Good Sales"/>
    <n v="0.48"/>
    <n v="1856.2895999999998"/>
    <n v="2010.9804000000001"/>
    <n v="6"/>
    <d v="2024-04-18T00:00:00"/>
    <d v="2024-04-23T00:00:00"/>
    <s v="Member"/>
    <s v="UPI"/>
    <n v="206.25"/>
    <s v="loss"/>
    <s v="Chennai"/>
  </r>
  <r>
    <s v="ORD114090"/>
    <x v="2"/>
    <s v="Home Care"/>
    <x v="13897"/>
    <s v="Good Sales"/>
    <n v="0.08"/>
    <n v="69.667200000000008"/>
    <n v="801.17280000000005"/>
    <n v="4"/>
    <d v="2023-06-29T00:00:00"/>
    <d v="2023-07-05T00:00:00"/>
    <s v="New"/>
    <s v="Card"/>
    <n v="160.75"/>
    <s v="loss"/>
    <s v="Hyderabad"/>
  </r>
  <r>
    <s v="ORD114091"/>
    <x v="0"/>
    <s v="Grocery"/>
    <x v="13898"/>
    <s v="Good Sales"/>
    <n v="0.14000000000000001"/>
    <n v="168.62580000000003"/>
    <n v="1035.8442"/>
    <n v="5"/>
    <d v="2023-06-29T00:00:00"/>
    <d v="2023-06-30T00:00:00"/>
    <s v="New"/>
    <s v="UPI"/>
    <n v="77.66"/>
    <s v="loss"/>
    <s v="Mumbai"/>
  </r>
  <r>
    <s v="ORD114092"/>
    <x v="1"/>
    <s v="Home Care"/>
    <x v="13899"/>
    <s v="Good Sales"/>
    <n v="0.5"/>
    <n v="1915.405"/>
    <n v="1915.405"/>
    <n v="8"/>
    <d v="2023-11-14T00:00:00"/>
    <d v="2023-11-18T00:00:00"/>
    <s v="Regular"/>
    <s v="UPI"/>
    <n v="293.56"/>
    <s v="loss"/>
    <s v="Pune"/>
  </r>
  <r>
    <s v="ORD114093"/>
    <x v="1"/>
    <s v="Electronics"/>
    <x v="13900"/>
    <s v="Good Sales"/>
    <n v="0.24"/>
    <n v="643.73759999999993"/>
    <n v="2038.5023999999999"/>
    <n v="7"/>
    <d v="2024-12-03T00:00:00"/>
    <d v="2024-12-04T00:00:00"/>
    <s v="Member"/>
    <s v="Card"/>
    <n v="539.41"/>
    <s v="loss"/>
    <s v="Chennai"/>
  </r>
  <r>
    <s v="ORD114094"/>
    <x v="2"/>
    <s v="Home Care"/>
    <x v="13901"/>
    <s v="Good Sales"/>
    <n v="0.13"/>
    <n v="201.17500000000001"/>
    <n v="1346.325"/>
    <n v="6"/>
    <d v="2023-03-11T00:00:00"/>
    <d v="2023-03-14T00:00:00"/>
    <s v="Regular"/>
    <s v="Cash"/>
    <n v="170.49"/>
    <s v="loss"/>
    <s v="Mumbai"/>
  </r>
  <r>
    <s v="ORD114095"/>
    <x v="3"/>
    <s v="Clothing"/>
    <x v="13902"/>
    <s v="Good Sales"/>
    <n v="0.31"/>
    <n v="747.63939999999991"/>
    <n v="1664.1005999999998"/>
    <n v="2"/>
    <d v="2024-07-05T00:00:00"/>
    <d v="2024-07-06T00:00:00"/>
    <s v="Regular"/>
    <s v="UPI"/>
    <n v="536.14"/>
    <s v="loss"/>
    <s v="Chennai"/>
  </r>
  <r>
    <s v="ORD114096"/>
    <x v="2"/>
    <s v="Personal Care"/>
    <x v="13903"/>
    <s v="Good Sales"/>
    <n v="0.22"/>
    <n v="1008.2489999999999"/>
    <n v="3574.701"/>
    <n v="3"/>
    <d v="2023-01-09T00:00:00"/>
    <d v="2023-01-10T00:00:00"/>
    <s v="Regular"/>
    <s v="Cash"/>
    <n v="398.79"/>
    <s v="loss"/>
    <s v="Delhi"/>
  </r>
  <r>
    <s v="ORD114097"/>
    <x v="2"/>
    <s v="Home Care"/>
    <x v="13904"/>
    <s v="Good Sales"/>
    <n v="0.43"/>
    <n v="1635.0491999999999"/>
    <n v="2167.3908000000001"/>
    <n v="1"/>
    <d v="2024-09-17T00:00:00"/>
    <d v="2024-09-23T00:00:00"/>
    <s v="New"/>
    <s v="Card"/>
    <n v="257.08"/>
    <s v="loss"/>
    <s v="Hyderabad"/>
  </r>
  <r>
    <s v="ORD114098"/>
    <x v="2"/>
    <s v="Home Care"/>
    <x v="13905"/>
    <s v="Good Sales"/>
    <n v="0"/>
    <n v="0"/>
    <n v="2308.42"/>
    <n v="3"/>
    <d v="2024-03-29T00:00:00"/>
    <d v="2024-03-31T00:00:00"/>
    <s v="New"/>
    <s v="Cash"/>
    <n v="417.81"/>
    <s v="loss"/>
    <s v="Delhi"/>
  </r>
  <r>
    <s v="ORD114099"/>
    <x v="0"/>
    <s v="Personal Care"/>
    <x v="13906"/>
    <s v="Good Sales"/>
    <n v="0.5"/>
    <n v="2452.355"/>
    <n v="2452.355"/>
    <n v="2"/>
    <d v="2023-05-25T00:00:00"/>
    <d v="2023-05-31T00:00:00"/>
    <s v="New"/>
    <s v="Cash"/>
    <n v="537.71"/>
    <s v="loss"/>
    <s v="Delhi"/>
  </r>
  <r>
    <s v="ORD114100"/>
    <x v="1"/>
    <s v="Clothing"/>
    <x v="13907"/>
    <s v="Good Sales"/>
    <n v="0.03"/>
    <n v="119.8467"/>
    <n v="3875.0432999999998"/>
    <n v="6"/>
    <d v="2024-10-24T00:00:00"/>
    <d v="2024-10-26T00:00:00"/>
    <s v="New"/>
    <s v="Cash"/>
    <n v="626.27"/>
    <s v="loss"/>
    <s v="Delhi"/>
  </r>
  <r>
    <s v="ORD114101"/>
    <x v="2"/>
    <s v="Grocery"/>
    <x v="13908"/>
    <s v="concerning"/>
    <n v="0.27"/>
    <n v="34.767900000000004"/>
    <n v="94.002100000000013"/>
    <n v="4"/>
    <d v="2023-03-21T00:00:00"/>
    <d v="2023-03-25T00:00:00"/>
    <s v="New"/>
    <s v="UPI"/>
    <n v="9.9499999999999993"/>
    <s v="loss"/>
    <s v="Delhi"/>
  </r>
  <r>
    <s v="ORD114102"/>
    <x v="2"/>
    <s v="Home Care"/>
    <x v="13909"/>
    <s v="concerning"/>
    <n v="0.35"/>
    <n v="227.70999999999998"/>
    <n v="422.89000000000004"/>
    <n v="3"/>
    <d v="2024-07-16T00:00:00"/>
    <d v="2024-07-17T00:00:00"/>
    <s v="Regular"/>
    <s v="Cash"/>
    <n v="80.14"/>
    <s v="loss"/>
    <s v="Pune"/>
  </r>
  <r>
    <s v="ORD114103"/>
    <x v="2"/>
    <s v="Electronics"/>
    <x v="13910"/>
    <s v="Good Sales"/>
    <n v="0.27"/>
    <n v="759.90150000000006"/>
    <n v="2054.5484999999999"/>
    <n v="8"/>
    <d v="2024-08-20T00:00:00"/>
    <d v="2024-08-22T00:00:00"/>
    <s v="Member"/>
    <s v="UPI"/>
    <n v="182.4"/>
    <s v="loss"/>
    <s v="Pune"/>
  </r>
  <r>
    <s v="ORD114104"/>
    <x v="0"/>
    <s v="Clothing"/>
    <x v="13911"/>
    <s v="Good Sales"/>
    <n v="0.15"/>
    <n v="272.21699999999998"/>
    <n v="1542.5630000000001"/>
    <n v="5"/>
    <d v="2024-10-17T00:00:00"/>
    <d v="2024-10-18T00:00:00"/>
    <s v="Member"/>
    <s v="UPI"/>
    <n v="458.57"/>
    <s v="loss"/>
    <s v="Bangalore"/>
  </r>
  <r>
    <s v="ORD114105"/>
    <x v="0"/>
    <s v="Clothing"/>
    <x v="13912"/>
    <s v="Good Sales"/>
    <n v="0.43"/>
    <n v="1755.0621999999998"/>
    <n v="2326.4778000000001"/>
    <n v="4"/>
    <d v="2023-06-22T00:00:00"/>
    <d v="2023-06-27T00:00:00"/>
    <s v="Member"/>
    <s v="UPI"/>
    <n v="208.51"/>
    <s v="loss"/>
    <s v="Mumbai"/>
  </r>
  <r>
    <s v="ORD114106"/>
    <x v="0"/>
    <s v="Home Care"/>
    <x v="13913"/>
    <s v="Good Sales"/>
    <n v="0.22"/>
    <n v="987.55139999999994"/>
    <n v="3501.3186000000001"/>
    <n v="6"/>
    <d v="2023-07-08T00:00:00"/>
    <d v="2023-07-10T00:00:00"/>
    <s v="New"/>
    <s v="UPI"/>
    <n v="1301.3"/>
    <s v="profit"/>
    <s v="Pune"/>
  </r>
  <r>
    <s v="ORD114107"/>
    <x v="2"/>
    <s v="Personal Care"/>
    <x v="13914"/>
    <s v="Good Sales"/>
    <n v="0.15"/>
    <n v="191.8785"/>
    <n v="1087.3115"/>
    <n v="4"/>
    <d v="2023-07-20T00:00:00"/>
    <d v="2023-07-22T00:00:00"/>
    <s v="Regular"/>
    <s v="Card"/>
    <n v="151.03"/>
    <s v="loss"/>
    <s v="Chennai"/>
  </r>
  <r>
    <s v="ORD114108"/>
    <x v="3"/>
    <s v="Home Care"/>
    <x v="13915"/>
    <s v="Good Sales"/>
    <n v="0.38"/>
    <n v="1459.2380000000001"/>
    <n v="2380.8620000000001"/>
    <n v="5"/>
    <d v="2023-01-06T00:00:00"/>
    <d v="2023-01-08T00:00:00"/>
    <s v="Member"/>
    <s v="Cash"/>
    <n v="266.83"/>
    <s v="loss"/>
    <s v="Pune"/>
  </r>
  <r>
    <s v="ORD114109"/>
    <x v="3"/>
    <s v="Home Care"/>
    <x v="1631"/>
    <s v="Good Sales"/>
    <n v="7.0000000000000007E-2"/>
    <n v="190.64150000000001"/>
    <n v="2532.8084999999996"/>
    <n v="4"/>
    <d v="2024-09-05T00:00:00"/>
    <d v="2024-09-06T00:00:00"/>
    <s v="Member"/>
    <s v="UPI"/>
    <n v="718.44"/>
    <s v="loss"/>
    <s v="Chennai"/>
  </r>
  <r>
    <s v="ORD114110"/>
    <x v="3"/>
    <s v="Personal Care"/>
    <x v="13916"/>
    <s v="Good Sales"/>
    <n v="0.1"/>
    <n v="202.06400000000002"/>
    <n v="1818.576"/>
    <n v="9"/>
    <d v="2024-04-09T00:00:00"/>
    <d v="2024-04-14T00:00:00"/>
    <s v="Member"/>
    <s v="UPI"/>
    <n v="438.68"/>
    <s v="loss"/>
    <s v="Delhi"/>
  </r>
  <r>
    <s v="ORD114111"/>
    <x v="1"/>
    <s v="Electronics"/>
    <x v="13917"/>
    <s v="Good Sales"/>
    <n v="0.13"/>
    <n v="514.17859999999996"/>
    <n v="3441.0414000000001"/>
    <n v="2"/>
    <d v="2023-07-21T00:00:00"/>
    <d v="2023-07-28T00:00:00"/>
    <s v="New"/>
    <s v="UPI"/>
    <n v="1041.01"/>
    <s v="profit"/>
    <s v="Mumbai"/>
  </r>
  <r>
    <s v="ORD114112"/>
    <x v="2"/>
    <s v="Personal Care"/>
    <x v="13918"/>
    <s v="Good Sales"/>
    <n v="0.22"/>
    <n v="630.98860000000002"/>
    <n v="2237.1414"/>
    <n v="1"/>
    <d v="2023-06-12T00:00:00"/>
    <d v="2023-06-13T00:00:00"/>
    <s v="New"/>
    <s v="Cash"/>
    <n v="535.04999999999995"/>
    <s v="loss"/>
    <s v="Mumbai"/>
  </r>
  <r>
    <s v="ORD114113"/>
    <x v="3"/>
    <s v="Home Care"/>
    <x v="13919"/>
    <s v="Good Sales"/>
    <n v="0.01"/>
    <n v="32.128900000000002"/>
    <n v="3180.7610999999997"/>
    <n v="7"/>
    <d v="2023-02-16T00:00:00"/>
    <d v="2023-02-18T00:00:00"/>
    <s v="Member"/>
    <s v="Card"/>
    <n v="367.64"/>
    <s v="loss"/>
    <s v="Delhi"/>
  </r>
  <r>
    <s v="ORD114114"/>
    <x v="3"/>
    <s v="Grocery"/>
    <x v="13920"/>
    <s v="concerning"/>
    <n v="0.5"/>
    <n v="202.52"/>
    <n v="202.52"/>
    <n v="9"/>
    <d v="2024-08-19T00:00:00"/>
    <d v="2024-08-24T00:00:00"/>
    <s v="New"/>
    <s v="Cash"/>
    <n v="30.23"/>
    <s v="loss"/>
    <s v="Bangalore"/>
  </r>
  <r>
    <s v="ORD114115"/>
    <x v="3"/>
    <s v="Personal Care"/>
    <x v="13921"/>
    <s v="Good Sales"/>
    <n v="0.3"/>
    <n v="891.24299999999994"/>
    <n v="2079.567"/>
    <n v="9"/>
    <d v="2023-04-27T00:00:00"/>
    <d v="2023-05-03T00:00:00"/>
    <s v="New"/>
    <s v="UPI"/>
    <n v="554.85"/>
    <s v="loss"/>
    <s v="Bangalore"/>
  </r>
  <r>
    <s v="ORD114116"/>
    <x v="2"/>
    <s v="Electronics"/>
    <x v="13922"/>
    <s v="Good Sales"/>
    <n v="0.49"/>
    <n v="771.01009999999997"/>
    <n v="802.47990000000004"/>
    <n v="4"/>
    <d v="2023-10-02T00:00:00"/>
    <d v="2023-10-04T00:00:00"/>
    <s v="Member"/>
    <s v="Cash"/>
    <n v="333.33"/>
    <s v="loss"/>
    <s v="Chennai"/>
  </r>
  <r>
    <s v="ORD114117"/>
    <x v="3"/>
    <s v="Personal Care"/>
    <x v="13923"/>
    <s v="Good Sales"/>
    <n v="0.4"/>
    <n v="1006.856"/>
    <n v="1510.2839999999999"/>
    <n v="4"/>
    <d v="2023-10-10T00:00:00"/>
    <d v="2023-10-16T00:00:00"/>
    <s v="New"/>
    <s v="Cash"/>
    <n v="407.04"/>
    <s v="loss"/>
    <s v="Mumbai"/>
  </r>
  <r>
    <s v="ORD114118"/>
    <x v="3"/>
    <s v="Personal Care"/>
    <x v="13924"/>
    <s v="Good Sales"/>
    <n v="7.0000000000000007E-2"/>
    <n v="83.149500000000003"/>
    <n v="1104.7004999999999"/>
    <n v="1"/>
    <d v="2023-05-19T00:00:00"/>
    <d v="2023-05-23T00:00:00"/>
    <s v="Regular"/>
    <s v="Cash"/>
    <n v="158.1"/>
    <s v="loss"/>
    <s v="Pune"/>
  </r>
  <r>
    <s v="ORD114119"/>
    <x v="2"/>
    <s v="Clothing"/>
    <x v="13925"/>
    <s v="Good Sales"/>
    <n v="0.1"/>
    <n v="311.09300000000002"/>
    <n v="2799.837"/>
    <n v="1"/>
    <d v="2023-11-22T00:00:00"/>
    <d v="2023-11-29T00:00:00"/>
    <s v="Regular"/>
    <s v="Card"/>
    <n v="815.65"/>
    <s v="profit"/>
    <s v="Bangalore"/>
  </r>
  <r>
    <s v="ORD114120"/>
    <x v="1"/>
    <s v="Clothing"/>
    <x v="13926"/>
    <s v="Good Sales"/>
    <n v="0.02"/>
    <n v="16.452000000000002"/>
    <n v="806.14800000000002"/>
    <n v="1"/>
    <d v="2023-07-06T00:00:00"/>
    <d v="2023-07-11T00:00:00"/>
    <s v="Member"/>
    <s v="UPI"/>
    <n v="172.75"/>
    <s v="loss"/>
    <s v="Pune"/>
  </r>
  <r>
    <s v="ORD114121"/>
    <x v="0"/>
    <s v="Home Care"/>
    <x v="13927"/>
    <s v="concerning"/>
    <n v="0.42"/>
    <n v="294.9366"/>
    <n v="407.29340000000002"/>
    <n v="6"/>
    <d v="2024-07-06T00:00:00"/>
    <d v="2024-07-10T00:00:00"/>
    <s v="New"/>
    <s v="Card"/>
    <n v="61.71"/>
    <s v="loss"/>
    <s v="Bangalore"/>
  </r>
  <r>
    <s v="ORD114122"/>
    <x v="3"/>
    <s v="Home Care"/>
    <x v="13928"/>
    <s v="Good Sales"/>
    <n v="0.3"/>
    <n v="306.96600000000001"/>
    <n v="716.25400000000002"/>
    <n v="6"/>
    <d v="2024-11-13T00:00:00"/>
    <d v="2024-11-16T00:00:00"/>
    <s v="Member"/>
    <s v="Card"/>
    <n v="285.88"/>
    <s v="loss"/>
    <s v="Chennai"/>
  </r>
  <r>
    <s v="ORD114123"/>
    <x v="0"/>
    <s v="Personal Care"/>
    <x v="13929"/>
    <s v="Good Sales"/>
    <n v="0.11"/>
    <n v="451.61379999999997"/>
    <n v="3653.9661999999998"/>
    <n v="5"/>
    <d v="2023-01-28T00:00:00"/>
    <d v="2023-01-30T00:00:00"/>
    <s v="New"/>
    <s v="Cash"/>
    <n v="380.67"/>
    <s v="loss"/>
    <s v="Mumbai"/>
  </r>
  <r>
    <s v="ORD114124"/>
    <x v="1"/>
    <s v="Grocery"/>
    <x v="13930"/>
    <s v="concerning"/>
    <n v="0.49"/>
    <n v="129.51679999999999"/>
    <n v="134.8032"/>
    <n v="2"/>
    <d v="2024-07-28T00:00:00"/>
    <d v="2024-08-04T00:00:00"/>
    <s v="Regular"/>
    <s v="UPI"/>
    <n v="72.17"/>
    <s v="loss"/>
    <s v="Hyderabad"/>
  </r>
  <r>
    <s v="ORD114125"/>
    <x v="1"/>
    <s v="Home Care"/>
    <x v="13931"/>
    <s v="Good Sales"/>
    <n v="0.37"/>
    <n v="1359.7240999999999"/>
    <n v="2315.2058999999999"/>
    <n v="6"/>
    <d v="2024-05-03T00:00:00"/>
    <d v="2024-05-10T00:00:00"/>
    <s v="New"/>
    <s v="UPI"/>
    <n v="222.26"/>
    <s v="loss"/>
    <s v="Hyderabad"/>
  </r>
  <r>
    <s v="ORD114126"/>
    <x v="3"/>
    <s v="Personal Care"/>
    <x v="13932"/>
    <s v="concerning"/>
    <n v="0.35"/>
    <n v="131.91149999999999"/>
    <n v="244.9785"/>
    <n v="1"/>
    <d v="2024-03-04T00:00:00"/>
    <d v="2024-03-07T00:00:00"/>
    <s v="Regular"/>
    <s v="UPI"/>
    <n v="110.32"/>
    <s v="loss"/>
    <s v="Pune"/>
  </r>
  <r>
    <s v="ORD114127"/>
    <x v="2"/>
    <s v="Personal Care"/>
    <x v="13933"/>
    <s v="Good Sales"/>
    <n v="0.13"/>
    <n v="390.01299999999998"/>
    <n v="2610.087"/>
    <n v="3"/>
    <d v="2023-10-07T00:00:00"/>
    <d v="2023-10-08T00:00:00"/>
    <s v="New"/>
    <s v="UPI"/>
    <n v="525.62"/>
    <s v="loss"/>
    <s v="Chennai"/>
  </r>
  <r>
    <s v="ORD114128"/>
    <x v="1"/>
    <s v="Personal Care"/>
    <x v="13934"/>
    <s v="Good Sales"/>
    <n v="0.16"/>
    <n v="622.47040000000004"/>
    <n v="3267.9695999999999"/>
    <n v="5"/>
    <d v="2023-12-23T00:00:00"/>
    <d v="2023-12-27T00:00:00"/>
    <s v="Regular"/>
    <s v="Card"/>
    <n v="314.27"/>
    <s v="loss"/>
    <s v="Pune"/>
  </r>
  <r>
    <s v="ORD114129"/>
    <x v="0"/>
    <s v="Personal Care"/>
    <x v="13935"/>
    <s v="Good Sales"/>
    <n v="0.33"/>
    <n v="406.64580000000001"/>
    <n v="825.61419999999998"/>
    <n v="5"/>
    <d v="2024-12-17T00:00:00"/>
    <d v="2024-12-23T00:00:00"/>
    <s v="Member"/>
    <s v="UPI"/>
    <n v="94.95"/>
    <s v="loss"/>
    <s v="Mumbai"/>
  </r>
  <r>
    <s v="ORD114130"/>
    <x v="0"/>
    <s v="Personal Care"/>
    <x v="13936"/>
    <s v="Good Sales"/>
    <n v="0.3"/>
    <n v="318.04200000000003"/>
    <n v="742.09800000000007"/>
    <n v="7"/>
    <d v="2024-03-23T00:00:00"/>
    <d v="2024-03-26T00:00:00"/>
    <s v="New"/>
    <s v="UPI"/>
    <n v="163.77000000000001"/>
    <s v="loss"/>
    <s v="Hyderabad"/>
  </r>
  <r>
    <s v="ORD114131"/>
    <x v="0"/>
    <s v="Clothing"/>
    <x v="13937"/>
    <s v="Good Sales"/>
    <n v="0.32"/>
    <n v="485.43040000000002"/>
    <n v="1031.5396000000001"/>
    <n v="5"/>
    <d v="2023-12-01T00:00:00"/>
    <d v="2023-12-04T00:00:00"/>
    <s v="Member"/>
    <s v="Card"/>
    <n v="236.45"/>
    <s v="loss"/>
    <s v="Chennai"/>
  </r>
  <r>
    <s v="ORD114132"/>
    <x v="0"/>
    <s v="Electronics"/>
    <x v="13938"/>
    <s v="Good Sales"/>
    <n v="0.44"/>
    <n v="1552.3684000000001"/>
    <n v="1975.7416000000001"/>
    <n v="6"/>
    <d v="2024-04-01T00:00:00"/>
    <d v="2024-04-03T00:00:00"/>
    <s v="New"/>
    <s v="UPI"/>
    <n v="688.82"/>
    <s v="loss"/>
    <s v="Mumbai"/>
  </r>
  <r>
    <s v="ORD114133"/>
    <x v="1"/>
    <s v="Electronics"/>
    <x v="13939"/>
    <s v="Good Sales"/>
    <n v="0.08"/>
    <n v="107.89200000000001"/>
    <n v="1240.758"/>
    <n v="7"/>
    <d v="2023-10-22T00:00:00"/>
    <d v="2023-10-27T00:00:00"/>
    <s v="Member"/>
    <s v="UPI"/>
    <n v="187.88"/>
    <s v="loss"/>
    <s v="Mumbai"/>
  </r>
  <r>
    <s v="ORD114134"/>
    <x v="3"/>
    <s v="Personal Care"/>
    <x v="13940"/>
    <s v="Good Sales"/>
    <n v="0.06"/>
    <n v="153.52019999999999"/>
    <n v="2405.1498000000001"/>
    <n v="2"/>
    <d v="2023-05-02T00:00:00"/>
    <d v="2023-05-04T00:00:00"/>
    <s v="Regular"/>
    <s v="Cash"/>
    <n v="453.66"/>
    <s v="loss"/>
    <s v="Delhi"/>
  </r>
  <r>
    <s v="ORD114135"/>
    <x v="3"/>
    <s v="Home Care"/>
    <x v="13941"/>
    <s v="concerning"/>
    <n v="0.28000000000000003"/>
    <n v="212.48640000000003"/>
    <n v="546.39359999999999"/>
    <n v="3"/>
    <d v="2024-07-10T00:00:00"/>
    <d v="2024-07-12T00:00:00"/>
    <s v="Member"/>
    <s v="UPI"/>
    <n v="152.57"/>
    <s v="loss"/>
    <s v="Mumbai"/>
  </r>
  <r>
    <s v="ORD114136"/>
    <x v="0"/>
    <s v="Grocery"/>
    <x v="13942"/>
    <s v="Good Sales"/>
    <n v="0.25"/>
    <n v="589.96500000000003"/>
    <n v="1769.895"/>
    <n v="3"/>
    <d v="2024-04-10T00:00:00"/>
    <d v="2024-04-11T00:00:00"/>
    <s v="Regular"/>
    <s v="Cash"/>
    <n v="626.55999999999995"/>
    <s v="loss"/>
    <s v="Bangalore"/>
  </r>
  <r>
    <s v="ORD114137"/>
    <x v="3"/>
    <s v="Personal Care"/>
    <x v="13943"/>
    <s v="Good Sales"/>
    <n v="0.2"/>
    <n v="632.23400000000004"/>
    <n v="2528.9360000000001"/>
    <n v="1"/>
    <d v="2023-06-20T00:00:00"/>
    <d v="2023-06-24T00:00:00"/>
    <s v="Member"/>
    <s v="Card"/>
    <n v="915.85"/>
    <s v="profit"/>
    <s v="Bangalore"/>
  </r>
  <r>
    <s v="ORD114138"/>
    <x v="0"/>
    <s v="Grocery"/>
    <x v="13944"/>
    <s v="concerning"/>
    <n v="0.45"/>
    <n v="203.35950000000003"/>
    <n v="248.5505"/>
    <n v="9"/>
    <d v="2024-05-15T00:00:00"/>
    <d v="2024-05-21T00:00:00"/>
    <s v="Member"/>
    <s v="Cash"/>
    <n v="122.37"/>
    <s v="loss"/>
    <s v="Pune"/>
  </r>
  <r>
    <s v="ORD114139"/>
    <x v="0"/>
    <s v="Clothing"/>
    <x v="13945"/>
    <s v="Good Sales"/>
    <n v="0.28000000000000003"/>
    <n v="1146.7596000000001"/>
    <n v="2948.8104000000003"/>
    <n v="9"/>
    <d v="2024-12-07T00:00:00"/>
    <d v="2024-12-14T00:00:00"/>
    <s v="Regular"/>
    <s v="Card"/>
    <n v="288.52999999999997"/>
    <s v="loss"/>
    <s v="Mumbai"/>
  </r>
  <r>
    <s v="ORD114140"/>
    <x v="2"/>
    <s v="Electronics"/>
    <x v="13946"/>
    <s v="Good Sales"/>
    <n v="0.28000000000000003"/>
    <n v="1314.1632"/>
    <n v="3379.2767999999996"/>
    <n v="9"/>
    <d v="2024-03-01T00:00:00"/>
    <d v="2024-03-02T00:00:00"/>
    <s v="Regular"/>
    <s v="UPI"/>
    <n v="588.29999999999995"/>
    <s v="loss"/>
    <s v="Chennai"/>
  </r>
  <r>
    <s v="ORD114141"/>
    <x v="1"/>
    <s v="Clothing"/>
    <x v="13947"/>
    <s v="Good Sales"/>
    <n v="0.18"/>
    <n v="188.70840000000001"/>
    <n v="859.67160000000013"/>
    <n v="9"/>
    <d v="2024-07-12T00:00:00"/>
    <d v="2024-07-18T00:00:00"/>
    <s v="New"/>
    <s v="Cash"/>
    <n v="86.43"/>
    <s v="loss"/>
    <s v="Hyderabad"/>
  </r>
  <r>
    <s v="ORD114142"/>
    <x v="1"/>
    <s v="Home Care"/>
    <x v="13948"/>
    <s v="Good Sales"/>
    <n v="0.17"/>
    <n v="649.60739999999998"/>
    <n v="3171.6125999999999"/>
    <n v="8"/>
    <d v="2023-05-02T00:00:00"/>
    <d v="2023-05-07T00:00:00"/>
    <s v="New"/>
    <s v="Cash"/>
    <n v="754.79"/>
    <s v="loss"/>
    <s v="Pune"/>
  </r>
  <r>
    <s v="ORD114143"/>
    <x v="0"/>
    <s v="Home Care"/>
    <x v="13949"/>
    <s v="Good Sales"/>
    <n v="0.49"/>
    <n v="801.63509999999997"/>
    <n v="834.35490000000004"/>
    <n v="5"/>
    <d v="2024-10-24T00:00:00"/>
    <d v="2024-10-27T00:00:00"/>
    <s v="New"/>
    <s v="Cash"/>
    <n v="374.88"/>
    <s v="loss"/>
    <s v="Delhi"/>
  </r>
  <r>
    <s v="ORD114144"/>
    <x v="1"/>
    <s v="Personal Care"/>
    <x v="13950"/>
    <s v="Good Sales"/>
    <n v="0.31"/>
    <n v="1058.9444999999998"/>
    <n v="2357.0055000000002"/>
    <n v="9"/>
    <d v="2023-10-15T00:00:00"/>
    <d v="2023-10-22T00:00:00"/>
    <s v="Member"/>
    <s v="Card"/>
    <n v="777.78"/>
    <s v="loss"/>
    <s v="Mumbai"/>
  </r>
  <r>
    <s v="ORD114145"/>
    <x v="3"/>
    <s v="Home Care"/>
    <x v="13951"/>
    <s v="Good Sales"/>
    <n v="0.41"/>
    <n v="657.11519999999996"/>
    <n v="945.60480000000007"/>
    <n v="7"/>
    <d v="2023-03-15T00:00:00"/>
    <d v="2023-03-19T00:00:00"/>
    <s v="New"/>
    <s v="Cash"/>
    <n v="262.54000000000002"/>
    <s v="loss"/>
    <s v="Pune"/>
  </r>
  <r>
    <s v="ORD114146"/>
    <x v="0"/>
    <s v="Home Care"/>
    <x v="13952"/>
    <s v="Good Sales"/>
    <n v="0.22"/>
    <n v="951.60559999999987"/>
    <n v="3373.8743999999997"/>
    <n v="2"/>
    <d v="2024-01-13T00:00:00"/>
    <d v="2024-01-14T00:00:00"/>
    <s v="Regular"/>
    <s v="UPI"/>
    <n v="873.49"/>
    <s v="profit"/>
    <s v="Hyderabad"/>
  </r>
  <r>
    <s v="ORD114147"/>
    <x v="2"/>
    <s v="Clothing"/>
    <x v="13953"/>
    <s v="Good Sales"/>
    <n v="0.1"/>
    <n v="180.083"/>
    <n v="1620.7469999999998"/>
    <n v="7"/>
    <d v="2023-12-24T00:00:00"/>
    <d v="2023-12-25T00:00:00"/>
    <s v="New"/>
    <s v="UPI"/>
    <n v="216.14"/>
    <s v="loss"/>
    <s v="Pune"/>
  </r>
  <r>
    <s v="ORD114148"/>
    <x v="3"/>
    <s v="Grocery"/>
    <x v="13954"/>
    <s v="Good Sales"/>
    <n v="0.16"/>
    <n v="681.48320000000012"/>
    <n v="3577.7868000000003"/>
    <n v="4"/>
    <d v="2024-11-27T00:00:00"/>
    <d v="2024-12-02T00:00:00"/>
    <s v="New"/>
    <s v="Cash"/>
    <n v="930.2"/>
    <s v="profit"/>
    <s v="Mumbai"/>
  </r>
  <r>
    <s v="ORD114149"/>
    <x v="2"/>
    <s v="Electronics"/>
    <x v="13955"/>
    <s v="Good Sales"/>
    <n v="0.17"/>
    <n v="655.197"/>
    <n v="3198.9029999999998"/>
    <n v="7"/>
    <d v="2024-11-08T00:00:00"/>
    <d v="2024-11-15T00:00:00"/>
    <s v="Regular"/>
    <s v="UPI"/>
    <n v="341.97"/>
    <s v="loss"/>
    <s v="Mumbai"/>
  </r>
  <r>
    <s v="ORD114150"/>
    <x v="2"/>
    <s v="Home Care"/>
    <x v="13956"/>
    <s v="Good Sales"/>
    <n v="0.28000000000000003"/>
    <n v="297.35720000000003"/>
    <n v="764.63279999999997"/>
    <n v="7"/>
    <d v="2023-03-18T00:00:00"/>
    <d v="2023-03-21T00:00:00"/>
    <s v="Regular"/>
    <s v="Card"/>
    <n v="80.16"/>
    <s v="loss"/>
    <s v="Chennai"/>
  </r>
  <r>
    <s v="ORD114151"/>
    <x v="1"/>
    <s v="Home Care"/>
    <x v="13957"/>
    <s v="Good Sales"/>
    <n v="0.08"/>
    <n v="69.525600000000011"/>
    <n v="799.5444"/>
    <n v="3"/>
    <d v="2024-06-08T00:00:00"/>
    <d v="2024-06-15T00:00:00"/>
    <s v="New"/>
    <s v="Cash"/>
    <n v="124.6"/>
    <s v="loss"/>
    <s v="Bangalore"/>
  </r>
  <r>
    <s v="ORD114152"/>
    <x v="1"/>
    <s v="Clothing"/>
    <x v="13958"/>
    <s v="Good Sales"/>
    <n v="0.19"/>
    <n v="744.85889999999995"/>
    <n v="3175.4511000000002"/>
    <n v="3"/>
    <d v="2023-10-18T00:00:00"/>
    <d v="2023-10-21T00:00:00"/>
    <s v="Regular"/>
    <s v="Cash"/>
    <n v="963.85"/>
    <s v="profit"/>
    <s v="Delhi"/>
  </r>
  <r>
    <s v="ORD114153"/>
    <x v="0"/>
    <s v="Electronics"/>
    <x v="13959"/>
    <s v="Good Sales"/>
    <n v="0.05"/>
    <n v="100.62450000000001"/>
    <n v="1911.8654999999999"/>
    <n v="6"/>
    <d v="2023-05-10T00:00:00"/>
    <d v="2023-05-14T00:00:00"/>
    <s v="Regular"/>
    <s v="UPI"/>
    <n v="232.9"/>
    <s v="loss"/>
    <s v="Mumbai"/>
  </r>
  <r>
    <s v="ORD114154"/>
    <x v="1"/>
    <s v="Clothing"/>
    <x v="13960"/>
    <s v="Good Sales"/>
    <n v="0.25"/>
    <n v="1188.0074999999999"/>
    <n v="3564.0225"/>
    <n v="2"/>
    <d v="2023-03-02T00:00:00"/>
    <d v="2023-03-06T00:00:00"/>
    <s v="New"/>
    <s v="Card"/>
    <n v="473.67"/>
    <s v="loss"/>
    <s v="Mumbai"/>
  </r>
  <r>
    <s v="ORD114155"/>
    <x v="2"/>
    <s v="Grocery"/>
    <x v="13961"/>
    <s v="Good Sales"/>
    <n v="0.47"/>
    <n v="2218.6115"/>
    <n v="2501.8384999999998"/>
    <n v="8"/>
    <d v="2024-02-29T00:00:00"/>
    <d v="2024-03-02T00:00:00"/>
    <s v="New"/>
    <s v="Cash"/>
    <n v="1304.83"/>
    <s v="profit"/>
    <s v="Bangalore"/>
  </r>
  <r>
    <s v="ORD114156"/>
    <x v="2"/>
    <s v="Clothing"/>
    <x v="10625"/>
    <s v="Good Sales"/>
    <n v="0.17"/>
    <n v="594.67020000000002"/>
    <n v="2903.3897999999999"/>
    <n v="8"/>
    <d v="2024-08-30T00:00:00"/>
    <d v="2024-09-06T00:00:00"/>
    <s v="Member"/>
    <s v="Cash"/>
    <n v="672.65"/>
    <s v="loss"/>
    <s v="Mumbai"/>
  </r>
  <r>
    <s v="ORD114157"/>
    <x v="3"/>
    <s v="Electronics"/>
    <x v="13962"/>
    <s v="Good Sales"/>
    <n v="0.02"/>
    <n v="51.056800000000003"/>
    <n v="2501.7832000000003"/>
    <n v="4"/>
    <d v="2024-04-22T00:00:00"/>
    <d v="2024-04-27T00:00:00"/>
    <s v="Member"/>
    <s v="UPI"/>
    <n v="252.38"/>
    <s v="loss"/>
    <s v="Bangalore"/>
  </r>
  <r>
    <s v="ORD114158"/>
    <x v="2"/>
    <s v="Electronics"/>
    <x v="13963"/>
    <s v="Good Sales"/>
    <n v="0.3"/>
    <n v="316.60199999999998"/>
    <n v="738.73799999999994"/>
    <n v="2"/>
    <d v="2024-08-20T00:00:00"/>
    <d v="2024-08-24T00:00:00"/>
    <s v="Regular"/>
    <s v="Card"/>
    <n v="102.09"/>
    <s v="loss"/>
    <s v="Bangalore"/>
  </r>
  <r>
    <s v="ORD114159"/>
    <x v="0"/>
    <s v="Home Care"/>
    <x v="13964"/>
    <s v="Good Sales"/>
    <n v="0.32"/>
    <n v="1415.5904"/>
    <n v="3008.1296000000002"/>
    <n v="9"/>
    <d v="2024-05-30T00:00:00"/>
    <d v="2024-06-04T00:00:00"/>
    <s v="Member"/>
    <s v="Card"/>
    <n v="351.52"/>
    <s v="loss"/>
    <s v="Bangalore"/>
  </r>
  <r>
    <s v="ORD114160"/>
    <x v="0"/>
    <s v="Grocery"/>
    <x v="13965"/>
    <s v="concerning"/>
    <n v="0.24"/>
    <n v="120.42959999999999"/>
    <n v="381.36040000000003"/>
    <n v="9"/>
    <d v="2024-09-13T00:00:00"/>
    <d v="2024-09-19T00:00:00"/>
    <s v="Regular"/>
    <s v="UPI"/>
    <n v="40.630000000000003"/>
    <s v="loss"/>
    <s v="Mumbai"/>
  </r>
  <r>
    <s v="ORD114161"/>
    <x v="1"/>
    <s v="Personal Care"/>
    <x v="13966"/>
    <s v="Good Sales"/>
    <n v="0.2"/>
    <n v="382.94400000000002"/>
    <n v="1531.7760000000001"/>
    <n v="2"/>
    <d v="2024-04-16T00:00:00"/>
    <d v="2024-04-22T00:00:00"/>
    <s v="Regular"/>
    <s v="UPI"/>
    <n v="480.02"/>
    <s v="loss"/>
    <s v="Chennai"/>
  </r>
  <r>
    <s v="ORD114162"/>
    <x v="1"/>
    <s v="Home Care"/>
    <x v="13967"/>
    <s v="Good Sales"/>
    <n v="0.45"/>
    <n v="748.88100000000009"/>
    <n v="915.29899999999998"/>
    <n v="4"/>
    <d v="2023-01-14T00:00:00"/>
    <d v="2023-01-18T00:00:00"/>
    <s v="New"/>
    <s v="Card"/>
    <n v="417.32"/>
    <s v="loss"/>
    <s v="Hyderabad"/>
  </r>
  <r>
    <s v="ORD114163"/>
    <x v="1"/>
    <s v="Clothing"/>
    <x v="13968"/>
    <s v="Good Sales"/>
    <n v="0.47"/>
    <n v="2254.261"/>
    <n v="2542.0390000000002"/>
    <n v="1"/>
    <d v="2024-10-18T00:00:00"/>
    <d v="2024-10-24T00:00:00"/>
    <s v="Member"/>
    <s v="Card"/>
    <n v="1383.28"/>
    <s v="profit"/>
    <s v="Hyderabad"/>
  </r>
  <r>
    <s v="ORD114164"/>
    <x v="0"/>
    <s v="Clothing"/>
    <x v="13969"/>
    <s v="concerning"/>
    <n v="0.34"/>
    <n v="230.7818"/>
    <n v="447.98820000000001"/>
    <n v="6"/>
    <d v="2023-05-22T00:00:00"/>
    <d v="2023-05-27T00:00:00"/>
    <s v="Regular"/>
    <s v="Card"/>
    <n v="84.41"/>
    <s v="loss"/>
    <s v="Hyderabad"/>
  </r>
  <r>
    <s v="ORD114165"/>
    <x v="2"/>
    <s v="Electronics"/>
    <x v="13970"/>
    <s v="Good Sales"/>
    <n v="0.25"/>
    <n v="1115.4324999999999"/>
    <n v="3346.2974999999997"/>
    <n v="1"/>
    <d v="2024-05-01T00:00:00"/>
    <d v="2024-05-07T00:00:00"/>
    <s v="Member"/>
    <s v="Cash"/>
    <n v="862.53"/>
    <s v="profit"/>
    <s v="Chennai"/>
  </r>
  <r>
    <s v="ORD114166"/>
    <x v="1"/>
    <s v="Electronics"/>
    <x v="13971"/>
    <s v="Good Sales"/>
    <n v="0.03"/>
    <n v="70.0959"/>
    <n v="2266.4341000000004"/>
    <n v="7"/>
    <d v="2023-02-10T00:00:00"/>
    <d v="2023-02-12T00:00:00"/>
    <s v="Member"/>
    <s v="UPI"/>
    <n v="430.59"/>
    <s v="loss"/>
    <s v="Mumbai"/>
  </r>
  <r>
    <s v="ORD114167"/>
    <x v="3"/>
    <s v="Electronics"/>
    <x v="13972"/>
    <s v="concerning"/>
    <n v="0.15"/>
    <n v="49.911000000000001"/>
    <n v="282.82900000000001"/>
    <n v="9"/>
    <d v="2023-10-10T00:00:00"/>
    <d v="2023-10-11T00:00:00"/>
    <s v="Regular"/>
    <s v="Card"/>
    <n v="25.13"/>
    <s v="loss"/>
    <s v="Bangalore"/>
  </r>
  <r>
    <s v="ORD114168"/>
    <x v="1"/>
    <s v="Personal Care"/>
    <x v="13973"/>
    <s v="Good Sales"/>
    <n v="0.14000000000000001"/>
    <n v="514.00300000000004"/>
    <n v="3157.4469999999997"/>
    <n v="9"/>
    <d v="2023-12-07T00:00:00"/>
    <d v="2023-12-08T00:00:00"/>
    <s v="Member"/>
    <s v="Card"/>
    <n v="664.85"/>
    <s v="loss"/>
    <s v="Bangalore"/>
  </r>
  <r>
    <s v="ORD114169"/>
    <x v="0"/>
    <s v="Personal Care"/>
    <x v="13974"/>
    <s v="concerning"/>
    <n v="0.03"/>
    <n v="17.829299999999996"/>
    <n v="576.48069999999996"/>
    <n v="2"/>
    <d v="2023-02-09T00:00:00"/>
    <d v="2023-02-12T00:00:00"/>
    <s v="New"/>
    <s v="Card"/>
    <n v="61.21"/>
    <s v="loss"/>
    <s v="Hyderabad"/>
  </r>
  <r>
    <s v="ORD114170"/>
    <x v="1"/>
    <s v="Home Care"/>
    <x v="13975"/>
    <s v="Good Sales"/>
    <n v="0.42"/>
    <n v="529.75439999999992"/>
    <n v="731.56560000000002"/>
    <n v="8"/>
    <d v="2023-02-04T00:00:00"/>
    <d v="2023-02-06T00:00:00"/>
    <s v="Member"/>
    <s v="UPI"/>
    <n v="139.84"/>
    <s v="loss"/>
    <s v="Chennai"/>
  </r>
  <r>
    <s v="ORD114171"/>
    <x v="2"/>
    <s v="Personal Care"/>
    <x v="13976"/>
    <s v="Good Sales"/>
    <n v="0.43"/>
    <n v="1728.0281"/>
    <n v="2290.6419000000001"/>
    <n v="3"/>
    <d v="2024-04-18T00:00:00"/>
    <d v="2024-04-19T00:00:00"/>
    <s v="New"/>
    <s v="Cash"/>
    <n v="1025.8599999999999"/>
    <s v="profit"/>
    <s v="Pune"/>
  </r>
  <r>
    <s v="ORD114172"/>
    <x v="1"/>
    <s v="Electronics"/>
    <x v="13977"/>
    <s v="Good Sales"/>
    <n v="0.46"/>
    <n v="394.76740000000007"/>
    <n v="463.42259999999999"/>
    <n v="5"/>
    <d v="2023-04-05T00:00:00"/>
    <d v="2023-04-07T00:00:00"/>
    <s v="Regular"/>
    <s v="Cash"/>
    <n v="106.93"/>
    <s v="loss"/>
    <s v="Hyderabad"/>
  </r>
  <r>
    <s v="ORD114173"/>
    <x v="0"/>
    <s v="Home Care"/>
    <x v="13978"/>
    <s v="Good Sales"/>
    <n v="0.37"/>
    <n v="627.07600000000002"/>
    <n v="1067.7239999999999"/>
    <n v="4"/>
    <d v="2024-11-29T00:00:00"/>
    <d v="2024-12-03T00:00:00"/>
    <s v="Member"/>
    <s v="UPI"/>
    <n v="414.98"/>
    <s v="loss"/>
    <s v="Delhi"/>
  </r>
  <r>
    <s v="ORD114174"/>
    <x v="0"/>
    <s v="Home Care"/>
    <x v="13979"/>
    <s v="Good Sales"/>
    <n v="0.36"/>
    <n v="672.80039999999997"/>
    <n v="1196.0896000000002"/>
    <n v="6"/>
    <d v="2024-11-19T00:00:00"/>
    <d v="2024-11-22T00:00:00"/>
    <s v="Regular"/>
    <s v="Cash"/>
    <n v="122.98"/>
    <s v="loss"/>
    <s v="Bangalore"/>
  </r>
  <r>
    <s v="ORD114175"/>
    <x v="3"/>
    <s v="Grocery"/>
    <x v="13980"/>
    <s v="Good Sales"/>
    <n v="0.24"/>
    <n v="716.43119999999999"/>
    <n v="2268.6988000000001"/>
    <n v="7"/>
    <d v="2024-12-03T00:00:00"/>
    <d v="2024-12-09T00:00:00"/>
    <s v="Regular"/>
    <s v="Card"/>
    <n v="553.32000000000005"/>
    <s v="loss"/>
    <s v="Mumbai"/>
  </r>
  <r>
    <s v="ORD114176"/>
    <x v="0"/>
    <s v="Personal Care"/>
    <x v="13981"/>
    <s v="Good Sales"/>
    <n v="0.43"/>
    <n v="1707.3880999999999"/>
    <n v="2263.2819"/>
    <n v="9"/>
    <d v="2023-01-11T00:00:00"/>
    <d v="2023-01-17T00:00:00"/>
    <s v="Regular"/>
    <s v="Card"/>
    <n v="840.15"/>
    <s v="profit"/>
    <s v="Chennai"/>
  </r>
  <r>
    <s v="ORD114177"/>
    <x v="3"/>
    <s v="Clothing"/>
    <x v="13982"/>
    <s v="Good Sales"/>
    <n v="0.26"/>
    <n v="320.0548"/>
    <n v="910.92520000000002"/>
    <n v="5"/>
    <d v="2023-09-07T00:00:00"/>
    <d v="2023-09-14T00:00:00"/>
    <s v="Regular"/>
    <s v="Card"/>
    <n v="303.95999999999998"/>
    <s v="loss"/>
    <s v="Pune"/>
  </r>
  <r>
    <s v="ORD114178"/>
    <x v="2"/>
    <s v="Clothing"/>
    <x v="13983"/>
    <s v="Good Sales"/>
    <n v="0.01"/>
    <n v="11.083399999999999"/>
    <n v="1097.2565999999999"/>
    <n v="2"/>
    <d v="2024-08-14T00:00:00"/>
    <d v="2024-08-16T00:00:00"/>
    <s v="New"/>
    <s v="Cash"/>
    <n v="267.25"/>
    <s v="loss"/>
    <s v="Delhi"/>
  </r>
  <r>
    <s v="ORD114179"/>
    <x v="0"/>
    <s v="Grocery"/>
    <x v="13984"/>
    <s v="Good Sales"/>
    <n v="0.28999999999999998"/>
    <n v="344.32279999999997"/>
    <n v="842.99720000000002"/>
    <n v="4"/>
    <d v="2024-01-25T00:00:00"/>
    <d v="2024-02-01T00:00:00"/>
    <s v="Member"/>
    <s v="Cash"/>
    <n v="136.53"/>
    <s v="loss"/>
    <s v="Mumbai"/>
  </r>
  <r>
    <s v="ORD114180"/>
    <x v="1"/>
    <s v="Electronics"/>
    <x v="13985"/>
    <s v="Good Sales"/>
    <n v="0.2"/>
    <n v="393.98"/>
    <n v="1575.92"/>
    <n v="2"/>
    <d v="2024-01-16T00:00:00"/>
    <d v="2024-01-20T00:00:00"/>
    <s v="Regular"/>
    <s v="UPI"/>
    <n v="416.39"/>
    <s v="loss"/>
    <s v="Pune"/>
  </r>
  <r>
    <s v="ORD114181"/>
    <x v="2"/>
    <s v="Grocery"/>
    <x v="13986"/>
    <s v="Good Sales"/>
    <n v="0.26"/>
    <n v="707.72260000000006"/>
    <n v="2014.2874000000002"/>
    <n v="1"/>
    <d v="2024-11-02T00:00:00"/>
    <d v="2024-11-09T00:00:00"/>
    <s v="New"/>
    <s v="UPI"/>
    <n v="258.95999999999998"/>
    <s v="loss"/>
    <s v="Bangalore"/>
  </r>
  <r>
    <s v="ORD114182"/>
    <x v="1"/>
    <s v="Electronics"/>
    <x v="13987"/>
    <s v="concerning"/>
    <n v="0.22"/>
    <n v="36.493600000000001"/>
    <n v="129.38639999999998"/>
    <n v="2"/>
    <d v="2023-01-21T00:00:00"/>
    <d v="2023-01-25T00:00:00"/>
    <s v="Member"/>
    <s v="Card"/>
    <n v="14.91"/>
    <s v="loss"/>
    <s v="Hyderabad"/>
  </r>
  <r>
    <s v="ORD114183"/>
    <x v="1"/>
    <s v="Personal Care"/>
    <x v="13988"/>
    <s v="Good Sales"/>
    <n v="0.25"/>
    <n v="980.86500000000001"/>
    <n v="2942.5950000000003"/>
    <n v="7"/>
    <d v="2023-09-05T00:00:00"/>
    <d v="2023-09-08T00:00:00"/>
    <s v="Member"/>
    <s v="UPI"/>
    <n v="387.16"/>
    <s v="loss"/>
    <s v="Mumbai"/>
  </r>
  <r>
    <s v="ORD114184"/>
    <x v="1"/>
    <s v="Personal Care"/>
    <x v="13989"/>
    <s v="Good Sales"/>
    <n v="0.05"/>
    <n v="232.0455"/>
    <n v="4408.8644999999997"/>
    <n v="2"/>
    <d v="2024-02-16T00:00:00"/>
    <d v="2024-02-22T00:00:00"/>
    <s v="Regular"/>
    <s v="UPI"/>
    <n v="472.63"/>
    <s v="loss"/>
    <s v="Chennai"/>
  </r>
  <r>
    <s v="ORD114185"/>
    <x v="2"/>
    <s v="Home Care"/>
    <x v="13990"/>
    <s v="Good Sales"/>
    <n v="0.01"/>
    <n v="42.332500000000003"/>
    <n v="4190.9174999999996"/>
    <n v="4"/>
    <d v="2024-04-23T00:00:00"/>
    <d v="2024-04-29T00:00:00"/>
    <s v="Member"/>
    <s v="Cash"/>
    <n v="374.1"/>
    <s v="loss"/>
    <s v="Mumbai"/>
  </r>
  <r>
    <s v="ORD114186"/>
    <x v="2"/>
    <s v="Home Care"/>
    <x v="13991"/>
    <s v="concerning"/>
    <n v="0.17"/>
    <n v="47.974000000000004"/>
    <n v="234.226"/>
    <n v="5"/>
    <d v="2024-09-17T00:00:00"/>
    <d v="2024-09-22T00:00:00"/>
    <s v="Regular"/>
    <s v="Card"/>
    <n v="37.5"/>
    <s v="loss"/>
    <s v="Mumbai"/>
  </r>
  <r>
    <s v="ORD114187"/>
    <x v="0"/>
    <s v="Home Care"/>
    <x v="13992"/>
    <s v="Good Sales"/>
    <n v="0.13"/>
    <n v="347.10910000000001"/>
    <n v="2322.9609"/>
    <n v="3"/>
    <d v="2024-04-03T00:00:00"/>
    <d v="2024-04-09T00:00:00"/>
    <s v="New"/>
    <s v="UPI"/>
    <n v="609.05999999999995"/>
    <s v="loss"/>
    <s v="Pune"/>
  </r>
  <r>
    <s v="ORD114188"/>
    <x v="1"/>
    <s v="Home Care"/>
    <x v="13993"/>
    <s v="Good Sales"/>
    <n v="0.13"/>
    <n v="531.53489999999999"/>
    <n v="3557.1950999999999"/>
    <n v="4"/>
    <d v="2023-09-08T00:00:00"/>
    <d v="2023-09-14T00:00:00"/>
    <s v="Member"/>
    <s v="UPI"/>
    <n v="1007.04"/>
    <s v="profit"/>
    <s v="Hyderabad"/>
  </r>
  <r>
    <s v="ORD114189"/>
    <x v="3"/>
    <s v="Clothing"/>
    <x v="13994"/>
    <s v="Good Sales"/>
    <n v="0.47"/>
    <n v="839.49519999999995"/>
    <n v="946.66480000000013"/>
    <n v="3"/>
    <d v="2023-11-29T00:00:00"/>
    <d v="2023-12-02T00:00:00"/>
    <s v="Regular"/>
    <s v="Cash"/>
    <n v="243.92"/>
    <s v="loss"/>
    <s v="Pune"/>
  </r>
  <r>
    <s v="ORD114190"/>
    <x v="0"/>
    <s v="Home Care"/>
    <x v="13995"/>
    <s v="Good Sales"/>
    <n v="0.41"/>
    <n v="1843.1467999999998"/>
    <n v="2652.3332"/>
    <n v="8"/>
    <d v="2023-12-29T00:00:00"/>
    <d v="2024-01-05T00:00:00"/>
    <s v="New"/>
    <s v="Card"/>
    <n v="1042.0899999999999"/>
    <s v="profit"/>
    <s v="Bangalore"/>
  </r>
  <r>
    <s v="ORD114191"/>
    <x v="2"/>
    <s v="Home Care"/>
    <x v="13996"/>
    <s v="Good Sales"/>
    <n v="0.01"/>
    <n v="44.457100000000004"/>
    <n v="4401.2529000000004"/>
    <n v="8"/>
    <d v="2024-11-23T00:00:00"/>
    <d v="2024-11-29T00:00:00"/>
    <s v="Regular"/>
    <s v="Cash"/>
    <n v="1079.01"/>
    <s v="profit"/>
    <s v="Hyderabad"/>
  </r>
  <r>
    <s v="ORD114192"/>
    <x v="3"/>
    <s v="Home Care"/>
    <x v="13997"/>
    <s v="concerning"/>
    <n v="0"/>
    <n v="0"/>
    <n v="794.35"/>
    <n v="3"/>
    <d v="2024-07-13T00:00:00"/>
    <d v="2024-07-19T00:00:00"/>
    <s v="Member"/>
    <s v="Cash"/>
    <n v="116.59"/>
    <s v="loss"/>
    <s v="Chennai"/>
  </r>
  <r>
    <s v="ORD114193"/>
    <x v="2"/>
    <s v="Electronics"/>
    <x v="13998"/>
    <s v="Good Sales"/>
    <n v="0.39"/>
    <n v="982.32810000000006"/>
    <n v="1536.4618999999998"/>
    <n v="9"/>
    <d v="2024-04-11T00:00:00"/>
    <d v="2024-04-15T00:00:00"/>
    <s v="New"/>
    <s v="Card"/>
    <n v="752.38"/>
    <s v="loss"/>
    <s v="Chennai"/>
  </r>
  <r>
    <s v="ORD114194"/>
    <x v="3"/>
    <s v="Home Care"/>
    <x v="13999"/>
    <s v="concerning"/>
    <n v="0.49"/>
    <n v="110.62730000000001"/>
    <n v="115.1427"/>
    <n v="9"/>
    <d v="2024-04-06T00:00:00"/>
    <d v="2024-04-08T00:00:00"/>
    <s v="Regular"/>
    <s v="UPI"/>
    <n v="42.48"/>
    <s v="loss"/>
    <s v="Chennai"/>
  </r>
  <r>
    <s v="ORD114195"/>
    <x v="0"/>
    <s v="Grocery"/>
    <x v="14000"/>
    <s v="Good Sales"/>
    <n v="0.23"/>
    <n v="340.65530000000001"/>
    <n v="1140.4546999999998"/>
    <n v="7"/>
    <d v="2023-02-27T00:00:00"/>
    <d v="2023-02-28T00:00:00"/>
    <s v="New"/>
    <s v="Cash"/>
    <n v="333.65"/>
    <s v="loss"/>
    <s v="Delhi"/>
  </r>
  <r>
    <s v="ORD114196"/>
    <x v="3"/>
    <s v="Home Care"/>
    <x v="14001"/>
    <s v="Good Sales"/>
    <n v="0.22"/>
    <n v="897.19959999999992"/>
    <n v="3180.9803999999999"/>
    <n v="1"/>
    <d v="2023-05-17T00:00:00"/>
    <d v="2023-05-18T00:00:00"/>
    <s v="New"/>
    <s v="Card"/>
    <n v="306.44"/>
    <s v="loss"/>
    <s v="Hyderabad"/>
  </r>
  <r>
    <s v="ORD114197"/>
    <x v="0"/>
    <s v="Home Care"/>
    <x v="14002"/>
    <s v="Good Sales"/>
    <n v="0.14000000000000001"/>
    <n v="682.94659999999999"/>
    <n v="4195.2433999999994"/>
    <n v="3"/>
    <d v="2023-11-07T00:00:00"/>
    <d v="2023-11-14T00:00:00"/>
    <s v="New"/>
    <s v="Cash"/>
    <n v="932.1"/>
    <s v="profit"/>
    <s v="Chennai"/>
  </r>
  <r>
    <s v="ORD114198"/>
    <x v="2"/>
    <s v="Clothing"/>
    <x v="14003"/>
    <s v="Good Sales"/>
    <n v="0.33"/>
    <n v="1509.8424"/>
    <n v="3065.4375999999997"/>
    <n v="8"/>
    <d v="2023-10-28T00:00:00"/>
    <d v="2023-11-01T00:00:00"/>
    <s v="Member"/>
    <s v="UPI"/>
    <n v="1066.95"/>
    <s v="profit"/>
    <s v="Mumbai"/>
  </r>
  <r>
    <s v="ORD114199"/>
    <x v="3"/>
    <s v="Home Care"/>
    <x v="14004"/>
    <s v="concerning"/>
    <n v="0.24"/>
    <n v="74.073599999999999"/>
    <n v="234.56639999999999"/>
    <n v="6"/>
    <d v="2023-06-05T00:00:00"/>
    <d v="2023-06-07T00:00:00"/>
    <s v="Member"/>
    <s v="UPI"/>
    <n v="56.46"/>
    <s v="loss"/>
    <s v="Mumbai"/>
  </r>
  <r>
    <s v="ORD114200"/>
    <x v="1"/>
    <s v="Electronics"/>
    <x v="14005"/>
    <s v="Good Sales"/>
    <n v="0.08"/>
    <n v="371.27839999999998"/>
    <n v="4269.7015999999994"/>
    <n v="9"/>
    <d v="2023-06-05T00:00:00"/>
    <d v="2023-06-08T00:00:00"/>
    <s v="Member"/>
    <s v="Cash"/>
    <n v="1216.43"/>
    <s v="profit"/>
    <s v="Mumbai"/>
  </r>
  <r>
    <s v="ORD114201"/>
    <x v="1"/>
    <s v="Personal Care"/>
    <x v="14006"/>
    <s v="Good Sales"/>
    <n v="0.24"/>
    <n v="991.4351999999999"/>
    <n v="3139.5447999999997"/>
    <n v="9"/>
    <d v="2023-06-23T00:00:00"/>
    <d v="2023-06-24T00:00:00"/>
    <s v="Member"/>
    <s v="UPI"/>
    <n v="282.86"/>
    <s v="loss"/>
    <s v="Delhi"/>
  </r>
  <r>
    <s v="ORD114202"/>
    <x v="2"/>
    <s v="Home Care"/>
    <x v="14007"/>
    <s v="Good Sales"/>
    <n v="0.19"/>
    <n v="826.8306"/>
    <n v="3524.9093999999996"/>
    <n v="1"/>
    <d v="2023-10-09T00:00:00"/>
    <d v="2023-10-13T00:00:00"/>
    <s v="Member"/>
    <s v="Cash"/>
    <n v="1182.8699999999999"/>
    <s v="profit"/>
    <s v="Hyderabad"/>
  </r>
  <r>
    <s v="ORD114203"/>
    <x v="3"/>
    <s v="Home Care"/>
    <x v="14008"/>
    <s v="Good Sales"/>
    <n v="0.44"/>
    <n v="2016.3659999999998"/>
    <n v="2566.2839999999997"/>
    <n v="6"/>
    <d v="2023-11-14T00:00:00"/>
    <d v="2023-11-19T00:00:00"/>
    <s v="New"/>
    <s v="Cash"/>
    <n v="1111.98"/>
    <s v="profit"/>
    <s v="Mumbai"/>
  </r>
  <r>
    <s v="ORD114204"/>
    <x v="1"/>
    <s v="Home Care"/>
    <x v="14009"/>
    <s v="Good Sales"/>
    <n v="0.39"/>
    <n v="971.91120000000001"/>
    <n v="1520.1687999999999"/>
    <n v="3"/>
    <d v="2023-07-15T00:00:00"/>
    <d v="2023-07-16T00:00:00"/>
    <s v="New"/>
    <s v="Card"/>
    <n v="126.82"/>
    <s v="loss"/>
    <s v="Pune"/>
  </r>
  <r>
    <s v="ORD114205"/>
    <x v="0"/>
    <s v="Clothing"/>
    <x v="14010"/>
    <s v="Good Sales"/>
    <n v="0.35"/>
    <n v="397.23949999999996"/>
    <n v="737.73050000000012"/>
    <n v="5"/>
    <d v="2023-07-14T00:00:00"/>
    <d v="2023-07-21T00:00:00"/>
    <s v="Member"/>
    <s v="Card"/>
    <n v="80"/>
    <s v="loss"/>
    <s v="Delhi"/>
  </r>
  <r>
    <s v="ORD114206"/>
    <x v="3"/>
    <s v="Personal Care"/>
    <x v="14011"/>
    <s v="concerning"/>
    <n v="0.16"/>
    <n v="32.483200000000004"/>
    <n v="170.5368"/>
    <n v="1"/>
    <d v="2024-02-22T00:00:00"/>
    <d v="2024-02-23T00:00:00"/>
    <s v="Regular"/>
    <s v="Cash"/>
    <n v="15.51"/>
    <s v="loss"/>
    <s v="Pune"/>
  </r>
  <r>
    <s v="ORD114207"/>
    <x v="3"/>
    <s v="Clothing"/>
    <x v="14012"/>
    <s v="concerning"/>
    <n v="7.0000000000000007E-2"/>
    <n v="15.077300000000001"/>
    <n v="200.31269999999998"/>
    <n v="7"/>
    <d v="2024-07-09T00:00:00"/>
    <d v="2024-07-15T00:00:00"/>
    <s v="Regular"/>
    <s v="Cash"/>
    <n v="32.840000000000003"/>
    <s v="loss"/>
    <s v="Delhi"/>
  </r>
  <r>
    <s v="ORD114208"/>
    <x v="1"/>
    <s v="Clothing"/>
    <x v="14013"/>
    <s v="Good Sales"/>
    <n v="0.43"/>
    <n v="1396.7733000000001"/>
    <n v="1851.5366999999999"/>
    <n v="6"/>
    <d v="2023-11-28T00:00:00"/>
    <d v="2023-12-05T00:00:00"/>
    <s v="Member"/>
    <s v="Cash"/>
    <n v="273.61"/>
    <s v="loss"/>
    <s v="Mumbai"/>
  </r>
  <r>
    <s v="ORD114209"/>
    <x v="0"/>
    <s v="Clothing"/>
    <x v="14014"/>
    <s v="Good Sales"/>
    <n v="0.17"/>
    <n v="297.95390000000003"/>
    <n v="1454.7161000000001"/>
    <n v="5"/>
    <d v="2024-12-29T00:00:00"/>
    <d v="2025-01-02T00:00:00"/>
    <s v="Member"/>
    <s v="Cash"/>
    <n v="105.49"/>
    <s v="loss"/>
    <s v="Bangalore"/>
  </r>
  <r>
    <s v="ORD114210"/>
    <x v="0"/>
    <s v="Electronics"/>
    <x v="14015"/>
    <s v="Good Sales"/>
    <n v="0.3"/>
    <n v="758.96699999999998"/>
    <n v="1770.9229999999998"/>
    <n v="2"/>
    <d v="2023-10-04T00:00:00"/>
    <d v="2023-10-09T00:00:00"/>
    <s v="New"/>
    <s v="Cash"/>
    <n v="647.57000000000005"/>
    <s v="loss"/>
    <s v="Chennai"/>
  </r>
  <r>
    <s v="ORD114211"/>
    <x v="0"/>
    <s v="Personal Care"/>
    <x v="14016"/>
    <s v="concerning"/>
    <n v="0.3"/>
    <n v="223.06199999999998"/>
    <n v="520.47799999999995"/>
    <n v="8"/>
    <d v="2024-02-06T00:00:00"/>
    <d v="2024-02-13T00:00:00"/>
    <s v="New"/>
    <s v="Card"/>
    <n v="77.12"/>
    <s v="loss"/>
    <s v="Chennai"/>
  </r>
  <r>
    <s v="ORD114212"/>
    <x v="3"/>
    <s v="Electronics"/>
    <x v="14017"/>
    <s v="Good Sales"/>
    <n v="0.46"/>
    <n v="2244.8092000000001"/>
    <n v="2635.2108000000003"/>
    <n v="5"/>
    <d v="2023-02-05T00:00:00"/>
    <d v="2023-02-12T00:00:00"/>
    <s v="Member"/>
    <s v="Cash"/>
    <n v="980.43"/>
    <s v="profit"/>
    <s v="Hyderabad"/>
  </r>
  <r>
    <s v="ORD114213"/>
    <x v="2"/>
    <s v="Electronics"/>
    <x v="14018"/>
    <s v="concerning"/>
    <n v="0.09"/>
    <n v="66.3048"/>
    <n v="670.41520000000003"/>
    <n v="2"/>
    <d v="2024-08-04T00:00:00"/>
    <d v="2024-08-11T00:00:00"/>
    <s v="Member"/>
    <s v="Card"/>
    <n v="145.32"/>
    <s v="loss"/>
    <s v="Chennai"/>
  </r>
  <r>
    <s v="ORD114214"/>
    <x v="3"/>
    <s v="Personal Care"/>
    <x v="14019"/>
    <s v="Good Sales"/>
    <n v="0.39"/>
    <n v="889.0245000000001"/>
    <n v="1390.5255000000002"/>
    <n v="4"/>
    <d v="2024-04-12T00:00:00"/>
    <d v="2024-04-16T00:00:00"/>
    <s v="Regular"/>
    <s v="UPI"/>
    <n v="571.74"/>
    <s v="loss"/>
    <s v="Hyderabad"/>
  </r>
  <r>
    <s v="ORD114215"/>
    <x v="3"/>
    <s v="Electronics"/>
    <x v="14020"/>
    <s v="Good Sales"/>
    <n v="0.23"/>
    <n v="522.65890000000002"/>
    <n v="1749.7710999999999"/>
    <n v="8"/>
    <d v="2024-11-23T00:00:00"/>
    <d v="2024-11-24T00:00:00"/>
    <s v="Regular"/>
    <s v="Cash"/>
    <n v="421.04"/>
    <s v="loss"/>
    <s v="Chennai"/>
  </r>
  <r>
    <s v="ORD114216"/>
    <x v="1"/>
    <s v="Personal Care"/>
    <x v="14021"/>
    <s v="concerning"/>
    <n v="0.09"/>
    <n v="12.809700000000001"/>
    <n v="129.52030000000002"/>
    <n v="8"/>
    <d v="2023-05-28T00:00:00"/>
    <d v="2023-06-01T00:00:00"/>
    <s v="New"/>
    <s v="Card"/>
    <n v="41.71"/>
    <s v="loss"/>
    <s v="Pune"/>
  </r>
  <r>
    <s v="ORD114217"/>
    <x v="2"/>
    <s v="Home Care"/>
    <x v="14022"/>
    <s v="Good Sales"/>
    <n v="0.42"/>
    <n v="1416.3281999999999"/>
    <n v="1955.8818000000001"/>
    <n v="3"/>
    <d v="2024-04-24T00:00:00"/>
    <d v="2024-04-25T00:00:00"/>
    <s v="Regular"/>
    <s v="Card"/>
    <n v="615.97"/>
    <s v="loss"/>
    <s v="Chennai"/>
  </r>
  <r>
    <s v="ORD114218"/>
    <x v="0"/>
    <s v="Clothing"/>
    <x v="14023"/>
    <s v="Good Sales"/>
    <n v="0.41"/>
    <n v="1122.2643"/>
    <n v="1614.9657"/>
    <n v="8"/>
    <d v="2023-08-11T00:00:00"/>
    <d v="2023-08-13T00:00:00"/>
    <s v="New"/>
    <s v="UPI"/>
    <n v="597.82000000000005"/>
    <s v="loss"/>
    <s v="Chennai"/>
  </r>
  <r>
    <s v="ORD114219"/>
    <x v="1"/>
    <s v="Electronics"/>
    <x v="14024"/>
    <s v="Good Sales"/>
    <n v="0.02"/>
    <n v="50.754600000000003"/>
    <n v="2486.9753999999998"/>
    <n v="9"/>
    <d v="2024-04-12T00:00:00"/>
    <d v="2024-04-18T00:00:00"/>
    <s v="Regular"/>
    <s v="UPI"/>
    <n v="701.9"/>
    <s v="loss"/>
    <s v="Bangalore"/>
  </r>
  <r>
    <s v="ORD114220"/>
    <x v="3"/>
    <s v="Personal Care"/>
    <x v="14025"/>
    <s v="Good Sales"/>
    <n v="0.35"/>
    <n v="1438.0169999999998"/>
    <n v="2670.6030000000001"/>
    <n v="2"/>
    <d v="2024-09-18T00:00:00"/>
    <d v="2024-09-24T00:00:00"/>
    <s v="Member"/>
    <s v="UPI"/>
    <n v="945.14"/>
    <s v="profit"/>
    <s v="Pune"/>
  </r>
  <r>
    <s v="ORD114221"/>
    <x v="2"/>
    <s v="Grocery"/>
    <x v="2852"/>
    <s v="Good Sales"/>
    <n v="0.08"/>
    <n v="102.5256"/>
    <n v="1179.0444"/>
    <n v="6"/>
    <d v="2023-05-07T00:00:00"/>
    <d v="2023-05-13T00:00:00"/>
    <s v="Regular"/>
    <s v="Cash"/>
    <n v="297.76"/>
    <s v="loss"/>
    <s v="Chennai"/>
  </r>
  <r>
    <s v="ORD114222"/>
    <x v="0"/>
    <s v="Electronics"/>
    <x v="14026"/>
    <s v="Good Sales"/>
    <n v="0.31"/>
    <n v="1339.0047"/>
    <n v="2980.3652999999999"/>
    <n v="3"/>
    <d v="2024-08-28T00:00:00"/>
    <d v="2024-09-01T00:00:00"/>
    <s v="New"/>
    <s v="Cash"/>
    <n v="278.58"/>
    <s v="loss"/>
    <s v="Delhi"/>
  </r>
  <r>
    <s v="ORD114223"/>
    <x v="0"/>
    <s v="Electronics"/>
    <x v="14027"/>
    <s v="Good Sales"/>
    <n v="0.32"/>
    <n v="1387.9744000000001"/>
    <n v="2949.4456"/>
    <n v="5"/>
    <d v="2023-09-16T00:00:00"/>
    <d v="2023-09-22T00:00:00"/>
    <s v="Regular"/>
    <s v="Cash"/>
    <n v="308.32"/>
    <s v="loss"/>
    <s v="Hyderabad"/>
  </r>
  <r>
    <s v="ORD114224"/>
    <x v="3"/>
    <s v="Personal Care"/>
    <x v="14028"/>
    <s v="Good Sales"/>
    <n v="0.33"/>
    <n v="1370.0379"/>
    <n v="2781.5920999999998"/>
    <n v="4"/>
    <d v="2024-12-24T00:00:00"/>
    <d v="2024-12-27T00:00:00"/>
    <s v="New"/>
    <s v="UPI"/>
    <n v="492.63"/>
    <s v="loss"/>
    <s v="Pune"/>
  </r>
  <r>
    <s v="ORD114225"/>
    <x v="0"/>
    <s v="Grocery"/>
    <x v="14029"/>
    <s v="Good Sales"/>
    <n v="0.06"/>
    <n v="106.371"/>
    <n v="1666.4789999999998"/>
    <n v="8"/>
    <d v="2024-06-03T00:00:00"/>
    <d v="2024-06-07T00:00:00"/>
    <s v="New"/>
    <s v="Card"/>
    <n v="338.08"/>
    <s v="loss"/>
    <s v="Hyderabad"/>
  </r>
  <r>
    <s v="ORD114226"/>
    <x v="0"/>
    <s v="Grocery"/>
    <x v="14030"/>
    <s v="Good Sales"/>
    <n v="0.3"/>
    <n v="268.959"/>
    <n v="627.57099999999991"/>
    <n v="7"/>
    <d v="2023-09-13T00:00:00"/>
    <d v="2023-09-15T00:00:00"/>
    <s v="New"/>
    <s v="Card"/>
    <n v="243.06"/>
    <s v="loss"/>
    <s v="Delhi"/>
  </r>
  <r>
    <s v="ORD114227"/>
    <x v="2"/>
    <s v="Home Care"/>
    <x v="14031"/>
    <s v="Good Sales"/>
    <n v="0.05"/>
    <n v="121.41849999999999"/>
    <n v="2306.9515000000001"/>
    <n v="7"/>
    <d v="2024-02-11T00:00:00"/>
    <d v="2024-02-12T00:00:00"/>
    <s v="New"/>
    <s v="UPI"/>
    <n v="174.6"/>
    <s v="loss"/>
    <s v="Pune"/>
  </r>
  <r>
    <s v="ORD114228"/>
    <x v="1"/>
    <s v="Electronics"/>
    <x v="14032"/>
    <s v="Good Sales"/>
    <n v="0.37"/>
    <n v="508.09140000000002"/>
    <n v="865.12860000000001"/>
    <n v="1"/>
    <d v="2024-09-21T00:00:00"/>
    <d v="2024-09-28T00:00:00"/>
    <s v="Member"/>
    <s v="Cash"/>
    <n v="117.43"/>
    <s v="loss"/>
    <s v="Chennai"/>
  </r>
  <r>
    <s v="ORD114229"/>
    <x v="2"/>
    <s v="Clothing"/>
    <x v="14033"/>
    <s v="concerning"/>
    <n v="0.03"/>
    <n v="10.6707"/>
    <n v="345.01929999999999"/>
    <n v="6"/>
    <d v="2024-05-27T00:00:00"/>
    <d v="2024-05-29T00:00:00"/>
    <s v="Regular"/>
    <s v="Card"/>
    <n v="64.81"/>
    <s v="loss"/>
    <s v="Hyderabad"/>
  </r>
  <r>
    <s v="ORD114230"/>
    <x v="1"/>
    <s v="Electronics"/>
    <x v="14034"/>
    <s v="Good Sales"/>
    <n v="0.38"/>
    <n v="558.37200000000007"/>
    <n v="911.02800000000002"/>
    <n v="2"/>
    <d v="2023-01-02T00:00:00"/>
    <d v="2023-01-04T00:00:00"/>
    <s v="Regular"/>
    <s v="Card"/>
    <n v="124.19"/>
    <s v="loss"/>
    <s v="Mumbai"/>
  </r>
  <r>
    <s v="ORD114231"/>
    <x v="1"/>
    <s v="Clothing"/>
    <x v="14035"/>
    <s v="Good Sales"/>
    <n v="0.44"/>
    <n v="1055.4412"/>
    <n v="1343.2888"/>
    <n v="8"/>
    <d v="2024-08-08T00:00:00"/>
    <d v="2024-08-15T00:00:00"/>
    <s v="Regular"/>
    <s v="Card"/>
    <n v="401.06"/>
    <s v="loss"/>
    <s v="Pune"/>
  </r>
  <r>
    <s v="ORD114232"/>
    <x v="1"/>
    <s v="Clothing"/>
    <x v="14036"/>
    <s v="concerning"/>
    <n v="0.15"/>
    <n v="97.86"/>
    <n v="554.54"/>
    <n v="6"/>
    <d v="2023-10-20T00:00:00"/>
    <d v="2023-10-24T00:00:00"/>
    <s v="Member"/>
    <s v="Card"/>
    <n v="179.96"/>
    <s v="loss"/>
    <s v="Hyderabad"/>
  </r>
  <r>
    <s v="ORD114233"/>
    <x v="0"/>
    <s v="Personal Care"/>
    <x v="14037"/>
    <s v="Good Sales"/>
    <n v="0.39"/>
    <n v="1843.6235999999999"/>
    <n v="2883.6163999999999"/>
    <n v="9"/>
    <d v="2023-04-04T00:00:00"/>
    <d v="2023-04-07T00:00:00"/>
    <s v="Regular"/>
    <s v="Cash"/>
    <n v="1118.97"/>
    <s v="profit"/>
    <s v="Hyderabad"/>
  </r>
  <r>
    <s v="ORD114234"/>
    <x v="2"/>
    <s v="Electronics"/>
    <x v="14038"/>
    <s v="Good Sales"/>
    <n v="0.21"/>
    <n v="696.12900000000002"/>
    <n v="2618.7710000000002"/>
    <n v="1"/>
    <d v="2023-02-20T00:00:00"/>
    <d v="2023-02-23T00:00:00"/>
    <s v="Member"/>
    <s v="Cash"/>
    <n v="784.49"/>
    <s v="loss"/>
    <s v="Chennai"/>
  </r>
  <r>
    <s v="ORD114235"/>
    <x v="0"/>
    <s v="Personal Care"/>
    <x v="14039"/>
    <s v="concerning"/>
    <n v="0.4"/>
    <n v="307.22800000000007"/>
    <n v="460.84199999999998"/>
    <n v="8"/>
    <d v="2023-06-21T00:00:00"/>
    <d v="2023-06-25T00:00:00"/>
    <s v="New"/>
    <s v="Cash"/>
    <n v="118.5"/>
    <s v="loss"/>
    <s v="Pune"/>
  </r>
  <r>
    <s v="ORD114236"/>
    <x v="3"/>
    <s v="Home Care"/>
    <x v="14040"/>
    <s v="Good Sales"/>
    <n v="0.34"/>
    <n v="1386.8974000000001"/>
    <n v="2692.2125999999998"/>
    <n v="2"/>
    <d v="2023-06-01T00:00:00"/>
    <d v="2023-06-04T00:00:00"/>
    <s v="New"/>
    <s v="Card"/>
    <n v="892.05"/>
    <s v="profit"/>
    <s v="Pune"/>
  </r>
  <r>
    <s v="ORD114237"/>
    <x v="2"/>
    <s v="Clothing"/>
    <x v="14041"/>
    <s v="Good Sales"/>
    <n v="0.14000000000000001"/>
    <n v="650.66820000000007"/>
    <n v="3996.9618"/>
    <n v="7"/>
    <d v="2023-06-09T00:00:00"/>
    <d v="2023-06-15T00:00:00"/>
    <s v="Member"/>
    <s v="Cash"/>
    <n v="1088.54"/>
    <s v="profit"/>
    <s v="Delhi"/>
  </r>
  <r>
    <s v="ORD114238"/>
    <x v="1"/>
    <s v="Grocery"/>
    <x v="14042"/>
    <s v="Good Sales"/>
    <n v="0.1"/>
    <n v="138.76400000000001"/>
    <n v="1248.8760000000002"/>
    <n v="3"/>
    <d v="2023-07-03T00:00:00"/>
    <d v="2023-07-10T00:00:00"/>
    <s v="Member"/>
    <s v="Card"/>
    <n v="76.39"/>
    <s v="loss"/>
    <s v="Delhi"/>
  </r>
  <r>
    <s v="ORD114239"/>
    <x v="0"/>
    <s v="Clothing"/>
    <x v="14043"/>
    <s v="Good Sales"/>
    <n v="0.46"/>
    <n v="368.89240000000007"/>
    <n v="433.04759999999999"/>
    <n v="7"/>
    <d v="2023-07-11T00:00:00"/>
    <d v="2023-07-14T00:00:00"/>
    <s v="Member"/>
    <s v="Cash"/>
    <n v="203.36"/>
    <s v="loss"/>
    <s v="Hyderabad"/>
  </r>
  <r>
    <s v="ORD114240"/>
    <x v="0"/>
    <s v="Home Care"/>
    <x v="14044"/>
    <s v="Good Sales"/>
    <n v="0.42"/>
    <n v="705.65460000000007"/>
    <n v="974.47540000000004"/>
    <n v="1"/>
    <d v="2023-06-07T00:00:00"/>
    <d v="2023-06-13T00:00:00"/>
    <s v="Member"/>
    <s v="Card"/>
    <n v="458.67"/>
    <s v="loss"/>
    <s v="Hyderabad"/>
  </r>
  <r>
    <s v="ORD114241"/>
    <x v="2"/>
    <s v="Clothing"/>
    <x v="14045"/>
    <s v="Good Sales"/>
    <n v="0.33"/>
    <n v="1378.7466000000002"/>
    <n v="2799.2734"/>
    <n v="9"/>
    <d v="2023-06-15T00:00:00"/>
    <d v="2023-06-18T00:00:00"/>
    <s v="Regular"/>
    <s v="UPI"/>
    <n v="335.55"/>
    <s v="loss"/>
    <s v="Bangalore"/>
  </r>
  <r>
    <s v="ORD114242"/>
    <x v="2"/>
    <s v="Personal Care"/>
    <x v="14046"/>
    <s v="Good Sales"/>
    <n v="0.17"/>
    <n v="162.85320000000002"/>
    <n v="795.10680000000002"/>
    <n v="6"/>
    <d v="2023-04-29T00:00:00"/>
    <d v="2023-05-04T00:00:00"/>
    <s v="Regular"/>
    <s v="Cash"/>
    <n v="249.29"/>
    <s v="loss"/>
    <s v="Delhi"/>
  </r>
  <r>
    <s v="ORD114243"/>
    <x v="1"/>
    <s v="Electronics"/>
    <x v="14047"/>
    <s v="Good Sales"/>
    <n v="0.26"/>
    <n v="1018.888"/>
    <n v="2899.9120000000003"/>
    <n v="7"/>
    <d v="2024-09-29T00:00:00"/>
    <d v="2024-10-05T00:00:00"/>
    <s v="New"/>
    <s v="UPI"/>
    <n v="546.91"/>
    <s v="loss"/>
    <s v="Hyderabad"/>
  </r>
  <r>
    <s v="ORD114244"/>
    <x v="1"/>
    <s v="Grocery"/>
    <x v="14048"/>
    <s v="Good Sales"/>
    <n v="0.28000000000000003"/>
    <n v="1010.7132000000001"/>
    <n v="2598.9767999999999"/>
    <n v="9"/>
    <d v="2024-11-25T00:00:00"/>
    <d v="2024-11-27T00:00:00"/>
    <s v="New"/>
    <s v="Cash"/>
    <n v="467.49"/>
    <s v="loss"/>
    <s v="Pune"/>
  </r>
  <r>
    <s v="ORD114245"/>
    <x v="3"/>
    <s v="Personal Care"/>
    <x v="14049"/>
    <s v="Good Sales"/>
    <n v="0.04"/>
    <n v="131.66800000000001"/>
    <n v="3160.0319999999997"/>
    <n v="1"/>
    <d v="2024-02-13T00:00:00"/>
    <d v="2024-02-20T00:00:00"/>
    <s v="Member"/>
    <s v="UPI"/>
    <n v="662.46"/>
    <s v="loss"/>
    <s v="Mumbai"/>
  </r>
  <r>
    <s v="ORD114246"/>
    <x v="1"/>
    <s v="Electronics"/>
    <x v="14050"/>
    <s v="Good Sales"/>
    <n v="0.49"/>
    <n v="1089.3974000000001"/>
    <n v="1133.8626000000002"/>
    <n v="8"/>
    <d v="2023-02-14T00:00:00"/>
    <d v="2023-02-20T00:00:00"/>
    <s v="Regular"/>
    <s v="UPI"/>
    <n v="562.59"/>
    <s v="loss"/>
    <s v="Delhi"/>
  </r>
  <r>
    <s v="ORD114247"/>
    <x v="0"/>
    <s v="Grocery"/>
    <x v="14051"/>
    <s v="Good Sales"/>
    <n v="0.05"/>
    <n v="94.858500000000006"/>
    <n v="1802.3115"/>
    <n v="7"/>
    <d v="2023-07-09T00:00:00"/>
    <d v="2023-07-15T00:00:00"/>
    <s v="Member"/>
    <s v="UPI"/>
    <n v="283.06"/>
    <s v="loss"/>
    <s v="Delhi"/>
  </r>
  <r>
    <s v="ORD114248"/>
    <x v="3"/>
    <s v="Home Care"/>
    <x v="14052"/>
    <s v="concerning"/>
    <n v="0.36"/>
    <n v="186.39359999999999"/>
    <n v="331.3664"/>
    <n v="2"/>
    <d v="2023-05-15T00:00:00"/>
    <d v="2023-05-21T00:00:00"/>
    <s v="Member"/>
    <s v="Cash"/>
    <n v="107.82"/>
    <s v="loss"/>
    <s v="Mumbai"/>
  </r>
  <r>
    <s v="ORD114249"/>
    <x v="3"/>
    <s v="Clothing"/>
    <x v="14053"/>
    <s v="Good Sales"/>
    <n v="0.25"/>
    <n v="462.76"/>
    <n v="1388.28"/>
    <n v="1"/>
    <d v="2023-06-04T00:00:00"/>
    <d v="2023-06-05T00:00:00"/>
    <s v="New"/>
    <s v="Card"/>
    <n v="476.03"/>
    <s v="loss"/>
    <s v="Bangalore"/>
  </r>
  <r>
    <s v="ORD114250"/>
    <x v="3"/>
    <s v="Grocery"/>
    <x v="14054"/>
    <s v="Good Sales"/>
    <n v="0.38"/>
    <n v="1158.6276"/>
    <n v="1890.3924"/>
    <n v="1"/>
    <d v="2023-08-18T00:00:00"/>
    <d v="2023-08-24T00:00:00"/>
    <s v="Regular"/>
    <s v="Card"/>
    <n v="750.06"/>
    <s v="loss"/>
    <s v="Bangalore"/>
  </r>
  <r>
    <s v="ORD114251"/>
    <x v="2"/>
    <s v="Home Care"/>
    <x v="14055"/>
    <s v="Good Sales"/>
    <n v="0.13"/>
    <n v="585.15989999999999"/>
    <n v="3916.0700999999995"/>
    <n v="4"/>
    <d v="2023-01-23T00:00:00"/>
    <d v="2023-01-28T00:00:00"/>
    <s v="New"/>
    <s v="Card"/>
    <n v="535.91999999999996"/>
    <s v="loss"/>
    <s v="Hyderabad"/>
  </r>
  <r>
    <s v="ORD114252"/>
    <x v="1"/>
    <s v="Electronics"/>
    <x v="14056"/>
    <s v="Good Sales"/>
    <n v="0.2"/>
    <n v="836.4620000000001"/>
    <n v="3345.8480000000004"/>
    <n v="5"/>
    <d v="2023-06-09T00:00:00"/>
    <d v="2023-06-10T00:00:00"/>
    <s v="Member"/>
    <s v="Cash"/>
    <n v="947.31"/>
    <s v="profit"/>
    <s v="Hyderabad"/>
  </r>
  <r>
    <s v="ORD114253"/>
    <x v="3"/>
    <s v="Grocery"/>
    <x v="14057"/>
    <s v="concerning"/>
    <n v="0.26"/>
    <n v="67.043600000000012"/>
    <n v="190.81639999999999"/>
    <n v="7"/>
    <d v="2024-05-28T00:00:00"/>
    <d v="2024-06-01T00:00:00"/>
    <s v="New"/>
    <s v="Card"/>
    <n v="53.99"/>
    <s v="loss"/>
    <s v="Chennai"/>
  </r>
  <r>
    <s v="ORD114254"/>
    <x v="2"/>
    <s v="Home Care"/>
    <x v="14058"/>
    <s v="concerning"/>
    <n v="0.06"/>
    <n v="46.825799999999994"/>
    <n v="733.60419999999999"/>
    <n v="8"/>
    <d v="2023-07-22T00:00:00"/>
    <d v="2023-07-28T00:00:00"/>
    <s v="New"/>
    <s v="Cash"/>
    <n v="173.81"/>
    <s v="loss"/>
    <s v="Delhi"/>
  </r>
  <r>
    <s v="ORD114255"/>
    <x v="2"/>
    <s v="Electronics"/>
    <x v="14059"/>
    <s v="Good Sales"/>
    <n v="0.43"/>
    <n v="1830.7637"/>
    <n v="2426.8263000000002"/>
    <n v="2"/>
    <d v="2024-11-04T00:00:00"/>
    <d v="2024-11-10T00:00:00"/>
    <s v="New"/>
    <s v="Card"/>
    <n v="664.6"/>
    <s v="loss"/>
    <s v="Bangalore"/>
  </r>
  <r>
    <s v="ORD114256"/>
    <x v="3"/>
    <s v="Personal Care"/>
    <x v="14060"/>
    <s v="Good Sales"/>
    <n v="0.5"/>
    <n v="2351.33"/>
    <n v="2351.33"/>
    <n v="9"/>
    <d v="2023-07-08T00:00:00"/>
    <d v="2023-07-15T00:00:00"/>
    <s v="Regular"/>
    <s v="UPI"/>
    <n v="259.06"/>
    <s v="loss"/>
    <s v="Chennai"/>
  </r>
  <r>
    <s v="ORD114257"/>
    <x v="3"/>
    <s v="Clothing"/>
    <x v="14061"/>
    <s v="concerning"/>
    <n v="0.21"/>
    <n v="78.426599999999993"/>
    <n v="295.03339999999997"/>
    <n v="7"/>
    <d v="2023-04-21T00:00:00"/>
    <d v="2023-04-26T00:00:00"/>
    <s v="New"/>
    <s v="UPI"/>
    <n v="50.5"/>
    <s v="loss"/>
    <s v="Bangalore"/>
  </r>
  <r>
    <s v="ORD114258"/>
    <x v="0"/>
    <s v="Home Care"/>
    <x v="14062"/>
    <s v="Good Sales"/>
    <n v="0.19"/>
    <n v="671.86659999999995"/>
    <n v="2864.2734"/>
    <n v="6"/>
    <d v="2024-01-17T00:00:00"/>
    <d v="2024-01-19T00:00:00"/>
    <s v="Member"/>
    <s v="UPI"/>
    <n v="828.97"/>
    <s v="profit"/>
    <s v="Mumbai"/>
  </r>
  <r>
    <s v="ORD114259"/>
    <x v="3"/>
    <s v="Personal Care"/>
    <x v="14063"/>
    <s v="Good Sales"/>
    <n v="0.3"/>
    <n v="567.62699999999995"/>
    <n v="1324.463"/>
    <n v="8"/>
    <d v="2023-09-23T00:00:00"/>
    <d v="2023-09-29T00:00:00"/>
    <s v="Regular"/>
    <s v="Cash"/>
    <n v="461.02"/>
    <s v="loss"/>
    <s v="Pune"/>
  </r>
  <r>
    <s v="ORD114260"/>
    <x v="0"/>
    <s v="Electronics"/>
    <x v="14064"/>
    <s v="Good Sales"/>
    <n v="0.34"/>
    <n v="640.90680000000009"/>
    <n v="1244.1131999999998"/>
    <n v="2"/>
    <d v="2024-04-17T00:00:00"/>
    <d v="2024-04-18T00:00:00"/>
    <s v="Member"/>
    <s v="UPI"/>
    <n v="504.24"/>
    <s v="loss"/>
    <s v="Mumbai"/>
  </r>
  <r>
    <s v="ORD114261"/>
    <x v="3"/>
    <s v="Grocery"/>
    <x v="14065"/>
    <s v="Good Sales"/>
    <n v="0.43"/>
    <n v="1397.1043999999999"/>
    <n v="1851.9756"/>
    <n v="1"/>
    <d v="2024-10-03T00:00:00"/>
    <d v="2024-10-08T00:00:00"/>
    <s v="Regular"/>
    <s v="UPI"/>
    <n v="349.97"/>
    <s v="loss"/>
    <s v="Mumbai"/>
  </r>
  <r>
    <s v="ORD114262"/>
    <x v="3"/>
    <s v="Clothing"/>
    <x v="3817"/>
    <s v="Good Sales"/>
    <n v="0.19"/>
    <n v="773.31140000000005"/>
    <n v="3296.7485999999999"/>
    <n v="5"/>
    <d v="2023-03-22T00:00:00"/>
    <d v="2023-03-26T00:00:00"/>
    <s v="Regular"/>
    <s v="Card"/>
    <n v="866.29"/>
    <s v="profit"/>
    <s v="Mumbai"/>
  </r>
  <r>
    <s v="ORD114263"/>
    <x v="1"/>
    <s v="Electronics"/>
    <x v="14066"/>
    <s v="Good Sales"/>
    <n v="0.38"/>
    <n v="549.74599999999998"/>
    <n v="896.95400000000006"/>
    <n v="9"/>
    <d v="2023-06-06T00:00:00"/>
    <d v="2023-06-12T00:00:00"/>
    <s v="Regular"/>
    <s v="Cash"/>
    <n v="145.11000000000001"/>
    <s v="loss"/>
    <s v="Mumbai"/>
  </r>
  <r>
    <s v="ORD114264"/>
    <x v="3"/>
    <s v="Home Care"/>
    <x v="14067"/>
    <s v="Good Sales"/>
    <n v="0.12"/>
    <n v="426.74879999999996"/>
    <n v="3129.4911999999999"/>
    <n v="7"/>
    <d v="2023-07-29T00:00:00"/>
    <d v="2023-07-30T00:00:00"/>
    <s v="New"/>
    <s v="Card"/>
    <n v="329.41"/>
    <s v="loss"/>
    <s v="Pune"/>
  </r>
  <r>
    <s v="ORD114265"/>
    <x v="3"/>
    <s v="Clothing"/>
    <x v="14068"/>
    <s v="Good Sales"/>
    <n v="0.34"/>
    <n v="1093.3686"/>
    <n v="2122.4214000000002"/>
    <n v="7"/>
    <d v="2023-08-26T00:00:00"/>
    <d v="2023-08-28T00:00:00"/>
    <s v="Regular"/>
    <s v="UPI"/>
    <n v="724.01"/>
    <s v="loss"/>
    <s v="Pune"/>
  </r>
  <r>
    <s v="ORD114266"/>
    <x v="0"/>
    <s v="Personal Care"/>
    <x v="14069"/>
    <s v="Good Sales"/>
    <n v="0.23"/>
    <n v="606.02009999999996"/>
    <n v="2028.8498999999999"/>
    <n v="9"/>
    <d v="2023-11-12T00:00:00"/>
    <d v="2023-11-14T00:00:00"/>
    <s v="New"/>
    <s v="UPI"/>
    <n v="246.24"/>
    <s v="loss"/>
    <s v="Hyderabad"/>
  </r>
  <r>
    <s v="ORD114267"/>
    <x v="0"/>
    <s v="Clothing"/>
    <x v="14070"/>
    <s v="Good Sales"/>
    <n v="0.33"/>
    <n v="1007.1237"/>
    <n v="2044.7662999999998"/>
    <n v="5"/>
    <d v="2023-01-17T00:00:00"/>
    <d v="2023-01-18T00:00:00"/>
    <s v="Member"/>
    <s v="Card"/>
    <n v="177.22"/>
    <s v="loss"/>
    <s v="Chennai"/>
  </r>
  <r>
    <s v="ORD114268"/>
    <x v="1"/>
    <s v="Personal Care"/>
    <x v="14071"/>
    <s v="concerning"/>
    <n v="0.19"/>
    <n v="35.807400000000001"/>
    <n v="152.65260000000001"/>
    <n v="5"/>
    <d v="2023-07-03T00:00:00"/>
    <d v="2023-07-09T00:00:00"/>
    <s v="Regular"/>
    <s v="Cash"/>
    <n v="37.99"/>
    <s v="loss"/>
    <s v="Hyderabad"/>
  </r>
  <r>
    <s v="ORD114269"/>
    <x v="3"/>
    <s v="Electronics"/>
    <x v="14072"/>
    <s v="concerning"/>
    <n v="0.15"/>
    <n v="17.988"/>
    <n v="101.932"/>
    <n v="7"/>
    <d v="2024-05-09T00:00:00"/>
    <d v="2024-05-11T00:00:00"/>
    <s v="Regular"/>
    <s v="Cash"/>
    <n v="7.02"/>
    <s v="loss"/>
    <s v="Hyderabad"/>
  </r>
  <r>
    <s v="ORD114270"/>
    <x v="3"/>
    <s v="Grocery"/>
    <x v="14073"/>
    <s v="Good Sales"/>
    <n v="0.24"/>
    <n v="671.31600000000003"/>
    <n v="2125.8339999999998"/>
    <n v="6"/>
    <d v="2024-08-20T00:00:00"/>
    <d v="2024-08-21T00:00:00"/>
    <s v="Regular"/>
    <s v="Card"/>
    <n v="515.16999999999996"/>
    <s v="loss"/>
    <s v="Bangalore"/>
  </r>
  <r>
    <s v="ORD114271"/>
    <x v="0"/>
    <s v="Clothing"/>
    <x v="14074"/>
    <s v="Good Sales"/>
    <n v="0.45"/>
    <n v="1200.6585"/>
    <n v="1467.4715000000001"/>
    <n v="6"/>
    <d v="2024-04-12T00:00:00"/>
    <d v="2024-04-19T00:00:00"/>
    <s v="Regular"/>
    <s v="Card"/>
    <n v="670.28"/>
    <s v="loss"/>
    <s v="Delhi"/>
  </r>
  <r>
    <s v="ORD114272"/>
    <x v="2"/>
    <s v="Grocery"/>
    <x v="14075"/>
    <s v="concerning"/>
    <n v="0.34"/>
    <n v="152.84360000000001"/>
    <n v="296.69640000000004"/>
    <n v="8"/>
    <d v="2023-06-02T00:00:00"/>
    <d v="2023-06-06T00:00:00"/>
    <s v="Member"/>
    <s v="Cash"/>
    <n v="27.44"/>
    <s v="loss"/>
    <s v="Pune"/>
  </r>
  <r>
    <s v="ORD114273"/>
    <x v="2"/>
    <s v="Grocery"/>
    <x v="14076"/>
    <s v="Good Sales"/>
    <n v="0.31"/>
    <n v="778.38829999999996"/>
    <n v="1732.5416999999998"/>
    <n v="4"/>
    <d v="2023-09-28T00:00:00"/>
    <d v="2023-10-04T00:00:00"/>
    <s v="New"/>
    <s v="UPI"/>
    <n v="546.14"/>
    <s v="loss"/>
    <s v="Bangalore"/>
  </r>
  <r>
    <s v="ORD114274"/>
    <x v="2"/>
    <s v="Clothing"/>
    <x v="14077"/>
    <s v="Good Sales"/>
    <n v="0.36"/>
    <n v="1372.2803999999999"/>
    <n v="2439.6095999999998"/>
    <n v="2"/>
    <d v="2024-09-04T00:00:00"/>
    <d v="2024-09-10T00:00:00"/>
    <s v="Member"/>
    <s v="UPI"/>
    <n v="259.98"/>
    <s v="loss"/>
    <s v="Chennai"/>
  </r>
  <r>
    <s v="ORD114275"/>
    <x v="0"/>
    <s v="Clothing"/>
    <x v="14078"/>
    <s v="Good Sales"/>
    <n v="0.36"/>
    <n v="990.68039999999996"/>
    <n v="1761.2095999999999"/>
    <n v="3"/>
    <d v="2023-03-20T00:00:00"/>
    <d v="2023-03-21T00:00:00"/>
    <s v="New"/>
    <s v="Cash"/>
    <n v="566.01"/>
    <s v="loss"/>
    <s v="Hyderabad"/>
  </r>
  <r>
    <s v="ORD114276"/>
    <x v="0"/>
    <s v="Grocery"/>
    <x v="14079"/>
    <s v="Good Sales"/>
    <n v="0.15"/>
    <n v="395.44649999999996"/>
    <n v="2240.8634999999999"/>
    <n v="4"/>
    <d v="2024-03-16T00:00:00"/>
    <d v="2024-03-17T00:00:00"/>
    <s v="New"/>
    <s v="Card"/>
    <n v="705.88"/>
    <s v="loss"/>
    <s v="Bangalore"/>
  </r>
  <r>
    <s v="ORD114277"/>
    <x v="2"/>
    <s v="Home Care"/>
    <x v="14080"/>
    <s v="Good Sales"/>
    <n v="0.12"/>
    <n v="434.13"/>
    <n v="3183.62"/>
    <n v="5"/>
    <d v="2023-07-03T00:00:00"/>
    <d v="2023-07-04T00:00:00"/>
    <s v="Regular"/>
    <s v="UPI"/>
    <n v="569.32000000000005"/>
    <s v="loss"/>
    <s v="Delhi"/>
  </r>
  <r>
    <s v="ORD114278"/>
    <x v="2"/>
    <s v="Home Care"/>
    <x v="14081"/>
    <s v="Good Sales"/>
    <n v="0.25"/>
    <n v="235.51"/>
    <n v="706.53"/>
    <n v="2"/>
    <d v="2024-08-16T00:00:00"/>
    <d v="2024-08-17T00:00:00"/>
    <s v="Member"/>
    <s v="Cash"/>
    <n v="136.11000000000001"/>
    <s v="loss"/>
    <s v="Mumbai"/>
  </r>
  <r>
    <s v="ORD114279"/>
    <x v="3"/>
    <s v="Clothing"/>
    <x v="14082"/>
    <s v="Good Sales"/>
    <n v="7.0000000000000007E-2"/>
    <n v="163.91550000000001"/>
    <n v="2177.7345"/>
    <n v="8"/>
    <d v="2024-07-02T00:00:00"/>
    <d v="2024-07-07T00:00:00"/>
    <s v="New"/>
    <s v="UPI"/>
    <n v="598.59"/>
    <s v="loss"/>
    <s v="Delhi"/>
  </r>
  <r>
    <s v="ORD114280"/>
    <x v="0"/>
    <s v="Grocery"/>
    <x v="14083"/>
    <s v="Good Sales"/>
    <n v="0.24"/>
    <n v="198.10319999999999"/>
    <n v="627.32679999999993"/>
    <n v="5"/>
    <d v="2024-10-01T00:00:00"/>
    <d v="2024-10-08T00:00:00"/>
    <s v="New"/>
    <s v="Card"/>
    <n v="170.77"/>
    <s v="loss"/>
    <s v="Delhi"/>
  </r>
  <r>
    <s v="ORD114281"/>
    <x v="0"/>
    <s v="Grocery"/>
    <x v="14084"/>
    <s v="Good Sales"/>
    <n v="0.35"/>
    <n v="933.38699999999994"/>
    <n v="1733.4330000000002"/>
    <n v="7"/>
    <d v="2023-03-06T00:00:00"/>
    <d v="2023-03-13T00:00:00"/>
    <s v="Regular"/>
    <s v="UPI"/>
    <n v="433.39"/>
    <s v="loss"/>
    <s v="Pune"/>
  </r>
  <r>
    <s v="ORD114282"/>
    <x v="2"/>
    <s v="Electronics"/>
    <x v="14085"/>
    <s v="Good Sales"/>
    <n v="0"/>
    <n v="0"/>
    <n v="3000.51"/>
    <n v="9"/>
    <d v="2023-10-16T00:00:00"/>
    <d v="2023-10-18T00:00:00"/>
    <s v="Member"/>
    <s v="Cash"/>
    <n v="621.87"/>
    <s v="loss"/>
    <s v="Pune"/>
  </r>
  <r>
    <s v="ORD114283"/>
    <x v="2"/>
    <s v="Grocery"/>
    <x v="14086"/>
    <s v="concerning"/>
    <n v="0.06"/>
    <n v="41.771999999999998"/>
    <n v="654.428"/>
    <n v="7"/>
    <d v="2023-05-11T00:00:00"/>
    <d v="2023-05-13T00:00:00"/>
    <s v="Regular"/>
    <s v="Card"/>
    <n v="87.24"/>
    <s v="loss"/>
    <s v="Delhi"/>
  </r>
  <r>
    <s v="ORD114284"/>
    <x v="1"/>
    <s v="Home Care"/>
    <x v="14087"/>
    <s v="concerning"/>
    <n v="0.48"/>
    <n v="225.60959999999997"/>
    <n v="244.41040000000001"/>
    <n v="4"/>
    <d v="2023-11-01T00:00:00"/>
    <d v="2023-11-04T00:00:00"/>
    <s v="New"/>
    <s v="Cash"/>
    <n v="130.66999999999999"/>
    <s v="loss"/>
    <s v="Mumbai"/>
  </r>
  <r>
    <s v="ORD114285"/>
    <x v="0"/>
    <s v="Electronics"/>
    <x v="14088"/>
    <s v="Good Sales"/>
    <n v="0.46"/>
    <n v="421.81540000000001"/>
    <n v="495.1746"/>
    <n v="3"/>
    <d v="2024-11-24T00:00:00"/>
    <d v="2024-12-01T00:00:00"/>
    <s v="Regular"/>
    <s v="Cash"/>
    <n v="47.32"/>
    <s v="loss"/>
    <s v="Mumbai"/>
  </r>
  <r>
    <s v="ORD114286"/>
    <x v="1"/>
    <s v="Home Care"/>
    <x v="14089"/>
    <s v="Good Sales"/>
    <n v="0.21"/>
    <n v="624.34050000000002"/>
    <n v="2348.7094999999999"/>
    <n v="8"/>
    <d v="2023-05-29T00:00:00"/>
    <d v="2023-06-03T00:00:00"/>
    <s v="Member"/>
    <s v="UPI"/>
    <n v="348.17"/>
    <s v="loss"/>
    <s v="Pune"/>
  </r>
  <r>
    <s v="ORD114287"/>
    <x v="3"/>
    <s v="Personal Care"/>
    <x v="14090"/>
    <s v="Good Sales"/>
    <n v="0.3"/>
    <n v="308.73900000000003"/>
    <n v="720.39100000000008"/>
    <n v="9"/>
    <d v="2023-04-20T00:00:00"/>
    <d v="2023-04-22T00:00:00"/>
    <s v="Regular"/>
    <s v="Cash"/>
    <n v="267.14"/>
    <s v="loss"/>
    <s v="Hyderabad"/>
  </r>
  <r>
    <s v="ORD114288"/>
    <x v="1"/>
    <s v="Clothing"/>
    <x v="14091"/>
    <s v="Good Sales"/>
    <n v="0.08"/>
    <n v="115.8952"/>
    <n v="1332.7948000000001"/>
    <n v="5"/>
    <d v="2023-04-15T00:00:00"/>
    <d v="2023-04-20T00:00:00"/>
    <s v="Member"/>
    <s v="Cash"/>
    <n v="144.47999999999999"/>
    <s v="loss"/>
    <s v="Mumbai"/>
  </r>
  <r>
    <s v="ORD114289"/>
    <x v="2"/>
    <s v="Personal Care"/>
    <x v="14092"/>
    <s v="Good Sales"/>
    <n v="0.17"/>
    <n v="602.22160000000008"/>
    <n v="2940.2583999999997"/>
    <n v="6"/>
    <d v="2023-01-27T00:00:00"/>
    <d v="2023-01-28T00:00:00"/>
    <s v="New"/>
    <s v="UPI"/>
    <n v="385.09"/>
    <s v="loss"/>
    <s v="Delhi"/>
  </r>
  <r>
    <s v="ORD114290"/>
    <x v="0"/>
    <s v="Clothing"/>
    <x v="14093"/>
    <s v="Good Sales"/>
    <n v="0.4"/>
    <n v="526.75600000000009"/>
    <n v="790.13400000000001"/>
    <n v="6"/>
    <d v="2024-01-23T00:00:00"/>
    <d v="2024-01-24T00:00:00"/>
    <s v="New"/>
    <s v="UPI"/>
    <n v="250.77"/>
    <s v="loss"/>
    <s v="Delhi"/>
  </r>
  <r>
    <s v="ORD114291"/>
    <x v="0"/>
    <s v="Home Care"/>
    <x v="14094"/>
    <s v="Good Sales"/>
    <n v="0.43"/>
    <n v="880.58839999999998"/>
    <n v="1167.2916"/>
    <n v="3"/>
    <d v="2023-04-25T00:00:00"/>
    <d v="2023-04-27T00:00:00"/>
    <s v="Member"/>
    <s v="UPI"/>
    <n v="448.53"/>
    <s v="loss"/>
    <s v="Chennai"/>
  </r>
  <r>
    <s v="ORD114292"/>
    <x v="1"/>
    <s v="Home Care"/>
    <x v="14095"/>
    <s v="Good Sales"/>
    <n v="0.2"/>
    <n v="930.26800000000003"/>
    <n v="3721.0720000000001"/>
    <n v="4"/>
    <d v="2023-08-15T00:00:00"/>
    <d v="2023-08-19T00:00:00"/>
    <s v="Regular"/>
    <s v="Card"/>
    <n v="281.20999999999998"/>
    <s v="loss"/>
    <s v="Chennai"/>
  </r>
  <r>
    <s v="ORD114293"/>
    <x v="1"/>
    <s v="Personal Care"/>
    <x v="14096"/>
    <s v="Good Sales"/>
    <n v="0.16"/>
    <n v="662.79679999999996"/>
    <n v="3479.6831999999995"/>
    <n v="9"/>
    <d v="2023-05-09T00:00:00"/>
    <d v="2023-05-11T00:00:00"/>
    <s v="Member"/>
    <s v="UPI"/>
    <n v="1064.9100000000001"/>
    <s v="profit"/>
    <s v="Delhi"/>
  </r>
  <r>
    <s v="ORD114294"/>
    <x v="3"/>
    <s v="Clothing"/>
    <x v="14097"/>
    <s v="Good Sales"/>
    <n v="0.34"/>
    <n v="459.61540000000002"/>
    <n v="892.19459999999992"/>
    <n v="6"/>
    <d v="2024-03-14T00:00:00"/>
    <d v="2024-03-18T00:00:00"/>
    <s v="Member"/>
    <s v="UPI"/>
    <n v="259.66000000000003"/>
    <s v="loss"/>
    <s v="Delhi"/>
  </r>
  <r>
    <s v="ORD114295"/>
    <x v="3"/>
    <s v="Clothing"/>
    <x v="14098"/>
    <s v="Good Sales"/>
    <n v="0.36"/>
    <n v="1090.1232"/>
    <n v="1937.9967999999999"/>
    <n v="5"/>
    <d v="2024-06-19T00:00:00"/>
    <d v="2024-06-20T00:00:00"/>
    <s v="New"/>
    <s v="Card"/>
    <n v="187.52"/>
    <s v="loss"/>
    <s v="Pune"/>
  </r>
  <r>
    <s v="ORD114296"/>
    <x v="2"/>
    <s v="Electronics"/>
    <x v="14099"/>
    <s v="Good Sales"/>
    <n v="0.49"/>
    <n v="1647.5956000000001"/>
    <n v="1714.8444"/>
    <n v="9"/>
    <d v="2023-04-20T00:00:00"/>
    <d v="2023-04-26T00:00:00"/>
    <s v="Regular"/>
    <s v="Card"/>
    <n v="621.21"/>
    <s v="loss"/>
    <s v="Bangalore"/>
  </r>
  <r>
    <s v="ORD114297"/>
    <x v="2"/>
    <s v="Grocery"/>
    <x v="14100"/>
    <s v="Good Sales"/>
    <n v="0.35"/>
    <n v="1578.913"/>
    <n v="2932.2670000000003"/>
    <n v="8"/>
    <d v="2024-10-30T00:00:00"/>
    <d v="2024-11-02T00:00:00"/>
    <s v="Member"/>
    <s v="UPI"/>
    <n v="410.31"/>
    <s v="loss"/>
    <s v="Chennai"/>
  </r>
  <r>
    <s v="ORD114298"/>
    <x v="2"/>
    <s v="Electronics"/>
    <x v="14101"/>
    <s v="Good Sales"/>
    <n v="0.12"/>
    <n v="333.91079999999999"/>
    <n v="2448.6792"/>
    <n v="9"/>
    <d v="2024-06-17T00:00:00"/>
    <d v="2024-06-18T00:00:00"/>
    <s v="Member"/>
    <s v="UPI"/>
    <n v="237.21"/>
    <s v="loss"/>
    <s v="Mumbai"/>
  </r>
  <r>
    <s v="ORD114299"/>
    <x v="1"/>
    <s v="Home Care"/>
    <x v="14102"/>
    <s v="Good Sales"/>
    <n v="0.03"/>
    <n v="85.509299999999996"/>
    <n v="2764.8006999999998"/>
    <n v="9"/>
    <d v="2023-05-31T00:00:00"/>
    <d v="2023-06-05T00:00:00"/>
    <s v="Regular"/>
    <s v="UPI"/>
    <n v="542.37"/>
    <s v="loss"/>
    <s v="Hyderabad"/>
  </r>
  <r>
    <s v="ORD114300"/>
    <x v="1"/>
    <s v="Personal Care"/>
    <x v="14103"/>
    <s v="Good Sales"/>
    <n v="0.13"/>
    <n v="578.94070000000011"/>
    <n v="3874.4493000000002"/>
    <n v="4"/>
    <d v="2023-08-01T00:00:00"/>
    <d v="2023-08-02T00:00:00"/>
    <s v="New"/>
    <s v="Cash"/>
    <n v="1009.1"/>
    <s v="profit"/>
    <s v="Delhi"/>
  </r>
  <r>
    <s v="ORD114301"/>
    <x v="0"/>
    <s v="Clothing"/>
    <x v="14104"/>
    <s v="concerning"/>
    <n v="0.11"/>
    <n v="40.311700000000002"/>
    <n v="326.15830000000005"/>
    <n v="8"/>
    <d v="2024-06-03T00:00:00"/>
    <d v="2024-06-04T00:00:00"/>
    <s v="New"/>
    <s v="UPI"/>
    <n v="44.53"/>
    <s v="loss"/>
    <s v="Bangalore"/>
  </r>
  <r>
    <s v="ORD114302"/>
    <x v="2"/>
    <s v="Electronics"/>
    <x v="14105"/>
    <s v="Good Sales"/>
    <n v="0.05"/>
    <n v="158.89449999999999"/>
    <n v="3018.9955"/>
    <n v="9"/>
    <d v="2023-03-21T00:00:00"/>
    <d v="2023-03-26T00:00:00"/>
    <s v="Regular"/>
    <s v="UPI"/>
    <n v="881.07"/>
    <s v="profit"/>
    <s v="Bangalore"/>
  </r>
  <r>
    <s v="ORD114303"/>
    <x v="1"/>
    <s v="Personal Care"/>
    <x v="14106"/>
    <s v="Good Sales"/>
    <n v="0.22"/>
    <n v="471.14760000000001"/>
    <n v="1670.4323999999999"/>
    <n v="5"/>
    <d v="2024-04-27T00:00:00"/>
    <d v="2024-05-04T00:00:00"/>
    <s v="New"/>
    <s v="UPI"/>
    <n v="332.56"/>
    <s v="loss"/>
    <s v="Chennai"/>
  </r>
  <r>
    <s v="ORD114304"/>
    <x v="0"/>
    <s v="Personal Care"/>
    <x v="14107"/>
    <s v="Good Sales"/>
    <n v="0.14000000000000001"/>
    <n v="638.09760000000006"/>
    <n v="3919.7424000000001"/>
    <n v="4"/>
    <d v="2023-03-29T00:00:00"/>
    <d v="2023-03-30T00:00:00"/>
    <s v="New"/>
    <s v="Card"/>
    <n v="644.65"/>
    <s v="loss"/>
    <s v="Pune"/>
  </r>
  <r>
    <s v="ORD114305"/>
    <x v="2"/>
    <s v="Grocery"/>
    <x v="14108"/>
    <s v="Good Sales"/>
    <n v="0.46"/>
    <n v="2211.0589999999997"/>
    <n v="2595.5909999999999"/>
    <n v="1"/>
    <d v="2024-07-24T00:00:00"/>
    <d v="2024-07-30T00:00:00"/>
    <s v="Regular"/>
    <s v="Cash"/>
    <n v="932.7"/>
    <s v="profit"/>
    <s v="Delhi"/>
  </r>
  <r>
    <s v="ORD114306"/>
    <x v="3"/>
    <s v="Clothing"/>
    <x v="14109"/>
    <s v="Good Sales"/>
    <n v="0.2"/>
    <n v="186.84200000000001"/>
    <n v="747.36800000000005"/>
    <n v="3"/>
    <d v="2023-03-31T00:00:00"/>
    <d v="2023-04-02T00:00:00"/>
    <s v="Regular"/>
    <s v="UPI"/>
    <n v="229.92"/>
    <s v="loss"/>
    <s v="Delhi"/>
  </r>
  <r>
    <s v="ORD114307"/>
    <x v="3"/>
    <s v="Personal Care"/>
    <x v="14110"/>
    <s v="Good Sales"/>
    <n v="0.44"/>
    <n v="650.84800000000007"/>
    <n v="828.35199999999998"/>
    <n v="2"/>
    <d v="2023-10-08T00:00:00"/>
    <d v="2023-10-15T00:00:00"/>
    <s v="New"/>
    <s v="UPI"/>
    <n v="103.5"/>
    <s v="loss"/>
    <s v="Bangalore"/>
  </r>
  <r>
    <s v="ORD114308"/>
    <x v="1"/>
    <s v="Clothing"/>
    <x v="14111"/>
    <s v="Good Sales"/>
    <n v="0.15"/>
    <n v="215.99100000000001"/>
    <n v="1223.9490000000001"/>
    <n v="7"/>
    <d v="2024-05-23T00:00:00"/>
    <d v="2024-05-24T00:00:00"/>
    <s v="New"/>
    <s v="UPI"/>
    <n v="377.34"/>
    <s v="loss"/>
    <s v="Pune"/>
  </r>
  <r>
    <s v="ORD114309"/>
    <x v="0"/>
    <s v="Electronics"/>
    <x v="14112"/>
    <s v="concerning"/>
    <n v="0.42"/>
    <n v="249.09360000000001"/>
    <n v="343.9864"/>
    <n v="4"/>
    <d v="2023-04-12T00:00:00"/>
    <d v="2023-04-19T00:00:00"/>
    <s v="Member"/>
    <s v="Card"/>
    <n v="103.71"/>
    <s v="loss"/>
    <s v="Bangalore"/>
  </r>
  <r>
    <s v="ORD114310"/>
    <x v="3"/>
    <s v="Personal Care"/>
    <x v="14113"/>
    <s v="Good Sales"/>
    <n v="0.23"/>
    <n v="567.27890000000002"/>
    <n v="1899.1510999999998"/>
    <n v="9"/>
    <d v="2024-11-15T00:00:00"/>
    <d v="2024-11-22T00:00:00"/>
    <s v="New"/>
    <s v="UPI"/>
    <n v="444.78"/>
    <s v="loss"/>
    <s v="Hyderabad"/>
  </r>
  <r>
    <s v="ORD114311"/>
    <x v="0"/>
    <s v="Personal Care"/>
    <x v="14114"/>
    <s v="Good Sales"/>
    <n v="0.02"/>
    <n v="52.281999999999996"/>
    <n v="2561.8179999999998"/>
    <n v="9"/>
    <d v="2023-08-06T00:00:00"/>
    <d v="2023-08-12T00:00:00"/>
    <s v="Member"/>
    <s v="UPI"/>
    <n v="673.98"/>
    <s v="loss"/>
    <s v="Mumbai"/>
  </r>
  <r>
    <s v="ORD114312"/>
    <x v="0"/>
    <s v="Electronics"/>
    <x v="14115"/>
    <s v="Good Sales"/>
    <n v="0.24"/>
    <n v="697.82159999999999"/>
    <n v="2209.7683999999999"/>
    <n v="2"/>
    <d v="2023-09-13T00:00:00"/>
    <d v="2023-09-18T00:00:00"/>
    <s v="Regular"/>
    <s v="Card"/>
    <n v="551.01"/>
    <s v="loss"/>
    <s v="Mumbai"/>
  </r>
  <r>
    <s v="ORD114313"/>
    <x v="3"/>
    <s v="Clothing"/>
    <x v="14116"/>
    <s v="Good Sales"/>
    <n v="0.11"/>
    <n v="368.33499999999998"/>
    <n v="2980.165"/>
    <n v="3"/>
    <d v="2024-10-27T00:00:00"/>
    <d v="2024-10-28T00:00:00"/>
    <s v="Member"/>
    <s v="Card"/>
    <n v="541.24"/>
    <s v="loss"/>
    <s v="Delhi"/>
  </r>
  <r>
    <s v="ORD114314"/>
    <x v="0"/>
    <s v="Clothing"/>
    <x v="14117"/>
    <s v="concerning"/>
    <n v="0.15"/>
    <n v="61.244999999999997"/>
    <n v="347.05500000000001"/>
    <n v="8"/>
    <d v="2023-06-07T00:00:00"/>
    <d v="2023-06-12T00:00:00"/>
    <s v="New"/>
    <s v="Card"/>
    <n v="104.91"/>
    <s v="loss"/>
    <s v="Chennai"/>
  </r>
  <r>
    <s v="ORD114315"/>
    <x v="3"/>
    <s v="Personal Care"/>
    <x v="14118"/>
    <s v="Good Sales"/>
    <n v="0.34"/>
    <n v="1071.0578"/>
    <n v="2079.1122"/>
    <n v="3"/>
    <d v="2023-07-13T00:00:00"/>
    <d v="2023-07-20T00:00:00"/>
    <s v="Member"/>
    <s v="Card"/>
    <n v="917.46"/>
    <s v="profit"/>
    <s v="Bangalore"/>
  </r>
  <r>
    <s v="ORD114316"/>
    <x v="1"/>
    <s v="Electronics"/>
    <x v="14119"/>
    <s v="Good Sales"/>
    <n v="0.26"/>
    <n v="1190.1942000000001"/>
    <n v="3387.4758000000002"/>
    <n v="4"/>
    <d v="2024-01-15T00:00:00"/>
    <d v="2024-01-19T00:00:00"/>
    <s v="New"/>
    <s v="Card"/>
    <n v="1087.6600000000001"/>
    <s v="profit"/>
    <s v="Delhi"/>
  </r>
  <r>
    <s v="ORD114317"/>
    <x v="2"/>
    <s v="Home Care"/>
    <x v="14120"/>
    <s v="Good Sales"/>
    <n v="0.44"/>
    <n v="1024.9624000000001"/>
    <n v="1304.4975999999999"/>
    <n v="3"/>
    <d v="2023-08-23T00:00:00"/>
    <d v="2023-08-28T00:00:00"/>
    <s v="New"/>
    <s v="Card"/>
    <n v="649.32000000000005"/>
    <s v="loss"/>
    <s v="Mumbai"/>
  </r>
  <r>
    <s v="ORD114318"/>
    <x v="2"/>
    <s v="Clothing"/>
    <x v="14121"/>
    <s v="concerning"/>
    <n v="0.47"/>
    <n v="292.75829999999996"/>
    <n v="330.13170000000002"/>
    <n v="2"/>
    <d v="2023-02-22T00:00:00"/>
    <d v="2023-03-01T00:00:00"/>
    <s v="New"/>
    <s v="Card"/>
    <n v="152.21"/>
    <s v="loss"/>
    <s v="Bangalore"/>
  </r>
  <r>
    <s v="ORD114319"/>
    <x v="1"/>
    <s v="Home Care"/>
    <x v="14122"/>
    <s v="concerning"/>
    <n v="0.35"/>
    <n v="182.3955"/>
    <n v="338.73450000000003"/>
    <n v="1"/>
    <d v="2024-12-13T00:00:00"/>
    <d v="2024-12-16T00:00:00"/>
    <s v="Regular"/>
    <s v="Card"/>
    <n v="129"/>
    <s v="loss"/>
    <s v="Delhi"/>
  </r>
  <r>
    <s v="ORD114320"/>
    <x v="3"/>
    <s v="Personal Care"/>
    <x v="14123"/>
    <s v="Good Sales"/>
    <n v="0.43"/>
    <n v="636.65369999999996"/>
    <n v="843.93629999999996"/>
    <n v="3"/>
    <d v="2024-11-09T00:00:00"/>
    <d v="2024-11-11T00:00:00"/>
    <s v="Member"/>
    <s v="Card"/>
    <n v="155.97"/>
    <s v="loss"/>
    <s v="Chennai"/>
  </r>
  <r>
    <s v="ORD114321"/>
    <x v="3"/>
    <s v="Home Care"/>
    <x v="14124"/>
    <s v="Good Sales"/>
    <n v="0.1"/>
    <n v="378.73700000000002"/>
    <n v="3408.6329999999998"/>
    <n v="9"/>
    <d v="2024-09-11T00:00:00"/>
    <d v="2024-09-12T00:00:00"/>
    <s v="Member"/>
    <s v="UPI"/>
    <n v="1068.1400000000001"/>
    <s v="profit"/>
    <s v="Delhi"/>
  </r>
  <r>
    <s v="ORD114322"/>
    <x v="3"/>
    <s v="Home Care"/>
    <x v="14125"/>
    <s v="Good Sales"/>
    <n v="0.04"/>
    <n v="55.156000000000006"/>
    <n v="1323.7440000000001"/>
    <n v="8"/>
    <d v="2024-10-13T00:00:00"/>
    <d v="2024-10-20T00:00:00"/>
    <s v="Member"/>
    <s v="Cash"/>
    <n v="108.3"/>
    <s v="loss"/>
    <s v="Mumbai"/>
  </r>
  <r>
    <s v="ORD114323"/>
    <x v="3"/>
    <s v="Clothing"/>
    <x v="14126"/>
    <s v="Good Sales"/>
    <n v="0.17"/>
    <n v="695.3374"/>
    <n v="3394.8825999999999"/>
    <n v="9"/>
    <d v="2024-10-01T00:00:00"/>
    <d v="2024-10-03T00:00:00"/>
    <s v="Member"/>
    <s v="UPI"/>
    <n v="747.88"/>
    <s v="loss"/>
    <s v="Pune"/>
  </r>
  <r>
    <s v="ORD114324"/>
    <x v="1"/>
    <s v="Personal Care"/>
    <x v="14127"/>
    <s v="Good Sales"/>
    <n v="0.16"/>
    <n v="658.61279999999999"/>
    <n v="3457.7172"/>
    <n v="5"/>
    <d v="2024-04-27T00:00:00"/>
    <d v="2024-05-03T00:00:00"/>
    <s v="New"/>
    <s v="Card"/>
    <n v="219.05"/>
    <s v="loss"/>
    <s v="Hyderabad"/>
  </r>
  <r>
    <s v="ORD114325"/>
    <x v="2"/>
    <s v="Home Care"/>
    <x v="10702"/>
    <s v="Good Sales"/>
    <n v="0.33"/>
    <n v="772.15049999999997"/>
    <n v="1567.6994999999999"/>
    <n v="5"/>
    <d v="2023-06-27T00:00:00"/>
    <d v="2023-06-28T00:00:00"/>
    <s v="Member"/>
    <s v="UPI"/>
    <n v="330.38"/>
    <s v="loss"/>
    <s v="Hyderabad"/>
  </r>
  <r>
    <s v="ORD114326"/>
    <x v="0"/>
    <s v="Clothing"/>
    <x v="14128"/>
    <s v="Good Sales"/>
    <n v="0.42"/>
    <n v="661.02539999999988"/>
    <n v="912.84460000000001"/>
    <n v="8"/>
    <d v="2023-02-25T00:00:00"/>
    <d v="2023-03-03T00:00:00"/>
    <s v="Member"/>
    <s v="Card"/>
    <n v="348.75"/>
    <s v="loss"/>
    <s v="Delhi"/>
  </r>
  <r>
    <s v="ORD114327"/>
    <x v="0"/>
    <s v="Home Care"/>
    <x v="14129"/>
    <s v="Good Sales"/>
    <n v="0.15"/>
    <n v="454.28550000000001"/>
    <n v="2574.2845000000002"/>
    <n v="5"/>
    <d v="2024-02-28T00:00:00"/>
    <d v="2024-03-05T00:00:00"/>
    <s v="Regular"/>
    <s v="Cash"/>
    <n v="178.05"/>
    <s v="loss"/>
    <s v="Pune"/>
  </r>
  <r>
    <s v="ORD114328"/>
    <x v="2"/>
    <s v="Clothing"/>
    <x v="14130"/>
    <s v="Good Sales"/>
    <n v="0.21"/>
    <n v="855.03599999999994"/>
    <n v="3216.5639999999999"/>
    <n v="4"/>
    <d v="2023-06-26T00:00:00"/>
    <d v="2023-06-30T00:00:00"/>
    <s v="Regular"/>
    <s v="Cash"/>
    <n v="276.85000000000002"/>
    <s v="loss"/>
    <s v="Hyderabad"/>
  </r>
  <r>
    <s v="ORD114329"/>
    <x v="1"/>
    <s v="Personal Care"/>
    <x v="14131"/>
    <s v="concerning"/>
    <n v="0.05"/>
    <n v="20.82"/>
    <n v="395.58"/>
    <n v="9"/>
    <d v="2023-10-15T00:00:00"/>
    <d v="2023-10-22T00:00:00"/>
    <s v="Member"/>
    <s v="Card"/>
    <n v="76.38"/>
    <s v="loss"/>
    <s v="Pune"/>
  </r>
  <r>
    <s v="ORD114330"/>
    <x v="0"/>
    <s v="Electronics"/>
    <x v="14132"/>
    <s v="Good Sales"/>
    <n v="0.21"/>
    <n v="1002.0737999999999"/>
    <n v="3769.7061999999996"/>
    <n v="1"/>
    <d v="2024-08-16T00:00:00"/>
    <d v="2024-08-18T00:00:00"/>
    <s v="Regular"/>
    <s v="Card"/>
    <n v="308.77999999999997"/>
    <s v="loss"/>
    <s v="Hyderabad"/>
  </r>
  <r>
    <s v="ORD114331"/>
    <x v="2"/>
    <s v="Clothing"/>
    <x v="14133"/>
    <s v="Good Sales"/>
    <n v="0.11"/>
    <n v="359.14009999999996"/>
    <n v="2905.7698999999998"/>
    <n v="6"/>
    <d v="2024-01-08T00:00:00"/>
    <d v="2024-01-15T00:00:00"/>
    <s v="Regular"/>
    <s v="UPI"/>
    <n v="412.95"/>
    <s v="loss"/>
    <s v="Hyderabad"/>
  </r>
  <r>
    <s v="ORD114332"/>
    <x v="1"/>
    <s v="Clothing"/>
    <x v="14134"/>
    <s v="Good Sales"/>
    <n v="0.19"/>
    <n v="389.6748"/>
    <n v="1661.2452000000001"/>
    <n v="7"/>
    <d v="2024-03-04T00:00:00"/>
    <d v="2024-03-05T00:00:00"/>
    <s v="Regular"/>
    <s v="UPI"/>
    <n v="492.82"/>
    <s v="loss"/>
    <s v="Delhi"/>
  </r>
  <r>
    <s v="ORD114333"/>
    <x v="0"/>
    <s v="Home Care"/>
    <x v="14135"/>
    <s v="Good Sales"/>
    <n v="0.13"/>
    <n v="335.33369999999996"/>
    <n v="2244.1562999999996"/>
    <n v="6"/>
    <d v="2023-08-01T00:00:00"/>
    <d v="2023-08-05T00:00:00"/>
    <s v="New"/>
    <s v="Card"/>
    <n v="335.15"/>
    <s v="loss"/>
    <s v="Mumbai"/>
  </r>
  <r>
    <s v="ORD114334"/>
    <x v="3"/>
    <s v="Personal Care"/>
    <x v="14136"/>
    <s v="Good Sales"/>
    <n v="0.4"/>
    <n v="795.7600000000001"/>
    <n v="1193.6399999999999"/>
    <n v="8"/>
    <d v="2024-04-08T00:00:00"/>
    <d v="2024-04-11T00:00:00"/>
    <s v="Regular"/>
    <s v="Cash"/>
    <n v="296.43"/>
    <s v="loss"/>
    <s v="Pune"/>
  </r>
  <r>
    <s v="ORD114335"/>
    <x v="3"/>
    <s v="Grocery"/>
    <x v="14137"/>
    <s v="Good Sales"/>
    <n v="0"/>
    <n v="0"/>
    <n v="2121.79"/>
    <n v="8"/>
    <d v="2023-11-23T00:00:00"/>
    <d v="2023-11-30T00:00:00"/>
    <s v="Regular"/>
    <s v="UPI"/>
    <n v="514.20000000000005"/>
    <s v="loss"/>
    <s v="Pune"/>
  </r>
  <r>
    <s v="ORD114336"/>
    <x v="1"/>
    <s v="Grocery"/>
    <x v="14138"/>
    <s v="Good Sales"/>
    <n v="0.17"/>
    <n v="513.14840000000004"/>
    <n v="2505.3715999999999"/>
    <n v="5"/>
    <d v="2024-01-19T00:00:00"/>
    <d v="2024-01-25T00:00:00"/>
    <s v="Member"/>
    <s v="UPI"/>
    <n v="262.98"/>
    <s v="loss"/>
    <s v="Delhi"/>
  </r>
  <r>
    <s v="ORD114337"/>
    <x v="3"/>
    <s v="Electronics"/>
    <x v="14139"/>
    <s v="concerning"/>
    <n v="0.48"/>
    <n v="189.68639999999999"/>
    <n v="205.49360000000001"/>
    <n v="4"/>
    <d v="2023-06-21T00:00:00"/>
    <d v="2023-06-22T00:00:00"/>
    <s v="Member"/>
    <s v="Cash"/>
    <n v="102.43"/>
    <s v="loss"/>
    <s v="Mumbai"/>
  </r>
  <r>
    <s v="ORD114338"/>
    <x v="1"/>
    <s v="Personal Care"/>
    <x v="14140"/>
    <s v="Good Sales"/>
    <n v="0.34"/>
    <n v="326.17900000000003"/>
    <n v="633.17100000000005"/>
    <n v="7"/>
    <d v="2023-06-18T00:00:00"/>
    <d v="2023-06-22T00:00:00"/>
    <s v="New"/>
    <s v="Cash"/>
    <n v="50.34"/>
    <s v="loss"/>
    <s v="Hyderabad"/>
  </r>
  <r>
    <s v="ORD114339"/>
    <x v="2"/>
    <s v="Clothing"/>
    <x v="14141"/>
    <s v="Good Sales"/>
    <n v="0.39"/>
    <n v="472.87110000000001"/>
    <n v="739.61889999999994"/>
    <n v="9"/>
    <d v="2024-08-31T00:00:00"/>
    <d v="2024-09-06T00:00:00"/>
    <s v="Regular"/>
    <s v="UPI"/>
    <n v="132.4"/>
    <s v="loss"/>
    <s v="Bangalore"/>
  </r>
  <r>
    <s v="ORD114340"/>
    <x v="2"/>
    <s v="Grocery"/>
    <x v="14142"/>
    <s v="Good Sales"/>
    <n v="0.43"/>
    <n v="901.63260000000002"/>
    <n v="1195.1874000000003"/>
    <n v="2"/>
    <d v="2023-12-07T00:00:00"/>
    <d v="2023-12-10T00:00:00"/>
    <s v="Member"/>
    <s v="Card"/>
    <n v="317.41000000000003"/>
    <s v="loss"/>
    <s v="Hyderabad"/>
  </r>
  <r>
    <s v="ORD114341"/>
    <x v="0"/>
    <s v="Electronics"/>
    <x v="14143"/>
    <s v="Good Sales"/>
    <n v="0.18"/>
    <n v="345.2724"/>
    <n v="1572.9076"/>
    <n v="7"/>
    <d v="2023-07-14T00:00:00"/>
    <d v="2023-07-17T00:00:00"/>
    <s v="New"/>
    <s v="Cash"/>
    <n v="198.82"/>
    <s v="loss"/>
    <s v="Bangalore"/>
  </r>
  <r>
    <s v="ORD114342"/>
    <x v="1"/>
    <s v="Personal Care"/>
    <x v="14144"/>
    <s v="Good Sales"/>
    <n v="0.03"/>
    <n v="109.164"/>
    <n v="3529.636"/>
    <n v="6"/>
    <d v="2023-05-30T00:00:00"/>
    <d v="2023-06-02T00:00:00"/>
    <s v="Member"/>
    <s v="UPI"/>
    <n v="940.14"/>
    <s v="profit"/>
    <s v="Chennai"/>
  </r>
  <r>
    <s v="ORD114343"/>
    <x v="0"/>
    <s v="Electronics"/>
    <x v="14145"/>
    <s v="Good Sales"/>
    <n v="0.21"/>
    <n v="287.69580000000002"/>
    <n v="1082.2842000000001"/>
    <n v="3"/>
    <d v="2024-02-05T00:00:00"/>
    <d v="2024-02-06T00:00:00"/>
    <s v="Member"/>
    <s v="Card"/>
    <n v="386.62"/>
    <s v="loss"/>
    <s v="Delhi"/>
  </r>
  <r>
    <s v="ORD114344"/>
    <x v="0"/>
    <s v="Grocery"/>
    <x v="14146"/>
    <s v="concerning"/>
    <n v="0.33"/>
    <n v="125.28449999999999"/>
    <n v="254.3655"/>
    <n v="2"/>
    <d v="2023-08-30T00:00:00"/>
    <d v="2023-09-03T00:00:00"/>
    <s v="Regular"/>
    <s v="Card"/>
    <n v="46.54"/>
    <s v="loss"/>
    <s v="Pune"/>
  </r>
  <r>
    <s v="ORD114345"/>
    <x v="2"/>
    <s v="Home Care"/>
    <x v="14147"/>
    <s v="concerning"/>
    <n v="0.19"/>
    <n v="70.6173"/>
    <n v="301.05270000000002"/>
    <n v="1"/>
    <d v="2024-08-23T00:00:00"/>
    <d v="2024-08-24T00:00:00"/>
    <s v="Member"/>
    <s v="Card"/>
    <n v="30.41"/>
    <s v="loss"/>
    <s v="Mumbai"/>
  </r>
  <r>
    <s v="ORD114346"/>
    <x v="0"/>
    <s v="Home Care"/>
    <x v="11225"/>
    <s v="concerning"/>
    <n v="0.22"/>
    <n v="34.194600000000001"/>
    <n v="121.2354"/>
    <n v="2"/>
    <d v="2024-11-20T00:00:00"/>
    <d v="2024-11-25T00:00:00"/>
    <s v="Regular"/>
    <s v="UPI"/>
    <n v="39.22"/>
    <s v="loss"/>
    <s v="Pune"/>
  </r>
  <r>
    <s v="ORD114347"/>
    <x v="3"/>
    <s v="Personal Care"/>
    <x v="14148"/>
    <s v="concerning"/>
    <n v="0.41"/>
    <n v="117.39529999999999"/>
    <n v="168.93469999999999"/>
    <n v="5"/>
    <d v="2024-12-24T00:00:00"/>
    <d v="2024-12-30T00:00:00"/>
    <s v="Regular"/>
    <s v="UPI"/>
    <n v="85.49"/>
    <s v="loss"/>
    <s v="Bangalore"/>
  </r>
  <r>
    <s v="ORD114348"/>
    <x v="0"/>
    <s v="Electronics"/>
    <x v="14149"/>
    <s v="Good Sales"/>
    <n v="0.02"/>
    <n v="86.148799999999994"/>
    <n v="4221.2911999999997"/>
    <n v="1"/>
    <d v="2023-06-08T00:00:00"/>
    <d v="2023-06-10T00:00:00"/>
    <s v="Member"/>
    <s v="Cash"/>
    <n v="863.63"/>
    <s v="profit"/>
    <s v="Mumbai"/>
  </r>
  <r>
    <s v="ORD114349"/>
    <x v="1"/>
    <s v="Clothing"/>
    <x v="14150"/>
    <s v="Good Sales"/>
    <n v="0.17"/>
    <n v="597.80330000000004"/>
    <n v="2918.6866999999997"/>
    <n v="8"/>
    <d v="2023-02-20T00:00:00"/>
    <d v="2023-02-24T00:00:00"/>
    <s v="New"/>
    <s v="Cash"/>
    <n v="1042.06"/>
    <s v="profit"/>
    <s v="Mumbai"/>
  </r>
  <r>
    <s v="ORD114350"/>
    <x v="3"/>
    <s v="Grocery"/>
    <x v="14151"/>
    <s v="Good Sales"/>
    <n v="0.24"/>
    <n v="1195.2144000000001"/>
    <n v="3784.8456000000006"/>
    <n v="4"/>
    <d v="2023-01-20T00:00:00"/>
    <d v="2023-01-26T00:00:00"/>
    <s v="Member"/>
    <s v="Card"/>
    <n v="277.10000000000002"/>
    <s v="loss"/>
    <s v="Hyderabad"/>
  </r>
  <r>
    <s v="ORD114351"/>
    <x v="2"/>
    <s v="Home Care"/>
    <x v="14152"/>
    <s v="concerning"/>
    <n v="0.15"/>
    <n v="29.929499999999997"/>
    <n v="169.60050000000001"/>
    <n v="3"/>
    <d v="2023-06-25T00:00:00"/>
    <d v="2023-07-01T00:00:00"/>
    <s v="New"/>
    <s v="Card"/>
    <n v="48.59"/>
    <s v="loss"/>
    <s v="Delhi"/>
  </r>
  <r>
    <s v="ORD114352"/>
    <x v="1"/>
    <s v="Home Care"/>
    <x v="14153"/>
    <s v="Good Sales"/>
    <n v="0.22"/>
    <n v="937.22419999999988"/>
    <n v="3322.8858"/>
    <n v="2"/>
    <d v="2023-03-13T00:00:00"/>
    <d v="2023-03-17T00:00:00"/>
    <s v="Member"/>
    <s v="UPI"/>
    <n v="749.05"/>
    <s v="loss"/>
    <s v="Delhi"/>
  </r>
  <r>
    <s v="ORD114353"/>
    <x v="3"/>
    <s v="Electronics"/>
    <x v="14154"/>
    <s v="Good Sales"/>
    <n v="0.2"/>
    <n v="702.13599999999997"/>
    <n v="2808.5439999999999"/>
    <n v="1"/>
    <d v="2023-11-26T00:00:00"/>
    <d v="2023-11-27T00:00:00"/>
    <s v="Regular"/>
    <s v="UPI"/>
    <n v="523.23"/>
    <s v="loss"/>
    <s v="Chennai"/>
  </r>
  <r>
    <s v="ORD114354"/>
    <x v="1"/>
    <s v="Home Care"/>
    <x v="14155"/>
    <s v="Good Sales"/>
    <n v="0.46"/>
    <n v="1489.3327999999999"/>
    <n v="1748.3471999999999"/>
    <n v="8"/>
    <d v="2024-09-24T00:00:00"/>
    <d v="2024-09-29T00:00:00"/>
    <s v="New"/>
    <s v="Cash"/>
    <n v="634.28"/>
    <s v="loss"/>
    <s v="Hyderabad"/>
  </r>
  <r>
    <s v="ORD114355"/>
    <x v="3"/>
    <s v="Electronics"/>
    <x v="14156"/>
    <s v="Good Sales"/>
    <n v="0.25"/>
    <n v="461.7525"/>
    <n v="1385.2574999999999"/>
    <n v="9"/>
    <d v="2024-10-15T00:00:00"/>
    <d v="2024-10-19T00:00:00"/>
    <s v="Member"/>
    <s v="Cash"/>
    <n v="203.5"/>
    <s v="loss"/>
    <s v="Delhi"/>
  </r>
  <r>
    <s v="ORD114356"/>
    <x v="1"/>
    <s v="Grocery"/>
    <x v="14157"/>
    <s v="Good Sales"/>
    <n v="0.24"/>
    <n v="467.03039999999999"/>
    <n v="1478.9295999999999"/>
    <n v="3"/>
    <d v="2023-03-03T00:00:00"/>
    <d v="2023-03-10T00:00:00"/>
    <s v="Member"/>
    <s v="UPI"/>
    <n v="328.07"/>
    <s v="loss"/>
    <s v="Pune"/>
  </r>
  <r>
    <s v="ORD114357"/>
    <x v="1"/>
    <s v="Electronics"/>
    <x v="14158"/>
    <s v="Good Sales"/>
    <n v="0.13"/>
    <n v="551.62250000000006"/>
    <n v="3691.6275000000001"/>
    <n v="3"/>
    <d v="2023-06-28T00:00:00"/>
    <d v="2023-07-03T00:00:00"/>
    <s v="Regular"/>
    <s v="Card"/>
    <n v="746.83"/>
    <s v="loss"/>
    <s v="Hyderabad"/>
  </r>
  <r>
    <s v="ORD114358"/>
    <x v="3"/>
    <s v="Home Care"/>
    <x v="14159"/>
    <s v="Good Sales"/>
    <n v="0.02"/>
    <n v="71.921400000000006"/>
    <n v="3524.1486"/>
    <n v="9"/>
    <d v="2024-12-18T00:00:00"/>
    <d v="2024-12-20T00:00:00"/>
    <s v="Member"/>
    <s v="Card"/>
    <n v="863.86"/>
    <s v="profit"/>
    <s v="Mumbai"/>
  </r>
  <r>
    <s v="ORD114359"/>
    <x v="2"/>
    <s v="Electronics"/>
    <x v="14160"/>
    <s v="Good Sales"/>
    <n v="0.15"/>
    <n v="507.6825"/>
    <n v="2876.8675000000003"/>
    <n v="7"/>
    <d v="2023-05-07T00:00:00"/>
    <d v="2023-05-11T00:00:00"/>
    <s v="Regular"/>
    <s v="Cash"/>
    <n v="643.71"/>
    <s v="loss"/>
    <s v="Pune"/>
  </r>
  <r>
    <s v="ORD114360"/>
    <x v="2"/>
    <s v="Home Care"/>
    <x v="14161"/>
    <s v="concerning"/>
    <n v="0.01"/>
    <n v="2.5018000000000002"/>
    <n v="247.6782"/>
    <n v="9"/>
    <d v="2024-12-10T00:00:00"/>
    <d v="2024-12-16T00:00:00"/>
    <s v="New"/>
    <s v="Cash"/>
    <n v="47.23"/>
    <s v="loss"/>
    <s v="Chennai"/>
  </r>
  <r>
    <s v="ORD114361"/>
    <x v="1"/>
    <s v="Personal Care"/>
    <x v="14162"/>
    <s v="Good Sales"/>
    <n v="0.41"/>
    <n v="411.29969999999997"/>
    <n v="591.87030000000004"/>
    <n v="2"/>
    <d v="2023-04-08T00:00:00"/>
    <d v="2023-04-14T00:00:00"/>
    <s v="Member"/>
    <s v="Card"/>
    <n v="58.98"/>
    <s v="loss"/>
    <s v="Mumbai"/>
  </r>
  <r>
    <s v="ORD114362"/>
    <x v="1"/>
    <s v="Home Care"/>
    <x v="14163"/>
    <s v="Good Sales"/>
    <n v="0.1"/>
    <n v="481.68599999999998"/>
    <n v="4335.174"/>
    <n v="7"/>
    <d v="2023-05-07T00:00:00"/>
    <d v="2023-05-12T00:00:00"/>
    <s v="Member"/>
    <s v="UPI"/>
    <n v="1256.5"/>
    <s v="profit"/>
    <s v="Chennai"/>
  </r>
  <r>
    <s v="ORD114363"/>
    <x v="2"/>
    <s v="Home Care"/>
    <x v="14164"/>
    <s v="Good Sales"/>
    <n v="0.46"/>
    <n v="1070.1532"/>
    <n v="1256.2668000000001"/>
    <n v="8"/>
    <d v="2024-08-15T00:00:00"/>
    <d v="2024-08-20T00:00:00"/>
    <s v="Regular"/>
    <s v="Card"/>
    <n v="373.79"/>
    <s v="loss"/>
    <s v="Mumbai"/>
  </r>
  <r>
    <s v="ORD114364"/>
    <x v="2"/>
    <s v="Home Care"/>
    <x v="14165"/>
    <s v="Good Sales"/>
    <n v="0.44"/>
    <n v="1728.6851999999999"/>
    <n v="2200.1448"/>
    <n v="4"/>
    <d v="2024-02-09T00:00:00"/>
    <d v="2024-02-14T00:00:00"/>
    <s v="Regular"/>
    <s v="Card"/>
    <n v="1057.94"/>
    <s v="profit"/>
    <s v="Delhi"/>
  </r>
  <r>
    <s v="ORD114365"/>
    <x v="0"/>
    <s v="Personal Care"/>
    <x v="2154"/>
    <s v="Good Sales"/>
    <n v="0.33"/>
    <n v="662.53770000000009"/>
    <n v="1345.1523"/>
    <n v="4"/>
    <d v="2024-05-23T00:00:00"/>
    <d v="2024-05-28T00:00:00"/>
    <s v="Member"/>
    <s v="Card"/>
    <n v="526.04999999999995"/>
    <s v="loss"/>
    <s v="Delhi"/>
  </r>
  <r>
    <s v="ORD114366"/>
    <x v="2"/>
    <s v="Clothing"/>
    <x v="14166"/>
    <s v="Good Sales"/>
    <n v="0.43"/>
    <n v="1653.4273999999998"/>
    <n v="2191.7525999999998"/>
    <n v="2"/>
    <d v="2023-05-23T00:00:00"/>
    <d v="2023-05-29T00:00:00"/>
    <s v="New"/>
    <s v="Cash"/>
    <n v="761.41"/>
    <s v="loss"/>
    <s v="Hyderabad"/>
  </r>
  <r>
    <s v="ORD114367"/>
    <x v="1"/>
    <s v="Home Care"/>
    <x v="14167"/>
    <s v="concerning"/>
    <n v="0.44"/>
    <n v="301.02159999999998"/>
    <n v="383.11840000000001"/>
    <n v="2"/>
    <d v="2024-07-01T00:00:00"/>
    <d v="2024-07-02T00:00:00"/>
    <s v="Regular"/>
    <s v="Card"/>
    <n v="36.29"/>
    <s v="loss"/>
    <s v="Bangalore"/>
  </r>
  <r>
    <s v="ORD114368"/>
    <x v="3"/>
    <s v="Clothing"/>
    <x v="14168"/>
    <s v="concerning"/>
    <n v="0.39"/>
    <n v="119.5077"/>
    <n v="186.92230000000001"/>
    <n v="4"/>
    <d v="2023-01-09T00:00:00"/>
    <d v="2023-01-16T00:00:00"/>
    <s v="New"/>
    <s v="Card"/>
    <n v="48.3"/>
    <s v="loss"/>
    <s v="Hyderabad"/>
  </r>
  <r>
    <s v="ORD114369"/>
    <x v="2"/>
    <s v="Grocery"/>
    <x v="14169"/>
    <s v="Good Sales"/>
    <n v="0.25"/>
    <n v="596.0675"/>
    <n v="1788.2024999999999"/>
    <n v="4"/>
    <d v="2023-11-11T00:00:00"/>
    <d v="2023-11-15T00:00:00"/>
    <s v="New"/>
    <s v="Card"/>
    <n v="276.02"/>
    <s v="loss"/>
    <s v="Bangalore"/>
  </r>
  <r>
    <s v="ORD114370"/>
    <x v="0"/>
    <s v="Electronics"/>
    <x v="14170"/>
    <s v="Good Sales"/>
    <n v="0.48"/>
    <n v="1439.5536"/>
    <n v="1559.5164000000002"/>
    <n v="5"/>
    <d v="2023-08-25T00:00:00"/>
    <d v="2023-09-01T00:00:00"/>
    <s v="New"/>
    <s v="Card"/>
    <n v="277.97000000000003"/>
    <s v="loss"/>
    <s v="Bangalore"/>
  </r>
  <r>
    <s v="ORD114371"/>
    <x v="0"/>
    <s v="Clothing"/>
    <x v="14171"/>
    <s v="Good Sales"/>
    <n v="0.41"/>
    <n v="691.31740000000002"/>
    <n v="994.82260000000008"/>
    <n v="9"/>
    <d v="2023-12-04T00:00:00"/>
    <d v="2023-12-05T00:00:00"/>
    <s v="Regular"/>
    <s v="UPI"/>
    <n v="309.69"/>
    <s v="loss"/>
    <s v="Bangalore"/>
  </r>
  <r>
    <s v="ORD114372"/>
    <x v="0"/>
    <s v="Grocery"/>
    <x v="14172"/>
    <s v="Good Sales"/>
    <n v="0.06"/>
    <n v="216.5052"/>
    <n v="3391.9148"/>
    <n v="9"/>
    <d v="2023-05-25T00:00:00"/>
    <d v="2023-06-01T00:00:00"/>
    <s v="Regular"/>
    <s v="UPI"/>
    <n v="512.13"/>
    <s v="loss"/>
    <s v="Delhi"/>
  </r>
  <r>
    <s v="ORD114373"/>
    <x v="3"/>
    <s v="Electronics"/>
    <x v="14173"/>
    <s v="Good Sales"/>
    <n v="0.21"/>
    <n v="531.19920000000002"/>
    <n v="1998.3208"/>
    <n v="7"/>
    <d v="2024-08-16T00:00:00"/>
    <d v="2024-08-21T00:00:00"/>
    <s v="New"/>
    <s v="Cash"/>
    <n v="594.52"/>
    <s v="loss"/>
    <s v="Chennai"/>
  </r>
  <r>
    <s v="ORD114374"/>
    <x v="2"/>
    <s v="Home Care"/>
    <x v="14174"/>
    <s v="Good Sales"/>
    <n v="0.27"/>
    <n v="1255.1625000000001"/>
    <n v="3393.5874999999996"/>
    <n v="6"/>
    <d v="2024-05-30T00:00:00"/>
    <d v="2024-06-02T00:00:00"/>
    <s v="Regular"/>
    <s v="Card"/>
    <n v="518.66"/>
    <s v="loss"/>
    <s v="Pune"/>
  </r>
  <r>
    <s v="ORD114375"/>
    <x v="2"/>
    <s v="Home Care"/>
    <x v="14175"/>
    <s v="concerning"/>
    <n v="0.26"/>
    <n v="134.27700000000002"/>
    <n v="382.173"/>
    <n v="5"/>
    <d v="2024-08-18T00:00:00"/>
    <d v="2024-08-22T00:00:00"/>
    <s v="Member"/>
    <s v="UPI"/>
    <n v="97.57"/>
    <s v="loss"/>
    <s v="Bangalore"/>
  </r>
  <r>
    <s v="ORD114376"/>
    <x v="2"/>
    <s v="Home Care"/>
    <x v="14176"/>
    <s v="concerning"/>
    <n v="0.19"/>
    <n v="80.974199999999996"/>
    <n v="345.20580000000001"/>
    <n v="4"/>
    <d v="2024-06-08T00:00:00"/>
    <d v="2024-06-09T00:00:00"/>
    <s v="New"/>
    <s v="Cash"/>
    <n v="75.099999999999994"/>
    <s v="loss"/>
    <s v="Chennai"/>
  </r>
  <r>
    <s v="ORD114377"/>
    <x v="3"/>
    <s v="Personal Care"/>
    <x v="14177"/>
    <s v="Good Sales"/>
    <n v="0.27"/>
    <n v="1224.4770000000001"/>
    <n v="3310.6230000000005"/>
    <n v="2"/>
    <d v="2024-09-18T00:00:00"/>
    <d v="2024-09-23T00:00:00"/>
    <s v="Member"/>
    <s v="Card"/>
    <n v="689.65"/>
    <s v="loss"/>
    <s v="Bangalore"/>
  </r>
  <r>
    <s v="ORD114378"/>
    <x v="3"/>
    <s v="Personal Care"/>
    <x v="14178"/>
    <s v="Good Sales"/>
    <n v="0.05"/>
    <n v="168.93100000000001"/>
    <n v="3209.6889999999999"/>
    <n v="4"/>
    <d v="2023-10-26T00:00:00"/>
    <d v="2023-10-31T00:00:00"/>
    <s v="Regular"/>
    <s v="Card"/>
    <n v="896.78"/>
    <s v="profit"/>
    <s v="Bangalore"/>
  </r>
  <r>
    <s v="ORD114379"/>
    <x v="1"/>
    <s v="Personal Care"/>
    <x v="14179"/>
    <s v="Good Sales"/>
    <n v="0.33"/>
    <n v="1118.1984"/>
    <n v="2270.2816000000003"/>
    <n v="7"/>
    <d v="2024-04-20T00:00:00"/>
    <d v="2024-04-24T00:00:00"/>
    <s v="Member"/>
    <s v="Card"/>
    <n v="682.05"/>
    <s v="loss"/>
    <s v="Delhi"/>
  </r>
  <r>
    <s v="ORD114380"/>
    <x v="0"/>
    <s v="Personal Care"/>
    <x v="14180"/>
    <s v="concerning"/>
    <n v="0.25"/>
    <n v="58.755000000000003"/>
    <n v="176.26500000000001"/>
    <n v="1"/>
    <d v="2023-09-21T00:00:00"/>
    <d v="2023-09-23T00:00:00"/>
    <s v="New"/>
    <s v="Card"/>
    <n v="57.08"/>
    <s v="loss"/>
    <s v="Hyderabad"/>
  </r>
  <r>
    <s v="ORD114381"/>
    <x v="0"/>
    <s v="Grocery"/>
    <x v="14181"/>
    <s v="Good Sales"/>
    <n v="0.39"/>
    <n v="1830.8978999999999"/>
    <n v="2863.7120999999997"/>
    <n v="3"/>
    <d v="2024-02-08T00:00:00"/>
    <d v="2024-02-15T00:00:00"/>
    <s v="Member"/>
    <s v="UPI"/>
    <n v="1185.18"/>
    <s v="profit"/>
    <s v="Chennai"/>
  </r>
  <r>
    <s v="ORD114382"/>
    <x v="2"/>
    <s v="Grocery"/>
    <x v="14182"/>
    <s v="Good Sales"/>
    <n v="0.35"/>
    <n v="1358.6789999999999"/>
    <n v="2523.2610000000004"/>
    <n v="4"/>
    <d v="2023-05-03T00:00:00"/>
    <d v="2023-05-10T00:00:00"/>
    <s v="Regular"/>
    <s v="UPI"/>
    <n v="337.9"/>
    <s v="loss"/>
    <s v="Bangalore"/>
  </r>
  <r>
    <s v="ORD114383"/>
    <x v="3"/>
    <s v="Home Care"/>
    <x v="14183"/>
    <s v="Good Sales"/>
    <n v="0.06"/>
    <n v="230.70839999999998"/>
    <n v="3614.4315999999999"/>
    <n v="7"/>
    <d v="2023-07-29T00:00:00"/>
    <d v="2023-08-02T00:00:00"/>
    <s v="Member"/>
    <s v="Card"/>
    <n v="262.98"/>
    <s v="loss"/>
    <s v="Delhi"/>
  </r>
  <r>
    <s v="ORD114384"/>
    <x v="3"/>
    <s v="Electronics"/>
    <x v="14184"/>
    <s v="Good Sales"/>
    <n v="0.18"/>
    <n v="822.32280000000003"/>
    <n v="3746.1372000000001"/>
    <n v="3"/>
    <d v="2023-07-18T00:00:00"/>
    <d v="2023-07-19T00:00:00"/>
    <s v="New"/>
    <s v="Card"/>
    <n v="325.55"/>
    <s v="loss"/>
    <s v="Mumbai"/>
  </r>
  <r>
    <s v="ORD114385"/>
    <x v="2"/>
    <s v="Personal Care"/>
    <x v="14185"/>
    <s v="Good Sales"/>
    <n v="0.37"/>
    <n v="1085.1914999999999"/>
    <n v="1847.7584999999999"/>
    <n v="4"/>
    <d v="2023-11-13T00:00:00"/>
    <d v="2023-11-15T00:00:00"/>
    <s v="Member"/>
    <s v="Cash"/>
    <n v="480.15"/>
    <s v="loss"/>
    <s v="Bangalore"/>
  </r>
  <r>
    <s v="ORD114386"/>
    <x v="2"/>
    <s v="Electronics"/>
    <x v="14186"/>
    <s v="Good Sales"/>
    <n v="0.17"/>
    <n v="345.75790000000001"/>
    <n v="1688.1120999999998"/>
    <n v="1"/>
    <d v="2024-07-09T00:00:00"/>
    <d v="2024-07-13T00:00:00"/>
    <s v="Regular"/>
    <s v="UPI"/>
    <n v="298.02999999999997"/>
    <s v="loss"/>
    <s v="Mumbai"/>
  </r>
  <r>
    <s v="ORD114387"/>
    <x v="1"/>
    <s v="Grocery"/>
    <x v="14187"/>
    <s v="Good Sales"/>
    <n v="0.28000000000000003"/>
    <n v="687.49240000000009"/>
    <n v="1767.8375999999998"/>
    <n v="1"/>
    <d v="2024-04-25T00:00:00"/>
    <d v="2024-05-01T00:00:00"/>
    <s v="Regular"/>
    <s v="Card"/>
    <n v="705.78"/>
    <s v="loss"/>
    <s v="Pune"/>
  </r>
  <r>
    <s v="ORD114388"/>
    <x v="0"/>
    <s v="Personal Care"/>
    <x v="14188"/>
    <s v="Good Sales"/>
    <n v="0.48"/>
    <n v="1876.0703999999998"/>
    <n v="2032.4096000000002"/>
    <n v="3"/>
    <d v="2023-06-28T00:00:00"/>
    <d v="2023-07-02T00:00:00"/>
    <s v="Member"/>
    <s v="Cash"/>
    <n v="613.71"/>
    <s v="loss"/>
    <s v="Delhi"/>
  </r>
  <r>
    <s v="ORD114389"/>
    <x v="0"/>
    <s v="Grocery"/>
    <x v="14189"/>
    <s v="Good Sales"/>
    <n v="0.04"/>
    <n v="154.6712"/>
    <n v="3712.1088"/>
    <n v="7"/>
    <d v="2024-03-17T00:00:00"/>
    <d v="2024-03-21T00:00:00"/>
    <s v="New"/>
    <s v="Cash"/>
    <n v="334.95"/>
    <s v="loss"/>
    <s v="Mumbai"/>
  </r>
  <r>
    <s v="ORD114390"/>
    <x v="0"/>
    <s v="Grocery"/>
    <x v="14190"/>
    <s v="Good Sales"/>
    <n v="0.1"/>
    <n v="308.697"/>
    <n v="2778.2729999999997"/>
    <n v="6"/>
    <d v="2024-04-03T00:00:00"/>
    <d v="2024-04-09T00:00:00"/>
    <s v="Member"/>
    <s v="Card"/>
    <n v="281.27999999999997"/>
    <s v="loss"/>
    <s v="Chennai"/>
  </r>
  <r>
    <s v="ORD114391"/>
    <x v="1"/>
    <s v="Clothing"/>
    <x v="14191"/>
    <s v="Good Sales"/>
    <n v="0.24"/>
    <n v="280.46159999999998"/>
    <n v="888.12839999999994"/>
    <n v="5"/>
    <d v="2023-04-27T00:00:00"/>
    <d v="2023-05-03T00:00:00"/>
    <s v="New"/>
    <s v="UPI"/>
    <n v="157.4"/>
    <s v="loss"/>
    <s v="Chennai"/>
  </r>
  <r>
    <s v="ORD114392"/>
    <x v="2"/>
    <s v="Grocery"/>
    <x v="14192"/>
    <s v="Good Sales"/>
    <n v="0.37"/>
    <n v="1521.6360999999999"/>
    <n v="2590.8939"/>
    <n v="8"/>
    <d v="2024-02-18T00:00:00"/>
    <d v="2024-02-21T00:00:00"/>
    <s v="Member"/>
    <s v="Cash"/>
    <n v="1079.6300000000001"/>
    <s v="profit"/>
    <s v="Hyderabad"/>
  </r>
  <r>
    <s v="ORD114393"/>
    <x v="2"/>
    <s v="Home Care"/>
    <x v="14193"/>
    <s v="Good Sales"/>
    <n v="0.17"/>
    <n v="556.15160000000003"/>
    <n v="2715.3283999999999"/>
    <n v="8"/>
    <d v="2024-05-07T00:00:00"/>
    <d v="2024-05-13T00:00:00"/>
    <s v="Regular"/>
    <s v="Cash"/>
    <n v="727.95"/>
    <s v="loss"/>
    <s v="Delhi"/>
  </r>
  <r>
    <s v="ORD114394"/>
    <x v="0"/>
    <s v="Grocery"/>
    <x v="14194"/>
    <s v="Good Sales"/>
    <n v="0.06"/>
    <n v="71.050799999999995"/>
    <n v="1113.1292000000001"/>
    <n v="4"/>
    <d v="2023-12-06T00:00:00"/>
    <d v="2023-12-13T00:00:00"/>
    <s v="New"/>
    <s v="Cash"/>
    <n v="287.08"/>
    <s v="loss"/>
    <s v="Pune"/>
  </r>
  <r>
    <s v="ORD114395"/>
    <x v="0"/>
    <s v="Personal Care"/>
    <x v="14195"/>
    <s v="Good Sales"/>
    <n v="0.16"/>
    <n v="392.82560000000001"/>
    <n v="2062.3343999999997"/>
    <n v="6"/>
    <d v="2024-09-04T00:00:00"/>
    <d v="2024-09-08T00:00:00"/>
    <s v="New"/>
    <s v="Cash"/>
    <n v="315.82"/>
    <s v="loss"/>
    <s v="Bangalore"/>
  </r>
  <r>
    <s v="ORD114396"/>
    <x v="1"/>
    <s v="Home Care"/>
    <x v="14196"/>
    <s v="Good Sales"/>
    <n v="0.32"/>
    <n v="1595.6192000000001"/>
    <n v="3390.6908000000003"/>
    <n v="1"/>
    <d v="2024-06-05T00:00:00"/>
    <d v="2024-06-06T00:00:00"/>
    <s v="New"/>
    <s v="Cash"/>
    <n v="875.75"/>
    <s v="profit"/>
    <s v="Mumbai"/>
  </r>
  <r>
    <s v="ORD114397"/>
    <x v="3"/>
    <s v="Grocery"/>
    <x v="7982"/>
    <s v="Good Sales"/>
    <n v="0.4"/>
    <n v="683.62400000000002"/>
    <n v="1025.4359999999999"/>
    <n v="9"/>
    <d v="2024-02-06T00:00:00"/>
    <d v="2024-02-11T00:00:00"/>
    <s v="Regular"/>
    <s v="Card"/>
    <n v="469.32"/>
    <s v="loss"/>
    <s v="Chennai"/>
  </r>
  <r>
    <s v="ORD114398"/>
    <x v="3"/>
    <s v="Home Care"/>
    <x v="14197"/>
    <s v="concerning"/>
    <n v="0.49"/>
    <n v="328.86349999999999"/>
    <n v="342.28649999999999"/>
    <n v="5"/>
    <d v="2024-01-15T00:00:00"/>
    <d v="2024-01-16T00:00:00"/>
    <s v="Regular"/>
    <s v="Cash"/>
    <n v="146.96"/>
    <s v="loss"/>
    <s v="Mumbai"/>
  </r>
  <r>
    <s v="ORD114399"/>
    <x v="0"/>
    <s v="Grocery"/>
    <x v="14198"/>
    <s v="concerning"/>
    <n v="0.38"/>
    <n v="78.3446"/>
    <n v="127.82539999999999"/>
    <n v="8"/>
    <d v="2023-10-08T00:00:00"/>
    <d v="2023-10-12T00:00:00"/>
    <s v="Regular"/>
    <s v="UPI"/>
    <n v="46.52"/>
    <s v="loss"/>
    <s v="Chennai"/>
  </r>
  <r>
    <s v="ORD114400"/>
    <x v="1"/>
    <s v="Home Care"/>
    <x v="14199"/>
    <s v="Good Sales"/>
    <n v="0.25"/>
    <n v="251.17500000000001"/>
    <n v="753.52500000000009"/>
    <n v="1"/>
    <d v="2024-04-24T00:00:00"/>
    <d v="2024-04-26T00:00:00"/>
    <s v="Member"/>
    <s v="UPI"/>
    <n v="86.42"/>
    <s v="loss"/>
    <s v="Chennai"/>
  </r>
  <r>
    <s v="ORD114401"/>
    <x v="0"/>
    <s v="Electronics"/>
    <x v="14200"/>
    <s v="Good Sales"/>
    <n v="0.15"/>
    <n v="152.4195"/>
    <n v="863.71050000000002"/>
    <n v="4"/>
    <d v="2024-09-06T00:00:00"/>
    <d v="2024-09-09T00:00:00"/>
    <s v="Member"/>
    <s v="Cash"/>
    <n v="213.9"/>
    <s v="loss"/>
    <s v="Mumbai"/>
  </r>
  <r>
    <s v="ORD114402"/>
    <x v="3"/>
    <s v="Clothing"/>
    <x v="14201"/>
    <s v="Good Sales"/>
    <n v="0.46"/>
    <n v="1980.0884000000001"/>
    <n v="2324.4515999999999"/>
    <n v="2"/>
    <d v="2023-06-11T00:00:00"/>
    <d v="2023-06-14T00:00:00"/>
    <s v="Member"/>
    <s v="Cash"/>
    <n v="895.23"/>
    <s v="profit"/>
    <s v="Hyderabad"/>
  </r>
  <r>
    <s v="ORD114403"/>
    <x v="0"/>
    <s v="Home Care"/>
    <x v="14202"/>
    <s v="Good Sales"/>
    <n v="0.27"/>
    <n v="233.5932"/>
    <n v="631.56679999999994"/>
    <n v="2"/>
    <d v="2023-02-13T00:00:00"/>
    <d v="2023-02-19T00:00:00"/>
    <s v="New"/>
    <s v="Cash"/>
    <n v="208.93"/>
    <s v="loss"/>
    <s v="Delhi"/>
  </r>
  <r>
    <s v="ORD114404"/>
    <x v="3"/>
    <s v="Personal Care"/>
    <x v="14203"/>
    <s v="Good Sales"/>
    <n v="0.34"/>
    <n v="1471.1766"/>
    <n v="2855.8134"/>
    <n v="2"/>
    <d v="2023-09-03T00:00:00"/>
    <d v="2023-09-06T00:00:00"/>
    <s v="New"/>
    <s v="Card"/>
    <n v="938.09"/>
    <s v="profit"/>
    <s v="Delhi"/>
  </r>
  <r>
    <s v="ORD114405"/>
    <x v="3"/>
    <s v="Clothing"/>
    <x v="14204"/>
    <s v="concerning"/>
    <n v="0.24"/>
    <n v="125.97839999999999"/>
    <n v="398.9316"/>
    <n v="2"/>
    <d v="2024-04-23T00:00:00"/>
    <d v="2024-04-29T00:00:00"/>
    <s v="New"/>
    <s v="Cash"/>
    <n v="118.78"/>
    <s v="loss"/>
    <s v="Mumbai"/>
  </r>
  <r>
    <s v="ORD114406"/>
    <x v="3"/>
    <s v="Clothing"/>
    <x v="14205"/>
    <s v="Good Sales"/>
    <n v="0.12"/>
    <n v="545.10720000000003"/>
    <n v="3997.4528000000005"/>
    <n v="8"/>
    <d v="2024-04-20T00:00:00"/>
    <d v="2024-04-22T00:00:00"/>
    <s v="New"/>
    <s v="Card"/>
    <n v="1142.98"/>
    <s v="profit"/>
    <s v="Bangalore"/>
  </r>
  <r>
    <s v="ORD114407"/>
    <x v="2"/>
    <s v="Grocery"/>
    <x v="14206"/>
    <s v="Good Sales"/>
    <n v="0.27"/>
    <n v="366.15510000000006"/>
    <n v="989.97490000000005"/>
    <n v="6"/>
    <d v="2024-08-24T00:00:00"/>
    <d v="2024-08-26T00:00:00"/>
    <s v="Regular"/>
    <s v="Cash"/>
    <n v="323.88"/>
    <s v="loss"/>
    <s v="Pune"/>
  </r>
  <r>
    <s v="ORD114408"/>
    <x v="2"/>
    <s v="Home Care"/>
    <x v="14207"/>
    <s v="Good Sales"/>
    <n v="0.42"/>
    <n v="1300.4628"/>
    <n v="1795.8772000000001"/>
    <n v="9"/>
    <d v="2023-07-15T00:00:00"/>
    <d v="2023-07-22T00:00:00"/>
    <s v="New"/>
    <s v="Card"/>
    <n v="685.1"/>
    <s v="loss"/>
    <s v="Hyderabad"/>
  </r>
  <r>
    <s v="ORD114409"/>
    <x v="0"/>
    <s v="Clothing"/>
    <x v="14208"/>
    <s v="Good Sales"/>
    <n v="0.19"/>
    <n v="167.7054"/>
    <n v="714.95460000000003"/>
    <n v="2"/>
    <d v="2023-06-20T00:00:00"/>
    <d v="2023-06-22T00:00:00"/>
    <s v="Member"/>
    <s v="Card"/>
    <n v="136.34"/>
    <s v="loss"/>
    <s v="Delhi"/>
  </r>
  <r>
    <s v="ORD114410"/>
    <x v="3"/>
    <s v="Personal Care"/>
    <x v="14209"/>
    <s v="Good Sales"/>
    <n v="0.33"/>
    <n v="663.71910000000003"/>
    <n v="1347.5509"/>
    <n v="1"/>
    <d v="2023-11-24T00:00:00"/>
    <d v="2023-11-26T00:00:00"/>
    <s v="Member"/>
    <s v="Cash"/>
    <n v="162.36000000000001"/>
    <s v="loss"/>
    <s v="Chennai"/>
  </r>
  <r>
    <s v="ORD114411"/>
    <x v="2"/>
    <s v="Personal Care"/>
    <x v="14210"/>
    <s v="concerning"/>
    <n v="0.02"/>
    <n v="10.405200000000001"/>
    <n v="509.85480000000001"/>
    <n v="8"/>
    <d v="2023-04-24T00:00:00"/>
    <d v="2023-04-25T00:00:00"/>
    <s v="Regular"/>
    <s v="Cash"/>
    <n v="67.38"/>
    <s v="loss"/>
    <s v="Chennai"/>
  </r>
  <r>
    <s v="ORD114412"/>
    <x v="0"/>
    <s v="Personal Care"/>
    <x v="14211"/>
    <s v="Good Sales"/>
    <n v="0.47"/>
    <n v="1381.6542999999999"/>
    <n v="1558.0357000000001"/>
    <n v="3"/>
    <d v="2024-05-12T00:00:00"/>
    <d v="2024-05-17T00:00:00"/>
    <s v="New"/>
    <s v="Cash"/>
    <n v="661.36"/>
    <s v="loss"/>
    <s v="Bangalore"/>
  </r>
  <r>
    <s v="ORD114413"/>
    <x v="0"/>
    <s v="Grocery"/>
    <x v="14212"/>
    <s v="Good Sales"/>
    <n v="0.48"/>
    <n v="861.50399999999991"/>
    <n v="933.29600000000005"/>
    <n v="3"/>
    <d v="2023-06-04T00:00:00"/>
    <d v="2023-06-06T00:00:00"/>
    <s v="Regular"/>
    <s v="Cash"/>
    <n v="531.66"/>
    <s v="loss"/>
    <s v="Mumbai"/>
  </r>
  <r>
    <s v="ORD114414"/>
    <x v="0"/>
    <s v="Electronics"/>
    <x v="14213"/>
    <s v="Good Sales"/>
    <n v="0.19"/>
    <n v="812.35260000000005"/>
    <n v="3463.1873999999998"/>
    <n v="8"/>
    <d v="2023-06-13T00:00:00"/>
    <d v="2023-06-19T00:00:00"/>
    <s v="Regular"/>
    <s v="Card"/>
    <n v="434.07"/>
    <s v="loss"/>
    <s v="Bangalore"/>
  </r>
  <r>
    <s v="ORD114415"/>
    <x v="0"/>
    <s v="Home Care"/>
    <x v="14214"/>
    <s v="Good Sales"/>
    <n v="0.25"/>
    <n v="247.72499999999999"/>
    <n v="743.17499999999995"/>
    <n v="5"/>
    <d v="2024-04-13T00:00:00"/>
    <d v="2024-04-18T00:00:00"/>
    <s v="Member"/>
    <s v="Cash"/>
    <n v="87.33"/>
    <s v="loss"/>
    <s v="Mumbai"/>
  </r>
  <r>
    <s v="ORD114416"/>
    <x v="0"/>
    <s v="Clothing"/>
    <x v="14215"/>
    <s v="Good Sales"/>
    <n v="0.08"/>
    <n v="117.7552"/>
    <n v="1354.1848"/>
    <n v="8"/>
    <d v="2023-08-03T00:00:00"/>
    <d v="2023-08-07T00:00:00"/>
    <s v="Regular"/>
    <s v="UPI"/>
    <n v="252.73"/>
    <s v="loss"/>
    <s v="Chennai"/>
  </r>
  <r>
    <s v="ORD114417"/>
    <x v="1"/>
    <s v="Home Care"/>
    <x v="14216"/>
    <s v="Good Sales"/>
    <n v="0.1"/>
    <n v="96.855000000000004"/>
    <n v="871.69499999999994"/>
    <n v="2"/>
    <d v="2024-09-10T00:00:00"/>
    <d v="2024-09-15T00:00:00"/>
    <s v="Regular"/>
    <s v="UPI"/>
    <n v="242.99"/>
    <s v="loss"/>
    <s v="Hyderabad"/>
  </r>
  <r>
    <s v="ORD114418"/>
    <x v="3"/>
    <s v="Clothing"/>
    <x v="14217"/>
    <s v="Good Sales"/>
    <n v="0.3"/>
    <n v="858.81899999999996"/>
    <n v="2003.9110000000001"/>
    <n v="9"/>
    <d v="2023-03-10T00:00:00"/>
    <d v="2023-03-14T00:00:00"/>
    <s v="Member"/>
    <s v="Cash"/>
    <n v="188.25"/>
    <s v="loss"/>
    <s v="Bangalore"/>
  </r>
  <r>
    <s v="ORD114419"/>
    <x v="0"/>
    <s v="Grocery"/>
    <x v="14218"/>
    <s v="concerning"/>
    <n v="0.31"/>
    <n v="200.74359999999999"/>
    <n v="446.81639999999993"/>
    <n v="2"/>
    <d v="2023-04-14T00:00:00"/>
    <d v="2023-04-17T00:00:00"/>
    <s v="Member"/>
    <s v="Card"/>
    <n v="171.28"/>
    <s v="loss"/>
    <s v="Hyderabad"/>
  </r>
  <r>
    <s v="ORD114420"/>
    <x v="1"/>
    <s v="Home Care"/>
    <x v="12155"/>
    <s v="Good Sales"/>
    <n v="0.17"/>
    <n v="174.7345"/>
    <n v="853.11549999999988"/>
    <n v="9"/>
    <d v="2023-11-17T00:00:00"/>
    <d v="2023-11-21T00:00:00"/>
    <s v="New"/>
    <s v="UPI"/>
    <n v="96.8"/>
    <s v="loss"/>
    <s v="Delhi"/>
  </r>
  <r>
    <s v="ORD114421"/>
    <x v="3"/>
    <s v="Grocery"/>
    <x v="14219"/>
    <s v="Good Sales"/>
    <n v="0.19"/>
    <n v="650.67399999999998"/>
    <n v="2773.9259999999999"/>
    <n v="6"/>
    <d v="2024-08-19T00:00:00"/>
    <d v="2024-08-26T00:00:00"/>
    <s v="Member"/>
    <s v="Card"/>
    <n v="637.36"/>
    <s v="loss"/>
    <s v="Mumbai"/>
  </r>
  <r>
    <s v="ORD114422"/>
    <x v="2"/>
    <s v="Grocery"/>
    <x v="14220"/>
    <s v="concerning"/>
    <n v="0.25"/>
    <n v="116.1575"/>
    <n v="348.47249999999997"/>
    <n v="5"/>
    <d v="2023-10-26T00:00:00"/>
    <d v="2023-10-27T00:00:00"/>
    <s v="Regular"/>
    <s v="Cash"/>
    <n v="91.82"/>
    <s v="loss"/>
    <s v="Mumbai"/>
  </r>
  <r>
    <s v="ORD114423"/>
    <x v="0"/>
    <s v="Home Care"/>
    <x v="14221"/>
    <s v="Good Sales"/>
    <n v="0.47"/>
    <n v="1758.5049999999999"/>
    <n v="1982.9950000000001"/>
    <n v="7"/>
    <d v="2023-03-15T00:00:00"/>
    <d v="2023-03-19T00:00:00"/>
    <s v="Member"/>
    <s v="Cash"/>
    <n v="506.18"/>
    <s v="loss"/>
    <s v="Delhi"/>
  </r>
  <r>
    <s v="ORD114424"/>
    <x v="1"/>
    <s v="Home Care"/>
    <x v="14222"/>
    <s v="concerning"/>
    <n v="7.0000000000000007E-2"/>
    <n v="42.786100000000005"/>
    <n v="568.44389999999999"/>
    <n v="7"/>
    <d v="2024-03-25T00:00:00"/>
    <d v="2024-03-28T00:00:00"/>
    <s v="Regular"/>
    <s v="Cash"/>
    <n v="110.18"/>
    <s v="loss"/>
    <s v="Chennai"/>
  </r>
  <r>
    <s v="ORD114425"/>
    <x v="2"/>
    <s v="Clothing"/>
    <x v="14223"/>
    <s v="Good Sales"/>
    <n v="0.28000000000000003"/>
    <n v="831.28920000000005"/>
    <n v="2137.6007999999997"/>
    <n v="4"/>
    <d v="2023-10-04T00:00:00"/>
    <d v="2023-10-11T00:00:00"/>
    <s v="Member"/>
    <s v="UPI"/>
    <n v="439.87"/>
    <s v="loss"/>
    <s v="Pune"/>
  </r>
  <r>
    <s v="ORD114426"/>
    <x v="1"/>
    <s v="Personal Care"/>
    <x v="14224"/>
    <s v="Good Sales"/>
    <n v="0.03"/>
    <n v="149.6781"/>
    <n v="4839.5919000000004"/>
    <n v="7"/>
    <d v="2024-03-20T00:00:00"/>
    <d v="2024-03-23T00:00:00"/>
    <s v="New"/>
    <s v="Cash"/>
    <n v="1399.92"/>
    <s v="profit"/>
    <s v="Chennai"/>
  </r>
  <r>
    <s v="ORD114427"/>
    <x v="3"/>
    <s v="Grocery"/>
    <x v="14225"/>
    <s v="Good Sales"/>
    <n v="0.23"/>
    <n v="218.97840000000002"/>
    <n v="733.10159999999996"/>
    <n v="3"/>
    <d v="2023-05-21T00:00:00"/>
    <d v="2023-05-27T00:00:00"/>
    <s v="New"/>
    <s v="Card"/>
    <n v="53.32"/>
    <s v="loss"/>
    <s v="Delhi"/>
  </r>
  <r>
    <s v="ORD114428"/>
    <x v="3"/>
    <s v="Electronics"/>
    <x v="14226"/>
    <s v="Good Sales"/>
    <n v="0.2"/>
    <n v="275.86399999999998"/>
    <n v="1103.4559999999999"/>
    <n v="3"/>
    <d v="2023-04-18T00:00:00"/>
    <d v="2023-04-23T00:00:00"/>
    <s v="Regular"/>
    <s v="Card"/>
    <n v="368.37"/>
    <s v="loss"/>
    <s v="Delhi"/>
  </r>
  <r>
    <s v="ORD114429"/>
    <x v="2"/>
    <s v="Clothing"/>
    <x v="14227"/>
    <s v="Good Sales"/>
    <n v="0.08"/>
    <n v="360.1832"/>
    <n v="4142.1067999999996"/>
    <n v="7"/>
    <d v="2024-05-16T00:00:00"/>
    <d v="2024-05-23T00:00:00"/>
    <s v="New"/>
    <s v="Card"/>
    <n v="311.83999999999997"/>
    <s v="loss"/>
    <s v="Mumbai"/>
  </r>
  <r>
    <s v="ORD114430"/>
    <x v="1"/>
    <s v="Clothing"/>
    <x v="14228"/>
    <s v="Good Sales"/>
    <n v="0.08"/>
    <n v="253.50400000000002"/>
    <n v="2915.2960000000003"/>
    <n v="1"/>
    <d v="2023-01-28T00:00:00"/>
    <d v="2023-02-02T00:00:00"/>
    <s v="Regular"/>
    <s v="Cash"/>
    <n v="589.53"/>
    <s v="loss"/>
    <s v="Bangalore"/>
  </r>
  <r>
    <s v="ORD114431"/>
    <x v="0"/>
    <s v="Personal Care"/>
    <x v="14229"/>
    <s v="Good Sales"/>
    <n v="0.23"/>
    <n v="578.08199999999999"/>
    <n v="1935.3180000000002"/>
    <n v="8"/>
    <d v="2023-06-07T00:00:00"/>
    <d v="2023-06-13T00:00:00"/>
    <s v="Member"/>
    <s v="Card"/>
    <n v="752.84"/>
    <s v="loss"/>
    <s v="Chennai"/>
  </r>
  <r>
    <s v="ORD114432"/>
    <x v="0"/>
    <s v="Personal Care"/>
    <x v="14230"/>
    <s v="Good Sales"/>
    <n v="0.06"/>
    <n v="171.435"/>
    <n v="2685.8150000000001"/>
    <n v="2"/>
    <d v="2023-03-23T00:00:00"/>
    <d v="2023-03-26T00:00:00"/>
    <s v="New"/>
    <s v="UPI"/>
    <n v="290.92"/>
    <s v="loss"/>
    <s v="Mumbai"/>
  </r>
  <r>
    <s v="ORD114433"/>
    <x v="2"/>
    <s v="Grocery"/>
    <x v="14231"/>
    <s v="Good Sales"/>
    <n v="0.15"/>
    <n v="232.18950000000001"/>
    <n v="1315.7405000000001"/>
    <n v="1"/>
    <d v="2023-04-16T00:00:00"/>
    <d v="2023-04-20T00:00:00"/>
    <s v="Member"/>
    <s v="UPI"/>
    <n v="242.54"/>
    <s v="loss"/>
    <s v="Pune"/>
  </r>
  <r>
    <s v="ORD114434"/>
    <x v="2"/>
    <s v="Clothing"/>
    <x v="14232"/>
    <s v="Good Sales"/>
    <n v="0.04"/>
    <n v="171.64320000000001"/>
    <n v="4119.4367999999995"/>
    <n v="6"/>
    <d v="2024-10-03T00:00:00"/>
    <d v="2024-10-09T00:00:00"/>
    <s v="Member"/>
    <s v="Card"/>
    <n v="697.79"/>
    <s v="loss"/>
    <s v="Delhi"/>
  </r>
  <r>
    <s v="ORD114435"/>
    <x v="2"/>
    <s v="Clothing"/>
    <x v="14233"/>
    <s v="Good Sales"/>
    <n v="0.15"/>
    <n v="562.77300000000002"/>
    <n v="3189.047"/>
    <n v="4"/>
    <d v="2023-07-30T00:00:00"/>
    <d v="2023-08-03T00:00:00"/>
    <s v="Regular"/>
    <s v="UPI"/>
    <n v="819.4"/>
    <s v="profit"/>
    <s v="Mumbai"/>
  </r>
  <r>
    <s v="ORD114436"/>
    <x v="1"/>
    <s v="Electronics"/>
    <x v="14234"/>
    <s v="Good Sales"/>
    <n v="0.27"/>
    <n v="876.98430000000008"/>
    <n v="2371.1057000000001"/>
    <n v="7"/>
    <d v="2023-01-21T00:00:00"/>
    <d v="2023-01-23T00:00:00"/>
    <s v="Regular"/>
    <s v="Card"/>
    <n v="416.26"/>
    <s v="loss"/>
    <s v="Hyderabad"/>
  </r>
  <r>
    <s v="ORD114437"/>
    <x v="0"/>
    <s v="Grocery"/>
    <x v="14235"/>
    <s v="Good Sales"/>
    <n v="0.37"/>
    <n v="1726.2498000000001"/>
    <n v="2939.2901999999999"/>
    <n v="3"/>
    <d v="2023-12-12T00:00:00"/>
    <d v="2023-12-19T00:00:00"/>
    <s v="New"/>
    <s v="UPI"/>
    <n v="1195.2"/>
    <s v="profit"/>
    <s v="Hyderabad"/>
  </r>
  <r>
    <s v="ORD114438"/>
    <x v="0"/>
    <s v="Grocery"/>
    <x v="14236"/>
    <s v="Good Sales"/>
    <n v="0.42"/>
    <n v="1231.7507999999998"/>
    <n v="1700.9892"/>
    <n v="2"/>
    <d v="2023-06-23T00:00:00"/>
    <d v="2023-06-29T00:00:00"/>
    <s v="Member"/>
    <s v="UPI"/>
    <n v="300.98"/>
    <s v="loss"/>
    <s v="Chennai"/>
  </r>
  <r>
    <s v="ORD114439"/>
    <x v="0"/>
    <s v="Personal Care"/>
    <x v="14237"/>
    <s v="Good Sales"/>
    <n v="0.17"/>
    <n v="443.39400000000001"/>
    <n v="2164.8059999999996"/>
    <n v="4"/>
    <d v="2023-08-05T00:00:00"/>
    <d v="2023-08-06T00:00:00"/>
    <s v="Member"/>
    <s v="Cash"/>
    <n v="779.73"/>
    <s v="loss"/>
    <s v="Bangalore"/>
  </r>
  <r>
    <s v="ORD114440"/>
    <x v="2"/>
    <s v="Grocery"/>
    <x v="14238"/>
    <s v="Good Sales"/>
    <n v="0.47"/>
    <n v="2294.0229999999997"/>
    <n v="2586.877"/>
    <n v="4"/>
    <d v="2024-06-20T00:00:00"/>
    <d v="2024-06-24T00:00:00"/>
    <s v="Member"/>
    <s v="Card"/>
    <n v="1270.04"/>
    <s v="profit"/>
    <s v="Delhi"/>
  </r>
  <r>
    <s v="ORD114441"/>
    <x v="0"/>
    <s v="Electronics"/>
    <x v="14239"/>
    <s v="Good Sales"/>
    <n v="0.12"/>
    <n v="133.13640000000001"/>
    <n v="976.33360000000005"/>
    <n v="4"/>
    <d v="2024-05-03T00:00:00"/>
    <d v="2024-05-09T00:00:00"/>
    <s v="New"/>
    <s v="Card"/>
    <n v="64.86"/>
    <s v="loss"/>
    <s v="Bangalore"/>
  </r>
  <r>
    <s v="ORD114442"/>
    <x v="3"/>
    <s v="Grocery"/>
    <x v="14240"/>
    <s v="concerning"/>
    <n v="0.04"/>
    <n v="31.825600000000001"/>
    <n v="763.81439999999998"/>
    <n v="3"/>
    <d v="2023-11-09T00:00:00"/>
    <d v="2023-11-15T00:00:00"/>
    <s v="Member"/>
    <s v="UPI"/>
    <n v="179.13"/>
    <s v="loss"/>
    <s v="Hyderabad"/>
  </r>
  <r>
    <s v="ORD114443"/>
    <x v="2"/>
    <s v="Home Care"/>
    <x v="14241"/>
    <s v="Good Sales"/>
    <n v="0.46"/>
    <n v="411.78740000000005"/>
    <n v="483.40260000000001"/>
    <n v="7"/>
    <d v="2024-10-21T00:00:00"/>
    <d v="2024-10-24T00:00:00"/>
    <s v="Member"/>
    <s v="UPI"/>
    <n v="78.53"/>
    <s v="loss"/>
    <s v="Chennai"/>
  </r>
  <r>
    <s v="ORD114444"/>
    <x v="0"/>
    <s v="Home Care"/>
    <x v="14242"/>
    <s v="Good Sales"/>
    <n v="0.27"/>
    <n v="1336.0329000000002"/>
    <n v="3612.2371000000003"/>
    <n v="5"/>
    <d v="2024-11-19T00:00:00"/>
    <d v="2024-11-20T00:00:00"/>
    <s v="Member"/>
    <s v="Cash"/>
    <n v="1253.6199999999999"/>
    <s v="profit"/>
    <s v="Hyderabad"/>
  </r>
  <r>
    <s v="ORD114445"/>
    <x v="1"/>
    <s v="Electronics"/>
    <x v="14243"/>
    <s v="Good Sales"/>
    <n v="0.18"/>
    <n v="593.28539999999998"/>
    <n v="2702.7446"/>
    <n v="4"/>
    <d v="2023-06-11T00:00:00"/>
    <d v="2023-06-16T00:00:00"/>
    <s v="Member"/>
    <s v="Card"/>
    <n v="476.79"/>
    <s v="loss"/>
    <s v="Delhi"/>
  </r>
  <r>
    <s v="ORD114446"/>
    <x v="2"/>
    <s v="Personal Care"/>
    <x v="14244"/>
    <s v="Good Sales"/>
    <n v="0.45"/>
    <n v="719.55899999999997"/>
    <n v="879.46100000000001"/>
    <n v="5"/>
    <d v="2024-01-29T00:00:00"/>
    <d v="2024-02-01T00:00:00"/>
    <s v="New"/>
    <s v="Cash"/>
    <n v="182.06"/>
    <s v="loss"/>
    <s v="Bangalore"/>
  </r>
  <r>
    <s v="ORD114447"/>
    <x v="3"/>
    <s v="Clothing"/>
    <x v="14245"/>
    <s v="Good Sales"/>
    <n v="0.39"/>
    <n v="514.79610000000002"/>
    <n v="805.19389999999999"/>
    <n v="7"/>
    <d v="2023-10-16T00:00:00"/>
    <d v="2023-10-19T00:00:00"/>
    <s v="New"/>
    <s v="UPI"/>
    <n v="96.82"/>
    <s v="loss"/>
    <s v="Hyderabad"/>
  </r>
  <r>
    <s v="ORD114448"/>
    <x v="3"/>
    <s v="Grocery"/>
    <x v="14246"/>
    <s v="concerning"/>
    <n v="0.42"/>
    <n v="158.56259999999997"/>
    <n v="218.9674"/>
    <n v="4"/>
    <d v="2024-09-18T00:00:00"/>
    <d v="2024-09-25T00:00:00"/>
    <s v="Member"/>
    <s v="UPI"/>
    <n v="44.54"/>
    <s v="loss"/>
    <s v="Hyderabad"/>
  </r>
  <r>
    <s v="ORD114449"/>
    <x v="1"/>
    <s v="Personal Care"/>
    <x v="14247"/>
    <s v="concerning"/>
    <n v="0.15"/>
    <n v="111.98099999999999"/>
    <n v="634.55899999999997"/>
    <n v="5"/>
    <d v="2023-07-13T00:00:00"/>
    <d v="2023-07-18T00:00:00"/>
    <s v="Member"/>
    <s v="Cash"/>
    <n v="48.01"/>
    <s v="loss"/>
    <s v="Delhi"/>
  </r>
  <r>
    <s v="ORD114450"/>
    <x v="1"/>
    <s v="Personal Care"/>
    <x v="14248"/>
    <s v="Good Sales"/>
    <n v="0.44"/>
    <n v="2002.0220000000002"/>
    <n v="2548.0280000000002"/>
    <n v="6"/>
    <d v="2023-02-16T00:00:00"/>
    <d v="2023-02-23T00:00:00"/>
    <s v="New"/>
    <s v="UPI"/>
    <n v="1353.74"/>
    <s v="profit"/>
    <s v="Hyderabad"/>
  </r>
  <r>
    <s v="ORD114451"/>
    <x v="2"/>
    <s v="Grocery"/>
    <x v="14249"/>
    <s v="Good Sales"/>
    <n v="0.32"/>
    <n v="1203.8304000000001"/>
    <n v="2558.1395999999995"/>
    <n v="6"/>
    <d v="2024-11-19T00:00:00"/>
    <d v="2024-11-23T00:00:00"/>
    <s v="New"/>
    <s v="UPI"/>
    <n v="435.69"/>
    <s v="loss"/>
    <s v="Pune"/>
  </r>
  <r>
    <s v="ORD114452"/>
    <x v="2"/>
    <s v="Clothing"/>
    <x v="14250"/>
    <s v="Good Sales"/>
    <n v="0.37"/>
    <n v="1744.0468000000001"/>
    <n v="2969.5932000000003"/>
    <n v="7"/>
    <d v="2023-01-30T00:00:00"/>
    <d v="2023-02-06T00:00:00"/>
    <s v="New"/>
    <s v="Card"/>
    <n v="590.63"/>
    <s v="loss"/>
    <s v="Delhi"/>
  </r>
  <r>
    <s v="ORD114453"/>
    <x v="3"/>
    <s v="Grocery"/>
    <x v="14251"/>
    <s v="Good Sales"/>
    <n v="0.16"/>
    <n v="348.20480000000003"/>
    <n v="1828.0752000000002"/>
    <n v="3"/>
    <d v="2024-05-01T00:00:00"/>
    <d v="2024-05-06T00:00:00"/>
    <s v="Regular"/>
    <s v="UPI"/>
    <n v="301.02"/>
    <s v="loss"/>
    <s v="Hyderabad"/>
  </r>
  <r>
    <s v="ORD114454"/>
    <x v="1"/>
    <s v="Clothing"/>
    <x v="14252"/>
    <s v="Good Sales"/>
    <n v="0.12"/>
    <n v="365.52719999999999"/>
    <n v="2680.5328"/>
    <n v="8"/>
    <d v="2023-07-30T00:00:00"/>
    <d v="2023-08-02T00:00:00"/>
    <s v="New"/>
    <s v="Card"/>
    <n v="475.69"/>
    <s v="loss"/>
    <s v="Hyderabad"/>
  </r>
  <r>
    <s v="ORD114455"/>
    <x v="2"/>
    <s v="Electronics"/>
    <x v="14253"/>
    <s v="Good Sales"/>
    <n v="0.2"/>
    <n v="493.99799999999999"/>
    <n v="1975.9919999999997"/>
    <n v="5"/>
    <d v="2024-04-13T00:00:00"/>
    <d v="2024-04-20T00:00:00"/>
    <s v="New"/>
    <s v="UPI"/>
    <n v="328.99"/>
    <s v="loss"/>
    <s v="Delhi"/>
  </r>
  <r>
    <s v="ORD114456"/>
    <x v="3"/>
    <s v="Clothing"/>
    <x v="14254"/>
    <s v="Good Sales"/>
    <n v="0.28999999999999998"/>
    <n v="1281.4490999999998"/>
    <n v="3137.3409000000001"/>
    <n v="1"/>
    <d v="2023-11-11T00:00:00"/>
    <d v="2023-11-15T00:00:00"/>
    <s v="New"/>
    <s v="Card"/>
    <n v="864.91"/>
    <s v="profit"/>
    <s v="Delhi"/>
  </r>
  <r>
    <s v="ORD114457"/>
    <x v="1"/>
    <s v="Personal Care"/>
    <x v="14255"/>
    <s v="Good Sales"/>
    <n v="0.33"/>
    <n v="1636.0641000000003"/>
    <n v="3321.7058999999999"/>
    <n v="4"/>
    <d v="2024-05-06T00:00:00"/>
    <d v="2024-05-12T00:00:00"/>
    <s v="Member"/>
    <s v="UPI"/>
    <n v="1004.1"/>
    <s v="profit"/>
    <s v="Delhi"/>
  </r>
  <r>
    <s v="ORD114458"/>
    <x v="3"/>
    <s v="Electronics"/>
    <x v="14256"/>
    <s v="Good Sales"/>
    <n v="0.25"/>
    <n v="1167.6500000000001"/>
    <n v="3502.9500000000003"/>
    <n v="4"/>
    <d v="2023-10-14T00:00:00"/>
    <d v="2023-10-20T00:00:00"/>
    <s v="New"/>
    <s v="Card"/>
    <n v="286.49"/>
    <s v="loss"/>
    <s v="Hyderabad"/>
  </r>
  <r>
    <s v="ORD114459"/>
    <x v="0"/>
    <s v="Home Care"/>
    <x v="14257"/>
    <s v="Good Sales"/>
    <n v="0.35"/>
    <n v="1060.6644999999999"/>
    <n v="1969.8054999999999"/>
    <n v="8"/>
    <d v="2023-10-04T00:00:00"/>
    <d v="2023-10-09T00:00:00"/>
    <s v="Member"/>
    <s v="Card"/>
    <n v="577.84"/>
    <s v="loss"/>
    <s v="Pune"/>
  </r>
  <r>
    <s v="ORD114460"/>
    <x v="1"/>
    <s v="Electronics"/>
    <x v="14258"/>
    <s v="concerning"/>
    <n v="0.35"/>
    <n v="140.9905"/>
    <n v="261.83949999999999"/>
    <n v="9"/>
    <d v="2023-09-30T00:00:00"/>
    <d v="2023-10-04T00:00:00"/>
    <s v="Member"/>
    <s v="Card"/>
    <n v="107.92"/>
    <s v="loss"/>
    <s v="Pune"/>
  </r>
  <r>
    <s v="ORD114461"/>
    <x v="2"/>
    <s v="Clothing"/>
    <x v="14259"/>
    <s v="Good Sales"/>
    <n v="0.33"/>
    <n v="1031.5404000000001"/>
    <n v="2094.3396000000002"/>
    <n v="3"/>
    <d v="2024-03-10T00:00:00"/>
    <d v="2024-03-16T00:00:00"/>
    <s v="Member"/>
    <s v="Card"/>
    <n v="278.70999999999998"/>
    <s v="loss"/>
    <s v="Delhi"/>
  </r>
  <r>
    <s v="ORD114462"/>
    <x v="2"/>
    <s v="Electronics"/>
    <x v="14260"/>
    <s v="concerning"/>
    <n v="0.13"/>
    <n v="74.818899999999999"/>
    <n v="500.71109999999999"/>
    <n v="1"/>
    <d v="2024-02-12T00:00:00"/>
    <d v="2024-02-19T00:00:00"/>
    <s v="Member"/>
    <s v="Cash"/>
    <n v="76.31"/>
    <s v="loss"/>
    <s v="Delhi"/>
  </r>
  <r>
    <s v="ORD114463"/>
    <x v="0"/>
    <s v="Electronics"/>
    <x v="14261"/>
    <s v="concerning"/>
    <n v="0.22"/>
    <n v="171.6506"/>
    <n v="608.57940000000008"/>
    <n v="8"/>
    <d v="2023-08-17T00:00:00"/>
    <d v="2023-08-18T00:00:00"/>
    <s v="New"/>
    <s v="Card"/>
    <n v="157.44"/>
    <s v="loss"/>
    <s v="Chennai"/>
  </r>
  <r>
    <s v="ORD114464"/>
    <x v="1"/>
    <s v="Home Care"/>
    <x v="14262"/>
    <s v="Good Sales"/>
    <n v="0.38"/>
    <n v="394.2842"/>
    <n v="643.30579999999986"/>
    <n v="9"/>
    <d v="2023-08-21T00:00:00"/>
    <d v="2023-08-28T00:00:00"/>
    <s v="Regular"/>
    <s v="UPI"/>
    <n v="213.98"/>
    <s v="loss"/>
    <s v="Chennai"/>
  </r>
  <r>
    <s v="ORD114465"/>
    <x v="3"/>
    <s v="Clothing"/>
    <x v="14263"/>
    <s v="Good Sales"/>
    <n v="0.44"/>
    <n v="827.69279999999992"/>
    <n v="1053.4272000000001"/>
    <n v="4"/>
    <d v="2024-09-01T00:00:00"/>
    <d v="2024-09-05T00:00:00"/>
    <s v="Member"/>
    <s v="Cash"/>
    <n v="128.85"/>
    <s v="loss"/>
    <s v="Chennai"/>
  </r>
  <r>
    <s v="ORD114466"/>
    <x v="2"/>
    <s v="Personal Care"/>
    <x v="14264"/>
    <s v="Good Sales"/>
    <n v="0.25"/>
    <n v="749.9375"/>
    <n v="2249.8125"/>
    <n v="5"/>
    <d v="2024-11-17T00:00:00"/>
    <d v="2024-11-23T00:00:00"/>
    <s v="New"/>
    <s v="UPI"/>
    <n v="469.59"/>
    <s v="loss"/>
    <s v="Delhi"/>
  </r>
  <r>
    <s v="ORD114467"/>
    <x v="0"/>
    <s v="Electronics"/>
    <x v="14265"/>
    <s v="Good Sales"/>
    <n v="0.49"/>
    <n v="849.86090000000002"/>
    <n v="884.54910000000007"/>
    <n v="4"/>
    <d v="2023-09-29T00:00:00"/>
    <d v="2023-10-05T00:00:00"/>
    <s v="New"/>
    <s v="UPI"/>
    <n v="103.1"/>
    <s v="loss"/>
    <s v="Chennai"/>
  </r>
  <r>
    <s v="ORD114468"/>
    <x v="0"/>
    <s v="Grocery"/>
    <x v="14266"/>
    <s v="Good Sales"/>
    <n v="0.09"/>
    <n v="208.44990000000001"/>
    <n v="2107.6601000000001"/>
    <n v="4"/>
    <d v="2023-02-18T00:00:00"/>
    <d v="2023-02-24T00:00:00"/>
    <s v="Regular"/>
    <s v="Cash"/>
    <n v="653.33000000000004"/>
    <s v="loss"/>
    <s v="Mumbai"/>
  </r>
  <r>
    <s v="ORD114469"/>
    <x v="1"/>
    <s v="Personal Care"/>
    <x v="14267"/>
    <s v="concerning"/>
    <n v="0.11"/>
    <n v="36.489200000000004"/>
    <n v="295.23080000000004"/>
    <n v="3"/>
    <d v="2024-03-01T00:00:00"/>
    <d v="2024-03-04T00:00:00"/>
    <s v="Regular"/>
    <s v="Card"/>
    <n v="72.73"/>
    <s v="loss"/>
    <s v="Hyderabad"/>
  </r>
  <r>
    <s v="ORD114470"/>
    <x v="1"/>
    <s v="Electronics"/>
    <x v="14268"/>
    <s v="Good Sales"/>
    <n v="0.23"/>
    <n v="721.46630000000005"/>
    <n v="2415.3436999999999"/>
    <n v="4"/>
    <d v="2024-01-31T00:00:00"/>
    <d v="2024-02-05T00:00:00"/>
    <s v="Member"/>
    <s v="Cash"/>
    <n v="235.12"/>
    <s v="loss"/>
    <s v="Pune"/>
  </r>
  <r>
    <s v="ORD114471"/>
    <x v="2"/>
    <s v="Personal Care"/>
    <x v="14269"/>
    <s v="Good Sales"/>
    <n v="0.25"/>
    <n v="829.86500000000001"/>
    <n v="2489.5950000000003"/>
    <n v="9"/>
    <d v="2024-11-11T00:00:00"/>
    <d v="2024-11-15T00:00:00"/>
    <s v="Regular"/>
    <s v="UPI"/>
    <n v="707.7"/>
    <s v="loss"/>
    <s v="Bangalore"/>
  </r>
  <r>
    <s v="ORD114472"/>
    <x v="0"/>
    <s v="Grocery"/>
    <x v="14270"/>
    <s v="concerning"/>
    <n v="0.21"/>
    <n v="123.27209999999999"/>
    <n v="463.73789999999997"/>
    <n v="7"/>
    <d v="2024-07-25T00:00:00"/>
    <d v="2024-08-01T00:00:00"/>
    <s v="Regular"/>
    <s v="Cash"/>
    <n v="43.84"/>
    <s v="loss"/>
    <s v="Delhi"/>
  </r>
  <r>
    <s v="ORD114473"/>
    <x v="3"/>
    <s v="Personal Care"/>
    <x v="14271"/>
    <s v="Good Sales"/>
    <n v="0.22"/>
    <n v="868.35540000000003"/>
    <n v="3078.7146000000002"/>
    <n v="6"/>
    <d v="2023-10-17T00:00:00"/>
    <d v="2023-10-19T00:00:00"/>
    <s v="Member"/>
    <s v="Card"/>
    <n v="252.91"/>
    <s v="loss"/>
    <s v="Pune"/>
  </r>
  <r>
    <s v="ORD114474"/>
    <x v="0"/>
    <s v="Personal Care"/>
    <x v="14272"/>
    <s v="Good Sales"/>
    <n v="0.24"/>
    <n v="785.41200000000003"/>
    <n v="2487.1379999999999"/>
    <n v="9"/>
    <d v="2024-03-20T00:00:00"/>
    <d v="2024-03-25T00:00:00"/>
    <s v="New"/>
    <s v="Card"/>
    <n v="339.75"/>
    <s v="loss"/>
    <s v="Pune"/>
  </r>
  <r>
    <s v="ORD114475"/>
    <x v="3"/>
    <s v="Grocery"/>
    <x v="14273"/>
    <s v="Good Sales"/>
    <n v="0.16"/>
    <n v="399.94720000000001"/>
    <n v="2099.7228"/>
    <n v="2"/>
    <d v="2023-08-18T00:00:00"/>
    <d v="2023-08-25T00:00:00"/>
    <s v="Regular"/>
    <s v="Cash"/>
    <n v="732.97"/>
    <s v="loss"/>
    <s v="Bangalore"/>
  </r>
  <r>
    <s v="ORD114476"/>
    <x v="3"/>
    <s v="Grocery"/>
    <x v="14274"/>
    <s v="Good Sales"/>
    <n v="7.0000000000000007E-2"/>
    <n v="196.63070000000005"/>
    <n v="2612.3793000000001"/>
    <n v="4"/>
    <d v="2023-03-26T00:00:00"/>
    <d v="2023-03-31T00:00:00"/>
    <s v="Regular"/>
    <s v="UPI"/>
    <n v="547.15"/>
    <s v="loss"/>
    <s v="Bangalore"/>
  </r>
  <r>
    <s v="ORD114477"/>
    <x v="2"/>
    <s v="Grocery"/>
    <x v="288"/>
    <s v="Good Sales"/>
    <n v="0.48"/>
    <n v="1231.1615999999999"/>
    <n v="1333.7584000000002"/>
    <n v="9"/>
    <d v="2024-05-15T00:00:00"/>
    <d v="2024-05-22T00:00:00"/>
    <s v="New"/>
    <s v="Card"/>
    <n v="336.92"/>
    <s v="loss"/>
    <s v="Hyderabad"/>
  </r>
  <r>
    <s v="ORD114478"/>
    <x v="0"/>
    <s v="Home Care"/>
    <x v="14275"/>
    <s v="concerning"/>
    <n v="0.4"/>
    <n v="145.43600000000001"/>
    <n v="218.15399999999997"/>
    <n v="8"/>
    <d v="2023-08-29T00:00:00"/>
    <d v="2023-08-31T00:00:00"/>
    <s v="Regular"/>
    <s v="Card"/>
    <n v="24.15"/>
    <s v="loss"/>
    <s v="Mumbai"/>
  </r>
  <r>
    <s v="ORD114479"/>
    <x v="3"/>
    <s v="Grocery"/>
    <x v="14276"/>
    <s v="Good Sales"/>
    <n v="0.41"/>
    <n v="1517.9142999999999"/>
    <n v="2184.3157000000001"/>
    <n v="1"/>
    <d v="2024-09-10T00:00:00"/>
    <d v="2024-09-14T00:00:00"/>
    <s v="Member"/>
    <s v="UPI"/>
    <n v="199.55"/>
    <s v="loss"/>
    <s v="Mumbai"/>
  </r>
  <r>
    <s v="ORD114480"/>
    <x v="1"/>
    <s v="Personal Care"/>
    <x v="14277"/>
    <s v="Good Sales"/>
    <n v="0.18"/>
    <n v="469.41659999999996"/>
    <n v="2138.4533999999999"/>
    <n v="9"/>
    <d v="2023-08-18T00:00:00"/>
    <d v="2023-08-19T00:00:00"/>
    <s v="New"/>
    <s v="Cash"/>
    <n v="713.38"/>
    <s v="loss"/>
    <s v="Mumbai"/>
  </r>
  <r>
    <s v="ORD114481"/>
    <x v="3"/>
    <s v="Grocery"/>
    <x v="14278"/>
    <s v="Good Sales"/>
    <n v="0.2"/>
    <n v="189.36800000000002"/>
    <n v="757.47199999999998"/>
    <n v="2"/>
    <d v="2023-09-03T00:00:00"/>
    <d v="2023-09-06T00:00:00"/>
    <s v="Regular"/>
    <s v="Card"/>
    <n v="161.06"/>
    <s v="loss"/>
    <s v="Hyderabad"/>
  </r>
  <r>
    <s v="ORD114482"/>
    <x v="1"/>
    <s v="Electronics"/>
    <x v="14279"/>
    <s v="Good Sales"/>
    <n v="0.47"/>
    <n v="1614.7225999999998"/>
    <n v="1820.8574000000001"/>
    <n v="1"/>
    <d v="2023-04-11T00:00:00"/>
    <d v="2023-04-12T00:00:00"/>
    <s v="Regular"/>
    <s v="UPI"/>
    <n v="250.13"/>
    <s v="loss"/>
    <s v="Bangalore"/>
  </r>
  <r>
    <s v="ORD114483"/>
    <x v="1"/>
    <s v="Grocery"/>
    <x v="14280"/>
    <s v="Good Sales"/>
    <n v="0.49"/>
    <n v="1717.8518000000001"/>
    <n v="1787.9682"/>
    <n v="2"/>
    <d v="2024-09-11T00:00:00"/>
    <d v="2024-09-14T00:00:00"/>
    <s v="Member"/>
    <s v="Cash"/>
    <n v="653.13"/>
    <s v="loss"/>
    <s v="Chennai"/>
  </r>
  <r>
    <s v="ORD114484"/>
    <x v="0"/>
    <s v="Grocery"/>
    <x v="14281"/>
    <s v="Good Sales"/>
    <n v="0.47"/>
    <n v="538.68110000000001"/>
    <n v="607.44890000000009"/>
    <n v="6"/>
    <d v="2024-10-31T00:00:00"/>
    <d v="2024-11-03T00:00:00"/>
    <s v="Member"/>
    <s v="UPI"/>
    <n v="76"/>
    <s v="loss"/>
    <s v="Hyderabad"/>
  </r>
  <r>
    <s v="ORD114485"/>
    <x v="1"/>
    <s v="Clothing"/>
    <x v="14282"/>
    <s v="Good Sales"/>
    <n v="0.32"/>
    <n v="1280.9056"/>
    <n v="2721.9243999999999"/>
    <n v="2"/>
    <d v="2023-02-14T00:00:00"/>
    <d v="2023-02-19T00:00:00"/>
    <s v="New"/>
    <s v="UPI"/>
    <n v="605.73"/>
    <s v="loss"/>
    <s v="Delhi"/>
  </r>
  <r>
    <s v="ORD114486"/>
    <x v="3"/>
    <s v="Personal Care"/>
    <x v="14283"/>
    <s v="Good Sales"/>
    <n v="0.12"/>
    <n v="280.42439999999999"/>
    <n v="2056.4456"/>
    <n v="1"/>
    <d v="2023-03-15T00:00:00"/>
    <d v="2023-03-18T00:00:00"/>
    <s v="Member"/>
    <s v="UPI"/>
    <n v="648.94000000000005"/>
    <s v="loss"/>
    <s v="Pune"/>
  </r>
  <r>
    <s v="ORD114487"/>
    <x v="1"/>
    <s v="Personal Care"/>
    <x v="14284"/>
    <s v="Good Sales"/>
    <n v="0.3"/>
    <n v="295.49700000000001"/>
    <n v="689.49299999999994"/>
    <n v="5"/>
    <d v="2023-09-14T00:00:00"/>
    <d v="2023-09-19T00:00:00"/>
    <s v="Regular"/>
    <s v="Cash"/>
    <n v="277.33"/>
    <s v="loss"/>
    <s v="Mumbai"/>
  </r>
  <r>
    <s v="ORD114488"/>
    <x v="0"/>
    <s v="Electronics"/>
    <x v="14285"/>
    <s v="Good Sales"/>
    <n v="0.28999999999999998"/>
    <n v="963.47860000000003"/>
    <n v="2358.8614000000002"/>
    <n v="2"/>
    <d v="2023-04-13T00:00:00"/>
    <d v="2023-04-15T00:00:00"/>
    <s v="Member"/>
    <s v="Cash"/>
    <n v="957.18"/>
    <s v="profit"/>
    <s v="Chennai"/>
  </r>
  <r>
    <s v="ORD114489"/>
    <x v="2"/>
    <s v="Home Care"/>
    <x v="14286"/>
    <s v="Good Sales"/>
    <n v="0.45"/>
    <n v="1360.7820000000002"/>
    <n v="1663.1779999999999"/>
    <n v="4"/>
    <d v="2023-04-02T00:00:00"/>
    <d v="2023-04-09T00:00:00"/>
    <s v="Regular"/>
    <s v="UPI"/>
    <n v="259.10000000000002"/>
    <s v="loss"/>
    <s v="Chennai"/>
  </r>
  <r>
    <s v="ORD114490"/>
    <x v="3"/>
    <s v="Clothing"/>
    <x v="14287"/>
    <s v="Good Sales"/>
    <n v="0.16"/>
    <n v="149.5984"/>
    <n v="785.39160000000004"/>
    <n v="8"/>
    <d v="2023-08-25T00:00:00"/>
    <d v="2023-08-28T00:00:00"/>
    <s v="New"/>
    <s v="Cash"/>
    <n v="89.61"/>
    <s v="loss"/>
    <s v="Hyderabad"/>
  </r>
  <r>
    <s v="ORD114491"/>
    <x v="3"/>
    <s v="Electronics"/>
    <x v="14288"/>
    <s v="Good Sales"/>
    <n v="0.1"/>
    <n v="437.45100000000002"/>
    <n v="3937.0590000000002"/>
    <n v="6"/>
    <d v="2024-12-23T00:00:00"/>
    <d v="2024-12-25T00:00:00"/>
    <s v="Member"/>
    <s v="UPI"/>
    <n v="1149.3699999999999"/>
    <s v="profit"/>
    <s v="Bangalore"/>
  </r>
  <r>
    <s v="ORD114492"/>
    <x v="0"/>
    <s v="Electronics"/>
    <x v="14289"/>
    <s v="Good Sales"/>
    <n v="0.13"/>
    <n v="557.33860000000004"/>
    <n v="3729.8814000000002"/>
    <n v="8"/>
    <d v="2024-08-28T00:00:00"/>
    <d v="2024-08-29T00:00:00"/>
    <s v="Member"/>
    <s v="Cash"/>
    <n v="324.24"/>
    <s v="loss"/>
    <s v="Hyderabad"/>
  </r>
  <r>
    <s v="ORD114493"/>
    <x v="0"/>
    <s v="Personal Care"/>
    <x v="14290"/>
    <s v="Good Sales"/>
    <n v="0.12"/>
    <n v="503.71200000000005"/>
    <n v="3693.8880000000004"/>
    <n v="5"/>
    <d v="2023-03-25T00:00:00"/>
    <d v="2023-04-01T00:00:00"/>
    <s v="Regular"/>
    <s v="UPI"/>
    <n v="222.88"/>
    <s v="loss"/>
    <s v="Pune"/>
  </r>
  <r>
    <s v="ORD114494"/>
    <x v="0"/>
    <s v="Clothing"/>
    <x v="14291"/>
    <s v="Good Sales"/>
    <n v="0.32"/>
    <n v="657.99039999999991"/>
    <n v="1398.2295999999999"/>
    <n v="2"/>
    <d v="2024-06-15T00:00:00"/>
    <d v="2024-06-20T00:00:00"/>
    <s v="Regular"/>
    <s v="Card"/>
    <n v="462.17"/>
    <s v="loss"/>
    <s v="Chennai"/>
  </r>
  <r>
    <s v="ORD114495"/>
    <x v="0"/>
    <s v="Personal Care"/>
    <x v="14292"/>
    <s v="Good Sales"/>
    <n v="0.41"/>
    <n v="1697.6664999999998"/>
    <n v="2442.9834999999998"/>
    <n v="1"/>
    <d v="2023-01-23T00:00:00"/>
    <d v="2023-01-28T00:00:00"/>
    <s v="New"/>
    <s v="UPI"/>
    <n v="666.23"/>
    <s v="loss"/>
    <s v="Delhi"/>
  </r>
  <r>
    <s v="ORD114496"/>
    <x v="3"/>
    <s v="Home Care"/>
    <x v="14293"/>
    <s v="Good Sales"/>
    <n v="0.18"/>
    <n v="763.11"/>
    <n v="3476.39"/>
    <n v="8"/>
    <d v="2024-08-30T00:00:00"/>
    <d v="2024-09-03T00:00:00"/>
    <s v="Regular"/>
    <s v="Cash"/>
    <n v="1063.6600000000001"/>
    <s v="profit"/>
    <s v="Hyderabad"/>
  </r>
  <r>
    <s v="ORD114497"/>
    <x v="2"/>
    <s v="Personal Care"/>
    <x v="14294"/>
    <s v="Good Sales"/>
    <n v="0.09"/>
    <n v="448.47449999999998"/>
    <n v="4534.5754999999999"/>
    <n v="1"/>
    <d v="2023-06-10T00:00:00"/>
    <d v="2023-06-13T00:00:00"/>
    <s v="New"/>
    <s v="Card"/>
    <n v="442.34"/>
    <s v="loss"/>
    <s v="Mumbai"/>
  </r>
  <r>
    <s v="ORD114498"/>
    <x v="1"/>
    <s v="Grocery"/>
    <x v="14295"/>
    <s v="Good Sales"/>
    <n v="0.17"/>
    <n v="814.68420000000015"/>
    <n v="3977.5758000000001"/>
    <n v="9"/>
    <d v="2023-01-08T00:00:00"/>
    <d v="2023-01-12T00:00:00"/>
    <s v="New"/>
    <s v="Card"/>
    <n v="763.14"/>
    <s v="loss"/>
    <s v="Mumbai"/>
  </r>
  <r>
    <s v="ORD114499"/>
    <x v="1"/>
    <s v="Personal Care"/>
    <x v="14296"/>
    <s v="Good Sales"/>
    <n v="0.27"/>
    <n v="533.50650000000007"/>
    <n v="1442.4434999999999"/>
    <n v="4"/>
    <d v="2023-11-15T00:00:00"/>
    <d v="2023-11-22T00:00:00"/>
    <s v="New"/>
    <s v="UPI"/>
    <n v="502.28"/>
    <s v="loss"/>
    <s v="Bangalore"/>
  </r>
  <r>
    <s v="ORD114500"/>
    <x v="2"/>
    <s v="Grocery"/>
    <x v="14297"/>
    <s v="Good Sales"/>
    <n v="0.33"/>
    <n v="353.49600000000004"/>
    <n v="717.70399999999995"/>
    <n v="6"/>
    <d v="2024-09-27T00:00:00"/>
    <d v="2024-10-01T00:00:00"/>
    <s v="Regular"/>
    <s v="Card"/>
    <n v="122.83"/>
    <s v="loss"/>
    <s v="Hyderabad"/>
  </r>
  <r>
    <s v="ORD114501"/>
    <x v="2"/>
    <s v="Electronics"/>
    <x v="14298"/>
    <s v="Good Sales"/>
    <n v="0.27"/>
    <n v="413.9289"/>
    <n v="1119.1410999999998"/>
    <n v="6"/>
    <d v="2023-05-12T00:00:00"/>
    <d v="2023-05-14T00:00:00"/>
    <s v="Regular"/>
    <s v="Card"/>
    <n v="257.24"/>
    <s v="loss"/>
    <s v="Chennai"/>
  </r>
  <r>
    <s v="ORD114502"/>
    <x v="2"/>
    <s v="Home Care"/>
    <x v="14299"/>
    <s v="Good Sales"/>
    <n v="0.13"/>
    <n v="328.17590000000001"/>
    <n v="2196.2540999999997"/>
    <n v="3"/>
    <d v="2024-06-30T00:00:00"/>
    <d v="2024-07-05T00:00:00"/>
    <s v="Regular"/>
    <s v="UPI"/>
    <n v="518.9"/>
    <s v="loss"/>
    <s v="Delhi"/>
  </r>
  <r>
    <s v="ORD114503"/>
    <x v="0"/>
    <s v="Grocery"/>
    <x v="14300"/>
    <s v="Good Sales"/>
    <n v="0.46"/>
    <n v="1861.5003999999999"/>
    <n v="2185.2395999999999"/>
    <n v="1"/>
    <d v="2023-04-03T00:00:00"/>
    <d v="2023-04-09T00:00:00"/>
    <s v="Member"/>
    <s v="Card"/>
    <n v="930.79"/>
    <s v="profit"/>
    <s v="Chennai"/>
  </r>
  <r>
    <s v="ORD114504"/>
    <x v="3"/>
    <s v="Home Care"/>
    <x v="14301"/>
    <s v="Good Sales"/>
    <n v="0.22"/>
    <n v="801.37639999999999"/>
    <n v="2841.2435999999998"/>
    <n v="6"/>
    <d v="2023-11-08T00:00:00"/>
    <d v="2023-11-10T00:00:00"/>
    <s v="Member"/>
    <s v="UPI"/>
    <n v="657.83"/>
    <s v="loss"/>
    <s v="Bangalore"/>
  </r>
  <r>
    <s v="ORD114505"/>
    <x v="3"/>
    <s v="Personal Care"/>
    <x v="14302"/>
    <s v="Good Sales"/>
    <n v="0.23"/>
    <n v="910.75170000000003"/>
    <n v="3049.0383000000002"/>
    <n v="5"/>
    <d v="2024-10-12T00:00:00"/>
    <d v="2024-10-18T00:00:00"/>
    <s v="Member"/>
    <s v="Card"/>
    <n v="913.63"/>
    <s v="profit"/>
    <s v="Bangalore"/>
  </r>
  <r>
    <s v="ORD114506"/>
    <x v="3"/>
    <s v="Personal Care"/>
    <x v="14303"/>
    <s v="Good Sales"/>
    <n v="0.48"/>
    <n v="941.58720000000005"/>
    <n v="1020.0528"/>
    <n v="4"/>
    <d v="2023-10-21T00:00:00"/>
    <d v="2023-10-26T00:00:00"/>
    <s v="New"/>
    <s v="Cash"/>
    <n v="467.33"/>
    <s v="loss"/>
    <s v="Mumbai"/>
  </r>
  <r>
    <s v="ORD114507"/>
    <x v="0"/>
    <s v="Electronics"/>
    <x v="14304"/>
    <s v="Good Sales"/>
    <n v="0.43"/>
    <n v="563.2269"/>
    <n v="746.60309999999993"/>
    <n v="9"/>
    <d v="2024-03-04T00:00:00"/>
    <d v="2024-03-09T00:00:00"/>
    <s v="Member"/>
    <s v="UPI"/>
    <n v="338.38"/>
    <s v="loss"/>
    <s v="Bangalore"/>
  </r>
  <r>
    <s v="ORD114508"/>
    <x v="3"/>
    <s v="Personal Care"/>
    <x v="14305"/>
    <s v="concerning"/>
    <n v="0.4"/>
    <n v="87.296000000000006"/>
    <n v="130.94400000000002"/>
    <n v="4"/>
    <d v="2024-08-20T00:00:00"/>
    <d v="2024-08-24T00:00:00"/>
    <s v="Member"/>
    <s v="Cash"/>
    <n v="60.46"/>
    <s v="loss"/>
    <s v="Mumbai"/>
  </r>
  <r>
    <s v="ORD114509"/>
    <x v="0"/>
    <s v="Grocery"/>
    <x v="14306"/>
    <s v="Good Sales"/>
    <n v="0.09"/>
    <n v="285.14699999999999"/>
    <n v="2883.1530000000002"/>
    <n v="1"/>
    <d v="2024-03-17T00:00:00"/>
    <d v="2024-03-19T00:00:00"/>
    <s v="Member"/>
    <s v="Cash"/>
    <n v="715.17"/>
    <s v="loss"/>
    <s v="Pune"/>
  </r>
  <r>
    <s v="ORD114510"/>
    <x v="3"/>
    <s v="Electronics"/>
    <x v="14307"/>
    <s v="Good Sales"/>
    <n v="0.42"/>
    <n v="1678.1855999999998"/>
    <n v="2317.4944"/>
    <n v="6"/>
    <d v="2024-09-21T00:00:00"/>
    <d v="2024-09-23T00:00:00"/>
    <s v="Member"/>
    <s v="UPI"/>
    <n v="1096.01"/>
    <s v="profit"/>
    <s v="Mumbai"/>
  </r>
  <r>
    <s v="ORD114511"/>
    <x v="2"/>
    <s v="Home Care"/>
    <x v="14308"/>
    <s v="Good Sales"/>
    <n v="0.23"/>
    <n v="1025.0617"/>
    <n v="3431.7282999999998"/>
    <n v="7"/>
    <d v="2024-11-04T00:00:00"/>
    <d v="2024-11-10T00:00:00"/>
    <s v="New"/>
    <s v="Card"/>
    <n v="290.39"/>
    <s v="loss"/>
    <s v="Bangalore"/>
  </r>
  <r>
    <s v="ORD114512"/>
    <x v="1"/>
    <s v="Electronics"/>
    <x v="14309"/>
    <s v="Good Sales"/>
    <n v="0.1"/>
    <n v="243.35700000000003"/>
    <n v="2190.2130000000002"/>
    <n v="1"/>
    <d v="2024-09-13T00:00:00"/>
    <d v="2024-09-18T00:00:00"/>
    <s v="New"/>
    <s v="UPI"/>
    <n v="200.77"/>
    <s v="loss"/>
    <s v="Hyderabad"/>
  </r>
  <r>
    <s v="ORD114513"/>
    <x v="1"/>
    <s v="Home Care"/>
    <x v="14310"/>
    <s v="Good Sales"/>
    <n v="0.5"/>
    <n v="2322.73"/>
    <n v="2322.73"/>
    <n v="9"/>
    <d v="2023-04-02T00:00:00"/>
    <d v="2023-04-04T00:00:00"/>
    <s v="Regular"/>
    <s v="Card"/>
    <n v="701.86"/>
    <s v="loss"/>
    <s v="Bangalore"/>
  </r>
  <r>
    <s v="ORD114514"/>
    <x v="0"/>
    <s v="Clothing"/>
    <x v="14311"/>
    <s v="Good Sales"/>
    <n v="0.09"/>
    <n v="98.263799999999989"/>
    <n v="993.55619999999999"/>
    <n v="2"/>
    <d v="2024-01-10T00:00:00"/>
    <d v="2024-01-13T00:00:00"/>
    <s v="Regular"/>
    <s v="UPI"/>
    <n v="100.02"/>
    <s v="loss"/>
    <s v="Bangalore"/>
  </r>
  <r>
    <s v="ORD114515"/>
    <x v="3"/>
    <s v="Grocery"/>
    <x v="14312"/>
    <s v="Good Sales"/>
    <n v="0.46"/>
    <n v="1205.4069999999999"/>
    <n v="1415.0429999999999"/>
    <n v="7"/>
    <d v="2024-12-12T00:00:00"/>
    <d v="2024-12-19T00:00:00"/>
    <s v="New"/>
    <s v="UPI"/>
    <n v="352.04"/>
    <s v="loss"/>
    <s v="Chennai"/>
  </r>
  <r>
    <s v="ORD114516"/>
    <x v="1"/>
    <s v="Grocery"/>
    <x v="14313"/>
    <s v="Good Sales"/>
    <n v="0"/>
    <n v="0"/>
    <n v="1147.46"/>
    <n v="8"/>
    <d v="2024-10-25T00:00:00"/>
    <d v="2024-10-27T00:00:00"/>
    <s v="New"/>
    <s v="Cash"/>
    <n v="310.83999999999997"/>
    <s v="loss"/>
    <s v="Hyderabad"/>
  </r>
  <r>
    <s v="ORD114517"/>
    <x v="2"/>
    <s v="Home Care"/>
    <x v="14314"/>
    <s v="Good Sales"/>
    <n v="0.22"/>
    <n v="224.74540000000002"/>
    <n v="796.82460000000003"/>
    <n v="8"/>
    <d v="2024-08-08T00:00:00"/>
    <d v="2024-08-09T00:00:00"/>
    <s v="New"/>
    <s v="UPI"/>
    <n v="82.41"/>
    <s v="loss"/>
    <s v="Mumbai"/>
  </r>
  <r>
    <s v="ORD114518"/>
    <x v="2"/>
    <s v="Personal Care"/>
    <x v="14315"/>
    <s v="Good Sales"/>
    <n v="0.01"/>
    <n v="47.716000000000008"/>
    <n v="4723.884"/>
    <n v="1"/>
    <d v="2024-04-07T00:00:00"/>
    <d v="2024-04-09T00:00:00"/>
    <s v="Regular"/>
    <s v="Cash"/>
    <n v="996.83"/>
    <s v="profit"/>
    <s v="Delhi"/>
  </r>
  <r>
    <s v="ORD114519"/>
    <x v="2"/>
    <s v="Personal Care"/>
    <x v="14316"/>
    <s v="Good Sales"/>
    <n v="0.46"/>
    <n v="1889.1878000000002"/>
    <n v="2217.7422000000001"/>
    <n v="1"/>
    <d v="2023-11-15T00:00:00"/>
    <d v="2023-11-18T00:00:00"/>
    <s v="Member"/>
    <s v="Cash"/>
    <n v="440.37"/>
    <s v="loss"/>
    <s v="Pune"/>
  </r>
  <r>
    <s v="ORD114520"/>
    <x v="0"/>
    <s v="Clothing"/>
    <x v="14317"/>
    <s v="concerning"/>
    <n v="0.06"/>
    <n v="9.469199999999999"/>
    <n v="148.35079999999999"/>
    <n v="4"/>
    <d v="2024-09-12T00:00:00"/>
    <d v="2024-09-18T00:00:00"/>
    <s v="Member"/>
    <s v="Cash"/>
    <n v="27.3"/>
    <s v="loss"/>
    <s v="Delhi"/>
  </r>
  <r>
    <s v="ORD114521"/>
    <x v="0"/>
    <s v="Home Care"/>
    <x v="14318"/>
    <s v="Good Sales"/>
    <n v="0.34"/>
    <n v="481.34140000000002"/>
    <n v="934.36860000000001"/>
    <n v="2"/>
    <d v="2024-05-01T00:00:00"/>
    <d v="2024-05-03T00:00:00"/>
    <s v="New"/>
    <s v="Cash"/>
    <n v="210.93"/>
    <s v="loss"/>
    <s v="Delhi"/>
  </r>
  <r>
    <s v="ORD114522"/>
    <x v="3"/>
    <s v="Clothing"/>
    <x v="589"/>
    <s v="Good Sales"/>
    <n v="0.32"/>
    <n v="353.65120000000002"/>
    <n v="751.50880000000006"/>
    <n v="4"/>
    <d v="2023-08-16T00:00:00"/>
    <d v="2023-08-19T00:00:00"/>
    <s v="Regular"/>
    <s v="UPI"/>
    <n v="294.10000000000002"/>
    <s v="loss"/>
    <s v="Chennai"/>
  </r>
  <r>
    <s v="ORD114523"/>
    <x v="2"/>
    <s v="Home Care"/>
    <x v="14319"/>
    <s v="Good Sales"/>
    <n v="0.39"/>
    <n v="320.17440000000005"/>
    <n v="500.78559999999999"/>
    <n v="6"/>
    <d v="2024-02-01T00:00:00"/>
    <d v="2024-02-02T00:00:00"/>
    <s v="New"/>
    <s v="Cash"/>
    <n v="151.66"/>
    <s v="loss"/>
    <s v="Delhi"/>
  </r>
  <r>
    <s v="ORD114524"/>
    <x v="3"/>
    <s v="Clothing"/>
    <x v="14320"/>
    <s v="Good Sales"/>
    <n v="0.37"/>
    <n v="1301.4084"/>
    <n v="2215.9116000000004"/>
    <n v="3"/>
    <d v="2023-01-02T00:00:00"/>
    <d v="2023-01-09T00:00:00"/>
    <s v="Regular"/>
    <s v="Card"/>
    <n v="898.27"/>
    <s v="profit"/>
    <s v="Pune"/>
  </r>
  <r>
    <s v="ORD114525"/>
    <x v="3"/>
    <s v="Home Care"/>
    <x v="14321"/>
    <s v="Good Sales"/>
    <n v="0.02"/>
    <n v="57.550200000000004"/>
    <n v="2819.9598000000001"/>
    <n v="3"/>
    <d v="2024-09-14T00:00:00"/>
    <d v="2024-09-20T00:00:00"/>
    <s v="Member"/>
    <s v="Card"/>
    <n v="441.73"/>
    <s v="loss"/>
    <s v="Pune"/>
  </r>
  <r>
    <s v="ORD114526"/>
    <x v="2"/>
    <s v="Grocery"/>
    <x v="14322"/>
    <s v="Good Sales"/>
    <n v="0.19"/>
    <n v="441.61320000000006"/>
    <n v="1882.6668000000002"/>
    <n v="1"/>
    <d v="2024-02-15T00:00:00"/>
    <d v="2024-02-19T00:00:00"/>
    <s v="Member"/>
    <s v="Cash"/>
    <n v="500.71"/>
    <s v="loss"/>
    <s v="Chennai"/>
  </r>
  <r>
    <s v="ORD114527"/>
    <x v="3"/>
    <s v="Clothing"/>
    <x v="14323"/>
    <s v="Good Sales"/>
    <n v="0.16"/>
    <n v="164.56639999999999"/>
    <n v="863.97360000000003"/>
    <n v="5"/>
    <d v="2023-04-15T00:00:00"/>
    <d v="2023-04-20T00:00:00"/>
    <s v="New"/>
    <s v="Card"/>
    <n v="285.2"/>
    <s v="loss"/>
    <s v="Delhi"/>
  </r>
  <r>
    <s v="ORD114528"/>
    <x v="1"/>
    <s v="Clothing"/>
    <x v="14324"/>
    <s v="Good Sales"/>
    <n v="0.49"/>
    <n v="715.56169999999997"/>
    <n v="744.76829999999995"/>
    <n v="7"/>
    <d v="2023-08-06T00:00:00"/>
    <d v="2023-08-11T00:00:00"/>
    <s v="Member"/>
    <s v="Card"/>
    <n v="127.29"/>
    <s v="loss"/>
    <s v="Mumbai"/>
  </r>
  <r>
    <s v="ORD114529"/>
    <x v="0"/>
    <s v="Home Care"/>
    <x v="14325"/>
    <s v="Good Sales"/>
    <n v="0.39"/>
    <n v="719.51100000000008"/>
    <n v="1125.3890000000001"/>
    <n v="6"/>
    <d v="2023-10-02T00:00:00"/>
    <d v="2023-10-07T00:00:00"/>
    <s v="New"/>
    <s v="Card"/>
    <n v="350.64"/>
    <s v="loss"/>
    <s v="Mumbai"/>
  </r>
  <r>
    <s v="ORD114530"/>
    <x v="3"/>
    <s v="Electronics"/>
    <x v="14326"/>
    <s v="Good Sales"/>
    <n v="0.35"/>
    <n v="1382.1044999999999"/>
    <n v="2566.7655"/>
    <n v="4"/>
    <d v="2023-01-21T00:00:00"/>
    <d v="2023-01-28T00:00:00"/>
    <s v="Regular"/>
    <s v="Cash"/>
    <n v="821.41"/>
    <s v="profit"/>
    <s v="Bangalore"/>
  </r>
  <r>
    <s v="ORD114531"/>
    <x v="2"/>
    <s v="Electronics"/>
    <x v="14327"/>
    <s v="Good Sales"/>
    <n v="0.22"/>
    <n v="1088.3465999999999"/>
    <n v="3858.6833999999999"/>
    <n v="6"/>
    <d v="2023-11-10T00:00:00"/>
    <d v="2023-11-11T00:00:00"/>
    <s v="New"/>
    <s v="Card"/>
    <n v="1010.69"/>
    <s v="profit"/>
    <s v="Bangalore"/>
  </r>
  <r>
    <s v="ORD114532"/>
    <x v="0"/>
    <s v="Grocery"/>
    <x v="14328"/>
    <s v="Good Sales"/>
    <n v="0.45"/>
    <n v="450.6705"/>
    <n v="550.81950000000006"/>
    <n v="3"/>
    <d v="2024-02-14T00:00:00"/>
    <d v="2024-02-15T00:00:00"/>
    <s v="Regular"/>
    <s v="UPI"/>
    <n v="188.13"/>
    <s v="loss"/>
    <s v="Hyderabad"/>
  </r>
  <r>
    <s v="ORD114533"/>
    <x v="0"/>
    <s v="Personal Care"/>
    <x v="14329"/>
    <s v="Good Sales"/>
    <n v="0.01"/>
    <n v="17.7346"/>
    <n v="1755.7254"/>
    <n v="3"/>
    <d v="2024-04-02T00:00:00"/>
    <d v="2024-04-05T00:00:00"/>
    <s v="New"/>
    <s v="UPI"/>
    <n v="440.97"/>
    <s v="loss"/>
    <s v="Delhi"/>
  </r>
  <r>
    <s v="ORD114534"/>
    <x v="3"/>
    <s v="Personal Care"/>
    <x v="14330"/>
    <s v="Good Sales"/>
    <n v="0.11"/>
    <n v="162.02889999999999"/>
    <n v="1310.9611"/>
    <n v="7"/>
    <d v="2023-10-27T00:00:00"/>
    <d v="2023-10-28T00:00:00"/>
    <s v="New"/>
    <s v="Card"/>
    <n v="95.27"/>
    <s v="loss"/>
    <s v="Pune"/>
  </r>
  <r>
    <s v="ORD114535"/>
    <x v="1"/>
    <s v="Grocery"/>
    <x v="14331"/>
    <s v="concerning"/>
    <n v="0.35"/>
    <n v="110.57549999999999"/>
    <n v="205.35450000000003"/>
    <n v="9"/>
    <d v="2023-01-27T00:00:00"/>
    <d v="2023-01-31T00:00:00"/>
    <s v="Regular"/>
    <s v="UPI"/>
    <n v="68.16"/>
    <s v="loss"/>
    <s v="Bangalore"/>
  </r>
  <r>
    <s v="ORD114536"/>
    <x v="3"/>
    <s v="Personal Care"/>
    <x v="14332"/>
    <s v="Good Sales"/>
    <n v="0.25"/>
    <n v="293.54250000000002"/>
    <n v="880.62750000000005"/>
    <n v="1"/>
    <d v="2024-10-09T00:00:00"/>
    <d v="2024-10-12T00:00:00"/>
    <s v="Member"/>
    <s v="UPI"/>
    <n v="318.86"/>
    <s v="loss"/>
    <s v="Bangalore"/>
  </r>
  <r>
    <s v="ORD114537"/>
    <x v="1"/>
    <s v="Home Care"/>
    <x v="14333"/>
    <s v="Good Sales"/>
    <n v="0.27"/>
    <n v="1219.8357000000001"/>
    <n v="3298.0742999999998"/>
    <n v="4"/>
    <d v="2024-01-20T00:00:00"/>
    <d v="2024-01-27T00:00:00"/>
    <s v="Regular"/>
    <s v="UPI"/>
    <n v="1259.25"/>
    <s v="profit"/>
    <s v="Hyderabad"/>
  </r>
  <r>
    <s v="ORD114538"/>
    <x v="0"/>
    <s v="Electronics"/>
    <x v="14334"/>
    <s v="Good Sales"/>
    <n v="0.21"/>
    <n v="888.3021"/>
    <n v="3341.7079000000003"/>
    <n v="5"/>
    <d v="2024-09-30T00:00:00"/>
    <d v="2024-10-04T00:00:00"/>
    <s v="New"/>
    <s v="Cash"/>
    <n v="399.28"/>
    <s v="loss"/>
    <s v="Mumbai"/>
  </r>
  <r>
    <s v="ORD114539"/>
    <x v="3"/>
    <s v="Grocery"/>
    <x v="14335"/>
    <s v="Good Sales"/>
    <n v="0.08"/>
    <n v="73.698400000000007"/>
    <n v="847.53160000000003"/>
    <n v="2"/>
    <d v="2023-03-14T00:00:00"/>
    <d v="2023-03-18T00:00:00"/>
    <s v="Member"/>
    <s v="Cash"/>
    <n v="184.65"/>
    <s v="loss"/>
    <s v="Bangalore"/>
  </r>
  <r>
    <s v="ORD114540"/>
    <x v="2"/>
    <s v="Home Care"/>
    <x v="14336"/>
    <s v="Good Sales"/>
    <n v="0.08"/>
    <n v="151.536"/>
    <n v="1742.664"/>
    <n v="3"/>
    <d v="2023-01-31T00:00:00"/>
    <d v="2023-02-07T00:00:00"/>
    <s v="Regular"/>
    <s v="Card"/>
    <n v="227.45"/>
    <s v="loss"/>
    <s v="Mumbai"/>
  </r>
  <r>
    <s v="ORD114541"/>
    <x v="3"/>
    <s v="Grocery"/>
    <x v="14337"/>
    <s v="Good Sales"/>
    <n v="0.15"/>
    <n v="243.43950000000001"/>
    <n v="1379.4905000000001"/>
    <n v="5"/>
    <d v="2024-01-26T00:00:00"/>
    <d v="2024-02-01T00:00:00"/>
    <s v="Regular"/>
    <s v="UPI"/>
    <n v="374.45"/>
    <s v="loss"/>
    <s v="Mumbai"/>
  </r>
  <r>
    <s v="ORD114542"/>
    <x v="1"/>
    <s v="Electronics"/>
    <x v="14338"/>
    <s v="Good Sales"/>
    <n v="0.23"/>
    <n v="189.50389999999999"/>
    <n v="634.42609999999991"/>
    <n v="8"/>
    <d v="2023-01-09T00:00:00"/>
    <d v="2023-01-11T00:00:00"/>
    <s v="Member"/>
    <s v="UPI"/>
    <n v="57.57"/>
    <s v="loss"/>
    <s v="Mumbai"/>
  </r>
  <r>
    <s v="ORD114543"/>
    <x v="1"/>
    <s v="Personal Care"/>
    <x v="14339"/>
    <s v="Good Sales"/>
    <n v="0.41"/>
    <n v="1291.0162"/>
    <n v="1857.8038000000001"/>
    <n v="3"/>
    <d v="2023-07-18T00:00:00"/>
    <d v="2023-07-23T00:00:00"/>
    <s v="Member"/>
    <s v="Cash"/>
    <n v="254.99"/>
    <s v="loss"/>
    <s v="Delhi"/>
  </r>
  <r>
    <s v="ORD114544"/>
    <x v="3"/>
    <s v="Home Care"/>
    <x v="14340"/>
    <s v="Good Sales"/>
    <n v="0.22"/>
    <n v="622.7672"/>
    <n v="2207.9928"/>
    <n v="3"/>
    <d v="2024-04-20T00:00:00"/>
    <d v="2024-04-24T00:00:00"/>
    <s v="Regular"/>
    <s v="Cash"/>
    <n v="617.48"/>
    <s v="loss"/>
    <s v="Hyderabad"/>
  </r>
  <r>
    <s v="ORD114545"/>
    <x v="1"/>
    <s v="Electronics"/>
    <x v="14341"/>
    <s v="Good Sales"/>
    <n v="0.45"/>
    <n v="986.51700000000017"/>
    <n v="1205.7429999999999"/>
    <n v="6"/>
    <d v="2024-01-16T00:00:00"/>
    <d v="2024-01-21T00:00:00"/>
    <s v="Regular"/>
    <s v="Card"/>
    <n v="409.97"/>
    <s v="loss"/>
    <s v="Mumbai"/>
  </r>
  <r>
    <s v="ORD114546"/>
    <x v="0"/>
    <s v="Grocery"/>
    <x v="14342"/>
    <s v="Good Sales"/>
    <n v="0.06"/>
    <n v="257.51639999999998"/>
    <n v="4034.4235999999996"/>
    <n v="8"/>
    <d v="2024-04-26T00:00:00"/>
    <d v="2024-04-29T00:00:00"/>
    <s v="New"/>
    <s v="Card"/>
    <n v="1175.97"/>
    <s v="profit"/>
    <s v="Hyderabad"/>
  </r>
  <r>
    <s v="ORD114547"/>
    <x v="3"/>
    <s v="Clothing"/>
    <x v="1595"/>
    <s v="Good Sales"/>
    <n v="0.14000000000000001"/>
    <n v="439.12260000000003"/>
    <n v="2697.4674"/>
    <n v="1"/>
    <d v="2024-03-12T00:00:00"/>
    <d v="2024-03-17T00:00:00"/>
    <s v="Regular"/>
    <s v="Card"/>
    <n v="178.98"/>
    <s v="loss"/>
    <s v="Mumbai"/>
  </r>
  <r>
    <s v="ORD114548"/>
    <x v="1"/>
    <s v="Home Care"/>
    <x v="14343"/>
    <s v="Good Sales"/>
    <n v="0.04"/>
    <n v="54.817600000000006"/>
    <n v="1315.6224"/>
    <n v="7"/>
    <d v="2023-05-24T00:00:00"/>
    <d v="2023-05-25T00:00:00"/>
    <s v="Member"/>
    <s v="Card"/>
    <n v="308.88"/>
    <s v="loss"/>
    <s v="Delhi"/>
  </r>
  <r>
    <s v="ORD114549"/>
    <x v="3"/>
    <s v="Grocery"/>
    <x v="14344"/>
    <s v="Good Sales"/>
    <n v="0.26"/>
    <n v="502.09900000000005"/>
    <n v="1429.0509999999999"/>
    <n v="7"/>
    <d v="2024-12-14T00:00:00"/>
    <d v="2024-12-19T00:00:00"/>
    <s v="Regular"/>
    <s v="Cash"/>
    <n v="441.36"/>
    <s v="loss"/>
    <s v="Bangalore"/>
  </r>
  <r>
    <s v="ORD114550"/>
    <x v="3"/>
    <s v="Grocery"/>
    <x v="14345"/>
    <s v="Good Sales"/>
    <n v="0.05"/>
    <n v="41.788499999999999"/>
    <n v="793.98149999999998"/>
    <n v="3"/>
    <d v="2024-02-12T00:00:00"/>
    <d v="2024-02-13T00:00:00"/>
    <s v="Member"/>
    <s v="Cash"/>
    <n v="215.05"/>
    <s v="loss"/>
    <s v="Mumbai"/>
  </r>
  <r>
    <s v="ORD114551"/>
    <x v="2"/>
    <s v="Electronics"/>
    <x v="14346"/>
    <s v="Good Sales"/>
    <n v="0.4"/>
    <n v="1199.0920000000001"/>
    <n v="1798.6379999999999"/>
    <n v="3"/>
    <d v="2023-11-26T00:00:00"/>
    <d v="2023-11-28T00:00:00"/>
    <s v="New"/>
    <s v="UPI"/>
    <n v="727.37"/>
    <s v="loss"/>
    <s v="Hyderabad"/>
  </r>
  <r>
    <s v="ORD114552"/>
    <x v="3"/>
    <s v="Grocery"/>
    <x v="14347"/>
    <s v="Good Sales"/>
    <n v="0.02"/>
    <n v="59.489600000000003"/>
    <n v="2914.9904000000001"/>
    <n v="9"/>
    <d v="2023-06-23T00:00:00"/>
    <d v="2023-06-25T00:00:00"/>
    <s v="Member"/>
    <s v="Cash"/>
    <n v="534.63"/>
    <s v="loss"/>
    <s v="Mumbai"/>
  </r>
  <r>
    <s v="ORD114553"/>
    <x v="2"/>
    <s v="Home Care"/>
    <x v="14348"/>
    <s v="Good Sales"/>
    <n v="0.24"/>
    <n v="1047.3359999999998"/>
    <n v="3316.5639999999999"/>
    <n v="1"/>
    <d v="2024-12-29T00:00:00"/>
    <d v="2025-01-02T00:00:00"/>
    <s v="Member"/>
    <s v="Cash"/>
    <n v="531.25"/>
    <s v="loss"/>
    <s v="Hyderabad"/>
  </r>
  <r>
    <s v="ORD114554"/>
    <x v="1"/>
    <s v="Home Care"/>
    <x v="14349"/>
    <s v="Good Sales"/>
    <n v="0.21"/>
    <n v="901.63499999999999"/>
    <n v="3391.8649999999998"/>
    <n v="1"/>
    <d v="2023-08-21T00:00:00"/>
    <d v="2023-08-22T00:00:00"/>
    <s v="Member"/>
    <s v="UPI"/>
    <n v="637.74"/>
    <s v="loss"/>
    <s v="Mumbai"/>
  </r>
  <r>
    <s v="ORD114555"/>
    <x v="2"/>
    <s v="Grocery"/>
    <x v="14350"/>
    <s v="Good Sales"/>
    <n v="0.1"/>
    <n v="420.10200000000009"/>
    <n v="3780.9180000000006"/>
    <n v="2"/>
    <d v="2024-03-10T00:00:00"/>
    <d v="2024-03-11T00:00:00"/>
    <s v="Regular"/>
    <s v="UPI"/>
    <n v="758.87"/>
    <s v="loss"/>
    <s v="Delhi"/>
  </r>
  <r>
    <s v="ORD114556"/>
    <x v="2"/>
    <s v="Electronics"/>
    <x v="14351"/>
    <s v="Good Sales"/>
    <n v="0.28999999999999998"/>
    <n v="809.06229999999994"/>
    <n v="1980.8076999999998"/>
    <n v="6"/>
    <d v="2024-12-23T00:00:00"/>
    <d v="2024-12-28T00:00:00"/>
    <s v="Regular"/>
    <s v="UPI"/>
    <n v="142.63"/>
    <s v="loss"/>
    <s v="Hyderabad"/>
  </r>
  <r>
    <s v="ORD114557"/>
    <x v="2"/>
    <s v="Home Care"/>
    <x v="14352"/>
    <s v="Good Sales"/>
    <n v="0.19"/>
    <n v="626.03100000000006"/>
    <n v="2668.8690000000001"/>
    <n v="8"/>
    <d v="2024-05-15T00:00:00"/>
    <d v="2024-05-22T00:00:00"/>
    <s v="Regular"/>
    <s v="UPI"/>
    <n v="239.27"/>
    <s v="loss"/>
    <s v="Mumbai"/>
  </r>
  <r>
    <s v="ORD114558"/>
    <x v="0"/>
    <s v="Clothing"/>
    <x v="14353"/>
    <s v="Good Sales"/>
    <n v="0.1"/>
    <n v="390.01600000000002"/>
    <n v="3510.1439999999998"/>
    <n v="1"/>
    <d v="2024-11-01T00:00:00"/>
    <d v="2024-11-03T00:00:00"/>
    <s v="Member"/>
    <s v="Cash"/>
    <n v="723.75"/>
    <s v="loss"/>
    <s v="Chennai"/>
  </r>
  <r>
    <s v="ORD114559"/>
    <x v="2"/>
    <s v="Personal Care"/>
    <x v="14354"/>
    <s v="concerning"/>
    <n v="0.41"/>
    <n v="225.19659999999999"/>
    <n v="324.0634"/>
    <n v="1"/>
    <d v="2024-06-25T00:00:00"/>
    <d v="2024-06-26T00:00:00"/>
    <s v="Regular"/>
    <s v="UPI"/>
    <n v="164.21"/>
    <s v="loss"/>
    <s v="Mumbai"/>
  </r>
  <r>
    <s v="ORD114560"/>
    <x v="3"/>
    <s v="Electronics"/>
    <x v="14355"/>
    <s v="Good Sales"/>
    <n v="0.33"/>
    <n v="519.06690000000003"/>
    <n v="1053.8631"/>
    <n v="2"/>
    <d v="2023-10-17T00:00:00"/>
    <d v="2023-10-20T00:00:00"/>
    <s v="Regular"/>
    <s v="UPI"/>
    <n v="226.7"/>
    <s v="loss"/>
    <s v="Mumbai"/>
  </r>
  <r>
    <s v="ORD114561"/>
    <x v="2"/>
    <s v="Electronics"/>
    <x v="14356"/>
    <s v="Good Sales"/>
    <n v="0.01"/>
    <n v="9.2853999999999992"/>
    <n v="919.25459999999998"/>
    <n v="7"/>
    <d v="2023-10-02T00:00:00"/>
    <d v="2023-10-04T00:00:00"/>
    <s v="Member"/>
    <s v="UPI"/>
    <n v="231.85"/>
    <s v="loss"/>
    <s v="Bangalore"/>
  </r>
  <r>
    <s v="ORD114562"/>
    <x v="3"/>
    <s v="Personal Care"/>
    <x v="14357"/>
    <s v="Good Sales"/>
    <n v="0.25"/>
    <n v="651.54750000000001"/>
    <n v="1954.6424999999999"/>
    <n v="4"/>
    <d v="2024-02-16T00:00:00"/>
    <d v="2024-02-20T00:00:00"/>
    <s v="Member"/>
    <s v="Cash"/>
    <n v="379.24"/>
    <s v="loss"/>
    <s v="Bangalore"/>
  </r>
  <r>
    <s v="ORD114563"/>
    <x v="2"/>
    <s v="Personal Care"/>
    <x v="14358"/>
    <s v="Good Sales"/>
    <n v="0.14000000000000001"/>
    <n v="588.63980000000004"/>
    <n v="3615.9301999999998"/>
    <n v="1"/>
    <d v="2023-01-06T00:00:00"/>
    <d v="2023-01-10T00:00:00"/>
    <s v="Regular"/>
    <s v="UPI"/>
    <n v="341.04"/>
    <s v="loss"/>
    <s v="Bangalore"/>
  </r>
  <r>
    <s v="ORD114564"/>
    <x v="0"/>
    <s v="Home Care"/>
    <x v="14359"/>
    <s v="Good Sales"/>
    <n v="0.46"/>
    <n v="566.02539999999999"/>
    <n v="664.46460000000002"/>
    <n v="8"/>
    <d v="2023-05-25T00:00:00"/>
    <d v="2023-05-31T00:00:00"/>
    <s v="Regular"/>
    <s v="Card"/>
    <n v="320.56"/>
    <s v="loss"/>
    <s v="Pune"/>
  </r>
  <r>
    <s v="ORD114565"/>
    <x v="1"/>
    <s v="Grocery"/>
    <x v="14360"/>
    <s v="Good Sales"/>
    <n v="0.36"/>
    <n v="1325.3147999999999"/>
    <n v="2356.1152000000002"/>
    <n v="4"/>
    <d v="2023-04-11T00:00:00"/>
    <d v="2023-04-13T00:00:00"/>
    <s v="Regular"/>
    <s v="UPI"/>
    <n v="789.24"/>
    <s v="loss"/>
    <s v="Hyderabad"/>
  </r>
  <r>
    <s v="ORD114566"/>
    <x v="2"/>
    <s v="Grocery"/>
    <x v="14361"/>
    <s v="Good Sales"/>
    <n v="0.31"/>
    <n v="647.44740000000002"/>
    <n v="1441.0925999999999"/>
    <n v="7"/>
    <d v="2024-08-25T00:00:00"/>
    <d v="2024-08-26T00:00:00"/>
    <s v="New"/>
    <s v="Cash"/>
    <n v="173.73"/>
    <s v="loss"/>
    <s v="Bangalore"/>
  </r>
  <r>
    <s v="ORD114567"/>
    <x v="2"/>
    <s v="Clothing"/>
    <x v="14362"/>
    <s v="Good Sales"/>
    <n v="0.04"/>
    <n v="181.00279999999998"/>
    <n v="4344.0671999999995"/>
    <n v="8"/>
    <d v="2023-06-13T00:00:00"/>
    <d v="2023-06-17T00:00:00"/>
    <s v="Regular"/>
    <s v="UPI"/>
    <n v="719.54"/>
    <s v="loss"/>
    <s v="Bangalore"/>
  </r>
  <r>
    <s v="ORD114568"/>
    <x v="0"/>
    <s v="Grocery"/>
    <x v="14363"/>
    <s v="Good Sales"/>
    <n v="0.47"/>
    <n v="1490.4968999999999"/>
    <n v="1680.7731000000001"/>
    <n v="1"/>
    <d v="2024-05-27T00:00:00"/>
    <d v="2024-05-29T00:00:00"/>
    <s v="Member"/>
    <s v="UPI"/>
    <n v="337.28"/>
    <s v="loss"/>
    <s v="Bangalore"/>
  </r>
  <r>
    <s v="ORD114569"/>
    <x v="2"/>
    <s v="Clothing"/>
    <x v="14364"/>
    <s v="Good Sales"/>
    <n v="7.0000000000000007E-2"/>
    <n v="341.95769999999999"/>
    <n v="4543.1522999999997"/>
    <n v="2"/>
    <d v="2023-05-24T00:00:00"/>
    <d v="2023-05-29T00:00:00"/>
    <s v="Regular"/>
    <s v="UPI"/>
    <n v="1058.53"/>
    <s v="profit"/>
    <s v="Bangalore"/>
  </r>
  <r>
    <s v="ORD114570"/>
    <x v="3"/>
    <s v="Clothing"/>
    <x v="14365"/>
    <s v="Good Sales"/>
    <n v="0.23"/>
    <n v="299.86939999999998"/>
    <n v="1003.9105999999999"/>
    <n v="2"/>
    <d v="2024-03-27T00:00:00"/>
    <d v="2024-03-28T00:00:00"/>
    <s v="New"/>
    <s v="UPI"/>
    <n v="216.6"/>
    <s v="loss"/>
    <s v="Bangalore"/>
  </r>
  <r>
    <s v="ORD114571"/>
    <x v="2"/>
    <s v="Electronics"/>
    <x v="14366"/>
    <s v="Good Sales"/>
    <n v="0.34"/>
    <n v="1573.316"/>
    <n v="3054.0839999999998"/>
    <n v="5"/>
    <d v="2023-02-16T00:00:00"/>
    <d v="2023-02-18T00:00:00"/>
    <s v="New"/>
    <s v="Cash"/>
    <n v="576.63"/>
    <s v="loss"/>
    <s v="Bangalore"/>
  </r>
  <r>
    <s v="ORD114572"/>
    <x v="2"/>
    <s v="Electronics"/>
    <x v="14367"/>
    <s v="Good Sales"/>
    <n v="0.25"/>
    <n v="462.39249999999998"/>
    <n v="1387.1775"/>
    <n v="5"/>
    <d v="2023-01-23T00:00:00"/>
    <d v="2023-01-28T00:00:00"/>
    <s v="New"/>
    <s v="Cash"/>
    <n v="349.81"/>
    <s v="loss"/>
    <s v="Pune"/>
  </r>
  <r>
    <s v="ORD114573"/>
    <x v="1"/>
    <s v="Home Care"/>
    <x v="14368"/>
    <s v="Good Sales"/>
    <n v="0.44"/>
    <n v="1384.9615999999999"/>
    <n v="1762.6784"/>
    <n v="6"/>
    <d v="2023-07-14T00:00:00"/>
    <d v="2023-07-21T00:00:00"/>
    <s v="Regular"/>
    <s v="UPI"/>
    <n v="869.78"/>
    <s v="profit"/>
    <s v="Mumbai"/>
  </r>
  <r>
    <s v="ORD114574"/>
    <x v="1"/>
    <s v="Personal Care"/>
    <x v="14369"/>
    <s v="Good Sales"/>
    <n v="0.42"/>
    <n v="401.13779999999997"/>
    <n v="553.95220000000006"/>
    <n v="2"/>
    <d v="2024-03-21T00:00:00"/>
    <d v="2024-03-24T00:00:00"/>
    <s v="Member"/>
    <s v="UPI"/>
    <n v="146.88999999999999"/>
    <s v="loss"/>
    <s v="Pune"/>
  </r>
  <r>
    <s v="ORD114575"/>
    <x v="2"/>
    <s v="Personal Care"/>
    <x v="14370"/>
    <s v="Good Sales"/>
    <n v="7.0000000000000007E-2"/>
    <n v="267.60650000000004"/>
    <n v="3555.3434999999999"/>
    <n v="8"/>
    <d v="2023-03-26T00:00:00"/>
    <d v="2023-04-02T00:00:00"/>
    <s v="Member"/>
    <s v="Cash"/>
    <n v="1114.3699999999999"/>
    <s v="profit"/>
    <s v="Pune"/>
  </r>
  <r>
    <s v="ORD114576"/>
    <x v="0"/>
    <s v="Clothing"/>
    <x v="14371"/>
    <s v="Good Sales"/>
    <n v="0.31"/>
    <n v="1516.9633000000001"/>
    <n v="3376.4666999999999"/>
    <n v="1"/>
    <d v="2023-12-10T00:00:00"/>
    <d v="2023-12-14T00:00:00"/>
    <s v="Regular"/>
    <s v="Card"/>
    <n v="1115.3399999999999"/>
    <s v="profit"/>
    <s v="Hyderabad"/>
  </r>
  <r>
    <s v="ORD114577"/>
    <x v="1"/>
    <s v="Personal Care"/>
    <x v="14372"/>
    <s v="Good Sales"/>
    <n v="0.03"/>
    <n v="118.75169999999999"/>
    <n v="3839.6383000000001"/>
    <n v="9"/>
    <d v="2024-08-01T00:00:00"/>
    <d v="2024-08-03T00:00:00"/>
    <s v="Regular"/>
    <s v="UPI"/>
    <n v="794.26"/>
    <s v="loss"/>
    <s v="Chennai"/>
  </r>
  <r>
    <s v="ORD114578"/>
    <x v="2"/>
    <s v="Clothing"/>
    <x v="14373"/>
    <s v="Good Sales"/>
    <n v="0.36"/>
    <n v="1122.2639999999999"/>
    <n v="1995.1360000000002"/>
    <n v="5"/>
    <d v="2024-04-11T00:00:00"/>
    <d v="2024-04-18T00:00:00"/>
    <s v="Regular"/>
    <s v="UPI"/>
    <n v="202.43"/>
    <s v="loss"/>
    <s v="Chennai"/>
  </r>
  <r>
    <s v="ORD114579"/>
    <x v="1"/>
    <s v="Personal Care"/>
    <x v="14374"/>
    <s v="Good Sales"/>
    <n v="0.37"/>
    <n v="849.61249999999995"/>
    <n v="1446.6375"/>
    <n v="8"/>
    <d v="2023-10-26T00:00:00"/>
    <d v="2023-11-01T00:00:00"/>
    <s v="Regular"/>
    <s v="Cash"/>
    <n v="579.86"/>
    <s v="loss"/>
    <s v="Delhi"/>
  </r>
  <r>
    <s v="ORD114580"/>
    <x v="2"/>
    <s v="Home Care"/>
    <x v="14375"/>
    <s v="Good Sales"/>
    <n v="0.17"/>
    <n v="304.58220000000006"/>
    <n v="1487.0778"/>
    <n v="8"/>
    <d v="2024-01-06T00:00:00"/>
    <d v="2024-01-07T00:00:00"/>
    <s v="Member"/>
    <s v="UPI"/>
    <n v="390.83"/>
    <s v="loss"/>
    <s v="Mumbai"/>
  </r>
  <r>
    <s v="ORD114581"/>
    <x v="1"/>
    <s v="Electronics"/>
    <x v="14376"/>
    <s v="Good Sales"/>
    <n v="0.39"/>
    <n v="839.73239999999998"/>
    <n v="1313.4276"/>
    <n v="2"/>
    <d v="2024-09-01T00:00:00"/>
    <d v="2024-09-06T00:00:00"/>
    <s v="New"/>
    <s v="Card"/>
    <n v="175.98"/>
    <s v="loss"/>
    <s v="Bangalore"/>
  </r>
  <r>
    <s v="ORD114582"/>
    <x v="1"/>
    <s v="Electronics"/>
    <x v="14377"/>
    <s v="Good Sales"/>
    <n v="0.33"/>
    <n v="563.84130000000005"/>
    <n v="1144.7686999999999"/>
    <n v="9"/>
    <d v="2023-06-21T00:00:00"/>
    <d v="2023-06-23T00:00:00"/>
    <s v="New"/>
    <s v="Card"/>
    <n v="89.96"/>
    <s v="loss"/>
    <s v="Hyderabad"/>
  </r>
  <r>
    <s v="ORD114583"/>
    <x v="3"/>
    <s v="Clothing"/>
    <x v="14378"/>
    <s v="Good Sales"/>
    <n v="0.25"/>
    <n v="1045.07"/>
    <n v="3135.21"/>
    <n v="6"/>
    <d v="2023-08-20T00:00:00"/>
    <d v="2023-08-22T00:00:00"/>
    <s v="Member"/>
    <s v="Cash"/>
    <n v="1186.8900000000001"/>
    <s v="profit"/>
    <s v="Bangalore"/>
  </r>
  <r>
    <s v="ORD114584"/>
    <x v="2"/>
    <s v="Personal Care"/>
    <x v="14379"/>
    <s v="Good Sales"/>
    <n v="0.23"/>
    <n v="1029.5352"/>
    <n v="3446.7047999999995"/>
    <n v="3"/>
    <d v="2024-04-30T00:00:00"/>
    <d v="2024-05-05T00:00:00"/>
    <s v="Regular"/>
    <s v="Card"/>
    <n v="445.89"/>
    <s v="loss"/>
    <s v="Delhi"/>
  </r>
  <r>
    <s v="ORD114585"/>
    <x v="2"/>
    <s v="Grocery"/>
    <x v="14380"/>
    <s v="Good Sales"/>
    <n v="0.05"/>
    <n v="237.666"/>
    <n v="4515.6539999999995"/>
    <n v="1"/>
    <d v="2024-06-21T00:00:00"/>
    <d v="2024-06-27T00:00:00"/>
    <s v="Regular"/>
    <s v="Card"/>
    <n v="739.1"/>
    <s v="loss"/>
    <s v="Bangalore"/>
  </r>
  <r>
    <s v="ORD114586"/>
    <x v="2"/>
    <s v="Home Care"/>
    <x v="14381"/>
    <s v="Good Sales"/>
    <n v="0.27"/>
    <n v="580.49459999999999"/>
    <n v="1569.4854"/>
    <n v="9"/>
    <d v="2024-12-07T00:00:00"/>
    <d v="2024-12-09T00:00:00"/>
    <s v="Member"/>
    <s v="Cash"/>
    <n v="332.62"/>
    <s v="loss"/>
    <s v="Delhi"/>
  </r>
  <r>
    <s v="ORD114587"/>
    <x v="2"/>
    <s v="Personal Care"/>
    <x v="14382"/>
    <s v="Good Sales"/>
    <n v="0.08"/>
    <n v="222.11759999999998"/>
    <n v="2554.3523999999998"/>
    <n v="3"/>
    <d v="2023-06-09T00:00:00"/>
    <d v="2023-06-10T00:00:00"/>
    <s v="Member"/>
    <s v="UPI"/>
    <n v="198.49"/>
    <s v="loss"/>
    <s v="Mumbai"/>
  </r>
  <r>
    <s v="ORD114588"/>
    <x v="1"/>
    <s v="Grocery"/>
    <x v="14383"/>
    <s v="Good Sales"/>
    <n v="0.33"/>
    <n v="965.84070000000008"/>
    <n v="1960.9492999999998"/>
    <n v="1"/>
    <d v="2023-02-12T00:00:00"/>
    <d v="2023-02-16T00:00:00"/>
    <s v="New"/>
    <s v="Cash"/>
    <n v="734.74"/>
    <s v="loss"/>
    <s v="Bangalore"/>
  </r>
  <r>
    <s v="ORD114589"/>
    <x v="3"/>
    <s v="Home Care"/>
    <x v="14384"/>
    <s v="Good Sales"/>
    <n v="0.3"/>
    <n v="987.09899999999993"/>
    <n v="2303.2309999999998"/>
    <n v="5"/>
    <d v="2023-04-22T00:00:00"/>
    <d v="2023-04-29T00:00:00"/>
    <s v="Member"/>
    <s v="UPI"/>
    <n v="661.08"/>
    <s v="loss"/>
    <s v="Pune"/>
  </r>
  <r>
    <s v="ORD114590"/>
    <x v="3"/>
    <s v="Home Care"/>
    <x v="14385"/>
    <s v="concerning"/>
    <n v="0.15"/>
    <n v="16.806000000000001"/>
    <n v="95.234000000000009"/>
    <n v="8"/>
    <d v="2024-04-02T00:00:00"/>
    <d v="2024-04-03T00:00:00"/>
    <s v="Regular"/>
    <s v="Cash"/>
    <n v="20.59"/>
    <s v="loss"/>
    <s v="Delhi"/>
  </r>
  <r>
    <s v="ORD114591"/>
    <x v="0"/>
    <s v="Electronics"/>
    <x v="14386"/>
    <s v="Good Sales"/>
    <n v="0.12"/>
    <n v="507.5016"/>
    <n v="3721.6784000000002"/>
    <n v="7"/>
    <d v="2024-04-02T00:00:00"/>
    <d v="2024-04-03T00:00:00"/>
    <s v="Member"/>
    <s v="Cash"/>
    <n v="1123.83"/>
    <s v="profit"/>
    <s v="Bangalore"/>
  </r>
  <r>
    <s v="ORD114592"/>
    <x v="2"/>
    <s v="Clothing"/>
    <x v="14387"/>
    <s v="Good Sales"/>
    <n v="0.24"/>
    <n v="339.33359999999999"/>
    <n v="1074.5564000000002"/>
    <n v="5"/>
    <d v="2023-08-29T00:00:00"/>
    <d v="2023-09-02T00:00:00"/>
    <s v="Member"/>
    <s v="Cash"/>
    <n v="392.46"/>
    <s v="loss"/>
    <s v="Mumbai"/>
  </r>
  <r>
    <s v="ORD114593"/>
    <x v="0"/>
    <s v="Personal Care"/>
    <x v="14388"/>
    <s v="Good Sales"/>
    <n v="0.26"/>
    <n v="627.53599999999994"/>
    <n v="1786.0639999999999"/>
    <n v="2"/>
    <d v="2024-01-30T00:00:00"/>
    <d v="2024-02-05T00:00:00"/>
    <s v="Member"/>
    <s v="UPI"/>
    <n v="198.32"/>
    <s v="loss"/>
    <s v="Pune"/>
  </r>
  <r>
    <s v="ORD114594"/>
    <x v="1"/>
    <s v="Home Care"/>
    <x v="14389"/>
    <s v="Good Sales"/>
    <n v="0.4"/>
    <n v="1689.4720000000002"/>
    <n v="2534.2080000000001"/>
    <n v="2"/>
    <d v="2023-04-28T00:00:00"/>
    <d v="2023-04-30T00:00:00"/>
    <s v="Regular"/>
    <s v="UPI"/>
    <n v="937.23"/>
    <s v="profit"/>
    <s v="Delhi"/>
  </r>
  <r>
    <s v="ORD114595"/>
    <x v="0"/>
    <s v="Personal Care"/>
    <x v="14390"/>
    <s v="Good Sales"/>
    <n v="0.15"/>
    <n v="747.69"/>
    <n v="4236.91"/>
    <n v="3"/>
    <d v="2024-04-06T00:00:00"/>
    <d v="2024-04-11T00:00:00"/>
    <s v="Regular"/>
    <s v="Cash"/>
    <n v="583.55999999999995"/>
    <s v="loss"/>
    <s v="Chennai"/>
  </r>
  <r>
    <s v="ORD114596"/>
    <x v="2"/>
    <s v="Home Care"/>
    <x v="14391"/>
    <s v="Good Sales"/>
    <n v="0.2"/>
    <n v="798.98599999999999"/>
    <n v="3195.944"/>
    <n v="6"/>
    <d v="2024-04-23T00:00:00"/>
    <d v="2024-04-28T00:00:00"/>
    <s v="New"/>
    <s v="Card"/>
    <n v="979.18"/>
    <s v="profit"/>
    <s v="Chennai"/>
  </r>
  <r>
    <s v="ORD114597"/>
    <x v="3"/>
    <s v="Electronics"/>
    <x v="14392"/>
    <s v="concerning"/>
    <n v="0.17"/>
    <n v="37.685600000000001"/>
    <n v="183.99440000000001"/>
    <n v="4"/>
    <d v="2023-05-17T00:00:00"/>
    <d v="2023-05-20T00:00:00"/>
    <s v="Member"/>
    <s v="UPI"/>
    <n v="17.559999999999999"/>
    <s v="loss"/>
    <s v="Chennai"/>
  </r>
  <r>
    <s v="ORD114598"/>
    <x v="3"/>
    <s v="Clothing"/>
    <x v="14393"/>
    <s v="Good Sales"/>
    <n v="0.2"/>
    <n v="381.38000000000005"/>
    <n v="1525.52"/>
    <n v="9"/>
    <d v="2024-07-13T00:00:00"/>
    <d v="2024-07-14T00:00:00"/>
    <s v="Regular"/>
    <s v="Cash"/>
    <n v="184.97"/>
    <s v="loss"/>
    <s v="Pune"/>
  </r>
  <r>
    <s v="ORD114599"/>
    <x v="2"/>
    <s v="Grocery"/>
    <x v="14394"/>
    <s v="Good Sales"/>
    <n v="0.28000000000000003"/>
    <n v="367.17240000000004"/>
    <n v="944.15759999999989"/>
    <n v="3"/>
    <d v="2023-08-29T00:00:00"/>
    <d v="2023-09-02T00:00:00"/>
    <s v="New"/>
    <s v="UPI"/>
    <n v="135.38999999999999"/>
    <s v="loss"/>
    <s v="Hyderabad"/>
  </r>
  <r>
    <s v="ORD114600"/>
    <x v="1"/>
    <s v="Grocery"/>
    <x v="14395"/>
    <s v="Good Sales"/>
    <n v="0.28000000000000003"/>
    <n v="1350.7900000000002"/>
    <n v="3473.46"/>
    <n v="6"/>
    <d v="2024-07-19T00:00:00"/>
    <d v="2024-07-24T00:00:00"/>
    <s v="Regular"/>
    <s v="Card"/>
    <n v="992.61"/>
    <s v="profit"/>
    <s v="Bangalore"/>
  </r>
  <r>
    <s v="ORD114601"/>
    <x v="2"/>
    <s v="Electronics"/>
    <x v="14396"/>
    <s v="Good Sales"/>
    <n v="0.18"/>
    <n v="251.0496"/>
    <n v="1143.6704"/>
    <n v="4"/>
    <d v="2023-05-07T00:00:00"/>
    <d v="2023-05-11T00:00:00"/>
    <s v="New"/>
    <s v="UPI"/>
    <n v="302.64"/>
    <s v="loss"/>
    <s v="Bangalore"/>
  </r>
  <r>
    <s v="ORD114602"/>
    <x v="1"/>
    <s v="Home Care"/>
    <x v="14397"/>
    <s v="Good Sales"/>
    <n v="0.3"/>
    <n v="1416.7259999999999"/>
    <n v="3305.6940000000004"/>
    <n v="1"/>
    <d v="2024-09-24T00:00:00"/>
    <d v="2024-09-29T00:00:00"/>
    <s v="Member"/>
    <s v="Cash"/>
    <n v="1320.6"/>
    <s v="profit"/>
    <s v="Bangalore"/>
  </r>
  <r>
    <s v="ORD114603"/>
    <x v="3"/>
    <s v="Electronics"/>
    <x v="11017"/>
    <s v="Good Sales"/>
    <n v="0.31"/>
    <n v="1455.0904"/>
    <n v="3238.7496000000001"/>
    <n v="1"/>
    <d v="2024-04-27T00:00:00"/>
    <d v="2024-05-04T00:00:00"/>
    <s v="New"/>
    <s v="Card"/>
    <n v="321.68"/>
    <s v="loss"/>
    <s v="Mumbai"/>
  </r>
  <r>
    <s v="ORD114604"/>
    <x v="1"/>
    <s v="Clothing"/>
    <x v="14398"/>
    <s v="Good Sales"/>
    <n v="0.26"/>
    <n v="1095.4086"/>
    <n v="3117.7013999999999"/>
    <n v="8"/>
    <d v="2023-12-20T00:00:00"/>
    <d v="2023-12-24T00:00:00"/>
    <s v="Member"/>
    <s v="Card"/>
    <n v="931.34"/>
    <s v="profit"/>
    <s v="Delhi"/>
  </r>
  <r>
    <s v="ORD114605"/>
    <x v="2"/>
    <s v="Grocery"/>
    <x v="14399"/>
    <s v="concerning"/>
    <n v="0.23"/>
    <n v="133.5265"/>
    <n v="447.02349999999996"/>
    <n v="3"/>
    <d v="2023-08-23T00:00:00"/>
    <d v="2023-08-24T00:00:00"/>
    <s v="Member"/>
    <s v="UPI"/>
    <n v="30.84"/>
    <s v="loss"/>
    <s v="Mumbai"/>
  </r>
  <r>
    <s v="ORD114606"/>
    <x v="2"/>
    <s v="Personal Care"/>
    <x v="14400"/>
    <s v="concerning"/>
    <n v="0.04"/>
    <n v="4.3912000000000004"/>
    <n v="105.3888"/>
    <n v="2"/>
    <d v="2024-07-21T00:00:00"/>
    <d v="2024-07-24T00:00:00"/>
    <s v="Member"/>
    <s v="Cash"/>
    <n v="19.47"/>
    <s v="loss"/>
    <s v="Pune"/>
  </r>
  <r>
    <s v="ORD114607"/>
    <x v="2"/>
    <s v="Grocery"/>
    <x v="14401"/>
    <s v="Good Sales"/>
    <n v="0.27"/>
    <n v="1077.3081000000002"/>
    <n v="2912.7219"/>
    <n v="1"/>
    <d v="2023-12-04T00:00:00"/>
    <d v="2023-12-07T00:00:00"/>
    <s v="Member"/>
    <s v="Card"/>
    <n v="658.84"/>
    <s v="loss"/>
    <s v="Mumbai"/>
  </r>
  <r>
    <s v="ORD114608"/>
    <x v="1"/>
    <s v="Clothing"/>
    <x v="14402"/>
    <s v="Good Sales"/>
    <n v="0.36"/>
    <n v="1523.5812000000001"/>
    <n v="2708.5888"/>
    <n v="8"/>
    <d v="2024-08-21T00:00:00"/>
    <d v="2024-08-22T00:00:00"/>
    <s v="New"/>
    <s v="Card"/>
    <n v="259.26"/>
    <s v="loss"/>
    <s v="Delhi"/>
  </r>
  <r>
    <s v="ORD114609"/>
    <x v="1"/>
    <s v="Home Care"/>
    <x v="14403"/>
    <s v="Good Sales"/>
    <n v="0.11"/>
    <n v="529.61590000000001"/>
    <n v="4285.0740999999998"/>
    <n v="9"/>
    <d v="2024-02-18T00:00:00"/>
    <d v="2024-02-25T00:00:00"/>
    <s v="New"/>
    <s v="Cash"/>
    <n v="465.59"/>
    <s v="loss"/>
    <s v="Bangalore"/>
  </r>
  <r>
    <s v="ORD114610"/>
    <x v="1"/>
    <s v="Electronics"/>
    <x v="3045"/>
    <s v="Good Sales"/>
    <n v="0.39"/>
    <n v="456.32729999999998"/>
    <n v="713.74270000000001"/>
    <n v="1"/>
    <d v="2023-05-11T00:00:00"/>
    <d v="2023-05-17T00:00:00"/>
    <s v="Regular"/>
    <s v="Cash"/>
    <n v="293.04000000000002"/>
    <s v="loss"/>
    <s v="Pune"/>
  </r>
  <r>
    <s v="ORD114611"/>
    <x v="3"/>
    <s v="Grocery"/>
    <x v="14404"/>
    <s v="Good Sales"/>
    <n v="0.28999999999999998"/>
    <n v="1070.8018"/>
    <n v="2621.6181999999999"/>
    <n v="8"/>
    <d v="2023-03-02T00:00:00"/>
    <d v="2023-03-09T00:00:00"/>
    <s v="New"/>
    <s v="Card"/>
    <n v="465.32"/>
    <s v="loss"/>
    <s v="Pune"/>
  </r>
  <r>
    <s v="ORD114612"/>
    <x v="0"/>
    <s v="Grocery"/>
    <x v="14405"/>
    <s v="Good Sales"/>
    <n v="0.12"/>
    <n v="317.21039999999999"/>
    <n v="2326.2096000000001"/>
    <n v="1"/>
    <d v="2024-05-05T00:00:00"/>
    <d v="2024-05-11T00:00:00"/>
    <s v="Member"/>
    <s v="Cash"/>
    <n v="450.76"/>
    <s v="loss"/>
    <s v="Chennai"/>
  </r>
  <r>
    <s v="ORD114613"/>
    <x v="0"/>
    <s v="Personal Care"/>
    <x v="14406"/>
    <s v="Good Sales"/>
    <n v="0.08"/>
    <n v="136.76480000000001"/>
    <n v="1572.7952"/>
    <n v="2"/>
    <d v="2023-09-16T00:00:00"/>
    <d v="2023-09-18T00:00:00"/>
    <s v="Regular"/>
    <s v="Card"/>
    <n v="253.98"/>
    <s v="loss"/>
    <s v="Pune"/>
  </r>
  <r>
    <s v="ORD114614"/>
    <x v="2"/>
    <s v="Electronics"/>
    <x v="14407"/>
    <s v="Good Sales"/>
    <n v="0.12"/>
    <n v="368.49959999999999"/>
    <n v="2702.3303999999998"/>
    <n v="1"/>
    <d v="2024-02-03T00:00:00"/>
    <d v="2024-02-05T00:00:00"/>
    <s v="New"/>
    <s v="Cash"/>
    <n v="296.04000000000002"/>
    <s v="loss"/>
    <s v="Mumbai"/>
  </r>
  <r>
    <s v="ORD114615"/>
    <x v="3"/>
    <s v="Personal Care"/>
    <x v="14408"/>
    <s v="Good Sales"/>
    <n v="0.38"/>
    <n v="1058.7483999999999"/>
    <n v="1727.4315999999999"/>
    <n v="2"/>
    <d v="2024-10-30T00:00:00"/>
    <d v="2024-11-03T00:00:00"/>
    <s v="Member"/>
    <s v="Cash"/>
    <n v="794.74"/>
    <s v="loss"/>
    <s v="Pune"/>
  </r>
  <r>
    <s v="ORD114616"/>
    <x v="1"/>
    <s v="Personal Care"/>
    <x v="14409"/>
    <s v="Good Sales"/>
    <n v="0.13"/>
    <n v="199.19120000000001"/>
    <n v="1333.0488"/>
    <n v="2"/>
    <d v="2023-10-14T00:00:00"/>
    <d v="2023-10-15T00:00:00"/>
    <s v="Regular"/>
    <s v="Card"/>
    <n v="96.9"/>
    <s v="loss"/>
    <s v="Pune"/>
  </r>
  <r>
    <s v="ORD114617"/>
    <x v="2"/>
    <s v="Home Care"/>
    <x v="14410"/>
    <s v="Good Sales"/>
    <n v="0.34"/>
    <n v="481.25980000000004"/>
    <n v="934.21019999999999"/>
    <n v="5"/>
    <d v="2023-07-18T00:00:00"/>
    <d v="2023-07-19T00:00:00"/>
    <s v="New"/>
    <s v="Card"/>
    <n v="234.34"/>
    <s v="loss"/>
    <s v="Delhi"/>
  </r>
  <r>
    <s v="ORD114618"/>
    <x v="3"/>
    <s v="Grocery"/>
    <x v="14411"/>
    <s v="Good Sales"/>
    <n v="0.27"/>
    <n v="670.74479999999994"/>
    <n v="1813.4951999999998"/>
    <n v="3"/>
    <d v="2023-11-23T00:00:00"/>
    <d v="2023-11-27T00:00:00"/>
    <s v="Regular"/>
    <s v="Card"/>
    <n v="333.11"/>
    <s v="loss"/>
    <s v="Bangalore"/>
  </r>
  <r>
    <s v="ORD114619"/>
    <x v="2"/>
    <s v="Electronics"/>
    <x v="14412"/>
    <s v="Good Sales"/>
    <n v="0.27"/>
    <n v="654.15060000000005"/>
    <n v="1768.6294000000003"/>
    <n v="1"/>
    <d v="2024-07-20T00:00:00"/>
    <d v="2024-07-27T00:00:00"/>
    <s v="New"/>
    <s v="Cash"/>
    <n v="524.98"/>
    <s v="loss"/>
    <s v="Pune"/>
  </r>
  <r>
    <s v="ORD114620"/>
    <x v="3"/>
    <s v="Home Care"/>
    <x v="14413"/>
    <s v="Good Sales"/>
    <n v="0.43"/>
    <n v="679.42579999999998"/>
    <n v="900.63419999999996"/>
    <n v="2"/>
    <d v="2023-04-02T00:00:00"/>
    <d v="2023-04-06T00:00:00"/>
    <s v="New"/>
    <s v="UPI"/>
    <n v="334.57"/>
    <s v="loss"/>
    <s v="Pune"/>
  </r>
  <r>
    <s v="ORD114621"/>
    <x v="3"/>
    <s v="Home Care"/>
    <x v="14414"/>
    <s v="Good Sales"/>
    <n v="0.44"/>
    <n v="612.60320000000002"/>
    <n v="779.67679999999996"/>
    <n v="4"/>
    <d v="2023-08-16T00:00:00"/>
    <d v="2023-08-21T00:00:00"/>
    <s v="Regular"/>
    <s v="Cash"/>
    <n v="312.11"/>
    <s v="loss"/>
    <s v="Mumbai"/>
  </r>
  <r>
    <s v="ORD114622"/>
    <x v="0"/>
    <s v="Home Care"/>
    <x v="14415"/>
    <s v="Good Sales"/>
    <n v="0.27"/>
    <n v="1289.5497"/>
    <n v="3486.5602999999996"/>
    <n v="7"/>
    <d v="2023-04-20T00:00:00"/>
    <d v="2023-04-23T00:00:00"/>
    <s v="Regular"/>
    <s v="Card"/>
    <n v="834.84"/>
    <s v="profit"/>
    <s v="Mumbai"/>
  </r>
  <r>
    <s v="ORD114623"/>
    <x v="2"/>
    <s v="Clothing"/>
    <x v="14416"/>
    <s v="Good Sales"/>
    <n v="0.03"/>
    <n v="129.76859999999999"/>
    <n v="4195.8513999999996"/>
    <n v="1"/>
    <d v="2023-10-08T00:00:00"/>
    <d v="2023-10-13T00:00:00"/>
    <s v="Regular"/>
    <s v="Card"/>
    <n v="335.96"/>
    <s v="loss"/>
    <s v="Hyderabad"/>
  </r>
  <r>
    <s v="ORD114624"/>
    <x v="1"/>
    <s v="Clothing"/>
    <x v="14417"/>
    <s v="Good Sales"/>
    <n v="0.08"/>
    <n v="328.17760000000004"/>
    <n v="3774.0424000000003"/>
    <n v="5"/>
    <d v="2024-07-15T00:00:00"/>
    <d v="2024-07-19T00:00:00"/>
    <s v="Member"/>
    <s v="Card"/>
    <n v="721.23"/>
    <s v="loss"/>
    <s v="Chennai"/>
  </r>
  <r>
    <s v="ORD114625"/>
    <x v="0"/>
    <s v="Home Care"/>
    <x v="14418"/>
    <s v="Good Sales"/>
    <n v="0.47"/>
    <n v="540.49529999999993"/>
    <n v="609.49470000000008"/>
    <n v="2"/>
    <d v="2024-07-03T00:00:00"/>
    <d v="2024-07-07T00:00:00"/>
    <s v="Member"/>
    <s v="UPI"/>
    <n v="310.27999999999997"/>
    <s v="loss"/>
    <s v="Mumbai"/>
  </r>
  <r>
    <s v="ORD114626"/>
    <x v="0"/>
    <s v="Clothing"/>
    <x v="14419"/>
    <s v="Good Sales"/>
    <n v="7.0000000000000007E-2"/>
    <n v="71.92710000000001"/>
    <n v="955.60289999999998"/>
    <n v="8"/>
    <d v="2023-03-26T00:00:00"/>
    <d v="2023-03-30T00:00:00"/>
    <s v="Regular"/>
    <s v="UPI"/>
    <n v="135.83000000000001"/>
    <s v="loss"/>
    <s v="Pune"/>
  </r>
  <r>
    <s v="ORD114627"/>
    <x v="1"/>
    <s v="Electronics"/>
    <x v="14420"/>
    <s v="Good Sales"/>
    <n v="0.42"/>
    <n v="1707.5981999999999"/>
    <n v="2358.1118000000001"/>
    <n v="2"/>
    <d v="2024-11-22T00:00:00"/>
    <d v="2024-11-29T00:00:00"/>
    <s v="New"/>
    <s v="UPI"/>
    <n v="1104"/>
    <s v="profit"/>
    <s v="Mumbai"/>
  </r>
  <r>
    <s v="ORD114628"/>
    <x v="3"/>
    <s v="Grocery"/>
    <x v="14421"/>
    <s v="Good Sales"/>
    <n v="0.27"/>
    <n v="271.32300000000004"/>
    <n v="733.577"/>
    <n v="4"/>
    <d v="2023-12-06T00:00:00"/>
    <d v="2023-12-11T00:00:00"/>
    <s v="Regular"/>
    <s v="UPI"/>
    <n v="226.82"/>
    <s v="loss"/>
    <s v="Hyderabad"/>
  </r>
  <r>
    <s v="ORD114629"/>
    <x v="1"/>
    <s v="Electronics"/>
    <x v="14422"/>
    <s v="Good Sales"/>
    <n v="0.06"/>
    <n v="154.03979999999999"/>
    <n v="2413.2901999999999"/>
    <n v="6"/>
    <d v="2023-07-17T00:00:00"/>
    <d v="2023-07-20T00:00:00"/>
    <s v="Member"/>
    <s v="Cash"/>
    <n v="737.15"/>
    <s v="loss"/>
    <s v="Hyderabad"/>
  </r>
  <r>
    <s v="ORD114630"/>
    <x v="2"/>
    <s v="Grocery"/>
    <x v="14423"/>
    <s v="Good Sales"/>
    <n v="0.46"/>
    <n v="545.08620000000008"/>
    <n v="639.88379999999995"/>
    <n v="9"/>
    <d v="2023-03-17T00:00:00"/>
    <d v="2023-03-21T00:00:00"/>
    <s v="Regular"/>
    <s v="Card"/>
    <n v="203.85"/>
    <s v="loss"/>
    <s v="Bangalore"/>
  </r>
  <r>
    <s v="ORD114631"/>
    <x v="1"/>
    <s v="Clothing"/>
    <x v="14424"/>
    <s v="Good Sales"/>
    <n v="0.46"/>
    <n v="898.16840000000002"/>
    <n v="1054.3715999999999"/>
    <n v="4"/>
    <d v="2023-06-22T00:00:00"/>
    <d v="2023-06-24T00:00:00"/>
    <s v="Regular"/>
    <s v="Cash"/>
    <n v="233.75"/>
    <s v="loss"/>
    <s v="Delhi"/>
  </r>
  <r>
    <s v="ORD114632"/>
    <x v="3"/>
    <s v="Electronics"/>
    <x v="14425"/>
    <s v="Good Sales"/>
    <n v="0.31"/>
    <n v="1327.3983000000001"/>
    <n v="2954.5317000000005"/>
    <n v="4"/>
    <d v="2023-08-13T00:00:00"/>
    <d v="2023-08-16T00:00:00"/>
    <s v="Member"/>
    <s v="Cash"/>
    <n v="292.49"/>
    <s v="loss"/>
    <s v="Delhi"/>
  </r>
  <r>
    <s v="ORD114633"/>
    <x v="1"/>
    <s v="Personal Care"/>
    <x v="14426"/>
    <s v="Good Sales"/>
    <n v="0.19"/>
    <n v="848.91049999999996"/>
    <n v="3619.0394999999999"/>
    <n v="7"/>
    <d v="2024-09-03T00:00:00"/>
    <d v="2024-09-05T00:00:00"/>
    <s v="New"/>
    <s v="UPI"/>
    <n v="232.54"/>
    <s v="loss"/>
    <s v="Chennai"/>
  </r>
  <r>
    <s v="ORD114634"/>
    <x v="3"/>
    <s v="Home Care"/>
    <x v="14427"/>
    <s v="Good Sales"/>
    <n v="0.3"/>
    <n v="1495.1189999999999"/>
    <n v="3488.6109999999999"/>
    <n v="1"/>
    <d v="2024-09-15T00:00:00"/>
    <d v="2024-09-17T00:00:00"/>
    <s v="New"/>
    <s v="Cash"/>
    <n v="1375.74"/>
    <s v="profit"/>
    <s v="Chennai"/>
  </r>
  <r>
    <s v="ORD114635"/>
    <x v="3"/>
    <s v="Grocery"/>
    <x v="14428"/>
    <s v="Good Sales"/>
    <n v="0.31"/>
    <n v="1464.7903000000001"/>
    <n v="3260.3397"/>
    <n v="5"/>
    <d v="2023-01-19T00:00:00"/>
    <d v="2023-01-22T00:00:00"/>
    <s v="Member"/>
    <s v="Cash"/>
    <n v="902.99"/>
    <s v="profit"/>
    <s v="Chennai"/>
  </r>
  <r>
    <s v="ORD114636"/>
    <x v="2"/>
    <s v="Grocery"/>
    <x v="14429"/>
    <s v="Good Sales"/>
    <n v="0.31"/>
    <n v="1050.6303"/>
    <n v="2338.4997000000003"/>
    <n v="5"/>
    <d v="2024-10-06T00:00:00"/>
    <d v="2024-10-08T00:00:00"/>
    <s v="Member"/>
    <s v="Cash"/>
    <n v="260.44"/>
    <s v="loss"/>
    <s v="Delhi"/>
  </r>
  <r>
    <s v="ORD114637"/>
    <x v="1"/>
    <s v="Personal Care"/>
    <x v="14430"/>
    <s v="Good Sales"/>
    <n v="0.37"/>
    <n v="819.72019999999998"/>
    <n v="1395.7398000000001"/>
    <n v="1"/>
    <d v="2023-08-25T00:00:00"/>
    <d v="2023-08-26T00:00:00"/>
    <s v="Regular"/>
    <s v="UPI"/>
    <n v="305.25"/>
    <s v="loss"/>
    <s v="Bangalore"/>
  </r>
  <r>
    <s v="ORD114638"/>
    <x v="1"/>
    <s v="Personal Care"/>
    <x v="14431"/>
    <s v="concerning"/>
    <n v="0.03"/>
    <n v="11.480699999999999"/>
    <n v="371.20929999999998"/>
    <n v="6"/>
    <d v="2024-03-01T00:00:00"/>
    <d v="2024-03-08T00:00:00"/>
    <s v="New"/>
    <s v="Cash"/>
    <n v="75.13"/>
    <s v="loss"/>
    <s v="Pune"/>
  </r>
  <r>
    <s v="ORD114639"/>
    <x v="2"/>
    <s v="Home Care"/>
    <x v="14432"/>
    <s v="Good Sales"/>
    <n v="0.05"/>
    <n v="154.00050000000002"/>
    <n v="2926.0095000000001"/>
    <n v="9"/>
    <d v="2024-09-25T00:00:00"/>
    <d v="2024-09-30T00:00:00"/>
    <s v="New"/>
    <s v="Card"/>
    <n v="863.98"/>
    <s v="profit"/>
    <s v="Bangalore"/>
  </r>
  <r>
    <s v="ORD114640"/>
    <x v="3"/>
    <s v="Clothing"/>
    <x v="14433"/>
    <s v="Good Sales"/>
    <n v="0.14000000000000001"/>
    <n v="158.52760000000001"/>
    <n v="973.81239999999991"/>
    <n v="7"/>
    <d v="2023-04-03T00:00:00"/>
    <d v="2023-04-07T00:00:00"/>
    <s v="Member"/>
    <s v="Cash"/>
    <n v="266.45"/>
    <s v="loss"/>
    <s v="Pune"/>
  </r>
  <r>
    <s v="ORD114641"/>
    <x v="1"/>
    <s v="Electronics"/>
    <x v="14434"/>
    <s v="Good Sales"/>
    <n v="0.17"/>
    <n v="725.16390000000001"/>
    <n v="3540.5061000000001"/>
    <n v="2"/>
    <d v="2024-06-25T00:00:00"/>
    <d v="2024-06-26T00:00:00"/>
    <s v="New"/>
    <s v="Cash"/>
    <n v="659.89"/>
    <s v="loss"/>
    <s v="Mumbai"/>
  </r>
  <r>
    <s v="ORD114642"/>
    <x v="2"/>
    <s v="Electronics"/>
    <x v="14435"/>
    <s v="Good Sales"/>
    <n v="0.32"/>
    <n v="892.67200000000003"/>
    <n v="1896.9279999999999"/>
    <n v="4"/>
    <d v="2024-08-10T00:00:00"/>
    <d v="2024-08-14T00:00:00"/>
    <s v="Member"/>
    <s v="Cash"/>
    <n v="167.24"/>
    <s v="loss"/>
    <s v="Delhi"/>
  </r>
  <r>
    <s v="ORD114643"/>
    <x v="3"/>
    <s v="Electronics"/>
    <x v="14436"/>
    <s v="Good Sales"/>
    <n v="0.09"/>
    <n v="332.4744"/>
    <n v="3361.6855999999998"/>
    <n v="8"/>
    <d v="2023-05-19T00:00:00"/>
    <d v="2023-05-26T00:00:00"/>
    <s v="New"/>
    <s v="Card"/>
    <n v="777.13"/>
    <s v="loss"/>
    <s v="Hyderabad"/>
  </r>
  <r>
    <s v="ORD114644"/>
    <x v="2"/>
    <s v="Clothing"/>
    <x v="14437"/>
    <s v="Good Sales"/>
    <n v="0.27"/>
    <n v="918.03510000000006"/>
    <n v="2482.0949000000001"/>
    <n v="1"/>
    <d v="2023-12-06T00:00:00"/>
    <d v="2023-12-10T00:00:00"/>
    <s v="New"/>
    <s v="UPI"/>
    <n v="479.79"/>
    <s v="loss"/>
    <s v="Delhi"/>
  </r>
  <r>
    <s v="ORD114645"/>
    <x v="1"/>
    <s v="Home Care"/>
    <x v="14438"/>
    <s v="Good Sales"/>
    <n v="0.09"/>
    <n v="162.1728"/>
    <n v="1639.7472"/>
    <n v="6"/>
    <d v="2023-10-12T00:00:00"/>
    <d v="2023-10-13T00:00:00"/>
    <s v="Member"/>
    <s v="Card"/>
    <n v="121.63"/>
    <s v="loss"/>
    <s v="Chennai"/>
  </r>
  <r>
    <s v="ORD114646"/>
    <x v="2"/>
    <s v="Electronics"/>
    <x v="14439"/>
    <s v="Good Sales"/>
    <n v="0.18"/>
    <n v="687.5136"/>
    <n v="3132.0064000000002"/>
    <n v="3"/>
    <d v="2024-12-30T00:00:00"/>
    <d v="2025-01-03T00:00:00"/>
    <s v="Regular"/>
    <s v="Card"/>
    <n v="983.88"/>
    <s v="profit"/>
    <s v="Delhi"/>
  </r>
  <r>
    <s v="ORD114647"/>
    <x v="0"/>
    <s v="Grocery"/>
    <x v="14440"/>
    <s v="Good Sales"/>
    <n v="0.47"/>
    <n v="1989.2937999999999"/>
    <n v="2243.2462"/>
    <n v="3"/>
    <d v="2024-04-26T00:00:00"/>
    <d v="2024-05-03T00:00:00"/>
    <s v="Regular"/>
    <s v="Card"/>
    <n v="1202.58"/>
    <s v="profit"/>
    <s v="Mumbai"/>
  </r>
  <r>
    <s v="ORD114648"/>
    <x v="3"/>
    <s v="Grocery"/>
    <x v="14441"/>
    <s v="Good Sales"/>
    <n v="0.45"/>
    <n v="1685.808"/>
    <n v="2060.4319999999998"/>
    <n v="1"/>
    <d v="2024-08-08T00:00:00"/>
    <d v="2024-08-11T00:00:00"/>
    <s v="New"/>
    <s v="Cash"/>
    <n v="679.98"/>
    <s v="loss"/>
    <s v="Bangalore"/>
  </r>
  <r>
    <s v="ORD114649"/>
    <x v="0"/>
    <s v="Grocery"/>
    <x v="14442"/>
    <s v="Good Sales"/>
    <n v="0.48"/>
    <n v="1875.0479999999998"/>
    <n v="2031.3020000000001"/>
    <n v="8"/>
    <d v="2024-09-11T00:00:00"/>
    <d v="2024-09-16T00:00:00"/>
    <s v="Regular"/>
    <s v="Card"/>
    <n v="308.56"/>
    <s v="loss"/>
    <s v="Mumbai"/>
  </r>
  <r>
    <s v="ORD114650"/>
    <x v="0"/>
    <s v="Personal Care"/>
    <x v="14443"/>
    <s v="Good Sales"/>
    <n v="0.3"/>
    <n v="559.22399999999993"/>
    <n v="1304.856"/>
    <n v="5"/>
    <d v="2023-08-21T00:00:00"/>
    <d v="2023-08-28T00:00:00"/>
    <s v="New"/>
    <s v="UPI"/>
    <n v="280.74"/>
    <s v="loss"/>
    <s v="Bangalore"/>
  </r>
  <r>
    <s v="ORD114651"/>
    <x v="3"/>
    <s v="Personal Care"/>
    <x v="14444"/>
    <s v="Good Sales"/>
    <n v="0.25"/>
    <n v="1181.0174999999999"/>
    <n v="3543.0524999999998"/>
    <n v="1"/>
    <d v="2023-08-21T00:00:00"/>
    <d v="2023-08-28T00:00:00"/>
    <s v="Regular"/>
    <s v="Cash"/>
    <n v="327.42"/>
    <s v="loss"/>
    <s v="Chennai"/>
  </r>
  <r>
    <s v="ORD114652"/>
    <x v="3"/>
    <s v="Clothing"/>
    <x v="14445"/>
    <s v="Good Sales"/>
    <n v="0.42"/>
    <n v="915.76800000000003"/>
    <n v="1264.6320000000001"/>
    <n v="5"/>
    <d v="2023-02-08T00:00:00"/>
    <d v="2023-02-15T00:00:00"/>
    <s v="Regular"/>
    <s v="Cash"/>
    <n v="546.11"/>
    <s v="loss"/>
    <s v="Bangalore"/>
  </r>
  <r>
    <s v="ORD114653"/>
    <x v="2"/>
    <s v="Electronics"/>
    <x v="14446"/>
    <s v="Good Sales"/>
    <n v="0.04"/>
    <n v="179.822"/>
    <n v="4315.7280000000001"/>
    <n v="5"/>
    <d v="2023-03-01T00:00:00"/>
    <d v="2023-03-05T00:00:00"/>
    <s v="New"/>
    <s v="Cash"/>
    <n v="832.93"/>
    <s v="profit"/>
    <s v="Bangalore"/>
  </r>
  <r>
    <s v="ORD114654"/>
    <x v="3"/>
    <s v="Personal Care"/>
    <x v="14447"/>
    <s v="Good Sales"/>
    <n v="0.49"/>
    <n v="2108.6023"/>
    <n v="2194.6677000000004"/>
    <n v="9"/>
    <d v="2024-08-30T00:00:00"/>
    <d v="2024-09-04T00:00:00"/>
    <s v="Regular"/>
    <s v="Card"/>
    <n v="638.36"/>
    <s v="loss"/>
    <s v="Bangalore"/>
  </r>
  <r>
    <s v="ORD114655"/>
    <x v="0"/>
    <s v="Grocery"/>
    <x v="14448"/>
    <s v="concerning"/>
    <n v="0.23"/>
    <n v="163.12060000000002"/>
    <n v="546.09940000000006"/>
    <n v="3"/>
    <d v="2023-08-14T00:00:00"/>
    <d v="2023-08-21T00:00:00"/>
    <s v="Member"/>
    <s v="UPI"/>
    <n v="164.87"/>
    <s v="loss"/>
    <s v="Chennai"/>
  </r>
  <r>
    <s v="ORD114656"/>
    <x v="0"/>
    <s v="Personal Care"/>
    <x v="14449"/>
    <s v="Good Sales"/>
    <n v="0.34"/>
    <n v="1643.8081999999999"/>
    <n v="3190.9217999999996"/>
    <n v="9"/>
    <d v="2024-08-31T00:00:00"/>
    <d v="2024-09-06T00:00:00"/>
    <s v="Regular"/>
    <s v="Cash"/>
    <n v="1253.32"/>
    <s v="profit"/>
    <s v="Hyderabad"/>
  </r>
  <r>
    <s v="ORD114657"/>
    <x v="1"/>
    <s v="Grocery"/>
    <x v="14450"/>
    <s v="Good Sales"/>
    <n v="0.36"/>
    <n v="1793.5451999999998"/>
    <n v="3188.5248000000001"/>
    <n v="8"/>
    <d v="2024-04-24T00:00:00"/>
    <d v="2024-04-26T00:00:00"/>
    <s v="New"/>
    <s v="Cash"/>
    <n v="1224.24"/>
    <s v="profit"/>
    <s v="Delhi"/>
  </r>
  <r>
    <s v="ORD114658"/>
    <x v="3"/>
    <s v="Electronics"/>
    <x v="14451"/>
    <s v="Good Sales"/>
    <n v="0.31"/>
    <n v="951.73719999999992"/>
    <n v="2118.3827999999999"/>
    <n v="2"/>
    <d v="2024-02-10T00:00:00"/>
    <d v="2024-02-14T00:00:00"/>
    <s v="Regular"/>
    <s v="UPI"/>
    <n v="783.74"/>
    <s v="loss"/>
    <s v="Delhi"/>
  </r>
  <r>
    <s v="ORD114659"/>
    <x v="0"/>
    <s v="Clothing"/>
    <x v="14452"/>
    <s v="Good Sales"/>
    <n v="0.45"/>
    <n v="1771.758"/>
    <n v="2165.482"/>
    <n v="9"/>
    <d v="2024-01-08T00:00:00"/>
    <d v="2024-01-10T00:00:00"/>
    <s v="Member"/>
    <s v="UPI"/>
    <n v="1051.17"/>
    <s v="profit"/>
    <s v="Hyderabad"/>
  </r>
  <r>
    <s v="ORD114660"/>
    <x v="1"/>
    <s v="Home Care"/>
    <x v="14453"/>
    <s v="Good Sales"/>
    <n v="0.14000000000000001"/>
    <n v="654.50980000000004"/>
    <n v="4020.5601999999999"/>
    <n v="5"/>
    <d v="2023-12-09T00:00:00"/>
    <d v="2023-12-14T00:00:00"/>
    <s v="Member"/>
    <s v="Card"/>
    <n v="781.11"/>
    <s v="loss"/>
    <s v="Delhi"/>
  </r>
  <r>
    <s v="ORD114661"/>
    <x v="1"/>
    <s v="Home Care"/>
    <x v="14454"/>
    <s v="concerning"/>
    <n v="0.27"/>
    <n v="53.492400000000004"/>
    <n v="144.6276"/>
    <n v="8"/>
    <d v="2024-12-23T00:00:00"/>
    <d v="2024-12-24T00:00:00"/>
    <s v="Regular"/>
    <s v="UPI"/>
    <n v="42.56"/>
    <s v="loss"/>
    <s v="Hyderabad"/>
  </r>
  <r>
    <s v="ORD114662"/>
    <x v="2"/>
    <s v="Grocery"/>
    <x v="14455"/>
    <s v="Good Sales"/>
    <n v="0.22"/>
    <n v="1024.529"/>
    <n v="3632.4209999999998"/>
    <n v="8"/>
    <d v="2024-02-11T00:00:00"/>
    <d v="2024-02-16T00:00:00"/>
    <s v="New"/>
    <s v="Cash"/>
    <n v="920.26"/>
    <s v="profit"/>
    <s v="Pune"/>
  </r>
  <r>
    <s v="ORD114663"/>
    <x v="0"/>
    <s v="Personal Care"/>
    <x v="14456"/>
    <s v="Good Sales"/>
    <n v="0.35"/>
    <n v="1110.9314999999999"/>
    <n v="2063.1585000000005"/>
    <n v="4"/>
    <d v="2023-10-02T00:00:00"/>
    <d v="2023-10-05T00:00:00"/>
    <s v="Member"/>
    <s v="Card"/>
    <n v="260.16000000000003"/>
    <s v="loss"/>
    <s v="Pune"/>
  </r>
  <r>
    <s v="ORD114664"/>
    <x v="2"/>
    <s v="Personal Care"/>
    <x v="14457"/>
    <s v="Good Sales"/>
    <n v="0.2"/>
    <n v="831.88799999999992"/>
    <n v="3327.5519999999997"/>
    <n v="1"/>
    <d v="2023-01-22T00:00:00"/>
    <d v="2023-01-25T00:00:00"/>
    <s v="Member"/>
    <s v="UPI"/>
    <n v="456.49"/>
    <s v="loss"/>
    <s v="Pune"/>
  </r>
  <r>
    <s v="ORD114665"/>
    <x v="0"/>
    <s v="Grocery"/>
    <x v="14458"/>
    <s v="Good Sales"/>
    <n v="0.45"/>
    <n v="1237.2930000000001"/>
    <n v="1512.2469999999998"/>
    <n v="9"/>
    <d v="2024-09-30T00:00:00"/>
    <d v="2024-10-05T00:00:00"/>
    <s v="New"/>
    <s v="Card"/>
    <n v="255.56"/>
    <s v="loss"/>
    <s v="Mumbai"/>
  </r>
  <r>
    <s v="ORD114666"/>
    <x v="2"/>
    <s v="Electronics"/>
    <x v="14459"/>
    <s v="Good Sales"/>
    <n v="0.25"/>
    <n v="674.92"/>
    <n v="2024.7599999999998"/>
    <n v="6"/>
    <d v="2024-01-20T00:00:00"/>
    <d v="2024-01-25T00:00:00"/>
    <s v="Member"/>
    <s v="Card"/>
    <n v="573.11"/>
    <s v="loss"/>
    <s v="Delhi"/>
  </r>
  <r>
    <s v="ORD114667"/>
    <x v="2"/>
    <s v="Grocery"/>
    <x v="14460"/>
    <s v="Good Sales"/>
    <n v="0.27"/>
    <n v="1214.4168000000002"/>
    <n v="3283.4232000000002"/>
    <n v="2"/>
    <d v="2024-11-04T00:00:00"/>
    <d v="2024-11-06T00:00:00"/>
    <s v="Member"/>
    <s v="UPI"/>
    <n v="1195.56"/>
    <s v="profit"/>
    <s v="Bangalore"/>
  </r>
  <r>
    <s v="ORD114668"/>
    <x v="3"/>
    <s v="Electronics"/>
    <x v="14461"/>
    <s v="Good Sales"/>
    <n v="0.25"/>
    <n v="646.65250000000003"/>
    <n v="1939.9575"/>
    <n v="4"/>
    <d v="2023-01-26T00:00:00"/>
    <d v="2023-01-28T00:00:00"/>
    <s v="Member"/>
    <s v="Cash"/>
    <n v="619.72"/>
    <s v="loss"/>
    <s v="Chennai"/>
  </r>
  <r>
    <s v="ORD114669"/>
    <x v="2"/>
    <s v="Clothing"/>
    <x v="14462"/>
    <s v="Good Sales"/>
    <n v="0.31"/>
    <n v="747.64869999999996"/>
    <n v="1664.1213"/>
    <n v="5"/>
    <d v="2024-05-30T00:00:00"/>
    <d v="2024-06-03T00:00:00"/>
    <s v="New"/>
    <s v="UPI"/>
    <n v="348.03"/>
    <s v="loss"/>
    <s v="Chennai"/>
  </r>
  <r>
    <s v="ORD114670"/>
    <x v="3"/>
    <s v="Clothing"/>
    <x v="14463"/>
    <s v="Good Sales"/>
    <n v="0.26"/>
    <n v="800.83380000000011"/>
    <n v="2279.2961999999998"/>
    <n v="6"/>
    <d v="2024-11-18T00:00:00"/>
    <d v="2024-11-20T00:00:00"/>
    <s v="Member"/>
    <s v="Card"/>
    <n v="660.78"/>
    <s v="loss"/>
    <s v="Pune"/>
  </r>
  <r>
    <s v="ORD114671"/>
    <x v="1"/>
    <s v="Grocery"/>
    <x v="14464"/>
    <s v="Good Sales"/>
    <n v="0.47"/>
    <n v="1241.2652999999998"/>
    <n v="1399.7247"/>
    <n v="5"/>
    <d v="2024-07-10T00:00:00"/>
    <d v="2024-07-16T00:00:00"/>
    <s v="New"/>
    <s v="Cash"/>
    <n v="402.72"/>
    <s v="loss"/>
    <s v="Mumbai"/>
  </r>
  <r>
    <s v="ORD114672"/>
    <x v="0"/>
    <s v="Clothing"/>
    <x v="14465"/>
    <s v="Good Sales"/>
    <n v="7.0000000000000007E-2"/>
    <n v="160.07670000000002"/>
    <n v="2126.7332999999999"/>
    <n v="9"/>
    <d v="2023-09-25T00:00:00"/>
    <d v="2023-09-26T00:00:00"/>
    <s v="Member"/>
    <s v="Cash"/>
    <n v="271.27"/>
    <s v="loss"/>
    <s v="Pune"/>
  </r>
  <r>
    <s v="ORD114673"/>
    <x v="1"/>
    <s v="Personal Care"/>
    <x v="14466"/>
    <s v="Good Sales"/>
    <n v="0.01"/>
    <n v="9.8457000000000008"/>
    <n v="974.72430000000008"/>
    <n v="2"/>
    <d v="2023-04-02T00:00:00"/>
    <d v="2023-04-03T00:00:00"/>
    <s v="Member"/>
    <s v="UPI"/>
    <n v="269.17"/>
    <s v="loss"/>
    <s v="Pune"/>
  </r>
  <r>
    <s v="ORD114674"/>
    <x v="0"/>
    <s v="Electronics"/>
    <x v="14467"/>
    <s v="Good Sales"/>
    <n v="0.26"/>
    <n v="532.2876"/>
    <n v="1514.9724000000001"/>
    <n v="3"/>
    <d v="2023-10-20T00:00:00"/>
    <d v="2023-10-26T00:00:00"/>
    <s v="Member"/>
    <s v="Card"/>
    <n v="207.14"/>
    <s v="loss"/>
    <s v="Bangalore"/>
  </r>
  <r>
    <s v="ORD114675"/>
    <x v="1"/>
    <s v="Home Care"/>
    <x v="14468"/>
    <s v="Good Sales"/>
    <n v="0.38"/>
    <n v="563.16759999999999"/>
    <n v="918.85239999999999"/>
    <n v="3"/>
    <d v="2024-01-22T00:00:00"/>
    <d v="2024-01-24T00:00:00"/>
    <s v="New"/>
    <s v="Cash"/>
    <n v="309.16000000000003"/>
    <s v="loss"/>
    <s v="Hyderabad"/>
  </r>
  <r>
    <s v="ORD114676"/>
    <x v="0"/>
    <s v="Home Care"/>
    <x v="14469"/>
    <s v="Good Sales"/>
    <n v="0.32"/>
    <n v="659.92960000000005"/>
    <n v="1402.3504000000003"/>
    <n v="3"/>
    <d v="2024-10-29T00:00:00"/>
    <d v="2024-11-04T00:00:00"/>
    <s v="Member"/>
    <s v="Card"/>
    <n v="490.12"/>
    <s v="loss"/>
    <s v="Hyderabad"/>
  </r>
  <r>
    <s v="ORD114677"/>
    <x v="2"/>
    <s v="Clothing"/>
    <x v="14470"/>
    <s v="Good Sales"/>
    <n v="0.48"/>
    <n v="1443.1104"/>
    <n v="1563.3696"/>
    <n v="6"/>
    <d v="2023-05-10T00:00:00"/>
    <d v="2023-05-15T00:00:00"/>
    <s v="Regular"/>
    <s v="Card"/>
    <n v="615.24"/>
    <s v="loss"/>
    <s v="Delhi"/>
  </r>
  <r>
    <s v="ORD114678"/>
    <x v="0"/>
    <s v="Electronics"/>
    <x v="14471"/>
    <s v="Good Sales"/>
    <n v="0.09"/>
    <n v="277.50329999999997"/>
    <n v="2805.8667"/>
    <n v="8"/>
    <d v="2024-04-29T00:00:00"/>
    <d v="2024-05-04T00:00:00"/>
    <s v="New"/>
    <s v="Cash"/>
    <n v="246.75"/>
    <s v="loss"/>
    <s v="Pune"/>
  </r>
  <r>
    <s v="ORD114679"/>
    <x v="0"/>
    <s v="Personal Care"/>
    <x v="14472"/>
    <s v="Good Sales"/>
    <n v="0.35"/>
    <n v="444.30399999999997"/>
    <n v="825.13600000000008"/>
    <n v="5"/>
    <d v="2023-04-21T00:00:00"/>
    <d v="2023-04-22T00:00:00"/>
    <s v="New"/>
    <s v="UPI"/>
    <n v="149.03"/>
    <s v="loss"/>
    <s v="Hyderabad"/>
  </r>
  <r>
    <s v="ORD114680"/>
    <x v="1"/>
    <s v="Home Care"/>
    <x v="14473"/>
    <s v="concerning"/>
    <n v="0.41"/>
    <n v="210.71950000000001"/>
    <n v="303.23050000000001"/>
    <n v="6"/>
    <d v="2024-03-03T00:00:00"/>
    <d v="2024-03-10T00:00:00"/>
    <s v="Regular"/>
    <s v="Cash"/>
    <n v="27.57"/>
    <s v="loss"/>
    <s v="Chennai"/>
  </r>
  <r>
    <s v="ORD114681"/>
    <x v="1"/>
    <s v="Personal Care"/>
    <x v="14474"/>
    <s v="Good Sales"/>
    <n v="0.46"/>
    <n v="1723.9603999999999"/>
    <n v="2023.7795999999998"/>
    <n v="1"/>
    <d v="2023-08-22T00:00:00"/>
    <d v="2023-08-27T00:00:00"/>
    <s v="Regular"/>
    <s v="Cash"/>
    <n v="898.22"/>
    <s v="profit"/>
    <s v="Delhi"/>
  </r>
  <r>
    <s v="ORD114682"/>
    <x v="1"/>
    <s v="Personal Care"/>
    <x v="14475"/>
    <s v="Good Sales"/>
    <n v="0.26"/>
    <n v="699.4"/>
    <n v="1990.6"/>
    <n v="3"/>
    <d v="2024-12-13T00:00:00"/>
    <d v="2024-12-16T00:00:00"/>
    <s v="Member"/>
    <s v="UPI"/>
    <n v="258.95999999999998"/>
    <s v="loss"/>
    <s v="Mumbai"/>
  </r>
  <r>
    <s v="ORD114683"/>
    <x v="3"/>
    <s v="Home Care"/>
    <x v="14476"/>
    <s v="Good Sales"/>
    <n v="0.18"/>
    <n v="407.93400000000003"/>
    <n v="1858.3660000000002"/>
    <n v="4"/>
    <d v="2023-02-06T00:00:00"/>
    <d v="2023-02-11T00:00:00"/>
    <s v="New"/>
    <s v="UPI"/>
    <n v="598.41999999999996"/>
    <s v="loss"/>
    <s v="Delhi"/>
  </r>
  <r>
    <s v="ORD114684"/>
    <x v="3"/>
    <s v="Home Care"/>
    <x v="14477"/>
    <s v="concerning"/>
    <n v="0.48"/>
    <n v="352.80959999999999"/>
    <n v="382.21039999999999"/>
    <n v="7"/>
    <d v="2024-07-19T00:00:00"/>
    <d v="2024-07-20T00:00:00"/>
    <s v="New"/>
    <s v="Card"/>
    <n v="67.16"/>
    <s v="loss"/>
    <s v="Mumbai"/>
  </r>
  <r>
    <s v="ORD114685"/>
    <x v="0"/>
    <s v="Clothing"/>
    <x v="14478"/>
    <s v="Good Sales"/>
    <n v="0.4"/>
    <n v="852.74"/>
    <n v="1279.1099999999999"/>
    <n v="5"/>
    <d v="2023-04-15T00:00:00"/>
    <d v="2023-04-19T00:00:00"/>
    <s v="Regular"/>
    <s v="Card"/>
    <n v="304.75"/>
    <s v="loss"/>
    <s v="Pune"/>
  </r>
  <r>
    <s v="ORD114686"/>
    <x v="0"/>
    <s v="Electronics"/>
    <x v="14479"/>
    <s v="Good Sales"/>
    <n v="0.24"/>
    <n v="986.17440000000011"/>
    <n v="3122.8856000000005"/>
    <n v="1"/>
    <d v="2023-12-05T00:00:00"/>
    <d v="2023-12-12T00:00:00"/>
    <s v="Regular"/>
    <s v="Card"/>
    <n v="351.5"/>
    <s v="loss"/>
    <s v="Hyderabad"/>
  </r>
  <r>
    <s v="ORD114687"/>
    <x v="2"/>
    <s v="Grocery"/>
    <x v="14480"/>
    <s v="Good Sales"/>
    <n v="0.33"/>
    <n v="973.17990000000009"/>
    <n v="1975.8501000000001"/>
    <n v="3"/>
    <d v="2023-07-09T00:00:00"/>
    <d v="2023-07-11T00:00:00"/>
    <s v="Regular"/>
    <s v="Card"/>
    <n v="540.22"/>
    <s v="loss"/>
    <s v="Pune"/>
  </r>
  <r>
    <s v="ORD114688"/>
    <x v="2"/>
    <s v="Electronics"/>
    <x v="14481"/>
    <s v="concerning"/>
    <n v="0.14000000000000001"/>
    <n v="76.409199999999998"/>
    <n v="469.37079999999997"/>
    <n v="2"/>
    <d v="2024-10-26T00:00:00"/>
    <d v="2024-10-28T00:00:00"/>
    <s v="Regular"/>
    <s v="Card"/>
    <n v="108.31"/>
    <s v="loss"/>
    <s v="Delhi"/>
  </r>
  <r>
    <s v="ORD114689"/>
    <x v="0"/>
    <s v="Grocery"/>
    <x v="14482"/>
    <s v="Good Sales"/>
    <n v="0.31"/>
    <n v="535.72649999999999"/>
    <n v="1192.4235000000001"/>
    <n v="6"/>
    <d v="2024-11-22T00:00:00"/>
    <d v="2024-11-26T00:00:00"/>
    <s v="Member"/>
    <s v="Card"/>
    <n v="185.13"/>
    <s v="loss"/>
    <s v="Mumbai"/>
  </r>
  <r>
    <s v="ORD114690"/>
    <x v="3"/>
    <s v="Home Care"/>
    <x v="14483"/>
    <s v="Good Sales"/>
    <n v="0.27"/>
    <n v="1323.2781"/>
    <n v="3577.7518999999998"/>
    <n v="5"/>
    <d v="2023-07-10T00:00:00"/>
    <d v="2023-07-13T00:00:00"/>
    <s v="Regular"/>
    <s v="UPI"/>
    <n v="744.06"/>
    <s v="loss"/>
    <s v="Hyderabad"/>
  </r>
  <r>
    <s v="ORD114691"/>
    <x v="0"/>
    <s v="Personal Care"/>
    <x v="14484"/>
    <s v="Good Sales"/>
    <n v="0.02"/>
    <n v="55.361800000000002"/>
    <n v="2712.7282"/>
    <n v="3"/>
    <d v="2023-02-25T00:00:00"/>
    <d v="2023-03-04T00:00:00"/>
    <s v="New"/>
    <s v="Cash"/>
    <n v="219.45"/>
    <s v="loss"/>
    <s v="Pune"/>
  </r>
  <r>
    <s v="ORD114692"/>
    <x v="2"/>
    <s v="Electronics"/>
    <x v="14485"/>
    <s v="Good Sales"/>
    <n v="0.43"/>
    <n v="646.43619999999999"/>
    <n v="856.90379999999993"/>
    <n v="2"/>
    <d v="2023-04-24T00:00:00"/>
    <d v="2023-04-27T00:00:00"/>
    <s v="Regular"/>
    <s v="Card"/>
    <n v="371.26"/>
    <s v="loss"/>
    <s v="Delhi"/>
  </r>
  <r>
    <s v="ORD114693"/>
    <x v="3"/>
    <s v="Personal Care"/>
    <x v="14486"/>
    <s v="Good Sales"/>
    <n v="0.25"/>
    <n v="1143.97"/>
    <n v="3431.91"/>
    <n v="1"/>
    <d v="2023-01-26T00:00:00"/>
    <d v="2023-01-30T00:00:00"/>
    <s v="Member"/>
    <s v="UPI"/>
    <n v="1128.5999999999999"/>
    <s v="profit"/>
    <s v="Mumbai"/>
  </r>
  <r>
    <s v="ORD114694"/>
    <x v="3"/>
    <s v="Electronics"/>
    <x v="14487"/>
    <s v="Good Sales"/>
    <n v="0.24"/>
    <n v="419.13600000000002"/>
    <n v="1327.2640000000001"/>
    <n v="2"/>
    <d v="2023-04-20T00:00:00"/>
    <d v="2023-04-25T00:00:00"/>
    <s v="New"/>
    <s v="Cash"/>
    <n v="200.17"/>
    <s v="loss"/>
    <s v="Bangalore"/>
  </r>
  <r>
    <s v="ORD114695"/>
    <x v="2"/>
    <s v="Electronics"/>
    <x v="14488"/>
    <s v="Good Sales"/>
    <n v="0.14000000000000001"/>
    <n v="514.7170000000001"/>
    <n v="3161.8330000000001"/>
    <n v="5"/>
    <d v="2024-03-26T00:00:00"/>
    <d v="2024-04-02T00:00:00"/>
    <s v="Regular"/>
    <s v="Card"/>
    <n v="426.69"/>
    <s v="loss"/>
    <s v="Hyderabad"/>
  </r>
  <r>
    <s v="ORD114696"/>
    <x v="0"/>
    <s v="Personal Care"/>
    <x v="10900"/>
    <s v="Good Sales"/>
    <n v="0.1"/>
    <n v="82.138000000000005"/>
    <n v="739.24199999999996"/>
    <n v="5"/>
    <d v="2023-06-02T00:00:00"/>
    <d v="2023-06-03T00:00:00"/>
    <s v="Member"/>
    <s v="UPI"/>
    <n v="166.26"/>
    <s v="loss"/>
    <s v="Hyderabad"/>
  </r>
  <r>
    <s v="ORD114697"/>
    <x v="1"/>
    <s v="Clothing"/>
    <x v="14489"/>
    <s v="Good Sales"/>
    <n v="0.15"/>
    <n v="130.023"/>
    <n v="736.79700000000003"/>
    <n v="9"/>
    <d v="2024-11-04T00:00:00"/>
    <d v="2024-11-11T00:00:00"/>
    <s v="New"/>
    <s v="UPI"/>
    <n v="175.31"/>
    <s v="loss"/>
    <s v="Pune"/>
  </r>
  <r>
    <s v="ORD114698"/>
    <x v="0"/>
    <s v="Home Care"/>
    <x v="14490"/>
    <s v="Good Sales"/>
    <n v="0.32"/>
    <n v="912.14080000000001"/>
    <n v="1938.2991999999999"/>
    <n v="6"/>
    <d v="2024-05-15T00:00:00"/>
    <d v="2024-05-18T00:00:00"/>
    <s v="Member"/>
    <s v="Cash"/>
    <n v="665.1"/>
    <s v="loss"/>
    <s v="Chennai"/>
  </r>
  <r>
    <s v="ORD114699"/>
    <x v="0"/>
    <s v="Clothing"/>
    <x v="14491"/>
    <s v="Good Sales"/>
    <n v="0.05"/>
    <n v="63.75650000000001"/>
    <n v="1211.3735000000001"/>
    <n v="3"/>
    <d v="2024-09-05T00:00:00"/>
    <d v="2024-09-08T00:00:00"/>
    <s v="Regular"/>
    <s v="Cash"/>
    <n v="94.53"/>
    <s v="loss"/>
    <s v="Chennai"/>
  </r>
  <r>
    <s v="ORD114700"/>
    <x v="2"/>
    <s v="Clothing"/>
    <x v="14492"/>
    <s v="concerning"/>
    <n v="0.17"/>
    <n v="58.094100000000005"/>
    <n v="283.63589999999999"/>
    <n v="3"/>
    <d v="2024-04-16T00:00:00"/>
    <d v="2024-04-20T00:00:00"/>
    <s v="New"/>
    <s v="UPI"/>
    <n v="74.5"/>
    <s v="loss"/>
    <s v="Pune"/>
  </r>
  <r>
    <s v="ORD114701"/>
    <x v="3"/>
    <s v="Electronics"/>
    <x v="14493"/>
    <s v="Good Sales"/>
    <n v="0.49"/>
    <n v="2273.4432000000002"/>
    <n v="2366.2368000000001"/>
    <n v="3"/>
    <d v="2023-12-27T00:00:00"/>
    <d v="2024-01-02T00:00:00"/>
    <s v="New"/>
    <s v="Card"/>
    <n v="1085.1199999999999"/>
    <s v="profit"/>
    <s v="Delhi"/>
  </r>
  <r>
    <s v="ORD114702"/>
    <x v="2"/>
    <s v="Home Care"/>
    <x v="14494"/>
    <s v="concerning"/>
    <n v="0.14000000000000001"/>
    <n v="52.409000000000006"/>
    <n v="321.94100000000003"/>
    <n v="8"/>
    <d v="2024-06-20T00:00:00"/>
    <d v="2024-06-24T00:00:00"/>
    <s v="New"/>
    <s v="Card"/>
    <n v="44.82"/>
    <s v="loss"/>
    <s v="Delhi"/>
  </r>
  <r>
    <s v="ORD114703"/>
    <x v="0"/>
    <s v="Electronics"/>
    <x v="14495"/>
    <s v="Good Sales"/>
    <n v="0.48"/>
    <n v="1735.4159999999999"/>
    <n v="1880.0339999999999"/>
    <n v="9"/>
    <d v="2023-07-12T00:00:00"/>
    <d v="2023-07-15T00:00:00"/>
    <s v="Member"/>
    <s v="UPI"/>
    <n v="414.13"/>
    <s v="loss"/>
    <s v="Hyderabad"/>
  </r>
  <r>
    <s v="ORD114704"/>
    <x v="1"/>
    <s v="Grocery"/>
    <x v="14496"/>
    <s v="Good Sales"/>
    <n v="0.05"/>
    <n v="86.581500000000005"/>
    <n v="1645.0485000000001"/>
    <n v="3"/>
    <d v="2024-01-02T00:00:00"/>
    <d v="2024-01-07T00:00:00"/>
    <s v="New"/>
    <s v="Cash"/>
    <n v="374.3"/>
    <s v="loss"/>
    <s v="Bangalore"/>
  </r>
  <r>
    <s v="ORD114705"/>
    <x v="1"/>
    <s v="Electronics"/>
    <x v="14497"/>
    <s v="Good Sales"/>
    <n v="0.4"/>
    <n v="1869.6680000000001"/>
    <n v="2804.502"/>
    <n v="1"/>
    <d v="2023-06-12T00:00:00"/>
    <d v="2023-06-18T00:00:00"/>
    <s v="Regular"/>
    <s v="UPI"/>
    <n v="369.94"/>
    <s v="loss"/>
    <s v="Bangalore"/>
  </r>
  <r>
    <s v="ORD114706"/>
    <x v="1"/>
    <s v="Personal Care"/>
    <x v="14498"/>
    <s v="Good Sales"/>
    <n v="0.22"/>
    <n v="1084.9651999999999"/>
    <n v="3846.6948000000002"/>
    <n v="8"/>
    <d v="2023-09-29T00:00:00"/>
    <d v="2023-10-01T00:00:00"/>
    <s v="Regular"/>
    <s v="Card"/>
    <n v="914.3"/>
    <s v="profit"/>
    <s v="Chennai"/>
  </r>
  <r>
    <s v="ORD114707"/>
    <x v="2"/>
    <s v="Electronics"/>
    <x v="14499"/>
    <s v="Good Sales"/>
    <n v="0.1"/>
    <n v="174.36099999999999"/>
    <n v="1569.2489999999998"/>
    <n v="2"/>
    <d v="2024-06-27T00:00:00"/>
    <d v="2024-06-29T00:00:00"/>
    <s v="Member"/>
    <s v="UPI"/>
    <n v="305.95"/>
    <s v="loss"/>
    <s v="Delhi"/>
  </r>
  <r>
    <s v="ORD114708"/>
    <x v="3"/>
    <s v="Grocery"/>
    <x v="14500"/>
    <s v="Good Sales"/>
    <n v="0.39"/>
    <n v="1168.6038000000001"/>
    <n v="1827.8162"/>
    <n v="7"/>
    <d v="2023-08-27T00:00:00"/>
    <d v="2023-08-29T00:00:00"/>
    <s v="Member"/>
    <s v="UPI"/>
    <n v="653.63"/>
    <s v="loss"/>
    <s v="Chennai"/>
  </r>
  <r>
    <s v="ORD114709"/>
    <x v="2"/>
    <s v="Electronics"/>
    <x v="14501"/>
    <s v="Good Sales"/>
    <n v="0"/>
    <n v="0"/>
    <n v="3887.63"/>
    <n v="7"/>
    <d v="2024-01-24T00:00:00"/>
    <d v="2024-01-30T00:00:00"/>
    <s v="New"/>
    <s v="Card"/>
    <n v="783.52"/>
    <s v="loss"/>
    <s v="Hyderabad"/>
  </r>
  <r>
    <s v="ORD114710"/>
    <x v="1"/>
    <s v="Grocery"/>
    <x v="14502"/>
    <s v="concerning"/>
    <n v="0.17"/>
    <n v="119.80070000000002"/>
    <n v="584.90930000000003"/>
    <n v="9"/>
    <d v="2023-01-10T00:00:00"/>
    <d v="2023-01-12T00:00:00"/>
    <s v="Regular"/>
    <s v="UPI"/>
    <n v="178.71"/>
    <s v="loss"/>
    <s v="Hyderabad"/>
  </r>
  <r>
    <s v="ORD114711"/>
    <x v="0"/>
    <s v="Home Care"/>
    <x v="14503"/>
    <s v="Good Sales"/>
    <n v="0.3"/>
    <n v="1072.9109999999998"/>
    <n v="2503.4589999999998"/>
    <n v="8"/>
    <d v="2023-11-24T00:00:00"/>
    <d v="2023-11-27T00:00:00"/>
    <s v="New"/>
    <s v="Cash"/>
    <n v="233.24"/>
    <s v="loss"/>
    <s v="Chennai"/>
  </r>
  <r>
    <s v="ORD114712"/>
    <x v="3"/>
    <s v="Electronics"/>
    <x v="14504"/>
    <s v="Good Sales"/>
    <n v="0.12"/>
    <n v="544.84439999999995"/>
    <n v="3995.5255999999999"/>
    <n v="9"/>
    <d v="2024-08-13T00:00:00"/>
    <d v="2024-08-16T00:00:00"/>
    <s v="Member"/>
    <s v="Card"/>
    <n v="961.04"/>
    <s v="profit"/>
    <s v="Delhi"/>
  </r>
  <r>
    <s v="ORD114713"/>
    <x v="2"/>
    <s v="Grocery"/>
    <x v="14505"/>
    <s v="Good Sales"/>
    <n v="0.17"/>
    <n v="165.69220000000001"/>
    <n v="808.9677999999999"/>
    <n v="1"/>
    <d v="2023-12-11T00:00:00"/>
    <d v="2023-12-13T00:00:00"/>
    <s v="Regular"/>
    <s v="Card"/>
    <n v="223.59"/>
    <s v="loss"/>
    <s v="Chennai"/>
  </r>
  <r>
    <s v="ORD114714"/>
    <x v="2"/>
    <s v="Home Care"/>
    <x v="14506"/>
    <s v="Good Sales"/>
    <n v="0.05"/>
    <n v="210.48400000000004"/>
    <n v="3999.1960000000004"/>
    <n v="3"/>
    <d v="2024-01-31T00:00:00"/>
    <d v="2024-02-02T00:00:00"/>
    <s v="New"/>
    <s v="Card"/>
    <n v="1044.49"/>
    <s v="profit"/>
    <s v="Delhi"/>
  </r>
  <r>
    <s v="ORD114715"/>
    <x v="3"/>
    <s v="Personal Care"/>
    <x v="14507"/>
    <s v="concerning"/>
    <n v="0.43"/>
    <n v="286.57780000000002"/>
    <n v="379.88220000000001"/>
    <n v="4"/>
    <d v="2023-03-31T00:00:00"/>
    <d v="2023-04-05T00:00:00"/>
    <s v="Regular"/>
    <s v="UPI"/>
    <n v="95"/>
    <s v="loss"/>
    <s v="Hyderabad"/>
  </r>
  <r>
    <s v="ORD114716"/>
    <x v="3"/>
    <s v="Clothing"/>
    <x v="14508"/>
    <s v="Good Sales"/>
    <n v="0.21"/>
    <n v="605.78279999999995"/>
    <n v="2278.8971999999999"/>
    <n v="3"/>
    <d v="2024-03-27T00:00:00"/>
    <d v="2024-04-01T00:00:00"/>
    <s v="Regular"/>
    <s v="Card"/>
    <n v="355.14"/>
    <s v="loss"/>
    <s v="Pune"/>
  </r>
  <r>
    <s v="ORD114717"/>
    <x v="0"/>
    <s v="Grocery"/>
    <x v="14509"/>
    <s v="Good Sales"/>
    <n v="7.0000000000000007E-2"/>
    <n v="123.40160000000002"/>
    <n v="1639.4784000000002"/>
    <n v="8"/>
    <d v="2024-03-22T00:00:00"/>
    <d v="2024-03-28T00:00:00"/>
    <s v="Member"/>
    <s v="Cash"/>
    <n v="381.05"/>
    <s v="loss"/>
    <s v="Mumbai"/>
  </r>
  <r>
    <s v="ORD114718"/>
    <x v="3"/>
    <s v="Personal Care"/>
    <x v="14510"/>
    <s v="Good Sales"/>
    <n v="0.1"/>
    <n v="241.14099999999999"/>
    <n v="2170.2689999999998"/>
    <n v="7"/>
    <d v="2024-02-14T00:00:00"/>
    <d v="2024-02-19T00:00:00"/>
    <s v="New"/>
    <s v="UPI"/>
    <n v="431.06"/>
    <s v="loss"/>
    <s v="Hyderabad"/>
  </r>
  <r>
    <s v="ORD114719"/>
    <x v="0"/>
    <s v="Home Care"/>
    <x v="14511"/>
    <s v="Good Sales"/>
    <n v="0.14000000000000001"/>
    <n v="220.23400000000001"/>
    <n v="1352.866"/>
    <n v="5"/>
    <d v="2024-03-19T00:00:00"/>
    <d v="2024-03-20T00:00:00"/>
    <s v="Member"/>
    <s v="UPI"/>
    <n v="226.66"/>
    <s v="loss"/>
    <s v="Delhi"/>
  </r>
  <r>
    <s v="ORD114720"/>
    <x v="1"/>
    <s v="Personal Care"/>
    <x v="14512"/>
    <s v="Good Sales"/>
    <n v="0.11"/>
    <n v="151.43040000000002"/>
    <n v="1225.2096000000001"/>
    <n v="5"/>
    <d v="2024-07-26T00:00:00"/>
    <d v="2024-08-02T00:00:00"/>
    <s v="Regular"/>
    <s v="Cash"/>
    <n v="325.26"/>
    <s v="loss"/>
    <s v="Pune"/>
  </r>
  <r>
    <s v="ORD114721"/>
    <x v="1"/>
    <s v="Electronics"/>
    <x v="14513"/>
    <s v="Good Sales"/>
    <n v="0.25"/>
    <n v="935.34500000000003"/>
    <n v="2806.0349999999999"/>
    <n v="4"/>
    <d v="2024-02-03T00:00:00"/>
    <d v="2024-02-10T00:00:00"/>
    <s v="Member"/>
    <s v="Cash"/>
    <n v="637.04999999999995"/>
    <s v="loss"/>
    <s v="Hyderabad"/>
  </r>
  <r>
    <s v="ORD114722"/>
    <x v="2"/>
    <s v="Clothing"/>
    <x v="14514"/>
    <s v="Good Sales"/>
    <n v="0.45"/>
    <n v="536.96249999999998"/>
    <n v="656.28750000000002"/>
    <n v="5"/>
    <d v="2023-01-05T00:00:00"/>
    <d v="2023-01-10T00:00:00"/>
    <s v="Member"/>
    <s v="Card"/>
    <n v="196.28"/>
    <s v="loss"/>
    <s v="Pune"/>
  </r>
  <r>
    <s v="ORD114723"/>
    <x v="1"/>
    <s v="Grocery"/>
    <x v="14515"/>
    <s v="Good Sales"/>
    <n v="0.09"/>
    <n v="189.10979999999998"/>
    <n v="1912.1101999999998"/>
    <n v="5"/>
    <d v="2024-11-02T00:00:00"/>
    <d v="2024-11-09T00:00:00"/>
    <s v="New"/>
    <s v="UPI"/>
    <n v="293.39999999999998"/>
    <s v="loss"/>
    <s v="Hyderabad"/>
  </r>
  <r>
    <s v="ORD114724"/>
    <x v="1"/>
    <s v="Home Care"/>
    <x v="14516"/>
    <s v="Good Sales"/>
    <n v="0.23"/>
    <n v="332.42590000000001"/>
    <n v="1112.9041"/>
    <n v="4"/>
    <d v="2023-04-06T00:00:00"/>
    <d v="2023-04-11T00:00:00"/>
    <s v="New"/>
    <s v="Card"/>
    <n v="90"/>
    <s v="loss"/>
    <s v="Pune"/>
  </r>
  <r>
    <s v="ORD114725"/>
    <x v="0"/>
    <s v="Clothing"/>
    <x v="14517"/>
    <s v="Good Sales"/>
    <n v="0.33"/>
    <n v="418.8723"/>
    <n v="850.43769999999995"/>
    <n v="5"/>
    <d v="2024-06-07T00:00:00"/>
    <d v="2024-06-10T00:00:00"/>
    <s v="New"/>
    <s v="UPI"/>
    <n v="327.98"/>
    <s v="loss"/>
    <s v="Hyderabad"/>
  </r>
  <r>
    <s v="ORD114726"/>
    <x v="2"/>
    <s v="Home Care"/>
    <x v="14518"/>
    <s v="Good Sales"/>
    <n v="0.09"/>
    <n v="285.54929999999996"/>
    <n v="2887.2206999999999"/>
    <n v="7"/>
    <d v="2023-12-10T00:00:00"/>
    <d v="2023-12-12T00:00:00"/>
    <s v="Regular"/>
    <s v="UPI"/>
    <n v="430.5"/>
    <s v="loss"/>
    <s v="Hyderabad"/>
  </r>
  <r>
    <s v="ORD114727"/>
    <x v="3"/>
    <s v="Personal Care"/>
    <x v="14519"/>
    <s v="concerning"/>
    <n v="0.08"/>
    <n v="25.808000000000003"/>
    <n v="296.79200000000003"/>
    <n v="9"/>
    <d v="2024-09-12T00:00:00"/>
    <d v="2024-09-18T00:00:00"/>
    <s v="Regular"/>
    <s v="Cash"/>
    <n v="51.34"/>
    <s v="loss"/>
    <s v="Bangalore"/>
  </r>
  <r>
    <s v="ORD114728"/>
    <x v="2"/>
    <s v="Home Care"/>
    <x v="14520"/>
    <s v="Good Sales"/>
    <n v="0.08"/>
    <n v="317.24799999999999"/>
    <n v="3648.3519999999999"/>
    <n v="7"/>
    <d v="2024-05-03T00:00:00"/>
    <d v="2024-05-08T00:00:00"/>
    <s v="New"/>
    <s v="Card"/>
    <n v="315.35000000000002"/>
    <s v="loss"/>
    <s v="Chennai"/>
  </r>
  <r>
    <s v="ORD114729"/>
    <x v="1"/>
    <s v="Home Care"/>
    <x v="14521"/>
    <s v="Good Sales"/>
    <n v="0.44"/>
    <n v="1221.682"/>
    <n v="1554.8680000000002"/>
    <n v="1"/>
    <d v="2023-07-27T00:00:00"/>
    <d v="2023-08-01T00:00:00"/>
    <s v="Regular"/>
    <s v="UPI"/>
    <n v="564.84"/>
    <s v="loss"/>
    <s v="Hyderabad"/>
  </r>
  <r>
    <s v="ORD114730"/>
    <x v="3"/>
    <s v="Personal Care"/>
    <x v="14522"/>
    <s v="Good Sales"/>
    <n v="0.36"/>
    <n v="1497.3624"/>
    <n v="2661.9776000000002"/>
    <n v="9"/>
    <d v="2024-06-11T00:00:00"/>
    <d v="2024-06-16T00:00:00"/>
    <s v="Regular"/>
    <s v="Card"/>
    <n v="826.19"/>
    <s v="profit"/>
    <s v="Pune"/>
  </r>
  <r>
    <s v="ORD114731"/>
    <x v="2"/>
    <s v="Personal Care"/>
    <x v="14523"/>
    <s v="Good Sales"/>
    <n v="0.17"/>
    <n v="194.4426"/>
    <n v="949.3374"/>
    <n v="3"/>
    <d v="2023-11-03T00:00:00"/>
    <d v="2023-11-06T00:00:00"/>
    <s v="New"/>
    <s v="UPI"/>
    <n v="144.19999999999999"/>
    <s v="loss"/>
    <s v="Hyderabad"/>
  </r>
  <r>
    <s v="ORD114732"/>
    <x v="2"/>
    <s v="Clothing"/>
    <x v="14524"/>
    <s v="Good Sales"/>
    <n v="0.45"/>
    <n v="1609.2405000000001"/>
    <n v="1966.8495"/>
    <n v="2"/>
    <d v="2024-12-27T00:00:00"/>
    <d v="2024-12-28T00:00:00"/>
    <s v="Regular"/>
    <s v="Card"/>
    <n v="499.01"/>
    <s v="loss"/>
    <s v="Hyderabad"/>
  </r>
  <r>
    <s v="ORD114733"/>
    <x v="2"/>
    <s v="Grocery"/>
    <x v="14525"/>
    <s v="Good Sales"/>
    <n v="0.48"/>
    <n v="1037.2128"/>
    <n v="1123.6472000000001"/>
    <n v="9"/>
    <d v="2024-06-27T00:00:00"/>
    <d v="2024-07-01T00:00:00"/>
    <s v="Member"/>
    <s v="UPI"/>
    <n v="512.75"/>
    <s v="loss"/>
    <s v="Bangalore"/>
  </r>
  <r>
    <s v="ORD114734"/>
    <x v="2"/>
    <s v="Personal Care"/>
    <x v="14526"/>
    <s v="concerning"/>
    <n v="0.2"/>
    <n v="95.268000000000001"/>
    <n v="381.072"/>
    <n v="2"/>
    <d v="2024-09-18T00:00:00"/>
    <d v="2024-09-25T00:00:00"/>
    <s v="New"/>
    <s v="Card"/>
    <n v="87.45"/>
    <s v="loss"/>
    <s v="Bangalore"/>
  </r>
  <r>
    <s v="ORD114735"/>
    <x v="0"/>
    <s v="Clothing"/>
    <x v="14527"/>
    <s v="Good Sales"/>
    <n v="0.26"/>
    <n v="984.65380000000005"/>
    <n v="2802.4762000000001"/>
    <n v="9"/>
    <d v="2024-09-29T00:00:00"/>
    <d v="2024-10-05T00:00:00"/>
    <s v="Member"/>
    <s v="Card"/>
    <n v="426.15"/>
    <s v="loss"/>
    <s v="Hyderabad"/>
  </r>
  <r>
    <s v="ORD114736"/>
    <x v="2"/>
    <s v="Home Care"/>
    <x v="14528"/>
    <s v="Good Sales"/>
    <n v="0.18"/>
    <n v="690.24959999999999"/>
    <n v="3144.4703999999997"/>
    <n v="5"/>
    <d v="2023-08-16T00:00:00"/>
    <d v="2023-08-22T00:00:00"/>
    <s v="Member"/>
    <s v="Cash"/>
    <n v="732.17"/>
    <s v="loss"/>
    <s v="Chennai"/>
  </r>
  <r>
    <s v="ORD114737"/>
    <x v="1"/>
    <s v="Home Care"/>
    <x v="14529"/>
    <s v="Good Sales"/>
    <n v="0.11"/>
    <n v="157.0239"/>
    <n v="1270.4661000000001"/>
    <n v="6"/>
    <d v="2023-08-17T00:00:00"/>
    <d v="2023-08-19T00:00:00"/>
    <s v="Member"/>
    <s v="Card"/>
    <n v="383.62"/>
    <s v="loss"/>
    <s v="Pune"/>
  </r>
  <r>
    <s v="ORD114738"/>
    <x v="1"/>
    <s v="Electronics"/>
    <x v="14530"/>
    <s v="Good Sales"/>
    <n v="0.39"/>
    <n v="1789.5657000000001"/>
    <n v="2799.0643"/>
    <n v="7"/>
    <d v="2024-01-22T00:00:00"/>
    <d v="2024-01-25T00:00:00"/>
    <s v="Member"/>
    <s v="Cash"/>
    <n v="1372.75"/>
    <s v="profit"/>
    <s v="Mumbai"/>
  </r>
  <r>
    <s v="ORD114739"/>
    <x v="0"/>
    <s v="Personal Care"/>
    <x v="14531"/>
    <s v="Good Sales"/>
    <n v="0.32"/>
    <n v="1229.904"/>
    <n v="2613.5459999999998"/>
    <n v="7"/>
    <d v="2024-01-06T00:00:00"/>
    <d v="2024-01-09T00:00:00"/>
    <s v="Member"/>
    <s v="Cash"/>
    <n v="279.20999999999998"/>
    <s v="loss"/>
    <s v="Hyderabad"/>
  </r>
  <r>
    <s v="ORD114740"/>
    <x v="3"/>
    <s v="Clothing"/>
    <x v="14532"/>
    <s v="Good Sales"/>
    <n v="0.18"/>
    <n v="288.5598"/>
    <n v="1314.5501999999999"/>
    <n v="4"/>
    <d v="2023-12-14T00:00:00"/>
    <d v="2023-12-20T00:00:00"/>
    <s v="New"/>
    <s v="Card"/>
    <n v="259.60000000000002"/>
    <s v="loss"/>
    <s v="Delhi"/>
  </r>
  <r>
    <s v="ORD114741"/>
    <x v="3"/>
    <s v="Clothing"/>
    <x v="14533"/>
    <s v="Good Sales"/>
    <n v="0.01"/>
    <n v="12.716300000000002"/>
    <n v="1258.9137000000001"/>
    <n v="4"/>
    <d v="2024-07-10T00:00:00"/>
    <d v="2024-07-13T00:00:00"/>
    <s v="Regular"/>
    <s v="UPI"/>
    <n v="205.66"/>
    <s v="loss"/>
    <s v="Mumbai"/>
  </r>
  <r>
    <s v="ORD114742"/>
    <x v="1"/>
    <s v="Grocery"/>
    <x v="14534"/>
    <s v="Good Sales"/>
    <n v="0.38"/>
    <n v="857.44720000000007"/>
    <n v="1398.9928"/>
    <n v="5"/>
    <d v="2023-01-24T00:00:00"/>
    <d v="2023-01-31T00:00:00"/>
    <s v="Regular"/>
    <s v="Cash"/>
    <n v="645.24"/>
    <s v="loss"/>
    <s v="Pune"/>
  </r>
  <r>
    <s v="ORD114743"/>
    <x v="1"/>
    <s v="Clothing"/>
    <x v="14535"/>
    <s v="Good Sales"/>
    <n v="0.24"/>
    <n v="368.32080000000002"/>
    <n v="1166.3492000000001"/>
    <n v="9"/>
    <d v="2023-01-13T00:00:00"/>
    <d v="2023-01-18T00:00:00"/>
    <s v="New"/>
    <s v="Card"/>
    <n v="429.82"/>
    <s v="loss"/>
    <s v="Hyderabad"/>
  </r>
  <r>
    <s v="ORD114744"/>
    <x v="0"/>
    <s v="Personal Care"/>
    <x v="14536"/>
    <s v="Good Sales"/>
    <n v="0.04"/>
    <n v="46.536400000000008"/>
    <n v="1116.8736000000001"/>
    <n v="1"/>
    <d v="2024-05-31T00:00:00"/>
    <d v="2024-06-03T00:00:00"/>
    <s v="Regular"/>
    <s v="Card"/>
    <n v="188.84"/>
    <s v="loss"/>
    <s v="Delhi"/>
  </r>
  <r>
    <s v="ORD114745"/>
    <x v="3"/>
    <s v="Clothing"/>
    <x v="9874"/>
    <s v="Good Sales"/>
    <n v="0.06"/>
    <n v="123.33540000000001"/>
    <n v="1932.2546000000002"/>
    <n v="8"/>
    <d v="2024-08-15T00:00:00"/>
    <d v="2024-08-19T00:00:00"/>
    <s v="Regular"/>
    <s v="Card"/>
    <n v="240.62"/>
    <s v="loss"/>
    <s v="Delhi"/>
  </r>
  <r>
    <s v="ORD114746"/>
    <x v="3"/>
    <s v="Electronics"/>
    <x v="1842"/>
    <s v="concerning"/>
    <n v="0.31"/>
    <n v="70.044499999999999"/>
    <n v="155.90549999999999"/>
    <n v="8"/>
    <d v="2023-06-27T00:00:00"/>
    <d v="2023-06-30T00:00:00"/>
    <s v="Regular"/>
    <s v="UPI"/>
    <n v="47.72"/>
    <s v="loss"/>
    <s v="Hyderabad"/>
  </r>
  <r>
    <s v="ORD114747"/>
    <x v="2"/>
    <s v="Home Care"/>
    <x v="14537"/>
    <s v="Good Sales"/>
    <n v="0.27"/>
    <n v="558.06569999999999"/>
    <n v="1508.8442999999997"/>
    <n v="7"/>
    <d v="2024-04-04T00:00:00"/>
    <d v="2024-04-05T00:00:00"/>
    <s v="Regular"/>
    <s v="Cash"/>
    <n v="165.63"/>
    <s v="loss"/>
    <s v="Delhi"/>
  </r>
  <r>
    <s v="ORD114748"/>
    <x v="2"/>
    <s v="Home Care"/>
    <x v="2834"/>
    <s v="Good Sales"/>
    <n v="0.12"/>
    <n v="142.33799999999999"/>
    <n v="1043.8120000000001"/>
    <n v="6"/>
    <d v="2024-01-10T00:00:00"/>
    <d v="2024-01-12T00:00:00"/>
    <s v="Member"/>
    <s v="Cash"/>
    <n v="119.64"/>
    <s v="loss"/>
    <s v="Bangalore"/>
  </r>
  <r>
    <s v="ORD114749"/>
    <x v="2"/>
    <s v="Clothing"/>
    <x v="14538"/>
    <s v="Good Sales"/>
    <n v="7.0000000000000007E-2"/>
    <n v="97.666800000000009"/>
    <n v="1297.5732"/>
    <n v="3"/>
    <d v="2024-11-19T00:00:00"/>
    <d v="2024-11-25T00:00:00"/>
    <s v="Regular"/>
    <s v="UPI"/>
    <n v="356.49"/>
    <s v="loss"/>
    <s v="Bangalore"/>
  </r>
  <r>
    <s v="ORD114750"/>
    <x v="0"/>
    <s v="Clothing"/>
    <x v="14539"/>
    <s v="concerning"/>
    <n v="0.44"/>
    <n v="221.98439999999999"/>
    <n v="282.5256"/>
    <n v="8"/>
    <d v="2024-02-06T00:00:00"/>
    <d v="2024-02-11T00:00:00"/>
    <s v="Regular"/>
    <s v="Cash"/>
    <n v="130.87"/>
    <s v="loss"/>
    <s v="Hyderabad"/>
  </r>
  <r>
    <s v="ORD114751"/>
    <x v="1"/>
    <s v="Clothing"/>
    <x v="14540"/>
    <s v="Good Sales"/>
    <n v="7.0000000000000007E-2"/>
    <n v="209.00390000000002"/>
    <n v="2776.7660999999998"/>
    <n v="7"/>
    <d v="2023-10-16T00:00:00"/>
    <d v="2023-10-18T00:00:00"/>
    <s v="Regular"/>
    <s v="UPI"/>
    <n v="824.61"/>
    <s v="profit"/>
    <s v="Mumbai"/>
  </r>
  <r>
    <s v="ORD114752"/>
    <x v="0"/>
    <s v="Clothing"/>
    <x v="14541"/>
    <s v="Good Sales"/>
    <n v="0.04"/>
    <n v="96.513999999999996"/>
    <n v="2316.3359999999998"/>
    <n v="8"/>
    <d v="2023-07-05T00:00:00"/>
    <d v="2023-07-11T00:00:00"/>
    <s v="Member"/>
    <s v="Card"/>
    <n v="570.39"/>
    <s v="loss"/>
    <s v="Chennai"/>
  </r>
  <r>
    <s v="ORD114753"/>
    <x v="3"/>
    <s v="Electronics"/>
    <x v="14542"/>
    <s v="Good Sales"/>
    <n v="0.31"/>
    <n v="1171.2017000000001"/>
    <n v="2606.8683000000001"/>
    <n v="2"/>
    <d v="2024-05-17T00:00:00"/>
    <d v="2024-05-19T00:00:00"/>
    <s v="Regular"/>
    <s v="Cash"/>
    <n v="346.52"/>
    <s v="loss"/>
    <s v="Chennai"/>
  </r>
  <r>
    <s v="ORD114754"/>
    <x v="1"/>
    <s v="Personal Care"/>
    <x v="14543"/>
    <s v="Good Sales"/>
    <n v="0.13"/>
    <n v="641.78139999999996"/>
    <n v="4294.9985999999999"/>
    <n v="8"/>
    <d v="2023-06-11T00:00:00"/>
    <d v="2023-06-17T00:00:00"/>
    <s v="New"/>
    <s v="UPI"/>
    <n v="606.72"/>
    <s v="loss"/>
    <s v="Bangalore"/>
  </r>
  <r>
    <s v="ORD114755"/>
    <x v="2"/>
    <s v="Electronics"/>
    <x v="14544"/>
    <s v="concerning"/>
    <n v="0.33"/>
    <n v="226.28760000000003"/>
    <n v="459.43240000000003"/>
    <n v="7"/>
    <d v="2024-04-02T00:00:00"/>
    <d v="2024-04-09T00:00:00"/>
    <s v="Regular"/>
    <s v="Cash"/>
    <n v="113.64"/>
    <s v="loss"/>
    <s v="Mumbai"/>
  </r>
  <r>
    <s v="ORD114756"/>
    <x v="0"/>
    <s v="Electronics"/>
    <x v="14545"/>
    <s v="Good Sales"/>
    <n v="0.24"/>
    <n v="344.37119999999999"/>
    <n v="1090.5088000000001"/>
    <n v="6"/>
    <d v="2023-01-31T00:00:00"/>
    <d v="2023-02-06T00:00:00"/>
    <s v="New"/>
    <s v="UPI"/>
    <n v="186.44"/>
    <s v="loss"/>
    <s v="Delhi"/>
  </r>
  <r>
    <s v="ORD114757"/>
    <x v="0"/>
    <s v="Electronics"/>
    <x v="14546"/>
    <s v="Good Sales"/>
    <n v="0.11"/>
    <n v="378.8433"/>
    <n v="3065.1867000000002"/>
    <n v="9"/>
    <d v="2023-03-20T00:00:00"/>
    <d v="2023-03-23T00:00:00"/>
    <s v="Member"/>
    <s v="Cash"/>
    <n v="632.08000000000004"/>
    <s v="loss"/>
    <s v="Pune"/>
  </r>
  <r>
    <s v="ORD114758"/>
    <x v="2"/>
    <s v="Home Care"/>
    <x v="14547"/>
    <s v="Good Sales"/>
    <n v="0.03"/>
    <n v="37.884899999999995"/>
    <n v="1224.9450999999999"/>
    <n v="8"/>
    <d v="2023-10-10T00:00:00"/>
    <d v="2023-10-13T00:00:00"/>
    <s v="Member"/>
    <s v="Card"/>
    <n v="93.08"/>
    <s v="loss"/>
    <s v="Pune"/>
  </r>
  <r>
    <s v="ORD114759"/>
    <x v="0"/>
    <s v="Electronics"/>
    <x v="14548"/>
    <s v="concerning"/>
    <n v="0.04"/>
    <n v="9.9087999999999994"/>
    <n v="237.81119999999999"/>
    <n v="5"/>
    <d v="2023-07-06T00:00:00"/>
    <d v="2023-07-12T00:00:00"/>
    <s v="Regular"/>
    <s v="Cash"/>
    <n v="71.349999999999994"/>
    <s v="loss"/>
    <s v="Chennai"/>
  </r>
  <r>
    <s v="ORD114760"/>
    <x v="2"/>
    <s v="Clothing"/>
    <x v="14549"/>
    <s v="concerning"/>
    <n v="0.28999999999999998"/>
    <n v="185.03449999999998"/>
    <n v="453.01549999999997"/>
    <n v="5"/>
    <d v="2024-06-22T00:00:00"/>
    <d v="2024-06-27T00:00:00"/>
    <s v="Regular"/>
    <s v="Cash"/>
    <n v="188.14"/>
    <s v="loss"/>
    <s v="Hyderabad"/>
  </r>
  <r>
    <s v="ORD114761"/>
    <x v="3"/>
    <s v="Electronics"/>
    <x v="14550"/>
    <s v="Good Sales"/>
    <n v="0.38"/>
    <n v="845.4126"/>
    <n v="1379.3573999999999"/>
    <n v="9"/>
    <d v="2024-01-10T00:00:00"/>
    <d v="2024-01-17T00:00:00"/>
    <s v="Regular"/>
    <s v="UPI"/>
    <n v="152.02000000000001"/>
    <s v="loss"/>
    <s v="Hyderabad"/>
  </r>
  <r>
    <s v="ORD114762"/>
    <x v="1"/>
    <s v="Clothing"/>
    <x v="14551"/>
    <s v="Good Sales"/>
    <n v="0.34"/>
    <n v="751.68560000000014"/>
    <n v="1459.1543999999999"/>
    <n v="8"/>
    <d v="2024-01-20T00:00:00"/>
    <d v="2024-01-25T00:00:00"/>
    <s v="Regular"/>
    <s v="Cash"/>
    <n v="132.86000000000001"/>
    <s v="loss"/>
    <s v="Delhi"/>
  </r>
  <r>
    <s v="ORD114763"/>
    <x v="3"/>
    <s v="Personal Care"/>
    <x v="14552"/>
    <s v="Good Sales"/>
    <n v="0.3"/>
    <n v="1459.287"/>
    <n v="3405.0029999999997"/>
    <n v="4"/>
    <d v="2023-03-17T00:00:00"/>
    <d v="2023-03-19T00:00:00"/>
    <s v="Member"/>
    <s v="Cash"/>
    <n v="835.67"/>
    <s v="profit"/>
    <s v="Hyderabad"/>
  </r>
  <r>
    <s v="ORD114764"/>
    <x v="3"/>
    <s v="Home Care"/>
    <x v="14553"/>
    <s v="Good Sales"/>
    <n v="0.11"/>
    <n v="262.14760000000001"/>
    <n v="2121.0123999999996"/>
    <n v="9"/>
    <d v="2024-12-08T00:00:00"/>
    <d v="2024-12-14T00:00:00"/>
    <s v="Regular"/>
    <s v="UPI"/>
    <n v="204.62"/>
    <s v="loss"/>
    <s v="Chennai"/>
  </r>
  <r>
    <s v="ORD114765"/>
    <x v="2"/>
    <s v="Personal Care"/>
    <x v="14554"/>
    <s v="Good Sales"/>
    <n v="0.43"/>
    <n v="1471.6879000000001"/>
    <n v="1950.8421000000001"/>
    <n v="6"/>
    <d v="2024-02-11T00:00:00"/>
    <d v="2024-02-16T00:00:00"/>
    <s v="Regular"/>
    <s v="UPI"/>
    <n v="289.79000000000002"/>
    <s v="loss"/>
    <s v="Mumbai"/>
  </r>
  <r>
    <s v="ORD114766"/>
    <x v="0"/>
    <s v="Personal Care"/>
    <x v="10282"/>
    <s v="Good Sales"/>
    <n v="0.31"/>
    <n v="778.65180000000009"/>
    <n v="1733.1282000000001"/>
    <n v="5"/>
    <d v="2024-08-21T00:00:00"/>
    <d v="2024-08-28T00:00:00"/>
    <s v="Regular"/>
    <s v="Cash"/>
    <n v="356.44"/>
    <s v="loss"/>
    <s v="Chennai"/>
  </r>
  <r>
    <s v="ORD114767"/>
    <x v="3"/>
    <s v="Home Care"/>
    <x v="14555"/>
    <s v="Good Sales"/>
    <n v="0.35"/>
    <n v="497.90999999999991"/>
    <n v="924.69"/>
    <n v="7"/>
    <d v="2023-05-03T00:00:00"/>
    <d v="2023-05-06T00:00:00"/>
    <s v="Regular"/>
    <s v="UPI"/>
    <n v="411.96"/>
    <s v="loss"/>
    <s v="Pune"/>
  </r>
  <r>
    <s v="ORD114768"/>
    <x v="3"/>
    <s v="Clothing"/>
    <x v="14556"/>
    <s v="concerning"/>
    <n v="0.11"/>
    <n v="67.838100000000011"/>
    <n v="548.87189999999998"/>
    <n v="9"/>
    <d v="2024-04-12T00:00:00"/>
    <d v="2024-04-16T00:00:00"/>
    <s v="Regular"/>
    <s v="UPI"/>
    <n v="175.27"/>
    <s v="loss"/>
    <s v="Mumbai"/>
  </r>
  <r>
    <s v="ORD114769"/>
    <x v="3"/>
    <s v="Clothing"/>
    <x v="14557"/>
    <s v="Good Sales"/>
    <n v="0.13"/>
    <n v="560.22980000000007"/>
    <n v="3749.2302"/>
    <n v="1"/>
    <d v="2023-07-10T00:00:00"/>
    <d v="2023-07-13T00:00:00"/>
    <s v="Member"/>
    <s v="UPI"/>
    <n v="1215.1400000000001"/>
    <s v="profit"/>
    <s v="Mumbai"/>
  </r>
  <r>
    <s v="ORD114770"/>
    <x v="0"/>
    <s v="Clothing"/>
    <x v="14558"/>
    <s v="Good Sales"/>
    <n v="0.45"/>
    <n v="381.6225"/>
    <n v="466.42749999999995"/>
    <n v="9"/>
    <d v="2023-09-12T00:00:00"/>
    <d v="2023-09-19T00:00:00"/>
    <s v="Member"/>
    <s v="Card"/>
    <n v="78.08"/>
    <s v="loss"/>
    <s v="Pune"/>
  </r>
  <r>
    <s v="ORD114771"/>
    <x v="0"/>
    <s v="Home Care"/>
    <x v="14559"/>
    <s v="concerning"/>
    <n v="0.24"/>
    <n v="137.94719999999998"/>
    <n v="436.83280000000002"/>
    <n v="5"/>
    <d v="2023-07-31T00:00:00"/>
    <d v="2023-08-02T00:00:00"/>
    <s v="Regular"/>
    <s v="UPI"/>
    <n v="40.96"/>
    <s v="loss"/>
    <s v="Hyderabad"/>
  </r>
  <r>
    <s v="ORD114772"/>
    <x v="2"/>
    <s v="Electronics"/>
    <x v="14560"/>
    <s v="Good Sales"/>
    <n v="0.28000000000000003"/>
    <n v="321.37280000000004"/>
    <n v="826.38719999999989"/>
    <n v="9"/>
    <d v="2023-10-11T00:00:00"/>
    <d v="2023-10-18T00:00:00"/>
    <s v="Regular"/>
    <s v="UPI"/>
    <n v="89"/>
    <s v="loss"/>
    <s v="Chennai"/>
  </r>
  <r>
    <s v="ORD114773"/>
    <x v="3"/>
    <s v="Grocery"/>
    <x v="14561"/>
    <s v="concerning"/>
    <n v="0.06"/>
    <n v="6.7313999999999998"/>
    <n v="105.4586"/>
    <n v="5"/>
    <d v="2023-10-07T00:00:00"/>
    <d v="2023-10-13T00:00:00"/>
    <s v="New"/>
    <s v="Cash"/>
    <n v="22.16"/>
    <s v="loss"/>
    <s v="Mumbai"/>
  </r>
  <r>
    <s v="ORD114774"/>
    <x v="1"/>
    <s v="Electronics"/>
    <x v="14562"/>
    <s v="concerning"/>
    <n v="0.2"/>
    <n v="90.52600000000001"/>
    <n v="362.10399999999998"/>
    <n v="7"/>
    <d v="2023-10-05T00:00:00"/>
    <d v="2023-10-08T00:00:00"/>
    <s v="New"/>
    <s v="UPI"/>
    <n v="61.01"/>
    <s v="loss"/>
    <s v="Hyderabad"/>
  </r>
  <r>
    <s v="ORD114775"/>
    <x v="0"/>
    <s v="Electronics"/>
    <x v="14563"/>
    <s v="Good Sales"/>
    <n v="0.44"/>
    <n v="1413.4824000000001"/>
    <n v="1798.9775999999999"/>
    <n v="7"/>
    <d v="2024-04-14T00:00:00"/>
    <d v="2024-04-20T00:00:00"/>
    <s v="Regular"/>
    <s v="UPI"/>
    <n v="863.58"/>
    <s v="profit"/>
    <s v="Chennai"/>
  </r>
  <r>
    <s v="ORD114776"/>
    <x v="2"/>
    <s v="Personal Care"/>
    <x v="117"/>
    <s v="Good Sales"/>
    <n v="0.45"/>
    <n v="582.02100000000007"/>
    <n v="711.35900000000004"/>
    <n v="9"/>
    <d v="2023-06-17T00:00:00"/>
    <d v="2023-06-24T00:00:00"/>
    <s v="Regular"/>
    <s v="UPI"/>
    <n v="277.70999999999998"/>
    <s v="loss"/>
    <s v="Delhi"/>
  </r>
  <r>
    <s v="ORD114777"/>
    <x v="3"/>
    <s v="Grocery"/>
    <x v="14564"/>
    <s v="Good Sales"/>
    <n v="0.37"/>
    <n v="650.72270000000003"/>
    <n v="1107.9873"/>
    <n v="5"/>
    <d v="2023-07-22T00:00:00"/>
    <d v="2023-07-23T00:00:00"/>
    <s v="New"/>
    <s v="UPI"/>
    <n v="526.79"/>
    <s v="loss"/>
    <s v="Mumbai"/>
  </r>
  <r>
    <s v="ORD114778"/>
    <x v="1"/>
    <s v="Clothing"/>
    <x v="14565"/>
    <s v="Good Sales"/>
    <n v="0.27"/>
    <n v="1132.1019000000001"/>
    <n v="3060.8681000000001"/>
    <n v="7"/>
    <d v="2023-04-06T00:00:00"/>
    <d v="2023-04-10T00:00:00"/>
    <s v="New"/>
    <s v="Card"/>
    <n v="1161.83"/>
    <s v="profit"/>
    <s v="Pune"/>
  </r>
  <r>
    <s v="ORD114779"/>
    <x v="0"/>
    <s v="Electronics"/>
    <x v="14566"/>
    <s v="Good Sales"/>
    <n v="0.47"/>
    <n v="1826.9886999999999"/>
    <n v="2060.2213000000002"/>
    <n v="5"/>
    <d v="2024-12-28T00:00:00"/>
    <d v="2025-01-04T00:00:00"/>
    <s v="Regular"/>
    <s v="UPI"/>
    <n v="748.93"/>
    <s v="loss"/>
    <s v="Pune"/>
  </r>
  <r>
    <s v="ORD114780"/>
    <x v="1"/>
    <s v="Home Care"/>
    <x v="14567"/>
    <s v="Good Sales"/>
    <n v="0.44"/>
    <n v="1105.2888"/>
    <n v="1406.7311999999999"/>
    <n v="4"/>
    <d v="2024-09-07T00:00:00"/>
    <d v="2024-09-11T00:00:00"/>
    <s v="Member"/>
    <s v="Cash"/>
    <n v="647.70000000000005"/>
    <s v="loss"/>
    <s v="Chennai"/>
  </r>
  <r>
    <s v="ORD114781"/>
    <x v="0"/>
    <s v="Electronics"/>
    <x v="14568"/>
    <s v="Good Sales"/>
    <n v="0.42"/>
    <n v="1303.5078000000001"/>
    <n v="1800.0822000000001"/>
    <n v="1"/>
    <d v="2024-10-22T00:00:00"/>
    <d v="2024-10-25T00:00:00"/>
    <s v="Member"/>
    <s v="Card"/>
    <n v="279.56"/>
    <s v="loss"/>
    <s v="Bangalore"/>
  </r>
  <r>
    <s v="ORD114782"/>
    <x v="2"/>
    <s v="Clothing"/>
    <x v="14569"/>
    <s v="concerning"/>
    <n v="0.44"/>
    <n v="229.0112"/>
    <n v="291.46879999999999"/>
    <n v="5"/>
    <d v="2024-01-19T00:00:00"/>
    <d v="2024-01-24T00:00:00"/>
    <s v="Member"/>
    <s v="Card"/>
    <n v="137.94999999999999"/>
    <s v="loss"/>
    <s v="Delhi"/>
  </r>
  <r>
    <s v="ORD114783"/>
    <x v="1"/>
    <s v="Electronics"/>
    <x v="14570"/>
    <s v="Good Sales"/>
    <n v="0.23"/>
    <n v="881.31630000000007"/>
    <n v="2950.4937"/>
    <n v="4"/>
    <d v="2024-11-09T00:00:00"/>
    <d v="2024-11-11T00:00:00"/>
    <s v="New"/>
    <s v="UPI"/>
    <n v="877.36"/>
    <s v="profit"/>
    <s v="Bangalore"/>
  </r>
  <r>
    <s v="ORD114784"/>
    <x v="3"/>
    <s v="Personal Care"/>
    <x v="14571"/>
    <s v="Good Sales"/>
    <n v="0.26"/>
    <n v="683.62840000000006"/>
    <n v="1945.7116000000001"/>
    <n v="1"/>
    <d v="2023-04-19T00:00:00"/>
    <d v="2023-04-26T00:00:00"/>
    <s v="New"/>
    <s v="Cash"/>
    <n v="386.03"/>
    <s v="loss"/>
    <s v="Chennai"/>
  </r>
  <r>
    <s v="ORD114785"/>
    <x v="3"/>
    <s v="Personal Care"/>
    <x v="14572"/>
    <s v="Good Sales"/>
    <n v="0.21"/>
    <n v="608.50649999999996"/>
    <n v="2289.1435000000001"/>
    <n v="1"/>
    <d v="2023-12-04T00:00:00"/>
    <d v="2023-12-09T00:00:00"/>
    <s v="Regular"/>
    <s v="Card"/>
    <n v="729.51"/>
    <s v="loss"/>
    <s v="Bangalore"/>
  </r>
  <r>
    <s v="ORD114786"/>
    <x v="0"/>
    <s v="Electronics"/>
    <x v="14573"/>
    <s v="Good Sales"/>
    <n v="0.37"/>
    <n v="1243.5996"/>
    <n v="2117.4803999999999"/>
    <n v="5"/>
    <d v="2023-02-27T00:00:00"/>
    <d v="2023-03-02T00:00:00"/>
    <s v="Regular"/>
    <s v="UPI"/>
    <n v="720.24"/>
    <s v="loss"/>
    <s v="Chennai"/>
  </r>
  <r>
    <s v="ORD114787"/>
    <x v="3"/>
    <s v="Personal Care"/>
    <x v="14574"/>
    <s v="Good Sales"/>
    <n v="0.3"/>
    <n v="765.25800000000004"/>
    <n v="1785.6020000000001"/>
    <n v="9"/>
    <d v="2023-07-17T00:00:00"/>
    <d v="2023-07-19T00:00:00"/>
    <s v="Regular"/>
    <s v="UPI"/>
    <n v="182.97"/>
    <s v="loss"/>
    <s v="Hyderabad"/>
  </r>
  <r>
    <s v="ORD114788"/>
    <x v="1"/>
    <s v="Home Care"/>
    <x v="14575"/>
    <s v="Good Sales"/>
    <n v="0.03"/>
    <n v="79.688699999999997"/>
    <n v="2576.6012999999998"/>
    <n v="1"/>
    <d v="2024-11-15T00:00:00"/>
    <d v="2024-11-22T00:00:00"/>
    <s v="Regular"/>
    <s v="UPI"/>
    <n v="782.89"/>
    <s v="loss"/>
    <s v="Delhi"/>
  </r>
  <r>
    <s v="ORD114789"/>
    <x v="2"/>
    <s v="Grocery"/>
    <x v="14576"/>
    <s v="Good Sales"/>
    <n v="7.0000000000000007E-2"/>
    <n v="178.37470000000002"/>
    <n v="2369.8353000000002"/>
    <n v="8"/>
    <d v="2024-10-01T00:00:00"/>
    <d v="2024-10-07T00:00:00"/>
    <s v="Member"/>
    <s v="Cash"/>
    <n v="300.16000000000003"/>
    <s v="loss"/>
    <s v="Chennai"/>
  </r>
  <r>
    <s v="ORD114790"/>
    <x v="0"/>
    <s v="Electronics"/>
    <x v="14577"/>
    <s v="Good Sales"/>
    <n v="0.1"/>
    <n v="253.441"/>
    <n v="2280.9690000000001"/>
    <n v="9"/>
    <d v="2023-12-01T00:00:00"/>
    <d v="2023-12-05T00:00:00"/>
    <s v="New"/>
    <s v="Card"/>
    <n v="473.47"/>
    <s v="loss"/>
    <s v="Chennai"/>
  </r>
  <r>
    <s v="ORD114791"/>
    <x v="1"/>
    <s v="Home Care"/>
    <x v="14578"/>
    <s v="Good Sales"/>
    <n v="0.34"/>
    <n v="1283.8434000000002"/>
    <n v="2492.1666"/>
    <n v="4"/>
    <d v="2024-05-11T00:00:00"/>
    <d v="2024-05-13T00:00:00"/>
    <s v="New"/>
    <s v="Card"/>
    <n v="1009.37"/>
    <s v="profit"/>
    <s v="Chennai"/>
  </r>
  <r>
    <s v="ORD114792"/>
    <x v="0"/>
    <s v="Home Care"/>
    <x v="14579"/>
    <s v="Good Sales"/>
    <n v="0.05"/>
    <n v="109.66600000000001"/>
    <n v="2083.654"/>
    <n v="8"/>
    <d v="2023-11-14T00:00:00"/>
    <d v="2023-11-15T00:00:00"/>
    <s v="New"/>
    <s v="UPI"/>
    <n v="267.97000000000003"/>
    <s v="loss"/>
    <s v="Delhi"/>
  </r>
  <r>
    <s v="ORD114793"/>
    <x v="2"/>
    <s v="Home Care"/>
    <x v="14580"/>
    <s v="concerning"/>
    <n v="0.27"/>
    <n v="30.828600000000005"/>
    <n v="83.351399999999998"/>
    <n v="1"/>
    <d v="2023-06-15T00:00:00"/>
    <d v="2023-06-18T00:00:00"/>
    <s v="New"/>
    <s v="UPI"/>
    <n v="12.3"/>
    <s v="loss"/>
    <s v="Bangalore"/>
  </r>
  <r>
    <s v="ORD114794"/>
    <x v="0"/>
    <s v="Clothing"/>
    <x v="14581"/>
    <s v="Good Sales"/>
    <n v="0.42"/>
    <n v="1301.6261999999999"/>
    <n v="1797.4838000000002"/>
    <n v="4"/>
    <d v="2024-07-29T00:00:00"/>
    <d v="2024-08-01T00:00:00"/>
    <s v="Member"/>
    <s v="Card"/>
    <n v="585.22"/>
    <s v="loss"/>
    <s v="Chennai"/>
  </r>
  <r>
    <s v="ORD114795"/>
    <x v="3"/>
    <s v="Electronics"/>
    <x v="14582"/>
    <s v="Good Sales"/>
    <n v="0.47"/>
    <n v="2240.9834999999998"/>
    <n v="2527.0665000000004"/>
    <n v="2"/>
    <d v="2024-09-11T00:00:00"/>
    <d v="2024-09-16T00:00:00"/>
    <s v="Regular"/>
    <s v="UPI"/>
    <n v="657.8"/>
    <s v="loss"/>
    <s v="Bangalore"/>
  </r>
  <r>
    <s v="ORD114796"/>
    <x v="3"/>
    <s v="Electronics"/>
    <x v="14583"/>
    <s v="Good Sales"/>
    <n v="0.21"/>
    <n v="285.41099999999994"/>
    <n v="1073.6889999999999"/>
    <n v="4"/>
    <d v="2024-01-16T00:00:00"/>
    <d v="2024-01-22T00:00:00"/>
    <s v="New"/>
    <s v="UPI"/>
    <n v="303.04000000000002"/>
    <s v="loss"/>
    <s v="Pune"/>
  </r>
  <r>
    <s v="ORD114797"/>
    <x v="0"/>
    <s v="Electronics"/>
    <x v="14584"/>
    <s v="Good Sales"/>
    <n v="0.27"/>
    <n v="1106.8245000000002"/>
    <n v="2992.5255000000002"/>
    <n v="2"/>
    <d v="2024-09-19T00:00:00"/>
    <d v="2024-09-20T00:00:00"/>
    <s v="New"/>
    <s v="Cash"/>
    <n v="534.76"/>
    <s v="loss"/>
    <s v="Hyderabad"/>
  </r>
  <r>
    <s v="ORD114798"/>
    <x v="2"/>
    <s v="Grocery"/>
    <x v="14585"/>
    <s v="Good Sales"/>
    <n v="0.42"/>
    <n v="979.39800000000002"/>
    <n v="1352.502"/>
    <n v="3"/>
    <d v="2023-12-10T00:00:00"/>
    <d v="2023-12-15T00:00:00"/>
    <s v="New"/>
    <s v="Card"/>
    <n v="693.31"/>
    <s v="loss"/>
    <s v="Pune"/>
  </r>
  <r>
    <s v="ORD114799"/>
    <x v="2"/>
    <s v="Home Care"/>
    <x v="14586"/>
    <s v="Good Sales"/>
    <n v="0.47"/>
    <n v="1527.7866999999999"/>
    <n v="1722.8233000000002"/>
    <n v="1"/>
    <d v="2024-12-11T00:00:00"/>
    <d v="2024-12-12T00:00:00"/>
    <s v="Regular"/>
    <s v="Cash"/>
    <n v="392.35"/>
    <s v="loss"/>
    <s v="Pune"/>
  </r>
  <r>
    <s v="ORD114800"/>
    <x v="3"/>
    <s v="Electronics"/>
    <x v="14587"/>
    <s v="Good Sales"/>
    <n v="0.19"/>
    <n v="848.40319999999997"/>
    <n v="3616.8768"/>
    <n v="3"/>
    <d v="2024-12-15T00:00:00"/>
    <d v="2024-12-19T00:00:00"/>
    <s v="New"/>
    <s v="UPI"/>
    <n v="934.81"/>
    <s v="profit"/>
    <s v="Delhi"/>
  </r>
  <r>
    <s v="ORD114801"/>
    <x v="2"/>
    <s v="Personal Care"/>
    <x v="14588"/>
    <s v="Good Sales"/>
    <n v="0.18"/>
    <n v="698.03459999999995"/>
    <n v="3179.9353999999998"/>
    <n v="7"/>
    <d v="2024-08-12T00:00:00"/>
    <d v="2024-08-14T00:00:00"/>
    <s v="Regular"/>
    <s v="UPI"/>
    <n v="457.08"/>
    <s v="loss"/>
    <s v="Hyderabad"/>
  </r>
  <r>
    <s v="ORD114802"/>
    <x v="0"/>
    <s v="Clothing"/>
    <x v="14589"/>
    <s v="Good Sales"/>
    <n v="0.23"/>
    <n v="1019.9143"/>
    <n v="3414.4956999999999"/>
    <n v="8"/>
    <d v="2024-02-08T00:00:00"/>
    <d v="2024-02-12T00:00:00"/>
    <s v="Member"/>
    <s v="Card"/>
    <n v="733.27"/>
    <s v="loss"/>
    <s v="Chennai"/>
  </r>
  <r>
    <s v="ORD114803"/>
    <x v="1"/>
    <s v="Grocery"/>
    <x v="14590"/>
    <s v="concerning"/>
    <n v="0.13"/>
    <n v="19.064500000000002"/>
    <n v="127.5855"/>
    <n v="6"/>
    <d v="2024-06-23T00:00:00"/>
    <d v="2024-06-25T00:00:00"/>
    <s v="New"/>
    <s v="Cash"/>
    <n v="18.010000000000002"/>
    <s v="loss"/>
    <s v="Chennai"/>
  </r>
  <r>
    <s v="ORD114804"/>
    <x v="0"/>
    <s v="Clothing"/>
    <x v="14591"/>
    <s v="Good Sales"/>
    <n v="0.43"/>
    <n v="437.6712"/>
    <n v="580.16880000000003"/>
    <n v="1"/>
    <d v="2023-08-18T00:00:00"/>
    <d v="2023-08-25T00:00:00"/>
    <s v="Regular"/>
    <s v="UPI"/>
    <n v="156.72"/>
    <s v="loss"/>
    <s v="Chennai"/>
  </r>
  <r>
    <s v="ORD114805"/>
    <x v="3"/>
    <s v="Home Care"/>
    <x v="14592"/>
    <s v="Good Sales"/>
    <n v="0.16"/>
    <n v="348.01920000000001"/>
    <n v="1827.1007999999999"/>
    <n v="7"/>
    <d v="2024-05-20T00:00:00"/>
    <d v="2024-05-25T00:00:00"/>
    <s v="Regular"/>
    <s v="Card"/>
    <n v="452.39"/>
    <s v="loss"/>
    <s v="Mumbai"/>
  </r>
  <r>
    <s v="ORD114806"/>
    <x v="3"/>
    <s v="Personal Care"/>
    <x v="14593"/>
    <s v="Good Sales"/>
    <n v="0.22"/>
    <n v="935.97239999999999"/>
    <n v="3318.4476"/>
    <n v="3"/>
    <d v="2023-07-20T00:00:00"/>
    <d v="2023-07-21T00:00:00"/>
    <s v="New"/>
    <s v="UPI"/>
    <n v="963.4"/>
    <s v="profit"/>
    <s v="Pune"/>
  </r>
  <r>
    <s v="ORD114807"/>
    <x v="3"/>
    <s v="Home Care"/>
    <x v="14594"/>
    <s v="Good Sales"/>
    <n v="0.16"/>
    <n v="673.29920000000004"/>
    <n v="3534.8208"/>
    <n v="9"/>
    <d v="2023-01-20T00:00:00"/>
    <d v="2023-01-27T00:00:00"/>
    <s v="New"/>
    <s v="Cash"/>
    <n v="458.35"/>
    <s v="loss"/>
    <s v="Delhi"/>
  </r>
  <r>
    <s v="ORD114808"/>
    <x v="2"/>
    <s v="Electronics"/>
    <x v="14595"/>
    <s v="Good Sales"/>
    <n v="0.06"/>
    <n v="60.431400000000004"/>
    <n v="946.7586"/>
    <n v="2"/>
    <d v="2023-04-17T00:00:00"/>
    <d v="2023-04-19T00:00:00"/>
    <s v="Regular"/>
    <s v="Cash"/>
    <n v="276.76"/>
    <s v="loss"/>
    <s v="Bangalore"/>
  </r>
  <r>
    <s v="ORD114809"/>
    <x v="0"/>
    <s v="Clothing"/>
    <x v="14596"/>
    <s v="concerning"/>
    <n v="0.3"/>
    <n v="239.09699999999998"/>
    <n v="557.89300000000003"/>
    <n v="9"/>
    <d v="2024-04-13T00:00:00"/>
    <d v="2024-04-19T00:00:00"/>
    <s v="New"/>
    <s v="Card"/>
    <n v="104.05"/>
    <s v="loss"/>
    <s v="Hyderabad"/>
  </r>
  <r>
    <s v="ORD114810"/>
    <x v="1"/>
    <s v="Personal Care"/>
    <x v="14597"/>
    <s v="Good Sales"/>
    <n v="0.28999999999999998"/>
    <n v="1215.1116"/>
    <n v="2974.9283999999998"/>
    <n v="2"/>
    <d v="2023-01-22T00:00:00"/>
    <d v="2023-01-29T00:00:00"/>
    <s v="Member"/>
    <s v="Card"/>
    <n v="274.29000000000002"/>
    <s v="loss"/>
    <s v="Hyderabad"/>
  </r>
  <r>
    <s v="ORD114811"/>
    <x v="0"/>
    <s v="Clothing"/>
    <x v="14598"/>
    <s v="Good Sales"/>
    <n v="0.15"/>
    <n v="412.9545"/>
    <n v="2340.0755000000004"/>
    <n v="2"/>
    <d v="2023-07-24T00:00:00"/>
    <d v="2023-07-28T00:00:00"/>
    <s v="Regular"/>
    <s v="UPI"/>
    <n v="789.35"/>
    <s v="loss"/>
    <s v="Chennai"/>
  </r>
  <r>
    <s v="ORD114812"/>
    <x v="1"/>
    <s v="Grocery"/>
    <x v="14599"/>
    <s v="Good Sales"/>
    <n v="0.02"/>
    <n v="63.423400000000001"/>
    <n v="3107.7465999999999"/>
    <n v="4"/>
    <d v="2023-02-16T00:00:00"/>
    <d v="2023-02-19T00:00:00"/>
    <s v="Regular"/>
    <s v="Cash"/>
    <n v="374.46"/>
    <s v="loss"/>
    <s v="Bangalore"/>
  </r>
  <r>
    <s v="ORD114813"/>
    <x v="0"/>
    <s v="Personal Care"/>
    <x v="14600"/>
    <s v="Good Sales"/>
    <n v="0.47"/>
    <n v="1910.6016999999999"/>
    <n v="2154.5083000000004"/>
    <n v="2"/>
    <d v="2023-01-25T00:00:00"/>
    <d v="2023-01-28T00:00:00"/>
    <s v="New"/>
    <s v="UPI"/>
    <n v="1216.24"/>
    <s v="profit"/>
    <s v="Chennai"/>
  </r>
  <r>
    <s v="ORD114814"/>
    <x v="3"/>
    <s v="Grocery"/>
    <x v="14601"/>
    <s v="Good Sales"/>
    <n v="0.18"/>
    <n v="204.76079999999999"/>
    <n v="932.79919999999993"/>
    <n v="7"/>
    <d v="2023-05-30T00:00:00"/>
    <d v="2023-06-02T00:00:00"/>
    <s v="Regular"/>
    <s v="Cash"/>
    <n v="212.51"/>
    <s v="loss"/>
    <s v="Pune"/>
  </r>
  <r>
    <s v="ORD114815"/>
    <x v="1"/>
    <s v="Personal Care"/>
    <x v="14602"/>
    <s v="concerning"/>
    <n v="0.27"/>
    <n v="207.57060000000001"/>
    <n v="561.20939999999996"/>
    <n v="3"/>
    <d v="2024-09-05T00:00:00"/>
    <d v="2024-09-10T00:00:00"/>
    <s v="New"/>
    <s v="Cash"/>
    <n v="201.57"/>
    <s v="loss"/>
    <s v="Pune"/>
  </r>
  <r>
    <s v="ORD114816"/>
    <x v="0"/>
    <s v="Electronics"/>
    <x v="14603"/>
    <s v="Good Sales"/>
    <n v="7.0000000000000007E-2"/>
    <n v="301.6524"/>
    <n v="4007.6675999999998"/>
    <n v="4"/>
    <d v="2023-11-13T00:00:00"/>
    <d v="2023-11-17T00:00:00"/>
    <s v="New"/>
    <s v="UPI"/>
    <n v="332.22"/>
    <s v="loss"/>
    <s v="Mumbai"/>
  </r>
  <r>
    <s v="ORD114817"/>
    <x v="2"/>
    <s v="Clothing"/>
    <x v="14604"/>
    <s v="concerning"/>
    <n v="0.13"/>
    <n v="84.199700000000007"/>
    <n v="563.49030000000005"/>
    <n v="1"/>
    <d v="2024-11-22T00:00:00"/>
    <d v="2024-11-24T00:00:00"/>
    <s v="New"/>
    <s v="UPI"/>
    <n v="121.7"/>
    <s v="loss"/>
    <s v="Mumbai"/>
  </r>
  <r>
    <s v="ORD114818"/>
    <x v="2"/>
    <s v="Clothing"/>
    <x v="14605"/>
    <s v="concerning"/>
    <n v="0.22"/>
    <n v="117.05980000000001"/>
    <n v="415.03020000000004"/>
    <n v="4"/>
    <d v="2023-04-29T00:00:00"/>
    <d v="2023-05-03T00:00:00"/>
    <s v="Regular"/>
    <s v="UPI"/>
    <n v="29.1"/>
    <s v="loss"/>
    <s v="Chennai"/>
  </r>
  <r>
    <s v="ORD114819"/>
    <x v="0"/>
    <s v="Home Care"/>
    <x v="14606"/>
    <s v="Good Sales"/>
    <n v="0.28000000000000003"/>
    <n v="408.14760000000007"/>
    <n v="1049.5224000000001"/>
    <n v="4"/>
    <d v="2023-05-28T00:00:00"/>
    <d v="2023-06-01T00:00:00"/>
    <s v="New"/>
    <s v="Cash"/>
    <n v="211.28"/>
    <s v="loss"/>
    <s v="Bangalore"/>
  </r>
  <r>
    <s v="ORD114820"/>
    <x v="3"/>
    <s v="Personal Care"/>
    <x v="14607"/>
    <s v="Good Sales"/>
    <n v="0.43"/>
    <n v="710.60079999999994"/>
    <n v="941.95920000000001"/>
    <n v="4"/>
    <d v="2023-07-27T00:00:00"/>
    <d v="2023-08-01T00:00:00"/>
    <s v="New"/>
    <s v="Cash"/>
    <n v="99.62"/>
    <s v="loss"/>
    <s v="Mumbai"/>
  </r>
  <r>
    <s v="ORD114821"/>
    <x v="1"/>
    <s v="Personal Care"/>
    <x v="14608"/>
    <s v="Good Sales"/>
    <n v="0.15"/>
    <n v="192.23399999999998"/>
    <n v="1089.326"/>
    <n v="9"/>
    <d v="2023-01-20T00:00:00"/>
    <d v="2023-01-22T00:00:00"/>
    <s v="New"/>
    <s v="Card"/>
    <n v="212.18"/>
    <s v="loss"/>
    <s v="Delhi"/>
  </r>
  <r>
    <s v="ORD114822"/>
    <x v="0"/>
    <s v="Grocery"/>
    <x v="14609"/>
    <s v="Good Sales"/>
    <n v="0.44"/>
    <n v="1642.9379999999999"/>
    <n v="2091.0119999999997"/>
    <n v="3"/>
    <d v="2024-09-08T00:00:00"/>
    <d v="2024-09-10T00:00:00"/>
    <s v="New"/>
    <s v="Cash"/>
    <n v="852.35"/>
    <s v="profit"/>
    <s v="Pune"/>
  </r>
  <r>
    <s v="ORD114823"/>
    <x v="2"/>
    <s v="Personal Care"/>
    <x v="14610"/>
    <s v="Good Sales"/>
    <n v="0.23"/>
    <n v="1119.9712"/>
    <n v="3749.4687999999996"/>
    <n v="7"/>
    <d v="2024-09-09T00:00:00"/>
    <d v="2024-09-13T00:00:00"/>
    <s v="New"/>
    <s v="Card"/>
    <n v="1311.79"/>
    <s v="profit"/>
    <s v="Bangalore"/>
  </r>
  <r>
    <s v="ORD114824"/>
    <x v="1"/>
    <s v="Clothing"/>
    <x v="14611"/>
    <s v="Good Sales"/>
    <n v="0.22"/>
    <n v="237.16"/>
    <n v="840.84"/>
    <n v="4"/>
    <d v="2023-12-24T00:00:00"/>
    <d v="2023-12-28T00:00:00"/>
    <s v="Regular"/>
    <s v="Cash"/>
    <n v="233.14"/>
    <s v="loss"/>
    <s v="Chennai"/>
  </r>
  <r>
    <s v="ORD114825"/>
    <x v="2"/>
    <s v="Personal Care"/>
    <x v="14612"/>
    <s v="Good Sales"/>
    <n v="0.2"/>
    <n v="786.21600000000001"/>
    <n v="3144.864"/>
    <n v="1"/>
    <d v="2024-11-15T00:00:00"/>
    <d v="2024-11-21T00:00:00"/>
    <s v="New"/>
    <s v="Card"/>
    <n v="909.23"/>
    <s v="profit"/>
    <s v="Chennai"/>
  </r>
  <r>
    <s v="ORD114826"/>
    <x v="2"/>
    <s v="Home Care"/>
    <x v="14613"/>
    <s v="concerning"/>
    <n v="0.44"/>
    <n v="139.38760000000002"/>
    <n v="177.4024"/>
    <n v="3"/>
    <d v="2023-02-06T00:00:00"/>
    <d v="2023-02-13T00:00:00"/>
    <s v="Member"/>
    <s v="Cash"/>
    <n v="33.090000000000003"/>
    <s v="loss"/>
    <s v="Pune"/>
  </r>
  <r>
    <s v="ORD114827"/>
    <x v="0"/>
    <s v="Home Care"/>
    <x v="14614"/>
    <s v="concerning"/>
    <n v="0.13"/>
    <n v="88.740600000000001"/>
    <n v="593.87940000000003"/>
    <n v="9"/>
    <d v="2023-05-23T00:00:00"/>
    <d v="2023-05-29T00:00:00"/>
    <s v="Member"/>
    <s v="UPI"/>
    <n v="84.11"/>
    <s v="loss"/>
    <s v="Bangalore"/>
  </r>
  <r>
    <s v="ORD114828"/>
    <x v="2"/>
    <s v="Clothing"/>
    <x v="14615"/>
    <s v="Good Sales"/>
    <n v="0.43"/>
    <n v="1128.3543999999999"/>
    <n v="1495.7256"/>
    <n v="6"/>
    <d v="2023-05-17T00:00:00"/>
    <d v="2023-05-23T00:00:00"/>
    <s v="Member"/>
    <s v="UPI"/>
    <n v="746.41"/>
    <s v="loss"/>
    <s v="Delhi"/>
  </r>
  <r>
    <s v="ORD114829"/>
    <x v="1"/>
    <s v="Clothing"/>
    <x v="14616"/>
    <s v="Good Sales"/>
    <n v="0.04"/>
    <n v="199.92320000000001"/>
    <n v="4798.1567999999997"/>
    <n v="8"/>
    <d v="2024-09-04T00:00:00"/>
    <d v="2024-09-07T00:00:00"/>
    <s v="Regular"/>
    <s v="UPI"/>
    <n v="453.69"/>
    <s v="loss"/>
    <s v="Chennai"/>
  </r>
  <r>
    <s v="ORD114830"/>
    <x v="3"/>
    <s v="Clothing"/>
    <x v="14617"/>
    <s v="Good Sales"/>
    <n v="0.48"/>
    <n v="2280.9072000000001"/>
    <n v="2470.9828000000002"/>
    <n v="9"/>
    <d v="2023-06-21T00:00:00"/>
    <d v="2023-06-28T00:00:00"/>
    <s v="Regular"/>
    <s v="Card"/>
    <n v="1414.52"/>
    <s v="profit"/>
    <s v="Pune"/>
  </r>
  <r>
    <s v="ORD114831"/>
    <x v="0"/>
    <s v="Personal Care"/>
    <x v="14618"/>
    <s v="concerning"/>
    <n v="0.25"/>
    <n v="162.13"/>
    <n v="486.39"/>
    <n v="8"/>
    <d v="2024-10-16T00:00:00"/>
    <d v="2024-10-20T00:00:00"/>
    <s v="Regular"/>
    <s v="Card"/>
    <n v="168.7"/>
    <s v="loss"/>
    <s v="Mumbai"/>
  </r>
  <r>
    <s v="ORD114832"/>
    <x v="1"/>
    <s v="Personal Care"/>
    <x v="14619"/>
    <s v="Good Sales"/>
    <n v="0.5"/>
    <n v="637.23500000000001"/>
    <n v="637.23500000000001"/>
    <n v="5"/>
    <d v="2024-07-09T00:00:00"/>
    <d v="2024-07-10T00:00:00"/>
    <s v="Regular"/>
    <s v="UPI"/>
    <n v="319.37"/>
    <s v="loss"/>
    <s v="Hyderabad"/>
  </r>
  <r>
    <s v="ORD114833"/>
    <x v="0"/>
    <s v="Electronics"/>
    <x v="14620"/>
    <s v="Good Sales"/>
    <n v="0.3"/>
    <n v="1420.3140000000001"/>
    <n v="3314.0659999999998"/>
    <n v="6"/>
    <d v="2024-09-23T00:00:00"/>
    <d v="2024-09-26T00:00:00"/>
    <s v="New"/>
    <s v="UPI"/>
    <n v="1193.51"/>
    <s v="profit"/>
    <s v="Pune"/>
  </r>
  <r>
    <s v="ORD114834"/>
    <x v="2"/>
    <s v="Grocery"/>
    <x v="14621"/>
    <s v="Good Sales"/>
    <n v="0.06"/>
    <n v="50.312999999999995"/>
    <n v="788.23699999999997"/>
    <n v="2"/>
    <d v="2024-09-21T00:00:00"/>
    <d v="2024-09-22T00:00:00"/>
    <s v="Member"/>
    <s v="Cash"/>
    <n v="120.05"/>
    <s v="loss"/>
    <s v="Pune"/>
  </r>
  <r>
    <s v="ORD114835"/>
    <x v="2"/>
    <s v="Personal Care"/>
    <x v="14622"/>
    <s v="Good Sales"/>
    <n v="0.03"/>
    <n v="112.1901"/>
    <n v="3627.4799000000003"/>
    <n v="9"/>
    <d v="2024-01-31T00:00:00"/>
    <d v="2024-02-04T00:00:00"/>
    <s v="Member"/>
    <s v="Card"/>
    <n v="928.09"/>
    <s v="profit"/>
    <s v="Mumbai"/>
  </r>
  <r>
    <s v="ORD114836"/>
    <x v="1"/>
    <s v="Electronics"/>
    <x v="14623"/>
    <s v="concerning"/>
    <n v="0.1"/>
    <n v="10.543000000000001"/>
    <n v="94.887"/>
    <n v="6"/>
    <d v="2023-08-27T00:00:00"/>
    <d v="2023-09-03T00:00:00"/>
    <s v="New"/>
    <s v="Card"/>
    <n v="14.61"/>
    <s v="loss"/>
    <s v="Hyderabad"/>
  </r>
  <r>
    <s v="ORD114837"/>
    <x v="1"/>
    <s v="Electronics"/>
    <x v="14624"/>
    <s v="Good Sales"/>
    <n v="0.21"/>
    <n v="671.03189999999995"/>
    <n v="2524.3580999999999"/>
    <n v="8"/>
    <d v="2023-06-02T00:00:00"/>
    <d v="2023-06-06T00:00:00"/>
    <s v="Regular"/>
    <s v="Card"/>
    <n v="452.42"/>
    <s v="loss"/>
    <s v="Delhi"/>
  </r>
  <r>
    <s v="ORD114838"/>
    <x v="3"/>
    <s v="Home Care"/>
    <x v="14625"/>
    <s v="Good Sales"/>
    <n v="0.37"/>
    <n v="933.70979999999997"/>
    <n v="1589.8301999999999"/>
    <n v="7"/>
    <d v="2023-07-21T00:00:00"/>
    <d v="2023-07-26T00:00:00"/>
    <s v="New"/>
    <s v="Cash"/>
    <n v="627.04999999999995"/>
    <s v="loss"/>
    <s v="Pune"/>
  </r>
  <r>
    <s v="ORD114839"/>
    <x v="1"/>
    <s v="Personal Care"/>
    <x v="14626"/>
    <s v="Good Sales"/>
    <n v="0"/>
    <n v="0"/>
    <n v="2408.02"/>
    <n v="2"/>
    <d v="2023-02-19T00:00:00"/>
    <d v="2023-02-25T00:00:00"/>
    <s v="Member"/>
    <s v="Card"/>
    <n v="355.4"/>
    <s v="loss"/>
    <s v="Pune"/>
  </r>
  <r>
    <s v="ORD114840"/>
    <x v="1"/>
    <s v="Electronics"/>
    <x v="14627"/>
    <s v="Good Sales"/>
    <n v="0.13"/>
    <n v="541.1952"/>
    <n v="3621.8447999999999"/>
    <n v="2"/>
    <d v="2023-05-19T00:00:00"/>
    <d v="2023-05-23T00:00:00"/>
    <s v="Regular"/>
    <s v="Card"/>
    <n v="1049.04"/>
    <s v="profit"/>
    <s v="Hyderabad"/>
  </r>
  <r>
    <s v="ORD114841"/>
    <x v="0"/>
    <s v="Home Care"/>
    <x v="14628"/>
    <s v="concerning"/>
    <n v="0.28999999999999998"/>
    <n v="143.72399999999999"/>
    <n v="351.87600000000003"/>
    <n v="5"/>
    <d v="2023-12-05T00:00:00"/>
    <d v="2023-12-12T00:00:00"/>
    <s v="New"/>
    <s v="UPI"/>
    <n v="26.19"/>
    <s v="loss"/>
    <s v="Pune"/>
  </r>
  <r>
    <s v="ORD114842"/>
    <x v="2"/>
    <s v="Grocery"/>
    <x v="14629"/>
    <s v="Good Sales"/>
    <n v="0.15"/>
    <n v="292.33949999999999"/>
    <n v="1656.5905"/>
    <n v="3"/>
    <d v="2023-10-06T00:00:00"/>
    <d v="2023-10-11T00:00:00"/>
    <s v="Member"/>
    <s v="UPI"/>
    <n v="181.06"/>
    <s v="loss"/>
    <s v="Bangalore"/>
  </r>
  <r>
    <s v="ORD114843"/>
    <x v="1"/>
    <s v="Home Care"/>
    <x v="14630"/>
    <s v="Good Sales"/>
    <n v="0.18"/>
    <n v="411.40620000000001"/>
    <n v="1874.1838000000002"/>
    <n v="1"/>
    <d v="2023-03-29T00:00:00"/>
    <d v="2023-04-04T00:00:00"/>
    <s v="Member"/>
    <s v="Card"/>
    <n v="647.62"/>
    <s v="loss"/>
    <s v="Chennai"/>
  </r>
  <r>
    <s v="ORD114844"/>
    <x v="3"/>
    <s v="Grocery"/>
    <x v="14631"/>
    <s v="concerning"/>
    <n v="0.15"/>
    <n v="106.086"/>
    <n v="601.154"/>
    <n v="3"/>
    <d v="2024-10-16T00:00:00"/>
    <d v="2024-10-22T00:00:00"/>
    <s v="Regular"/>
    <s v="UPI"/>
    <n v="146.66"/>
    <s v="loss"/>
    <s v="Bangalore"/>
  </r>
  <r>
    <s v="ORD114845"/>
    <x v="1"/>
    <s v="Clothing"/>
    <x v="14632"/>
    <s v="concerning"/>
    <n v="0.48"/>
    <n v="249.4896"/>
    <n v="270.28039999999999"/>
    <n v="7"/>
    <d v="2024-07-28T00:00:00"/>
    <d v="2024-08-02T00:00:00"/>
    <s v="Member"/>
    <s v="Cash"/>
    <n v="86.81"/>
    <s v="loss"/>
    <s v="Hyderabad"/>
  </r>
  <r>
    <s v="ORD114846"/>
    <x v="2"/>
    <s v="Clothing"/>
    <x v="14633"/>
    <s v="Good Sales"/>
    <n v="0.03"/>
    <n v="29.403299999999998"/>
    <n v="950.70670000000007"/>
    <n v="9"/>
    <d v="2024-10-21T00:00:00"/>
    <d v="2024-10-23T00:00:00"/>
    <s v="Member"/>
    <s v="UPI"/>
    <n v="191.14"/>
    <s v="loss"/>
    <s v="Hyderabad"/>
  </r>
  <r>
    <s v="ORD114847"/>
    <x v="1"/>
    <s v="Home Care"/>
    <x v="14634"/>
    <s v="Good Sales"/>
    <n v="0.45"/>
    <n v="576.50850000000003"/>
    <n v="704.62150000000008"/>
    <n v="4"/>
    <d v="2023-12-11T00:00:00"/>
    <d v="2023-12-16T00:00:00"/>
    <s v="New"/>
    <s v="Card"/>
    <n v="192.83"/>
    <s v="loss"/>
    <s v="Pune"/>
  </r>
  <r>
    <s v="ORD114848"/>
    <x v="0"/>
    <s v="Clothing"/>
    <x v="14635"/>
    <s v="Good Sales"/>
    <n v="0.16"/>
    <n v="773.39199999999994"/>
    <n v="4060.308"/>
    <n v="8"/>
    <d v="2023-09-05T00:00:00"/>
    <d v="2023-09-07T00:00:00"/>
    <s v="Member"/>
    <s v="Card"/>
    <n v="402.11"/>
    <s v="loss"/>
    <s v="Pune"/>
  </r>
  <r>
    <s v="ORD114849"/>
    <x v="2"/>
    <s v="Personal Care"/>
    <x v="14636"/>
    <s v="Good Sales"/>
    <n v="0.12"/>
    <n v="291.66120000000001"/>
    <n v="2138.8488000000002"/>
    <n v="6"/>
    <d v="2024-06-05T00:00:00"/>
    <d v="2024-06-07T00:00:00"/>
    <s v="New"/>
    <s v="UPI"/>
    <n v="663.03"/>
    <s v="loss"/>
    <s v="Hyderabad"/>
  </r>
  <r>
    <s v="ORD114850"/>
    <x v="1"/>
    <s v="Home Care"/>
    <x v="14637"/>
    <s v="Good Sales"/>
    <n v="0.44"/>
    <n v="1144.1848"/>
    <n v="1456.2352000000001"/>
    <n v="4"/>
    <d v="2024-09-15T00:00:00"/>
    <d v="2024-09-18T00:00:00"/>
    <s v="Member"/>
    <s v="UPI"/>
    <n v="620.27"/>
    <s v="loss"/>
    <s v="Mumbai"/>
  </r>
  <r>
    <s v="ORD114851"/>
    <x v="0"/>
    <s v="Electronics"/>
    <x v="14638"/>
    <s v="Good Sales"/>
    <n v="0.14000000000000001"/>
    <n v="499.00060000000002"/>
    <n v="3065.2894000000001"/>
    <n v="3"/>
    <d v="2023-08-30T00:00:00"/>
    <d v="2023-09-01T00:00:00"/>
    <s v="Regular"/>
    <s v="UPI"/>
    <n v="800.1"/>
    <s v="profit"/>
    <s v="Mumbai"/>
  </r>
  <r>
    <s v="ORD114852"/>
    <x v="2"/>
    <s v="Personal Care"/>
    <x v="14639"/>
    <s v="Good Sales"/>
    <n v="0.49"/>
    <n v="1691.9259"/>
    <n v="1760.9840999999999"/>
    <n v="5"/>
    <d v="2024-03-20T00:00:00"/>
    <d v="2024-03-26T00:00:00"/>
    <s v="New"/>
    <s v="UPI"/>
    <n v="901.06"/>
    <s v="profit"/>
    <s v="Bangalore"/>
  </r>
  <r>
    <s v="ORD114853"/>
    <x v="1"/>
    <s v="Home Care"/>
    <x v="14640"/>
    <s v="Good Sales"/>
    <n v="0.27"/>
    <n v="692.17470000000003"/>
    <n v="1871.4353000000001"/>
    <n v="3"/>
    <d v="2024-04-21T00:00:00"/>
    <d v="2024-04-24T00:00:00"/>
    <s v="Member"/>
    <s v="Card"/>
    <n v="606.08000000000004"/>
    <s v="loss"/>
    <s v="Pune"/>
  </r>
  <r>
    <s v="ORD114854"/>
    <x v="0"/>
    <s v="Grocery"/>
    <x v="14641"/>
    <s v="Good Sales"/>
    <n v="0.24"/>
    <n v="423.65039999999999"/>
    <n v="1341.5596"/>
    <n v="8"/>
    <d v="2024-01-09T00:00:00"/>
    <d v="2024-01-12T00:00:00"/>
    <s v="Regular"/>
    <s v="UPI"/>
    <n v="315.89"/>
    <s v="loss"/>
    <s v="Mumbai"/>
  </r>
  <r>
    <s v="ORD114855"/>
    <x v="3"/>
    <s v="Clothing"/>
    <x v="14642"/>
    <s v="Good Sales"/>
    <n v="0.49"/>
    <n v="843.85350000000005"/>
    <n v="878.29650000000004"/>
    <n v="6"/>
    <d v="2024-07-14T00:00:00"/>
    <d v="2024-07-17T00:00:00"/>
    <s v="Member"/>
    <s v="Card"/>
    <n v="145.15"/>
    <s v="loss"/>
    <s v="Mumbai"/>
  </r>
  <r>
    <s v="ORD114856"/>
    <x v="0"/>
    <s v="Clothing"/>
    <x v="14643"/>
    <s v="concerning"/>
    <n v="0.11"/>
    <n v="42.105799999999995"/>
    <n v="340.67419999999998"/>
    <n v="6"/>
    <d v="2023-02-18T00:00:00"/>
    <d v="2023-02-24T00:00:00"/>
    <s v="New"/>
    <s v="Card"/>
    <n v="29.41"/>
    <s v="loss"/>
    <s v="Delhi"/>
  </r>
  <r>
    <s v="ORD114857"/>
    <x v="3"/>
    <s v="Clothing"/>
    <x v="14644"/>
    <s v="Good Sales"/>
    <n v="0.45"/>
    <n v="2028.6854999999998"/>
    <n v="2479.5045"/>
    <n v="7"/>
    <d v="2023-11-28T00:00:00"/>
    <d v="2023-12-02T00:00:00"/>
    <s v="Regular"/>
    <s v="Card"/>
    <n v="260.85000000000002"/>
    <s v="loss"/>
    <s v="Hyderabad"/>
  </r>
  <r>
    <s v="ORD114858"/>
    <x v="1"/>
    <s v="Home Care"/>
    <x v="14645"/>
    <s v="Good Sales"/>
    <n v="0.3"/>
    <n v="1161.009"/>
    <n v="2709.0210000000002"/>
    <n v="7"/>
    <d v="2024-06-28T00:00:00"/>
    <d v="2024-07-05T00:00:00"/>
    <s v="Regular"/>
    <s v="UPI"/>
    <n v="669.26"/>
    <s v="loss"/>
    <s v="Delhi"/>
  </r>
  <r>
    <s v="ORD114859"/>
    <x v="0"/>
    <s v="Personal Care"/>
    <x v="14646"/>
    <s v="Good Sales"/>
    <n v="0.38"/>
    <n v="1198.6644000000001"/>
    <n v="1955.7156"/>
    <n v="8"/>
    <d v="2024-08-21T00:00:00"/>
    <d v="2024-08-26T00:00:00"/>
    <s v="Member"/>
    <s v="UPI"/>
    <n v="283.52999999999997"/>
    <s v="loss"/>
    <s v="Hyderabad"/>
  </r>
  <r>
    <s v="ORD114860"/>
    <x v="3"/>
    <s v="Grocery"/>
    <x v="14647"/>
    <s v="Good Sales"/>
    <n v="0.28999999999999998"/>
    <n v="591.83199999999999"/>
    <n v="1448.9679999999998"/>
    <n v="5"/>
    <d v="2023-10-06T00:00:00"/>
    <d v="2023-10-12T00:00:00"/>
    <s v="New"/>
    <s v="Card"/>
    <n v="241.3"/>
    <s v="loss"/>
    <s v="Pune"/>
  </r>
  <r>
    <s v="ORD114861"/>
    <x v="2"/>
    <s v="Clothing"/>
    <x v="14648"/>
    <s v="Good Sales"/>
    <n v="0.31"/>
    <n v="915.76479999999992"/>
    <n v="2038.3152"/>
    <n v="5"/>
    <d v="2023-06-30T00:00:00"/>
    <d v="2023-07-05T00:00:00"/>
    <s v="New"/>
    <s v="UPI"/>
    <n v="796.02"/>
    <s v="loss"/>
    <s v="Mumbai"/>
  </r>
  <r>
    <s v="ORD114862"/>
    <x v="0"/>
    <s v="Personal Care"/>
    <x v="14649"/>
    <s v="Good Sales"/>
    <n v="0.08"/>
    <n v="198.15520000000001"/>
    <n v="2278.7847999999999"/>
    <n v="6"/>
    <d v="2023-10-20T00:00:00"/>
    <d v="2023-10-21T00:00:00"/>
    <s v="New"/>
    <s v="UPI"/>
    <n v="500.11"/>
    <s v="loss"/>
    <s v="Bangalore"/>
  </r>
  <r>
    <s v="ORD114863"/>
    <x v="1"/>
    <s v="Electronics"/>
    <x v="14650"/>
    <s v="Good Sales"/>
    <n v="0.08"/>
    <n v="115.3824"/>
    <n v="1326.8976"/>
    <n v="4"/>
    <d v="2023-08-09T00:00:00"/>
    <d v="2023-08-10T00:00:00"/>
    <s v="New"/>
    <s v="UPI"/>
    <n v="427.43"/>
    <s v="loss"/>
    <s v="Chennai"/>
  </r>
  <r>
    <s v="ORD114864"/>
    <x v="2"/>
    <s v="Electronics"/>
    <x v="14651"/>
    <s v="Good Sales"/>
    <n v="0.2"/>
    <n v="312.60200000000003"/>
    <n v="1250.4079999999999"/>
    <n v="2"/>
    <d v="2024-04-28T00:00:00"/>
    <d v="2024-05-02T00:00:00"/>
    <s v="Regular"/>
    <s v="UPI"/>
    <n v="449.35"/>
    <s v="loss"/>
    <s v="Bangalore"/>
  </r>
  <r>
    <s v="ORD114865"/>
    <x v="3"/>
    <s v="Grocery"/>
    <x v="14652"/>
    <s v="Good Sales"/>
    <n v="0.17"/>
    <n v="745.44150000000002"/>
    <n v="3639.5084999999999"/>
    <n v="2"/>
    <d v="2024-10-03T00:00:00"/>
    <d v="2024-10-05T00:00:00"/>
    <s v="New"/>
    <s v="UPI"/>
    <n v="703.94"/>
    <s v="loss"/>
    <s v="Pune"/>
  </r>
  <r>
    <s v="ORD114866"/>
    <x v="0"/>
    <s v="Clothing"/>
    <x v="14653"/>
    <s v="Good Sales"/>
    <n v="0.36"/>
    <n v="1155.9780000000001"/>
    <n v="2055.0720000000001"/>
    <n v="2"/>
    <d v="2023-01-05T00:00:00"/>
    <d v="2023-01-11T00:00:00"/>
    <s v="Member"/>
    <s v="Cash"/>
    <n v="688.34"/>
    <s v="loss"/>
    <s v="Chennai"/>
  </r>
  <r>
    <s v="ORD114867"/>
    <x v="0"/>
    <s v="Electronics"/>
    <x v="510"/>
    <s v="concerning"/>
    <n v="0.36"/>
    <n v="38.5092"/>
    <n v="68.460800000000006"/>
    <n v="2"/>
    <d v="2024-04-19T00:00:00"/>
    <d v="2024-04-20T00:00:00"/>
    <s v="New"/>
    <s v="Cash"/>
    <n v="30.71"/>
    <s v="loss"/>
    <s v="Bangalore"/>
  </r>
  <r>
    <s v="ORD114868"/>
    <x v="1"/>
    <s v="Personal Care"/>
    <x v="9852"/>
    <s v="Good Sales"/>
    <n v="0.28000000000000003"/>
    <n v="476.46760000000006"/>
    <n v="1225.2024000000001"/>
    <n v="5"/>
    <d v="2024-12-17T00:00:00"/>
    <d v="2024-12-23T00:00:00"/>
    <s v="Regular"/>
    <s v="Cash"/>
    <n v="418.81"/>
    <s v="loss"/>
    <s v="Bangalore"/>
  </r>
  <r>
    <s v="ORD114869"/>
    <x v="2"/>
    <s v="Personal Care"/>
    <x v="14654"/>
    <s v="Good Sales"/>
    <n v="0.2"/>
    <n v="353.14600000000002"/>
    <n v="1412.5840000000001"/>
    <n v="2"/>
    <d v="2024-04-14T00:00:00"/>
    <d v="2024-04-20T00:00:00"/>
    <s v="Member"/>
    <s v="UPI"/>
    <n v="377.81"/>
    <s v="loss"/>
    <s v="Chennai"/>
  </r>
  <r>
    <s v="ORD114870"/>
    <x v="0"/>
    <s v="Electronics"/>
    <x v="14655"/>
    <s v="Good Sales"/>
    <n v="0.34"/>
    <n v="1210.7536"/>
    <n v="2350.2864"/>
    <n v="7"/>
    <d v="2023-07-24T00:00:00"/>
    <d v="2023-07-25T00:00:00"/>
    <s v="Regular"/>
    <s v="UPI"/>
    <n v="705.53"/>
    <s v="loss"/>
    <s v="Hyderabad"/>
  </r>
  <r>
    <s v="ORD114871"/>
    <x v="0"/>
    <s v="Clothing"/>
    <x v="14656"/>
    <s v="Good Sales"/>
    <n v="0.34"/>
    <n v="1200.9548"/>
    <n v="2331.2651999999998"/>
    <n v="4"/>
    <d v="2024-02-20T00:00:00"/>
    <d v="2024-02-26T00:00:00"/>
    <s v="New"/>
    <s v="Cash"/>
    <n v="655.62"/>
    <s v="loss"/>
    <s v="Delhi"/>
  </r>
  <r>
    <s v="ORD114872"/>
    <x v="2"/>
    <s v="Grocery"/>
    <x v="14657"/>
    <s v="Good Sales"/>
    <n v="0.4"/>
    <n v="949.74400000000014"/>
    <n v="1424.616"/>
    <n v="5"/>
    <d v="2024-03-17T00:00:00"/>
    <d v="2024-03-20T00:00:00"/>
    <s v="Regular"/>
    <s v="Cash"/>
    <n v="201.05"/>
    <s v="loss"/>
    <s v="Bangalore"/>
  </r>
  <r>
    <s v="ORD114873"/>
    <x v="0"/>
    <s v="Clothing"/>
    <x v="14658"/>
    <s v="Good Sales"/>
    <n v="0.41"/>
    <n v="1951.518"/>
    <n v="2808.2820000000002"/>
    <n v="2"/>
    <d v="2024-08-04T00:00:00"/>
    <d v="2024-08-10T00:00:00"/>
    <s v="New"/>
    <s v="Cash"/>
    <n v="364.31"/>
    <s v="loss"/>
    <s v="Pune"/>
  </r>
  <r>
    <s v="ORD114874"/>
    <x v="2"/>
    <s v="Home Care"/>
    <x v="14659"/>
    <s v="Good Sales"/>
    <n v="0.03"/>
    <n v="131.2176"/>
    <n v="4242.7024000000001"/>
    <n v="1"/>
    <d v="2023-02-09T00:00:00"/>
    <d v="2023-02-15T00:00:00"/>
    <s v="Member"/>
    <s v="Card"/>
    <n v="481.8"/>
    <s v="loss"/>
    <s v="Hyderabad"/>
  </r>
  <r>
    <s v="ORD114875"/>
    <x v="2"/>
    <s v="Electronics"/>
    <x v="14660"/>
    <s v="Good Sales"/>
    <n v="0.19"/>
    <n v="825.44170000000008"/>
    <n v="3518.9883"/>
    <n v="9"/>
    <d v="2023-12-23T00:00:00"/>
    <d v="2023-12-24T00:00:00"/>
    <s v="Member"/>
    <s v="UPI"/>
    <n v="840.14"/>
    <s v="profit"/>
    <s v="Bangalore"/>
  </r>
  <r>
    <s v="ORD114876"/>
    <x v="2"/>
    <s v="Home Care"/>
    <x v="14661"/>
    <s v="Good Sales"/>
    <n v="0.21"/>
    <n v="379.36500000000001"/>
    <n v="1427.135"/>
    <n v="6"/>
    <d v="2023-05-14T00:00:00"/>
    <d v="2023-05-20T00:00:00"/>
    <s v="New"/>
    <s v="Card"/>
    <n v="510.56"/>
    <s v="loss"/>
    <s v="Mumbai"/>
  </r>
  <r>
    <s v="ORD114877"/>
    <x v="1"/>
    <s v="Electronics"/>
    <x v="14662"/>
    <s v="Good Sales"/>
    <n v="0.42"/>
    <n v="928.99800000000005"/>
    <n v="1282.902"/>
    <n v="5"/>
    <d v="2024-07-28T00:00:00"/>
    <d v="2024-08-02T00:00:00"/>
    <s v="New"/>
    <s v="Cash"/>
    <n v="328.43"/>
    <s v="loss"/>
    <s v="Hyderabad"/>
  </r>
  <r>
    <s v="ORD114878"/>
    <x v="2"/>
    <s v="Grocery"/>
    <x v="14663"/>
    <s v="Good Sales"/>
    <n v="0.25"/>
    <n v="538.22749999999996"/>
    <n v="1614.6824999999999"/>
    <n v="5"/>
    <d v="2023-04-01T00:00:00"/>
    <d v="2023-04-04T00:00:00"/>
    <s v="New"/>
    <s v="Card"/>
    <n v="569.75"/>
    <s v="loss"/>
    <s v="Bangalore"/>
  </r>
  <r>
    <s v="ORD114879"/>
    <x v="2"/>
    <s v="Clothing"/>
    <x v="14664"/>
    <s v="Good Sales"/>
    <n v="0.24"/>
    <n v="541.75439999999992"/>
    <n v="1715.5556000000001"/>
    <n v="2"/>
    <d v="2023-07-16T00:00:00"/>
    <d v="2023-07-20T00:00:00"/>
    <s v="Regular"/>
    <s v="Cash"/>
    <n v="125.22"/>
    <s v="loss"/>
    <s v="Bangalore"/>
  </r>
  <r>
    <s v="ORD114880"/>
    <x v="3"/>
    <s v="Clothing"/>
    <x v="14665"/>
    <s v="Good Sales"/>
    <n v="0.28000000000000003"/>
    <n v="1247.9964000000002"/>
    <n v="3209.1336000000001"/>
    <n v="8"/>
    <d v="2023-09-06T00:00:00"/>
    <d v="2023-09-10T00:00:00"/>
    <s v="Regular"/>
    <s v="Card"/>
    <n v="1047.72"/>
    <s v="profit"/>
    <s v="Hyderabad"/>
  </r>
  <r>
    <s v="ORD114881"/>
    <x v="3"/>
    <s v="Electronics"/>
    <x v="14666"/>
    <s v="Good Sales"/>
    <n v="0.06"/>
    <n v="79.241399999999999"/>
    <n v="1241.4486000000002"/>
    <n v="4"/>
    <d v="2023-12-05T00:00:00"/>
    <d v="2023-12-09T00:00:00"/>
    <s v="Member"/>
    <s v="UPI"/>
    <n v="95.59"/>
    <s v="loss"/>
    <s v="Bangalore"/>
  </r>
  <r>
    <s v="ORD114882"/>
    <x v="1"/>
    <s v="Personal Care"/>
    <x v="14667"/>
    <s v="Good Sales"/>
    <n v="0.28000000000000003"/>
    <n v="1128.6128000000001"/>
    <n v="2902.1472000000003"/>
    <n v="4"/>
    <d v="2023-11-02T00:00:00"/>
    <d v="2023-11-05T00:00:00"/>
    <s v="Member"/>
    <s v="Card"/>
    <n v="1109.02"/>
    <s v="profit"/>
    <s v="Pune"/>
  </r>
  <r>
    <s v="ORD114883"/>
    <x v="2"/>
    <s v="Home Care"/>
    <x v="14668"/>
    <s v="Good Sales"/>
    <n v="0.28000000000000003"/>
    <n v="733.26400000000012"/>
    <n v="1885.5360000000001"/>
    <n v="8"/>
    <d v="2024-02-28T00:00:00"/>
    <d v="2024-02-29T00:00:00"/>
    <s v="New"/>
    <s v="UPI"/>
    <n v="447.69"/>
    <s v="loss"/>
    <s v="Bangalore"/>
  </r>
  <r>
    <s v="ORD114884"/>
    <x v="3"/>
    <s v="Clothing"/>
    <x v="14669"/>
    <s v="Good Sales"/>
    <n v="0.38"/>
    <n v="501.79379999999998"/>
    <n v="818.71620000000007"/>
    <n v="4"/>
    <d v="2024-05-27T00:00:00"/>
    <d v="2024-05-28T00:00:00"/>
    <s v="Member"/>
    <s v="Cash"/>
    <n v="233.58"/>
    <s v="loss"/>
    <s v="Pune"/>
  </r>
  <r>
    <s v="ORD114885"/>
    <x v="3"/>
    <s v="Clothing"/>
    <x v="14670"/>
    <s v="Good Sales"/>
    <n v="0.32"/>
    <n v="858.79679999999996"/>
    <n v="1824.9431999999997"/>
    <n v="1"/>
    <d v="2024-11-16T00:00:00"/>
    <d v="2024-11-21T00:00:00"/>
    <s v="Member"/>
    <s v="Card"/>
    <n v="750.62"/>
    <s v="loss"/>
    <s v="Pune"/>
  </r>
  <r>
    <s v="ORD114886"/>
    <x v="0"/>
    <s v="Electronics"/>
    <x v="14671"/>
    <s v="Good Sales"/>
    <n v="0.48"/>
    <n v="507.67680000000001"/>
    <n v="549.98320000000012"/>
    <n v="4"/>
    <d v="2023-05-18T00:00:00"/>
    <d v="2023-05-21T00:00:00"/>
    <s v="New"/>
    <s v="UPI"/>
    <n v="168.94"/>
    <s v="loss"/>
    <s v="Hyderabad"/>
  </r>
  <r>
    <s v="ORD114887"/>
    <x v="2"/>
    <s v="Personal Care"/>
    <x v="14672"/>
    <s v="concerning"/>
    <n v="0.04"/>
    <n v="25.203200000000002"/>
    <n v="604.8768"/>
    <n v="1"/>
    <d v="2024-09-16T00:00:00"/>
    <d v="2024-09-19T00:00:00"/>
    <s v="Regular"/>
    <s v="UPI"/>
    <n v="173.68"/>
    <s v="loss"/>
    <s v="Bangalore"/>
  </r>
  <r>
    <s v="ORD114888"/>
    <x v="3"/>
    <s v="Home Care"/>
    <x v="14673"/>
    <s v="Good Sales"/>
    <n v="0.39"/>
    <n v="1640.7573"/>
    <n v="2566.3126999999995"/>
    <n v="6"/>
    <d v="2023-11-01T00:00:00"/>
    <d v="2023-11-06T00:00:00"/>
    <s v="Regular"/>
    <s v="UPI"/>
    <n v="926.76"/>
    <s v="profit"/>
    <s v="Bangalore"/>
  </r>
  <r>
    <s v="ORD114889"/>
    <x v="1"/>
    <s v="Personal Care"/>
    <x v="14674"/>
    <s v="Good Sales"/>
    <n v="0.38"/>
    <n v="1340.1384"/>
    <n v="2186.5415999999996"/>
    <n v="2"/>
    <d v="2023-01-14T00:00:00"/>
    <d v="2023-01-15T00:00:00"/>
    <s v="New"/>
    <s v="Card"/>
    <n v="425.64"/>
    <s v="loss"/>
    <s v="Bangalore"/>
  </r>
  <r>
    <s v="ORD114890"/>
    <x v="0"/>
    <s v="Personal Care"/>
    <x v="14675"/>
    <s v="Good Sales"/>
    <n v="0.13"/>
    <n v="143.572"/>
    <n v="960.82800000000009"/>
    <n v="9"/>
    <d v="2023-02-15T00:00:00"/>
    <d v="2023-02-16T00:00:00"/>
    <s v="New"/>
    <s v="Cash"/>
    <n v="71.989999999999995"/>
    <s v="loss"/>
    <s v="Bangalore"/>
  </r>
  <r>
    <s v="ORD114891"/>
    <x v="0"/>
    <s v="Electronics"/>
    <x v="14676"/>
    <s v="Good Sales"/>
    <n v="0.35"/>
    <n v="1651.0339999999999"/>
    <n v="3066.2060000000001"/>
    <n v="4"/>
    <d v="2024-07-05T00:00:00"/>
    <d v="2024-07-07T00:00:00"/>
    <s v="Member"/>
    <s v="UPI"/>
    <n v="1302.83"/>
    <s v="profit"/>
    <s v="Pune"/>
  </r>
  <r>
    <s v="ORD114892"/>
    <x v="2"/>
    <s v="Personal Care"/>
    <x v="14677"/>
    <s v="concerning"/>
    <n v="0.33"/>
    <n v="72.45150000000001"/>
    <n v="147.0985"/>
    <n v="8"/>
    <d v="2023-04-24T00:00:00"/>
    <d v="2023-04-26T00:00:00"/>
    <s v="Member"/>
    <s v="UPI"/>
    <n v="28.8"/>
    <s v="loss"/>
    <s v="Pune"/>
  </r>
  <r>
    <s v="ORD114893"/>
    <x v="2"/>
    <s v="Home Care"/>
    <x v="14678"/>
    <s v="Good Sales"/>
    <n v="0.15"/>
    <n v="259.96049999999997"/>
    <n v="1473.1095"/>
    <n v="2"/>
    <d v="2023-05-27T00:00:00"/>
    <d v="2023-06-02T00:00:00"/>
    <s v="Member"/>
    <s v="Card"/>
    <n v="97.28"/>
    <s v="loss"/>
    <s v="Hyderabad"/>
  </r>
  <r>
    <s v="ORD114894"/>
    <x v="0"/>
    <s v="Grocery"/>
    <x v="14679"/>
    <s v="concerning"/>
    <n v="0.36"/>
    <n v="74.195999999999998"/>
    <n v="131.904"/>
    <n v="5"/>
    <d v="2023-08-30T00:00:00"/>
    <d v="2023-09-01T00:00:00"/>
    <s v="Regular"/>
    <s v="UPI"/>
    <n v="57.02"/>
    <s v="loss"/>
    <s v="Bangalore"/>
  </r>
  <r>
    <s v="ORD114895"/>
    <x v="1"/>
    <s v="Grocery"/>
    <x v="3162"/>
    <s v="concerning"/>
    <n v="0.47"/>
    <n v="374.7122"/>
    <n v="422.5478"/>
    <n v="8"/>
    <d v="2024-06-12T00:00:00"/>
    <d v="2024-06-14T00:00:00"/>
    <s v="Regular"/>
    <s v="UPI"/>
    <n v="146.02000000000001"/>
    <s v="loss"/>
    <s v="Pune"/>
  </r>
  <r>
    <s v="ORD114896"/>
    <x v="2"/>
    <s v="Home Care"/>
    <x v="14680"/>
    <s v="Good Sales"/>
    <n v="0.15"/>
    <n v="147.35849999999999"/>
    <n v="835.03150000000005"/>
    <n v="1"/>
    <d v="2023-07-29T00:00:00"/>
    <d v="2023-08-04T00:00:00"/>
    <s v="Member"/>
    <s v="Card"/>
    <n v="220.39"/>
    <s v="loss"/>
    <s v="Mumbai"/>
  </r>
  <r>
    <s v="ORD114897"/>
    <x v="2"/>
    <s v="Electronics"/>
    <x v="14681"/>
    <s v="Good Sales"/>
    <n v="0.49"/>
    <n v="1994.6135999999999"/>
    <n v="2076.0263999999997"/>
    <n v="6"/>
    <d v="2023-08-20T00:00:00"/>
    <d v="2023-08-21T00:00:00"/>
    <s v="New"/>
    <s v="Cash"/>
    <n v="1173.5"/>
    <s v="profit"/>
    <s v="Delhi"/>
  </r>
  <r>
    <s v="ORD114898"/>
    <x v="0"/>
    <s v="Clothing"/>
    <x v="14682"/>
    <s v="Good Sales"/>
    <n v="0.11"/>
    <n v="546.24790000000007"/>
    <n v="4419.6421"/>
    <n v="2"/>
    <d v="2024-01-05T00:00:00"/>
    <d v="2024-01-09T00:00:00"/>
    <s v="New"/>
    <s v="Card"/>
    <n v="493.29"/>
    <s v="loss"/>
    <s v="Chennai"/>
  </r>
  <r>
    <s v="ORD114899"/>
    <x v="0"/>
    <s v="Electronics"/>
    <x v="14683"/>
    <s v="Good Sales"/>
    <n v="7.0000000000000007E-2"/>
    <n v="304.49090000000001"/>
    <n v="4045.3791000000001"/>
    <n v="5"/>
    <d v="2024-04-01T00:00:00"/>
    <d v="2024-04-04T00:00:00"/>
    <s v="New"/>
    <s v="Card"/>
    <n v="904.1"/>
    <s v="profit"/>
    <s v="Hyderabad"/>
  </r>
  <r>
    <s v="ORD114900"/>
    <x v="2"/>
    <s v="Home Care"/>
    <x v="14684"/>
    <s v="Good Sales"/>
    <n v="0.04"/>
    <n v="128.48600000000002"/>
    <n v="3083.6640000000002"/>
    <n v="1"/>
    <d v="2023-07-12T00:00:00"/>
    <d v="2023-07-14T00:00:00"/>
    <s v="Regular"/>
    <s v="Card"/>
    <n v="299.8"/>
    <s v="loss"/>
    <s v="Delhi"/>
  </r>
  <r>
    <s v="ORD114901"/>
    <x v="3"/>
    <s v="Personal Care"/>
    <x v="14685"/>
    <s v="Good Sales"/>
    <n v="0.11"/>
    <n v="400.65520000000004"/>
    <n v="3241.6648"/>
    <n v="4"/>
    <d v="2023-03-11T00:00:00"/>
    <d v="2023-03-15T00:00:00"/>
    <s v="Member"/>
    <s v="Card"/>
    <n v="418.04"/>
    <s v="loss"/>
    <s v="Delhi"/>
  </r>
  <r>
    <s v="ORD114902"/>
    <x v="2"/>
    <s v="Grocery"/>
    <x v="14686"/>
    <s v="Good Sales"/>
    <n v="0.17"/>
    <n v="452.50940000000008"/>
    <n v="2209.3106000000002"/>
    <n v="3"/>
    <d v="2023-10-21T00:00:00"/>
    <d v="2023-10-23T00:00:00"/>
    <s v="New"/>
    <s v="UPI"/>
    <n v="493.08"/>
    <s v="loss"/>
    <s v="Chennai"/>
  </r>
  <r>
    <s v="ORD114903"/>
    <x v="3"/>
    <s v="Personal Care"/>
    <x v="14687"/>
    <s v="Good Sales"/>
    <n v="0.37"/>
    <n v="803.0702"/>
    <n v="1367.3897999999999"/>
    <n v="5"/>
    <d v="2023-05-25T00:00:00"/>
    <d v="2023-05-30T00:00:00"/>
    <s v="Regular"/>
    <s v="Cash"/>
    <n v="229.46"/>
    <s v="loss"/>
    <s v="Bangalore"/>
  </r>
  <r>
    <s v="ORD114904"/>
    <x v="0"/>
    <s v="Electronics"/>
    <x v="8567"/>
    <s v="Good Sales"/>
    <n v="0.04"/>
    <n v="139.6652"/>
    <n v="3351.9648000000002"/>
    <n v="8"/>
    <d v="2024-08-07T00:00:00"/>
    <d v="2024-08-14T00:00:00"/>
    <s v="New"/>
    <s v="UPI"/>
    <n v="585.57000000000005"/>
    <s v="loss"/>
    <s v="Delhi"/>
  </r>
  <r>
    <s v="ORD114905"/>
    <x v="3"/>
    <s v="Home Care"/>
    <x v="14688"/>
    <s v="Good Sales"/>
    <n v="0.25"/>
    <n v="1217.0675000000001"/>
    <n v="3651.2025000000003"/>
    <n v="9"/>
    <d v="2023-05-05T00:00:00"/>
    <d v="2023-05-07T00:00:00"/>
    <s v="Regular"/>
    <s v="Cash"/>
    <n v="262.89999999999998"/>
    <s v="loss"/>
    <s v="Bangalore"/>
  </r>
  <r>
    <s v="ORD114906"/>
    <x v="1"/>
    <s v="Grocery"/>
    <x v="14689"/>
    <s v="concerning"/>
    <n v="0.26"/>
    <n v="62.810800000000008"/>
    <n v="178.76920000000001"/>
    <n v="5"/>
    <d v="2024-01-11T00:00:00"/>
    <d v="2024-01-18T00:00:00"/>
    <s v="Member"/>
    <s v="UPI"/>
    <n v="51.34"/>
    <s v="loss"/>
    <s v="Bangalore"/>
  </r>
  <r>
    <s v="ORD114907"/>
    <x v="0"/>
    <s v="Home Care"/>
    <x v="14690"/>
    <s v="Good Sales"/>
    <n v="0.11"/>
    <n v="180.29220000000001"/>
    <n v="1458.7277999999999"/>
    <n v="9"/>
    <d v="2023-05-26T00:00:00"/>
    <d v="2023-05-31T00:00:00"/>
    <s v="New"/>
    <s v="UPI"/>
    <n v="395.75"/>
    <s v="loss"/>
    <s v="Mumbai"/>
  </r>
  <r>
    <s v="ORD114908"/>
    <x v="2"/>
    <s v="Grocery"/>
    <x v="14691"/>
    <s v="Good Sales"/>
    <n v="0.02"/>
    <n v="34.345799999999997"/>
    <n v="1682.9441999999999"/>
    <n v="4"/>
    <d v="2023-08-26T00:00:00"/>
    <d v="2023-09-01T00:00:00"/>
    <s v="Regular"/>
    <s v="Card"/>
    <n v="185.9"/>
    <s v="loss"/>
    <s v="Pune"/>
  </r>
  <r>
    <s v="ORD114909"/>
    <x v="2"/>
    <s v="Grocery"/>
    <x v="14692"/>
    <s v="Good Sales"/>
    <n v="0.11"/>
    <n v="234.28129999999999"/>
    <n v="1895.5486999999998"/>
    <n v="5"/>
    <d v="2023-05-15T00:00:00"/>
    <d v="2023-05-22T00:00:00"/>
    <s v="Member"/>
    <s v="Card"/>
    <n v="121.51"/>
    <s v="loss"/>
    <s v="Chennai"/>
  </r>
  <r>
    <s v="ORD114910"/>
    <x v="0"/>
    <s v="Grocery"/>
    <x v="14693"/>
    <s v="Good Sales"/>
    <n v="0.12"/>
    <n v="380.61239999999998"/>
    <n v="2791.1576"/>
    <n v="9"/>
    <d v="2024-02-23T00:00:00"/>
    <d v="2024-02-26T00:00:00"/>
    <s v="Regular"/>
    <s v="UPI"/>
    <n v="212.07"/>
    <s v="loss"/>
    <s v="Chennai"/>
  </r>
  <r>
    <s v="ORD114911"/>
    <x v="0"/>
    <s v="Electronics"/>
    <x v="14694"/>
    <s v="Good Sales"/>
    <n v="0.34"/>
    <n v="889.9126"/>
    <n v="1727.4773999999998"/>
    <n v="9"/>
    <d v="2023-06-21T00:00:00"/>
    <d v="2023-06-23T00:00:00"/>
    <s v="New"/>
    <s v="Card"/>
    <n v="544.17999999999995"/>
    <s v="loss"/>
    <s v="Chennai"/>
  </r>
  <r>
    <s v="ORD114912"/>
    <x v="1"/>
    <s v="Home Care"/>
    <x v="14695"/>
    <s v="concerning"/>
    <n v="0.12"/>
    <n v="23.0124"/>
    <n v="168.75760000000002"/>
    <n v="2"/>
    <d v="2023-10-22T00:00:00"/>
    <d v="2023-10-27T00:00:00"/>
    <s v="New"/>
    <s v="Cash"/>
    <n v="57.52"/>
    <s v="loss"/>
    <s v="Pune"/>
  </r>
  <r>
    <s v="ORD114913"/>
    <x v="0"/>
    <s v="Clothing"/>
    <x v="14696"/>
    <s v="Good Sales"/>
    <n v="0.17"/>
    <n v="359.87130000000002"/>
    <n v="1757.0186999999999"/>
    <n v="5"/>
    <d v="2024-06-06T00:00:00"/>
    <d v="2024-06-09T00:00:00"/>
    <s v="New"/>
    <s v="Card"/>
    <n v="468.82"/>
    <s v="loss"/>
    <s v="Chennai"/>
  </r>
  <r>
    <s v="ORD114914"/>
    <x v="2"/>
    <s v="Clothing"/>
    <x v="14697"/>
    <s v="Good Sales"/>
    <n v="0.02"/>
    <n v="62.706000000000003"/>
    <n v="3072.5940000000001"/>
    <n v="8"/>
    <d v="2023-05-05T00:00:00"/>
    <d v="2023-05-07T00:00:00"/>
    <s v="Regular"/>
    <s v="UPI"/>
    <n v="164.04"/>
    <s v="loss"/>
    <s v="Delhi"/>
  </r>
  <r>
    <s v="ORD114915"/>
    <x v="1"/>
    <s v="Clothing"/>
    <x v="14698"/>
    <s v="Good Sales"/>
    <n v="0.31"/>
    <n v="797.82839999999999"/>
    <n v="1775.8116"/>
    <n v="1"/>
    <d v="2023-09-23T00:00:00"/>
    <d v="2023-09-29T00:00:00"/>
    <s v="New"/>
    <s v="UPI"/>
    <n v="732.07"/>
    <s v="loss"/>
    <s v="Chennai"/>
  </r>
  <r>
    <s v="ORD114916"/>
    <x v="2"/>
    <s v="Home Care"/>
    <x v="14699"/>
    <s v="Good Sales"/>
    <n v="0.24"/>
    <n v="1049.5440000000001"/>
    <n v="3323.5560000000005"/>
    <n v="4"/>
    <d v="2023-05-08T00:00:00"/>
    <d v="2023-05-15T00:00:00"/>
    <s v="New"/>
    <s v="UPI"/>
    <n v="1156.46"/>
    <s v="profit"/>
    <s v="Hyderabad"/>
  </r>
  <r>
    <s v="ORD114917"/>
    <x v="3"/>
    <s v="Personal Care"/>
    <x v="14700"/>
    <s v="Good Sales"/>
    <n v="0.17"/>
    <n v="349.03039999999999"/>
    <n v="1704.0895999999998"/>
    <n v="8"/>
    <d v="2023-12-20T00:00:00"/>
    <d v="2023-12-27T00:00:00"/>
    <s v="New"/>
    <s v="UPI"/>
    <n v="370.96"/>
    <s v="loss"/>
    <s v="Mumbai"/>
  </r>
  <r>
    <s v="ORD114918"/>
    <x v="0"/>
    <s v="Home Care"/>
    <x v="14701"/>
    <s v="concerning"/>
    <n v="0.35"/>
    <n v="56.538999999999994"/>
    <n v="105.001"/>
    <n v="2"/>
    <d v="2023-03-17T00:00:00"/>
    <d v="2023-03-24T00:00:00"/>
    <s v="New"/>
    <s v="Cash"/>
    <n v="40.81"/>
    <s v="loss"/>
    <s v="Bangalore"/>
  </r>
  <r>
    <s v="ORD114919"/>
    <x v="3"/>
    <s v="Grocery"/>
    <x v="14702"/>
    <s v="Good Sales"/>
    <n v="0.34"/>
    <n v="508.64000000000004"/>
    <n v="987.3599999999999"/>
    <n v="1"/>
    <d v="2024-01-28T00:00:00"/>
    <d v="2024-01-30T00:00:00"/>
    <s v="New"/>
    <s v="UPI"/>
    <n v="184.81"/>
    <s v="loss"/>
    <s v="Bangalore"/>
  </r>
  <r>
    <s v="ORD114920"/>
    <x v="2"/>
    <s v="Personal Care"/>
    <x v="14703"/>
    <s v="concerning"/>
    <n v="0.16"/>
    <n v="122.36799999999999"/>
    <n v="642.43200000000002"/>
    <n v="6"/>
    <d v="2023-12-24T00:00:00"/>
    <d v="2023-12-30T00:00:00"/>
    <s v="Regular"/>
    <s v="Card"/>
    <n v="61.59"/>
    <s v="loss"/>
    <s v="Mumbai"/>
  </r>
  <r>
    <s v="ORD114921"/>
    <x v="3"/>
    <s v="Grocery"/>
    <x v="14704"/>
    <s v="Good Sales"/>
    <n v="0.35"/>
    <n v="464.14550000000003"/>
    <n v="861.98450000000003"/>
    <n v="6"/>
    <d v="2024-09-13T00:00:00"/>
    <d v="2024-09-14T00:00:00"/>
    <s v="New"/>
    <s v="UPI"/>
    <n v="118.27"/>
    <s v="loss"/>
    <s v="Pune"/>
  </r>
  <r>
    <s v="ORD114922"/>
    <x v="3"/>
    <s v="Grocery"/>
    <x v="14705"/>
    <s v="Good Sales"/>
    <n v="0.17"/>
    <n v="318.6191"/>
    <n v="1555.6109000000001"/>
    <n v="1"/>
    <d v="2023-01-08T00:00:00"/>
    <d v="2023-01-12T00:00:00"/>
    <s v="Member"/>
    <s v="UPI"/>
    <n v="204.34"/>
    <s v="loss"/>
    <s v="Pune"/>
  </r>
  <r>
    <s v="ORD114923"/>
    <x v="2"/>
    <s v="Home Care"/>
    <x v="14706"/>
    <s v="Good Sales"/>
    <n v="0.11"/>
    <n v="375.71710000000002"/>
    <n v="3039.8929000000003"/>
    <n v="3"/>
    <d v="2024-11-18T00:00:00"/>
    <d v="2024-11-22T00:00:00"/>
    <s v="New"/>
    <s v="Card"/>
    <n v="402.83"/>
    <s v="loss"/>
    <s v="Chennai"/>
  </r>
  <r>
    <s v="ORD114924"/>
    <x v="2"/>
    <s v="Clothing"/>
    <x v="14707"/>
    <s v="Good Sales"/>
    <n v="0.36"/>
    <n v="607.83479999999997"/>
    <n v="1080.5952000000002"/>
    <n v="8"/>
    <d v="2023-01-21T00:00:00"/>
    <d v="2023-01-24T00:00:00"/>
    <s v="Regular"/>
    <s v="Cash"/>
    <n v="262.39"/>
    <s v="loss"/>
    <s v="Chennai"/>
  </r>
  <r>
    <s v="ORD114925"/>
    <x v="0"/>
    <s v="Personal Care"/>
    <x v="14708"/>
    <s v="Good Sales"/>
    <n v="0.36"/>
    <n v="1595.5668000000001"/>
    <n v="2836.5632000000001"/>
    <n v="9"/>
    <d v="2023-07-27T00:00:00"/>
    <d v="2023-08-01T00:00:00"/>
    <s v="New"/>
    <s v="Card"/>
    <n v="985.96"/>
    <s v="profit"/>
    <s v="Delhi"/>
  </r>
  <r>
    <s v="ORD114926"/>
    <x v="3"/>
    <s v="Electronics"/>
    <x v="14709"/>
    <s v="Good Sales"/>
    <n v="0.43"/>
    <n v="674.1884"/>
    <n v="893.69160000000011"/>
    <n v="8"/>
    <d v="2023-04-07T00:00:00"/>
    <d v="2023-04-11T00:00:00"/>
    <s v="New"/>
    <s v="Cash"/>
    <n v="130.06"/>
    <s v="loss"/>
    <s v="Bangalore"/>
  </r>
  <r>
    <s v="ORD114927"/>
    <x v="1"/>
    <s v="Clothing"/>
    <x v="14710"/>
    <s v="concerning"/>
    <n v="0.25"/>
    <n v="192.74250000000001"/>
    <n v="578.22749999999996"/>
    <n v="1"/>
    <d v="2024-09-06T00:00:00"/>
    <d v="2024-09-11T00:00:00"/>
    <s v="Regular"/>
    <s v="UPI"/>
    <n v="76.900000000000006"/>
    <s v="loss"/>
    <s v="Chennai"/>
  </r>
  <r>
    <s v="ORD114928"/>
    <x v="1"/>
    <s v="Electronics"/>
    <x v="14711"/>
    <s v="Good Sales"/>
    <n v="0.12"/>
    <n v="111.2928"/>
    <n v="816.14720000000011"/>
    <n v="4"/>
    <d v="2023-09-19T00:00:00"/>
    <d v="2023-09-24T00:00:00"/>
    <s v="Regular"/>
    <s v="Cash"/>
    <n v="72.78"/>
    <s v="loss"/>
    <s v="Mumbai"/>
  </r>
  <r>
    <s v="ORD114929"/>
    <x v="2"/>
    <s v="Home Care"/>
    <x v="14712"/>
    <s v="Good Sales"/>
    <n v="0.42"/>
    <n v="1965.3647999999998"/>
    <n v="2714.0751999999998"/>
    <n v="9"/>
    <d v="2023-02-28T00:00:00"/>
    <d v="2023-03-04T00:00:00"/>
    <s v="New"/>
    <s v="UPI"/>
    <n v="799.86"/>
    <s v="loss"/>
    <s v="Pune"/>
  </r>
  <r>
    <s v="ORD114930"/>
    <x v="2"/>
    <s v="Personal Care"/>
    <x v="14713"/>
    <s v="Good Sales"/>
    <n v="0.09"/>
    <n v="209.57310000000001"/>
    <n v="2119.0169000000001"/>
    <n v="1"/>
    <d v="2024-06-18T00:00:00"/>
    <d v="2024-06-22T00:00:00"/>
    <s v="New"/>
    <s v="Cash"/>
    <n v="531.89"/>
    <s v="loss"/>
    <s v="Chennai"/>
  </r>
  <r>
    <s v="ORD114931"/>
    <x v="3"/>
    <s v="Home Care"/>
    <x v="14714"/>
    <s v="Good Sales"/>
    <n v="0.47"/>
    <n v="975.40039999999999"/>
    <n v="1099.9196000000002"/>
    <n v="4"/>
    <d v="2023-11-25T00:00:00"/>
    <d v="2023-12-02T00:00:00"/>
    <s v="Regular"/>
    <s v="UPI"/>
    <n v="333.45"/>
    <s v="loss"/>
    <s v="Pune"/>
  </r>
  <r>
    <s v="ORD114932"/>
    <x v="2"/>
    <s v="Electronics"/>
    <x v="14715"/>
    <s v="concerning"/>
    <n v="0.15"/>
    <n v="65.641499999999994"/>
    <n v="371.96850000000001"/>
    <n v="7"/>
    <d v="2024-09-03T00:00:00"/>
    <d v="2024-09-08T00:00:00"/>
    <s v="Regular"/>
    <s v="Card"/>
    <n v="103.29"/>
    <s v="loss"/>
    <s v="Bangalore"/>
  </r>
  <r>
    <s v="ORD114933"/>
    <x v="1"/>
    <s v="Grocery"/>
    <x v="14716"/>
    <s v="Good Sales"/>
    <n v="0.01"/>
    <n v="36.932700000000004"/>
    <n v="3656.3373000000001"/>
    <n v="7"/>
    <d v="2024-04-03T00:00:00"/>
    <d v="2024-04-08T00:00:00"/>
    <s v="New"/>
    <s v="UPI"/>
    <n v="708.98"/>
    <s v="loss"/>
    <s v="Delhi"/>
  </r>
  <r>
    <s v="ORD114934"/>
    <x v="0"/>
    <s v="Home Care"/>
    <x v="14717"/>
    <s v="Good Sales"/>
    <n v="0.09"/>
    <n v="315.34199999999998"/>
    <n v="3188.4580000000001"/>
    <n v="7"/>
    <d v="2024-09-21T00:00:00"/>
    <d v="2024-09-23T00:00:00"/>
    <s v="Regular"/>
    <s v="UPI"/>
    <n v="452.3"/>
    <s v="loss"/>
    <s v="Hyderabad"/>
  </r>
  <r>
    <s v="ORD114935"/>
    <x v="0"/>
    <s v="Personal Care"/>
    <x v="14718"/>
    <s v="Good Sales"/>
    <n v="0.21"/>
    <n v="407.63729999999998"/>
    <n v="1533.4927000000002"/>
    <n v="4"/>
    <d v="2024-01-31T00:00:00"/>
    <d v="2024-02-07T00:00:00"/>
    <s v="New"/>
    <s v="UPI"/>
    <n v="361.51"/>
    <s v="loss"/>
    <s v="Pune"/>
  </r>
  <r>
    <s v="ORD114936"/>
    <x v="3"/>
    <s v="Home Care"/>
    <x v="14719"/>
    <s v="Good Sales"/>
    <n v="0.03"/>
    <n v="104.68919999999999"/>
    <n v="3384.9508000000001"/>
    <n v="8"/>
    <d v="2023-07-04T00:00:00"/>
    <d v="2023-07-06T00:00:00"/>
    <s v="New"/>
    <s v="UPI"/>
    <n v="899.71"/>
    <s v="profit"/>
    <s v="Pune"/>
  </r>
  <r>
    <s v="ORD114937"/>
    <x v="0"/>
    <s v="Clothing"/>
    <x v="14720"/>
    <s v="Good Sales"/>
    <n v="0.2"/>
    <n v="380.10200000000003"/>
    <n v="1520.4079999999999"/>
    <n v="3"/>
    <d v="2024-10-30T00:00:00"/>
    <d v="2024-11-04T00:00:00"/>
    <s v="Member"/>
    <s v="Cash"/>
    <n v="177.2"/>
    <s v="loss"/>
    <s v="Chennai"/>
  </r>
  <r>
    <s v="ORD114938"/>
    <x v="2"/>
    <s v="Home Care"/>
    <x v="14721"/>
    <s v="concerning"/>
    <n v="0.1"/>
    <n v="45.847000000000008"/>
    <n v="412.62300000000005"/>
    <n v="9"/>
    <d v="2024-12-25T00:00:00"/>
    <d v="2024-12-29T00:00:00"/>
    <s v="Member"/>
    <s v="Cash"/>
    <n v="87.49"/>
    <s v="loss"/>
    <s v="Chennai"/>
  </r>
  <r>
    <s v="ORD114939"/>
    <x v="2"/>
    <s v="Electronics"/>
    <x v="14722"/>
    <s v="Good Sales"/>
    <n v="0.01"/>
    <n v="37.166899999999998"/>
    <n v="3679.5230999999999"/>
    <n v="6"/>
    <d v="2023-11-19T00:00:00"/>
    <d v="2023-11-21T00:00:00"/>
    <s v="New"/>
    <s v="Card"/>
    <n v="812.66"/>
    <s v="profit"/>
    <s v="Bangalore"/>
  </r>
  <r>
    <s v="ORD114940"/>
    <x v="2"/>
    <s v="Home Care"/>
    <x v="14723"/>
    <s v="Good Sales"/>
    <n v="0.15"/>
    <n v="724.42349999999999"/>
    <n v="4105.0664999999999"/>
    <n v="7"/>
    <d v="2024-07-26T00:00:00"/>
    <d v="2024-07-31T00:00:00"/>
    <s v="Regular"/>
    <s v="Cash"/>
    <n v="1332.95"/>
    <s v="profit"/>
    <s v="Delhi"/>
  </r>
  <r>
    <s v="ORD114941"/>
    <x v="2"/>
    <s v="Personal Care"/>
    <x v="14724"/>
    <s v="Good Sales"/>
    <n v="0.11"/>
    <n v="360.4282"/>
    <n v="2916.1918000000001"/>
    <n v="9"/>
    <d v="2024-07-26T00:00:00"/>
    <d v="2024-08-01T00:00:00"/>
    <s v="Regular"/>
    <s v="Card"/>
    <n v="658.49"/>
    <s v="loss"/>
    <s v="Hyderabad"/>
  </r>
  <r>
    <s v="ORD114942"/>
    <x v="3"/>
    <s v="Home Care"/>
    <x v="14725"/>
    <s v="Good Sales"/>
    <n v="0.21"/>
    <n v="305.47860000000003"/>
    <n v="1149.1813999999999"/>
    <n v="4"/>
    <d v="2024-01-09T00:00:00"/>
    <d v="2024-01-16T00:00:00"/>
    <s v="Member"/>
    <s v="UPI"/>
    <n v="88.22"/>
    <s v="loss"/>
    <s v="Hyderabad"/>
  </r>
  <r>
    <s v="ORD114943"/>
    <x v="0"/>
    <s v="Home Care"/>
    <x v="14726"/>
    <s v="Good Sales"/>
    <n v="0.38"/>
    <n v="540.59179999999992"/>
    <n v="882.01819999999998"/>
    <n v="5"/>
    <d v="2023-08-04T00:00:00"/>
    <d v="2023-08-09T00:00:00"/>
    <s v="Member"/>
    <s v="Cash"/>
    <n v="273.39999999999998"/>
    <s v="loss"/>
    <s v="Chennai"/>
  </r>
  <r>
    <s v="ORD114944"/>
    <x v="1"/>
    <s v="Personal Care"/>
    <x v="14727"/>
    <s v="Good Sales"/>
    <n v="0.25"/>
    <n v="1162.9974999999999"/>
    <n v="3488.9924999999998"/>
    <n v="1"/>
    <d v="2023-01-30T00:00:00"/>
    <d v="2023-02-02T00:00:00"/>
    <s v="New"/>
    <s v="Card"/>
    <n v="468.97"/>
    <s v="loss"/>
    <s v="Delhi"/>
  </r>
  <r>
    <s v="ORD114945"/>
    <x v="0"/>
    <s v="Home Care"/>
    <x v="14728"/>
    <s v="Good Sales"/>
    <n v="0.38"/>
    <n v="602.72559999999999"/>
    <n v="983.39439999999991"/>
    <n v="8"/>
    <d v="2023-09-12T00:00:00"/>
    <d v="2023-09-15T00:00:00"/>
    <s v="New"/>
    <s v="UPI"/>
    <n v="263.37"/>
    <s v="loss"/>
    <s v="Delhi"/>
  </r>
  <r>
    <s v="ORD114946"/>
    <x v="2"/>
    <s v="Personal Care"/>
    <x v="14729"/>
    <s v="Good Sales"/>
    <n v="0.17"/>
    <n v="656.90380000000005"/>
    <n v="3207.2361999999998"/>
    <n v="2"/>
    <d v="2023-10-10T00:00:00"/>
    <d v="2023-10-15T00:00:00"/>
    <s v="Regular"/>
    <s v="Card"/>
    <n v="740.79"/>
    <s v="loss"/>
    <s v="Chennai"/>
  </r>
  <r>
    <s v="ORD114947"/>
    <x v="1"/>
    <s v="Electronics"/>
    <x v="14730"/>
    <s v="Good Sales"/>
    <n v="0.01"/>
    <n v="32.502800000000001"/>
    <n v="3217.7772"/>
    <n v="5"/>
    <d v="2024-04-21T00:00:00"/>
    <d v="2024-04-28T00:00:00"/>
    <s v="Member"/>
    <s v="Card"/>
    <n v="697.71"/>
    <s v="loss"/>
    <s v="Pune"/>
  </r>
  <r>
    <s v="ORD114948"/>
    <x v="3"/>
    <s v="Personal Care"/>
    <x v="14731"/>
    <s v="Good Sales"/>
    <n v="0.46"/>
    <n v="1381.7250000000001"/>
    <n v="1622.0249999999999"/>
    <n v="5"/>
    <d v="2024-01-15T00:00:00"/>
    <d v="2024-01-20T00:00:00"/>
    <s v="Member"/>
    <s v="Card"/>
    <n v="205.18"/>
    <s v="loss"/>
    <s v="Mumbai"/>
  </r>
  <r>
    <s v="ORD114949"/>
    <x v="2"/>
    <s v="Electronics"/>
    <x v="14732"/>
    <s v="Good Sales"/>
    <n v="0.16"/>
    <n v="157.9632"/>
    <n v="829.30679999999995"/>
    <n v="4"/>
    <d v="2024-06-25T00:00:00"/>
    <d v="2024-06-30T00:00:00"/>
    <s v="Regular"/>
    <s v="Cash"/>
    <n v="258.42"/>
    <s v="loss"/>
    <s v="Hyderabad"/>
  </r>
  <r>
    <s v="ORD114950"/>
    <x v="2"/>
    <s v="Electronics"/>
    <x v="14733"/>
    <s v="concerning"/>
    <n v="0.26"/>
    <n v="69.8386"/>
    <n v="198.77140000000003"/>
    <n v="4"/>
    <d v="2023-07-02T00:00:00"/>
    <d v="2023-07-04T00:00:00"/>
    <s v="Regular"/>
    <s v="Cash"/>
    <n v="76.81"/>
    <s v="loss"/>
    <s v="Hyderabad"/>
  </r>
  <r>
    <s v="ORD114951"/>
    <x v="1"/>
    <s v="Personal Care"/>
    <x v="14734"/>
    <s v="Good Sales"/>
    <n v="0.23"/>
    <n v="573.7396"/>
    <n v="1920.7804000000001"/>
    <n v="2"/>
    <d v="2023-05-31T00:00:00"/>
    <d v="2023-06-01T00:00:00"/>
    <s v="Member"/>
    <s v="Card"/>
    <n v="560.35"/>
    <s v="loss"/>
    <s v="Bangalore"/>
  </r>
  <r>
    <s v="ORD114952"/>
    <x v="3"/>
    <s v="Home Care"/>
    <x v="14735"/>
    <s v="Good Sales"/>
    <n v="0.28999999999999998"/>
    <n v="1433.1741999999997"/>
    <n v="3508.8058000000001"/>
    <n v="3"/>
    <d v="2023-10-20T00:00:00"/>
    <d v="2023-10-22T00:00:00"/>
    <s v="New"/>
    <s v="Card"/>
    <n v="992.58"/>
    <s v="profit"/>
    <s v="Delhi"/>
  </r>
  <r>
    <s v="ORD114953"/>
    <x v="1"/>
    <s v="Clothing"/>
    <x v="14736"/>
    <s v="Good Sales"/>
    <n v="0.44"/>
    <n v="466.05680000000001"/>
    <n v="593.16319999999996"/>
    <n v="2"/>
    <d v="2023-08-08T00:00:00"/>
    <d v="2023-08-13T00:00:00"/>
    <s v="New"/>
    <s v="Card"/>
    <n v="216.81"/>
    <s v="loss"/>
    <s v="Pune"/>
  </r>
  <r>
    <s v="ORD114954"/>
    <x v="3"/>
    <s v="Personal Care"/>
    <x v="14737"/>
    <s v="Good Sales"/>
    <n v="0.43"/>
    <n v="1174.1881000000001"/>
    <n v="1556.4819"/>
    <n v="1"/>
    <d v="2024-07-28T00:00:00"/>
    <d v="2024-08-04T00:00:00"/>
    <s v="New"/>
    <s v="Card"/>
    <n v="613.03"/>
    <s v="loss"/>
    <s v="Delhi"/>
  </r>
  <r>
    <s v="ORD114955"/>
    <x v="2"/>
    <s v="Home Care"/>
    <x v="14738"/>
    <s v="Good Sales"/>
    <n v="0.49"/>
    <n v="1660.0220000000002"/>
    <n v="1727.778"/>
    <n v="4"/>
    <d v="2024-03-10T00:00:00"/>
    <d v="2024-03-12T00:00:00"/>
    <s v="Regular"/>
    <s v="Card"/>
    <n v="915.18"/>
    <s v="profit"/>
    <s v="Chennai"/>
  </r>
  <r>
    <s v="ORD114956"/>
    <x v="0"/>
    <s v="Electronics"/>
    <x v="14739"/>
    <s v="Good Sales"/>
    <n v="0.26"/>
    <n v="642.20519999999999"/>
    <n v="1827.8148000000001"/>
    <n v="9"/>
    <d v="2023-12-15T00:00:00"/>
    <d v="2023-12-16T00:00:00"/>
    <s v="Regular"/>
    <s v="Cash"/>
    <n v="216.43"/>
    <s v="loss"/>
    <s v="Bangalore"/>
  </r>
  <r>
    <s v="ORD114957"/>
    <x v="2"/>
    <s v="Grocery"/>
    <x v="14740"/>
    <s v="Good Sales"/>
    <n v="0.46"/>
    <n v="1188.6308000000001"/>
    <n v="1395.3491999999999"/>
    <n v="6"/>
    <d v="2024-05-06T00:00:00"/>
    <d v="2024-05-07T00:00:00"/>
    <s v="Member"/>
    <s v="Card"/>
    <n v="151.38"/>
    <s v="loss"/>
    <s v="Bangalore"/>
  </r>
  <r>
    <s v="ORD114958"/>
    <x v="0"/>
    <s v="Clothing"/>
    <x v="14741"/>
    <s v="Good Sales"/>
    <n v="0.24"/>
    <n v="801.60239999999999"/>
    <n v="2538.4076000000005"/>
    <n v="8"/>
    <d v="2024-12-18T00:00:00"/>
    <d v="2024-12-25T00:00:00"/>
    <s v="Regular"/>
    <s v="Card"/>
    <n v="226.45"/>
    <s v="loss"/>
    <s v="Pune"/>
  </r>
  <r>
    <s v="ORD114959"/>
    <x v="0"/>
    <s v="Home Care"/>
    <x v="14742"/>
    <s v="Good Sales"/>
    <n v="0.02"/>
    <n v="81.860799999999998"/>
    <n v="4011.1792"/>
    <n v="2"/>
    <d v="2023-12-30T00:00:00"/>
    <d v="2023-12-31T00:00:00"/>
    <s v="Member"/>
    <s v="Card"/>
    <n v="489.26"/>
    <s v="loss"/>
    <s v="Delhi"/>
  </r>
  <r>
    <s v="ORD114960"/>
    <x v="3"/>
    <s v="Clothing"/>
    <x v="14743"/>
    <s v="Good Sales"/>
    <n v="7.0000000000000007E-2"/>
    <n v="121.3177"/>
    <n v="1611.7922999999998"/>
    <n v="2"/>
    <d v="2024-12-03T00:00:00"/>
    <d v="2024-12-10T00:00:00"/>
    <s v="Regular"/>
    <s v="Card"/>
    <n v="261.18"/>
    <s v="loss"/>
    <s v="Pune"/>
  </r>
  <r>
    <s v="ORD114961"/>
    <x v="1"/>
    <s v="Grocery"/>
    <x v="14744"/>
    <s v="Good Sales"/>
    <n v="0.17"/>
    <n v="766.09649999999999"/>
    <n v="3740.3534999999997"/>
    <n v="2"/>
    <d v="2024-05-07T00:00:00"/>
    <d v="2024-05-13T00:00:00"/>
    <s v="Member"/>
    <s v="UPI"/>
    <n v="749.9"/>
    <s v="loss"/>
    <s v="Chennai"/>
  </r>
  <r>
    <s v="ORD114962"/>
    <x v="3"/>
    <s v="Grocery"/>
    <x v="14745"/>
    <s v="Good Sales"/>
    <n v="0.36"/>
    <n v="891.36360000000002"/>
    <n v="1584.6464000000001"/>
    <n v="8"/>
    <d v="2023-10-20T00:00:00"/>
    <d v="2023-10-27T00:00:00"/>
    <s v="New"/>
    <s v="Card"/>
    <n v="262.95999999999998"/>
    <s v="loss"/>
    <s v="Mumbai"/>
  </r>
  <r>
    <s v="ORD114963"/>
    <x v="2"/>
    <s v="Grocery"/>
    <x v="14746"/>
    <s v="Good Sales"/>
    <n v="0.04"/>
    <n v="133.72800000000001"/>
    <n v="3209.4719999999998"/>
    <n v="1"/>
    <d v="2024-08-31T00:00:00"/>
    <d v="2024-09-05T00:00:00"/>
    <s v="New"/>
    <s v="UPI"/>
    <n v="230.11"/>
    <s v="loss"/>
    <s v="Chennai"/>
  </r>
  <r>
    <s v="ORD114964"/>
    <x v="1"/>
    <s v="Personal Care"/>
    <x v="14747"/>
    <s v="concerning"/>
    <n v="0.18"/>
    <n v="111.94559999999998"/>
    <n v="509.97439999999995"/>
    <n v="5"/>
    <d v="2024-09-18T00:00:00"/>
    <d v="2024-09-25T00:00:00"/>
    <s v="New"/>
    <s v="UPI"/>
    <n v="69.77"/>
    <s v="loss"/>
    <s v="Delhi"/>
  </r>
  <r>
    <s v="ORD114965"/>
    <x v="0"/>
    <s v="Clothing"/>
    <x v="14748"/>
    <s v="Good Sales"/>
    <n v="0.49"/>
    <n v="1231.4435000000001"/>
    <n v="1281.7065"/>
    <n v="4"/>
    <d v="2024-05-25T00:00:00"/>
    <d v="2024-05-29T00:00:00"/>
    <s v="Member"/>
    <s v="Card"/>
    <n v="610.91999999999996"/>
    <s v="loss"/>
    <s v="Mumbai"/>
  </r>
  <r>
    <s v="ORD114966"/>
    <x v="0"/>
    <s v="Personal Care"/>
    <x v="14749"/>
    <s v="concerning"/>
    <n v="0.39"/>
    <n v="69.778800000000004"/>
    <n v="109.14119999999998"/>
    <n v="1"/>
    <d v="2024-06-26T00:00:00"/>
    <d v="2024-06-30T00:00:00"/>
    <s v="Member"/>
    <s v="Card"/>
    <n v="36.200000000000003"/>
    <s v="loss"/>
    <s v="Mumbai"/>
  </r>
  <r>
    <s v="ORD114967"/>
    <x v="2"/>
    <s v="Grocery"/>
    <x v="14750"/>
    <s v="Good Sales"/>
    <n v="0.28999999999999998"/>
    <n v="584.64580000000001"/>
    <n v="1431.3742"/>
    <n v="7"/>
    <d v="2024-12-18T00:00:00"/>
    <d v="2024-12-25T00:00:00"/>
    <s v="New"/>
    <s v="UPI"/>
    <n v="474"/>
    <s v="loss"/>
    <s v="Hyderabad"/>
  </r>
  <r>
    <s v="ORD114968"/>
    <x v="1"/>
    <s v="Home Care"/>
    <x v="14751"/>
    <s v="concerning"/>
    <n v="0.03"/>
    <n v="11.0091"/>
    <n v="355.96090000000004"/>
    <n v="1"/>
    <d v="2023-06-02T00:00:00"/>
    <d v="2023-06-06T00:00:00"/>
    <s v="Regular"/>
    <s v="Card"/>
    <n v="66.680000000000007"/>
    <s v="loss"/>
    <s v="Mumbai"/>
  </r>
  <r>
    <s v="ORD114969"/>
    <x v="2"/>
    <s v="Grocery"/>
    <x v="14752"/>
    <s v="Good Sales"/>
    <n v="0.01"/>
    <n v="44.952100000000002"/>
    <n v="4450.2578999999996"/>
    <n v="6"/>
    <d v="2024-04-01T00:00:00"/>
    <d v="2024-04-04T00:00:00"/>
    <s v="Member"/>
    <s v="UPI"/>
    <n v="511.17"/>
    <s v="loss"/>
    <s v="Chennai"/>
  </r>
  <r>
    <s v="ORD114970"/>
    <x v="2"/>
    <s v="Personal Care"/>
    <x v="14753"/>
    <s v="Good Sales"/>
    <n v="0.05"/>
    <n v="169.83750000000001"/>
    <n v="3226.9124999999999"/>
    <n v="1"/>
    <d v="2023-06-02T00:00:00"/>
    <d v="2023-06-06T00:00:00"/>
    <s v="Regular"/>
    <s v="UPI"/>
    <n v="989.57"/>
    <s v="profit"/>
    <s v="Delhi"/>
  </r>
  <r>
    <s v="ORD114971"/>
    <x v="3"/>
    <s v="Grocery"/>
    <x v="14754"/>
    <s v="Good Sales"/>
    <n v="0.16"/>
    <n v="636.83040000000005"/>
    <n v="3343.3595999999998"/>
    <n v="9"/>
    <d v="2023-12-27T00:00:00"/>
    <d v="2024-01-01T00:00:00"/>
    <s v="New"/>
    <s v="Cash"/>
    <n v="1042.93"/>
    <s v="profit"/>
    <s v="Mumbai"/>
  </r>
  <r>
    <s v="ORD114972"/>
    <x v="2"/>
    <s v="Grocery"/>
    <x v="14755"/>
    <s v="Good Sales"/>
    <n v="0.3"/>
    <n v="717.48900000000003"/>
    <n v="1674.1410000000001"/>
    <n v="3"/>
    <d v="2024-11-16T00:00:00"/>
    <d v="2024-11-21T00:00:00"/>
    <s v="New"/>
    <s v="Card"/>
    <n v="664.13"/>
    <s v="loss"/>
    <s v="Pune"/>
  </r>
  <r>
    <s v="ORD114973"/>
    <x v="1"/>
    <s v="Personal Care"/>
    <x v="14756"/>
    <s v="Good Sales"/>
    <n v="0.1"/>
    <n v="427.43000000000006"/>
    <n v="3846.87"/>
    <n v="2"/>
    <d v="2023-10-13T00:00:00"/>
    <d v="2023-10-16T00:00:00"/>
    <s v="Regular"/>
    <s v="UPI"/>
    <n v="443.29"/>
    <s v="loss"/>
    <s v="Hyderabad"/>
  </r>
  <r>
    <s v="ORD114974"/>
    <x v="2"/>
    <s v="Personal Care"/>
    <x v="14757"/>
    <s v="Good Sales"/>
    <n v="0.03"/>
    <n v="131.33699999999999"/>
    <n v="4246.5630000000001"/>
    <n v="7"/>
    <d v="2024-02-08T00:00:00"/>
    <d v="2024-02-14T00:00:00"/>
    <s v="Member"/>
    <s v="UPI"/>
    <n v="982.3"/>
    <s v="profit"/>
    <s v="Mumbai"/>
  </r>
  <r>
    <s v="ORD114975"/>
    <x v="1"/>
    <s v="Home Care"/>
    <x v="14758"/>
    <s v="Good Sales"/>
    <n v="0.05"/>
    <n v="92.420500000000004"/>
    <n v="1755.9895000000001"/>
    <n v="1"/>
    <d v="2023-10-06T00:00:00"/>
    <d v="2023-10-11T00:00:00"/>
    <s v="Regular"/>
    <s v="Card"/>
    <n v="345.64"/>
    <s v="loss"/>
    <s v="Chennai"/>
  </r>
  <r>
    <s v="ORD114976"/>
    <x v="0"/>
    <s v="Personal Care"/>
    <x v="14759"/>
    <s v="Good Sales"/>
    <n v="0.21"/>
    <n v="408.78389999999996"/>
    <n v="1537.8061"/>
    <n v="7"/>
    <d v="2023-05-07T00:00:00"/>
    <d v="2023-05-13T00:00:00"/>
    <s v="New"/>
    <s v="UPI"/>
    <n v="201.81"/>
    <s v="loss"/>
    <s v="Pune"/>
  </r>
  <r>
    <s v="ORD114977"/>
    <x v="2"/>
    <s v="Home Care"/>
    <x v="14760"/>
    <s v="Good Sales"/>
    <n v="0.39"/>
    <n v="1010.2482000000001"/>
    <n v="1580.1318000000001"/>
    <n v="9"/>
    <d v="2024-01-20T00:00:00"/>
    <d v="2024-01-25T00:00:00"/>
    <s v="Regular"/>
    <s v="Card"/>
    <n v="658.91"/>
    <s v="loss"/>
    <s v="Delhi"/>
  </r>
  <r>
    <s v="ORD114978"/>
    <x v="1"/>
    <s v="Electronics"/>
    <x v="14761"/>
    <s v="concerning"/>
    <n v="0.41"/>
    <n v="125.8659"/>
    <n v="181.1241"/>
    <n v="4"/>
    <d v="2023-05-23T00:00:00"/>
    <d v="2023-05-30T00:00:00"/>
    <s v="Member"/>
    <s v="Cash"/>
    <n v="15.59"/>
    <s v="loss"/>
    <s v="Delhi"/>
  </r>
  <r>
    <s v="ORD114979"/>
    <x v="0"/>
    <s v="Electronics"/>
    <x v="14762"/>
    <s v="Good Sales"/>
    <n v="0.15"/>
    <n v="746.88900000000001"/>
    <n v="4232.3710000000001"/>
    <n v="2"/>
    <d v="2023-01-21T00:00:00"/>
    <d v="2023-01-24T00:00:00"/>
    <s v="New"/>
    <s v="Card"/>
    <n v="462.37"/>
    <s v="loss"/>
    <s v="Chennai"/>
  </r>
  <r>
    <s v="ORD114980"/>
    <x v="1"/>
    <s v="Personal Care"/>
    <x v="14763"/>
    <s v="Good Sales"/>
    <n v="0.33"/>
    <n v="613.79669999999999"/>
    <n v="1246.1932999999999"/>
    <n v="4"/>
    <d v="2023-10-13T00:00:00"/>
    <d v="2023-10-20T00:00:00"/>
    <s v="Regular"/>
    <s v="Cash"/>
    <n v="170.36"/>
    <s v="loss"/>
    <s v="Mumbai"/>
  </r>
  <r>
    <s v="ORD114981"/>
    <x v="0"/>
    <s v="Grocery"/>
    <x v="14764"/>
    <s v="Good Sales"/>
    <n v="0.2"/>
    <n v="481.42600000000004"/>
    <n v="1925.7040000000002"/>
    <n v="9"/>
    <d v="2023-09-12T00:00:00"/>
    <d v="2023-09-18T00:00:00"/>
    <s v="Regular"/>
    <s v="Card"/>
    <n v="469.62"/>
    <s v="loss"/>
    <s v="Delhi"/>
  </r>
  <r>
    <s v="ORD114982"/>
    <x v="3"/>
    <s v="Clothing"/>
    <x v="14765"/>
    <s v="Good Sales"/>
    <n v="0.49"/>
    <n v="1861.1719000000001"/>
    <n v="1937.1380999999999"/>
    <n v="8"/>
    <d v="2024-06-06T00:00:00"/>
    <d v="2024-06-12T00:00:00"/>
    <s v="Regular"/>
    <s v="Cash"/>
    <n v="675.41"/>
    <s v="loss"/>
    <s v="Bangalore"/>
  </r>
  <r>
    <s v="ORD114983"/>
    <x v="2"/>
    <s v="Grocery"/>
    <x v="14766"/>
    <s v="Good Sales"/>
    <n v="0.2"/>
    <n v="311.56400000000002"/>
    <n v="1246.2559999999999"/>
    <n v="5"/>
    <d v="2023-04-24T00:00:00"/>
    <d v="2023-04-30T00:00:00"/>
    <s v="Member"/>
    <s v="UPI"/>
    <n v="439.84"/>
    <s v="loss"/>
    <s v="Mumbai"/>
  </r>
  <r>
    <s v="ORD114984"/>
    <x v="2"/>
    <s v="Personal Care"/>
    <x v="14767"/>
    <s v="Good Sales"/>
    <n v="0.2"/>
    <n v="217.59800000000001"/>
    <n v="870.39200000000005"/>
    <n v="8"/>
    <d v="2023-08-06T00:00:00"/>
    <d v="2023-08-09T00:00:00"/>
    <s v="Regular"/>
    <s v="Cash"/>
    <n v="279.81"/>
    <s v="loss"/>
    <s v="Hyderabad"/>
  </r>
  <r>
    <s v="ORD114985"/>
    <x v="0"/>
    <s v="Home Care"/>
    <x v="14768"/>
    <s v="concerning"/>
    <n v="0.25"/>
    <n v="181.1275"/>
    <n v="543.38249999999994"/>
    <n v="7"/>
    <d v="2024-10-10T00:00:00"/>
    <d v="2024-10-13T00:00:00"/>
    <s v="Regular"/>
    <s v="Card"/>
    <n v="96.01"/>
    <s v="loss"/>
    <s v="Pune"/>
  </r>
  <r>
    <s v="ORD114986"/>
    <x v="3"/>
    <s v="Grocery"/>
    <x v="14769"/>
    <s v="Good Sales"/>
    <n v="0.01"/>
    <n v="26.872800000000002"/>
    <n v="2660.4072000000001"/>
    <n v="4"/>
    <d v="2024-08-03T00:00:00"/>
    <d v="2024-08-08T00:00:00"/>
    <s v="Regular"/>
    <s v="UPI"/>
    <n v="489.44"/>
    <s v="loss"/>
    <s v="Chennai"/>
  </r>
  <r>
    <s v="ORD114987"/>
    <x v="1"/>
    <s v="Electronics"/>
    <x v="14770"/>
    <s v="concerning"/>
    <n v="0.21"/>
    <n v="26.657399999999999"/>
    <n v="100.2826"/>
    <n v="3"/>
    <d v="2024-07-12T00:00:00"/>
    <d v="2024-07-15T00:00:00"/>
    <s v="Member"/>
    <s v="UPI"/>
    <n v="16.190000000000001"/>
    <s v="loss"/>
    <s v="Chennai"/>
  </r>
  <r>
    <s v="ORD114988"/>
    <x v="3"/>
    <s v="Personal Care"/>
    <x v="14771"/>
    <s v="Good Sales"/>
    <n v="0.41"/>
    <n v="1466.4265"/>
    <n v="2110.2235000000001"/>
    <n v="1"/>
    <d v="2023-08-27T00:00:00"/>
    <d v="2023-09-02T00:00:00"/>
    <s v="Regular"/>
    <s v="Card"/>
    <n v="358.46"/>
    <s v="loss"/>
    <s v="Pune"/>
  </r>
  <r>
    <s v="ORD114989"/>
    <x v="1"/>
    <s v="Grocery"/>
    <x v="14772"/>
    <s v="Good Sales"/>
    <n v="0.31"/>
    <n v="731.85109999999997"/>
    <n v="1628.9589000000001"/>
    <n v="3"/>
    <d v="2024-11-04T00:00:00"/>
    <d v="2024-11-05T00:00:00"/>
    <s v="Member"/>
    <s v="Card"/>
    <n v="478.55"/>
    <s v="loss"/>
    <s v="Mumbai"/>
  </r>
  <r>
    <s v="ORD114990"/>
    <x v="1"/>
    <s v="Grocery"/>
    <x v="14773"/>
    <s v="Good Sales"/>
    <n v="0.48"/>
    <n v="1298.8463999999999"/>
    <n v="1407.0835999999999"/>
    <n v="8"/>
    <d v="2024-06-28T00:00:00"/>
    <d v="2024-06-30T00:00:00"/>
    <s v="Member"/>
    <s v="UPI"/>
    <n v="693.64"/>
    <s v="loss"/>
    <s v="Hyderabad"/>
  </r>
  <r>
    <s v="ORD114991"/>
    <x v="2"/>
    <s v="Home Care"/>
    <x v="14774"/>
    <s v="Good Sales"/>
    <n v="0.16"/>
    <n v="222.352"/>
    <n v="1167.348"/>
    <n v="9"/>
    <d v="2024-04-26T00:00:00"/>
    <d v="2024-04-29T00:00:00"/>
    <s v="New"/>
    <s v="UPI"/>
    <n v="79.91"/>
    <s v="loss"/>
    <s v="Pune"/>
  </r>
  <r>
    <s v="ORD114992"/>
    <x v="0"/>
    <s v="Home Care"/>
    <x v="14775"/>
    <s v="Good Sales"/>
    <n v="0.08"/>
    <n v="77.875200000000007"/>
    <n v="895.5648000000001"/>
    <n v="9"/>
    <d v="2023-03-06T00:00:00"/>
    <d v="2023-03-12T00:00:00"/>
    <s v="New"/>
    <s v="Card"/>
    <n v="60.65"/>
    <s v="loss"/>
    <s v="Pune"/>
  </r>
  <r>
    <s v="ORD114993"/>
    <x v="2"/>
    <s v="Home Care"/>
    <x v="14776"/>
    <s v="Good Sales"/>
    <n v="0.38"/>
    <n v="1341.3809999999999"/>
    <n v="2188.569"/>
    <n v="5"/>
    <d v="2023-06-28T00:00:00"/>
    <d v="2023-07-01T00:00:00"/>
    <s v="Member"/>
    <s v="UPI"/>
    <n v="209.39"/>
    <s v="loss"/>
    <s v="Bangalore"/>
  </r>
  <r>
    <s v="ORD114994"/>
    <x v="2"/>
    <s v="Clothing"/>
    <x v="14777"/>
    <s v="Good Sales"/>
    <n v="0.02"/>
    <n v="22.6068"/>
    <n v="1107.7331999999999"/>
    <n v="4"/>
    <d v="2024-04-07T00:00:00"/>
    <d v="2024-04-10T00:00:00"/>
    <s v="Member"/>
    <s v="UPI"/>
    <n v="254.79"/>
    <s v="loss"/>
    <s v="Pune"/>
  </r>
  <r>
    <s v="ORD114995"/>
    <x v="2"/>
    <s v="Personal Care"/>
    <x v="14778"/>
    <s v="Good Sales"/>
    <n v="0.08"/>
    <n v="313.79360000000003"/>
    <n v="3608.6264000000001"/>
    <n v="6"/>
    <d v="2024-02-19T00:00:00"/>
    <d v="2024-02-25T00:00:00"/>
    <s v="New"/>
    <s v="Card"/>
    <n v="537.82000000000005"/>
    <s v="loss"/>
    <s v="Chennai"/>
  </r>
  <r>
    <s v="ORD114996"/>
    <x v="1"/>
    <s v="Personal Care"/>
    <x v="14779"/>
    <s v="Good Sales"/>
    <n v="0.25"/>
    <n v="274.5"/>
    <n v="823.5"/>
    <n v="7"/>
    <d v="2024-01-14T00:00:00"/>
    <d v="2024-01-20T00:00:00"/>
    <s v="Member"/>
    <s v="Cash"/>
    <n v="249.52"/>
    <s v="loss"/>
    <s v="Delhi"/>
  </r>
  <r>
    <s v="ORD114997"/>
    <x v="2"/>
    <s v="Electronics"/>
    <x v="14780"/>
    <s v="Good Sales"/>
    <n v="0.38"/>
    <n v="1178.817"/>
    <n v="1923.3330000000001"/>
    <n v="6"/>
    <d v="2023-11-08T00:00:00"/>
    <d v="2023-11-11T00:00:00"/>
    <s v="New"/>
    <s v="Card"/>
    <n v="327.88"/>
    <s v="loss"/>
    <s v="Mumbai"/>
  </r>
  <r>
    <s v="ORD114998"/>
    <x v="1"/>
    <s v="Electronics"/>
    <x v="14781"/>
    <s v="Good Sales"/>
    <n v="0.3"/>
    <n v="976.49099999999987"/>
    <n v="2278.4789999999998"/>
    <n v="5"/>
    <d v="2023-07-23T00:00:00"/>
    <d v="2023-07-25T00:00:00"/>
    <s v="Regular"/>
    <s v="UPI"/>
    <n v="171.26"/>
    <s v="loss"/>
    <s v="Delhi"/>
  </r>
  <r>
    <s v="ORD114999"/>
    <x v="0"/>
    <s v="Personal Care"/>
    <x v="14782"/>
    <s v="Good Sales"/>
    <n v="0.5"/>
    <n v="1288.83"/>
    <n v="1288.83"/>
    <n v="2"/>
    <d v="2024-03-30T00:00:00"/>
    <d v="2024-04-04T00:00:00"/>
    <s v="New"/>
    <s v="UPI"/>
    <n v="557.34"/>
    <s v="loss"/>
    <s v="Pune"/>
  </r>
  <r>
    <s v="ORD115000"/>
    <x v="1"/>
    <s v="Grocery"/>
    <x v="14783"/>
    <s v="Good Sales"/>
    <n v="0.33"/>
    <n v="1644.8091000000002"/>
    <n v="3339.4609"/>
    <n v="3"/>
    <d v="2023-02-14T00:00:00"/>
    <d v="2023-02-18T00:00:00"/>
    <s v="Regular"/>
    <s v="UPI"/>
    <n v="491.67"/>
    <s v="loss"/>
    <s v="Pune"/>
  </r>
  <r>
    <s v="ORD115001"/>
    <x v="1"/>
    <s v="Personal Care"/>
    <x v="14784"/>
    <s v="Good Sales"/>
    <n v="0.36"/>
    <n v="698.98680000000002"/>
    <n v="1242.6432"/>
    <n v="9"/>
    <d v="2024-06-28T00:00:00"/>
    <d v="2024-06-29T00:00:00"/>
    <s v="Member"/>
    <s v="UPI"/>
    <n v="367.12"/>
    <s v="loss"/>
    <s v="Hyderabad"/>
  </r>
  <r>
    <s v="ORD115002"/>
    <x v="3"/>
    <s v="Clothing"/>
    <x v="14785"/>
    <s v="Good Sales"/>
    <n v="0.5"/>
    <n v="2214.1350000000002"/>
    <n v="2214.1350000000002"/>
    <n v="7"/>
    <d v="2023-04-16T00:00:00"/>
    <d v="2023-04-23T00:00:00"/>
    <s v="Regular"/>
    <s v="UPI"/>
    <n v="701.67"/>
    <s v="loss"/>
    <s v="Bangalore"/>
  </r>
  <r>
    <s v="ORD115003"/>
    <x v="2"/>
    <s v="Electronics"/>
    <x v="14786"/>
    <s v="Good Sales"/>
    <n v="0.3"/>
    <n v="278.76600000000002"/>
    <n v="650.45399999999995"/>
    <n v="2"/>
    <d v="2024-07-16T00:00:00"/>
    <d v="2024-07-21T00:00:00"/>
    <s v="Member"/>
    <s v="UPI"/>
    <n v="253.34"/>
    <s v="loss"/>
    <s v="Hyderabad"/>
  </r>
  <r>
    <s v="ORD115004"/>
    <x v="2"/>
    <s v="Electronics"/>
    <x v="6845"/>
    <s v="Good Sales"/>
    <n v="0.36"/>
    <n v="630.83879999999999"/>
    <n v="1121.4911999999999"/>
    <n v="1"/>
    <d v="2024-05-17T00:00:00"/>
    <d v="2024-05-20T00:00:00"/>
    <s v="Regular"/>
    <s v="Cash"/>
    <n v="104.17"/>
    <s v="loss"/>
    <s v="Chennai"/>
  </r>
  <r>
    <s v="ORD115005"/>
    <x v="2"/>
    <s v="Electronics"/>
    <x v="14787"/>
    <s v="Good Sales"/>
    <n v="0.15"/>
    <n v="121.84499999999998"/>
    <n v="690.45499999999993"/>
    <n v="1"/>
    <d v="2024-10-06T00:00:00"/>
    <d v="2024-10-13T00:00:00"/>
    <s v="New"/>
    <s v="UPI"/>
    <n v="131.28"/>
    <s v="loss"/>
    <s v="Mumbai"/>
  </r>
  <r>
    <s v="ORD115006"/>
    <x v="2"/>
    <s v="Personal Care"/>
    <x v="14788"/>
    <s v="Good Sales"/>
    <n v="0.27"/>
    <n v="825.59520000000009"/>
    <n v="2232.1648"/>
    <n v="1"/>
    <d v="2023-10-21T00:00:00"/>
    <d v="2023-10-27T00:00:00"/>
    <s v="Regular"/>
    <s v="Card"/>
    <n v="793.37"/>
    <s v="loss"/>
    <s v="Pune"/>
  </r>
  <r>
    <s v="ORD115007"/>
    <x v="3"/>
    <s v="Electronics"/>
    <x v="14789"/>
    <s v="Good Sales"/>
    <n v="0.46"/>
    <n v="1484.6316000000002"/>
    <n v="1742.8283999999999"/>
    <n v="6"/>
    <d v="2024-10-06T00:00:00"/>
    <d v="2024-10-13T00:00:00"/>
    <s v="Member"/>
    <s v="Cash"/>
    <n v="710.28"/>
    <s v="loss"/>
    <s v="Chennai"/>
  </r>
  <r>
    <s v="ORD115008"/>
    <x v="3"/>
    <s v="Electronics"/>
    <x v="14790"/>
    <s v="Good Sales"/>
    <n v="0.43"/>
    <n v="998.53309999999999"/>
    <n v="1323.6369"/>
    <n v="5"/>
    <d v="2023-02-25T00:00:00"/>
    <d v="2023-03-02T00:00:00"/>
    <s v="New"/>
    <s v="UPI"/>
    <n v="626.15"/>
    <s v="loss"/>
    <s v="Delhi"/>
  </r>
  <r>
    <s v="ORD115009"/>
    <x v="3"/>
    <s v="Personal Care"/>
    <x v="14791"/>
    <s v="Good Sales"/>
    <n v="0.15"/>
    <n v="544.31849999999997"/>
    <n v="3084.4715000000001"/>
    <n v="7"/>
    <d v="2024-08-23T00:00:00"/>
    <d v="2024-08-29T00:00:00"/>
    <s v="Regular"/>
    <s v="Card"/>
    <n v="1080.71"/>
    <s v="profit"/>
    <s v="Mumbai"/>
  </r>
  <r>
    <s v="ORD115010"/>
    <x v="3"/>
    <s v="Grocery"/>
    <x v="14792"/>
    <s v="Good Sales"/>
    <n v="0.18"/>
    <n v="783.27"/>
    <n v="3568.23"/>
    <n v="5"/>
    <d v="2024-03-26T00:00:00"/>
    <d v="2024-03-27T00:00:00"/>
    <s v="New"/>
    <s v="Cash"/>
    <n v="823.36"/>
    <s v="profit"/>
    <s v="Mumbai"/>
  </r>
  <r>
    <s v="ORD115011"/>
    <x v="2"/>
    <s v="Electronics"/>
    <x v="14793"/>
    <s v="Good Sales"/>
    <n v="0.42"/>
    <n v="1640.1587999999999"/>
    <n v="2264.9812000000002"/>
    <n v="9"/>
    <d v="2023-11-04T00:00:00"/>
    <d v="2023-11-09T00:00:00"/>
    <s v="Regular"/>
    <s v="Card"/>
    <n v="532.46"/>
    <s v="loss"/>
    <s v="Bangalore"/>
  </r>
  <r>
    <s v="ORD115012"/>
    <x v="1"/>
    <s v="Electronics"/>
    <x v="14794"/>
    <s v="Good Sales"/>
    <n v="0.14000000000000001"/>
    <n v="179.78100000000003"/>
    <n v="1104.3690000000001"/>
    <n v="1"/>
    <d v="2023-10-19T00:00:00"/>
    <d v="2023-10-24T00:00:00"/>
    <s v="Member"/>
    <s v="UPI"/>
    <n v="90.17"/>
    <s v="loss"/>
    <s v="Chennai"/>
  </r>
  <r>
    <s v="ORD115013"/>
    <x v="0"/>
    <s v="Electronics"/>
    <x v="14795"/>
    <s v="Good Sales"/>
    <n v="0.44"/>
    <n v="734.78240000000005"/>
    <n v="935.17759999999998"/>
    <n v="9"/>
    <d v="2024-01-11T00:00:00"/>
    <d v="2024-01-18T00:00:00"/>
    <s v="Regular"/>
    <s v="Card"/>
    <n v="345.77"/>
    <s v="loss"/>
    <s v="Mumbai"/>
  </r>
  <r>
    <s v="ORD115014"/>
    <x v="3"/>
    <s v="Clothing"/>
    <x v="14796"/>
    <s v="Good Sales"/>
    <n v="0.39"/>
    <n v="765.71039999999994"/>
    <n v="1197.6496"/>
    <n v="4"/>
    <d v="2024-04-20T00:00:00"/>
    <d v="2024-04-26T00:00:00"/>
    <s v="Member"/>
    <s v="Cash"/>
    <n v="479.55"/>
    <s v="loss"/>
    <s v="Delhi"/>
  </r>
  <r>
    <s v="ORD115015"/>
    <x v="1"/>
    <s v="Personal Care"/>
    <x v="14797"/>
    <s v="Good Sales"/>
    <n v="0.08"/>
    <n v="87.876000000000005"/>
    <n v="1010.5740000000001"/>
    <n v="7"/>
    <d v="2024-10-24T00:00:00"/>
    <d v="2024-10-27T00:00:00"/>
    <s v="New"/>
    <s v="Card"/>
    <n v="192.06"/>
    <s v="loss"/>
    <s v="Delhi"/>
  </r>
  <r>
    <s v="ORD115016"/>
    <x v="3"/>
    <s v="Electronics"/>
    <x v="14798"/>
    <s v="Good Sales"/>
    <n v="0.36"/>
    <n v="673.22159999999997"/>
    <n v="1196.8384000000001"/>
    <n v="2"/>
    <d v="2024-06-16T00:00:00"/>
    <d v="2024-06-22T00:00:00"/>
    <s v="New"/>
    <s v="Card"/>
    <n v="189.37"/>
    <s v="loss"/>
    <s v="Hyderabad"/>
  </r>
  <r>
    <s v="ORD115017"/>
    <x v="2"/>
    <s v="Clothing"/>
    <x v="14799"/>
    <s v="Good Sales"/>
    <n v="0.42"/>
    <n v="531.89639999999997"/>
    <n v="734.5236000000001"/>
    <n v="3"/>
    <d v="2024-09-02T00:00:00"/>
    <d v="2024-09-04T00:00:00"/>
    <s v="Member"/>
    <s v="UPI"/>
    <n v="349.79"/>
    <s v="loss"/>
    <s v="Hyderabad"/>
  </r>
  <r>
    <s v="ORD115018"/>
    <x v="2"/>
    <s v="Grocery"/>
    <x v="14800"/>
    <s v="Good Sales"/>
    <n v="7.0000000000000007E-2"/>
    <n v="348.53489999999999"/>
    <n v="4630.5351000000001"/>
    <n v="4"/>
    <d v="2024-09-09T00:00:00"/>
    <d v="2024-09-15T00:00:00"/>
    <s v="Member"/>
    <s v="Card"/>
    <n v="1364.1"/>
    <s v="profit"/>
    <s v="Pune"/>
  </r>
  <r>
    <s v="ORD115019"/>
    <x v="1"/>
    <s v="Grocery"/>
    <x v="14801"/>
    <s v="Good Sales"/>
    <n v="0.23"/>
    <n v="905.72389999999996"/>
    <n v="3032.2060999999999"/>
    <n v="5"/>
    <d v="2024-01-13T00:00:00"/>
    <d v="2024-01-17T00:00:00"/>
    <s v="New"/>
    <s v="Cash"/>
    <n v="574.09"/>
    <s v="loss"/>
    <s v="Pune"/>
  </r>
  <r>
    <s v="ORD115020"/>
    <x v="1"/>
    <s v="Clothing"/>
    <x v="14802"/>
    <s v="Good Sales"/>
    <n v="0.43"/>
    <n v="1855.0544"/>
    <n v="2459.0255999999999"/>
    <n v="2"/>
    <d v="2024-05-18T00:00:00"/>
    <d v="2024-05-25T00:00:00"/>
    <s v="Member"/>
    <s v="Cash"/>
    <n v="924.65"/>
    <s v="profit"/>
    <s v="Delhi"/>
  </r>
  <r>
    <s v="ORD115021"/>
    <x v="1"/>
    <s v="Grocery"/>
    <x v="14803"/>
    <s v="Good Sales"/>
    <n v="0.1"/>
    <n v="461.85200000000009"/>
    <n v="4156.6680000000006"/>
    <n v="7"/>
    <d v="2023-10-27T00:00:00"/>
    <d v="2023-11-01T00:00:00"/>
    <s v="Regular"/>
    <s v="UPI"/>
    <n v="1119.6500000000001"/>
    <s v="profit"/>
    <s v="Chennai"/>
  </r>
  <r>
    <s v="ORD115022"/>
    <x v="2"/>
    <s v="Home Care"/>
    <x v="14804"/>
    <s v="Good Sales"/>
    <n v="0.22"/>
    <n v="738.87"/>
    <n v="2619.63"/>
    <n v="6"/>
    <d v="2023-08-05T00:00:00"/>
    <d v="2023-08-07T00:00:00"/>
    <s v="New"/>
    <s v="UPI"/>
    <n v="253.4"/>
    <s v="loss"/>
    <s v="Chennai"/>
  </r>
  <r>
    <s v="ORD115023"/>
    <x v="2"/>
    <s v="Grocery"/>
    <x v="14805"/>
    <s v="Good Sales"/>
    <n v="0.31"/>
    <n v="298.30989999999997"/>
    <n v="663.98009999999999"/>
    <n v="9"/>
    <d v="2023-04-18T00:00:00"/>
    <d v="2023-04-24T00:00:00"/>
    <s v="Member"/>
    <s v="Card"/>
    <n v="251.39"/>
    <s v="loss"/>
    <s v="Delhi"/>
  </r>
  <r>
    <s v="ORD115024"/>
    <x v="0"/>
    <s v="Home Care"/>
    <x v="14806"/>
    <s v="Good Sales"/>
    <n v="0.05"/>
    <n v="190.83900000000003"/>
    <n v="3625.9410000000003"/>
    <n v="7"/>
    <d v="2023-12-27T00:00:00"/>
    <d v="2023-12-31T00:00:00"/>
    <s v="Member"/>
    <s v="Cash"/>
    <n v="889.9"/>
    <s v="profit"/>
    <s v="Delhi"/>
  </r>
  <r>
    <s v="ORD115025"/>
    <x v="1"/>
    <s v="Clothing"/>
    <x v="14807"/>
    <s v="concerning"/>
    <n v="0.11"/>
    <n v="19.414999999999999"/>
    <n v="157.08500000000001"/>
    <n v="2"/>
    <d v="2023-12-20T00:00:00"/>
    <d v="2023-12-21T00:00:00"/>
    <s v="Regular"/>
    <s v="UPI"/>
    <n v="31.84"/>
    <s v="loss"/>
    <s v="Pune"/>
  </r>
  <r>
    <s v="ORD115026"/>
    <x v="0"/>
    <s v="Home Care"/>
    <x v="14808"/>
    <s v="concerning"/>
    <n v="0.23"/>
    <n v="150.61090000000002"/>
    <n v="504.21910000000003"/>
    <n v="3"/>
    <d v="2023-05-23T00:00:00"/>
    <d v="2023-05-24T00:00:00"/>
    <s v="Regular"/>
    <s v="Cash"/>
    <n v="183.37"/>
    <s v="loss"/>
    <s v="Delhi"/>
  </r>
  <r>
    <s v="ORD115027"/>
    <x v="3"/>
    <s v="Grocery"/>
    <x v="14809"/>
    <s v="concerning"/>
    <n v="0.19"/>
    <n v="46.542400000000001"/>
    <n v="198.41759999999999"/>
    <n v="3"/>
    <d v="2024-02-28T00:00:00"/>
    <d v="2024-03-04T00:00:00"/>
    <s v="Regular"/>
    <s v="Card"/>
    <n v="60.34"/>
    <s v="loss"/>
    <s v="Pune"/>
  </r>
  <r>
    <s v="ORD115028"/>
    <x v="0"/>
    <s v="Electronics"/>
    <x v="14810"/>
    <s v="concerning"/>
    <n v="0.16"/>
    <n v="122.1888"/>
    <n v="641.49119999999994"/>
    <n v="8"/>
    <d v="2023-06-24T00:00:00"/>
    <d v="2023-06-28T00:00:00"/>
    <s v="Regular"/>
    <s v="UPI"/>
    <n v="132.22999999999999"/>
    <s v="loss"/>
    <s v="Hyderabad"/>
  </r>
  <r>
    <s v="ORD115029"/>
    <x v="3"/>
    <s v="Home Care"/>
    <x v="14811"/>
    <s v="Good Sales"/>
    <n v="0.01"/>
    <n v="37.848200000000006"/>
    <n v="3746.9718000000003"/>
    <n v="8"/>
    <d v="2023-07-23T00:00:00"/>
    <d v="2023-07-30T00:00:00"/>
    <s v="Regular"/>
    <s v="Cash"/>
    <n v="1019.52"/>
    <s v="profit"/>
    <s v="Pune"/>
  </r>
  <r>
    <s v="ORD115030"/>
    <x v="3"/>
    <s v="Grocery"/>
    <x v="14812"/>
    <s v="Good Sales"/>
    <n v="0.46"/>
    <n v="2041.8710000000003"/>
    <n v="2396.9790000000003"/>
    <n v="3"/>
    <d v="2024-05-14T00:00:00"/>
    <d v="2024-05-15T00:00:00"/>
    <s v="Member"/>
    <s v="Cash"/>
    <n v="1194.5899999999999"/>
    <s v="profit"/>
    <s v="Pune"/>
  </r>
  <r>
    <s v="ORD115031"/>
    <x v="0"/>
    <s v="Electronics"/>
    <x v="14813"/>
    <s v="Good Sales"/>
    <n v="0.44"/>
    <n v="645.18079999999998"/>
    <n v="821.13919999999996"/>
    <n v="8"/>
    <d v="2023-11-04T00:00:00"/>
    <d v="2023-11-07T00:00:00"/>
    <s v="New"/>
    <s v="Cash"/>
    <n v="300.68"/>
    <s v="loss"/>
    <s v="Bangalore"/>
  </r>
  <r>
    <s v="ORD115032"/>
    <x v="1"/>
    <s v="Clothing"/>
    <x v="14814"/>
    <s v="concerning"/>
    <n v="0.2"/>
    <n v="136.744"/>
    <n v="546.976"/>
    <n v="5"/>
    <d v="2024-10-07T00:00:00"/>
    <d v="2024-10-09T00:00:00"/>
    <s v="New"/>
    <s v="Card"/>
    <n v="185.67"/>
    <s v="loss"/>
    <s v="Hyderabad"/>
  </r>
  <r>
    <s v="ORD115033"/>
    <x v="3"/>
    <s v="Clothing"/>
    <x v="14815"/>
    <s v="Good Sales"/>
    <n v="0.09"/>
    <n v="129.375"/>
    <n v="1308.125"/>
    <n v="4"/>
    <d v="2024-12-10T00:00:00"/>
    <d v="2024-12-15T00:00:00"/>
    <s v="Member"/>
    <s v="Cash"/>
    <n v="334.37"/>
    <s v="loss"/>
    <s v="Chennai"/>
  </r>
  <r>
    <s v="ORD115034"/>
    <x v="1"/>
    <s v="Personal Care"/>
    <x v="14816"/>
    <s v="Good Sales"/>
    <n v="0.03"/>
    <n v="98.125799999999998"/>
    <n v="3172.7342000000003"/>
    <n v="4"/>
    <d v="2023-06-25T00:00:00"/>
    <d v="2023-07-01T00:00:00"/>
    <s v="Regular"/>
    <s v="UPI"/>
    <n v="242.53"/>
    <s v="loss"/>
    <s v="Delhi"/>
  </r>
  <r>
    <s v="ORD115035"/>
    <x v="2"/>
    <s v="Clothing"/>
    <x v="8630"/>
    <s v="Good Sales"/>
    <n v="0.06"/>
    <n v="108.9594"/>
    <n v="1707.0306"/>
    <n v="4"/>
    <d v="2024-11-28T00:00:00"/>
    <d v="2024-12-04T00:00:00"/>
    <s v="Regular"/>
    <s v="Card"/>
    <n v="488.9"/>
    <s v="loss"/>
    <s v="Bangalore"/>
  </r>
  <r>
    <s v="ORD115036"/>
    <x v="3"/>
    <s v="Personal Care"/>
    <x v="14817"/>
    <s v="Good Sales"/>
    <n v="0.3"/>
    <n v="1442.886"/>
    <n v="3366.7339999999999"/>
    <n v="1"/>
    <d v="2023-04-11T00:00:00"/>
    <d v="2023-04-12T00:00:00"/>
    <s v="Member"/>
    <s v="Card"/>
    <n v="1142.46"/>
    <s v="profit"/>
    <s v="Hyderabad"/>
  </r>
  <r>
    <s v="ORD115037"/>
    <x v="2"/>
    <s v="Clothing"/>
    <x v="14818"/>
    <s v="concerning"/>
    <n v="0.37"/>
    <n v="274.46600000000001"/>
    <n v="467.33399999999995"/>
    <n v="7"/>
    <d v="2023-08-06T00:00:00"/>
    <d v="2023-08-13T00:00:00"/>
    <s v="New"/>
    <s v="UPI"/>
    <n v="98.62"/>
    <s v="loss"/>
    <s v="Pune"/>
  </r>
  <r>
    <s v="ORD115038"/>
    <x v="0"/>
    <s v="Clothing"/>
    <x v="14819"/>
    <s v="Good Sales"/>
    <n v="0.08"/>
    <n v="396.21440000000001"/>
    <n v="4556.4656000000004"/>
    <n v="4"/>
    <d v="2024-10-04T00:00:00"/>
    <d v="2024-10-10T00:00:00"/>
    <s v="New"/>
    <s v="UPI"/>
    <n v="423.52"/>
    <s v="loss"/>
    <s v="Bangalore"/>
  </r>
  <r>
    <s v="ORD115039"/>
    <x v="1"/>
    <s v="Clothing"/>
    <x v="14820"/>
    <s v="concerning"/>
    <n v="0.06"/>
    <n v="9.6605999999999987"/>
    <n v="151.3494"/>
    <n v="2"/>
    <d v="2023-12-18T00:00:00"/>
    <d v="2023-12-20T00:00:00"/>
    <s v="Member"/>
    <s v="Card"/>
    <n v="11.06"/>
    <s v="loss"/>
    <s v="Bangalore"/>
  </r>
  <r>
    <s v="ORD115040"/>
    <x v="0"/>
    <s v="Personal Care"/>
    <x v="14821"/>
    <s v="Good Sales"/>
    <n v="0.35"/>
    <n v="809.65499999999997"/>
    <n v="1503.6450000000002"/>
    <n v="1"/>
    <d v="2023-06-23T00:00:00"/>
    <d v="2023-06-26T00:00:00"/>
    <s v="Regular"/>
    <s v="Cash"/>
    <n v="673.06"/>
    <s v="loss"/>
    <s v="Chennai"/>
  </r>
  <r>
    <s v="ORD115041"/>
    <x v="3"/>
    <s v="Personal Care"/>
    <x v="14822"/>
    <s v="Good Sales"/>
    <n v="0.26"/>
    <n v="346.80880000000002"/>
    <n v="987.07120000000009"/>
    <n v="3"/>
    <d v="2023-05-26T00:00:00"/>
    <d v="2023-06-01T00:00:00"/>
    <s v="New"/>
    <s v="Card"/>
    <n v="264.38"/>
    <s v="loss"/>
    <s v="Mumbai"/>
  </r>
  <r>
    <s v="ORD115042"/>
    <x v="2"/>
    <s v="Home Care"/>
    <x v="14823"/>
    <s v="Good Sales"/>
    <n v="0.19"/>
    <n v="546.21199999999999"/>
    <n v="2328.5880000000002"/>
    <n v="1"/>
    <d v="2023-07-03T00:00:00"/>
    <d v="2023-07-08T00:00:00"/>
    <s v="Regular"/>
    <s v="UPI"/>
    <n v="189.24"/>
    <s v="loss"/>
    <s v="Pune"/>
  </r>
  <r>
    <s v="ORD115043"/>
    <x v="3"/>
    <s v="Grocery"/>
    <x v="14824"/>
    <s v="concerning"/>
    <n v="0.36"/>
    <n v="206.316"/>
    <n v="366.78399999999999"/>
    <n v="5"/>
    <d v="2024-02-21T00:00:00"/>
    <d v="2024-02-28T00:00:00"/>
    <s v="Member"/>
    <s v="Card"/>
    <n v="32.200000000000003"/>
    <s v="loss"/>
    <s v="Bangalore"/>
  </r>
  <r>
    <s v="ORD115044"/>
    <x v="0"/>
    <s v="Grocery"/>
    <x v="14825"/>
    <s v="Good Sales"/>
    <n v="0.23"/>
    <n v="1010.0518999999999"/>
    <n v="3381.4780999999998"/>
    <n v="6"/>
    <d v="2023-05-25T00:00:00"/>
    <d v="2023-05-30T00:00:00"/>
    <s v="New"/>
    <s v="UPI"/>
    <n v="337.84"/>
    <s v="loss"/>
    <s v="Delhi"/>
  </r>
  <r>
    <s v="ORD115045"/>
    <x v="1"/>
    <s v="Grocery"/>
    <x v="14826"/>
    <s v="concerning"/>
    <n v="0.23"/>
    <n v="176.86540000000002"/>
    <n v="592.1146"/>
    <n v="6"/>
    <d v="2023-03-17T00:00:00"/>
    <d v="2023-03-18T00:00:00"/>
    <s v="Member"/>
    <s v="Card"/>
    <n v="170.03"/>
    <s v="loss"/>
    <s v="Hyderabad"/>
  </r>
  <r>
    <s v="ORD115046"/>
    <x v="1"/>
    <s v="Clothing"/>
    <x v="14827"/>
    <s v="Good Sales"/>
    <n v="0.01"/>
    <n v="29.7821"/>
    <n v="2948.4279000000001"/>
    <n v="6"/>
    <d v="2024-12-25T00:00:00"/>
    <d v="2024-12-30T00:00:00"/>
    <s v="Regular"/>
    <s v="UPI"/>
    <n v="304.7"/>
    <s v="loss"/>
    <s v="Mumbai"/>
  </r>
  <r>
    <s v="ORD115047"/>
    <x v="3"/>
    <s v="Grocery"/>
    <x v="14828"/>
    <s v="concerning"/>
    <n v="0.16"/>
    <n v="42.143999999999998"/>
    <n v="221.25599999999997"/>
    <n v="7"/>
    <d v="2024-01-21T00:00:00"/>
    <d v="2024-01-23T00:00:00"/>
    <s v="Regular"/>
    <s v="Card"/>
    <n v="47.09"/>
    <s v="loss"/>
    <s v="Mumbai"/>
  </r>
  <r>
    <s v="ORD115048"/>
    <x v="3"/>
    <s v="Personal Care"/>
    <x v="14829"/>
    <s v="Good Sales"/>
    <n v="0"/>
    <n v="0"/>
    <n v="1623.86"/>
    <n v="1"/>
    <d v="2023-06-03T00:00:00"/>
    <d v="2023-06-07T00:00:00"/>
    <s v="Regular"/>
    <s v="Cash"/>
    <n v="418.85"/>
    <s v="loss"/>
    <s v="Bangalore"/>
  </r>
  <r>
    <s v="ORD115049"/>
    <x v="2"/>
    <s v="Home Care"/>
    <x v="14830"/>
    <s v="Good Sales"/>
    <n v="0.46"/>
    <n v="383.4744"/>
    <n v="450.16559999999998"/>
    <n v="4"/>
    <d v="2023-06-16T00:00:00"/>
    <d v="2023-06-18T00:00:00"/>
    <s v="Member"/>
    <s v="UPI"/>
    <n v="201.75"/>
    <s v="loss"/>
    <s v="Mumbai"/>
  </r>
  <r>
    <s v="ORD115050"/>
    <x v="0"/>
    <s v="Electronics"/>
    <x v="14831"/>
    <s v="Good Sales"/>
    <n v="0.15"/>
    <n v="733.71749999999997"/>
    <n v="4157.7325000000001"/>
    <n v="9"/>
    <d v="2024-03-22T00:00:00"/>
    <d v="2024-03-25T00:00:00"/>
    <s v="Member"/>
    <s v="UPI"/>
    <n v="733.06"/>
    <s v="loss"/>
    <s v="Mumbai"/>
  </r>
  <r>
    <s v="ORD115051"/>
    <x v="3"/>
    <s v="Home Care"/>
    <x v="14832"/>
    <s v="concerning"/>
    <n v="0.09"/>
    <n v="14.301"/>
    <n v="144.59900000000002"/>
    <n v="2"/>
    <d v="2024-02-05T00:00:00"/>
    <d v="2024-02-11T00:00:00"/>
    <s v="New"/>
    <s v="Cash"/>
    <n v="41.4"/>
    <s v="loss"/>
    <s v="Hyderabad"/>
  </r>
  <r>
    <s v="ORD115052"/>
    <x v="2"/>
    <s v="Grocery"/>
    <x v="14833"/>
    <s v="Good Sales"/>
    <n v="0.05"/>
    <n v="91.337000000000003"/>
    <n v="1735.403"/>
    <n v="8"/>
    <d v="2023-04-26T00:00:00"/>
    <d v="2023-05-01T00:00:00"/>
    <s v="Regular"/>
    <s v="Cash"/>
    <n v="232.56"/>
    <s v="loss"/>
    <s v="Bangalore"/>
  </r>
  <r>
    <s v="ORD115053"/>
    <x v="3"/>
    <s v="Grocery"/>
    <x v="14834"/>
    <s v="Good Sales"/>
    <n v="0.02"/>
    <n v="31.672000000000001"/>
    <n v="1551.9279999999999"/>
    <n v="7"/>
    <d v="2023-04-10T00:00:00"/>
    <d v="2023-04-13T00:00:00"/>
    <s v="Member"/>
    <s v="Cash"/>
    <n v="176.98"/>
    <s v="loss"/>
    <s v="Hyderabad"/>
  </r>
  <r>
    <s v="ORD115054"/>
    <x v="1"/>
    <s v="Personal Care"/>
    <x v="14835"/>
    <s v="Good Sales"/>
    <n v="0.44"/>
    <n v="1461.2972"/>
    <n v="1859.8328000000001"/>
    <n v="7"/>
    <d v="2023-02-03T00:00:00"/>
    <d v="2023-02-06T00:00:00"/>
    <s v="Regular"/>
    <s v="Cash"/>
    <n v="791.81"/>
    <s v="loss"/>
    <s v="Chennai"/>
  </r>
  <r>
    <s v="ORD115055"/>
    <x v="2"/>
    <s v="Home Care"/>
    <x v="14836"/>
    <s v="concerning"/>
    <n v="0.08"/>
    <n v="30.1"/>
    <n v="346.15"/>
    <n v="3"/>
    <d v="2024-06-14T00:00:00"/>
    <d v="2024-06-19T00:00:00"/>
    <s v="Regular"/>
    <s v="Cash"/>
    <n v="65.55"/>
    <s v="loss"/>
    <s v="Delhi"/>
  </r>
  <r>
    <s v="ORD115056"/>
    <x v="2"/>
    <s v="Personal Care"/>
    <x v="14837"/>
    <s v="Good Sales"/>
    <n v="0.31"/>
    <n v="1262.3293000000001"/>
    <n v="2809.7007000000003"/>
    <n v="2"/>
    <d v="2024-02-20T00:00:00"/>
    <d v="2024-02-24T00:00:00"/>
    <s v="Regular"/>
    <s v="Cash"/>
    <n v="1168.56"/>
    <s v="profit"/>
    <s v="Pune"/>
  </r>
  <r>
    <s v="ORD115057"/>
    <x v="3"/>
    <s v="Personal Care"/>
    <x v="14838"/>
    <s v="Good Sales"/>
    <n v="0.33"/>
    <n v="787.37009999999998"/>
    <n v="1598.5998999999997"/>
    <n v="2"/>
    <d v="2024-08-20T00:00:00"/>
    <d v="2024-08-22T00:00:00"/>
    <s v="Regular"/>
    <s v="Card"/>
    <n v="280.61"/>
    <s v="loss"/>
    <s v="Chennai"/>
  </r>
  <r>
    <s v="ORD115058"/>
    <x v="0"/>
    <s v="Electronics"/>
    <x v="14839"/>
    <s v="Good Sales"/>
    <n v="0.16"/>
    <n v="370.9744"/>
    <n v="1947.6156000000001"/>
    <n v="3"/>
    <d v="2024-05-12T00:00:00"/>
    <d v="2024-05-15T00:00:00"/>
    <s v="Regular"/>
    <s v="Card"/>
    <n v="422.97"/>
    <s v="loss"/>
    <s v="Pune"/>
  </r>
  <r>
    <s v="ORD115059"/>
    <x v="1"/>
    <s v="Personal Care"/>
    <x v="14840"/>
    <s v="Good Sales"/>
    <n v="0.42"/>
    <n v="508.73339999999996"/>
    <n v="702.53660000000002"/>
    <n v="3"/>
    <d v="2024-01-13T00:00:00"/>
    <d v="2024-01-15T00:00:00"/>
    <s v="New"/>
    <s v="Card"/>
    <n v="121.89"/>
    <s v="loss"/>
    <s v="Bangalore"/>
  </r>
  <r>
    <s v="ORD115060"/>
    <x v="0"/>
    <s v="Personal Care"/>
    <x v="14841"/>
    <s v="Good Sales"/>
    <n v="0.11"/>
    <n v="275.13530000000003"/>
    <n v="2226.0947000000001"/>
    <n v="2"/>
    <d v="2023-03-23T00:00:00"/>
    <d v="2023-03-26T00:00:00"/>
    <s v="Regular"/>
    <s v="UPI"/>
    <n v="175.25"/>
    <s v="loss"/>
    <s v="Hyderabad"/>
  </r>
  <r>
    <s v="ORD115061"/>
    <x v="2"/>
    <s v="Electronics"/>
    <x v="14842"/>
    <s v="Good Sales"/>
    <n v="0.04"/>
    <n v="75.3232"/>
    <n v="1807.7567999999999"/>
    <n v="7"/>
    <d v="2024-05-03T00:00:00"/>
    <d v="2024-05-08T00:00:00"/>
    <s v="Member"/>
    <s v="UPI"/>
    <n v="182.51"/>
    <s v="loss"/>
    <s v="Hyderabad"/>
  </r>
  <r>
    <s v="ORD115062"/>
    <x v="0"/>
    <s v="Clothing"/>
    <x v="14843"/>
    <s v="Good Sales"/>
    <n v="0.03"/>
    <n v="39.0351"/>
    <n v="1262.1349"/>
    <n v="2"/>
    <d v="2023-11-18T00:00:00"/>
    <d v="2023-11-23T00:00:00"/>
    <s v="Member"/>
    <s v="Cash"/>
    <n v="84.25"/>
    <s v="loss"/>
    <s v="Pune"/>
  </r>
  <r>
    <s v="ORD115063"/>
    <x v="2"/>
    <s v="Clothing"/>
    <x v="14844"/>
    <s v="Good Sales"/>
    <n v="0.15"/>
    <n v="138.97049999999999"/>
    <n v="787.49950000000001"/>
    <n v="6"/>
    <d v="2023-06-17T00:00:00"/>
    <d v="2023-06-24T00:00:00"/>
    <s v="Regular"/>
    <s v="UPI"/>
    <n v="92.72"/>
    <s v="loss"/>
    <s v="Hyderabad"/>
  </r>
  <r>
    <s v="ORD115064"/>
    <x v="0"/>
    <s v="Electronics"/>
    <x v="14845"/>
    <s v="Good Sales"/>
    <n v="0.23"/>
    <n v="843.83320000000003"/>
    <n v="2825.0068000000001"/>
    <n v="5"/>
    <d v="2023-06-01T00:00:00"/>
    <d v="2023-06-06T00:00:00"/>
    <s v="Regular"/>
    <s v="Card"/>
    <n v="204.3"/>
    <s v="loss"/>
    <s v="Chennai"/>
  </r>
  <r>
    <s v="ORD115065"/>
    <x v="3"/>
    <s v="Personal Care"/>
    <x v="14846"/>
    <s v="concerning"/>
    <n v="0.31"/>
    <n v="246.76310000000001"/>
    <n v="549.24689999999998"/>
    <n v="7"/>
    <d v="2024-07-17T00:00:00"/>
    <d v="2024-07-22T00:00:00"/>
    <s v="New"/>
    <s v="Card"/>
    <n v="66.989999999999995"/>
    <s v="loss"/>
    <s v="Delhi"/>
  </r>
  <r>
    <s v="ORD115066"/>
    <x v="0"/>
    <s v="Grocery"/>
    <x v="14847"/>
    <s v="Good Sales"/>
    <n v="0.36"/>
    <n v="332.31959999999998"/>
    <n v="590.79040000000009"/>
    <n v="7"/>
    <d v="2023-01-02T00:00:00"/>
    <d v="2023-01-07T00:00:00"/>
    <s v="Member"/>
    <s v="UPI"/>
    <n v="146"/>
    <s v="loss"/>
    <s v="Chennai"/>
  </r>
  <r>
    <s v="ORD115067"/>
    <x v="2"/>
    <s v="Home Care"/>
    <x v="14848"/>
    <s v="Good Sales"/>
    <n v="0.09"/>
    <n v="263.48849999999999"/>
    <n v="2664.1615000000002"/>
    <n v="8"/>
    <d v="2024-12-01T00:00:00"/>
    <d v="2024-12-03T00:00:00"/>
    <s v="New"/>
    <s v="Card"/>
    <n v="350.16"/>
    <s v="loss"/>
    <s v="Hyderabad"/>
  </r>
  <r>
    <s v="ORD115068"/>
    <x v="1"/>
    <s v="Grocery"/>
    <x v="14849"/>
    <s v="Good Sales"/>
    <n v="0.34"/>
    <n v="410.64520000000005"/>
    <n v="797.13479999999993"/>
    <n v="4"/>
    <d v="2024-12-06T00:00:00"/>
    <d v="2024-12-09T00:00:00"/>
    <s v="Member"/>
    <s v="Card"/>
    <n v="159.69"/>
    <s v="loss"/>
    <s v="Mumbai"/>
  </r>
  <r>
    <s v="ORD115069"/>
    <x v="1"/>
    <s v="Grocery"/>
    <x v="14850"/>
    <s v="Good Sales"/>
    <n v="0.09"/>
    <n v="211.58459999999999"/>
    <n v="2139.3553999999999"/>
    <n v="5"/>
    <d v="2023-12-09T00:00:00"/>
    <d v="2023-12-15T00:00:00"/>
    <s v="Regular"/>
    <s v="UPI"/>
    <n v="218.07"/>
    <s v="loss"/>
    <s v="Hyderabad"/>
  </r>
  <r>
    <s v="ORD115070"/>
    <x v="1"/>
    <s v="Personal Care"/>
    <x v="14851"/>
    <s v="Good Sales"/>
    <n v="0.5"/>
    <n v="1404.65"/>
    <n v="1404.65"/>
    <n v="4"/>
    <d v="2024-07-20T00:00:00"/>
    <d v="2024-07-21T00:00:00"/>
    <s v="Regular"/>
    <s v="Card"/>
    <n v="794.33"/>
    <s v="loss"/>
    <s v="Hyderabad"/>
  </r>
  <r>
    <s v="ORD115071"/>
    <x v="2"/>
    <s v="Home Care"/>
    <x v="14852"/>
    <s v="Good Sales"/>
    <n v="0.48"/>
    <n v="693.46079999999995"/>
    <n v="751.24920000000009"/>
    <n v="7"/>
    <d v="2023-07-23T00:00:00"/>
    <d v="2023-07-27T00:00:00"/>
    <s v="Regular"/>
    <s v="Card"/>
    <n v="395.58"/>
    <s v="loss"/>
    <s v="Mumbai"/>
  </r>
  <r>
    <s v="ORD115072"/>
    <x v="0"/>
    <s v="Home Care"/>
    <x v="14853"/>
    <s v="Good Sales"/>
    <n v="0.05"/>
    <n v="89.171000000000006"/>
    <n v="1694.249"/>
    <n v="3"/>
    <d v="2023-01-08T00:00:00"/>
    <d v="2023-01-09T00:00:00"/>
    <s v="Regular"/>
    <s v="UPI"/>
    <n v="236.7"/>
    <s v="loss"/>
    <s v="Chennai"/>
  </r>
  <r>
    <s v="ORD115073"/>
    <x v="1"/>
    <s v="Clothing"/>
    <x v="14854"/>
    <s v="Good Sales"/>
    <n v="0.33"/>
    <n v="372.9033"/>
    <n v="757.10670000000005"/>
    <n v="2"/>
    <d v="2024-11-22T00:00:00"/>
    <d v="2024-11-29T00:00:00"/>
    <s v="Regular"/>
    <s v="UPI"/>
    <n v="315.66000000000003"/>
    <s v="loss"/>
    <s v="Mumbai"/>
  </r>
  <r>
    <s v="ORD115074"/>
    <x v="1"/>
    <s v="Electronics"/>
    <x v="14855"/>
    <s v="Good Sales"/>
    <n v="0.45"/>
    <n v="1060.2360000000001"/>
    <n v="1295.8439999999998"/>
    <n v="4"/>
    <d v="2024-05-20T00:00:00"/>
    <d v="2024-05-27T00:00:00"/>
    <s v="New"/>
    <s v="UPI"/>
    <n v="376.42"/>
    <s v="loss"/>
    <s v="Chennai"/>
  </r>
  <r>
    <s v="ORD115075"/>
    <x v="1"/>
    <s v="Personal Care"/>
    <x v="14856"/>
    <s v="Good Sales"/>
    <n v="0.04"/>
    <n v="198.5104"/>
    <n v="4764.2496000000001"/>
    <n v="5"/>
    <d v="2023-09-30T00:00:00"/>
    <d v="2023-10-06T00:00:00"/>
    <s v="Member"/>
    <s v="Cash"/>
    <n v="614.87"/>
    <s v="loss"/>
    <s v="Chennai"/>
  </r>
  <r>
    <s v="ORD115076"/>
    <x v="3"/>
    <s v="Home Care"/>
    <x v="14857"/>
    <s v="Good Sales"/>
    <n v="0.06"/>
    <n v="112.6374"/>
    <n v="1764.6525999999999"/>
    <n v="1"/>
    <d v="2024-09-12T00:00:00"/>
    <d v="2024-09-15T00:00:00"/>
    <s v="New"/>
    <s v="Card"/>
    <n v="558.33000000000004"/>
    <s v="loss"/>
    <s v="Delhi"/>
  </r>
  <r>
    <s v="ORD115077"/>
    <x v="2"/>
    <s v="Personal Care"/>
    <x v="14858"/>
    <s v="Good Sales"/>
    <n v="0.17"/>
    <n v="561.22440000000006"/>
    <n v="2740.0956000000001"/>
    <n v="3"/>
    <d v="2023-10-16T00:00:00"/>
    <d v="2023-10-18T00:00:00"/>
    <s v="Member"/>
    <s v="Card"/>
    <n v="519.79999999999995"/>
    <s v="loss"/>
    <s v="Delhi"/>
  </r>
  <r>
    <s v="ORD115078"/>
    <x v="2"/>
    <s v="Clothing"/>
    <x v="14859"/>
    <s v="Good Sales"/>
    <n v="0.05"/>
    <n v="160.79400000000001"/>
    <n v="3055.0860000000002"/>
    <n v="8"/>
    <d v="2023-11-07T00:00:00"/>
    <d v="2023-11-13T00:00:00"/>
    <s v="New"/>
    <s v="Card"/>
    <n v="227.98"/>
    <s v="loss"/>
    <s v="Delhi"/>
  </r>
  <r>
    <s v="ORD115079"/>
    <x v="2"/>
    <s v="Grocery"/>
    <x v="14860"/>
    <s v="Good Sales"/>
    <n v="0.44"/>
    <n v="1739.6544000000001"/>
    <n v="2214.1055999999999"/>
    <n v="5"/>
    <d v="2023-07-22T00:00:00"/>
    <d v="2023-07-29T00:00:00"/>
    <s v="Regular"/>
    <s v="UPI"/>
    <n v="774.33"/>
    <s v="loss"/>
    <s v="Mumbai"/>
  </r>
  <r>
    <s v="ORD115080"/>
    <x v="2"/>
    <s v="Home Care"/>
    <x v="14861"/>
    <s v="Good Sales"/>
    <n v="0.44"/>
    <n v="1578.896"/>
    <n v="2009.5040000000001"/>
    <n v="1"/>
    <d v="2023-11-25T00:00:00"/>
    <d v="2023-11-28T00:00:00"/>
    <s v="Member"/>
    <s v="Card"/>
    <n v="342.43"/>
    <s v="loss"/>
    <s v="Mumbai"/>
  </r>
  <r>
    <s v="ORD115081"/>
    <x v="2"/>
    <s v="Clothing"/>
    <x v="14862"/>
    <s v="concerning"/>
    <n v="0.47"/>
    <n v="74.128399999999999"/>
    <n v="83.5916"/>
    <n v="4"/>
    <d v="2023-04-08T00:00:00"/>
    <d v="2023-04-12T00:00:00"/>
    <s v="Member"/>
    <s v="Cash"/>
    <n v="32.1"/>
    <s v="loss"/>
    <s v="Pune"/>
  </r>
  <r>
    <s v="ORD115082"/>
    <x v="3"/>
    <s v="Personal Care"/>
    <x v="14863"/>
    <s v="Good Sales"/>
    <n v="0.1"/>
    <n v="161.51600000000002"/>
    <n v="1453.644"/>
    <n v="8"/>
    <d v="2023-12-30T00:00:00"/>
    <d v="2024-01-06T00:00:00"/>
    <s v="New"/>
    <s v="Card"/>
    <n v="100.16"/>
    <s v="loss"/>
    <s v="Chennai"/>
  </r>
  <r>
    <s v="ORD115083"/>
    <x v="0"/>
    <s v="Clothing"/>
    <x v="14864"/>
    <s v="Good Sales"/>
    <n v="0.02"/>
    <n v="87.282800000000009"/>
    <n v="4276.8572000000004"/>
    <n v="8"/>
    <d v="2024-05-05T00:00:00"/>
    <d v="2024-05-12T00:00:00"/>
    <s v="New"/>
    <s v="Card"/>
    <n v="339.05"/>
    <s v="loss"/>
    <s v="Chennai"/>
  </r>
  <r>
    <s v="ORD115084"/>
    <x v="3"/>
    <s v="Clothing"/>
    <x v="14865"/>
    <s v="Good Sales"/>
    <n v="0.22"/>
    <n v="603.63600000000008"/>
    <n v="2140.1640000000002"/>
    <n v="2"/>
    <d v="2023-03-20T00:00:00"/>
    <d v="2023-03-26T00:00:00"/>
    <s v="Regular"/>
    <s v="Card"/>
    <n v="351.61"/>
    <s v="loss"/>
    <s v="Delhi"/>
  </r>
  <r>
    <s v="ORD115085"/>
    <x v="1"/>
    <s v="Clothing"/>
    <x v="14866"/>
    <s v="concerning"/>
    <n v="0.44"/>
    <n v="268.70800000000003"/>
    <n v="341.99200000000002"/>
    <n v="9"/>
    <d v="2023-11-16T00:00:00"/>
    <d v="2023-11-19T00:00:00"/>
    <s v="Member"/>
    <s v="UPI"/>
    <n v="124.63"/>
    <s v="loss"/>
    <s v="Hyderabad"/>
  </r>
  <r>
    <s v="ORD115086"/>
    <x v="3"/>
    <s v="Clothing"/>
    <x v="14867"/>
    <s v="Good Sales"/>
    <n v="0.32"/>
    <n v="464.98239999999998"/>
    <n v="988.08759999999995"/>
    <n v="1"/>
    <d v="2023-03-29T00:00:00"/>
    <d v="2023-04-03T00:00:00"/>
    <s v="Regular"/>
    <s v="UPI"/>
    <n v="307.38"/>
    <s v="loss"/>
    <s v="Mumbai"/>
  </r>
  <r>
    <s v="ORD115087"/>
    <x v="2"/>
    <s v="Clothing"/>
    <x v="14868"/>
    <s v="Good Sales"/>
    <n v="0.5"/>
    <n v="744.29499999999996"/>
    <n v="744.29499999999996"/>
    <n v="8"/>
    <d v="2023-12-23T00:00:00"/>
    <d v="2023-12-24T00:00:00"/>
    <s v="New"/>
    <s v="UPI"/>
    <n v="315.43"/>
    <s v="loss"/>
    <s v="Delhi"/>
  </r>
  <r>
    <s v="ORD115088"/>
    <x v="3"/>
    <s v="Clothing"/>
    <x v="14869"/>
    <s v="Good Sales"/>
    <n v="0.45"/>
    <n v="1970.3564999999999"/>
    <n v="2408.2134999999998"/>
    <n v="8"/>
    <d v="2024-01-04T00:00:00"/>
    <d v="2024-01-11T00:00:00"/>
    <s v="Member"/>
    <s v="UPI"/>
    <n v="777.36"/>
    <s v="loss"/>
    <s v="Mumbai"/>
  </r>
  <r>
    <s v="ORD115089"/>
    <x v="2"/>
    <s v="Electronics"/>
    <x v="14870"/>
    <s v="Good Sales"/>
    <n v="0.2"/>
    <n v="562.33400000000006"/>
    <n v="2249.3360000000002"/>
    <n v="6"/>
    <d v="2023-06-17T00:00:00"/>
    <d v="2023-06-21T00:00:00"/>
    <s v="Regular"/>
    <s v="UPI"/>
    <n v="373.01"/>
    <s v="loss"/>
    <s v="Hyderabad"/>
  </r>
  <r>
    <s v="ORD115090"/>
    <x v="3"/>
    <s v="Personal Care"/>
    <x v="14871"/>
    <s v="Good Sales"/>
    <n v="0.02"/>
    <n v="61.6158"/>
    <n v="3019.1741999999999"/>
    <n v="1"/>
    <d v="2023-07-05T00:00:00"/>
    <d v="2023-07-09T00:00:00"/>
    <s v="New"/>
    <s v="Cash"/>
    <n v="826.6"/>
    <s v="profit"/>
    <s v="Mumbai"/>
  </r>
  <r>
    <s v="ORD115091"/>
    <x v="2"/>
    <s v="Grocery"/>
    <x v="14872"/>
    <s v="Good Sales"/>
    <n v="0"/>
    <n v="0"/>
    <n v="1898.62"/>
    <n v="9"/>
    <d v="2024-08-17T00:00:00"/>
    <d v="2024-08-18T00:00:00"/>
    <s v="New"/>
    <s v="Card"/>
    <n v="309.41000000000003"/>
    <s v="loss"/>
    <s v="Chennai"/>
  </r>
  <r>
    <s v="ORD115092"/>
    <x v="1"/>
    <s v="Personal Care"/>
    <x v="14873"/>
    <s v="concerning"/>
    <n v="0.32"/>
    <n v="126.5664"/>
    <n v="268.95359999999999"/>
    <n v="3"/>
    <d v="2023-01-23T00:00:00"/>
    <d v="2023-01-25T00:00:00"/>
    <s v="New"/>
    <s v="Cash"/>
    <n v="97.17"/>
    <s v="loss"/>
    <s v="Mumbai"/>
  </r>
  <r>
    <s v="ORD115093"/>
    <x v="2"/>
    <s v="Home Care"/>
    <x v="14874"/>
    <s v="concerning"/>
    <n v="0.46"/>
    <n v="215.61120000000003"/>
    <n v="253.1088"/>
    <n v="1"/>
    <d v="2024-09-06T00:00:00"/>
    <d v="2024-09-07T00:00:00"/>
    <s v="Regular"/>
    <s v="UPI"/>
    <n v="78.72"/>
    <s v="loss"/>
    <s v="Mumbai"/>
  </r>
  <r>
    <s v="ORD115094"/>
    <x v="3"/>
    <s v="Home Care"/>
    <x v="14875"/>
    <s v="Good Sales"/>
    <n v="0.22"/>
    <n v="475.17140000000001"/>
    <n v="1684.6985999999999"/>
    <n v="7"/>
    <d v="2023-12-17T00:00:00"/>
    <d v="2023-12-24T00:00:00"/>
    <s v="Member"/>
    <s v="Cash"/>
    <n v="571.22"/>
    <s v="loss"/>
    <s v="Chennai"/>
  </r>
  <r>
    <s v="ORD115095"/>
    <x v="1"/>
    <s v="Personal Care"/>
    <x v="14876"/>
    <s v="Good Sales"/>
    <n v="0.44"/>
    <n v="426.67680000000001"/>
    <n v="543.04320000000007"/>
    <n v="5"/>
    <d v="2023-12-16T00:00:00"/>
    <d v="2023-12-17T00:00:00"/>
    <s v="Regular"/>
    <s v="Card"/>
    <n v="55.27"/>
    <s v="loss"/>
    <s v="Hyderabad"/>
  </r>
  <r>
    <s v="ORD115096"/>
    <x v="3"/>
    <s v="Clothing"/>
    <x v="14877"/>
    <s v="concerning"/>
    <n v="0.28000000000000003"/>
    <n v="171.04920000000001"/>
    <n v="439.84079999999994"/>
    <n v="2"/>
    <d v="2024-06-02T00:00:00"/>
    <d v="2024-06-03T00:00:00"/>
    <s v="New"/>
    <s v="UPI"/>
    <n v="71.510000000000005"/>
    <s v="loss"/>
    <s v="Hyderabad"/>
  </r>
  <r>
    <s v="ORD115097"/>
    <x v="1"/>
    <s v="Electronics"/>
    <x v="14878"/>
    <s v="Good Sales"/>
    <n v="0.05"/>
    <n v="69.249499999999998"/>
    <n v="1315.7405000000001"/>
    <n v="1"/>
    <d v="2024-03-18T00:00:00"/>
    <d v="2024-03-25T00:00:00"/>
    <s v="New"/>
    <s v="UPI"/>
    <n v="339.34"/>
    <s v="loss"/>
    <s v="Pune"/>
  </r>
  <r>
    <s v="ORD115098"/>
    <x v="0"/>
    <s v="Grocery"/>
    <x v="14879"/>
    <s v="Good Sales"/>
    <n v="0.4"/>
    <n v="1494.4120000000003"/>
    <n v="2241.6179999999999"/>
    <n v="6"/>
    <d v="2023-04-19T00:00:00"/>
    <d v="2023-04-21T00:00:00"/>
    <s v="New"/>
    <s v="Card"/>
    <n v="832.51"/>
    <s v="profit"/>
    <s v="Chennai"/>
  </r>
  <r>
    <s v="ORD115099"/>
    <x v="0"/>
    <s v="Clothing"/>
    <x v="14880"/>
    <s v="concerning"/>
    <n v="0.25"/>
    <n v="114.44750000000001"/>
    <n v="343.34250000000003"/>
    <n v="1"/>
    <d v="2024-01-05T00:00:00"/>
    <d v="2024-01-09T00:00:00"/>
    <s v="Regular"/>
    <s v="UPI"/>
    <n v="126.7"/>
    <s v="loss"/>
    <s v="Mumbai"/>
  </r>
  <r>
    <s v="ORD115100"/>
    <x v="0"/>
    <s v="Personal Care"/>
    <x v="14881"/>
    <s v="Good Sales"/>
    <n v="0.03"/>
    <n v="68.889299999999992"/>
    <n v="2227.4207000000001"/>
    <n v="6"/>
    <d v="2024-04-30T00:00:00"/>
    <d v="2024-05-06T00:00:00"/>
    <s v="New"/>
    <s v="Cash"/>
    <n v="454.74"/>
    <s v="loss"/>
    <s v="Mumbai"/>
  </r>
  <r>
    <s v="ORD115101"/>
    <x v="3"/>
    <s v="Personal Care"/>
    <x v="7423"/>
    <s v="Good Sales"/>
    <n v="0.41"/>
    <n v="1700.6102999999998"/>
    <n v="2447.2197000000001"/>
    <n v="1"/>
    <d v="2023-04-22T00:00:00"/>
    <d v="2023-04-25T00:00:00"/>
    <s v="Member"/>
    <s v="Card"/>
    <n v="1198.32"/>
    <s v="profit"/>
    <s v="Mumbai"/>
  </r>
  <r>
    <s v="ORD115102"/>
    <x v="3"/>
    <s v="Electronics"/>
    <x v="14882"/>
    <s v="Good Sales"/>
    <n v="0.38"/>
    <n v="536.87540000000001"/>
    <n v="875.95459999999991"/>
    <n v="7"/>
    <d v="2023-10-13T00:00:00"/>
    <d v="2023-10-14T00:00:00"/>
    <s v="Regular"/>
    <s v="UPI"/>
    <n v="393.87"/>
    <s v="loss"/>
    <s v="Mumbai"/>
  </r>
  <r>
    <s v="ORD115103"/>
    <x v="1"/>
    <s v="Electronics"/>
    <x v="14883"/>
    <s v="Good Sales"/>
    <n v="0.23"/>
    <n v="363.21140000000003"/>
    <n v="1215.9686000000002"/>
    <n v="7"/>
    <d v="2024-01-29T00:00:00"/>
    <d v="2024-01-31T00:00:00"/>
    <s v="Member"/>
    <s v="UPI"/>
    <n v="444.68"/>
    <s v="loss"/>
    <s v="Mumbai"/>
  </r>
  <r>
    <s v="ORD115104"/>
    <x v="1"/>
    <s v="Personal Care"/>
    <x v="14884"/>
    <s v="Good Sales"/>
    <n v="0.01"/>
    <n v="44.3262"/>
    <n v="4388.2937999999995"/>
    <n v="4"/>
    <d v="2023-04-08T00:00:00"/>
    <d v="2023-04-11T00:00:00"/>
    <s v="New"/>
    <s v="Card"/>
    <n v="902.83"/>
    <s v="profit"/>
    <s v="Chennai"/>
  </r>
  <r>
    <s v="ORD115105"/>
    <x v="1"/>
    <s v="Clothing"/>
    <x v="14885"/>
    <s v="Good Sales"/>
    <n v="0.17"/>
    <n v="558.45339999999999"/>
    <n v="2726.5666000000001"/>
    <n v="7"/>
    <d v="2024-06-08T00:00:00"/>
    <d v="2024-06-14T00:00:00"/>
    <s v="Regular"/>
    <s v="UPI"/>
    <n v="895.28"/>
    <s v="profit"/>
    <s v="Pune"/>
  </r>
  <r>
    <s v="ORD115106"/>
    <x v="1"/>
    <s v="Clothing"/>
    <x v="14886"/>
    <s v="Good Sales"/>
    <n v="0.22"/>
    <n v="881.93380000000002"/>
    <n v="3126.8562000000002"/>
    <n v="8"/>
    <d v="2023-06-16T00:00:00"/>
    <d v="2023-06-23T00:00:00"/>
    <s v="New"/>
    <s v="Cash"/>
    <n v="631.16999999999996"/>
    <s v="loss"/>
    <s v="Chennai"/>
  </r>
  <r>
    <s v="ORD115107"/>
    <x v="2"/>
    <s v="Clothing"/>
    <x v="14887"/>
    <s v="Good Sales"/>
    <n v="0.08"/>
    <n v="121.36799999999999"/>
    <n v="1395.732"/>
    <n v="8"/>
    <d v="2024-08-11T00:00:00"/>
    <d v="2024-08-17T00:00:00"/>
    <s v="Regular"/>
    <s v="UPI"/>
    <n v="445.57"/>
    <s v="loss"/>
    <s v="Chennai"/>
  </r>
  <r>
    <s v="ORD115108"/>
    <x v="0"/>
    <s v="Grocery"/>
    <x v="14888"/>
    <s v="Good Sales"/>
    <n v="0.08"/>
    <n v="398.73760000000004"/>
    <n v="4585.4823999999999"/>
    <n v="3"/>
    <d v="2024-03-23T00:00:00"/>
    <d v="2024-03-26T00:00:00"/>
    <s v="New"/>
    <s v="Card"/>
    <n v="456.36"/>
    <s v="loss"/>
    <s v="Hyderabad"/>
  </r>
  <r>
    <s v="ORD115109"/>
    <x v="2"/>
    <s v="Grocery"/>
    <x v="14889"/>
    <s v="concerning"/>
    <n v="0.08"/>
    <n v="63.231200000000001"/>
    <n v="727.15879999999993"/>
    <n v="8"/>
    <d v="2023-10-08T00:00:00"/>
    <d v="2023-10-12T00:00:00"/>
    <s v="Regular"/>
    <s v="UPI"/>
    <n v="98.59"/>
    <s v="loss"/>
    <s v="Delhi"/>
  </r>
  <r>
    <s v="ORD115110"/>
    <x v="2"/>
    <s v="Clothing"/>
    <x v="14890"/>
    <s v="Good Sales"/>
    <n v="0.19"/>
    <n v="914.56309999999996"/>
    <n v="3898.9268999999999"/>
    <n v="3"/>
    <d v="2023-06-18T00:00:00"/>
    <d v="2023-06-24T00:00:00"/>
    <s v="Regular"/>
    <s v="UPI"/>
    <n v="856.77"/>
    <s v="profit"/>
    <s v="Mumbai"/>
  </r>
  <r>
    <s v="ORD115111"/>
    <x v="2"/>
    <s v="Personal Care"/>
    <x v="14891"/>
    <s v="Good Sales"/>
    <n v="0.41"/>
    <n v="1853.3189"/>
    <n v="2666.9710999999998"/>
    <n v="5"/>
    <d v="2023-08-14T00:00:00"/>
    <d v="2023-08-21T00:00:00"/>
    <s v="Regular"/>
    <s v="UPI"/>
    <n v="1312.23"/>
    <s v="profit"/>
    <s v="Hyderabad"/>
  </r>
  <r>
    <s v="ORD115112"/>
    <x v="2"/>
    <s v="Electronics"/>
    <x v="14892"/>
    <s v="Good Sales"/>
    <n v="0.38"/>
    <n v="1065.6264000000001"/>
    <n v="1738.6536000000001"/>
    <n v="1"/>
    <d v="2023-11-14T00:00:00"/>
    <d v="2023-11-19T00:00:00"/>
    <s v="New"/>
    <s v="Card"/>
    <n v="545.37"/>
    <s v="loss"/>
    <s v="Mumbai"/>
  </r>
  <r>
    <s v="ORD115113"/>
    <x v="0"/>
    <s v="Home Care"/>
    <x v="2931"/>
    <s v="Good Sales"/>
    <n v="0.01"/>
    <n v="29.679499999999997"/>
    <n v="2938.2704999999996"/>
    <n v="7"/>
    <d v="2023-02-09T00:00:00"/>
    <d v="2023-02-12T00:00:00"/>
    <s v="New"/>
    <s v="UPI"/>
    <n v="194.84"/>
    <s v="loss"/>
    <s v="Bangalore"/>
  </r>
  <r>
    <s v="ORD115114"/>
    <x v="2"/>
    <s v="Electronics"/>
    <x v="14893"/>
    <s v="Good Sales"/>
    <n v="0"/>
    <n v="0"/>
    <n v="3897.73"/>
    <n v="8"/>
    <d v="2024-05-02T00:00:00"/>
    <d v="2024-05-03T00:00:00"/>
    <s v="New"/>
    <s v="UPI"/>
    <n v="796.88"/>
    <s v="loss"/>
    <s v="Mumbai"/>
  </r>
  <r>
    <s v="ORD115115"/>
    <x v="1"/>
    <s v="Electronics"/>
    <x v="14894"/>
    <s v="Good Sales"/>
    <n v="0.04"/>
    <n v="64.129199999999997"/>
    <n v="1539.1007999999999"/>
    <n v="4"/>
    <d v="2024-02-22T00:00:00"/>
    <d v="2024-02-25T00:00:00"/>
    <s v="Regular"/>
    <s v="Cash"/>
    <n v="462.26"/>
    <s v="loss"/>
    <s v="Pune"/>
  </r>
  <r>
    <s v="ORD115116"/>
    <x v="3"/>
    <s v="Home Care"/>
    <x v="14895"/>
    <s v="Good Sales"/>
    <n v="0.23"/>
    <n v="617.45799999999997"/>
    <n v="2067.1419999999998"/>
    <n v="7"/>
    <d v="2023-12-01T00:00:00"/>
    <d v="2023-12-06T00:00:00"/>
    <s v="New"/>
    <s v="Cash"/>
    <n v="424.7"/>
    <s v="loss"/>
    <s v="Chennai"/>
  </r>
  <r>
    <s v="ORD115117"/>
    <x v="1"/>
    <s v="Clothing"/>
    <x v="14896"/>
    <s v="Good Sales"/>
    <n v="0.44"/>
    <n v="1989.5216000000003"/>
    <n v="2532.1184000000003"/>
    <n v="7"/>
    <d v="2024-05-29T00:00:00"/>
    <d v="2024-06-05T00:00:00"/>
    <s v="Member"/>
    <s v="Card"/>
    <n v="566.61"/>
    <s v="loss"/>
    <s v="Pune"/>
  </r>
  <r>
    <s v="ORD115118"/>
    <x v="3"/>
    <s v="Electronics"/>
    <x v="1422"/>
    <s v="concerning"/>
    <n v="0.09"/>
    <n v="39.097799999999999"/>
    <n v="395.32220000000001"/>
    <n v="6"/>
    <d v="2024-03-11T00:00:00"/>
    <d v="2024-03-16T00:00:00"/>
    <s v="Regular"/>
    <s v="Cash"/>
    <n v="86.78"/>
    <s v="loss"/>
    <s v="Bangalore"/>
  </r>
  <r>
    <s v="ORD115119"/>
    <x v="1"/>
    <s v="Home Care"/>
    <x v="14897"/>
    <s v="Good Sales"/>
    <n v="0.24"/>
    <n v="1088.9015999999999"/>
    <n v="3448.1884"/>
    <n v="5"/>
    <d v="2023-09-08T00:00:00"/>
    <d v="2023-09-15T00:00:00"/>
    <s v="Member"/>
    <s v="Card"/>
    <n v="1002.7"/>
    <s v="profit"/>
    <s v="Mumbai"/>
  </r>
  <r>
    <s v="ORD115120"/>
    <x v="1"/>
    <s v="Personal Care"/>
    <x v="14898"/>
    <s v="Good Sales"/>
    <n v="0.02"/>
    <n v="73.420200000000008"/>
    <n v="3597.5898000000002"/>
    <n v="4"/>
    <d v="2023-04-08T00:00:00"/>
    <d v="2023-04-12T00:00:00"/>
    <s v="Member"/>
    <s v="Card"/>
    <n v="553.58000000000004"/>
    <s v="loss"/>
    <s v="Bangalore"/>
  </r>
  <r>
    <s v="ORD115121"/>
    <x v="3"/>
    <s v="Personal Care"/>
    <x v="14899"/>
    <s v="Good Sales"/>
    <n v="0.01"/>
    <n v="38.7224"/>
    <n v="3833.5175999999997"/>
    <n v="5"/>
    <d v="2023-11-21T00:00:00"/>
    <d v="2023-11-23T00:00:00"/>
    <s v="Member"/>
    <s v="UPI"/>
    <n v="267.69"/>
    <s v="loss"/>
    <s v="Delhi"/>
  </r>
  <r>
    <s v="ORD115122"/>
    <x v="0"/>
    <s v="Personal Care"/>
    <x v="14900"/>
    <s v="concerning"/>
    <n v="0"/>
    <n v="0"/>
    <n v="417.12"/>
    <n v="7"/>
    <d v="2024-04-14T00:00:00"/>
    <d v="2024-04-20T00:00:00"/>
    <s v="Regular"/>
    <s v="Cash"/>
    <n v="59.84"/>
    <s v="loss"/>
    <s v="Delhi"/>
  </r>
  <r>
    <s v="ORD115123"/>
    <x v="2"/>
    <s v="Clothing"/>
    <x v="14901"/>
    <s v="Good Sales"/>
    <n v="0.37"/>
    <n v="377.40370000000001"/>
    <n v="642.60629999999992"/>
    <n v="8"/>
    <d v="2024-10-30T00:00:00"/>
    <d v="2024-11-05T00:00:00"/>
    <s v="Regular"/>
    <s v="Cash"/>
    <n v="175.22"/>
    <s v="loss"/>
    <s v="Bangalore"/>
  </r>
  <r>
    <s v="ORD115124"/>
    <x v="1"/>
    <s v="Electronics"/>
    <x v="14902"/>
    <s v="Good Sales"/>
    <n v="0.01"/>
    <n v="46.337800000000001"/>
    <n v="4587.4421999999995"/>
    <n v="4"/>
    <d v="2024-05-30T00:00:00"/>
    <d v="2024-06-05T00:00:00"/>
    <s v="New"/>
    <s v="Cash"/>
    <n v="833.34"/>
    <s v="profit"/>
    <s v="Bangalore"/>
  </r>
  <r>
    <s v="ORD115125"/>
    <x v="0"/>
    <s v="Electronics"/>
    <x v="14903"/>
    <s v="concerning"/>
    <n v="0.14000000000000001"/>
    <n v="99.099000000000018"/>
    <n v="608.75099999999998"/>
    <n v="5"/>
    <d v="2024-05-16T00:00:00"/>
    <d v="2024-05-20T00:00:00"/>
    <s v="Member"/>
    <s v="Cash"/>
    <n v="159.41999999999999"/>
    <s v="loss"/>
    <s v="Mumbai"/>
  </r>
  <r>
    <s v="ORD115126"/>
    <x v="2"/>
    <s v="Grocery"/>
    <x v="14904"/>
    <s v="Good Sales"/>
    <n v="0.32"/>
    <n v="1021.696"/>
    <n v="2171.1040000000003"/>
    <n v="6"/>
    <d v="2023-10-08T00:00:00"/>
    <d v="2023-10-15T00:00:00"/>
    <s v="Regular"/>
    <s v="Cash"/>
    <n v="172.77"/>
    <s v="loss"/>
    <s v="Pune"/>
  </r>
  <r>
    <s v="ORD115127"/>
    <x v="0"/>
    <s v="Personal Care"/>
    <x v="14905"/>
    <s v="Good Sales"/>
    <n v="0.31"/>
    <n v="1219.9088999999999"/>
    <n v="2715.2811000000002"/>
    <n v="9"/>
    <d v="2023-09-09T00:00:00"/>
    <d v="2023-09-15T00:00:00"/>
    <s v="New"/>
    <s v="UPI"/>
    <n v="1065.93"/>
    <s v="profit"/>
    <s v="Mumbai"/>
  </r>
  <r>
    <s v="ORD115128"/>
    <x v="0"/>
    <s v="Clothing"/>
    <x v="14906"/>
    <s v="Good Sales"/>
    <n v="0.03"/>
    <n v="36.998399999999997"/>
    <n v="1196.2816"/>
    <n v="6"/>
    <d v="2024-03-09T00:00:00"/>
    <d v="2024-03-16T00:00:00"/>
    <s v="New"/>
    <s v="Cash"/>
    <n v="248.46"/>
    <s v="loss"/>
    <s v="Bangalore"/>
  </r>
  <r>
    <s v="ORD115129"/>
    <x v="2"/>
    <s v="Home Care"/>
    <x v="14907"/>
    <s v="Good Sales"/>
    <n v="0.13"/>
    <n v="458.12910000000005"/>
    <n v="3065.9409000000001"/>
    <n v="7"/>
    <d v="2023-09-12T00:00:00"/>
    <d v="2023-09-17T00:00:00"/>
    <s v="New"/>
    <s v="UPI"/>
    <n v="642.29"/>
    <s v="loss"/>
    <s v="Chennai"/>
  </r>
  <r>
    <s v="ORD115130"/>
    <x v="1"/>
    <s v="Clothing"/>
    <x v="14908"/>
    <s v="concerning"/>
    <n v="0.32"/>
    <n v="134.82239999999999"/>
    <n v="286.49760000000003"/>
    <n v="8"/>
    <d v="2024-02-11T00:00:00"/>
    <d v="2024-02-13T00:00:00"/>
    <s v="Regular"/>
    <s v="UPI"/>
    <n v="38.049999999999997"/>
    <s v="loss"/>
    <s v="Bangalore"/>
  </r>
  <r>
    <s v="ORD115131"/>
    <x v="0"/>
    <s v="Electronics"/>
    <x v="14909"/>
    <s v="Good Sales"/>
    <n v="0.2"/>
    <n v="508.79399999999998"/>
    <n v="2035.1759999999999"/>
    <n v="3"/>
    <d v="2024-02-13T00:00:00"/>
    <d v="2024-02-19T00:00:00"/>
    <s v="Member"/>
    <s v="Cash"/>
    <n v="204.15"/>
    <s v="loss"/>
    <s v="Delhi"/>
  </r>
  <r>
    <s v="ORD115132"/>
    <x v="1"/>
    <s v="Personal Care"/>
    <x v="14910"/>
    <s v="Good Sales"/>
    <n v="0.23"/>
    <n v="399.90560000000005"/>
    <n v="1338.8144"/>
    <n v="5"/>
    <d v="2023-11-22T00:00:00"/>
    <d v="2023-11-28T00:00:00"/>
    <s v="Regular"/>
    <s v="Card"/>
    <n v="329.96"/>
    <s v="loss"/>
    <s v="Delhi"/>
  </r>
  <r>
    <s v="ORD115133"/>
    <x v="1"/>
    <s v="Grocery"/>
    <x v="14911"/>
    <s v="Good Sales"/>
    <n v="0.1"/>
    <n v="326.41399999999999"/>
    <n v="2937.7259999999997"/>
    <n v="4"/>
    <d v="2023-04-08T00:00:00"/>
    <d v="2023-04-14T00:00:00"/>
    <s v="Regular"/>
    <s v="Card"/>
    <n v="748.52"/>
    <s v="loss"/>
    <s v="Chennai"/>
  </r>
  <r>
    <s v="ORD115134"/>
    <x v="1"/>
    <s v="Clothing"/>
    <x v="14912"/>
    <s v="Good Sales"/>
    <n v="0.02"/>
    <n v="89.122399999999999"/>
    <n v="4366.9975999999997"/>
    <n v="1"/>
    <d v="2023-05-29T00:00:00"/>
    <d v="2023-06-05T00:00:00"/>
    <s v="New"/>
    <s v="Cash"/>
    <n v="1072.05"/>
    <s v="profit"/>
    <s v="Hyderabad"/>
  </r>
  <r>
    <s v="ORD115135"/>
    <x v="2"/>
    <s v="Grocery"/>
    <x v="14913"/>
    <s v="concerning"/>
    <n v="0.17"/>
    <n v="121.5347"/>
    <n v="593.37529999999992"/>
    <n v="4"/>
    <d v="2023-04-18T00:00:00"/>
    <d v="2023-04-24T00:00:00"/>
    <s v="Member"/>
    <s v="Card"/>
    <n v="137.79"/>
    <s v="loss"/>
    <s v="Mumbai"/>
  </r>
  <r>
    <s v="ORD115136"/>
    <x v="3"/>
    <s v="Electronics"/>
    <x v="14914"/>
    <s v="Good Sales"/>
    <n v="0.34"/>
    <n v="784.21340000000009"/>
    <n v="1522.2966000000001"/>
    <n v="2"/>
    <d v="2023-12-16T00:00:00"/>
    <d v="2023-12-22T00:00:00"/>
    <s v="Regular"/>
    <s v="Card"/>
    <n v="319.94"/>
    <s v="loss"/>
    <s v="Hyderabad"/>
  </r>
  <r>
    <s v="ORD115137"/>
    <x v="1"/>
    <s v="Home Care"/>
    <x v="14915"/>
    <s v="Good Sales"/>
    <n v="0.38"/>
    <n v="825.98700000000008"/>
    <n v="1347.663"/>
    <n v="4"/>
    <d v="2023-05-03T00:00:00"/>
    <d v="2023-05-10T00:00:00"/>
    <s v="Member"/>
    <s v="UPI"/>
    <n v="185.62"/>
    <s v="loss"/>
    <s v="Delhi"/>
  </r>
  <r>
    <s v="ORD115138"/>
    <x v="3"/>
    <s v="Clothing"/>
    <x v="14916"/>
    <s v="Good Sales"/>
    <n v="0.3"/>
    <n v="505.97999999999996"/>
    <n v="1180.6199999999999"/>
    <n v="2"/>
    <d v="2023-11-08T00:00:00"/>
    <d v="2023-11-12T00:00:00"/>
    <s v="Regular"/>
    <s v="Cash"/>
    <n v="323.07"/>
    <s v="loss"/>
    <s v="Delhi"/>
  </r>
  <r>
    <s v="ORD115139"/>
    <x v="3"/>
    <s v="Electronics"/>
    <x v="14917"/>
    <s v="Good Sales"/>
    <n v="0.2"/>
    <n v="490.56400000000008"/>
    <n v="1962.2560000000001"/>
    <n v="4"/>
    <d v="2023-09-16T00:00:00"/>
    <d v="2023-09-17T00:00:00"/>
    <s v="Member"/>
    <s v="Cash"/>
    <n v="326.73"/>
    <s v="loss"/>
    <s v="Pune"/>
  </r>
  <r>
    <s v="ORD115140"/>
    <x v="0"/>
    <s v="Personal Care"/>
    <x v="14918"/>
    <s v="Good Sales"/>
    <n v="0.28999999999999998"/>
    <n v="1280.5152999999998"/>
    <n v="3135.0546999999997"/>
    <n v="4"/>
    <d v="2024-08-13T00:00:00"/>
    <d v="2024-08-16T00:00:00"/>
    <s v="New"/>
    <s v="UPI"/>
    <n v="1113.6500000000001"/>
    <s v="profit"/>
    <s v="Chennai"/>
  </r>
  <r>
    <s v="ORD115141"/>
    <x v="1"/>
    <s v="Clothing"/>
    <x v="14919"/>
    <s v="Good Sales"/>
    <n v="0.35"/>
    <n v="1704.8289999999997"/>
    <n v="3166.1109999999999"/>
    <n v="3"/>
    <d v="2024-02-09T00:00:00"/>
    <d v="2024-02-10T00:00:00"/>
    <s v="New"/>
    <s v="Cash"/>
    <n v="861.29"/>
    <s v="profit"/>
    <s v="Delhi"/>
  </r>
  <r>
    <s v="ORD115142"/>
    <x v="1"/>
    <s v="Grocery"/>
    <x v="14920"/>
    <s v="concerning"/>
    <n v="0.38"/>
    <n v="43.293400000000005"/>
    <n v="70.636600000000001"/>
    <n v="5"/>
    <d v="2023-07-30T00:00:00"/>
    <d v="2023-07-31T00:00:00"/>
    <s v="Member"/>
    <s v="UPI"/>
    <n v="12.09"/>
    <s v="loss"/>
    <s v="Delhi"/>
  </r>
  <r>
    <s v="ORD115143"/>
    <x v="1"/>
    <s v="Clothing"/>
    <x v="14921"/>
    <s v="Good Sales"/>
    <n v="0.05"/>
    <n v="186.0625"/>
    <n v="3535.1875"/>
    <n v="9"/>
    <d v="2023-06-26T00:00:00"/>
    <d v="2023-06-29T00:00:00"/>
    <s v="New"/>
    <s v="Card"/>
    <n v="958.71"/>
    <s v="profit"/>
    <s v="Hyderabad"/>
  </r>
  <r>
    <s v="ORD115144"/>
    <x v="3"/>
    <s v="Electronics"/>
    <x v="14922"/>
    <s v="Good Sales"/>
    <n v="0.4"/>
    <n v="1245.5600000000002"/>
    <n v="1868.34"/>
    <n v="1"/>
    <d v="2024-01-17T00:00:00"/>
    <d v="2024-01-23T00:00:00"/>
    <s v="Regular"/>
    <s v="Card"/>
    <n v="867.25"/>
    <s v="profit"/>
    <s v="Delhi"/>
  </r>
  <r>
    <s v="ORD115145"/>
    <x v="2"/>
    <s v="Electronics"/>
    <x v="14923"/>
    <s v="Good Sales"/>
    <n v="0.03"/>
    <n v="149.19329999999999"/>
    <n v="4823.9166999999998"/>
    <n v="7"/>
    <d v="2024-08-02T00:00:00"/>
    <d v="2024-08-05T00:00:00"/>
    <s v="Regular"/>
    <s v="UPI"/>
    <n v="476.78"/>
    <s v="loss"/>
    <s v="Mumbai"/>
  </r>
  <r>
    <s v="ORD115146"/>
    <x v="3"/>
    <s v="Grocery"/>
    <x v="14924"/>
    <s v="concerning"/>
    <n v="0.44"/>
    <n v="237.8904"/>
    <n v="302.76959999999997"/>
    <n v="1"/>
    <d v="2023-10-14T00:00:00"/>
    <d v="2023-10-20T00:00:00"/>
    <s v="Member"/>
    <s v="Cash"/>
    <n v="101.49"/>
    <s v="loss"/>
    <s v="Chennai"/>
  </r>
  <r>
    <s v="ORD115147"/>
    <x v="1"/>
    <s v="Electronics"/>
    <x v="14925"/>
    <s v="Good Sales"/>
    <n v="0.2"/>
    <n v="815.12"/>
    <n v="3260.48"/>
    <n v="1"/>
    <d v="2023-10-29T00:00:00"/>
    <d v="2023-11-05T00:00:00"/>
    <s v="Member"/>
    <s v="Cash"/>
    <n v="1067.1600000000001"/>
    <s v="profit"/>
    <s v="Pune"/>
  </r>
  <r>
    <s v="ORD115148"/>
    <x v="1"/>
    <s v="Clothing"/>
    <x v="14926"/>
    <s v="Good Sales"/>
    <n v="0.27"/>
    <n v="1262.5875000000001"/>
    <n v="3413.6624999999999"/>
    <n v="2"/>
    <d v="2023-10-28T00:00:00"/>
    <d v="2023-11-02T00:00:00"/>
    <s v="New"/>
    <s v="Card"/>
    <n v="1245.8399999999999"/>
    <s v="profit"/>
    <s v="Hyderabad"/>
  </r>
  <r>
    <s v="ORD115149"/>
    <x v="1"/>
    <s v="Grocery"/>
    <x v="14927"/>
    <s v="Good Sales"/>
    <n v="0.14000000000000001"/>
    <n v="639.71180000000004"/>
    <n v="3929.6581999999999"/>
    <n v="6"/>
    <d v="2024-04-03T00:00:00"/>
    <d v="2024-04-06T00:00:00"/>
    <s v="Member"/>
    <s v="Cash"/>
    <n v="894.19"/>
    <s v="profit"/>
    <s v="Delhi"/>
  </r>
  <r>
    <s v="ORD115150"/>
    <x v="3"/>
    <s v="Electronics"/>
    <x v="14928"/>
    <s v="Good Sales"/>
    <n v="0.21"/>
    <n v="597.83010000000002"/>
    <n v="2248.9798999999998"/>
    <n v="9"/>
    <d v="2024-09-28T00:00:00"/>
    <d v="2024-09-29T00:00:00"/>
    <s v="New"/>
    <s v="UPI"/>
    <n v="521"/>
    <s v="loss"/>
    <s v="Hyderabad"/>
  </r>
  <r>
    <s v="ORD115151"/>
    <x v="1"/>
    <s v="Electronics"/>
    <x v="14929"/>
    <s v="Good Sales"/>
    <n v="0.42"/>
    <n v="716.11259999999993"/>
    <n v="988.91740000000004"/>
    <n v="3"/>
    <d v="2024-12-20T00:00:00"/>
    <d v="2024-12-27T00:00:00"/>
    <s v="Regular"/>
    <s v="Cash"/>
    <n v="105.35"/>
    <s v="loss"/>
    <s v="Pune"/>
  </r>
  <r>
    <s v="ORD115152"/>
    <x v="0"/>
    <s v="Clothing"/>
    <x v="14930"/>
    <s v="Good Sales"/>
    <n v="0.15"/>
    <n v="485.3295"/>
    <n v="2750.2005000000004"/>
    <n v="5"/>
    <d v="2024-03-16T00:00:00"/>
    <d v="2024-03-23T00:00:00"/>
    <s v="Regular"/>
    <s v="UPI"/>
    <n v="753.16"/>
    <s v="loss"/>
    <s v="Pune"/>
  </r>
  <r>
    <s v="ORD115153"/>
    <x v="1"/>
    <s v="Electronics"/>
    <x v="14931"/>
    <s v="Good Sales"/>
    <n v="0.28000000000000003"/>
    <n v="447.93000000000006"/>
    <n v="1151.82"/>
    <n v="8"/>
    <d v="2023-11-08T00:00:00"/>
    <d v="2023-11-14T00:00:00"/>
    <s v="Member"/>
    <s v="Card"/>
    <n v="153.15"/>
    <s v="loss"/>
    <s v="Pune"/>
  </r>
  <r>
    <s v="ORD115154"/>
    <x v="2"/>
    <s v="Clothing"/>
    <x v="14932"/>
    <s v="Good Sales"/>
    <n v="0.32"/>
    <n v="678.4384"/>
    <n v="1441.6815999999999"/>
    <n v="6"/>
    <d v="2023-06-15T00:00:00"/>
    <d v="2023-06-22T00:00:00"/>
    <s v="Regular"/>
    <s v="Cash"/>
    <n v="574.61"/>
    <s v="loss"/>
    <s v="Chennai"/>
  </r>
  <r>
    <s v="ORD115155"/>
    <x v="0"/>
    <s v="Personal Care"/>
    <x v="14933"/>
    <s v="Good Sales"/>
    <n v="7.0000000000000007E-2"/>
    <n v="159.88350000000003"/>
    <n v="2124.1665000000003"/>
    <n v="3"/>
    <d v="2023-09-19T00:00:00"/>
    <d v="2023-09-25T00:00:00"/>
    <s v="New"/>
    <s v="Card"/>
    <n v="564.51"/>
    <s v="loss"/>
    <s v="Chennai"/>
  </r>
  <r>
    <s v="ORD115156"/>
    <x v="1"/>
    <s v="Clothing"/>
    <x v="14934"/>
    <s v="Good Sales"/>
    <n v="0.39"/>
    <n v="616.02840000000003"/>
    <n v="963.53159999999991"/>
    <n v="2"/>
    <d v="2024-05-15T00:00:00"/>
    <d v="2024-05-18T00:00:00"/>
    <s v="Member"/>
    <s v="Card"/>
    <n v="471.53"/>
    <s v="loss"/>
    <s v="Chennai"/>
  </r>
  <r>
    <s v="ORD115157"/>
    <x v="0"/>
    <s v="Home Care"/>
    <x v="14935"/>
    <s v="Good Sales"/>
    <n v="0.5"/>
    <n v="887.47500000000002"/>
    <n v="887.47500000000002"/>
    <n v="3"/>
    <d v="2024-12-29T00:00:00"/>
    <d v="2025-01-03T00:00:00"/>
    <s v="Regular"/>
    <s v="Cash"/>
    <n v="331.05"/>
    <s v="loss"/>
    <s v="Hyderabad"/>
  </r>
  <r>
    <s v="ORD115158"/>
    <x v="1"/>
    <s v="Electronics"/>
    <x v="14936"/>
    <s v="concerning"/>
    <n v="0.08"/>
    <n v="10.866400000000001"/>
    <n v="124.96360000000001"/>
    <n v="6"/>
    <d v="2023-04-21T00:00:00"/>
    <d v="2023-04-28T00:00:00"/>
    <s v="Regular"/>
    <s v="Card"/>
    <n v="22.53"/>
    <s v="loss"/>
    <s v="Bangalore"/>
  </r>
  <r>
    <s v="ORD115159"/>
    <x v="2"/>
    <s v="Personal Care"/>
    <x v="14937"/>
    <s v="Good Sales"/>
    <n v="0.38"/>
    <n v="591.16219999999998"/>
    <n v="964.52780000000007"/>
    <n v="5"/>
    <d v="2023-03-14T00:00:00"/>
    <d v="2023-03-16T00:00:00"/>
    <s v="Regular"/>
    <s v="Card"/>
    <n v="196.22"/>
    <s v="loss"/>
    <s v="Pune"/>
  </r>
  <r>
    <s v="ORD115160"/>
    <x v="1"/>
    <s v="Grocery"/>
    <x v="14938"/>
    <s v="Good Sales"/>
    <n v="7.0000000000000007E-2"/>
    <n v="169.00100000000003"/>
    <n v="2245.299"/>
    <n v="8"/>
    <d v="2023-06-14T00:00:00"/>
    <d v="2023-06-18T00:00:00"/>
    <s v="Regular"/>
    <s v="UPI"/>
    <n v="144.47999999999999"/>
    <s v="loss"/>
    <s v="Bangalore"/>
  </r>
  <r>
    <s v="ORD115161"/>
    <x v="0"/>
    <s v="Home Care"/>
    <x v="14939"/>
    <s v="Good Sales"/>
    <n v="0.48"/>
    <n v="454.91519999999997"/>
    <n v="492.82480000000004"/>
    <n v="2"/>
    <d v="2024-09-01T00:00:00"/>
    <d v="2024-09-07T00:00:00"/>
    <s v="Member"/>
    <s v="Card"/>
    <n v="197.91"/>
    <s v="loss"/>
    <s v="Mumbai"/>
  </r>
  <r>
    <s v="ORD115162"/>
    <x v="2"/>
    <s v="Grocery"/>
    <x v="14940"/>
    <s v="Good Sales"/>
    <n v="0.21"/>
    <n v="849.94560000000001"/>
    <n v="3197.4144000000001"/>
    <n v="2"/>
    <d v="2024-02-22T00:00:00"/>
    <d v="2024-02-29T00:00:00"/>
    <s v="New"/>
    <s v="Cash"/>
    <n v="1160.75"/>
    <s v="profit"/>
    <s v="Pune"/>
  </r>
  <r>
    <s v="ORD115163"/>
    <x v="3"/>
    <s v="Home Care"/>
    <x v="14941"/>
    <s v="Good Sales"/>
    <n v="0.49"/>
    <n v="1339.8658"/>
    <n v="1394.5542"/>
    <n v="4"/>
    <d v="2024-01-18T00:00:00"/>
    <d v="2024-01-19T00:00:00"/>
    <s v="Member"/>
    <s v="Cash"/>
    <n v="460.11"/>
    <s v="loss"/>
    <s v="Delhi"/>
  </r>
  <r>
    <s v="ORD115164"/>
    <x v="2"/>
    <s v="Personal Care"/>
    <x v="14942"/>
    <s v="Good Sales"/>
    <n v="0.03"/>
    <n v="119.70059999999999"/>
    <n v="3870.3193999999999"/>
    <n v="9"/>
    <d v="2023-02-09T00:00:00"/>
    <d v="2023-02-12T00:00:00"/>
    <s v="Member"/>
    <s v="Card"/>
    <n v="492.99"/>
    <s v="loss"/>
    <s v="Pune"/>
  </r>
  <r>
    <s v="ORD115165"/>
    <x v="2"/>
    <s v="Personal Care"/>
    <x v="14943"/>
    <s v="concerning"/>
    <n v="0.4"/>
    <n v="291.084"/>
    <n v="436.62600000000003"/>
    <n v="5"/>
    <d v="2023-09-05T00:00:00"/>
    <d v="2023-09-07T00:00:00"/>
    <s v="Regular"/>
    <s v="UPI"/>
    <n v="159.88"/>
    <s v="loss"/>
    <s v="Chennai"/>
  </r>
  <r>
    <s v="ORD115166"/>
    <x v="2"/>
    <s v="Personal Care"/>
    <x v="12210"/>
    <s v="Good Sales"/>
    <n v="0.24"/>
    <n v="988.92240000000004"/>
    <n v="3131.5876000000003"/>
    <n v="7"/>
    <d v="2023-06-17T00:00:00"/>
    <d v="2023-06-21T00:00:00"/>
    <s v="Member"/>
    <s v="Card"/>
    <n v="942.02"/>
    <s v="profit"/>
    <s v="Pune"/>
  </r>
  <r>
    <s v="ORD115167"/>
    <x v="0"/>
    <s v="Home Care"/>
    <x v="14944"/>
    <s v="Good Sales"/>
    <n v="0.14000000000000001"/>
    <n v="671.36860000000001"/>
    <n v="4124.1214"/>
    <n v="7"/>
    <d v="2024-09-29T00:00:00"/>
    <d v="2024-10-06T00:00:00"/>
    <s v="New"/>
    <s v="Card"/>
    <n v="1097.94"/>
    <s v="profit"/>
    <s v="Hyderabad"/>
  </r>
  <r>
    <s v="ORD115168"/>
    <x v="2"/>
    <s v="Clothing"/>
    <x v="14945"/>
    <s v="Good Sales"/>
    <n v="0.37"/>
    <n v="675.99739999999997"/>
    <n v="1151.0226"/>
    <n v="6"/>
    <d v="2023-02-19T00:00:00"/>
    <d v="2023-02-23T00:00:00"/>
    <s v="Member"/>
    <s v="Card"/>
    <n v="528.94000000000005"/>
    <s v="loss"/>
    <s v="Mumbai"/>
  </r>
  <r>
    <s v="ORD115169"/>
    <x v="1"/>
    <s v="Grocery"/>
    <x v="14946"/>
    <s v="Good Sales"/>
    <n v="0.32"/>
    <n v="477.23839999999996"/>
    <n v="1014.1315999999999"/>
    <n v="6"/>
    <d v="2024-05-10T00:00:00"/>
    <d v="2024-05-16T00:00:00"/>
    <s v="Member"/>
    <s v="UPI"/>
    <n v="120.07"/>
    <s v="loss"/>
    <s v="Chennai"/>
  </r>
  <r>
    <s v="ORD115170"/>
    <x v="2"/>
    <s v="Clothing"/>
    <x v="14947"/>
    <s v="Good Sales"/>
    <n v="0.45"/>
    <n v="1471.2614999999998"/>
    <n v="1798.2085"/>
    <n v="9"/>
    <d v="2024-12-18T00:00:00"/>
    <d v="2024-12-22T00:00:00"/>
    <s v="New"/>
    <s v="UPI"/>
    <n v="826.81"/>
    <s v="profit"/>
    <s v="Chennai"/>
  </r>
  <r>
    <s v="ORD115171"/>
    <x v="2"/>
    <s v="Clothing"/>
    <x v="14948"/>
    <s v="Good Sales"/>
    <n v="0.12"/>
    <n v="385.91759999999999"/>
    <n v="2830.0623999999998"/>
    <n v="4"/>
    <d v="2024-06-03T00:00:00"/>
    <d v="2024-06-10T00:00:00"/>
    <s v="New"/>
    <s v="UPI"/>
    <n v="227.02"/>
    <s v="loss"/>
    <s v="Chennai"/>
  </r>
  <r>
    <s v="ORD115172"/>
    <x v="1"/>
    <s v="Electronics"/>
    <x v="4619"/>
    <s v="concerning"/>
    <n v="0.47"/>
    <n v="306.01229999999998"/>
    <n v="345.07770000000005"/>
    <n v="2"/>
    <d v="2024-12-24T00:00:00"/>
    <d v="2024-12-30T00:00:00"/>
    <s v="Regular"/>
    <s v="Cash"/>
    <n v="146.85"/>
    <s v="loss"/>
    <s v="Hyderabad"/>
  </r>
  <r>
    <s v="ORD115173"/>
    <x v="1"/>
    <s v="Grocery"/>
    <x v="14949"/>
    <s v="Good Sales"/>
    <n v="0.32"/>
    <n v="1485.1584"/>
    <n v="3155.9615999999996"/>
    <n v="7"/>
    <d v="2024-07-25T00:00:00"/>
    <d v="2024-08-01T00:00:00"/>
    <s v="New"/>
    <s v="Card"/>
    <n v="1107.67"/>
    <s v="profit"/>
    <s v="Delhi"/>
  </r>
  <r>
    <s v="ORD115174"/>
    <x v="3"/>
    <s v="Home Care"/>
    <x v="14950"/>
    <s v="Good Sales"/>
    <n v="0.23"/>
    <n v="562.89740000000006"/>
    <n v="1884.4826"/>
    <n v="6"/>
    <d v="2023-12-11T00:00:00"/>
    <d v="2023-12-18T00:00:00"/>
    <s v="New"/>
    <s v="UPI"/>
    <n v="369.8"/>
    <s v="loss"/>
    <s v="Hyderabad"/>
  </r>
  <r>
    <s v="ORD115175"/>
    <x v="2"/>
    <s v="Electronics"/>
    <x v="14951"/>
    <s v="Good Sales"/>
    <n v="0.03"/>
    <n v="115.36919999999999"/>
    <n v="3730.2707999999998"/>
    <n v="4"/>
    <d v="2023-09-23T00:00:00"/>
    <d v="2023-09-30T00:00:00"/>
    <s v="Regular"/>
    <s v="Cash"/>
    <n v="883.24"/>
    <s v="profit"/>
    <s v="Mumbai"/>
  </r>
  <r>
    <s v="ORD115176"/>
    <x v="0"/>
    <s v="Electronics"/>
    <x v="14952"/>
    <s v="Good Sales"/>
    <n v="0.38"/>
    <n v="707.05080000000009"/>
    <n v="1153.6091999999999"/>
    <n v="1"/>
    <d v="2024-07-28T00:00:00"/>
    <d v="2024-07-29T00:00:00"/>
    <s v="Regular"/>
    <s v="Card"/>
    <n v="187.78"/>
    <s v="loss"/>
    <s v="Hyderabad"/>
  </r>
  <r>
    <s v="ORD115177"/>
    <x v="2"/>
    <s v="Personal Care"/>
    <x v="14953"/>
    <s v="Good Sales"/>
    <n v="0.43"/>
    <n v="594.05790000000002"/>
    <n v="787.47209999999995"/>
    <n v="4"/>
    <d v="2023-07-08T00:00:00"/>
    <d v="2023-07-12T00:00:00"/>
    <s v="Regular"/>
    <s v="Card"/>
    <n v="80.319999999999993"/>
    <s v="loss"/>
    <s v="Bangalore"/>
  </r>
  <r>
    <s v="ORD115178"/>
    <x v="2"/>
    <s v="Home Care"/>
    <x v="14954"/>
    <s v="concerning"/>
    <n v="0.4"/>
    <n v="258.09200000000004"/>
    <n v="387.13799999999998"/>
    <n v="6"/>
    <d v="2023-11-27T00:00:00"/>
    <d v="2023-12-03T00:00:00"/>
    <s v="New"/>
    <s v="UPI"/>
    <n v="60.96"/>
    <s v="loss"/>
    <s v="Delhi"/>
  </r>
  <r>
    <s v="ORD115179"/>
    <x v="1"/>
    <s v="Clothing"/>
    <x v="14955"/>
    <s v="Good Sales"/>
    <n v="0.37"/>
    <n v="534.70180000000005"/>
    <n v="910.43820000000005"/>
    <n v="3"/>
    <d v="2023-06-03T00:00:00"/>
    <d v="2023-06-04T00:00:00"/>
    <s v="Member"/>
    <s v="UPI"/>
    <n v="122.03"/>
    <s v="loss"/>
    <s v="Hyderabad"/>
  </r>
  <r>
    <s v="ORD115180"/>
    <x v="3"/>
    <s v="Clothing"/>
    <x v="14956"/>
    <s v="Good Sales"/>
    <n v="0.48"/>
    <n v="2384.5488"/>
    <n v="2583.2612000000004"/>
    <n v="1"/>
    <d v="2024-10-24T00:00:00"/>
    <d v="2024-10-25T00:00:00"/>
    <s v="Member"/>
    <s v="UPI"/>
    <n v="1291.43"/>
    <s v="profit"/>
    <s v="Bangalore"/>
  </r>
  <r>
    <s v="ORD115181"/>
    <x v="2"/>
    <s v="Clothing"/>
    <x v="14957"/>
    <s v="Good Sales"/>
    <n v="0.42"/>
    <n v="1396.08"/>
    <n v="1927.92"/>
    <n v="2"/>
    <d v="2024-10-20T00:00:00"/>
    <d v="2024-10-25T00:00:00"/>
    <s v="Member"/>
    <s v="UPI"/>
    <n v="391.8"/>
    <s v="loss"/>
    <s v="Hyderabad"/>
  </r>
  <r>
    <s v="ORD115182"/>
    <x v="0"/>
    <s v="Personal Care"/>
    <x v="14958"/>
    <s v="Good Sales"/>
    <n v="0.46"/>
    <n v="1855.4698000000001"/>
    <n v="2178.1602000000003"/>
    <n v="6"/>
    <d v="2023-05-26T00:00:00"/>
    <d v="2023-05-30T00:00:00"/>
    <s v="New"/>
    <s v="UPI"/>
    <n v="931.52"/>
    <s v="profit"/>
    <s v="Chennai"/>
  </r>
  <r>
    <s v="ORD115183"/>
    <x v="2"/>
    <s v="Clothing"/>
    <x v="14959"/>
    <s v="Good Sales"/>
    <n v="0.37"/>
    <n v="1774.7752999999998"/>
    <n v="3021.9146999999998"/>
    <n v="1"/>
    <d v="2023-06-27T00:00:00"/>
    <d v="2023-06-30T00:00:00"/>
    <s v="Regular"/>
    <s v="Cash"/>
    <n v="1236.82"/>
    <s v="profit"/>
    <s v="Chennai"/>
  </r>
  <r>
    <s v="ORD115184"/>
    <x v="0"/>
    <s v="Grocery"/>
    <x v="14960"/>
    <s v="concerning"/>
    <n v="0.41"/>
    <n v="199.69459999999998"/>
    <n v="287.36540000000002"/>
    <n v="6"/>
    <d v="2023-05-27T00:00:00"/>
    <d v="2023-06-02T00:00:00"/>
    <s v="Member"/>
    <s v="Cash"/>
    <n v="140.63"/>
    <s v="loss"/>
    <s v="Bangalore"/>
  </r>
  <r>
    <s v="ORD115185"/>
    <x v="1"/>
    <s v="Clothing"/>
    <x v="14961"/>
    <s v="Good Sales"/>
    <n v="0.14000000000000001"/>
    <n v="126.98000000000002"/>
    <n v="780.02"/>
    <n v="1"/>
    <d v="2023-09-28T00:00:00"/>
    <d v="2023-09-30T00:00:00"/>
    <s v="Member"/>
    <s v="Card"/>
    <n v="232.47"/>
    <s v="loss"/>
    <s v="Pune"/>
  </r>
  <r>
    <s v="ORD115186"/>
    <x v="3"/>
    <s v="Clothing"/>
    <x v="14962"/>
    <s v="Good Sales"/>
    <n v="0.33"/>
    <n v="1533.5199"/>
    <n v="3113.5100999999995"/>
    <n v="1"/>
    <d v="2023-01-16T00:00:00"/>
    <d v="2023-01-17T00:00:00"/>
    <s v="Member"/>
    <s v="UPI"/>
    <n v="1212.5999999999999"/>
    <s v="profit"/>
    <s v="Mumbai"/>
  </r>
  <r>
    <s v="ORD115187"/>
    <x v="2"/>
    <s v="Grocery"/>
    <x v="14963"/>
    <s v="Good Sales"/>
    <n v="0.1"/>
    <n v="286.63100000000003"/>
    <n v="2579.6790000000001"/>
    <n v="6"/>
    <d v="2024-05-26T00:00:00"/>
    <d v="2024-05-27T00:00:00"/>
    <s v="Regular"/>
    <s v="Card"/>
    <n v="389.7"/>
    <s v="loss"/>
    <s v="Pune"/>
  </r>
  <r>
    <s v="ORD115188"/>
    <x v="3"/>
    <s v="Personal Care"/>
    <x v="14964"/>
    <s v="Good Sales"/>
    <n v="0.03"/>
    <n v="96.322800000000001"/>
    <n v="3114.4372000000003"/>
    <n v="1"/>
    <d v="2023-05-27T00:00:00"/>
    <d v="2023-06-01T00:00:00"/>
    <s v="New"/>
    <s v="UPI"/>
    <n v="393.24"/>
    <s v="loss"/>
    <s v="Chennai"/>
  </r>
  <r>
    <s v="ORD115189"/>
    <x v="2"/>
    <s v="Electronics"/>
    <x v="14965"/>
    <s v="Good Sales"/>
    <n v="0.28999999999999998"/>
    <n v="636.66889999999989"/>
    <n v="1558.7411"/>
    <n v="9"/>
    <d v="2024-03-30T00:00:00"/>
    <d v="2024-03-31T00:00:00"/>
    <s v="Regular"/>
    <s v="Cash"/>
    <n v="340.38"/>
    <s v="loss"/>
    <s v="Bangalore"/>
  </r>
  <r>
    <s v="ORD115190"/>
    <x v="0"/>
    <s v="Home Care"/>
    <x v="14966"/>
    <s v="Good Sales"/>
    <n v="0.39"/>
    <n v="1595.373"/>
    <n v="2495.3269999999998"/>
    <n v="2"/>
    <d v="2024-02-07T00:00:00"/>
    <d v="2024-02-13T00:00:00"/>
    <s v="New"/>
    <s v="Card"/>
    <n v="897.17"/>
    <s v="profit"/>
    <s v="Delhi"/>
  </r>
  <r>
    <s v="ORD115191"/>
    <x v="3"/>
    <s v="Personal Care"/>
    <x v="14967"/>
    <s v="Good Sales"/>
    <n v="0.04"/>
    <n v="105.38"/>
    <n v="2529.12"/>
    <n v="9"/>
    <d v="2023-12-10T00:00:00"/>
    <d v="2023-12-11T00:00:00"/>
    <s v="Regular"/>
    <s v="Cash"/>
    <n v="335.53"/>
    <s v="loss"/>
    <s v="Chennai"/>
  </r>
  <r>
    <s v="ORD115192"/>
    <x v="2"/>
    <s v="Clothing"/>
    <x v="14968"/>
    <s v="Good Sales"/>
    <n v="0.09"/>
    <n v="373.32269999999994"/>
    <n v="3774.7073"/>
    <n v="5"/>
    <d v="2024-11-18T00:00:00"/>
    <d v="2024-11-21T00:00:00"/>
    <s v="Regular"/>
    <s v="Card"/>
    <n v="238.01"/>
    <s v="loss"/>
    <s v="Chennai"/>
  </r>
  <r>
    <s v="ORD115193"/>
    <x v="1"/>
    <s v="Electronics"/>
    <x v="14969"/>
    <s v="Good Sales"/>
    <n v="0.05"/>
    <n v="248.08550000000002"/>
    <n v="4713.6244999999999"/>
    <n v="5"/>
    <d v="2023-01-08T00:00:00"/>
    <d v="2023-01-09T00:00:00"/>
    <s v="Regular"/>
    <s v="UPI"/>
    <n v="924.28"/>
    <s v="profit"/>
    <s v="Delhi"/>
  </r>
  <r>
    <s v="ORD115194"/>
    <x v="0"/>
    <s v="Home Care"/>
    <x v="14970"/>
    <s v="Good Sales"/>
    <n v="0.32"/>
    <n v="1046.0672"/>
    <n v="2222.8928000000001"/>
    <n v="8"/>
    <d v="2023-02-19T00:00:00"/>
    <d v="2023-02-21T00:00:00"/>
    <s v="Member"/>
    <s v="Card"/>
    <n v="190.73"/>
    <s v="loss"/>
    <s v="Pune"/>
  </r>
  <r>
    <s v="ORD115195"/>
    <x v="3"/>
    <s v="Home Care"/>
    <x v="14971"/>
    <s v="Good Sales"/>
    <n v="0.04"/>
    <n v="107.64760000000001"/>
    <n v="2583.5424000000003"/>
    <n v="1"/>
    <d v="2024-12-01T00:00:00"/>
    <d v="2024-12-08T00:00:00"/>
    <s v="New"/>
    <s v="Card"/>
    <n v="660.35"/>
    <s v="loss"/>
    <s v="Pune"/>
  </r>
  <r>
    <s v="ORD115196"/>
    <x v="2"/>
    <s v="Home Care"/>
    <x v="14972"/>
    <s v="Good Sales"/>
    <n v="0.05"/>
    <n v="94.46350000000001"/>
    <n v="1794.8064999999999"/>
    <n v="9"/>
    <d v="2024-08-22T00:00:00"/>
    <d v="2024-08-24T00:00:00"/>
    <s v="New"/>
    <s v="Card"/>
    <n v="151.83000000000001"/>
    <s v="loss"/>
    <s v="Hyderabad"/>
  </r>
  <r>
    <s v="ORD115197"/>
    <x v="3"/>
    <s v="Grocery"/>
    <x v="14973"/>
    <s v="Good Sales"/>
    <n v="0.13"/>
    <n v="137.0213"/>
    <n v="916.98869999999999"/>
    <n v="1"/>
    <d v="2023-01-13T00:00:00"/>
    <d v="2023-01-16T00:00:00"/>
    <s v="Member"/>
    <s v="Card"/>
    <n v="293.63"/>
    <s v="loss"/>
    <s v="Hyderabad"/>
  </r>
  <r>
    <s v="ORD115198"/>
    <x v="2"/>
    <s v="Grocery"/>
    <x v="14974"/>
    <s v="Good Sales"/>
    <n v="0.14000000000000001"/>
    <n v="464.46680000000003"/>
    <n v="2853.1531999999997"/>
    <n v="5"/>
    <d v="2023-07-21T00:00:00"/>
    <d v="2023-07-26T00:00:00"/>
    <s v="Regular"/>
    <s v="Cash"/>
    <n v="617.57000000000005"/>
    <s v="loss"/>
    <s v="Pune"/>
  </r>
  <r>
    <s v="ORD115199"/>
    <x v="0"/>
    <s v="Electronics"/>
    <x v="14975"/>
    <s v="concerning"/>
    <n v="0.28000000000000003"/>
    <n v="113.93760000000002"/>
    <n v="292.98239999999998"/>
    <n v="8"/>
    <d v="2024-10-20T00:00:00"/>
    <d v="2024-10-23T00:00:00"/>
    <s v="New"/>
    <s v="Cash"/>
    <n v="85.43"/>
    <s v="loss"/>
    <s v="Chennai"/>
  </r>
  <r>
    <s v="ORD115200"/>
    <x v="1"/>
    <s v="Clothing"/>
    <x v="14976"/>
    <s v="Good Sales"/>
    <n v="0.02"/>
    <n v="95.716200000000015"/>
    <n v="4690.0938000000006"/>
    <n v="1"/>
    <d v="2024-03-09T00:00:00"/>
    <d v="2024-03-11T00:00:00"/>
    <s v="New"/>
    <s v="UPI"/>
    <n v="682.85"/>
    <s v="loss"/>
    <s v="Mumbai"/>
  </r>
  <r>
    <s v="ORD115201"/>
    <x v="0"/>
    <s v="Electronics"/>
    <x v="14977"/>
    <s v="Good Sales"/>
    <n v="0.31"/>
    <n v="1014.6362"/>
    <n v="2258.3838000000001"/>
    <n v="5"/>
    <d v="2024-02-11T00:00:00"/>
    <d v="2024-02-14T00:00:00"/>
    <s v="Member"/>
    <s v="Card"/>
    <n v="695.99"/>
    <s v="loss"/>
    <s v="Bangalore"/>
  </r>
  <r>
    <s v="ORD115202"/>
    <x v="3"/>
    <s v="Clothing"/>
    <x v="14978"/>
    <s v="Good Sales"/>
    <n v="0.21"/>
    <n v="1008.1848"/>
    <n v="3792.6952000000001"/>
    <n v="3"/>
    <d v="2023-06-07T00:00:00"/>
    <d v="2023-06-10T00:00:00"/>
    <s v="Regular"/>
    <s v="Cash"/>
    <n v="544.61"/>
    <s v="loss"/>
    <s v="Hyderabad"/>
  </r>
  <r>
    <s v="ORD115203"/>
    <x v="3"/>
    <s v="Personal Care"/>
    <x v="14979"/>
    <s v="Good Sales"/>
    <n v="0.09"/>
    <n v="129.0735"/>
    <n v="1305.0765000000001"/>
    <n v="8"/>
    <d v="2024-04-29T00:00:00"/>
    <d v="2024-05-06T00:00:00"/>
    <s v="Member"/>
    <s v="UPI"/>
    <n v="363.1"/>
    <s v="loss"/>
    <s v="Bangalore"/>
  </r>
  <r>
    <s v="ORD115204"/>
    <x v="2"/>
    <s v="Home Care"/>
    <x v="14980"/>
    <s v="Good Sales"/>
    <n v="0.33"/>
    <n v="1563.5169000000001"/>
    <n v="3174.4131000000002"/>
    <n v="3"/>
    <d v="2024-07-26T00:00:00"/>
    <d v="2024-07-30T00:00:00"/>
    <s v="Member"/>
    <s v="Cash"/>
    <n v="617.26"/>
    <s v="loss"/>
    <s v="Mumbai"/>
  </r>
  <r>
    <s v="ORD115205"/>
    <x v="0"/>
    <s v="Home Care"/>
    <x v="14981"/>
    <s v="Good Sales"/>
    <n v="0.16"/>
    <n v="495.90559999999999"/>
    <n v="2603.5043999999998"/>
    <n v="8"/>
    <d v="2024-06-30T00:00:00"/>
    <d v="2024-07-04T00:00:00"/>
    <s v="Regular"/>
    <s v="Cash"/>
    <n v="648.45000000000005"/>
    <s v="loss"/>
    <s v="Pune"/>
  </r>
  <r>
    <s v="ORD115206"/>
    <x v="2"/>
    <s v="Grocery"/>
    <x v="14982"/>
    <s v="Good Sales"/>
    <n v="0.41"/>
    <n v="1668.8189"/>
    <n v="2401.4710999999998"/>
    <n v="2"/>
    <d v="2024-01-28T00:00:00"/>
    <d v="2024-02-03T00:00:00"/>
    <s v="Member"/>
    <s v="Cash"/>
    <n v="937.64"/>
    <s v="profit"/>
    <s v="Bangalore"/>
  </r>
  <r>
    <s v="ORD115207"/>
    <x v="0"/>
    <s v="Personal Care"/>
    <x v="14983"/>
    <s v="Good Sales"/>
    <n v="0.49"/>
    <n v="478.59280000000001"/>
    <n v="498.12720000000002"/>
    <n v="3"/>
    <d v="2024-01-03T00:00:00"/>
    <d v="2024-01-06T00:00:00"/>
    <s v="Member"/>
    <s v="UPI"/>
    <n v="126.16"/>
    <s v="loss"/>
    <s v="Pune"/>
  </r>
  <r>
    <s v="ORD115208"/>
    <x v="3"/>
    <s v="Personal Care"/>
    <x v="14984"/>
    <s v="Good Sales"/>
    <n v="0.39"/>
    <n v="994.7106"/>
    <n v="1555.8294000000001"/>
    <n v="1"/>
    <d v="2024-01-12T00:00:00"/>
    <d v="2024-01-19T00:00:00"/>
    <s v="Member"/>
    <s v="Card"/>
    <n v="535.1"/>
    <s v="loss"/>
    <s v="Chennai"/>
  </r>
  <r>
    <s v="ORD115209"/>
    <x v="2"/>
    <s v="Clothing"/>
    <x v="14985"/>
    <s v="Good Sales"/>
    <n v="0.37"/>
    <n v="1068.5266999999999"/>
    <n v="1819.3833"/>
    <n v="1"/>
    <d v="2023-04-16T00:00:00"/>
    <d v="2023-04-17T00:00:00"/>
    <s v="New"/>
    <s v="Cash"/>
    <n v="414.87"/>
    <s v="loss"/>
    <s v="Mumbai"/>
  </r>
  <r>
    <s v="ORD115210"/>
    <x v="2"/>
    <s v="Personal Care"/>
    <x v="14986"/>
    <s v="Good Sales"/>
    <n v="0.18"/>
    <n v="364.4982"/>
    <n v="1660.4918"/>
    <n v="4"/>
    <d v="2024-01-06T00:00:00"/>
    <d v="2024-01-09T00:00:00"/>
    <s v="New"/>
    <s v="Card"/>
    <n v="375.97"/>
    <s v="loss"/>
    <s v="Bangalore"/>
  </r>
  <r>
    <s v="ORD115211"/>
    <x v="0"/>
    <s v="Grocery"/>
    <x v="14987"/>
    <s v="Good Sales"/>
    <n v="0.27"/>
    <n v="362.02679999999998"/>
    <n v="978.81319999999994"/>
    <n v="5"/>
    <d v="2023-04-20T00:00:00"/>
    <d v="2023-04-25T00:00:00"/>
    <s v="New"/>
    <s v="Card"/>
    <n v="330.39"/>
    <s v="loss"/>
    <s v="Chennai"/>
  </r>
  <r>
    <s v="ORD115212"/>
    <x v="1"/>
    <s v="Clothing"/>
    <x v="14988"/>
    <s v="Good Sales"/>
    <n v="0.03"/>
    <n v="136.00199999999998"/>
    <n v="4397.3979999999992"/>
    <n v="3"/>
    <d v="2023-10-21T00:00:00"/>
    <d v="2023-10-24T00:00:00"/>
    <s v="Regular"/>
    <s v="Cash"/>
    <n v="1053.58"/>
    <s v="profit"/>
    <s v="Mumbai"/>
  </r>
  <r>
    <s v="ORD115213"/>
    <x v="0"/>
    <s v="Electronics"/>
    <x v="14989"/>
    <s v="concerning"/>
    <n v="0.36"/>
    <n v="186.04439999999997"/>
    <n v="330.74559999999997"/>
    <n v="2"/>
    <d v="2023-09-21T00:00:00"/>
    <d v="2023-09-23T00:00:00"/>
    <s v="Regular"/>
    <s v="Card"/>
    <n v="56.37"/>
    <s v="loss"/>
    <s v="Chennai"/>
  </r>
  <r>
    <s v="ORD115214"/>
    <x v="1"/>
    <s v="Clothing"/>
    <x v="14990"/>
    <s v="Good Sales"/>
    <n v="0.34"/>
    <n v="290.54360000000003"/>
    <n v="563.99639999999999"/>
    <n v="1"/>
    <d v="2023-11-27T00:00:00"/>
    <d v="2023-12-04T00:00:00"/>
    <s v="Regular"/>
    <s v="Card"/>
    <n v="193.21"/>
    <s v="loss"/>
    <s v="Hyderabad"/>
  </r>
  <r>
    <s v="ORD115215"/>
    <x v="0"/>
    <s v="Electronics"/>
    <x v="2472"/>
    <s v="Good Sales"/>
    <n v="0.13"/>
    <n v="217.16500000000002"/>
    <n v="1453.335"/>
    <n v="3"/>
    <d v="2024-02-28T00:00:00"/>
    <d v="2024-03-06T00:00:00"/>
    <s v="Regular"/>
    <s v="Card"/>
    <n v="422.13"/>
    <s v="loss"/>
    <s v="Chennai"/>
  </r>
  <r>
    <s v="ORD115216"/>
    <x v="3"/>
    <s v="Clothing"/>
    <x v="14991"/>
    <s v="Good Sales"/>
    <n v="0.27"/>
    <n v="1243.8549"/>
    <n v="3363.0150999999996"/>
    <n v="1"/>
    <d v="2023-10-06T00:00:00"/>
    <d v="2023-10-11T00:00:00"/>
    <s v="Regular"/>
    <s v="UPI"/>
    <n v="395.49"/>
    <s v="loss"/>
    <s v="Delhi"/>
  </r>
  <r>
    <s v="ORD115217"/>
    <x v="2"/>
    <s v="Home Care"/>
    <x v="14992"/>
    <s v="Good Sales"/>
    <n v="0.34"/>
    <n v="973.97420000000011"/>
    <n v="1890.6558"/>
    <n v="6"/>
    <d v="2023-08-12T00:00:00"/>
    <d v="2023-08-14T00:00:00"/>
    <s v="Regular"/>
    <s v="UPI"/>
    <n v="173.39"/>
    <s v="loss"/>
    <s v="Pune"/>
  </r>
  <r>
    <s v="ORD115218"/>
    <x v="0"/>
    <s v="Electronics"/>
    <x v="14993"/>
    <s v="Good Sales"/>
    <n v="0.18"/>
    <n v="347.13899999999995"/>
    <n v="1581.4110000000001"/>
    <n v="3"/>
    <d v="2023-06-22T00:00:00"/>
    <d v="2023-06-27T00:00:00"/>
    <s v="Regular"/>
    <s v="Cash"/>
    <n v="311.64999999999998"/>
    <s v="loss"/>
    <s v="Bangalore"/>
  </r>
  <r>
    <s v="ORD115219"/>
    <x v="3"/>
    <s v="Grocery"/>
    <x v="14994"/>
    <s v="Good Sales"/>
    <n v="0.36"/>
    <n v="746.32319999999993"/>
    <n v="1326.7968000000001"/>
    <n v="4"/>
    <d v="2023-05-09T00:00:00"/>
    <d v="2023-05-14T00:00:00"/>
    <s v="Member"/>
    <s v="Cash"/>
    <n v="231.69"/>
    <s v="loss"/>
    <s v="Chennai"/>
  </r>
  <r>
    <s v="ORD115220"/>
    <x v="0"/>
    <s v="Electronics"/>
    <x v="14995"/>
    <s v="Good Sales"/>
    <n v="0.4"/>
    <n v="1682.0439999999999"/>
    <n v="2523.0659999999998"/>
    <n v="8"/>
    <d v="2023-09-03T00:00:00"/>
    <d v="2023-09-05T00:00:00"/>
    <s v="New"/>
    <s v="Cash"/>
    <n v="314.14999999999998"/>
    <s v="loss"/>
    <s v="Chennai"/>
  </r>
  <r>
    <s v="ORD115221"/>
    <x v="2"/>
    <s v="Electronics"/>
    <x v="14996"/>
    <s v="concerning"/>
    <n v="0.11"/>
    <n v="25.434200000000001"/>
    <n v="205.78579999999999"/>
    <n v="5"/>
    <d v="2024-06-04T00:00:00"/>
    <d v="2024-06-10T00:00:00"/>
    <s v="New"/>
    <s v="Cash"/>
    <n v="62.6"/>
    <s v="loss"/>
    <s v="Chennai"/>
  </r>
  <r>
    <s v="ORD115222"/>
    <x v="0"/>
    <s v="Clothing"/>
    <x v="14997"/>
    <s v="concerning"/>
    <n v="0.15"/>
    <n v="23.334"/>
    <n v="132.226"/>
    <n v="5"/>
    <d v="2023-10-23T00:00:00"/>
    <d v="2023-10-26T00:00:00"/>
    <s v="New"/>
    <s v="Cash"/>
    <n v="9.1"/>
    <s v="loss"/>
    <s v="Mumbai"/>
  </r>
  <r>
    <s v="ORD115223"/>
    <x v="1"/>
    <s v="Home Care"/>
    <x v="14998"/>
    <s v="concerning"/>
    <n v="0.2"/>
    <n v="65.164000000000001"/>
    <n v="260.65600000000001"/>
    <n v="8"/>
    <d v="2023-06-05T00:00:00"/>
    <d v="2023-06-10T00:00:00"/>
    <s v="Regular"/>
    <s v="UPI"/>
    <n v="43.46"/>
    <s v="loss"/>
    <s v="Hyderabad"/>
  </r>
  <r>
    <s v="ORD115224"/>
    <x v="2"/>
    <s v="Clothing"/>
    <x v="14999"/>
    <s v="Good Sales"/>
    <n v="0.12"/>
    <n v="287.892"/>
    <n v="2111.2080000000001"/>
    <n v="4"/>
    <d v="2024-08-31T00:00:00"/>
    <d v="2024-09-01T00:00:00"/>
    <s v="New"/>
    <s v="Cash"/>
    <n v="583.35"/>
    <s v="loss"/>
    <s v="Delhi"/>
  </r>
  <r>
    <s v="ORD115225"/>
    <x v="1"/>
    <s v="Clothing"/>
    <x v="15000"/>
    <s v="Good Sales"/>
    <n v="0.39"/>
    <n v="1149.7668000000001"/>
    <n v="1798.3531999999998"/>
    <n v="8"/>
    <d v="2023-12-18T00:00:00"/>
    <d v="2023-12-20T00:00:00"/>
    <s v="New"/>
    <s v="Cash"/>
    <n v="177.09"/>
    <s v="loss"/>
    <s v="Hyderabad"/>
  </r>
  <r>
    <s v="ORD115226"/>
    <x v="3"/>
    <s v="Home Care"/>
    <x v="15001"/>
    <s v="Good Sales"/>
    <n v="0.28999999999999998"/>
    <n v="916.37099999999998"/>
    <n v="2243.529"/>
    <n v="5"/>
    <d v="2024-10-09T00:00:00"/>
    <d v="2024-10-16T00:00:00"/>
    <s v="Regular"/>
    <s v="Cash"/>
    <n v="332.66"/>
    <s v="loss"/>
    <s v="Bangalore"/>
  </r>
  <r>
    <s v="ORD115227"/>
    <x v="3"/>
    <s v="Clothing"/>
    <x v="15002"/>
    <s v="Good Sales"/>
    <n v="0.19"/>
    <n v="699.68830000000003"/>
    <n v="2982.8816999999999"/>
    <n v="6"/>
    <d v="2023-10-20T00:00:00"/>
    <d v="2023-10-22T00:00:00"/>
    <s v="New"/>
    <s v="UPI"/>
    <n v="758.84"/>
    <s v="loss"/>
    <s v="Hyderabad"/>
  </r>
  <r>
    <s v="ORD115228"/>
    <x v="0"/>
    <s v="Home Care"/>
    <x v="15003"/>
    <s v="Good Sales"/>
    <n v="0.01"/>
    <n v="10.296500000000002"/>
    <n v="1019.3535000000001"/>
    <n v="1"/>
    <d v="2024-12-22T00:00:00"/>
    <d v="2024-12-29T00:00:00"/>
    <s v="Member"/>
    <s v="Card"/>
    <n v="171.71"/>
    <s v="loss"/>
    <s v="Pune"/>
  </r>
  <r>
    <s v="ORD115229"/>
    <x v="1"/>
    <s v="Grocery"/>
    <x v="15004"/>
    <s v="Good Sales"/>
    <n v="0.16"/>
    <n v="221.63040000000001"/>
    <n v="1163.5596"/>
    <n v="9"/>
    <d v="2024-03-30T00:00:00"/>
    <d v="2024-04-02T00:00:00"/>
    <s v="Member"/>
    <s v="Cash"/>
    <n v="99.64"/>
    <s v="loss"/>
    <s v="Delhi"/>
  </r>
  <r>
    <s v="ORD115230"/>
    <x v="1"/>
    <s v="Home Care"/>
    <x v="15005"/>
    <s v="Good Sales"/>
    <n v="0.42"/>
    <n v="543.13559999999995"/>
    <n v="750.04440000000011"/>
    <n v="4"/>
    <d v="2023-10-01T00:00:00"/>
    <d v="2023-10-04T00:00:00"/>
    <s v="Member"/>
    <s v="UPI"/>
    <n v="194.49"/>
    <s v="loss"/>
    <s v="Hyderabad"/>
  </r>
  <r>
    <s v="ORD115231"/>
    <x v="2"/>
    <s v="Personal Care"/>
    <x v="15006"/>
    <s v="Good Sales"/>
    <n v="0.37"/>
    <n v="307.44780000000003"/>
    <n v="523.49220000000003"/>
    <n v="1"/>
    <d v="2023-04-22T00:00:00"/>
    <d v="2023-04-27T00:00:00"/>
    <s v="Regular"/>
    <s v="Card"/>
    <n v="105.15"/>
    <s v="loss"/>
    <s v="Mumbai"/>
  </r>
  <r>
    <s v="ORD115232"/>
    <x v="1"/>
    <s v="Home Care"/>
    <x v="15007"/>
    <s v="Good Sales"/>
    <n v="0.03"/>
    <n v="38.926199999999994"/>
    <n v="1258.6138000000001"/>
    <n v="7"/>
    <d v="2024-12-16T00:00:00"/>
    <d v="2024-12-18T00:00:00"/>
    <s v="Regular"/>
    <s v="UPI"/>
    <n v="291.66000000000003"/>
    <s v="loss"/>
    <s v="Delhi"/>
  </r>
  <r>
    <s v="ORD115233"/>
    <x v="1"/>
    <s v="Home Care"/>
    <x v="15008"/>
    <s v="Good Sales"/>
    <n v="0.4"/>
    <n v="1242.7600000000002"/>
    <n v="1864.1399999999999"/>
    <n v="4"/>
    <d v="2024-03-27T00:00:00"/>
    <d v="2024-03-30T00:00:00"/>
    <s v="Member"/>
    <s v="Card"/>
    <n v="589.36"/>
    <s v="loss"/>
    <s v="Mumbai"/>
  </r>
  <r>
    <s v="ORD115234"/>
    <x v="2"/>
    <s v="Personal Care"/>
    <x v="15009"/>
    <s v="Good Sales"/>
    <n v="0.09"/>
    <n v="170.58779999999999"/>
    <n v="1724.8322000000001"/>
    <n v="5"/>
    <d v="2023-03-18T00:00:00"/>
    <d v="2023-03-20T00:00:00"/>
    <s v="New"/>
    <s v="UPI"/>
    <n v="345.08"/>
    <s v="loss"/>
    <s v="Mumbai"/>
  </r>
  <r>
    <s v="ORD115235"/>
    <x v="2"/>
    <s v="Home Care"/>
    <x v="15010"/>
    <s v="Good Sales"/>
    <n v="0.49"/>
    <n v="1892.7573"/>
    <n v="1970.0127"/>
    <n v="7"/>
    <d v="2024-08-09T00:00:00"/>
    <d v="2024-08-16T00:00:00"/>
    <s v="Regular"/>
    <s v="Cash"/>
    <n v="927.17"/>
    <s v="profit"/>
    <s v="Delhi"/>
  </r>
  <r>
    <s v="ORD115236"/>
    <x v="1"/>
    <s v="Electronics"/>
    <x v="15011"/>
    <s v="Good Sales"/>
    <n v="0.43"/>
    <n v="1173.2334999999998"/>
    <n v="1555.2165"/>
    <n v="7"/>
    <d v="2023-03-21T00:00:00"/>
    <d v="2023-03-22T00:00:00"/>
    <s v="Member"/>
    <s v="Card"/>
    <n v="280.64999999999998"/>
    <s v="loss"/>
    <s v="Bangalore"/>
  </r>
  <r>
    <s v="ORD115237"/>
    <x v="0"/>
    <s v="Clothing"/>
    <x v="15012"/>
    <s v="Good Sales"/>
    <n v="0.46"/>
    <n v="523.93540000000007"/>
    <n v="615.05459999999994"/>
    <n v="9"/>
    <d v="2024-07-09T00:00:00"/>
    <d v="2024-07-11T00:00:00"/>
    <s v="New"/>
    <s v="UPI"/>
    <n v="233.6"/>
    <s v="loss"/>
    <s v="Mumbai"/>
  </r>
  <r>
    <s v="ORD115238"/>
    <x v="2"/>
    <s v="Clothing"/>
    <x v="15013"/>
    <s v="Good Sales"/>
    <n v="0.38"/>
    <n v="908.26460000000009"/>
    <n v="1481.9054000000001"/>
    <n v="9"/>
    <d v="2023-03-19T00:00:00"/>
    <d v="2023-03-24T00:00:00"/>
    <s v="Member"/>
    <s v="Card"/>
    <n v="232.77"/>
    <s v="loss"/>
    <s v="Pune"/>
  </r>
  <r>
    <s v="ORD115239"/>
    <x v="2"/>
    <s v="Grocery"/>
    <x v="15014"/>
    <s v="Good Sales"/>
    <n v="0.36"/>
    <n v="1082.7036000000001"/>
    <n v="1924.8064000000002"/>
    <n v="7"/>
    <d v="2024-03-11T00:00:00"/>
    <d v="2024-03-18T00:00:00"/>
    <s v="Member"/>
    <s v="Cash"/>
    <n v="524.85"/>
    <s v="loss"/>
    <s v="Bangalore"/>
  </r>
  <r>
    <s v="ORD115240"/>
    <x v="1"/>
    <s v="Grocery"/>
    <x v="15015"/>
    <s v="Good Sales"/>
    <n v="0.12"/>
    <n v="521.32319999999993"/>
    <n v="3823.0367999999999"/>
    <n v="9"/>
    <d v="2024-11-23T00:00:00"/>
    <d v="2024-11-24T00:00:00"/>
    <s v="New"/>
    <s v="Cash"/>
    <n v="995.25"/>
    <s v="profit"/>
    <s v="Chennai"/>
  </r>
  <r>
    <s v="ORD115241"/>
    <x v="1"/>
    <s v="Personal Care"/>
    <x v="15016"/>
    <s v="Good Sales"/>
    <n v="0.28999999999999998"/>
    <n v="1213.7138"/>
    <n v="2971.5062000000003"/>
    <n v="5"/>
    <d v="2024-12-26T00:00:00"/>
    <d v="2024-12-27T00:00:00"/>
    <s v="Regular"/>
    <s v="UPI"/>
    <n v="942.95"/>
    <s v="profit"/>
    <s v="Bangalore"/>
  </r>
  <r>
    <s v="ORD115242"/>
    <x v="2"/>
    <s v="Electronics"/>
    <x v="15017"/>
    <s v="Good Sales"/>
    <n v="0.35"/>
    <n v="766.41249999999991"/>
    <n v="1423.3375000000001"/>
    <n v="2"/>
    <d v="2023-07-08T00:00:00"/>
    <d v="2023-07-14T00:00:00"/>
    <s v="New"/>
    <s v="Cash"/>
    <n v="358.26"/>
    <s v="loss"/>
    <s v="Chennai"/>
  </r>
  <r>
    <s v="ORD115243"/>
    <x v="1"/>
    <s v="Grocery"/>
    <x v="15018"/>
    <s v="Good Sales"/>
    <n v="0.14000000000000001"/>
    <n v="458.30540000000008"/>
    <n v="2815.3045999999999"/>
    <n v="9"/>
    <d v="2023-02-04T00:00:00"/>
    <d v="2023-02-08T00:00:00"/>
    <s v="New"/>
    <s v="UPI"/>
    <n v="377.21"/>
    <s v="loss"/>
    <s v="Bangalore"/>
  </r>
  <r>
    <s v="ORD115244"/>
    <x v="2"/>
    <s v="Clothing"/>
    <x v="15019"/>
    <s v="Good Sales"/>
    <n v="0.2"/>
    <n v="311.84800000000001"/>
    <n v="1247.3920000000001"/>
    <n v="6"/>
    <d v="2024-08-05T00:00:00"/>
    <d v="2024-08-08T00:00:00"/>
    <s v="New"/>
    <s v="Cash"/>
    <n v="86.28"/>
    <s v="loss"/>
    <s v="Bangalore"/>
  </r>
  <r>
    <s v="ORD115245"/>
    <x v="0"/>
    <s v="Grocery"/>
    <x v="15020"/>
    <s v="Good Sales"/>
    <n v="0.47"/>
    <n v="1504.8083999999999"/>
    <n v="1696.9115999999999"/>
    <n v="6"/>
    <d v="2023-07-31T00:00:00"/>
    <d v="2023-08-07T00:00:00"/>
    <s v="New"/>
    <s v="UPI"/>
    <n v="470.93"/>
    <s v="loss"/>
    <s v="Delhi"/>
  </r>
  <r>
    <s v="ORD115246"/>
    <x v="0"/>
    <s v="Grocery"/>
    <x v="15021"/>
    <s v="Good Sales"/>
    <n v="0.2"/>
    <n v="914.53600000000006"/>
    <n v="3658.1440000000002"/>
    <n v="9"/>
    <d v="2023-10-10T00:00:00"/>
    <d v="2023-10-11T00:00:00"/>
    <s v="Regular"/>
    <s v="Cash"/>
    <n v="909.72"/>
    <s v="profit"/>
    <s v="Bangalore"/>
  </r>
  <r>
    <s v="ORD115247"/>
    <x v="2"/>
    <s v="Home Care"/>
    <x v="15022"/>
    <s v="Good Sales"/>
    <n v="0.16"/>
    <n v="505.64160000000004"/>
    <n v="2654.6184000000003"/>
    <n v="1"/>
    <d v="2023-05-18T00:00:00"/>
    <d v="2023-05-24T00:00:00"/>
    <s v="Member"/>
    <s v="Card"/>
    <n v="388.8"/>
    <s v="loss"/>
    <s v="Bangalore"/>
  </r>
  <r>
    <s v="ORD115248"/>
    <x v="2"/>
    <s v="Grocery"/>
    <x v="15023"/>
    <s v="Good Sales"/>
    <n v="0.05"/>
    <n v="79.424000000000007"/>
    <n v="1509.056"/>
    <n v="2"/>
    <d v="2024-08-09T00:00:00"/>
    <d v="2024-08-15T00:00:00"/>
    <s v="Regular"/>
    <s v="Card"/>
    <n v="400.98"/>
    <s v="loss"/>
    <s v="Delhi"/>
  </r>
  <r>
    <s v="ORD115249"/>
    <x v="3"/>
    <s v="Personal Care"/>
    <x v="15024"/>
    <s v="Good Sales"/>
    <n v="0.17"/>
    <n v="553.4384"/>
    <n v="2702.0816"/>
    <n v="3"/>
    <d v="2024-11-03T00:00:00"/>
    <d v="2024-11-09T00:00:00"/>
    <s v="Regular"/>
    <s v="Cash"/>
    <n v="849.36"/>
    <s v="profit"/>
    <s v="Chennai"/>
  </r>
  <r>
    <s v="ORD115250"/>
    <x v="3"/>
    <s v="Clothing"/>
    <x v="15025"/>
    <s v="Good Sales"/>
    <n v="0.31"/>
    <n v="1402.2850000000001"/>
    <n v="3121.2150000000001"/>
    <n v="1"/>
    <d v="2024-04-29T00:00:00"/>
    <d v="2024-05-03T00:00:00"/>
    <s v="Member"/>
    <s v="Card"/>
    <n v="701.27"/>
    <s v="loss"/>
    <s v="Pune"/>
  </r>
  <r>
    <s v="ORD115251"/>
    <x v="1"/>
    <s v="Personal Care"/>
    <x v="15026"/>
    <s v="concerning"/>
    <n v="7.0000000000000007E-2"/>
    <n v="54.007100000000001"/>
    <n v="717.52289999999994"/>
    <n v="4"/>
    <d v="2023-07-24T00:00:00"/>
    <d v="2023-07-29T00:00:00"/>
    <s v="New"/>
    <s v="Card"/>
    <n v="126.28"/>
    <s v="loss"/>
    <s v="Bangalore"/>
  </r>
  <r>
    <s v="ORD115252"/>
    <x v="1"/>
    <s v="Personal Care"/>
    <x v="15027"/>
    <s v="Good Sales"/>
    <n v="0.3"/>
    <n v="739.19699999999989"/>
    <n v="1724.7929999999999"/>
    <n v="2"/>
    <d v="2023-12-02T00:00:00"/>
    <d v="2023-12-09T00:00:00"/>
    <s v="Regular"/>
    <s v="UPI"/>
    <n v="233.4"/>
    <s v="loss"/>
    <s v="Chennai"/>
  </r>
  <r>
    <s v="ORD115253"/>
    <x v="2"/>
    <s v="Electronics"/>
    <x v="15028"/>
    <s v="Good Sales"/>
    <n v="0.37"/>
    <n v="619.06550000000004"/>
    <n v="1054.0844999999999"/>
    <n v="3"/>
    <d v="2024-03-28T00:00:00"/>
    <d v="2024-03-31T00:00:00"/>
    <s v="Regular"/>
    <s v="Cash"/>
    <n v="149.34"/>
    <s v="loss"/>
    <s v="Chennai"/>
  </r>
  <r>
    <s v="ORD115254"/>
    <x v="2"/>
    <s v="Home Care"/>
    <x v="15029"/>
    <s v="Good Sales"/>
    <n v="0.38"/>
    <n v="487.61220000000003"/>
    <n v="795.57780000000002"/>
    <n v="8"/>
    <d v="2024-04-30T00:00:00"/>
    <d v="2024-05-02T00:00:00"/>
    <s v="Member"/>
    <s v="Cash"/>
    <n v="138.28"/>
    <s v="loss"/>
    <s v="Chennai"/>
  </r>
  <r>
    <s v="ORD115255"/>
    <x v="3"/>
    <s v="Personal Care"/>
    <x v="15030"/>
    <s v="Good Sales"/>
    <n v="0.49"/>
    <n v="1000.2958"/>
    <n v="1041.1242000000002"/>
    <n v="4"/>
    <d v="2024-11-29T00:00:00"/>
    <d v="2024-12-01T00:00:00"/>
    <s v="New"/>
    <s v="UPI"/>
    <n v="311.77999999999997"/>
    <s v="loss"/>
    <s v="Delhi"/>
  </r>
  <r>
    <s v="ORD115256"/>
    <x v="3"/>
    <s v="Electronics"/>
    <x v="15031"/>
    <s v="Good Sales"/>
    <n v="0.22"/>
    <n v="446.6968"/>
    <n v="1583.7432000000001"/>
    <n v="9"/>
    <d v="2024-03-12T00:00:00"/>
    <d v="2024-03-14T00:00:00"/>
    <s v="Member"/>
    <s v="Card"/>
    <n v="594.71"/>
    <s v="loss"/>
    <s v="Pune"/>
  </r>
  <r>
    <s v="ORD115257"/>
    <x v="2"/>
    <s v="Clothing"/>
    <x v="12533"/>
    <s v="Good Sales"/>
    <n v="0.02"/>
    <n v="22.622399999999999"/>
    <n v="1108.4975999999999"/>
    <n v="6"/>
    <d v="2024-02-26T00:00:00"/>
    <d v="2024-02-27T00:00:00"/>
    <s v="New"/>
    <s v="Card"/>
    <n v="233.22"/>
    <s v="loss"/>
    <s v="Pune"/>
  </r>
  <r>
    <s v="ORD115258"/>
    <x v="0"/>
    <s v="Clothing"/>
    <x v="15032"/>
    <s v="Good Sales"/>
    <n v="0.43"/>
    <n v="893.43680000000006"/>
    <n v="1184.3232000000003"/>
    <n v="1"/>
    <d v="2023-05-18T00:00:00"/>
    <d v="2023-05-24T00:00:00"/>
    <s v="Regular"/>
    <s v="UPI"/>
    <n v="323.57"/>
    <s v="loss"/>
    <s v="Chennai"/>
  </r>
  <r>
    <s v="ORD115259"/>
    <x v="0"/>
    <s v="Electronics"/>
    <x v="15033"/>
    <s v="Good Sales"/>
    <n v="0.04"/>
    <n v="128.2116"/>
    <n v="3077.0783999999999"/>
    <n v="6"/>
    <d v="2023-01-06T00:00:00"/>
    <d v="2023-01-09T00:00:00"/>
    <s v="New"/>
    <s v="UPI"/>
    <n v="335.06"/>
    <s v="loss"/>
    <s v="Pune"/>
  </r>
  <r>
    <s v="ORD115260"/>
    <x v="1"/>
    <s v="Personal Care"/>
    <x v="15034"/>
    <s v="concerning"/>
    <n v="0.43"/>
    <n v="97.218699999999998"/>
    <n v="128.87130000000002"/>
    <n v="7"/>
    <d v="2023-08-01T00:00:00"/>
    <d v="2023-08-07T00:00:00"/>
    <s v="New"/>
    <s v="Card"/>
    <n v="55.33"/>
    <s v="loss"/>
    <s v="Pune"/>
  </r>
  <r>
    <s v="ORD115261"/>
    <x v="2"/>
    <s v="Personal Care"/>
    <x v="15035"/>
    <s v="Good Sales"/>
    <n v="0.49"/>
    <n v="2424.1279999999997"/>
    <n v="2523.0720000000001"/>
    <n v="4"/>
    <d v="2023-04-05T00:00:00"/>
    <d v="2023-04-10T00:00:00"/>
    <s v="Regular"/>
    <s v="Cash"/>
    <n v="1039.8399999999999"/>
    <s v="profit"/>
    <s v="Hyderabad"/>
  </r>
  <r>
    <s v="ORD115262"/>
    <x v="2"/>
    <s v="Home Care"/>
    <x v="497"/>
    <s v="Good Sales"/>
    <n v="0.45"/>
    <n v="697.55850000000009"/>
    <n v="852.57150000000001"/>
    <n v="8"/>
    <d v="2024-07-14T00:00:00"/>
    <d v="2024-07-18T00:00:00"/>
    <s v="Regular"/>
    <s v="UPI"/>
    <n v="235.12"/>
    <s v="loss"/>
    <s v="Bangalore"/>
  </r>
  <r>
    <s v="ORD115263"/>
    <x v="1"/>
    <s v="Home Care"/>
    <x v="15036"/>
    <s v="Good Sales"/>
    <n v="0.48"/>
    <n v="1514.8127999999999"/>
    <n v="1641.0472000000002"/>
    <n v="3"/>
    <d v="2023-10-12T00:00:00"/>
    <d v="2023-10-15T00:00:00"/>
    <s v="Regular"/>
    <s v="Cash"/>
    <n v="639.04999999999995"/>
    <s v="loss"/>
    <s v="Delhi"/>
  </r>
  <r>
    <s v="ORD115264"/>
    <x v="3"/>
    <s v="Clothing"/>
    <x v="15037"/>
    <s v="Good Sales"/>
    <n v="0.01"/>
    <n v="14.893900000000002"/>
    <n v="1474.4961000000001"/>
    <n v="7"/>
    <d v="2024-01-13T00:00:00"/>
    <d v="2024-01-17T00:00:00"/>
    <s v="Regular"/>
    <s v="Card"/>
    <n v="289.57"/>
    <s v="loss"/>
    <s v="Bangalore"/>
  </r>
  <r>
    <s v="ORD115265"/>
    <x v="3"/>
    <s v="Home Care"/>
    <x v="15038"/>
    <s v="Good Sales"/>
    <n v="0.01"/>
    <n v="20.283300000000001"/>
    <n v="2008.0466999999999"/>
    <n v="7"/>
    <d v="2024-05-16T00:00:00"/>
    <d v="2024-05-20T00:00:00"/>
    <s v="Regular"/>
    <s v="Card"/>
    <n v="395.77"/>
    <s v="loss"/>
    <s v="Delhi"/>
  </r>
  <r>
    <s v="ORD115266"/>
    <x v="0"/>
    <s v="Electronics"/>
    <x v="15039"/>
    <s v="Good Sales"/>
    <n v="0.11"/>
    <n v="307.03860000000003"/>
    <n v="2484.2214000000004"/>
    <n v="4"/>
    <d v="2024-03-24T00:00:00"/>
    <d v="2024-03-31T00:00:00"/>
    <s v="Regular"/>
    <s v="UPI"/>
    <n v="189.16"/>
    <s v="loss"/>
    <s v="Chennai"/>
  </r>
  <r>
    <s v="ORD115267"/>
    <x v="2"/>
    <s v="Clothing"/>
    <x v="15040"/>
    <s v="Good Sales"/>
    <n v="0.4"/>
    <n v="1239.232"/>
    <n v="1858.848"/>
    <n v="1"/>
    <d v="2024-02-21T00:00:00"/>
    <d v="2024-02-23T00:00:00"/>
    <s v="Regular"/>
    <s v="Card"/>
    <n v="852.97"/>
    <s v="profit"/>
    <s v="Mumbai"/>
  </r>
  <r>
    <s v="ORD115268"/>
    <x v="3"/>
    <s v="Personal Care"/>
    <x v="15041"/>
    <s v="Good Sales"/>
    <n v="0.04"/>
    <n v="155.00960000000001"/>
    <n v="3720.2303999999999"/>
    <n v="6"/>
    <d v="2023-04-08T00:00:00"/>
    <d v="2023-04-09T00:00:00"/>
    <s v="New"/>
    <s v="Cash"/>
    <n v="1019.51"/>
    <s v="profit"/>
    <s v="Hyderabad"/>
  </r>
  <r>
    <s v="ORD115269"/>
    <x v="0"/>
    <s v="Clothing"/>
    <x v="15042"/>
    <s v="Good Sales"/>
    <n v="0.37"/>
    <n v="1472.3225"/>
    <n v="2506.9274999999998"/>
    <n v="7"/>
    <d v="2024-07-14T00:00:00"/>
    <d v="2024-07-21T00:00:00"/>
    <s v="Regular"/>
    <s v="UPI"/>
    <n v="280.93"/>
    <s v="loss"/>
    <s v="Bangalore"/>
  </r>
  <r>
    <s v="ORD115270"/>
    <x v="0"/>
    <s v="Grocery"/>
    <x v="15043"/>
    <s v="Good Sales"/>
    <n v="0.01"/>
    <n v="26.416500000000003"/>
    <n v="2615.2335000000003"/>
    <n v="3"/>
    <d v="2024-10-17T00:00:00"/>
    <d v="2024-10-18T00:00:00"/>
    <s v="Member"/>
    <s v="UPI"/>
    <n v="551.98"/>
    <s v="loss"/>
    <s v="Pune"/>
  </r>
  <r>
    <s v="ORD115271"/>
    <x v="0"/>
    <s v="Clothing"/>
    <x v="15044"/>
    <s v="concerning"/>
    <n v="0.37"/>
    <n v="174.29220000000001"/>
    <n v="296.76779999999997"/>
    <n v="5"/>
    <d v="2023-05-15T00:00:00"/>
    <d v="2023-05-20T00:00:00"/>
    <s v="Member"/>
    <s v="Card"/>
    <n v="82.07"/>
    <s v="loss"/>
    <s v="Hyderabad"/>
  </r>
  <r>
    <s v="ORD115272"/>
    <x v="3"/>
    <s v="Home Care"/>
    <x v="15045"/>
    <s v="Good Sales"/>
    <n v="0.13"/>
    <n v="368.3082"/>
    <n v="2464.8317999999999"/>
    <n v="8"/>
    <d v="2024-12-24T00:00:00"/>
    <d v="2024-12-31T00:00:00"/>
    <s v="Regular"/>
    <s v="Cash"/>
    <n v="667.58"/>
    <s v="loss"/>
    <s v="Bangalore"/>
  </r>
  <r>
    <s v="ORD115273"/>
    <x v="3"/>
    <s v="Electronics"/>
    <x v="15046"/>
    <s v="Good Sales"/>
    <n v="0.22"/>
    <n v="536.83079999999995"/>
    <n v="1903.3091999999999"/>
    <n v="7"/>
    <d v="2024-01-23T00:00:00"/>
    <d v="2024-01-30T00:00:00"/>
    <s v="Regular"/>
    <s v="Card"/>
    <n v="366.64"/>
    <s v="loss"/>
    <s v="Mumbai"/>
  </r>
  <r>
    <s v="ORD115274"/>
    <x v="2"/>
    <s v="Personal Care"/>
    <x v="15047"/>
    <s v="Good Sales"/>
    <n v="0.49"/>
    <n v="566.14110000000005"/>
    <n v="589.24890000000005"/>
    <n v="2"/>
    <d v="2023-11-15T00:00:00"/>
    <d v="2023-11-20T00:00:00"/>
    <s v="New"/>
    <s v="Cash"/>
    <n v="340.18"/>
    <s v="loss"/>
    <s v="Hyderabad"/>
  </r>
  <r>
    <s v="ORD115275"/>
    <x v="2"/>
    <s v="Personal Care"/>
    <x v="15048"/>
    <s v="concerning"/>
    <n v="0.28000000000000003"/>
    <n v="41.94400000000001"/>
    <n v="107.85599999999999"/>
    <n v="4"/>
    <d v="2023-07-16T00:00:00"/>
    <d v="2023-07-18T00:00:00"/>
    <s v="Member"/>
    <s v="Cash"/>
    <n v="43.14"/>
    <s v="loss"/>
    <s v="Hyderabad"/>
  </r>
  <r>
    <s v="ORD115276"/>
    <x v="0"/>
    <s v="Home Care"/>
    <x v="15049"/>
    <s v="Good Sales"/>
    <n v="0.04"/>
    <n v="65.929200000000009"/>
    <n v="1582.3008"/>
    <n v="7"/>
    <d v="2023-05-04T00:00:00"/>
    <d v="2023-05-11T00:00:00"/>
    <s v="New"/>
    <s v="UPI"/>
    <n v="121.93"/>
    <s v="loss"/>
    <s v="Mumbai"/>
  </r>
  <r>
    <s v="ORD115277"/>
    <x v="0"/>
    <s v="Home Care"/>
    <x v="15050"/>
    <s v="Good Sales"/>
    <n v="0.44"/>
    <n v="603.4556"/>
    <n v="768.03440000000001"/>
    <n v="9"/>
    <d v="2023-11-25T00:00:00"/>
    <d v="2023-12-01T00:00:00"/>
    <s v="Regular"/>
    <s v="Card"/>
    <n v="173.41"/>
    <s v="loss"/>
    <s v="Delhi"/>
  </r>
  <r>
    <s v="ORD115278"/>
    <x v="3"/>
    <s v="Home Care"/>
    <x v="15051"/>
    <s v="Good Sales"/>
    <n v="0.16"/>
    <n v="394.60160000000002"/>
    <n v="2071.6584000000003"/>
    <n v="7"/>
    <d v="2023-03-19T00:00:00"/>
    <d v="2023-03-23T00:00:00"/>
    <s v="Member"/>
    <s v="Card"/>
    <n v="251.08"/>
    <s v="loss"/>
    <s v="Hyderabad"/>
  </r>
  <r>
    <s v="ORD115279"/>
    <x v="3"/>
    <s v="Grocery"/>
    <x v="15052"/>
    <s v="Good Sales"/>
    <n v="0.28999999999999998"/>
    <n v="1111.2365"/>
    <n v="2720.6134999999999"/>
    <n v="8"/>
    <d v="2023-10-01T00:00:00"/>
    <d v="2023-10-08T00:00:00"/>
    <s v="New"/>
    <s v="UPI"/>
    <n v="496.49"/>
    <s v="loss"/>
    <s v="Pune"/>
  </r>
  <r>
    <s v="ORD115280"/>
    <x v="2"/>
    <s v="Electronics"/>
    <x v="15053"/>
    <s v="Good Sales"/>
    <n v="0.36"/>
    <n v="810.46800000000007"/>
    <n v="1440.8320000000001"/>
    <n v="9"/>
    <d v="2023-05-16T00:00:00"/>
    <d v="2023-05-22T00:00:00"/>
    <s v="New"/>
    <s v="Card"/>
    <n v="381.26"/>
    <s v="loss"/>
    <s v="Hyderabad"/>
  </r>
  <r>
    <s v="ORD115281"/>
    <x v="2"/>
    <s v="Grocery"/>
    <x v="15054"/>
    <s v="Good Sales"/>
    <n v="0.39"/>
    <n v="1857.4490999999998"/>
    <n v="2905.2408999999998"/>
    <n v="1"/>
    <d v="2024-04-17T00:00:00"/>
    <d v="2024-04-24T00:00:00"/>
    <s v="New"/>
    <s v="Cash"/>
    <n v="375.4"/>
    <s v="loss"/>
    <s v="Pune"/>
  </r>
  <r>
    <s v="ORD115282"/>
    <x v="1"/>
    <s v="Home Care"/>
    <x v="15055"/>
    <s v="Good Sales"/>
    <n v="0.22"/>
    <n v="260.57679999999999"/>
    <n v="923.86320000000001"/>
    <n v="3"/>
    <d v="2023-11-20T00:00:00"/>
    <d v="2023-11-22T00:00:00"/>
    <s v="Member"/>
    <s v="Cash"/>
    <n v="269.74"/>
    <s v="loss"/>
    <s v="Hyderabad"/>
  </r>
  <r>
    <s v="ORD115283"/>
    <x v="2"/>
    <s v="Electronics"/>
    <x v="15056"/>
    <s v="Good Sales"/>
    <n v="0.39"/>
    <n v="461.24130000000002"/>
    <n v="721.42870000000005"/>
    <n v="6"/>
    <d v="2024-01-06T00:00:00"/>
    <d v="2024-01-07T00:00:00"/>
    <s v="New"/>
    <s v="Card"/>
    <n v="228.89"/>
    <s v="loss"/>
    <s v="Pune"/>
  </r>
  <r>
    <s v="ORD115284"/>
    <x v="3"/>
    <s v="Home Care"/>
    <x v="15057"/>
    <s v="Good Sales"/>
    <n v="0.06"/>
    <n v="183.708"/>
    <n v="2878.0920000000001"/>
    <n v="8"/>
    <d v="2023-06-03T00:00:00"/>
    <d v="2023-06-10T00:00:00"/>
    <s v="New"/>
    <s v="UPI"/>
    <n v="265.73"/>
    <s v="loss"/>
    <s v="Hyderabad"/>
  </r>
  <r>
    <s v="ORD115285"/>
    <x v="0"/>
    <s v="Electronics"/>
    <x v="15058"/>
    <s v="Good Sales"/>
    <n v="0.26"/>
    <n v="1167.8393999999998"/>
    <n v="3323.8505999999998"/>
    <n v="7"/>
    <d v="2024-08-09T00:00:00"/>
    <d v="2024-08-15T00:00:00"/>
    <s v="Member"/>
    <s v="Cash"/>
    <n v="985.34"/>
    <s v="profit"/>
    <s v="Mumbai"/>
  </r>
  <r>
    <s v="ORD115286"/>
    <x v="1"/>
    <s v="Personal Care"/>
    <x v="15059"/>
    <s v="Good Sales"/>
    <n v="0.01"/>
    <n v="33.920999999999999"/>
    <n v="3358.1790000000001"/>
    <n v="6"/>
    <d v="2024-02-21T00:00:00"/>
    <d v="2024-02-22T00:00:00"/>
    <s v="Regular"/>
    <s v="Card"/>
    <n v="715.78"/>
    <s v="loss"/>
    <s v="Delhi"/>
  </r>
  <r>
    <s v="ORD115287"/>
    <x v="2"/>
    <s v="Grocery"/>
    <x v="15060"/>
    <s v="Good Sales"/>
    <n v="0.2"/>
    <n v="680.20400000000006"/>
    <n v="2720.8159999999998"/>
    <n v="4"/>
    <d v="2023-01-22T00:00:00"/>
    <d v="2023-01-24T00:00:00"/>
    <s v="New"/>
    <s v="Card"/>
    <n v="920.89"/>
    <s v="profit"/>
    <s v="Chennai"/>
  </r>
  <r>
    <s v="ORD115288"/>
    <x v="2"/>
    <s v="Home Care"/>
    <x v="15061"/>
    <s v="Good Sales"/>
    <n v="0.18"/>
    <n v="729.14400000000001"/>
    <n v="3321.6559999999999"/>
    <n v="8"/>
    <d v="2023-09-13T00:00:00"/>
    <d v="2023-09-16T00:00:00"/>
    <s v="Regular"/>
    <s v="Cash"/>
    <n v="416.9"/>
    <s v="loss"/>
    <s v="Delhi"/>
  </r>
  <r>
    <s v="ORD115289"/>
    <x v="3"/>
    <s v="Home Care"/>
    <x v="15062"/>
    <s v="Good Sales"/>
    <n v="0.49"/>
    <n v="1654.4997000000001"/>
    <n v="1722.0303000000001"/>
    <n v="4"/>
    <d v="2024-08-03T00:00:00"/>
    <d v="2024-08-04T00:00:00"/>
    <s v="Member"/>
    <s v="Cash"/>
    <n v="682.98"/>
    <s v="loss"/>
    <s v="Chennai"/>
  </r>
  <r>
    <s v="ORD115290"/>
    <x v="1"/>
    <s v="Clothing"/>
    <x v="11087"/>
    <s v="Good Sales"/>
    <n v="0.2"/>
    <n v="764.16000000000008"/>
    <n v="3056.6400000000003"/>
    <n v="6"/>
    <d v="2024-10-02T00:00:00"/>
    <d v="2024-10-07T00:00:00"/>
    <s v="Member"/>
    <s v="Card"/>
    <n v="1027.78"/>
    <s v="profit"/>
    <s v="Mumbai"/>
  </r>
  <r>
    <s v="ORD115291"/>
    <x v="2"/>
    <s v="Personal Care"/>
    <x v="15063"/>
    <s v="Good Sales"/>
    <n v="0.45"/>
    <n v="1954.8090000000002"/>
    <n v="2389.2110000000002"/>
    <n v="3"/>
    <d v="2023-02-04T00:00:00"/>
    <d v="2023-02-07T00:00:00"/>
    <s v="New"/>
    <s v="Cash"/>
    <n v="502.98"/>
    <s v="loss"/>
    <s v="Bangalore"/>
  </r>
  <r>
    <s v="ORD115292"/>
    <x v="0"/>
    <s v="Home Care"/>
    <x v="15064"/>
    <s v="concerning"/>
    <n v="0.22"/>
    <n v="30.527199999999997"/>
    <n v="108.2328"/>
    <n v="7"/>
    <d v="2023-07-03T00:00:00"/>
    <d v="2023-07-05T00:00:00"/>
    <s v="New"/>
    <s v="UPI"/>
    <n v="14.98"/>
    <s v="loss"/>
    <s v="Chennai"/>
  </r>
  <r>
    <s v="ORD115293"/>
    <x v="3"/>
    <s v="Grocery"/>
    <x v="15065"/>
    <s v="Good Sales"/>
    <n v="0.27"/>
    <n v="1198.6785000000002"/>
    <n v="3240.8715000000002"/>
    <n v="6"/>
    <d v="2023-08-11T00:00:00"/>
    <d v="2023-08-14T00:00:00"/>
    <s v="Member"/>
    <s v="Cash"/>
    <n v="527.30999999999995"/>
    <s v="loss"/>
    <s v="Bangalore"/>
  </r>
  <r>
    <s v="ORD115294"/>
    <x v="1"/>
    <s v="Personal Care"/>
    <x v="15066"/>
    <s v="Good Sales"/>
    <n v="0.18"/>
    <n v="207.86399999999998"/>
    <n v="946.93599999999992"/>
    <n v="7"/>
    <d v="2023-05-06T00:00:00"/>
    <d v="2023-05-10T00:00:00"/>
    <s v="New"/>
    <s v="UPI"/>
    <n v="278.06"/>
    <s v="loss"/>
    <s v="Bangalore"/>
  </r>
  <r>
    <s v="ORD115295"/>
    <x v="2"/>
    <s v="Home Care"/>
    <x v="15067"/>
    <s v="Good Sales"/>
    <n v="0.32"/>
    <n v="1462.1823999999999"/>
    <n v="3107.1376"/>
    <n v="5"/>
    <d v="2024-10-04T00:00:00"/>
    <d v="2024-10-10T00:00:00"/>
    <s v="New"/>
    <s v="UPI"/>
    <n v="1152.97"/>
    <s v="profit"/>
    <s v="Delhi"/>
  </r>
  <r>
    <s v="ORD115296"/>
    <x v="2"/>
    <s v="Grocery"/>
    <x v="15068"/>
    <s v="Good Sales"/>
    <n v="0.37"/>
    <n v="519.59100000000001"/>
    <n v="884.70899999999995"/>
    <n v="5"/>
    <d v="2023-07-18T00:00:00"/>
    <d v="2023-07-25T00:00:00"/>
    <s v="Regular"/>
    <s v="Cash"/>
    <n v="82.33"/>
    <s v="loss"/>
    <s v="Delhi"/>
  </r>
  <r>
    <s v="ORD115297"/>
    <x v="1"/>
    <s v="Clothing"/>
    <x v="15069"/>
    <s v="Good Sales"/>
    <n v="0.4"/>
    <n v="932.26800000000003"/>
    <n v="1398.402"/>
    <n v="2"/>
    <d v="2023-05-09T00:00:00"/>
    <d v="2023-05-12T00:00:00"/>
    <s v="Regular"/>
    <s v="UPI"/>
    <n v="299.63"/>
    <s v="loss"/>
    <s v="Chennai"/>
  </r>
  <r>
    <s v="ORD115298"/>
    <x v="3"/>
    <s v="Clothing"/>
    <x v="15070"/>
    <s v="Good Sales"/>
    <n v="0.35"/>
    <n v="1636.6104999999998"/>
    <n v="3039.4195"/>
    <n v="6"/>
    <d v="2024-07-23T00:00:00"/>
    <d v="2024-07-30T00:00:00"/>
    <s v="Member"/>
    <s v="Card"/>
    <n v="382.02"/>
    <s v="loss"/>
    <s v="Bangalore"/>
  </r>
  <r>
    <s v="ORD115299"/>
    <x v="1"/>
    <s v="Grocery"/>
    <x v="15071"/>
    <s v="concerning"/>
    <n v="0.16"/>
    <n v="102.0416"/>
    <n v="535.71839999999997"/>
    <n v="1"/>
    <d v="2023-08-17T00:00:00"/>
    <d v="2023-08-23T00:00:00"/>
    <s v="New"/>
    <s v="Card"/>
    <n v="56.38"/>
    <s v="loss"/>
    <s v="Mumbai"/>
  </r>
  <r>
    <s v="ORD115300"/>
    <x v="1"/>
    <s v="Personal Care"/>
    <x v="15072"/>
    <s v="Good Sales"/>
    <n v="0.17"/>
    <n v="637.82130000000006"/>
    <n v="3114.0686999999998"/>
    <n v="7"/>
    <d v="2023-08-10T00:00:00"/>
    <d v="2023-08-12T00:00:00"/>
    <s v="New"/>
    <s v="Card"/>
    <n v="952.92"/>
    <s v="profit"/>
    <s v="Hyderabad"/>
  </r>
  <r>
    <s v="ORD115301"/>
    <x v="3"/>
    <s v="Grocery"/>
    <x v="15073"/>
    <s v="Good Sales"/>
    <n v="0.17"/>
    <n v="343.91"/>
    <n v="1679.09"/>
    <n v="3"/>
    <d v="2024-08-19T00:00:00"/>
    <d v="2024-08-23T00:00:00"/>
    <s v="Regular"/>
    <s v="Card"/>
    <n v="588.64"/>
    <s v="loss"/>
    <s v="Delhi"/>
  </r>
  <r>
    <s v="ORD115302"/>
    <x v="2"/>
    <s v="Grocery"/>
    <x v="15074"/>
    <s v="concerning"/>
    <n v="0.02"/>
    <n v="4.3618000000000006"/>
    <n v="213.72820000000002"/>
    <n v="2"/>
    <d v="2024-03-23T00:00:00"/>
    <d v="2024-03-29T00:00:00"/>
    <s v="New"/>
    <s v="Card"/>
    <n v="33.46"/>
    <s v="loss"/>
    <s v="Pune"/>
  </r>
  <r>
    <s v="ORD115303"/>
    <x v="0"/>
    <s v="Clothing"/>
    <x v="15075"/>
    <s v="Good Sales"/>
    <n v="0.47"/>
    <n v="2209.8224999999998"/>
    <n v="2491.9275000000002"/>
    <n v="7"/>
    <d v="2024-04-08T00:00:00"/>
    <d v="2024-04-13T00:00:00"/>
    <s v="Regular"/>
    <s v="Cash"/>
    <n v="1375.36"/>
    <s v="profit"/>
    <s v="Mumbai"/>
  </r>
  <r>
    <s v="ORD115304"/>
    <x v="3"/>
    <s v="Clothing"/>
    <x v="15076"/>
    <s v="concerning"/>
    <n v="0.1"/>
    <n v="67.736000000000004"/>
    <n v="609.62400000000002"/>
    <n v="9"/>
    <d v="2023-09-17T00:00:00"/>
    <d v="2023-09-22T00:00:00"/>
    <s v="Member"/>
    <s v="Card"/>
    <n v="97.84"/>
    <s v="loss"/>
    <s v="Mumbai"/>
  </r>
  <r>
    <s v="ORD115305"/>
    <x v="0"/>
    <s v="Clothing"/>
    <x v="15077"/>
    <s v="Good Sales"/>
    <n v="0.08"/>
    <n v="311.46320000000003"/>
    <n v="3581.8267999999998"/>
    <n v="1"/>
    <d v="2024-05-21T00:00:00"/>
    <d v="2024-05-27T00:00:00"/>
    <s v="Member"/>
    <s v="Cash"/>
    <n v="891.71"/>
    <s v="profit"/>
    <s v="Chennai"/>
  </r>
  <r>
    <s v="ORD115306"/>
    <x v="2"/>
    <s v="Home Care"/>
    <x v="15078"/>
    <s v="Good Sales"/>
    <n v="0.28000000000000003"/>
    <n v="555.21760000000006"/>
    <n v="1427.7024000000001"/>
    <n v="6"/>
    <d v="2023-01-17T00:00:00"/>
    <d v="2023-01-23T00:00:00"/>
    <s v="Member"/>
    <s v="Card"/>
    <n v="277.12"/>
    <s v="loss"/>
    <s v="Hyderabad"/>
  </r>
  <r>
    <s v="ORD115307"/>
    <x v="1"/>
    <s v="Home Care"/>
    <x v="15079"/>
    <s v="Good Sales"/>
    <n v="0.02"/>
    <n v="81.437200000000004"/>
    <n v="3990.4228000000003"/>
    <n v="8"/>
    <d v="2024-08-11T00:00:00"/>
    <d v="2024-08-12T00:00:00"/>
    <s v="Member"/>
    <s v="Card"/>
    <n v="529.32000000000005"/>
    <s v="loss"/>
    <s v="Pune"/>
  </r>
  <r>
    <s v="ORD115308"/>
    <x v="0"/>
    <s v="Electronics"/>
    <x v="15080"/>
    <s v="Good Sales"/>
    <n v="0.42"/>
    <n v="1586.0921999999998"/>
    <n v="2190.3177999999998"/>
    <n v="2"/>
    <d v="2023-12-21T00:00:00"/>
    <d v="2023-12-24T00:00:00"/>
    <s v="Member"/>
    <s v="UPI"/>
    <n v="743.52"/>
    <s v="loss"/>
    <s v="Pune"/>
  </r>
  <r>
    <s v="ORD115309"/>
    <x v="2"/>
    <s v="Home Care"/>
    <x v="15081"/>
    <s v="Good Sales"/>
    <n v="0.44"/>
    <n v="1409.2188000000001"/>
    <n v="1793.5511999999999"/>
    <n v="5"/>
    <d v="2024-02-22T00:00:00"/>
    <d v="2024-02-29T00:00:00"/>
    <s v="New"/>
    <s v="UPI"/>
    <n v="856.36"/>
    <s v="profit"/>
    <s v="Hyderabad"/>
  </r>
  <r>
    <s v="ORD115310"/>
    <x v="2"/>
    <s v="Personal Care"/>
    <x v="15082"/>
    <s v="Good Sales"/>
    <n v="0.2"/>
    <n v="940.43799999999999"/>
    <n v="3761.7519999999995"/>
    <n v="4"/>
    <d v="2024-03-15T00:00:00"/>
    <d v="2024-03-21T00:00:00"/>
    <s v="New"/>
    <s v="Card"/>
    <n v="932.55"/>
    <s v="profit"/>
    <s v="Pune"/>
  </r>
  <r>
    <s v="ORD115311"/>
    <x v="1"/>
    <s v="Personal Care"/>
    <x v="15083"/>
    <s v="concerning"/>
    <n v="0.49"/>
    <n v="286.51769999999999"/>
    <n v="298.21230000000003"/>
    <n v="3"/>
    <d v="2024-06-06T00:00:00"/>
    <d v="2024-06-13T00:00:00"/>
    <s v="New"/>
    <s v="UPI"/>
    <n v="112.57"/>
    <s v="loss"/>
    <s v="Delhi"/>
  </r>
  <r>
    <s v="ORD115312"/>
    <x v="1"/>
    <s v="Clothing"/>
    <x v="15084"/>
    <s v="Good Sales"/>
    <n v="0.16"/>
    <n v="642.08640000000003"/>
    <n v="3370.9535999999998"/>
    <n v="8"/>
    <d v="2023-10-23T00:00:00"/>
    <d v="2023-10-25T00:00:00"/>
    <s v="Regular"/>
    <s v="UPI"/>
    <n v="706.71"/>
    <s v="loss"/>
    <s v="Pune"/>
  </r>
  <r>
    <s v="ORD115313"/>
    <x v="2"/>
    <s v="Grocery"/>
    <x v="15085"/>
    <s v="Good Sales"/>
    <n v="0.13"/>
    <n v="440.29050000000001"/>
    <n v="2946.5594999999998"/>
    <n v="2"/>
    <d v="2024-10-14T00:00:00"/>
    <d v="2024-10-19T00:00:00"/>
    <s v="New"/>
    <s v="Cash"/>
    <n v="972.48"/>
    <s v="profit"/>
    <s v="Mumbai"/>
  </r>
  <r>
    <s v="ORD115314"/>
    <x v="2"/>
    <s v="Clothing"/>
    <x v="15086"/>
    <s v="Good Sales"/>
    <n v="0.49"/>
    <n v="804.64370000000008"/>
    <n v="837.48630000000003"/>
    <n v="1"/>
    <d v="2024-10-25T00:00:00"/>
    <d v="2024-10-31T00:00:00"/>
    <s v="Regular"/>
    <s v="Card"/>
    <n v="416.55"/>
    <s v="loss"/>
    <s v="Hyderabad"/>
  </r>
  <r>
    <s v="ORD115315"/>
    <x v="0"/>
    <s v="Grocery"/>
    <x v="15087"/>
    <s v="Good Sales"/>
    <n v="0.13"/>
    <n v="360.78380000000004"/>
    <n v="2414.4762000000001"/>
    <n v="1"/>
    <d v="2023-04-10T00:00:00"/>
    <d v="2023-04-15T00:00:00"/>
    <s v="New"/>
    <s v="Cash"/>
    <n v="421"/>
    <s v="loss"/>
    <s v="Chennai"/>
  </r>
  <r>
    <s v="ORD115316"/>
    <x v="2"/>
    <s v="Clothing"/>
    <x v="15088"/>
    <s v="Good Sales"/>
    <n v="0.22"/>
    <n v="716.90959999999995"/>
    <n v="2541.7703999999999"/>
    <n v="5"/>
    <d v="2023-10-17T00:00:00"/>
    <d v="2023-10-20T00:00:00"/>
    <s v="Member"/>
    <s v="UPI"/>
    <n v="834.41"/>
    <s v="profit"/>
    <s v="Delhi"/>
  </r>
  <r>
    <s v="ORD115317"/>
    <x v="2"/>
    <s v="Clothing"/>
    <x v="15089"/>
    <s v="Good Sales"/>
    <n v="0.31"/>
    <n v="1149.3963000000001"/>
    <n v="2558.3337000000001"/>
    <n v="9"/>
    <d v="2023-05-16T00:00:00"/>
    <d v="2023-05-18T00:00:00"/>
    <s v="Regular"/>
    <s v="UPI"/>
    <n v="285.95"/>
    <s v="loss"/>
    <s v="Bangalore"/>
  </r>
  <r>
    <s v="ORD115318"/>
    <x v="0"/>
    <s v="Personal Care"/>
    <x v="15090"/>
    <s v="Good Sales"/>
    <n v="0.16"/>
    <n v="162.65440000000001"/>
    <n v="853.93560000000002"/>
    <n v="4"/>
    <d v="2023-09-04T00:00:00"/>
    <d v="2023-09-06T00:00:00"/>
    <s v="Regular"/>
    <s v="Cash"/>
    <n v="161.49"/>
    <s v="loss"/>
    <s v="Pune"/>
  </r>
  <r>
    <s v="ORD115319"/>
    <x v="3"/>
    <s v="Grocery"/>
    <x v="15091"/>
    <s v="concerning"/>
    <n v="0.19"/>
    <n v="114.0684"/>
    <n v="486.29160000000002"/>
    <n v="7"/>
    <d v="2023-07-29T00:00:00"/>
    <d v="2023-08-02T00:00:00"/>
    <s v="New"/>
    <s v="Cash"/>
    <n v="46.79"/>
    <s v="loss"/>
    <s v="Delhi"/>
  </r>
  <r>
    <s v="ORD115320"/>
    <x v="0"/>
    <s v="Electronics"/>
    <x v="15092"/>
    <s v="concerning"/>
    <n v="0.36"/>
    <n v="216.02520000000001"/>
    <n v="384.04480000000001"/>
    <n v="2"/>
    <d v="2023-11-14T00:00:00"/>
    <d v="2023-11-20T00:00:00"/>
    <s v="New"/>
    <s v="UPI"/>
    <n v="179.59"/>
    <s v="loss"/>
    <s v="Chennai"/>
  </r>
  <r>
    <s v="ORD115321"/>
    <x v="0"/>
    <s v="Electronics"/>
    <x v="15093"/>
    <s v="Good Sales"/>
    <n v="0.36"/>
    <n v="554.38559999999995"/>
    <n v="985.57440000000008"/>
    <n v="3"/>
    <d v="2024-07-11T00:00:00"/>
    <d v="2024-07-16T00:00:00"/>
    <s v="Regular"/>
    <s v="UPI"/>
    <n v="95.11"/>
    <s v="loss"/>
    <s v="Bangalore"/>
  </r>
  <r>
    <s v="ORD115322"/>
    <x v="1"/>
    <s v="Clothing"/>
    <x v="15094"/>
    <s v="Good Sales"/>
    <n v="0.4"/>
    <n v="342.18000000000006"/>
    <n v="513.27"/>
    <n v="9"/>
    <d v="2023-08-02T00:00:00"/>
    <d v="2023-08-09T00:00:00"/>
    <s v="New"/>
    <s v="Card"/>
    <n v="236.99"/>
    <s v="loss"/>
    <s v="Mumbai"/>
  </r>
  <r>
    <s v="ORD115323"/>
    <x v="0"/>
    <s v="Clothing"/>
    <x v="15095"/>
    <s v="Good Sales"/>
    <n v="0.3"/>
    <n v="817.39199999999994"/>
    <n v="1907.248"/>
    <n v="5"/>
    <d v="2023-07-18T00:00:00"/>
    <d v="2023-07-24T00:00:00"/>
    <s v="Regular"/>
    <s v="UPI"/>
    <n v="770.94"/>
    <s v="loss"/>
    <s v="Pune"/>
  </r>
  <r>
    <s v="ORD115324"/>
    <x v="2"/>
    <s v="Personal Care"/>
    <x v="15096"/>
    <s v="Good Sales"/>
    <n v="0.12"/>
    <n v="268.98"/>
    <n v="1972.52"/>
    <n v="6"/>
    <d v="2023-05-07T00:00:00"/>
    <d v="2023-05-10T00:00:00"/>
    <s v="Regular"/>
    <s v="Cash"/>
    <n v="276.17"/>
    <s v="loss"/>
    <s v="Pune"/>
  </r>
  <r>
    <s v="ORD115325"/>
    <x v="2"/>
    <s v="Grocery"/>
    <x v="15097"/>
    <s v="Good Sales"/>
    <n v="0.17"/>
    <n v="760.92510000000004"/>
    <n v="3715.1048999999998"/>
    <n v="3"/>
    <d v="2024-01-17T00:00:00"/>
    <d v="2024-01-22T00:00:00"/>
    <s v="Member"/>
    <s v="Cash"/>
    <n v="1286.3399999999999"/>
    <s v="profit"/>
    <s v="Chennai"/>
  </r>
  <r>
    <s v="ORD115326"/>
    <x v="2"/>
    <s v="Clothing"/>
    <x v="15098"/>
    <s v="Good Sales"/>
    <n v="0.45"/>
    <n v="1626.8715"/>
    <n v="1988.3985"/>
    <n v="6"/>
    <d v="2023-01-13T00:00:00"/>
    <d v="2023-01-16T00:00:00"/>
    <s v="New"/>
    <s v="Cash"/>
    <n v="633.21"/>
    <s v="loss"/>
    <s v="Delhi"/>
  </r>
  <r>
    <s v="ORD115327"/>
    <x v="3"/>
    <s v="Electronics"/>
    <x v="15099"/>
    <s v="Good Sales"/>
    <n v="0.37"/>
    <n v="410.13760000000002"/>
    <n v="698.3424"/>
    <n v="8"/>
    <d v="2024-01-21T00:00:00"/>
    <d v="2024-01-27T00:00:00"/>
    <s v="Member"/>
    <s v="Cash"/>
    <n v="315.38"/>
    <s v="loss"/>
    <s v="Hyderabad"/>
  </r>
  <r>
    <s v="ORD115328"/>
    <x v="2"/>
    <s v="Grocery"/>
    <x v="15100"/>
    <s v="concerning"/>
    <n v="0.04"/>
    <n v="12.962400000000001"/>
    <n v="311.0976"/>
    <n v="1"/>
    <d v="2023-01-29T00:00:00"/>
    <d v="2023-02-04T00:00:00"/>
    <s v="New"/>
    <s v="UPI"/>
    <n v="55.55"/>
    <s v="loss"/>
    <s v="Delhi"/>
  </r>
  <r>
    <s v="ORD115329"/>
    <x v="3"/>
    <s v="Clothing"/>
    <x v="15101"/>
    <s v="Good Sales"/>
    <n v="0.38"/>
    <n v="1358.4468000000002"/>
    <n v="2216.4132"/>
    <n v="8"/>
    <d v="2024-05-02T00:00:00"/>
    <d v="2024-05-03T00:00:00"/>
    <s v="Regular"/>
    <s v="Cash"/>
    <n v="599.15"/>
    <s v="loss"/>
    <s v="Bangalore"/>
  </r>
  <r>
    <s v="ORD115330"/>
    <x v="2"/>
    <s v="Grocery"/>
    <x v="15102"/>
    <s v="Good Sales"/>
    <n v="0.17"/>
    <n v="721.57520000000011"/>
    <n v="3522.9848000000002"/>
    <n v="8"/>
    <d v="2023-12-04T00:00:00"/>
    <d v="2023-12-07T00:00:00"/>
    <s v="Regular"/>
    <s v="UPI"/>
    <n v="1011.69"/>
    <s v="profit"/>
    <s v="Pune"/>
  </r>
  <r>
    <s v="ORD115331"/>
    <x v="0"/>
    <s v="Personal Care"/>
    <x v="15103"/>
    <s v="Good Sales"/>
    <n v="0.01"/>
    <n v="35.348700000000001"/>
    <n v="3499.5212999999999"/>
    <n v="7"/>
    <d v="2024-05-28T00:00:00"/>
    <d v="2024-05-30T00:00:00"/>
    <s v="Member"/>
    <s v="UPI"/>
    <n v="383.1"/>
    <s v="loss"/>
    <s v="Chennai"/>
  </r>
  <r>
    <s v="ORD115332"/>
    <x v="1"/>
    <s v="Electronics"/>
    <x v="15104"/>
    <s v="Good Sales"/>
    <n v="0.24"/>
    <n v="781.10159999999996"/>
    <n v="2473.4884000000002"/>
    <n v="4"/>
    <d v="2024-12-08T00:00:00"/>
    <d v="2024-12-09T00:00:00"/>
    <s v="New"/>
    <s v="Card"/>
    <n v="898.39"/>
    <s v="profit"/>
    <s v="Delhi"/>
  </r>
  <r>
    <s v="ORD115333"/>
    <x v="2"/>
    <s v="Grocery"/>
    <x v="7051"/>
    <s v="Good Sales"/>
    <n v="0.44"/>
    <n v="581.52160000000003"/>
    <n v="740.11840000000007"/>
    <n v="1"/>
    <d v="2023-11-13T00:00:00"/>
    <d v="2023-11-16T00:00:00"/>
    <s v="New"/>
    <s v="Card"/>
    <n v="346.39"/>
    <s v="loss"/>
    <s v="Pune"/>
  </r>
  <r>
    <s v="ORD115334"/>
    <x v="3"/>
    <s v="Electronics"/>
    <x v="15105"/>
    <s v="Good Sales"/>
    <n v="0.22"/>
    <n v="555.18319999999994"/>
    <n v="1968.3768"/>
    <n v="2"/>
    <d v="2024-11-16T00:00:00"/>
    <d v="2024-11-22T00:00:00"/>
    <s v="Member"/>
    <s v="Cash"/>
    <n v="211.38"/>
    <s v="loss"/>
    <s v="Hyderabad"/>
  </r>
  <r>
    <s v="ORD115335"/>
    <x v="3"/>
    <s v="Clothing"/>
    <x v="15106"/>
    <s v="Good Sales"/>
    <n v="0.49"/>
    <n v="1789.6318999999999"/>
    <n v="1862.6781000000001"/>
    <n v="3"/>
    <d v="2023-11-24T00:00:00"/>
    <d v="2023-11-29T00:00:00"/>
    <s v="Regular"/>
    <s v="Card"/>
    <n v="209.43"/>
    <s v="loss"/>
    <s v="Delhi"/>
  </r>
  <r>
    <s v="ORD115336"/>
    <x v="1"/>
    <s v="Home Care"/>
    <x v="15107"/>
    <s v="Good Sales"/>
    <n v="0.09"/>
    <n v="94.278599999999997"/>
    <n v="953.26139999999998"/>
    <n v="5"/>
    <d v="2024-09-03T00:00:00"/>
    <d v="2024-09-07T00:00:00"/>
    <s v="Member"/>
    <s v="Card"/>
    <n v="238.46"/>
    <s v="loss"/>
    <s v="Hyderabad"/>
  </r>
  <r>
    <s v="ORD115337"/>
    <x v="2"/>
    <s v="Grocery"/>
    <x v="15108"/>
    <s v="Good Sales"/>
    <n v="0.18"/>
    <n v="438.31079999999997"/>
    <n v="1996.7492"/>
    <n v="3"/>
    <d v="2024-07-24T00:00:00"/>
    <d v="2024-07-29T00:00:00"/>
    <s v="Member"/>
    <s v="UPI"/>
    <n v="335.86"/>
    <s v="loss"/>
    <s v="Mumbai"/>
  </r>
  <r>
    <s v="ORD115338"/>
    <x v="0"/>
    <s v="Electronics"/>
    <x v="15109"/>
    <s v="concerning"/>
    <n v="0.01"/>
    <n v="6.7344000000000008"/>
    <n v="666.7056"/>
    <n v="8"/>
    <d v="2023-10-31T00:00:00"/>
    <d v="2023-11-01T00:00:00"/>
    <s v="Regular"/>
    <s v="UPI"/>
    <n v="50.86"/>
    <s v="loss"/>
    <s v="Hyderabad"/>
  </r>
  <r>
    <s v="ORD115339"/>
    <x v="2"/>
    <s v="Grocery"/>
    <x v="15110"/>
    <s v="Good Sales"/>
    <n v="0.03"/>
    <n v="81.015599999999992"/>
    <n v="2619.5043999999998"/>
    <n v="6"/>
    <d v="2024-02-06T00:00:00"/>
    <d v="2024-02-07T00:00:00"/>
    <s v="Member"/>
    <s v="Card"/>
    <n v="739.55"/>
    <s v="loss"/>
    <s v="Mumbai"/>
  </r>
  <r>
    <s v="ORD115340"/>
    <x v="2"/>
    <s v="Clothing"/>
    <x v="15111"/>
    <s v="Good Sales"/>
    <n v="0.18"/>
    <n v="523.85939999999994"/>
    <n v="2386.4706000000001"/>
    <n v="3"/>
    <d v="2023-11-02T00:00:00"/>
    <d v="2023-11-03T00:00:00"/>
    <s v="New"/>
    <s v="Card"/>
    <n v="868.91"/>
    <s v="profit"/>
    <s v="Pune"/>
  </r>
  <r>
    <s v="ORD115341"/>
    <x v="1"/>
    <s v="Clothing"/>
    <x v="15112"/>
    <s v="Good Sales"/>
    <n v="0.26"/>
    <n v="708.08140000000003"/>
    <n v="2015.3085999999998"/>
    <n v="2"/>
    <d v="2023-07-22T00:00:00"/>
    <d v="2023-07-25T00:00:00"/>
    <s v="New"/>
    <s v="Card"/>
    <n v="353.12"/>
    <s v="loss"/>
    <s v="Pune"/>
  </r>
  <r>
    <s v="ORD115342"/>
    <x v="2"/>
    <s v="Electronics"/>
    <x v="15113"/>
    <s v="Good Sales"/>
    <n v="0.12"/>
    <n v="288.04559999999998"/>
    <n v="2112.3344000000002"/>
    <n v="3"/>
    <d v="2023-06-04T00:00:00"/>
    <d v="2023-06-06T00:00:00"/>
    <s v="Member"/>
    <s v="Card"/>
    <n v="231.2"/>
    <s v="loss"/>
    <s v="Pune"/>
  </r>
  <r>
    <s v="ORD115343"/>
    <x v="0"/>
    <s v="Personal Care"/>
    <x v="15114"/>
    <s v="Good Sales"/>
    <n v="0.08"/>
    <n v="238.2816"/>
    <n v="2740.2384000000002"/>
    <n v="2"/>
    <d v="2024-02-20T00:00:00"/>
    <d v="2024-02-27T00:00:00"/>
    <s v="Regular"/>
    <s v="Card"/>
    <n v="786.85"/>
    <s v="loss"/>
    <s v="Hyderabad"/>
  </r>
  <r>
    <s v="ORD115344"/>
    <x v="3"/>
    <s v="Grocery"/>
    <x v="15115"/>
    <s v="Good Sales"/>
    <n v="0.21"/>
    <n v="1046.7071999999998"/>
    <n v="3937.6127999999999"/>
    <n v="3"/>
    <d v="2023-11-18T00:00:00"/>
    <d v="2023-11-19T00:00:00"/>
    <s v="New"/>
    <s v="Card"/>
    <n v="909.1"/>
    <s v="profit"/>
    <s v="Bangalore"/>
  </r>
  <r>
    <m/>
    <x v="4"/>
    <m/>
    <x v="15116"/>
    <m/>
    <m/>
    <m/>
    <n v="29388622.50010006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EDA35-0F9C-459E-A164-2C267000325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3:T39" firstHeaderRow="0" firstDataRow="1" firstDataCol="1"/>
  <pivotFields count="16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80A0-5062-4231-8565-50D69B502E99}">
  <dimension ref="A1"/>
  <sheetViews>
    <sheetView workbookViewId="0">
      <selection activeCell="H19" sqref="H1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50"/>
  <sheetViews>
    <sheetView tabSelected="1" topLeftCell="D21" zoomScale="70" zoomScaleNormal="70" workbookViewId="0">
      <selection activeCell="S42" sqref="S4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20.33203125" customWidth="1"/>
    <col min="6" max="6" width="12" customWidth="1"/>
    <col min="7" max="8" width="21.6640625" customWidth="1"/>
    <col min="9" max="9" width="11.6640625" customWidth="1"/>
    <col min="10" max="10" width="15.6640625" customWidth="1"/>
    <col min="11" max="11" width="18.33203125" customWidth="1"/>
    <col min="12" max="12" width="19.88671875" customWidth="1"/>
    <col min="13" max="13" width="20.44140625" customWidth="1"/>
    <col min="14" max="14" width="15.77734375" customWidth="1"/>
    <col min="15" max="15" width="25.109375" customWidth="1"/>
    <col min="16" max="16" width="14.33203125" customWidth="1"/>
    <col min="17" max="17" width="8.6640625" customWidth="1"/>
    <col min="18" max="18" width="24.109375" customWidth="1"/>
    <col min="19" max="19" width="16.5546875" customWidth="1"/>
    <col min="20" max="20" width="12.4414062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15391</v>
      </c>
      <c r="F1" s="1" t="s">
        <v>4</v>
      </c>
      <c r="G1" s="1" t="s">
        <v>15379</v>
      </c>
      <c r="H1" s="1" t="s">
        <v>15380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15392</v>
      </c>
      <c r="P1" s="1" t="s">
        <v>11</v>
      </c>
    </row>
    <row r="2" spans="1:20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>IF(D2&gt;800,"Good Sales","concerning")</f>
        <v>concerning</v>
      </c>
      <c r="F2" s="2">
        <v>0.31</v>
      </c>
      <c r="G2" s="2">
        <f t="shared" ref="G2:G65" si="0">D2*F2</f>
        <v>221.18190000000001</v>
      </c>
      <c r="H2" s="2">
        <f t="shared" ref="H2:H65" si="1">D2-G2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tr">
        <f>IF(N2&gt;800,"profit","loss")</f>
        <v>loss</v>
      </c>
      <c r="P2" s="2" t="s">
        <v>17</v>
      </c>
      <c r="R2" s="4"/>
      <c r="S2" s="5"/>
      <c r="T2" s="4"/>
    </row>
    <row r="3" spans="1:20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2">IF(D3&gt;800,"Good Sales","concerning")</f>
        <v>Good Sales</v>
      </c>
      <c r="F3" s="2">
        <v>0.38</v>
      </c>
      <c r="G3" s="2">
        <f t="shared" si="0"/>
        <v>1445.1286</v>
      </c>
      <c r="H3" s="2">
        <f t="shared" si="1"/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tr">
        <f t="shared" ref="O3:O66" si="3">IF(N3&gt;800,"profit","loss")</f>
        <v>profit</v>
      </c>
      <c r="P3" s="2" t="s">
        <v>23</v>
      </c>
    </row>
    <row r="4" spans="1:20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2"/>
        <v>Good Sales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tr">
        <f t="shared" si="3"/>
        <v>loss</v>
      </c>
      <c r="P4" s="2" t="s">
        <v>28</v>
      </c>
    </row>
    <row r="5" spans="1:20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2"/>
        <v>Good Sales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tr">
        <f t="shared" si="3"/>
        <v>loss</v>
      </c>
      <c r="P5" s="2" t="s">
        <v>17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2"/>
        <v>Good Sales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tr">
        <f t="shared" si="3"/>
        <v>loss</v>
      </c>
      <c r="P6" s="2" t="s">
        <v>28</v>
      </c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2"/>
        <v>Good Sales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tr">
        <f t="shared" si="3"/>
        <v>loss</v>
      </c>
      <c r="P7" s="2" t="s">
        <v>34</v>
      </c>
    </row>
    <row r="8" spans="1:20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2"/>
        <v>concerning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tr">
        <f t="shared" si="3"/>
        <v>loss</v>
      </c>
      <c r="P8" s="2" t="s">
        <v>34</v>
      </c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2"/>
        <v>Good Sales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tr">
        <f t="shared" si="3"/>
        <v>loss</v>
      </c>
      <c r="P9" s="2" t="s">
        <v>28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2"/>
        <v>Good Sales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tr">
        <f t="shared" si="3"/>
        <v>profit</v>
      </c>
      <c r="P10" s="2" t="s">
        <v>39</v>
      </c>
    </row>
    <row r="11" spans="1:20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2"/>
        <v>concerning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tr">
        <f t="shared" si="3"/>
        <v>loss</v>
      </c>
      <c r="P11" s="2" t="s">
        <v>17</v>
      </c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2"/>
        <v>Good Sales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tr">
        <f t="shared" si="3"/>
        <v>loss</v>
      </c>
      <c r="P12" s="2" t="s">
        <v>28</v>
      </c>
      <c r="R12">
        <f>SUM(R1534)</f>
        <v>0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2"/>
        <v>Good Sales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tr">
        <f t="shared" si="3"/>
        <v>profit</v>
      </c>
      <c r="P13" s="2" t="s">
        <v>17</v>
      </c>
    </row>
    <row r="14" spans="1:20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2"/>
        <v>Good Sales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tr">
        <f t="shared" si="3"/>
        <v>loss</v>
      </c>
      <c r="P14" s="2" t="s">
        <v>28</v>
      </c>
      <c r="R14" s="7" t="s">
        <v>15378</v>
      </c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2"/>
        <v>Good Sales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tr">
        <f t="shared" si="3"/>
        <v>loss</v>
      </c>
      <c r="P15" s="2" t="s">
        <v>39</v>
      </c>
      <c r="R15">
        <f>COUNT(N1:N15346)</f>
        <v>15345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2"/>
        <v>Good Sales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tr">
        <f t="shared" si="3"/>
        <v>profit</v>
      </c>
      <c r="P16" s="2" t="s">
        <v>17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2"/>
        <v>Good Sales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tr">
        <f t="shared" si="3"/>
        <v>loss</v>
      </c>
      <c r="P17" s="2" t="s">
        <v>48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2"/>
        <v>Good Sales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tr">
        <f t="shared" si="3"/>
        <v>loss</v>
      </c>
      <c r="P18" s="2" t="s">
        <v>34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2"/>
        <v>Good Sales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tr">
        <f t="shared" si="3"/>
        <v>profit</v>
      </c>
      <c r="P19" s="2" t="s">
        <v>48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2"/>
        <v>Good Sales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tr">
        <f t="shared" si="3"/>
        <v>loss</v>
      </c>
      <c r="P20" s="2" t="s">
        <v>28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2"/>
        <v>Good Sales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tr">
        <f t="shared" si="3"/>
        <v>loss</v>
      </c>
      <c r="P21" s="2" t="s">
        <v>39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2"/>
        <v>Good Sales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tr">
        <f t="shared" si="3"/>
        <v>loss</v>
      </c>
      <c r="P22" s="2" t="s">
        <v>39</v>
      </c>
      <c r="R22">
        <f>SUM(N1:N15346)</f>
        <v>6872139.8099999921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2"/>
        <v>Good Sales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tr">
        <f t="shared" si="3"/>
        <v>profit</v>
      </c>
      <c r="P23" s="2" t="s">
        <v>28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2"/>
        <v>Good Sales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tr">
        <f t="shared" si="3"/>
        <v>profit</v>
      </c>
      <c r="P24" s="2" t="s">
        <v>17</v>
      </c>
      <c r="R24" t="s">
        <v>10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2"/>
        <v>Good Sales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tr">
        <f t="shared" si="3"/>
        <v>loss</v>
      </c>
      <c r="P25" s="2" t="s">
        <v>39</v>
      </c>
      <c r="R25">
        <f>SUMIF(O2:O15346,"profit",profit)</f>
        <v>1084495.0100000002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2"/>
        <v>Good Sales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tr">
        <f t="shared" si="3"/>
        <v>profit</v>
      </c>
      <c r="P26" s="2" t="s">
        <v>34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2"/>
        <v>Good Sales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tr">
        <f t="shared" si="3"/>
        <v>loss</v>
      </c>
      <c r="P27" s="2" t="s">
        <v>23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2"/>
        <v>Good Sales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tr">
        <f t="shared" si="3"/>
        <v>loss</v>
      </c>
      <c r="P28" s="2" t="s">
        <v>48</v>
      </c>
      <c r="R28" t="s">
        <v>15393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2"/>
        <v>Good Sales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tr">
        <f t="shared" si="3"/>
        <v>loss</v>
      </c>
      <c r="P29" s="2" t="s">
        <v>34</v>
      </c>
      <c r="R29">
        <f>COUNTIF(O1:O15346,"profit")</f>
        <v>2444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2"/>
        <v>concerning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tr">
        <f t="shared" si="3"/>
        <v>loss</v>
      </c>
      <c r="P30" s="2" t="s">
        <v>23</v>
      </c>
      <c r="R30">
        <f>COUNTIF(O1:O15346,"loss")</f>
        <v>12901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2"/>
        <v>Good Sales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tr">
        <f t="shared" si="3"/>
        <v>loss</v>
      </c>
      <c r="P31" s="2" t="s">
        <v>39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2"/>
        <v>concerning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tr">
        <f t="shared" si="3"/>
        <v>loss</v>
      </c>
      <c r="P32" s="2" t="s">
        <v>17</v>
      </c>
    </row>
    <row r="33" spans="1:20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2"/>
        <v>Good Sales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tr">
        <f t="shared" si="3"/>
        <v>loss</v>
      </c>
      <c r="P33" s="2" t="s">
        <v>48</v>
      </c>
      <c r="R33" s="11" t="s">
        <v>15395</v>
      </c>
      <c r="S33" t="s">
        <v>15394</v>
      </c>
      <c r="T33" t="s">
        <v>15398</v>
      </c>
    </row>
    <row r="34" spans="1:20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2"/>
        <v>Good Sales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tr">
        <f t="shared" si="3"/>
        <v>loss</v>
      </c>
      <c r="P34" s="2" t="s">
        <v>39</v>
      </c>
      <c r="R34" s="12" t="s">
        <v>13</v>
      </c>
      <c r="S34">
        <v>9518321.9399999864</v>
      </c>
      <c r="T34">
        <v>1675277.8499999982</v>
      </c>
    </row>
    <row r="35" spans="1:20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2"/>
        <v>Good Sales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tr">
        <f t="shared" si="3"/>
        <v>profit</v>
      </c>
      <c r="P35" s="2" t="s">
        <v>39</v>
      </c>
      <c r="R35" s="12" t="s">
        <v>25</v>
      </c>
      <c r="S35">
        <v>10143913.330000035</v>
      </c>
      <c r="T35">
        <v>1769020.9000000039</v>
      </c>
    </row>
    <row r="36" spans="1:20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2"/>
        <v>Good Sales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tr">
        <f t="shared" si="3"/>
        <v>loss</v>
      </c>
      <c r="P36" s="2" t="s">
        <v>28</v>
      </c>
      <c r="R36" s="12" t="s">
        <v>41</v>
      </c>
      <c r="S36">
        <v>9851779.1900000274</v>
      </c>
      <c r="T36">
        <v>1714038.9500000004</v>
      </c>
    </row>
    <row r="37" spans="1:20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2"/>
        <v>concerning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tr">
        <f t="shared" si="3"/>
        <v>loss</v>
      </c>
      <c r="P37" s="2" t="s">
        <v>34</v>
      </c>
      <c r="R37" s="12" t="s">
        <v>19</v>
      </c>
      <c r="S37">
        <v>9748863.0599999912</v>
      </c>
      <c r="T37">
        <v>1713802.1100000017</v>
      </c>
    </row>
    <row r="38" spans="1:20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2"/>
        <v>Good Sales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tr">
        <f t="shared" si="3"/>
        <v>loss</v>
      </c>
      <c r="P38" s="2" t="s">
        <v>48</v>
      </c>
      <c r="R38" s="12" t="s">
        <v>15396</v>
      </c>
    </row>
    <row r="39" spans="1:20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2"/>
        <v>Good Sales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tr">
        <f t="shared" si="3"/>
        <v>loss</v>
      </c>
      <c r="P39" s="2" t="s">
        <v>23</v>
      </c>
      <c r="R39" s="12" t="s">
        <v>15397</v>
      </c>
      <c r="S39">
        <v>39262877.520000041</v>
      </c>
      <c r="T39">
        <v>6872139.8100000042</v>
      </c>
    </row>
    <row r="40" spans="1:20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2"/>
        <v>Good Sales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tr">
        <f t="shared" si="3"/>
        <v>loss</v>
      </c>
      <c r="P40" s="2" t="s">
        <v>17</v>
      </c>
    </row>
    <row r="41" spans="1:20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2"/>
        <v>concerning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tr">
        <f t="shared" si="3"/>
        <v>loss</v>
      </c>
      <c r="P41" s="2" t="s">
        <v>28</v>
      </c>
      <c r="S41" t="s">
        <v>15400</v>
      </c>
      <c r="T41" t="s">
        <v>15401</v>
      </c>
    </row>
    <row r="42" spans="1:20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2"/>
        <v>Good Sales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tr">
        <f t="shared" si="3"/>
        <v>loss</v>
      </c>
      <c r="P42" s="2" t="s">
        <v>17</v>
      </c>
      <c r="R42" t="str" cm="1">
        <f t="array" ref="R42:R45">_xlfn.UNIQUE(B2:B15346)</f>
        <v>East</v>
      </c>
      <c r="S42">
        <f>SUMIF(B2:B15346,"East",D2:D15346)</f>
        <v>9518321.9399999864</v>
      </c>
      <c r="T42">
        <f>SUMIF(B2:B15346,"East",N2:N15346)</f>
        <v>1675277.8499999982</v>
      </c>
    </row>
    <row r="43" spans="1:20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2"/>
        <v>Good Sales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tr">
        <f t="shared" si="3"/>
        <v>loss</v>
      </c>
      <c r="P43" s="2" t="s">
        <v>34</v>
      </c>
      <c r="R43" t="str">
        <v>West</v>
      </c>
      <c r="S43">
        <f>SUMIF(B2:B15346,"West",D2:D15346)</f>
        <v>9748863.0599999912</v>
      </c>
      <c r="T43">
        <f>SUMIF(B2:B15346,"West",N2:N15346)</f>
        <v>1713802.1100000017</v>
      </c>
    </row>
    <row r="44" spans="1:20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2"/>
        <v>concerning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tr">
        <f t="shared" si="3"/>
        <v>loss</v>
      </c>
      <c r="P44" s="2" t="s">
        <v>23</v>
      </c>
      <c r="R44" t="str">
        <v>North</v>
      </c>
      <c r="S44">
        <f>SUMIF(B2:B15346,"North",D2:D15346)</f>
        <v>10143913.330000035</v>
      </c>
      <c r="T44">
        <f>SUMIF(B2:B15346,"North",N2:N15346)</f>
        <v>1769020.9000000039</v>
      </c>
    </row>
    <row r="45" spans="1:20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2"/>
        <v>Good Sales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tr">
        <f t="shared" si="3"/>
        <v>loss</v>
      </c>
      <c r="P45" s="2" t="s">
        <v>34</v>
      </c>
      <c r="R45" t="str">
        <v>South</v>
      </c>
      <c r="S45">
        <f>SUMIF(B2:B15346,"South",D2:D15346)</f>
        <v>9851779.1900000274</v>
      </c>
      <c r="T45">
        <f>SUMIF(B2:B15346,"south",N2:N15346)</f>
        <v>1714038.9500000004</v>
      </c>
    </row>
    <row r="46" spans="1:20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2"/>
        <v>Good Sales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tr">
        <f t="shared" si="3"/>
        <v>loss</v>
      </c>
      <c r="P46" s="2" t="s">
        <v>48</v>
      </c>
    </row>
    <row r="47" spans="1:20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2"/>
        <v>Good Sales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tr">
        <f t="shared" si="3"/>
        <v>loss</v>
      </c>
      <c r="P47" s="2" t="s">
        <v>48</v>
      </c>
      <c r="R47" t="s">
        <v>15402</v>
      </c>
      <c r="S47">
        <f>SUM(S42:S45)</f>
        <v>39262877.520000041</v>
      </c>
      <c r="T47">
        <f>SUM(T42:T45)</f>
        <v>6872139.8100000042</v>
      </c>
    </row>
    <row r="48" spans="1:20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2"/>
        <v>Good Sales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tr">
        <f t="shared" si="3"/>
        <v>loss</v>
      </c>
      <c r="P48" s="2" t="s">
        <v>17</v>
      </c>
    </row>
    <row r="49" spans="1:18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2"/>
        <v>Good Sales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tr">
        <f t="shared" si="3"/>
        <v>loss</v>
      </c>
      <c r="P49" s="2" t="s">
        <v>48</v>
      </c>
    </row>
    <row r="50" spans="1:18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2"/>
        <v>Good Sales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tr">
        <f t="shared" si="3"/>
        <v>profit</v>
      </c>
      <c r="P50" s="2" t="s">
        <v>48</v>
      </c>
    </row>
    <row r="51" spans="1:18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2"/>
        <v>Good Sales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tr">
        <f t="shared" si="3"/>
        <v>profit</v>
      </c>
      <c r="P51" s="2" t="s">
        <v>23</v>
      </c>
      <c r="R51" s="13"/>
    </row>
    <row r="52" spans="1:18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2"/>
        <v>Good Sales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tr">
        <f t="shared" si="3"/>
        <v>loss</v>
      </c>
      <c r="P52" s="2" t="s">
        <v>28</v>
      </c>
    </row>
    <row r="53" spans="1:18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2"/>
        <v>Good Sales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tr">
        <f t="shared" si="3"/>
        <v>loss</v>
      </c>
      <c r="P53" s="2" t="s">
        <v>23</v>
      </c>
    </row>
    <row r="54" spans="1:18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2"/>
        <v>Good Sales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tr">
        <f t="shared" si="3"/>
        <v>loss</v>
      </c>
      <c r="P54" s="2" t="s">
        <v>34</v>
      </c>
    </row>
    <row r="55" spans="1:18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2"/>
        <v>concerning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tr">
        <f t="shared" si="3"/>
        <v>loss</v>
      </c>
      <c r="P55" s="2" t="s">
        <v>23</v>
      </c>
    </row>
    <row r="56" spans="1:18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2"/>
        <v>Good Sales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tr">
        <f t="shared" si="3"/>
        <v>loss</v>
      </c>
      <c r="P56" s="2" t="s">
        <v>39</v>
      </c>
    </row>
    <row r="57" spans="1:18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2"/>
        <v>Good Sales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tr">
        <f t="shared" si="3"/>
        <v>loss</v>
      </c>
      <c r="P57" s="2" t="s">
        <v>17</v>
      </c>
    </row>
    <row r="58" spans="1:18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2"/>
        <v>Good Sales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tr">
        <f t="shared" si="3"/>
        <v>loss</v>
      </c>
      <c r="P58" s="2" t="s">
        <v>17</v>
      </c>
    </row>
    <row r="59" spans="1:18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2"/>
        <v>Good Sales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tr">
        <f t="shared" si="3"/>
        <v>loss</v>
      </c>
      <c r="P59" s="2" t="s">
        <v>48</v>
      </c>
    </row>
    <row r="60" spans="1:18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2"/>
        <v>Good Sales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tr">
        <f t="shared" si="3"/>
        <v>profit</v>
      </c>
      <c r="P60" s="2" t="s">
        <v>28</v>
      </c>
    </row>
    <row r="61" spans="1:18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2"/>
        <v>concerning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tr">
        <f t="shared" si="3"/>
        <v>loss</v>
      </c>
      <c r="P61" s="2" t="s">
        <v>39</v>
      </c>
    </row>
    <row r="62" spans="1:18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2"/>
        <v>Good Sales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tr">
        <f t="shared" si="3"/>
        <v>profit</v>
      </c>
      <c r="P62" s="2" t="s">
        <v>28</v>
      </c>
    </row>
    <row r="63" spans="1:18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2"/>
        <v>concerning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tr">
        <f t="shared" si="3"/>
        <v>loss</v>
      </c>
      <c r="P63" s="2" t="s">
        <v>17</v>
      </c>
    </row>
    <row r="64" spans="1:18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2"/>
        <v>Good Sales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tr">
        <f t="shared" si="3"/>
        <v>profit</v>
      </c>
      <c r="P64" s="2" t="s">
        <v>48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2"/>
        <v>concerning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tr">
        <f t="shared" si="3"/>
        <v>loss</v>
      </c>
      <c r="P65" s="2" t="s">
        <v>34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2"/>
        <v>Good Sales</v>
      </c>
      <c r="F66" s="2">
        <v>0.17</v>
      </c>
      <c r="G66" s="2">
        <f t="shared" ref="G66:G129" si="4">D66*F66</f>
        <v>805.35290000000009</v>
      </c>
      <c r="H66" s="2">
        <f t="shared" ref="H66:H129" si="5">D66-G66</f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tr">
        <f t="shared" si="3"/>
        <v>loss</v>
      </c>
      <c r="P66" s="2" t="s">
        <v>28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6">IF(D67&gt;800,"Good Sales","concerning")</f>
        <v>Good Sales</v>
      </c>
      <c r="F67" s="2">
        <v>0.38</v>
      </c>
      <c r="G67" s="2">
        <f t="shared" si="4"/>
        <v>1647.3988000000002</v>
      </c>
      <c r="H67" s="2">
        <f t="shared" si="5"/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tr">
        <f t="shared" ref="O67:O130" si="7">IF(N67&gt;800,"profit","loss")</f>
        <v>loss</v>
      </c>
      <c r="P67" s="2" t="s">
        <v>39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6"/>
        <v>concerning</v>
      </c>
      <c r="F68" s="2">
        <v>7.0000000000000007E-2</v>
      </c>
      <c r="G68" s="2">
        <f t="shared" si="4"/>
        <v>14.658700000000001</v>
      </c>
      <c r="H68" s="2">
        <f t="shared" si="5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tr">
        <f t="shared" si="7"/>
        <v>loss</v>
      </c>
      <c r="P68" s="2" t="s">
        <v>17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6"/>
        <v>Good Sales</v>
      </c>
      <c r="F69" s="2">
        <v>0.47</v>
      </c>
      <c r="G69" s="2">
        <f t="shared" si="4"/>
        <v>1848.2514999999999</v>
      </c>
      <c r="H69" s="2">
        <f t="shared" si="5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tr">
        <f t="shared" si="7"/>
        <v>loss</v>
      </c>
      <c r="P69" s="2" t="s">
        <v>28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6"/>
        <v>Good Sales</v>
      </c>
      <c r="F70" s="2">
        <v>0.21</v>
      </c>
      <c r="G70" s="2">
        <f t="shared" si="4"/>
        <v>675.33899999999994</v>
      </c>
      <c r="H70" s="2">
        <f t="shared" si="5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tr">
        <f t="shared" si="7"/>
        <v>loss</v>
      </c>
      <c r="P70" s="2" t="s">
        <v>39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6"/>
        <v>Good Sales</v>
      </c>
      <c r="F71" s="2">
        <v>0.12</v>
      </c>
      <c r="G71" s="2">
        <f t="shared" si="4"/>
        <v>303.27719999999999</v>
      </c>
      <c r="H71" s="2">
        <f t="shared" si="5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tr">
        <f t="shared" si="7"/>
        <v>loss</v>
      </c>
      <c r="P71" s="2" t="s">
        <v>17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6"/>
        <v>Good Sales</v>
      </c>
      <c r="F72" s="2">
        <v>0.39</v>
      </c>
      <c r="G72" s="2">
        <f t="shared" si="4"/>
        <v>1190.6349</v>
      </c>
      <c r="H72" s="2">
        <f t="shared" si="5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tr">
        <f t="shared" si="7"/>
        <v>loss</v>
      </c>
      <c r="P72" s="2" t="s">
        <v>39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6"/>
        <v>Good Sales</v>
      </c>
      <c r="F73" s="2">
        <v>0.47</v>
      </c>
      <c r="G73" s="2">
        <f t="shared" si="4"/>
        <v>1609.0120999999999</v>
      </c>
      <c r="H73" s="2">
        <f t="shared" si="5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tr">
        <f t="shared" si="7"/>
        <v>loss</v>
      </c>
      <c r="P73" s="2" t="s">
        <v>28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6"/>
        <v>Good Sales</v>
      </c>
      <c r="F74" s="2">
        <v>0.46</v>
      </c>
      <c r="G74" s="2">
        <f t="shared" si="4"/>
        <v>2039.5664000000002</v>
      </c>
      <c r="H74" s="2">
        <f t="shared" si="5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tr">
        <f t="shared" si="7"/>
        <v>profit</v>
      </c>
      <c r="P74" s="2" t="s">
        <v>48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6"/>
        <v>Good Sales</v>
      </c>
      <c r="F75" s="2">
        <v>0.12</v>
      </c>
      <c r="G75" s="2">
        <f t="shared" si="4"/>
        <v>463.20600000000002</v>
      </c>
      <c r="H75" s="2">
        <f t="shared" si="5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tr">
        <f t="shared" si="7"/>
        <v>profit</v>
      </c>
      <c r="P75" s="2" t="s">
        <v>28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6"/>
        <v>Good Sales</v>
      </c>
      <c r="F76" s="2">
        <v>0.34</v>
      </c>
      <c r="G76" s="2">
        <f t="shared" si="4"/>
        <v>992.57900000000006</v>
      </c>
      <c r="H76" s="2">
        <f t="shared" si="5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tr">
        <f t="shared" si="7"/>
        <v>loss</v>
      </c>
      <c r="P76" s="2" t="s">
        <v>48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6"/>
        <v>Good Sales</v>
      </c>
      <c r="F77" s="2">
        <v>0.27</v>
      </c>
      <c r="G77" s="2">
        <f t="shared" si="4"/>
        <v>1117.9674</v>
      </c>
      <c r="H77" s="2">
        <f t="shared" si="5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tr">
        <f t="shared" si="7"/>
        <v>loss</v>
      </c>
      <c r="P77" s="2" t="s">
        <v>28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6"/>
        <v>Good Sales</v>
      </c>
      <c r="F78" s="2">
        <v>0.36</v>
      </c>
      <c r="G78" s="2">
        <f t="shared" si="4"/>
        <v>1776.9312</v>
      </c>
      <c r="H78" s="2">
        <f t="shared" si="5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tr">
        <f t="shared" si="7"/>
        <v>profit</v>
      </c>
      <c r="P78" s="2" t="s">
        <v>39</v>
      </c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6"/>
        <v>Good Sales</v>
      </c>
      <c r="F79" s="2">
        <v>0.24</v>
      </c>
      <c r="G79" s="2">
        <f t="shared" si="4"/>
        <v>377.0136</v>
      </c>
      <c r="H79" s="2">
        <f t="shared" si="5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tr">
        <f t="shared" si="7"/>
        <v>loss</v>
      </c>
      <c r="P79" s="2" t="s">
        <v>39</v>
      </c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6"/>
        <v>concerning</v>
      </c>
      <c r="F80" s="2">
        <v>0.23</v>
      </c>
      <c r="G80" s="2">
        <f t="shared" si="4"/>
        <v>156.4598</v>
      </c>
      <c r="H80" s="2">
        <f t="shared" si="5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tr">
        <f t="shared" si="7"/>
        <v>loss</v>
      </c>
      <c r="P80" s="2" t="s">
        <v>28</v>
      </c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6"/>
        <v>Good Sales</v>
      </c>
      <c r="F81" s="2">
        <v>0.44</v>
      </c>
      <c r="G81" s="2">
        <f t="shared" si="4"/>
        <v>1621.0039999999999</v>
      </c>
      <c r="H81" s="2">
        <f t="shared" si="5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tr">
        <f t="shared" si="7"/>
        <v>loss</v>
      </c>
      <c r="P81" s="2" t="s">
        <v>17</v>
      </c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6"/>
        <v>Good Sales</v>
      </c>
      <c r="F82" s="2">
        <v>0.44</v>
      </c>
      <c r="G82" s="2">
        <f t="shared" si="4"/>
        <v>2153.8528000000001</v>
      </c>
      <c r="H82" s="2">
        <f t="shared" si="5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tr">
        <f t="shared" si="7"/>
        <v>loss</v>
      </c>
      <c r="P82" s="2" t="s">
        <v>48</v>
      </c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6"/>
        <v>concerning</v>
      </c>
      <c r="F83" s="2">
        <v>0.39</v>
      </c>
      <c r="G83" s="2">
        <f t="shared" si="4"/>
        <v>262.02539999999999</v>
      </c>
      <c r="H83" s="2">
        <f t="shared" si="5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tr">
        <f t="shared" si="7"/>
        <v>loss</v>
      </c>
      <c r="P83" s="2" t="s">
        <v>23</v>
      </c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6"/>
        <v>Good Sales</v>
      </c>
      <c r="F84" s="2">
        <v>0.35</v>
      </c>
      <c r="G84" s="2">
        <f t="shared" si="4"/>
        <v>775.37949999999989</v>
      </c>
      <c r="H84" s="2">
        <f t="shared" si="5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tr">
        <f t="shared" si="7"/>
        <v>loss</v>
      </c>
      <c r="P84" s="2" t="s">
        <v>34</v>
      </c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6"/>
        <v>concerning</v>
      </c>
      <c r="F85" s="2">
        <v>0.34</v>
      </c>
      <c r="G85" s="2">
        <f t="shared" si="4"/>
        <v>137.73740000000001</v>
      </c>
      <c r="H85" s="2">
        <f t="shared" si="5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tr">
        <f t="shared" si="7"/>
        <v>loss</v>
      </c>
      <c r="P85" s="2" t="s">
        <v>23</v>
      </c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6"/>
        <v>Good Sales</v>
      </c>
      <c r="F86" s="2">
        <v>0.03</v>
      </c>
      <c r="G86" s="2">
        <f t="shared" si="4"/>
        <v>117.1503</v>
      </c>
      <c r="H86" s="2">
        <f t="shared" si="5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tr">
        <f t="shared" si="7"/>
        <v>loss</v>
      </c>
      <c r="P86" s="2" t="s">
        <v>23</v>
      </c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6"/>
        <v>Good Sales</v>
      </c>
      <c r="F87" s="2">
        <v>0.37</v>
      </c>
      <c r="G87" s="2">
        <f t="shared" si="4"/>
        <v>1757.0079000000001</v>
      </c>
      <c r="H87" s="2">
        <f t="shared" si="5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tr">
        <f t="shared" si="7"/>
        <v>loss</v>
      </c>
      <c r="P87" s="2" t="s">
        <v>17</v>
      </c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6"/>
        <v>Good Sales</v>
      </c>
      <c r="F88" s="2">
        <v>0.32</v>
      </c>
      <c r="G88" s="2">
        <f t="shared" si="4"/>
        <v>814.42240000000004</v>
      </c>
      <c r="H88" s="2">
        <f t="shared" si="5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tr">
        <f t="shared" si="7"/>
        <v>loss</v>
      </c>
      <c r="P88" s="2" t="s">
        <v>39</v>
      </c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6"/>
        <v>Good Sales</v>
      </c>
      <c r="F89" s="2">
        <v>0.15</v>
      </c>
      <c r="G89" s="2">
        <f t="shared" si="4"/>
        <v>315.9975</v>
      </c>
      <c r="H89" s="2">
        <f t="shared" si="5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tr">
        <f t="shared" si="7"/>
        <v>loss</v>
      </c>
      <c r="P89" s="2" t="s">
        <v>39</v>
      </c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6"/>
        <v>Good Sales</v>
      </c>
      <c r="F90" s="2">
        <v>0.41</v>
      </c>
      <c r="G90" s="2">
        <f t="shared" si="4"/>
        <v>1864.6061999999997</v>
      </c>
      <c r="H90" s="2">
        <f t="shared" si="5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tr">
        <f t="shared" si="7"/>
        <v>profit</v>
      </c>
      <c r="P90" s="2" t="s">
        <v>48</v>
      </c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6"/>
        <v>concerning</v>
      </c>
      <c r="F91" s="2">
        <v>0.42</v>
      </c>
      <c r="G91" s="2">
        <f t="shared" si="4"/>
        <v>316.512</v>
      </c>
      <c r="H91" s="2">
        <f t="shared" si="5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tr">
        <f t="shared" si="7"/>
        <v>loss</v>
      </c>
      <c r="P91" s="2" t="s">
        <v>34</v>
      </c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6"/>
        <v>Good Sales</v>
      </c>
      <c r="F92" s="2">
        <v>0.47</v>
      </c>
      <c r="G92" s="2">
        <f t="shared" si="4"/>
        <v>2100.3172</v>
      </c>
      <c r="H92" s="2">
        <f t="shared" si="5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tr">
        <f t="shared" si="7"/>
        <v>profit</v>
      </c>
      <c r="P92" s="2" t="s">
        <v>34</v>
      </c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6"/>
        <v>Good Sales</v>
      </c>
      <c r="F93" s="2">
        <v>0.21</v>
      </c>
      <c r="G93" s="2">
        <f t="shared" si="4"/>
        <v>424.4982</v>
      </c>
      <c r="H93" s="2">
        <f t="shared" si="5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tr">
        <f t="shared" si="7"/>
        <v>loss</v>
      </c>
      <c r="P93" s="2" t="s">
        <v>23</v>
      </c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6"/>
        <v>Good Sales</v>
      </c>
      <c r="F94" s="2">
        <v>0.28000000000000003</v>
      </c>
      <c r="G94" s="2">
        <f t="shared" si="4"/>
        <v>795.50520000000017</v>
      </c>
      <c r="H94" s="2">
        <f t="shared" si="5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tr">
        <f t="shared" si="7"/>
        <v>loss</v>
      </c>
      <c r="P94" s="2" t="s">
        <v>48</v>
      </c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6"/>
        <v>Good Sales</v>
      </c>
      <c r="F95" s="2">
        <v>0.45</v>
      </c>
      <c r="G95" s="2">
        <f t="shared" si="4"/>
        <v>1209.8835000000001</v>
      </c>
      <c r="H95" s="2">
        <f t="shared" si="5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tr">
        <f t="shared" si="7"/>
        <v>loss</v>
      </c>
      <c r="P95" s="2" t="s">
        <v>34</v>
      </c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6"/>
        <v>Good Sales</v>
      </c>
      <c r="F96" s="2">
        <v>0.16</v>
      </c>
      <c r="G96" s="2">
        <f t="shared" si="4"/>
        <v>498.92800000000005</v>
      </c>
      <c r="H96" s="2">
        <f t="shared" si="5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tr">
        <f t="shared" si="7"/>
        <v>loss</v>
      </c>
      <c r="P96" s="2" t="s">
        <v>28</v>
      </c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6"/>
        <v>Good Sales</v>
      </c>
      <c r="F97" s="2">
        <v>0.4</v>
      </c>
      <c r="G97" s="2">
        <f t="shared" si="4"/>
        <v>1886.56</v>
      </c>
      <c r="H97" s="2">
        <f t="shared" si="5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tr">
        <f t="shared" si="7"/>
        <v>loss</v>
      </c>
      <c r="P97" s="2" t="s">
        <v>39</v>
      </c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6"/>
        <v>Good Sales</v>
      </c>
      <c r="F98" s="2">
        <v>0.5</v>
      </c>
      <c r="G98" s="2">
        <f t="shared" si="4"/>
        <v>2380.2600000000002</v>
      </c>
      <c r="H98" s="2">
        <f t="shared" si="5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tr">
        <f t="shared" si="7"/>
        <v>loss</v>
      </c>
      <c r="P98" s="2" t="s">
        <v>23</v>
      </c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6"/>
        <v>Good Sales</v>
      </c>
      <c r="F99" s="2">
        <v>0.33</v>
      </c>
      <c r="G99" s="2">
        <f t="shared" si="4"/>
        <v>1376.9679000000001</v>
      </c>
      <c r="H99" s="2">
        <f t="shared" si="5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tr">
        <f t="shared" si="7"/>
        <v>profit</v>
      </c>
      <c r="P99" s="2" t="s">
        <v>34</v>
      </c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6"/>
        <v>Good Sales</v>
      </c>
      <c r="F100" s="2">
        <v>0.49</v>
      </c>
      <c r="G100" s="2">
        <f t="shared" si="4"/>
        <v>508.89929999999998</v>
      </c>
      <c r="H100" s="2">
        <f t="shared" si="5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tr">
        <f t="shared" si="7"/>
        <v>loss</v>
      </c>
      <c r="P100" s="2" t="s">
        <v>28</v>
      </c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6"/>
        <v>Good Sales</v>
      </c>
      <c r="F101" s="2">
        <v>0.26</v>
      </c>
      <c r="G101" s="2">
        <f t="shared" si="4"/>
        <v>450.89980000000003</v>
      </c>
      <c r="H101" s="2">
        <f t="shared" si="5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tr">
        <f t="shared" si="7"/>
        <v>loss</v>
      </c>
      <c r="P101" s="2" t="s">
        <v>23</v>
      </c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6"/>
        <v>Good Sales</v>
      </c>
      <c r="F102" s="2">
        <v>0.08</v>
      </c>
      <c r="G102" s="2">
        <f t="shared" si="4"/>
        <v>199.22720000000001</v>
      </c>
      <c r="H102" s="2">
        <f t="shared" si="5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tr">
        <f t="shared" si="7"/>
        <v>loss</v>
      </c>
      <c r="P102" s="2" t="s">
        <v>23</v>
      </c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6"/>
        <v>Good Sales</v>
      </c>
      <c r="F103" s="2">
        <v>0.09</v>
      </c>
      <c r="G103" s="2">
        <f t="shared" si="4"/>
        <v>408.30840000000001</v>
      </c>
      <c r="H103" s="2">
        <f t="shared" si="5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tr">
        <f t="shared" si="7"/>
        <v>profit</v>
      </c>
      <c r="P103" s="2" t="s">
        <v>28</v>
      </c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6"/>
        <v>Good Sales</v>
      </c>
      <c r="F104" s="2">
        <v>0.37</v>
      </c>
      <c r="G104" s="2">
        <f t="shared" si="4"/>
        <v>981.32879999999989</v>
      </c>
      <c r="H104" s="2">
        <f t="shared" si="5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tr">
        <f t="shared" si="7"/>
        <v>loss</v>
      </c>
      <c r="P104" s="2" t="s">
        <v>39</v>
      </c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6"/>
        <v>Good Sales</v>
      </c>
      <c r="F105" s="2">
        <v>0</v>
      </c>
      <c r="G105" s="2">
        <f t="shared" si="4"/>
        <v>0</v>
      </c>
      <c r="H105" s="2">
        <f t="shared" si="5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tr">
        <f t="shared" si="7"/>
        <v>loss</v>
      </c>
      <c r="P105" s="2" t="s">
        <v>48</v>
      </c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6"/>
        <v>Good Sales</v>
      </c>
      <c r="F106" s="2">
        <v>0.33</v>
      </c>
      <c r="G106" s="2">
        <f t="shared" si="4"/>
        <v>1623.8706</v>
      </c>
      <c r="H106" s="2">
        <f t="shared" si="5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tr">
        <f t="shared" si="7"/>
        <v>loss</v>
      </c>
      <c r="P106" s="2" t="s">
        <v>34</v>
      </c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6"/>
        <v>Good Sales</v>
      </c>
      <c r="F107" s="2">
        <v>0.08</v>
      </c>
      <c r="G107" s="2">
        <f t="shared" si="4"/>
        <v>242.6448</v>
      </c>
      <c r="H107" s="2">
        <f t="shared" si="5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tr">
        <f t="shared" si="7"/>
        <v>loss</v>
      </c>
      <c r="P107" s="2" t="s">
        <v>28</v>
      </c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6"/>
        <v>Good Sales</v>
      </c>
      <c r="F108" s="2">
        <v>0.49</v>
      </c>
      <c r="G108" s="2">
        <f t="shared" si="4"/>
        <v>2155.8676999999998</v>
      </c>
      <c r="H108" s="2">
        <f t="shared" si="5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tr">
        <f t="shared" si="7"/>
        <v>loss</v>
      </c>
      <c r="P108" s="2" t="s">
        <v>28</v>
      </c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6"/>
        <v>Good Sales</v>
      </c>
      <c r="F109" s="2">
        <v>0.08</v>
      </c>
      <c r="G109" s="2">
        <f t="shared" si="4"/>
        <v>399.6952</v>
      </c>
      <c r="H109" s="2">
        <f t="shared" si="5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tr">
        <f t="shared" si="7"/>
        <v>profit</v>
      </c>
      <c r="P109" s="2" t="s">
        <v>23</v>
      </c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6"/>
        <v>Good Sales</v>
      </c>
      <c r="F110" s="2">
        <v>0.28000000000000003</v>
      </c>
      <c r="G110" s="2">
        <f t="shared" si="4"/>
        <v>1193.8108</v>
      </c>
      <c r="H110" s="2">
        <f t="shared" si="5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tr">
        <f t="shared" si="7"/>
        <v>profit</v>
      </c>
      <c r="P110" s="2" t="s">
        <v>17</v>
      </c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6"/>
        <v>Good Sales</v>
      </c>
      <c r="F111" s="2">
        <v>0.33</v>
      </c>
      <c r="G111" s="2">
        <f t="shared" si="4"/>
        <v>1095.2238</v>
      </c>
      <c r="H111" s="2">
        <f t="shared" si="5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tr">
        <f t="shared" si="7"/>
        <v>loss</v>
      </c>
      <c r="P111" s="2" t="s">
        <v>23</v>
      </c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6"/>
        <v>Good Sales</v>
      </c>
      <c r="F112" s="2">
        <v>0.41</v>
      </c>
      <c r="G112" s="2">
        <f t="shared" si="4"/>
        <v>1738.8714999999997</v>
      </c>
      <c r="H112" s="2">
        <f t="shared" si="5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tr">
        <f t="shared" si="7"/>
        <v>profit</v>
      </c>
      <c r="P112" s="2" t="s">
        <v>17</v>
      </c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6"/>
        <v>concerning</v>
      </c>
      <c r="F113" s="2">
        <v>0.23</v>
      </c>
      <c r="G113" s="2">
        <f t="shared" si="4"/>
        <v>116.1523</v>
      </c>
      <c r="H113" s="2">
        <f t="shared" si="5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tr">
        <f t="shared" si="7"/>
        <v>loss</v>
      </c>
      <c r="P113" s="2" t="s">
        <v>28</v>
      </c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6"/>
        <v>Good Sales</v>
      </c>
      <c r="F114" s="2">
        <v>0.47</v>
      </c>
      <c r="G114" s="2">
        <f t="shared" si="4"/>
        <v>1508.9913999999999</v>
      </c>
      <c r="H114" s="2">
        <f t="shared" si="5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tr">
        <f t="shared" si="7"/>
        <v>loss</v>
      </c>
      <c r="P114" s="2" t="s">
        <v>48</v>
      </c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6"/>
        <v>Good Sales</v>
      </c>
      <c r="F115" s="2">
        <v>0.24</v>
      </c>
      <c r="G115" s="2">
        <f t="shared" si="4"/>
        <v>278.63040000000001</v>
      </c>
      <c r="H115" s="2">
        <f t="shared" si="5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tr">
        <f t="shared" si="7"/>
        <v>loss</v>
      </c>
      <c r="P115" s="2" t="s">
        <v>34</v>
      </c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6"/>
        <v>concerning</v>
      </c>
      <c r="F116" s="2">
        <v>0.13</v>
      </c>
      <c r="G116" s="2">
        <f t="shared" si="4"/>
        <v>86.932300000000012</v>
      </c>
      <c r="H116" s="2">
        <f t="shared" si="5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tr">
        <f t="shared" si="7"/>
        <v>loss</v>
      </c>
      <c r="P116" s="2" t="s">
        <v>23</v>
      </c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6"/>
        <v>Good Sales</v>
      </c>
      <c r="F117" s="2">
        <v>0.3</v>
      </c>
      <c r="G117" s="2">
        <f t="shared" si="4"/>
        <v>1342.521</v>
      </c>
      <c r="H117" s="2">
        <f t="shared" si="5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tr">
        <f t="shared" si="7"/>
        <v>profit</v>
      </c>
      <c r="P117" s="2" t="s">
        <v>39</v>
      </c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6"/>
        <v>Good Sales</v>
      </c>
      <c r="F118" s="2">
        <v>0.33</v>
      </c>
      <c r="G118" s="2">
        <f t="shared" si="4"/>
        <v>1067.3058000000001</v>
      </c>
      <c r="H118" s="2">
        <f t="shared" si="5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tr">
        <f t="shared" si="7"/>
        <v>profit</v>
      </c>
      <c r="P118" s="2" t="s">
        <v>34</v>
      </c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6"/>
        <v>Good Sales</v>
      </c>
      <c r="F119" s="2">
        <v>0.25</v>
      </c>
      <c r="G119" s="2">
        <f t="shared" si="4"/>
        <v>323.34500000000003</v>
      </c>
      <c r="H119" s="2">
        <f t="shared" si="5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tr">
        <f t="shared" si="7"/>
        <v>loss</v>
      </c>
      <c r="P119" s="2" t="s">
        <v>48</v>
      </c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6"/>
        <v>Good Sales</v>
      </c>
      <c r="F120" s="2">
        <v>0.37</v>
      </c>
      <c r="G120" s="2">
        <f t="shared" si="4"/>
        <v>738.23509999999999</v>
      </c>
      <c r="H120" s="2">
        <f t="shared" si="5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tr">
        <f t="shared" si="7"/>
        <v>loss</v>
      </c>
      <c r="P120" s="2" t="s">
        <v>17</v>
      </c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6"/>
        <v>Good Sales</v>
      </c>
      <c r="F121" s="2">
        <v>0.21</v>
      </c>
      <c r="G121" s="2">
        <f t="shared" si="4"/>
        <v>1022.5026</v>
      </c>
      <c r="H121" s="2">
        <f t="shared" si="5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tr">
        <f t="shared" si="7"/>
        <v>profit</v>
      </c>
      <c r="P121" s="2" t="s">
        <v>28</v>
      </c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6"/>
        <v>Good Sales</v>
      </c>
      <c r="F122" s="2">
        <v>0</v>
      </c>
      <c r="G122" s="2">
        <f t="shared" si="4"/>
        <v>0</v>
      </c>
      <c r="H122" s="2">
        <f t="shared" si="5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tr">
        <f t="shared" si="7"/>
        <v>loss</v>
      </c>
      <c r="P122" s="2" t="s">
        <v>48</v>
      </c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6"/>
        <v>concerning</v>
      </c>
      <c r="F123" s="2">
        <v>0.13</v>
      </c>
      <c r="G123" s="2">
        <f t="shared" si="4"/>
        <v>22.9255</v>
      </c>
      <c r="H123" s="2">
        <f t="shared" si="5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tr">
        <f t="shared" si="7"/>
        <v>loss</v>
      </c>
      <c r="P123" s="2" t="s">
        <v>17</v>
      </c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6"/>
        <v>Good Sales</v>
      </c>
      <c r="F124" s="2">
        <v>0.47</v>
      </c>
      <c r="G124" s="2">
        <f t="shared" si="4"/>
        <v>2303.4794000000002</v>
      </c>
      <c r="H124" s="2">
        <f t="shared" si="5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tr">
        <f t="shared" si="7"/>
        <v>profit</v>
      </c>
      <c r="P124" s="2" t="s">
        <v>17</v>
      </c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6"/>
        <v>Good Sales</v>
      </c>
      <c r="F125" s="2">
        <v>0.38</v>
      </c>
      <c r="G125" s="2">
        <f t="shared" si="4"/>
        <v>724.2002</v>
      </c>
      <c r="H125" s="2">
        <f t="shared" si="5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tr">
        <f t="shared" si="7"/>
        <v>loss</v>
      </c>
      <c r="P125" s="2" t="s">
        <v>34</v>
      </c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6"/>
        <v>Good Sales</v>
      </c>
      <c r="F126" s="2">
        <v>0.09</v>
      </c>
      <c r="G126" s="2">
        <f t="shared" si="4"/>
        <v>315.67950000000002</v>
      </c>
      <c r="H126" s="2">
        <f t="shared" si="5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tr">
        <f t="shared" si="7"/>
        <v>loss</v>
      </c>
      <c r="P126" s="2" t="s">
        <v>48</v>
      </c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6"/>
        <v>Good Sales</v>
      </c>
      <c r="F127" s="2">
        <v>0.03</v>
      </c>
      <c r="G127" s="2">
        <f t="shared" si="4"/>
        <v>107.7636</v>
      </c>
      <c r="H127" s="2">
        <f t="shared" si="5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tr">
        <f t="shared" si="7"/>
        <v>loss</v>
      </c>
      <c r="P127" s="2" t="s">
        <v>34</v>
      </c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6"/>
        <v>Good Sales</v>
      </c>
      <c r="F128" s="2">
        <v>0.18</v>
      </c>
      <c r="G128" s="2">
        <f t="shared" si="4"/>
        <v>822.10500000000002</v>
      </c>
      <c r="H128" s="2">
        <f t="shared" si="5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tr">
        <f t="shared" si="7"/>
        <v>loss</v>
      </c>
      <c r="P128" s="2" t="s">
        <v>34</v>
      </c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6"/>
        <v>Good Sales</v>
      </c>
      <c r="F129" s="2">
        <v>0.42</v>
      </c>
      <c r="G129" s="2">
        <f t="shared" si="4"/>
        <v>1863.4559999999999</v>
      </c>
      <c r="H129" s="2">
        <f t="shared" si="5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tr">
        <f t="shared" si="7"/>
        <v>profit</v>
      </c>
      <c r="P129" s="2" t="s">
        <v>28</v>
      </c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6"/>
        <v>Good Sales</v>
      </c>
      <c r="F130" s="2">
        <v>0.05</v>
      </c>
      <c r="G130" s="2">
        <f t="shared" ref="G130:G193" si="8">D130*F130</f>
        <v>74.023499999999999</v>
      </c>
      <c r="H130" s="2">
        <f t="shared" ref="H130:H193" si="9">D130-G130</f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tr">
        <f t="shared" si="7"/>
        <v>loss</v>
      </c>
      <c r="P130" s="2" t="s">
        <v>48</v>
      </c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10">IF(D131&gt;800,"Good Sales","concerning")</f>
        <v>Good Sales</v>
      </c>
      <c r="F131" s="2">
        <v>0.27</v>
      </c>
      <c r="G131" s="2">
        <f t="shared" si="8"/>
        <v>878.39640000000009</v>
      </c>
      <c r="H131" s="2">
        <f t="shared" si="9"/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tr">
        <f t="shared" ref="O131:O194" si="11">IF(N131&gt;800,"profit","loss")</f>
        <v>loss</v>
      </c>
      <c r="P131" s="2" t="s">
        <v>48</v>
      </c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10"/>
        <v>Good Sales</v>
      </c>
      <c r="F132" s="2">
        <v>0.14000000000000001</v>
      </c>
      <c r="G132" s="2">
        <f t="shared" si="8"/>
        <v>284.08240000000006</v>
      </c>
      <c r="H132" s="2">
        <f t="shared" si="9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tr">
        <f t="shared" si="11"/>
        <v>loss</v>
      </c>
      <c r="P132" s="2" t="s">
        <v>23</v>
      </c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10"/>
        <v>Good Sales</v>
      </c>
      <c r="F133" s="2">
        <v>0.36</v>
      </c>
      <c r="G133" s="2">
        <f t="shared" si="8"/>
        <v>963.05759999999987</v>
      </c>
      <c r="H133" s="2">
        <f t="shared" si="9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tr">
        <f t="shared" si="11"/>
        <v>loss</v>
      </c>
      <c r="P133" s="2" t="s">
        <v>23</v>
      </c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10"/>
        <v>Good Sales</v>
      </c>
      <c r="F134" s="2">
        <v>0</v>
      </c>
      <c r="G134" s="2">
        <f t="shared" si="8"/>
        <v>0</v>
      </c>
      <c r="H134" s="2">
        <f t="shared" si="9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tr">
        <f t="shared" si="11"/>
        <v>loss</v>
      </c>
      <c r="P134" s="2" t="s">
        <v>17</v>
      </c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10"/>
        <v>Good Sales</v>
      </c>
      <c r="F135" s="2">
        <v>0.14000000000000001</v>
      </c>
      <c r="G135" s="2">
        <f t="shared" si="8"/>
        <v>285.89120000000003</v>
      </c>
      <c r="H135" s="2">
        <f t="shared" si="9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tr">
        <f t="shared" si="11"/>
        <v>loss</v>
      </c>
      <c r="P135" s="2" t="s">
        <v>28</v>
      </c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10"/>
        <v>Good Sales</v>
      </c>
      <c r="F136" s="2">
        <v>0.34</v>
      </c>
      <c r="G136" s="2">
        <f t="shared" si="8"/>
        <v>806.84720000000004</v>
      </c>
      <c r="H136" s="2">
        <f t="shared" si="9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tr">
        <f t="shared" si="11"/>
        <v>loss</v>
      </c>
      <c r="P136" s="2" t="s">
        <v>39</v>
      </c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10"/>
        <v>Good Sales</v>
      </c>
      <c r="F137" s="2">
        <v>0.27</v>
      </c>
      <c r="G137" s="2">
        <f t="shared" si="8"/>
        <v>302.63760000000008</v>
      </c>
      <c r="H137" s="2">
        <f t="shared" si="9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tr">
        <f t="shared" si="11"/>
        <v>loss</v>
      </c>
      <c r="P137" s="2" t="s">
        <v>39</v>
      </c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10"/>
        <v>Good Sales</v>
      </c>
      <c r="F138" s="2">
        <v>0.39</v>
      </c>
      <c r="G138" s="2">
        <f t="shared" si="8"/>
        <v>1200.2132999999999</v>
      </c>
      <c r="H138" s="2">
        <f t="shared" si="9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tr">
        <f t="shared" si="11"/>
        <v>loss</v>
      </c>
      <c r="P138" s="2" t="s">
        <v>48</v>
      </c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10"/>
        <v>Good Sales</v>
      </c>
      <c r="F139" s="2">
        <v>0.08</v>
      </c>
      <c r="G139" s="2">
        <f t="shared" si="8"/>
        <v>305.512</v>
      </c>
      <c r="H139" s="2">
        <f t="shared" si="9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tr">
        <f t="shared" si="11"/>
        <v>loss</v>
      </c>
      <c r="P139" s="2" t="s">
        <v>48</v>
      </c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10"/>
        <v>Good Sales</v>
      </c>
      <c r="F140" s="2">
        <v>0.27</v>
      </c>
      <c r="G140" s="2">
        <f t="shared" si="8"/>
        <v>595.5471</v>
      </c>
      <c r="H140" s="2">
        <f t="shared" si="9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tr">
        <f t="shared" si="11"/>
        <v>loss</v>
      </c>
      <c r="P140" s="2" t="s">
        <v>28</v>
      </c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10"/>
        <v>Good Sales</v>
      </c>
      <c r="F141" s="2">
        <v>0.1</v>
      </c>
      <c r="G141" s="2">
        <f t="shared" si="8"/>
        <v>489.06300000000005</v>
      </c>
      <c r="H141" s="2">
        <f t="shared" si="9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tr">
        <f t="shared" si="11"/>
        <v>loss</v>
      </c>
      <c r="P141" s="2" t="s">
        <v>17</v>
      </c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10"/>
        <v>concerning</v>
      </c>
      <c r="F142" s="2">
        <v>0.32</v>
      </c>
      <c r="G142" s="2">
        <f t="shared" si="8"/>
        <v>121.73120000000002</v>
      </c>
      <c r="H142" s="2">
        <f t="shared" si="9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tr">
        <f t="shared" si="11"/>
        <v>loss</v>
      </c>
      <c r="P142" s="2" t="s">
        <v>23</v>
      </c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10"/>
        <v>Good Sales</v>
      </c>
      <c r="F143" s="2">
        <v>7.0000000000000007E-2</v>
      </c>
      <c r="G143" s="2">
        <f t="shared" si="8"/>
        <v>209.0823</v>
      </c>
      <c r="H143" s="2">
        <f t="shared" si="9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tr">
        <f t="shared" si="11"/>
        <v>loss</v>
      </c>
      <c r="P143" s="2" t="s">
        <v>39</v>
      </c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10"/>
        <v>Good Sales</v>
      </c>
      <c r="F144" s="2">
        <v>7.0000000000000007E-2</v>
      </c>
      <c r="G144" s="2">
        <f t="shared" si="8"/>
        <v>207.1748</v>
      </c>
      <c r="H144" s="2">
        <f t="shared" si="9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tr">
        <f t="shared" si="11"/>
        <v>profit</v>
      </c>
      <c r="P144" s="2" t="s">
        <v>34</v>
      </c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10"/>
        <v>concerning</v>
      </c>
      <c r="F145" s="2">
        <v>0.16</v>
      </c>
      <c r="G145" s="2">
        <f t="shared" si="8"/>
        <v>44.456000000000003</v>
      </c>
      <c r="H145" s="2">
        <f t="shared" si="9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tr">
        <f t="shared" si="11"/>
        <v>loss</v>
      </c>
      <c r="P145" s="2" t="s">
        <v>34</v>
      </c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10"/>
        <v>Good Sales</v>
      </c>
      <c r="F146" s="2">
        <v>0.2</v>
      </c>
      <c r="G146" s="2">
        <f t="shared" si="8"/>
        <v>240.07800000000003</v>
      </c>
      <c r="H146" s="2">
        <f t="shared" si="9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tr">
        <f t="shared" si="11"/>
        <v>loss</v>
      </c>
      <c r="P146" s="2" t="s">
        <v>34</v>
      </c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10"/>
        <v>Good Sales</v>
      </c>
      <c r="F147" s="2">
        <v>0.25</v>
      </c>
      <c r="G147" s="2">
        <f t="shared" si="8"/>
        <v>1134.29</v>
      </c>
      <c r="H147" s="2">
        <f t="shared" si="9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tr">
        <f t="shared" si="11"/>
        <v>profit</v>
      </c>
      <c r="P147" s="2" t="s">
        <v>28</v>
      </c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10"/>
        <v>Good Sales</v>
      </c>
      <c r="F148" s="2">
        <v>0.28999999999999998</v>
      </c>
      <c r="G148" s="2">
        <f t="shared" si="8"/>
        <v>802.75479999999993</v>
      </c>
      <c r="H148" s="2">
        <f t="shared" si="9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tr">
        <f t="shared" si="11"/>
        <v>loss</v>
      </c>
      <c r="P148" s="2" t="s">
        <v>23</v>
      </c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10"/>
        <v>Good Sales</v>
      </c>
      <c r="F149" s="2">
        <v>0.23</v>
      </c>
      <c r="G149" s="2">
        <f t="shared" si="8"/>
        <v>514.80669999999998</v>
      </c>
      <c r="H149" s="2">
        <f t="shared" si="9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tr">
        <f t="shared" si="11"/>
        <v>loss</v>
      </c>
      <c r="P149" s="2" t="s">
        <v>28</v>
      </c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10"/>
        <v>Good Sales</v>
      </c>
      <c r="F150" s="2">
        <v>0.02</v>
      </c>
      <c r="G150" s="2">
        <f t="shared" si="8"/>
        <v>42.718599999999995</v>
      </c>
      <c r="H150" s="2">
        <f t="shared" si="9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tr">
        <f t="shared" si="11"/>
        <v>loss</v>
      </c>
      <c r="P150" s="2" t="s">
        <v>48</v>
      </c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10"/>
        <v>Good Sales</v>
      </c>
      <c r="F151" s="2">
        <v>0.17</v>
      </c>
      <c r="G151" s="2">
        <f t="shared" si="8"/>
        <v>756.8383</v>
      </c>
      <c r="H151" s="2">
        <f t="shared" si="9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tr">
        <f t="shared" si="11"/>
        <v>profit</v>
      </c>
      <c r="P151" s="2" t="s">
        <v>17</v>
      </c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10"/>
        <v>Good Sales</v>
      </c>
      <c r="F152" s="2">
        <v>0.03</v>
      </c>
      <c r="G152" s="2">
        <f t="shared" si="8"/>
        <v>56.953499999999998</v>
      </c>
      <c r="H152" s="2">
        <f t="shared" si="9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tr">
        <f t="shared" si="11"/>
        <v>loss</v>
      </c>
      <c r="P152" s="2" t="s">
        <v>23</v>
      </c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10"/>
        <v>Good Sales</v>
      </c>
      <c r="F153" s="2">
        <v>0.06</v>
      </c>
      <c r="G153" s="2">
        <f t="shared" si="8"/>
        <v>258.59519999999998</v>
      </c>
      <c r="H153" s="2">
        <f t="shared" si="9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tr">
        <f t="shared" si="11"/>
        <v>loss</v>
      </c>
      <c r="P153" s="2" t="s">
        <v>34</v>
      </c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10"/>
        <v>Good Sales</v>
      </c>
      <c r="F154" s="2">
        <v>0.05</v>
      </c>
      <c r="G154" s="2">
        <f t="shared" si="8"/>
        <v>80.75200000000001</v>
      </c>
      <c r="H154" s="2">
        <f t="shared" si="9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tr">
        <f t="shared" si="11"/>
        <v>loss</v>
      </c>
      <c r="P154" s="2" t="s">
        <v>34</v>
      </c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10"/>
        <v>Good Sales</v>
      </c>
      <c r="F155" s="2">
        <v>0.08</v>
      </c>
      <c r="G155" s="2">
        <f t="shared" si="8"/>
        <v>216.34960000000001</v>
      </c>
      <c r="H155" s="2">
        <f t="shared" si="9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tr">
        <f t="shared" si="11"/>
        <v>loss</v>
      </c>
      <c r="P155" s="2" t="s">
        <v>17</v>
      </c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10"/>
        <v>Good Sales</v>
      </c>
      <c r="F156" s="2">
        <v>0.41</v>
      </c>
      <c r="G156" s="2">
        <f t="shared" si="8"/>
        <v>329.93520000000001</v>
      </c>
      <c r="H156" s="2">
        <f t="shared" si="9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tr">
        <f t="shared" si="11"/>
        <v>loss</v>
      </c>
      <c r="P156" s="2" t="s">
        <v>48</v>
      </c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10"/>
        <v>Good Sales</v>
      </c>
      <c r="F157" s="2">
        <v>0.31</v>
      </c>
      <c r="G157" s="2">
        <f t="shared" si="8"/>
        <v>1284.2214999999999</v>
      </c>
      <c r="H157" s="2">
        <f t="shared" si="9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tr">
        <f t="shared" si="11"/>
        <v>loss</v>
      </c>
      <c r="P157" s="2" t="s">
        <v>48</v>
      </c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10"/>
        <v>Good Sales</v>
      </c>
      <c r="F158" s="2">
        <v>0.25</v>
      </c>
      <c r="G158" s="2">
        <f t="shared" si="8"/>
        <v>926.57</v>
      </c>
      <c r="H158" s="2">
        <f t="shared" si="9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tr">
        <f t="shared" si="11"/>
        <v>profit</v>
      </c>
      <c r="P158" s="2" t="s">
        <v>23</v>
      </c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10"/>
        <v>Good Sales</v>
      </c>
      <c r="F159" s="2">
        <v>0.37</v>
      </c>
      <c r="G159" s="2">
        <f t="shared" si="8"/>
        <v>998.06020000000001</v>
      </c>
      <c r="H159" s="2">
        <f t="shared" si="9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tr">
        <f t="shared" si="11"/>
        <v>loss</v>
      </c>
      <c r="P159" s="2" t="s">
        <v>48</v>
      </c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10"/>
        <v>concerning</v>
      </c>
      <c r="F160" s="2">
        <v>0.48</v>
      </c>
      <c r="G160" s="2">
        <f t="shared" si="8"/>
        <v>108.92159999999998</v>
      </c>
      <c r="H160" s="2">
        <f t="shared" si="9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tr">
        <f t="shared" si="11"/>
        <v>loss</v>
      </c>
      <c r="P160" s="2" t="s">
        <v>17</v>
      </c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10"/>
        <v>Good Sales</v>
      </c>
      <c r="F161" s="2">
        <v>0.21</v>
      </c>
      <c r="G161" s="2">
        <f t="shared" si="8"/>
        <v>516.21359999999993</v>
      </c>
      <c r="H161" s="2">
        <f t="shared" si="9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tr">
        <f t="shared" si="11"/>
        <v>loss</v>
      </c>
      <c r="P161" s="2" t="s">
        <v>23</v>
      </c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10"/>
        <v>Good Sales</v>
      </c>
      <c r="F162" s="2">
        <v>0.18</v>
      </c>
      <c r="G162" s="2">
        <f t="shared" si="8"/>
        <v>216.62280000000001</v>
      </c>
      <c r="H162" s="2">
        <f t="shared" si="9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tr">
        <f t="shared" si="11"/>
        <v>loss</v>
      </c>
      <c r="P162" s="2" t="s">
        <v>23</v>
      </c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10"/>
        <v>Good Sales</v>
      </c>
      <c r="F163" s="2">
        <v>0.49</v>
      </c>
      <c r="G163" s="2">
        <f t="shared" si="8"/>
        <v>1041.5097000000001</v>
      </c>
      <c r="H163" s="2">
        <f t="shared" si="9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tr">
        <f t="shared" si="11"/>
        <v>loss</v>
      </c>
      <c r="P163" s="2" t="s">
        <v>28</v>
      </c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10"/>
        <v>Good Sales</v>
      </c>
      <c r="F164" s="2">
        <v>0.39</v>
      </c>
      <c r="G164" s="2">
        <f t="shared" si="8"/>
        <v>1675.6311000000001</v>
      </c>
      <c r="H164" s="2">
        <f t="shared" si="9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tr">
        <f t="shared" si="11"/>
        <v>loss</v>
      </c>
      <c r="P164" s="2" t="s">
        <v>17</v>
      </c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10"/>
        <v>Good Sales</v>
      </c>
      <c r="F165" s="2">
        <v>0.39</v>
      </c>
      <c r="G165" s="2">
        <f t="shared" si="8"/>
        <v>1509.7134000000001</v>
      </c>
      <c r="H165" s="2">
        <f t="shared" si="9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tr">
        <f t="shared" si="11"/>
        <v>loss</v>
      </c>
      <c r="P165" s="2" t="s">
        <v>34</v>
      </c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10"/>
        <v>Good Sales</v>
      </c>
      <c r="F166" s="2">
        <v>0.3</v>
      </c>
      <c r="G166" s="2">
        <f t="shared" si="8"/>
        <v>385.67099999999999</v>
      </c>
      <c r="H166" s="2">
        <f t="shared" si="9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tr">
        <f t="shared" si="11"/>
        <v>loss</v>
      </c>
      <c r="P166" s="2" t="s">
        <v>48</v>
      </c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10"/>
        <v>Good Sales</v>
      </c>
      <c r="F167" s="2">
        <v>0.25</v>
      </c>
      <c r="G167" s="2">
        <f t="shared" si="8"/>
        <v>1231.5675000000001</v>
      </c>
      <c r="H167" s="2">
        <f t="shared" si="9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tr">
        <f t="shared" si="11"/>
        <v>loss</v>
      </c>
      <c r="P167" s="2" t="s">
        <v>48</v>
      </c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10"/>
        <v>Good Sales</v>
      </c>
      <c r="F168" s="2">
        <v>0.28000000000000003</v>
      </c>
      <c r="G168" s="2">
        <f t="shared" si="8"/>
        <v>1267.2044000000001</v>
      </c>
      <c r="H168" s="2">
        <f t="shared" si="9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tr">
        <f t="shared" si="11"/>
        <v>loss</v>
      </c>
      <c r="P168" s="2" t="s">
        <v>34</v>
      </c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10"/>
        <v>Good Sales</v>
      </c>
      <c r="F169" s="2">
        <v>0.33</v>
      </c>
      <c r="G169" s="2">
        <f t="shared" si="8"/>
        <v>887.86500000000001</v>
      </c>
      <c r="H169" s="2">
        <f t="shared" si="9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tr">
        <f t="shared" si="11"/>
        <v>loss</v>
      </c>
      <c r="P169" s="2" t="s">
        <v>39</v>
      </c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10"/>
        <v>Good Sales</v>
      </c>
      <c r="F170" s="2">
        <v>0.19</v>
      </c>
      <c r="G170" s="2">
        <f t="shared" si="8"/>
        <v>512.57060000000001</v>
      </c>
      <c r="H170" s="2">
        <f t="shared" si="9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tr">
        <f t="shared" si="11"/>
        <v>loss</v>
      </c>
      <c r="P170" s="2" t="s">
        <v>17</v>
      </c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10"/>
        <v>Good Sales</v>
      </c>
      <c r="F171" s="2">
        <v>0.39</v>
      </c>
      <c r="G171" s="2">
        <f t="shared" si="8"/>
        <v>1761.318</v>
      </c>
      <c r="H171" s="2">
        <f t="shared" si="9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tr">
        <f t="shared" si="11"/>
        <v>loss</v>
      </c>
      <c r="P171" s="2" t="s">
        <v>34</v>
      </c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10"/>
        <v>Good Sales</v>
      </c>
      <c r="F172" s="2">
        <v>0.45</v>
      </c>
      <c r="G172" s="2">
        <f t="shared" si="8"/>
        <v>1447.6995000000002</v>
      </c>
      <c r="H172" s="2">
        <f t="shared" si="9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tr">
        <f t="shared" si="11"/>
        <v>profit</v>
      </c>
      <c r="P172" s="2" t="s">
        <v>39</v>
      </c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10"/>
        <v>Good Sales</v>
      </c>
      <c r="F173" s="2">
        <v>0.28999999999999998</v>
      </c>
      <c r="G173" s="2">
        <f t="shared" si="8"/>
        <v>791.63329999999996</v>
      </c>
      <c r="H173" s="2">
        <f t="shared" si="9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tr">
        <f t="shared" si="11"/>
        <v>loss</v>
      </c>
      <c r="P173" s="2" t="s">
        <v>39</v>
      </c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10"/>
        <v>Good Sales</v>
      </c>
      <c r="F174" s="2">
        <v>0.19</v>
      </c>
      <c r="G174" s="2">
        <f t="shared" si="8"/>
        <v>716.45770000000005</v>
      </c>
      <c r="H174" s="2">
        <f t="shared" si="9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tr">
        <f t="shared" si="11"/>
        <v>loss</v>
      </c>
      <c r="P174" s="2" t="s">
        <v>23</v>
      </c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10"/>
        <v>Good Sales</v>
      </c>
      <c r="F175" s="2">
        <v>0.35</v>
      </c>
      <c r="G175" s="2">
        <f t="shared" si="8"/>
        <v>438.19299999999998</v>
      </c>
      <c r="H175" s="2">
        <f t="shared" si="9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tr">
        <f t="shared" si="11"/>
        <v>loss</v>
      </c>
      <c r="P175" s="2" t="s">
        <v>48</v>
      </c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10"/>
        <v>Good Sales</v>
      </c>
      <c r="F176" s="2">
        <v>0.09</v>
      </c>
      <c r="G176" s="2">
        <f t="shared" si="8"/>
        <v>396.36450000000002</v>
      </c>
      <c r="H176" s="2">
        <f t="shared" si="9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tr">
        <f t="shared" si="11"/>
        <v>profit</v>
      </c>
      <c r="P176" s="2" t="s">
        <v>23</v>
      </c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10"/>
        <v>Good Sales</v>
      </c>
      <c r="F177" s="2">
        <v>0.48</v>
      </c>
      <c r="G177" s="2">
        <f t="shared" si="8"/>
        <v>1297.8863999999999</v>
      </c>
      <c r="H177" s="2">
        <f t="shared" si="9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tr">
        <f t="shared" si="11"/>
        <v>loss</v>
      </c>
      <c r="P177" s="2" t="s">
        <v>17</v>
      </c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10"/>
        <v>Good Sales</v>
      </c>
      <c r="F178" s="2">
        <v>0.33</v>
      </c>
      <c r="G178" s="2">
        <f t="shared" si="8"/>
        <v>1008.8595</v>
      </c>
      <c r="H178" s="2">
        <f t="shared" si="9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tr">
        <f t="shared" si="11"/>
        <v>profit</v>
      </c>
      <c r="P178" s="2" t="s">
        <v>23</v>
      </c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10"/>
        <v>concerning</v>
      </c>
      <c r="F179" s="2">
        <v>0.03</v>
      </c>
      <c r="G179" s="2">
        <f t="shared" si="8"/>
        <v>16.221599999999999</v>
      </c>
      <c r="H179" s="2">
        <f t="shared" si="9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tr">
        <f t="shared" si="11"/>
        <v>loss</v>
      </c>
      <c r="P179" s="2" t="s">
        <v>39</v>
      </c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10"/>
        <v>Good Sales</v>
      </c>
      <c r="F180" s="2">
        <v>0.26</v>
      </c>
      <c r="G180" s="2">
        <f t="shared" si="8"/>
        <v>420.3134</v>
      </c>
      <c r="H180" s="2">
        <f t="shared" si="9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tr">
        <f t="shared" si="11"/>
        <v>loss</v>
      </c>
      <c r="P180" s="2" t="s">
        <v>28</v>
      </c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10"/>
        <v>Good Sales</v>
      </c>
      <c r="F181" s="2">
        <v>0.38</v>
      </c>
      <c r="G181" s="2">
        <f t="shared" si="8"/>
        <v>832.58</v>
      </c>
      <c r="H181" s="2">
        <f t="shared" si="9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tr">
        <f t="shared" si="11"/>
        <v>loss</v>
      </c>
      <c r="P181" s="2" t="s">
        <v>48</v>
      </c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10"/>
        <v>Good Sales</v>
      </c>
      <c r="F182" s="2">
        <v>0.14000000000000001</v>
      </c>
      <c r="G182" s="2">
        <f t="shared" si="8"/>
        <v>297.94240000000002</v>
      </c>
      <c r="H182" s="2">
        <f t="shared" si="9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tr">
        <f t="shared" si="11"/>
        <v>loss</v>
      </c>
      <c r="P182" s="2" t="s">
        <v>17</v>
      </c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10"/>
        <v>Good Sales</v>
      </c>
      <c r="F183" s="2">
        <v>0.03</v>
      </c>
      <c r="G183" s="2">
        <f t="shared" si="8"/>
        <v>117.40770000000001</v>
      </c>
      <c r="H183" s="2">
        <f t="shared" si="9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tr">
        <f t="shared" si="11"/>
        <v>loss</v>
      </c>
      <c r="P183" s="2" t="s">
        <v>34</v>
      </c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10"/>
        <v>Good Sales</v>
      </c>
      <c r="F184" s="2">
        <v>0.24</v>
      </c>
      <c r="G184" s="2">
        <f t="shared" si="8"/>
        <v>356.01120000000003</v>
      </c>
      <c r="H184" s="2">
        <f t="shared" si="9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tr">
        <f t="shared" si="11"/>
        <v>loss</v>
      </c>
      <c r="P184" s="2" t="s">
        <v>48</v>
      </c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10"/>
        <v>Good Sales</v>
      </c>
      <c r="F185" s="2">
        <v>0.42</v>
      </c>
      <c r="G185" s="2">
        <f t="shared" si="8"/>
        <v>416.78280000000001</v>
      </c>
      <c r="H185" s="2">
        <f t="shared" si="9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tr">
        <f t="shared" si="11"/>
        <v>loss</v>
      </c>
      <c r="P185" s="2" t="s">
        <v>23</v>
      </c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10"/>
        <v>Good Sales</v>
      </c>
      <c r="F186" s="2">
        <v>0.13</v>
      </c>
      <c r="G186" s="2">
        <f t="shared" si="8"/>
        <v>384.12660000000005</v>
      </c>
      <c r="H186" s="2">
        <f t="shared" si="9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tr">
        <f t="shared" si="11"/>
        <v>loss</v>
      </c>
      <c r="P186" s="2" t="s">
        <v>48</v>
      </c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10"/>
        <v>Good Sales</v>
      </c>
      <c r="F187" s="2">
        <v>0.36</v>
      </c>
      <c r="G187" s="2">
        <f t="shared" si="8"/>
        <v>1120.8851999999999</v>
      </c>
      <c r="H187" s="2">
        <f t="shared" si="9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tr">
        <f t="shared" si="11"/>
        <v>loss</v>
      </c>
      <c r="P187" s="2" t="s">
        <v>17</v>
      </c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10"/>
        <v>concerning</v>
      </c>
      <c r="F188" s="2">
        <v>0.2</v>
      </c>
      <c r="G188" s="2">
        <f t="shared" si="8"/>
        <v>139.15200000000002</v>
      </c>
      <c r="H188" s="2">
        <f t="shared" si="9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tr">
        <f t="shared" si="11"/>
        <v>loss</v>
      </c>
      <c r="P188" s="2" t="s">
        <v>28</v>
      </c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10"/>
        <v>concerning</v>
      </c>
      <c r="F189" s="2">
        <v>0.03</v>
      </c>
      <c r="G189" s="2">
        <f t="shared" si="8"/>
        <v>3.3629999999999995</v>
      </c>
      <c r="H189" s="2">
        <f t="shared" si="9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tr">
        <f t="shared" si="11"/>
        <v>loss</v>
      </c>
      <c r="P189" s="2" t="s">
        <v>39</v>
      </c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10"/>
        <v>Good Sales</v>
      </c>
      <c r="F190" s="2">
        <v>0.15</v>
      </c>
      <c r="G190" s="2">
        <f t="shared" si="8"/>
        <v>689.47199999999987</v>
      </c>
      <c r="H190" s="2">
        <f t="shared" si="9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tr">
        <f t="shared" si="11"/>
        <v>profit</v>
      </c>
      <c r="P190" s="2" t="s">
        <v>17</v>
      </c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10"/>
        <v>concerning</v>
      </c>
      <c r="F191" s="2">
        <v>0.16</v>
      </c>
      <c r="G191" s="2">
        <f t="shared" si="8"/>
        <v>78.435200000000009</v>
      </c>
      <c r="H191" s="2">
        <f t="shared" si="9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tr">
        <f t="shared" si="11"/>
        <v>loss</v>
      </c>
      <c r="P191" s="2" t="s">
        <v>17</v>
      </c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10"/>
        <v>Good Sales</v>
      </c>
      <c r="F192" s="2">
        <v>0.45</v>
      </c>
      <c r="G192" s="2">
        <f t="shared" si="8"/>
        <v>2024.7975000000001</v>
      </c>
      <c r="H192" s="2">
        <f t="shared" si="9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tr">
        <f t="shared" si="11"/>
        <v>loss</v>
      </c>
      <c r="P192" s="2" t="s">
        <v>34</v>
      </c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10"/>
        <v>Good Sales</v>
      </c>
      <c r="F193" s="2">
        <v>0.49</v>
      </c>
      <c r="G193" s="2">
        <f t="shared" si="8"/>
        <v>1007.5135</v>
      </c>
      <c r="H193" s="2">
        <f t="shared" si="9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tr">
        <f t="shared" si="11"/>
        <v>loss</v>
      </c>
      <c r="P193" s="2" t="s">
        <v>34</v>
      </c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10"/>
        <v>Good Sales</v>
      </c>
      <c r="F194" s="2">
        <v>0.1</v>
      </c>
      <c r="G194" s="2">
        <f t="shared" ref="G194:G257" si="12">D194*F194</f>
        <v>329.99700000000001</v>
      </c>
      <c r="H194" s="2">
        <f t="shared" ref="H194:H257" si="13">D194-G194</f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tr">
        <f t="shared" si="11"/>
        <v>loss</v>
      </c>
      <c r="P194" s="2" t="s">
        <v>48</v>
      </c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14">IF(D195&gt;800,"Good Sales","concerning")</f>
        <v>Good Sales</v>
      </c>
      <c r="F195" s="2">
        <v>0.22</v>
      </c>
      <c r="G195" s="2">
        <f t="shared" si="12"/>
        <v>222.09219999999999</v>
      </c>
      <c r="H195" s="2">
        <f t="shared" si="13"/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tr">
        <f t="shared" ref="O195:O258" si="15">IF(N195&gt;800,"profit","loss")</f>
        <v>loss</v>
      </c>
      <c r="P195" s="2" t="s">
        <v>17</v>
      </c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14"/>
        <v>Good Sales</v>
      </c>
      <c r="F196" s="2">
        <v>0.49</v>
      </c>
      <c r="G196" s="2">
        <f t="shared" si="12"/>
        <v>2027.2230999999997</v>
      </c>
      <c r="H196" s="2">
        <f t="shared" si="13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tr">
        <f t="shared" si="15"/>
        <v>loss</v>
      </c>
      <c r="P196" s="2" t="s">
        <v>39</v>
      </c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14"/>
        <v>Good Sales</v>
      </c>
      <c r="F197" s="2">
        <v>0.2</v>
      </c>
      <c r="G197" s="2">
        <f t="shared" si="12"/>
        <v>196.59000000000003</v>
      </c>
      <c r="H197" s="2">
        <f t="shared" si="13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tr">
        <f t="shared" si="15"/>
        <v>loss</v>
      </c>
      <c r="P197" s="2" t="s">
        <v>48</v>
      </c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14"/>
        <v>Good Sales</v>
      </c>
      <c r="F198" s="2">
        <v>0.17</v>
      </c>
      <c r="G198" s="2">
        <f t="shared" si="12"/>
        <v>338.96130000000005</v>
      </c>
      <c r="H198" s="2">
        <f t="shared" si="13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tr">
        <f t="shared" si="15"/>
        <v>loss</v>
      </c>
      <c r="P198" s="2" t="s">
        <v>39</v>
      </c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14"/>
        <v>Good Sales</v>
      </c>
      <c r="F199" s="2">
        <v>0.05</v>
      </c>
      <c r="G199" s="2">
        <f t="shared" si="12"/>
        <v>63.316499999999998</v>
      </c>
      <c r="H199" s="2">
        <f t="shared" si="13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tr">
        <f t="shared" si="15"/>
        <v>loss</v>
      </c>
      <c r="P199" s="2" t="s">
        <v>48</v>
      </c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14"/>
        <v>Good Sales</v>
      </c>
      <c r="F200" s="2">
        <v>0.38</v>
      </c>
      <c r="G200" s="2">
        <f t="shared" si="12"/>
        <v>1597.4363999999998</v>
      </c>
      <c r="H200" s="2">
        <f t="shared" si="13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tr">
        <f t="shared" si="15"/>
        <v>loss</v>
      </c>
      <c r="P200" s="2" t="s">
        <v>23</v>
      </c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14"/>
        <v>Good Sales</v>
      </c>
      <c r="F201" s="2">
        <v>0.22</v>
      </c>
      <c r="G201" s="2">
        <f t="shared" si="12"/>
        <v>947.28700000000003</v>
      </c>
      <c r="H201" s="2">
        <f t="shared" si="13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tr">
        <f t="shared" si="15"/>
        <v>profit</v>
      </c>
      <c r="P201" s="2" t="s">
        <v>23</v>
      </c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14"/>
        <v>Good Sales</v>
      </c>
      <c r="F202" s="2">
        <v>0.32</v>
      </c>
      <c r="G202" s="2">
        <f t="shared" si="12"/>
        <v>615.34080000000006</v>
      </c>
      <c r="H202" s="2">
        <f t="shared" si="13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tr">
        <f t="shared" si="15"/>
        <v>loss</v>
      </c>
      <c r="P202" s="2" t="s">
        <v>34</v>
      </c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14"/>
        <v>Good Sales</v>
      </c>
      <c r="F203" s="2">
        <v>0.25</v>
      </c>
      <c r="G203" s="2">
        <f t="shared" si="12"/>
        <v>401.53750000000002</v>
      </c>
      <c r="H203" s="2">
        <f t="shared" si="13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tr">
        <f t="shared" si="15"/>
        <v>loss</v>
      </c>
      <c r="P203" s="2" t="s">
        <v>17</v>
      </c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14"/>
        <v>Good Sales</v>
      </c>
      <c r="F204" s="2">
        <v>0.09</v>
      </c>
      <c r="G204" s="2">
        <f t="shared" si="12"/>
        <v>350.14229999999998</v>
      </c>
      <c r="H204" s="2">
        <f t="shared" si="13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tr">
        <f t="shared" si="15"/>
        <v>profit</v>
      </c>
      <c r="P204" s="2" t="s">
        <v>39</v>
      </c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14"/>
        <v>Good Sales</v>
      </c>
      <c r="F205" s="2">
        <v>0.09</v>
      </c>
      <c r="G205" s="2">
        <f t="shared" si="12"/>
        <v>396.4239</v>
      </c>
      <c r="H205" s="2">
        <f t="shared" si="13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tr">
        <f t="shared" si="15"/>
        <v>loss</v>
      </c>
      <c r="P205" s="2" t="s">
        <v>39</v>
      </c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14"/>
        <v>Good Sales</v>
      </c>
      <c r="F206" s="2">
        <v>0.47</v>
      </c>
      <c r="G206" s="2">
        <f t="shared" si="12"/>
        <v>1484.1189999999999</v>
      </c>
      <c r="H206" s="2">
        <f t="shared" si="13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tr">
        <f t="shared" si="15"/>
        <v>loss</v>
      </c>
      <c r="P206" s="2" t="s">
        <v>34</v>
      </c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14"/>
        <v>Good Sales</v>
      </c>
      <c r="F207" s="2">
        <v>0.44</v>
      </c>
      <c r="G207" s="2">
        <f t="shared" si="12"/>
        <v>2043.4831999999999</v>
      </c>
      <c r="H207" s="2">
        <f t="shared" si="13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tr">
        <f t="shared" si="15"/>
        <v>profit</v>
      </c>
      <c r="P207" s="2" t="s">
        <v>34</v>
      </c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14"/>
        <v>Good Sales</v>
      </c>
      <c r="F208" s="2">
        <v>0.31</v>
      </c>
      <c r="G208" s="2">
        <f t="shared" si="12"/>
        <v>612.84210000000007</v>
      </c>
      <c r="H208" s="2">
        <f t="shared" si="13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tr">
        <f t="shared" si="15"/>
        <v>loss</v>
      </c>
      <c r="P208" s="2" t="s">
        <v>34</v>
      </c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14"/>
        <v>Good Sales</v>
      </c>
      <c r="F209" s="2">
        <v>0</v>
      </c>
      <c r="G209" s="2">
        <f t="shared" si="12"/>
        <v>0</v>
      </c>
      <c r="H209" s="2">
        <f t="shared" si="13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tr">
        <f t="shared" si="15"/>
        <v>loss</v>
      </c>
      <c r="P209" s="2" t="s">
        <v>28</v>
      </c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14"/>
        <v>Good Sales</v>
      </c>
      <c r="F210" s="2">
        <v>0.22</v>
      </c>
      <c r="G210" s="2">
        <f t="shared" si="12"/>
        <v>215.655</v>
      </c>
      <c r="H210" s="2">
        <f t="shared" si="13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tr">
        <f t="shared" si="15"/>
        <v>loss</v>
      </c>
      <c r="P210" s="2" t="s">
        <v>23</v>
      </c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14"/>
        <v>Good Sales</v>
      </c>
      <c r="F211" s="2">
        <v>0.27</v>
      </c>
      <c r="G211" s="2">
        <f t="shared" si="12"/>
        <v>913.18860000000006</v>
      </c>
      <c r="H211" s="2">
        <f t="shared" si="13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tr">
        <f t="shared" si="15"/>
        <v>profit</v>
      </c>
      <c r="P211" s="2" t="s">
        <v>23</v>
      </c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14"/>
        <v>Good Sales</v>
      </c>
      <c r="F212" s="2">
        <v>0.22</v>
      </c>
      <c r="G212" s="2">
        <f t="shared" si="12"/>
        <v>461.31360000000001</v>
      </c>
      <c r="H212" s="2">
        <f t="shared" si="13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tr">
        <f t="shared" si="15"/>
        <v>loss</v>
      </c>
      <c r="P212" s="2" t="s">
        <v>23</v>
      </c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14"/>
        <v>Good Sales</v>
      </c>
      <c r="F213" s="2">
        <v>0.46</v>
      </c>
      <c r="G213" s="2">
        <f t="shared" si="12"/>
        <v>398.33240000000006</v>
      </c>
      <c r="H213" s="2">
        <f t="shared" si="13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tr">
        <f t="shared" si="15"/>
        <v>loss</v>
      </c>
      <c r="P213" s="2" t="s">
        <v>17</v>
      </c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14"/>
        <v>Good Sales</v>
      </c>
      <c r="F214" s="2">
        <v>0.02</v>
      </c>
      <c r="G214" s="2">
        <f t="shared" si="12"/>
        <v>30.638200000000001</v>
      </c>
      <c r="H214" s="2">
        <f t="shared" si="13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tr">
        <f t="shared" si="15"/>
        <v>loss</v>
      </c>
      <c r="P214" s="2" t="s">
        <v>39</v>
      </c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14"/>
        <v>Good Sales</v>
      </c>
      <c r="F215" s="2">
        <v>0.33</v>
      </c>
      <c r="G215" s="2">
        <f t="shared" si="12"/>
        <v>890.98680000000002</v>
      </c>
      <c r="H215" s="2">
        <f t="shared" si="13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tr">
        <f t="shared" si="15"/>
        <v>loss</v>
      </c>
      <c r="P215" s="2" t="s">
        <v>17</v>
      </c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14"/>
        <v>concerning</v>
      </c>
      <c r="F216" s="2">
        <v>0.16</v>
      </c>
      <c r="G216" s="2">
        <f t="shared" si="12"/>
        <v>111.21280000000002</v>
      </c>
      <c r="H216" s="2">
        <f t="shared" si="13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tr">
        <f t="shared" si="15"/>
        <v>loss</v>
      </c>
      <c r="P216" s="2" t="s">
        <v>39</v>
      </c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14"/>
        <v>concerning</v>
      </c>
      <c r="F217" s="2">
        <v>0.28000000000000003</v>
      </c>
      <c r="G217" s="2">
        <f t="shared" si="12"/>
        <v>32.723600000000005</v>
      </c>
      <c r="H217" s="2">
        <f t="shared" si="13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tr">
        <f t="shared" si="15"/>
        <v>loss</v>
      </c>
      <c r="P217" s="2" t="s">
        <v>17</v>
      </c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14"/>
        <v>Good Sales</v>
      </c>
      <c r="F218" s="2">
        <v>0.33</v>
      </c>
      <c r="G218" s="2">
        <f t="shared" si="12"/>
        <v>1516.2708000000002</v>
      </c>
      <c r="H218" s="2">
        <f t="shared" si="13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tr">
        <f t="shared" si="15"/>
        <v>loss</v>
      </c>
      <c r="P218" s="2" t="s">
        <v>48</v>
      </c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14"/>
        <v>Good Sales</v>
      </c>
      <c r="F219" s="2">
        <v>0.22</v>
      </c>
      <c r="G219" s="2">
        <f t="shared" si="12"/>
        <v>350.6404</v>
      </c>
      <c r="H219" s="2">
        <f t="shared" si="13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tr">
        <f t="shared" si="15"/>
        <v>loss</v>
      </c>
      <c r="P219" s="2" t="s">
        <v>34</v>
      </c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14"/>
        <v>Good Sales</v>
      </c>
      <c r="F220" s="2">
        <v>7.0000000000000007E-2</v>
      </c>
      <c r="G220" s="2">
        <f t="shared" si="12"/>
        <v>82.973799999999997</v>
      </c>
      <c r="H220" s="2">
        <f t="shared" si="13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tr">
        <f t="shared" si="15"/>
        <v>loss</v>
      </c>
      <c r="P220" s="2" t="s">
        <v>23</v>
      </c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14"/>
        <v>Good Sales</v>
      </c>
      <c r="F221" s="2">
        <v>0.26</v>
      </c>
      <c r="G221" s="2">
        <f t="shared" si="12"/>
        <v>915.86559999999997</v>
      </c>
      <c r="H221" s="2">
        <f t="shared" si="13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tr">
        <f t="shared" si="15"/>
        <v>loss</v>
      </c>
      <c r="P221" s="2" t="s">
        <v>48</v>
      </c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14"/>
        <v>Good Sales</v>
      </c>
      <c r="F222" s="2">
        <v>0.47</v>
      </c>
      <c r="G222" s="2">
        <f t="shared" si="12"/>
        <v>2012.3849</v>
      </c>
      <c r="H222" s="2">
        <f t="shared" si="13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tr">
        <f t="shared" si="15"/>
        <v>profit</v>
      </c>
      <c r="P222" s="2" t="s">
        <v>48</v>
      </c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14"/>
        <v>Good Sales</v>
      </c>
      <c r="F223" s="2">
        <v>0.27</v>
      </c>
      <c r="G223" s="2">
        <f t="shared" si="12"/>
        <v>863.50590000000011</v>
      </c>
      <c r="H223" s="2">
        <f t="shared" si="13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tr">
        <f t="shared" si="15"/>
        <v>profit</v>
      </c>
      <c r="P223" s="2" t="s">
        <v>17</v>
      </c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14"/>
        <v>Good Sales</v>
      </c>
      <c r="F224" s="2">
        <v>0.06</v>
      </c>
      <c r="G224" s="2">
        <f t="shared" si="12"/>
        <v>80.818200000000004</v>
      </c>
      <c r="H224" s="2">
        <f t="shared" si="13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tr">
        <f t="shared" si="15"/>
        <v>loss</v>
      </c>
      <c r="P224" s="2" t="s">
        <v>48</v>
      </c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14"/>
        <v>Good Sales</v>
      </c>
      <c r="F225" s="2">
        <v>0.41</v>
      </c>
      <c r="G225" s="2">
        <f t="shared" si="12"/>
        <v>1772.0282</v>
      </c>
      <c r="H225" s="2">
        <f t="shared" si="13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tr">
        <f t="shared" si="15"/>
        <v>loss</v>
      </c>
      <c r="P225" s="2" t="s">
        <v>17</v>
      </c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14"/>
        <v>Good Sales</v>
      </c>
      <c r="F226" s="2">
        <v>0.11</v>
      </c>
      <c r="G226" s="2">
        <f t="shared" si="12"/>
        <v>286.11990000000003</v>
      </c>
      <c r="H226" s="2">
        <f t="shared" si="13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tr">
        <f t="shared" si="15"/>
        <v>loss</v>
      </c>
      <c r="P226" s="2" t="s">
        <v>39</v>
      </c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14"/>
        <v>Good Sales</v>
      </c>
      <c r="F227" s="2">
        <v>0.19</v>
      </c>
      <c r="G227" s="2">
        <f t="shared" si="12"/>
        <v>373.8877</v>
      </c>
      <c r="H227" s="2">
        <f t="shared" si="13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tr">
        <f t="shared" si="15"/>
        <v>loss</v>
      </c>
      <c r="P227" s="2" t="s">
        <v>48</v>
      </c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14"/>
        <v>Good Sales</v>
      </c>
      <c r="F228" s="2">
        <v>0.21</v>
      </c>
      <c r="G228" s="2">
        <f t="shared" si="12"/>
        <v>643.2636</v>
      </c>
      <c r="H228" s="2">
        <f t="shared" si="13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tr">
        <f t="shared" si="15"/>
        <v>loss</v>
      </c>
      <c r="P228" s="2" t="s">
        <v>28</v>
      </c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14"/>
        <v>Good Sales</v>
      </c>
      <c r="F229" s="2">
        <v>0.17</v>
      </c>
      <c r="G229" s="2">
        <f t="shared" si="12"/>
        <v>600.61</v>
      </c>
      <c r="H229" s="2">
        <f t="shared" si="13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tr">
        <f t="shared" si="15"/>
        <v>loss</v>
      </c>
      <c r="P229" s="2" t="s">
        <v>34</v>
      </c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14"/>
        <v>Good Sales</v>
      </c>
      <c r="F230" s="2">
        <v>0.2</v>
      </c>
      <c r="G230" s="2">
        <f t="shared" si="12"/>
        <v>601.95400000000006</v>
      </c>
      <c r="H230" s="2">
        <f t="shared" si="13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tr">
        <f t="shared" si="15"/>
        <v>loss</v>
      </c>
      <c r="P230" s="2" t="s">
        <v>48</v>
      </c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14"/>
        <v>Good Sales</v>
      </c>
      <c r="F231" s="2">
        <v>0.4</v>
      </c>
      <c r="G231" s="2">
        <f t="shared" si="12"/>
        <v>1843.68</v>
      </c>
      <c r="H231" s="2">
        <f t="shared" si="13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tr">
        <f t="shared" si="15"/>
        <v>loss</v>
      </c>
      <c r="P231" s="2" t="s">
        <v>48</v>
      </c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14"/>
        <v>Good Sales</v>
      </c>
      <c r="F232" s="2">
        <v>0.11</v>
      </c>
      <c r="G232" s="2">
        <f t="shared" si="12"/>
        <v>349.50189999999998</v>
      </c>
      <c r="H232" s="2">
        <f t="shared" si="13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tr">
        <f t="shared" si="15"/>
        <v>loss</v>
      </c>
      <c r="P232" s="2" t="s">
        <v>39</v>
      </c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14"/>
        <v>Good Sales</v>
      </c>
      <c r="F233" s="2">
        <v>0.24</v>
      </c>
      <c r="G233" s="2">
        <f t="shared" si="12"/>
        <v>1057.212</v>
      </c>
      <c r="H233" s="2">
        <f t="shared" si="13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tr">
        <f t="shared" si="15"/>
        <v>profit</v>
      </c>
      <c r="P233" s="2" t="s">
        <v>17</v>
      </c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14"/>
        <v>Good Sales</v>
      </c>
      <c r="F234" s="2">
        <v>0.01</v>
      </c>
      <c r="G234" s="2">
        <f t="shared" si="12"/>
        <v>29.760999999999999</v>
      </c>
      <c r="H234" s="2">
        <f t="shared" si="13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tr">
        <f t="shared" si="15"/>
        <v>loss</v>
      </c>
      <c r="P234" s="2" t="s">
        <v>17</v>
      </c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14"/>
        <v>Good Sales</v>
      </c>
      <c r="F235" s="2">
        <v>0.25</v>
      </c>
      <c r="G235" s="2">
        <f t="shared" si="12"/>
        <v>428.85750000000002</v>
      </c>
      <c r="H235" s="2">
        <f t="shared" si="13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tr">
        <f t="shared" si="15"/>
        <v>loss</v>
      </c>
      <c r="P235" s="2" t="s">
        <v>17</v>
      </c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14"/>
        <v>Good Sales</v>
      </c>
      <c r="F236" s="2">
        <v>0.06</v>
      </c>
      <c r="G236" s="2">
        <f t="shared" si="12"/>
        <v>162.495</v>
      </c>
      <c r="H236" s="2">
        <f t="shared" si="13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tr">
        <f t="shared" si="15"/>
        <v>loss</v>
      </c>
      <c r="P236" s="2" t="s">
        <v>17</v>
      </c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14"/>
        <v>concerning</v>
      </c>
      <c r="F237" s="2">
        <v>0.14000000000000001</v>
      </c>
      <c r="G237" s="2">
        <f t="shared" si="12"/>
        <v>73.227000000000004</v>
      </c>
      <c r="H237" s="2">
        <f t="shared" si="13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tr">
        <f t="shared" si="15"/>
        <v>loss</v>
      </c>
      <c r="P237" s="2" t="s">
        <v>34</v>
      </c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14"/>
        <v>Good Sales</v>
      </c>
      <c r="F238" s="2">
        <v>0.16</v>
      </c>
      <c r="G238" s="2">
        <f t="shared" si="12"/>
        <v>196.45759999999999</v>
      </c>
      <c r="H238" s="2">
        <f t="shared" si="13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tr">
        <f t="shared" si="15"/>
        <v>loss</v>
      </c>
      <c r="P238" s="2" t="s">
        <v>39</v>
      </c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14"/>
        <v>Good Sales</v>
      </c>
      <c r="F239" s="2">
        <v>0.04</v>
      </c>
      <c r="G239" s="2">
        <f t="shared" si="12"/>
        <v>154.1816</v>
      </c>
      <c r="H239" s="2">
        <f t="shared" si="13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tr">
        <f t="shared" si="15"/>
        <v>loss</v>
      </c>
      <c r="P239" s="2" t="s">
        <v>34</v>
      </c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14"/>
        <v>Good Sales</v>
      </c>
      <c r="F240" s="2">
        <v>0.18</v>
      </c>
      <c r="G240" s="2">
        <f t="shared" si="12"/>
        <v>601.42139999999995</v>
      </c>
      <c r="H240" s="2">
        <f t="shared" si="13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tr">
        <f t="shared" si="15"/>
        <v>loss</v>
      </c>
      <c r="P240" s="2" t="s">
        <v>23</v>
      </c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14"/>
        <v>Good Sales</v>
      </c>
      <c r="F241" s="2">
        <v>0.25</v>
      </c>
      <c r="G241" s="2">
        <f t="shared" si="12"/>
        <v>228.98500000000001</v>
      </c>
      <c r="H241" s="2">
        <f t="shared" si="13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tr">
        <f t="shared" si="15"/>
        <v>loss</v>
      </c>
      <c r="P241" s="2" t="s">
        <v>17</v>
      </c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14"/>
        <v>Good Sales</v>
      </c>
      <c r="F242" s="2">
        <v>0.22</v>
      </c>
      <c r="G242" s="2">
        <f t="shared" si="12"/>
        <v>494.17939999999999</v>
      </c>
      <c r="H242" s="2">
        <f t="shared" si="13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tr">
        <f t="shared" si="15"/>
        <v>loss</v>
      </c>
      <c r="P242" s="2" t="s">
        <v>17</v>
      </c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14"/>
        <v>concerning</v>
      </c>
      <c r="F243" s="2">
        <v>0.14000000000000001</v>
      </c>
      <c r="G243" s="2">
        <f t="shared" si="12"/>
        <v>111.4064</v>
      </c>
      <c r="H243" s="2">
        <f t="shared" si="13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tr">
        <f t="shared" si="15"/>
        <v>loss</v>
      </c>
      <c r="P243" s="2" t="s">
        <v>17</v>
      </c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14"/>
        <v>Good Sales</v>
      </c>
      <c r="F244" s="2">
        <v>0.15</v>
      </c>
      <c r="G244" s="2">
        <f t="shared" si="12"/>
        <v>644.02650000000006</v>
      </c>
      <c r="H244" s="2">
        <f t="shared" si="13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tr">
        <f t="shared" si="15"/>
        <v>profit</v>
      </c>
      <c r="P244" s="2" t="s">
        <v>39</v>
      </c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14"/>
        <v>concerning</v>
      </c>
      <c r="F245" s="2">
        <v>0.32</v>
      </c>
      <c r="G245" s="2">
        <f t="shared" si="12"/>
        <v>203.17759999999998</v>
      </c>
      <c r="H245" s="2">
        <f t="shared" si="13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tr">
        <f t="shared" si="15"/>
        <v>loss</v>
      </c>
      <c r="P245" s="2" t="s">
        <v>34</v>
      </c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14"/>
        <v>Good Sales</v>
      </c>
      <c r="F246" s="2">
        <v>0.36</v>
      </c>
      <c r="G246" s="2">
        <f t="shared" si="12"/>
        <v>1190.07</v>
      </c>
      <c r="H246" s="2">
        <f t="shared" si="13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tr">
        <f t="shared" si="15"/>
        <v>loss</v>
      </c>
      <c r="P246" s="2" t="s">
        <v>39</v>
      </c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14"/>
        <v>Good Sales</v>
      </c>
      <c r="F247" s="2">
        <v>0.28999999999999998</v>
      </c>
      <c r="G247" s="2">
        <f t="shared" si="12"/>
        <v>891.54700000000003</v>
      </c>
      <c r="H247" s="2">
        <f t="shared" si="13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tr">
        <f t="shared" si="15"/>
        <v>loss</v>
      </c>
      <c r="P247" s="2" t="s">
        <v>17</v>
      </c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14"/>
        <v>Good Sales</v>
      </c>
      <c r="F248" s="2">
        <v>0.49</v>
      </c>
      <c r="G248" s="2">
        <f t="shared" si="12"/>
        <v>1184.1389000000001</v>
      </c>
      <c r="H248" s="2">
        <f t="shared" si="13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tr">
        <f t="shared" si="15"/>
        <v>loss</v>
      </c>
      <c r="P248" s="2" t="s">
        <v>34</v>
      </c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14"/>
        <v>Good Sales</v>
      </c>
      <c r="F249" s="2">
        <v>0.47</v>
      </c>
      <c r="G249" s="2">
        <f t="shared" si="12"/>
        <v>687.77449999999988</v>
      </c>
      <c r="H249" s="2">
        <f t="shared" si="13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tr">
        <f t="shared" si="15"/>
        <v>loss</v>
      </c>
      <c r="P249" s="2" t="s">
        <v>34</v>
      </c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14"/>
        <v>Good Sales</v>
      </c>
      <c r="F250" s="2">
        <v>0.05</v>
      </c>
      <c r="G250" s="2">
        <f t="shared" si="12"/>
        <v>103.9695</v>
      </c>
      <c r="H250" s="2">
        <f t="shared" si="13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tr">
        <f t="shared" si="15"/>
        <v>loss</v>
      </c>
      <c r="P250" s="2" t="s">
        <v>17</v>
      </c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14"/>
        <v>Good Sales</v>
      </c>
      <c r="F251" s="2">
        <v>0.13</v>
      </c>
      <c r="G251" s="2">
        <f t="shared" si="12"/>
        <v>526.67160000000001</v>
      </c>
      <c r="H251" s="2">
        <f t="shared" si="13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tr">
        <f t="shared" si="15"/>
        <v>loss</v>
      </c>
      <c r="P251" s="2" t="s">
        <v>39</v>
      </c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14"/>
        <v>Good Sales</v>
      </c>
      <c r="F252" s="2">
        <v>0.43</v>
      </c>
      <c r="G252" s="2">
        <f t="shared" si="12"/>
        <v>1647.588</v>
      </c>
      <c r="H252" s="2">
        <f t="shared" si="13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tr">
        <f t="shared" si="15"/>
        <v>profit</v>
      </c>
      <c r="P252" s="2" t="s">
        <v>34</v>
      </c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14"/>
        <v>Good Sales</v>
      </c>
      <c r="F253" s="2">
        <v>0.01</v>
      </c>
      <c r="G253" s="2">
        <f t="shared" si="12"/>
        <v>37.201599999999999</v>
      </c>
      <c r="H253" s="2">
        <f t="shared" si="13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tr">
        <f t="shared" si="15"/>
        <v>profit</v>
      </c>
      <c r="P253" s="2" t="s">
        <v>17</v>
      </c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14"/>
        <v>Good Sales</v>
      </c>
      <c r="F254" s="2">
        <v>0.3</v>
      </c>
      <c r="G254" s="2">
        <f t="shared" si="12"/>
        <v>1132.242</v>
      </c>
      <c r="H254" s="2">
        <f t="shared" si="13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tr">
        <f t="shared" si="15"/>
        <v>loss</v>
      </c>
      <c r="P254" s="2" t="s">
        <v>34</v>
      </c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14"/>
        <v>Good Sales</v>
      </c>
      <c r="F255" s="2">
        <v>0.48</v>
      </c>
      <c r="G255" s="2">
        <f t="shared" si="12"/>
        <v>386.41919999999999</v>
      </c>
      <c r="H255" s="2">
        <f t="shared" si="13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tr">
        <f t="shared" si="15"/>
        <v>loss</v>
      </c>
      <c r="P255" s="2" t="s">
        <v>23</v>
      </c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14"/>
        <v>concerning</v>
      </c>
      <c r="F256" s="2">
        <v>0.34</v>
      </c>
      <c r="G256" s="2">
        <f t="shared" si="12"/>
        <v>199.09380000000004</v>
      </c>
      <c r="H256" s="2">
        <f t="shared" si="13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tr">
        <f t="shared" si="15"/>
        <v>loss</v>
      </c>
      <c r="P256" s="2" t="s">
        <v>23</v>
      </c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14"/>
        <v>Good Sales</v>
      </c>
      <c r="F257" s="2">
        <v>0.05</v>
      </c>
      <c r="G257" s="2">
        <f t="shared" si="12"/>
        <v>216.06700000000001</v>
      </c>
      <c r="H257" s="2">
        <f t="shared" si="13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tr">
        <f t="shared" si="15"/>
        <v>loss</v>
      </c>
      <c r="P257" s="2" t="s">
        <v>17</v>
      </c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14"/>
        <v>Good Sales</v>
      </c>
      <c r="F258" s="2">
        <v>0.37</v>
      </c>
      <c r="G258" s="2">
        <f t="shared" ref="G258:G321" si="16">D258*F258</f>
        <v>1554.7991999999999</v>
      </c>
      <c r="H258" s="2">
        <f t="shared" ref="H258:H321" si="17">D258-G258</f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tr">
        <f t="shared" si="15"/>
        <v>profit</v>
      </c>
      <c r="P258" s="2" t="s">
        <v>39</v>
      </c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18">IF(D259&gt;800,"Good Sales","concerning")</f>
        <v>Good Sales</v>
      </c>
      <c r="F259" s="2">
        <v>0.19</v>
      </c>
      <c r="G259" s="2">
        <f t="shared" si="16"/>
        <v>653.30740000000003</v>
      </c>
      <c r="H259" s="2">
        <f t="shared" si="17"/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tr">
        <f t="shared" ref="O259:O322" si="19">IF(N259&gt;800,"profit","loss")</f>
        <v>profit</v>
      </c>
      <c r="P259" s="2" t="s">
        <v>28</v>
      </c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18"/>
        <v>Good Sales</v>
      </c>
      <c r="F260" s="2">
        <v>0.46</v>
      </c>
      <c r="G260" s="2">
        <f t="shared" si="16"/>
        <v>1411.7124000000001</v>
      </c>
      <c r="H260" s="2">
        <f t="shared" si="17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tr">
        <f t="shared" si="19"/>
        <v>loss</v>
      </c>
      <c r="P260" s="2" t="s">
        <v>23</v>
      </c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18"/>
        <v>Good Sales</v>
      </c>
      <c r="F261" s="2">
        <v>0.14000000000000001</v>
      </c>
      <c r="G261" s="2">
        <f t="shared" si="16"/>
        <v>265.67380000000003</v>
      </c>
      <c r="H261" s="2">
        <f t="shared" si="17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tr">
        <f t="shared" si="19"/>
        <v>loss</v>
      </c>
      <c r="P261" s="2" t="s">
        <v>28</v>
      </c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18"/>
        <v>Good Sales</v>
      </c>
      <c r="F262" s="2">
        <v>0.24</v>
      </c>
      <c r="G262" s="2">
        <f t="shared" si="16"/>
        <v>287.52</v>
      </c>
      <c r="H262" s="2">
        <f t="shared" si="17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tr">
        <f t="shared" si="19"/>
        <v>loss</v>
      </c>
      <c r="P262" s="2" t="s">
        <v>17</v>
      </c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18"/>
        <v>Good Sales</v>
      </c>
      <c r="F263" s="2">
        <v>0.37</v>
      </c>
      <c r="G263" s="2">
        <f t="shared" si="16"/>
        <v>1247.4623999999999</v>
      </c>
      <c r="H263" s="2">
        <f t="shared" si="17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tr">
        <f t="shared" si="19"/>
        <v>loss</v>
      </c>
      <c r="P263" s="2" t="s">
        <v>39</v>
      </c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18"/>
        <v>Good Sales</v>
      </c>
      <c r="F264" s="2">
        <v>0.13</v>
      </c>
      <c r="G264" s="2">
        <f t="shared" si="16"/>
        <v>594.60310000000004</v>
      </c>
      <c r="H264" s="2">
        <f t="shared" si="17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tr">
        <f t="shared" si="19"/>
        <v>profit</v>
      </c>
      <c r="P264" s="2" t="s">
        <v>39</v>
      </c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18"/>
        <v>Good Sales</v>
      </c>
      <c r="F265" s="2">
        <v>0.09</v>
      </c>
      <c r="G265" s="2">
        <f t="shared" si="16"/>
        <v>201.71520000000001</v>
      </c>
      <c r="H265" s="2">
        <f t="shared" si="17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tr">
        <f t="shared" si="19"/>
        <v>loss</v>
      </c>
      <c r="P265" s="2" t="s">
        <v>28</v>
      </c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18"/>
        <v>Good Sales</v>
      </c>
      <c r="F266" s="2">
        <v>0</v>
      </c>
      <c r="G266" s="2">
        <f t="shared" si="16"/>
        <v>0</v>
      </c>
      <c r="H266" s="2">
        <f t="shared" si="17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tr">
        <f t="shared" si="19"/>
        <v>loss</v>
      </c>
      <c r="P266" s="2" t="s">
        <v>34</v>
      </c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18"/>
        <v>Good Sales</v>
      </c>
      <c r="F267" s="2">
        <v>0.24</v>
      </c>
      <c r="G267" s="2">
        <f t="shared" si="16"/>
        <v>342.39120000000003</v>
      </c>
      <c r="H267" s="2">
        <f t="shared" si="17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tr">
        <f t="shared" si="19"/>
        <v>loss</v>
      </c>
      <c r="P267" s="2" t="s">
        <v>39</v>
      </c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18"/>
        <v>concerning</v>
      </c>
      <c r="F268" s="2">
        <v>0.46</v>
      </c>
      <c r="G268" s="2">
        <f t="shared" si="16"/>
        <v>99.433599999999998</v>
      </c>
      <c r="H268" s="2">
        <f t="shared" si="17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tr">
        <f t="shared" si="19"/>
        <v>loss</v>
      </c>
      <c r="P268" s="2" t="s">
        <v>28</v>
      </c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18"/>
        <v>Good Sales</v>
      </c>
      <c r="F269" s="2">
        <v>0.14000000000000001</v>
      </c>
      <c r="G269" s="2">
        <f t="shared" si="16"/>
        <v>370.93700000000007</v>
      </c>
      <c r="H269" s="2">
        <f t="shared" si="17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tr">
        <f t="shared" si="19"/>
        <v>loss</v>
      </c>
      <c r="P269" s="2" t="s">
        <v>23</v>
      </c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18"/>
        <v>Good Sales</v>
      </c>
      <c r="F270" s="2">
        <v>0.02</v>
      </c>
      <c r="G270" s="2">
        <f t="shared" si="16"/>
        <v>98.847200000000001</v>
      </c>
      <c r="H270" s="2">
        <f t="shared" si="17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tr">
        <f t="shared" si="19"/>
        <v>loss</v>
      </c>
      <c r="P270" s="2" t="s">
        <v>34</v>
      </c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18"/>
        <v>Good Sales</v>
      </c>
      <c r="F271" s="2">
        <v>0.31</v>
      </c>
      <c r="G271" s="2">
        <f t="shared" si="16"/>
        <v>1269.3445999999999</v>
      </c>
      <c r="H271" s="2">
        <f t="shared" si="17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tr">
        <f t="shared" si="19"/>
        <v>loss</v>
      </c>
      <c r="P271" s="2" t="s">
        <v>39</v>
      </c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18"/>
        <v>Good Sales</v>
      </c>
      <c r="F272" s="2">
        <v>0.03</v>
      </c>
      <c r="G272" s="2">
        <f t="shared" si="16"/>
        <v>134.9289</v>
      </c>
      <c r="H272" s="2">
        <f t="shared" si="17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tr">
        <f t="shared" si="19"/>
        <v>loss</v>
      </c>
      <c r="P272" s="2" t="s">
        <v>48</v>
      </c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18"/>
        <v>Good Sales</v>
      </c>
      <c r="F273" s="2">
        <v>0.25</v>
      </c>
      <c r="G273" s="2">
        <f t="shared" si="16"/>
        <v>785.92499999999995</v>
      </c>
      <c r="H273" s="2">
        <f t="shared" si="17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tr">
        <f t="shared" si="19"/>
        <v>loss</v>
      </c>
      <c r="P273" s="2" t="s">
        <v>23</v>
      </c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18"/>
        <v>Good Sales</v>
      </c>
      <c r="F274" s="2">
        <v>0.19</v>
      </c>
      <c r="G274" s="2">
        <f t="shared" si="16"/>
        <v>467.22710000000001</v>
      </c>
      <c r="H274" s="2">
        <f t="shared" si="17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tr">
        <f t="shared" si="19"/>
        <v>loss</v>
      </c>
      <c r="P274" s="2" t="s">
        <v>34</v>
      </c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18"/>
        <v>Good Sales</v>
      </c>
      <c r="F275" s="2">
        <v>0.24</v>
      </c>
      <c r="G275" s="2">
        <f t="shared" si="16"/>
        <v>1188.7775999999999</v>
      </c>
      <c r="H275" s="2">
        <f t="shared" si="17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tr">
        <f t="shared" si="19"/>
        <v>loss</v>
      </c>
      <c r="P275" s="2" t="s">
        <v>28</v>
      </c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18"/>
        <v>Good Sales</v>
      </c>
      <c r="F276" s="2">
        <v>0.08</v>
      </c>
      <c r="G276" s="2">
        <f t="shared" si="16"/>
        <v>183.28720000000001</v>
      </c>
      <c r="H276" s="2">
        <f t="shared" si="17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tr">
        <f t="shared" si="19"/>
        <v>loss</v>
      </c>
      <c r="P276" s="2" t="s">
        <v>39</v>
      </c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18"/>
        <v>Good Sales</v>
      </c>
      <c r="F277" s="2">
        <v>0.05</v>
      </c>
      <c r="G277" s="2">
        <f t="shared" si="16"/>
        <v>229.62350000000004</v>
      </c>
      <c r="H277" s="2">
        <f t="shared" si="17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tr">
        <f t="shared" si="19"/>
        <v>profit</v>
      </c>
      <c r="P277" s="2" t="s">
        <v>23</v>
      </c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18"/>
        <v>Good Sales</v>
      </c>
      <c r="F278" s="2">
        <v>0.37</v>
      </c>
      <c r="G278" s="2">
        <f t="shared" si="16"/>
        <v>1418.2248</v>
      </c>
      <c r="H278" s="2">
        <f t="shared" si="17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tr">
        <f t="shared" si="19"/>
        <v>loss</v>
      </c>
      <c r="P278" s="2" t="s">
        <v>28</v>
      </c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18"/>
        <v>Good Sales</v>
      </c>
      <c r="F279" s="2">
        <v>0.12</v>
      </c>
      <c r="G279" s="2">
        <f t="shared" si="16"/>
        <v>206.61479999999997</v>
      </c>
      <c r="H279" s="2">
        <f t="shared" si="17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tr">
        <f t="shared" si="19"/>
        <v>loss</v>
      </c>
      <c r="P279" s="2" t="s">
        <v>28</v>
      </c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18"/>
        <v>Good Sales</v>
      </c>
      <c r="F280" s="2">
        <v>0.4</v>
      </c>
      <c r="G280" s="2">
        <f t="shared" si="16"/>
        <v>1026</v>
      </c>
      <c r="H280" s="2">
        <f t="shared" si="17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tr">
        <f t="shared" si="19"/>
        <v>loss</v>
      </c>
      <c r="P280" s="2" t="s">
        <v>48</v>
      </c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18"/>
        <v>Good Sales</v>
      </c>
      <c r="F281" s="2">
        <v>0.38</v>
      </c>
      <c r="G281" s="2">
        <f t="shared" si="16"/>
        <v>753.61980000000005</v>
      </c>
      <c r="H281" s="2">
        <f t="shared" si="17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tr">
        <f t="shared" si="19"/>
        <v>loss</v>
      </c>
      <c r="P281" s="2" t="s">
        <v>23</v>
      </c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18"/>
        <v>concerning</v>
      </c>
      <c r="F282" s="2">
        <v>0.1</v>
      </c>
      <c r="G282" s="2">
        <f t="shared" si="16"/>
        <v>76.749000000000009</v>
      </c>
      <c r="H282" s="2">
        <f t="shared" si="17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tr">
        <f t="shared" si="19"/>
        <v>loss</v>
      </c>
      <c r="P282" s="2" t="s">
        <v>48</v>
      </c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18"/>
        <v>Good Sales</v>
      </c>
      <c r="F283" s="2">
        <v>0.45</v>
      </c>
      <c r="G283" s="2">
        <f t="shared" si="16"/>
        <v>831.67200000000003</v>
      </c>
      <c r="H283" s="2">
        <f t="shared" si="17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tr">
        <f t="shared" si="19"/>
        <v>loss</v>
      </c>
      <c r="P283" s="2" t="s">
        <v>39</v>
      </c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18"/>
        <v>Good Sales</v>
      </c>
      <c r="F284" s="2">
        <v>0.08</v>
      </c>
      <c r="G284" s="2">
        <f t="shared" si="16"/>
        <v>356.47760000000005</v>
      </c>
      <c r="H284" s="2">
        <f t="shared" si="17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tr">
        <f t="shared" si="19"/>
        <v>profit</v>
      </c>
      <c r="P284" s="2" t="s">
        <v>34</v>
      </c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18"/>
        <v>Good Sales</v>
      </c>
      <c r="F285" s="2">
        <v>0.4</v>
      </c>
      <c r="G285" s="2">
        <f t="shared" si="16"/>
        <v>1515.164</v>
      </c>
      <c r="H285" s="2">
        <f t="shared" si="17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tr">
        <f t="shared" si="19"/>
        <v>loss</v>
      </c>
      <c r="P285" s="2" t="s">
        <v>28</v>
      </c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18"/>
        <v>Good Sales</v>
      </c>
      <c r="F286" s="2">
        <v>0.21</v>
      </c>
      <c r="G286" s="2">
        <f t="shared" si="16"/>
        <v>306.63150000000002</v>
      </c>
      <c r="H286" s="2">
        <f t="shared" si="17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tr">
        <f t="shared" si="19"/>
        <v>loss</v>
      </c>
      <c r="P286" s="2" t="s">
        <v>48</v>
      </c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18"/>
        <v>Good Sales</v>
      </c>
      <c r="F287" s="2">
        <v>0.09</v>
      </c>
      <c r="G287" s="2">
        <f t="shared" si="16"/>
        <v>171.25019999999998</v>
      </c>
      <c r="H287" s="2">
        <f t="shared" si="17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tr">
        <f t="shared" si="19"/>
        <v>loss</v>
      </c>
      <c r="P287" s="2" t="s">
        <v>28</v>
      </c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18"/>
        <v>Good Sales</v>
      </c>
      <c r="F288" s="2">
        <v>0.47</v>
      </c>
      <c r="G288" s="2">
        <f t="shared" si="16"/>
        <v>1466.6491000000001</v>
      </c>
      <c r="H288" s="2">
        <f t="shared" si="17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tr">
        <f t="shared" si="19"/>
        <v>loss</v>
      </c>
      <c r="P288" s="2" t="s">
        <v>23</v>
      </c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18"/>
        <v>Good Sales</v>
      </c>
      <c r="F289" s="2">
        <v>0.48</v>
      </c>
      <c r="G289" s="2">
        <f t="shared" si="16"/>
        <v>1026.7632000000001</v>
      </c>
      <c r="H289" s="2">
        <f t="shared" si="17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tr">
        <f t="shared" si="19"/>
        <v>loss</v>
      </c>
      <c r="P289" s="2" t="s">
        <v>28</v>
      </c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18"/>
        <v>Good Sales</v>
      </c>
      <c r="F290" s="2">
        <v>0.26</v>
      </c>
      <c r="G290" s="2">
        <f t="shared" si="16"/>
        <v>666.87920000000008</v>
      </c>
      <c r="H290" s="2">
        <f t="shared" si="17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tr">
        <f t="shared" si="19"/>
        <v>loss</v>
      </c>
      <c r="P290" s="2" t="s">
        <v>48</v>
      </c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18"/>
        <v>Good Sales</v>
      </c>
      <c r="F291" s="2">
        <v>0.23</v>
      </c>
      <c r="G291" s="2">
        <f t="shared" si="16"/>
        <v>809.83690000000013</v>
      </c>
      <c r="H291" s="2">
        <f t="shared" si="17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tr">
        <f t="shared" si="19"/>
        <v>loss</v>
      </c>
      <c r="P291" s="2" t="s">
        <v>23</v>
      </c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18"/>
        <v>Good Sales</v>
      </c>
      <c r="F292" s="2">
        <v>0.45</v>
      </c>
      <c r="G292" s="2">
        <f t="shared" si="16"/>
        <v>1075.2885000000001</v>
      </c>
      <c r="H292" s="2">
        <f t="shared" si="17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tr">
        <f t="shared" si="19"/>
        <v>loss</v>
      </c>
      <c r="P292" s="2" t="s">
        <v>17</v>
      </c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18"/>
        <v>Good Sales</v>
      </c>
      <c r="F293" s="2">
        <v>0.3</v>
      </c>
      <c r="G293" s="2">
        <f t="shared" si="16"/>
        <v>310.72499999999997</v>
      </c>
      <c r="H293" s="2">
        <f t="shared" si="17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tr">
        <f t="shared" si="19"/>
        <v>loss</v>
      </c>
      <c r="P293" s="2" t="s">
        <v>48</v>
      </c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18"/>
        <v>Good Sales</v>
      </c>
      <c r="F294" s="2">
        <v>0.13</v>
      </c>
      <c r="G294" s="2">
        <f t="shared" si="16"/>
        <v>344.6053</v>
      </c>
      <c r="H294" s="2">
        <f t="shared" si="17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tr">
        <f t="shared" si="19"/>
        <v>loss</v>
      </c>
      <c r="P294" s="2" t="s">
        <v>48</v>
      </c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18"/>
        <v>Good Sales</v>
      </c>
      <c r="F295" s="2">
        <v>0.21</v>
      </c>
      <c r="G295" s="2">
        <f t="shared" si="16"/>
        <v>387.44579999999996</v>
      </c>
      <c r="H295" s="2">
        <f t="shared" si="17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tr">
        <f t="shared" si="19"/>
        <v>loss</v>
      </c>
      <c r="P295" s="2" t="s">
        <v>28</v>
      </c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18"/>
        <v>Good Sales</v>
      </c>
      <c r="F296" s="2">
        <v>0.42</v>
      </c>
      <c r="G296" s="2">
        <f t="shared" si="16"/>
        <v>640.33199999999999</v>
      </c>
      <c r="H296" s="2">
        <f t="shared" si="17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tr">
        <f t="shared" si="19"/>
        <v>loss</v>
      </c>
      <c r="P296" s="2" t="s">
        <v>23</v>
      </c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18"/>
        <v>Good Sales</v>
      </c>
      <c r="F297" s="2">
        <v>0.43</v>
      </c>
      <c r="G297" s="2">
        <f t="shared" si="16"/>
        <v>734.32389999999998</v>
      </c>
      <c r="H297" s="2">
        <f t="shared" si="17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tr">
        <f t="shared" si="19"/>
        <v>loss</v>
      </c>
      <c r="P297" s="2" t="s">
        <v>34</v>
      </c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18"/>
        <v>Good Sales</v>
      </c>
      <c r="F298" s="2">
        <v>0.47</v>
      </c>
      <c r="G298" s="2">
        <f t="shared" si="16"/>
        <v>1058.0217</v>
      </c>
      <c r="H298" s="2">
        <f t="shared" si="17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tr">
        <f t="shared" si="19"/>
        <v>loss</v>
      </c>
      <c r="P298" s="2" t="s">
        <v>28</v>
      </c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18"/>
        <v>Good Sales</v>
      </c>
      <c r="F299" s="2">
        <v>0.14000000000000001</v>
      </c>
      <c r="G299" s="2">
        <f t="shared" si="16"/>
        <v>622.21600000000001</v>
      </c>
      <c r="H299" s="2">
        <f t="shared" si="17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tr">
        <f t="shared" si="19"/>
        <v>profit</v>
      </c>
      <c r="P299" s="2" t="s">
        <v>28</v>
      </c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18"/>
        <v>Good Sales</v>
      </c>
      <c r="F300" s="2">
        <v>0.34</v>
      </c>
      <c r="G300" s="2">
        <f t="shared" si="16"/>
        <v>1256.9392</v>
      </c>
      <c r="H300" s="2">
        <f t="shared" si="17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tr">
        <f t="shared" si="19"/>
        <v>loss</v>
      </c>
      <c r="P300" s="2" t="s">
        <v>48</v>
      </c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18"/>
        <v>Good Sales</v>
      </c>
      <c r="F301" s="2">
        <v>0.03</v>
      </c>
      <c r="G301" s="2">
        <f t="shared" si="16"/>
        <v>101.17859999999999</v>
      </c>
      <c r="H301" s="2">
        <f t="shared" si="17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tr">
        <f t="shared" si="19"/>
        <v>loss</v>
      </c>
      <c r="P301" s="2" t="s">
        <v>28</v>
      </c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18"/>
        <v>Good Sales</v>
      </c>
      <c r="F302" s="2">
        <v>0.36</v>
      </c>
      <c r="G302" s="2">
        <f t="shared" si="16"/>
        <v>867.30479999999989</v>
      </c>
      <c r="H302" s="2">
        <f t="shared" si="17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tr">
        <f t="shared" si="19"/>
        <v>loss</v>
      </c>
      <c r="P302" s="2" t="s">
        <v>28</v>
      </c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18"/>
        <v>concerning</v>
      </c>
      <c r="F303" s="2">
        <v>0.28000000000000003</v>
      </c>
      <c r="G303" s="2">
        <f t="shared" si="16"/>
        <v>30.511600000000001</v>
      </c>
      <c r="H303" s="2">
        <f t="shared" si="17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tr">
        <f t="shared" si="19"/>
        <v>loss</v>
      </c>
      <c r="P303" s="2" t="s">
        <v>34</v>
      </c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18"/>
        <v>Good Sales</v>
      </c>
      <c r="F304" s="2">
        <v>0.12</v>
      </c>
      <c r="G304" s="2">
        <f t="shared" si="16"/>
        <v>212.244</v>
      </c>
      <c r="H304" s="2">
        <f t="shared" si="17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tr">
        <f t="shared" si="19"/>
        <v>loss</v>
      </c>
      <c r="P304" s="2" t="s">
        <v>17</v>
      </c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18"/>
        <v>Good Sales</v>
      </c>
      <c r="F305" s="2">
        <v>0.33</v>
      </c>
      <c r="G305" s="2">
        <f t="shared" si="16"/>
        <v>1347.9312</v>
      </c>
      <c r="H305" s="2">
        <f t="shared" si="17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tr">
        <f t="shared" si="19"/>
        <v>profit</v>
      </c>
      <c r="P305" s="2" t="s">
        <v>17</v>
      </c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18"/>
        <v>Good Sales</v>
      </c>
      <c r="F306" s="2">
        <v>7.0000000000000007E-2</v>
      </c>
      <c r="G306" s="2">
        <f t="shared" si="16"/>
        <v>140.14280000000002</v>
      </c>
      <c r="H306" s="2">
        <f t="shared" si="17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tr">
        <f t="shared" si="19"/>
        <v>loss</v>
      </c>
      <c r="P306" s="2" t="s">
        <v>17</v>
      </c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18"/>
        <v>Good Sales</v>
      </c>
      <c r="F307" s="2">
        <v>0.17</v>
      </c>
      <c r="G307" s="2">
        <f t="shared" si="16"/>
        <v>486.66070000000002</v>
      </c>
      <c r="H307" s="2">
        <f t="shared" si="17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tr">
        <f t="shared" si="19"/>
        <v>loss</v>
      </c>
      <c r="P307" s="2" t="s">
        <v>17</v>
      </c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18"/>
        <v>Good Sales</v>
      </c>
      <c r="F308" s="2">
        <v>0.2</v>
      </c>
      <c r="G308" s="2">
        <f t="shared" si="16"/>
        <v>220.64600000000002</v>
      </c>
      <c r="H308" s="2">
        <f t="shared" si="17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tr">
        <f t="shared" si="19"/>
        <v>loss</v>
      </c>
      <c r="P308" s="2" t="s">
        <v>28</v>
      </c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18"/>
        <v>Good Sales</v>
      </c>
      <c r="F309" s="2">
        <v>0.39</v>
      </c>
      <c r="G309" s="2">
        <f t="shared" si="16"/>
        <v>1789.203</v>
      </c>
      <c r="H309" s="2">
        <f t="shared" si="17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tr">
        <f t="shared" si="19"/>
        <v>loss</v>
      </c>
      <c r="P309" s="2" t="s">
        <v>39</v>
      </c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18"/>
        <v>Good Sales</v>
      </c>
      <c r="F310" s="2">
        <v>0.15</v>
      </c>
      <c r="G310" s="2">
        <f t="shared" si="16"/>
        <v>693.53099999999995</v>
      </c>
      <c r="H310" s="2">
        <f t="shared" si="17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tr">
        <f t="shared" si="19"/>
        <v>loss</v>
      </c>
      <c r="P310" s="2" t="s">
        <v>23</v>
      </c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18"/>
        <v>Good Sales</v>
      </c>
      <c r="F311" s="2">
        <v>0.02</v>
      </c>
      <c r="G311" s="2">
        <f t="shared" si="16"/>
        <v>16.314800000000002</v>
      </c>
      <c r="H311" s="2">
        <f t="shared" si="17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tr">
        <f t="shared" si="19"/>
        <v>loss</v>
      </c>
      <c r="P311" s="2" t="s">
        <v>39</v>
      </c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18"/>
        <v>Good Sales</v>
      </c>
      <c r="F312" s="2">
        <v>0.09</v>
      </c>
      <c r="G312" s="2">
        <f t="shared" si="16"/>
        <v>328.35419999999999</v>
      </c>
      <c r="H312" s="2">
        <f t="shared" si="17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tr">
        <f t="shared" si="19"/>
        <v>profit</v>
      </c>
      <c r="P312" s="2" t="s">
        <v>28</v>
      </c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18"/>
        <v>concerning</v>
      </c>
      <c r="F313" s="2">
        <v>0.3</v>
      </c>
      <c r="G313" s="2">
        <f t="shared" si="16"/>
        <v>140.601</v>
      </c>
      <c r="H313" s="2">
        <f t="shared" si="17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tr">
        <f t="shared" si="19"/>
        <v>loss</v>
      </c>
      <c r="P313" s="2" t="s">
        <v>28</v>
      </c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18"/>
        <v>Good Sales</v>
      </c>
      <c r="F314" s="2">
        <v>0.01</v>
      </c>
      <c r="G314" s="2">
        <f t="shared" si="16"/>
        <v>30.328800000000001</v>
      </c>
      <c r="H314" s="2">
        <f t="shared" si="17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tr">
        <f t="shared" si="19"/>
        <v>loss</v>
      </c>
      <c r="P314" s="2" t="s">
        <v>23</v>
      </c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18"/>
        <v>Good Sales</v>
      </c>
      <c r="F315" s="2">
        <v>0.4</v>
      </c>
      <c r="G315" s="2">
        <f t="shared" si="16"/>
        <v>390.16</v>
      </c>
      <c r="H315" s="2">
        <f t="shared" si="17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tr">
        <f t="shared" si="19"/>
        <v>loss</v>
      </c>
      <c r="P315" s="2" t="s">
        <v>17</v>
      </c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18"/>
        <v>Good Sales</v>
      </c>
      <c r="F316" s="2">
        <v>0.45</v>
      </c>
      <c r="G316" s="2">
        <f t="shared" si="16"/>
        <v>366.28200000000004</v>
      </c>
      <c r="H316" s="2">
        <f t="shared" si="17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tr">
        <f t="shared" si="19"/>
        <v>loss</v>
      </c>
      <c r="P316" s="2" t="s">
        <v>28</v>
      </c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18"/>
        <v>concerning</v>
      </c>
      <c r="F317" s="2">
        <v>0.25</v>
      </c>
      <c r="G317" s="2">
        <f t="shared" si="16"/>
        <v>30.047499999999999</v>
      </c>
      <c r="H317" s="2">
        <f t="shared" si="17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tr">
        <f t="shared" si="19"/>
        <v>loss</v>
      </c>
      <c r="P317" s="2" t="s">
        <v>48</v>
      </c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18"/>
        <v>Good Sales</v>
      </c>
      <c r="F318" s="2">
        <v>0.35</v>
      </c>
      <c r="G318" s="2">
        <f t="shared" si="16"/>
        <v>1648.57</v>
      </c>
      <c r="H318" s="2">
        <f t="shared" si="17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tr">
        <f t="shared" si="19"/>
        <v>loss</v>
      </c>
      <c r="P318" s="2" t="s">
        <v>34</v>
      </c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18"/>
        <v>Good Sales</v>
      </c>
      <c r="F319" s="2">
        <v>0.23</v>
      </c>
      <c r="G319" s="2">
        <f t="shared" si="16"/>
        <v>957.56820000000005</v>
      </c>
      <c r="H319" s="2">
        <f t="shared" si="17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tr">
        <f t="shared" si="19"/>
        <v>loss</v>
      </c>
      <c r="P319" s="2" t="s">
        <v>34</v>
      </c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18"/>
        <v>concerning</v>
      </c>
      <c r="F320" s="2">
        <v>0.15</v>
      </c>
      <c r="G320" s="2">
        <f t="shared" si="16"/>
        <v>71.944499999999991</v>
      </c>
      <c r="H320" s="2">
        <f t="shared" si="17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tr">
        <f t="shared" si="19"/>
        <v>loss</v>
      </c>
      <c r="P320" s="2" t="s">
        <v>23</v>
      </c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18"/>
        <v>Good Sales</v>
      </c>
      <c r="F321" s="2">
        <v>0.08</v>
      </c>
      <c r="G321" s="2">
        <f t="shared" si="16"/>
        <v>242.95520000000002</v>
      </c>
      <c r="H321" s="2">
        <f t="shared" si="17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tr">
        <f t="shared" si="19"/>
        <v>loss</v>
      </c>
      <c r="P321" s="2" t="s">
        <v>48</v>
      </c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18"/>
        <v>Good Sales</v>
      </c>
      <c r="F322" s="2">
        <v>0.26</v>
      </c>
      <c r="G322" s="2">
        <f t="shared" ref="G322:G385" si="20">D322*F322</f>
        <v>322.71200000000005</v>
      </c>
      <c r="H322" s="2">
        <f t="shared" ref="H322:H385" si="21">D322-G322</f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tr">
        <f t="shared" si="19"/>
        <v>loss</v>
      </c>
      <c r="P322" s="2" t="s">
        <v>34</v>
      </c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22">IF(D323&gt;800,"Good Sales","concerning")</f>
        <v>Good Sales</v>
      </c>
      <c r="F323" s="2">
        <v>0.46</v>
      </c>
      <c r="G323" s="2">
        <f t="shared" si="20"/>
        <v>641.09280000000001</v>
      </c>
      <c r="H323" s="2">
        <f t="shared" si="21"/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tr">
        <f t="shared" ref="O323:O386" si="23">IF(N323&gt;800,"profit","loss")</f>
        <v>loss</v>
      </c>
      <c r="P323" s="2" t="s">
        <v>39</v>
      </c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22"/>
        <v>Good Sales</v>
      </c>
      <c r="F324" s="2">
        <v>0.44</v>
      </c>
      <c r="G324" s="2">
        <f t="shared" si="20"/>
        <v>1928.7092000000002</v>
      </c>
      <c r="H324" s="2">
        <f t="shared" si="2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tr">
        <f t="shared" si="23"/>
        <v>loss</v>
      </c>
      <c r="P324" s="2" t="s">
        <v>17</v>
      </c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22"/>
        <v>concerning</v>
      </c>
      <c r="F325" s="2">
        <v>0.46</v>
      </c>
      <c r="G325" s="2">
        <f t="shared" si="20"/>
        <v>303.69200000000001</v>
      </c>
      <c r="H325" s="2">
        <f t="shared" si="2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tr">
        <f t="shared" si="23"/>
        <v>loss</v>
      </c>
      <c r="P325" s="2" t="s">
        <v>39</v>
      </c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22"/>
        <v>Good Sales</v>
      </c>
      <c r="F326" s="2">
        <v>0.48</v>
      </c>
      <c r="G326" s="2">
        <f t="shared" si="20"/>
        <v>1462.704</v>
      </c>
      <c r="H326" s="2">
        <f t="shared" si="2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tr">
        <f t="shared" si="23"/>
        <v>loss</v>
      </c>
      <c r="P326" s="2" t="s">
        <v>39</v>
      </c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22"/>
        <v>Good Sales</v>
      </c>
      <c r="F327" s="2">
        <v>0.08</v>
      </c>
      <c r="G327" s="2">
        <f t="shared" si="20"/>
        <v>165.292</v>
      </c>
      <c r="H327" s="2">
        <f t="shared" si="2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tr">
        <f t="shared" si="23"/>
        <v>loss</v>
      </c>
      <c r="P327" s="2" t="s">
        <v>48</v>
      </c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22"/>
        <v>Good Sales</v>
      </c>
      <c r="F328" s="2">
        <v>7.0000000000000007E-2</v>
      </c>
      <c r="G328" s="2">
        <f t="shared" si="20"/>
        <v>72.444400000000016</v>
      </c>
      <c r="H328" s="2">
        <f t="shared" si="2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tr">
        <f t="shared" si="23"/>
        <v>loss</v>
      </c>
      <c r="P328" s="2" t="s">
        <v>48</v>
      </c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22"/>
        <v>Good Sales</v>
      </c>
      <c r="F329" s="2">
        <v>0.21</v>
      </c>
      <c r="G329" s="2">
        <f t="shared" si="20"/>
        <v>486.024</v>
      </c>
      <c r="H329" s="2">
        <f t="shared" si="2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tr">
        <f t="shared" si="23"/>
        <v>loss</v>
      </c>
      <c r="P329" s="2" t="s">
        <v>17</v>
      </c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22"/>
        <v>Good Sales</v>
      </c>
      <c r="F330" s="2">
        <v>0.34</v>
      </c>
      <c r="G330" s="2">
        <f t="shared" si="20"/>
        <v>1600.856</v>
      </c>
      <c r="H330" s="2">
        <f t="shared" si="2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tr">
        <f t="shared" si="23"/>
        <v>profit</v>
      </c>
      <c r="P330" s="2" t="s">
        <v>23</v>
      </c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22"/>
        <v>Good Sales</v>
      </c>
      <c r="F331" s="2">
        <v>0.22</v>
      </c>
      <c r="G331" s="2">
        <f t="shared" si="20"/>
        <v>864.57579999999996</v>
      </c>
      <c r="H331" s="2">
        <f t="shared" si="2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tr">
        <f t="shared" si="23"/>
        <v>profit</v>
      </c>
      <c r="P331" s="2" t="s">
        <v>48</v>
      </c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22"/>
        <v>concerning</v>
      </c>
      <c r="F332" s="2">
        <v>0.45</v>
      </c>
      <c r="G332" s="2">
        <f t="shared" si="20"/>
        <v>336.3075</v>
      </c>
      <c r="H332" s="2">
        <f t="shared" si="2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tr">
        <f t="shared" si="23"/>
        <v>loss</v>
      </c>
      <c r="P332" s="2" t="s">
        <v>34</v>
      </c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22"/>
        <v>Good Sales</v>
      </c>
      <c r="F333" s="2">
        <v>0.36</v>
      </c>
      <c r="G333" s="2">
        <f t="shared" si="20"/>
        <v>1534.3956000000001</v>
      </c>
      <c r="H333" s="2">
        <f t="shared" si="2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tr">
        <f t="shared" si="23"/>
        <v>loss</v>
      </c>
      <c r="P333" s="2" t="s">
        <v>34</v>
      </c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22"/>
        <v>Good Sales</v>
      </c>
      <c r="F334" s="2">
        <v>0.32</v>
      </c>
      <c r="G334" s="2">
        <f t="shared" si="20"/>
        <v>1501.9072000000001</v>
      </c>
      <c r="H334" s="2">
        <f t="shared" si="2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tr">
        <f t="shared" si="23"/>
        <v>profit</v>
      </c>
      <c r="P334" s="2" t="s">
        <v>34</v>
      </c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22"/>
        <v>Good Sales</v>
      </c>
      <c r="F335" s="2">
        <v>0.04</v>
      </c>
      <c r="G335" s="2">
        <f t="shared" si="20"/>
        <v>58.284799999999997</v>
      </c>
      <c r="H335" s="2">
        <f t="shared" si="2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tr">
        <f t="shared" si="23"/>
        <v>loss</v>
      </c>
      <c r="P335" s="2" t="s">
        <v>23</v>
      </c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22"/>
        <v>Good Sales</v>
      </c>
      <c r="F336" s="2">
        <v>0.09</v>
      </c>
      <c r="G336" s="2">
        <f t="shared" si="20"/>
        <v>156.0384</v>
      </c>
      <c r="H336" s="2">
        <f t="shared" si="2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tr">
        <f t="shared" si="23"/>
        <v>loss</v>
      </c>
      <c r="P336" s="2" t="s">
        <v>34</v>
      </c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22"/>
        <v>concerning</v>
      </c>
      <c r="F337" s="2">
        <v>0.21</v>
      </c>
      <c r="G337" s="2">
        <f t="shared" si="20"/>
        <v>150.97319999999999</v>
      </c>
      <c r="H337" s="2">
        <f t="shared" si="2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tr">
        <f t="shared" si="23"/>
        <v>loss</v>
      </c>
      <c r="P337" s="2" t="s">
        <v>48</v>
      </c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22"/>
        <v>Good Sales</v>
      </c>
      <c r="F338" s="2">
        <v>0.49</v>
      </c>
      <c r="G338" s="2">
        <f t="shared" si="20"/>
        <v>877.2029</v>
      </c>
      <c r="H338" s="2">
        <f t="shared" si="2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tr">
        <f t="shared" si="23"/>
        <v>loss</v>
      </c>
      <c r="P338" s="2" t="s">
        <v>23</v>
      </c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22"/>
        <v>Good Sales</v>
      </c>
      <c r="F339" s="2">
        <v>0.17</v>
      </c>
      <c r="G339" s="2">
        <f t="shared" si="20"/>
        <v>577.72630000000004</v>
      </c>
      <c r="H339" s="2">
        <f t="shared" si="2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tr">
        <f t="shared" si="23"/>
        <v>loss</v>
      </c>
      <c r="P339" s="2" t="s">
        <v>39</v>
      </c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22"/>
        <v>Good Sales</v>
      </c>
      <c r="F340" s="2">
        <v>0.31</v>
      </c>
      <c r="G340" s="2">
        <f t="shared" si="20"/>
        <v>444.40359999999998</v>
      </c>
      <c r="H340" s="2">
        <f t="shared" si="2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tr">
        <f t="shared" si="23"/>
        <v>loss</v>
      </c>
      <c r="P340" s="2" t="s">
        <v>23</v>
      </c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22"/>
        <v>concerning</v>
      </c>
      <c r="F341" s="2">
        <v>0.49</v>
      </c>
      <c r="G341" s="2">
        <f t="shared" si="20"/>
        <v>65.385599999999997</v>
      </c>
      <c r="H341" s="2">
        <f t="shared" si="2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tr">
        <f t="shared" si="23"/>
        <v>loss</v>
      </c>
      <c r="P341" s="2" t="s">
        <v>34</v>
      </c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22"/>
        <v>Good Sales</v>
      </c>
      <c r="F342" s="2">
        <v>0.13</v>
      </c>
      <c r="G342" s="2">
        <f t="shared" si="20"/>
        <v>228.65309999999999</v>
      </c>
      <c r="H342" s="2">
        <f t="shared" si="2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tr">
        <f t="shared" si="23"/>
        <v>loss</v>
      </c>
      <c r="P342" s="2" t="s">
        <v>17</v>
      </c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22"/>
        <v>Good Sales</v>
      </c>
      <c r="F343" s="2">
        <v>0.08</v>
      </c>
      <c r="G343" s="2">
        <f t="shared" si="20"/>
        <v>185.64400000000001</v>
      </c>
      <c r="H343" s="2">
        <f t="shared" si="2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tr">
        <f t="shared" si="23"/>
        <v>loss</v>
      </c>
      <c r="P343" s="2" t="s">
        <v>28</v>
      </c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22"/>
        <v>Good Sales</v>
      </c>
      <c r="F344" s="2">
        <v>0.27</v>
      </c>
      <c r="G344" s="2">
        <f t="shared" si="20"/>
        <v>776.28780000000006</v>
      </c>
      <c r="H344" s="2">
        <f t="shared" si="2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tr">
        <f t="shared" si="23"/>
        <v>loss</v>
      </c>
      <c r="P344" s="2" t="s">
        <v>39</v>
      </c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22"/>
        <v>Good Sales</v>
      </c>
      <c r="F345" s="2">
        <v>0.28000000000000003</v>
      </c>
      <c r="G345" s="2">
        <f t="shared" si="20"/>
        <v>966.20720000000006</v>
      </c>
      <c r="H345" s="2">
        <f t="shared" si="2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tr">
        <f t="shared" si="23"/>
        <v>loss</v>
      </c>
      <c r="P345" s="2" t="s">
        <v>34</v>
      </c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22"/>
        <v>concerning</v>
      </c>
      <c r="F346" s="2">
        <v>0.46</v>
      </c>
      <c r="G346" s="2">
        <f t="shared" si="20"/>
        <v>185.2604</v>
      </c>
      <c r="H346" s="2">
        <f t="shared" si="2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tr">
        <f t="shared" si="23"/>
        <v>loss</v>
      </c>
      <c r="P346" s="2" t="s">
        <v>48</v>
      </c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22"/>
        <v>Good Sales</v>
      </c>
      <c r="F347" s="2">
        <v>0.01</v>
      </c>
      <c r="G347" s="2">
        <f t="shared" si="20"/>
        <v>24.017800000000001</v>
      </c>
      <c r="H347" s="2">
        <f t="shared" si="2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tr">
        <f t="shared" si="23"/>
        <v>loss</v>
      </c>
      <c r="P347" s="2" t="s">
        <v>39</v>
      </c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22"/>
        <v>Good Sales</v>
      </c>
      <c r="F348" s="2">
        <v>0.2</v>
      </c>
      <c r="G348" s="2">
        <f t="shared" si="20"/>
        <v>281.036</v>
      </c>
      <c r="H348" s="2">
        <f t="shared" si="2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tr">
        <f t="shared" si="23"/>
        <v>loss</v>
      </c>
      <c r="P348" s="2" t="s">
        <v>34</v>
      </c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22"/>
        <v>Good Sales</v>
      </c>
      <c r="F349" s="2">
        <v>0.16</v>
      </c>
      <c r="G349" s="2">
        <f t="shared" si="20"/>
        <v>759.20800000000008</v>
      </c>
      <c r="H349" s="2">
        <f t="shared" si="2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tr">
        <f t="shared" si="23"/>
        <v>loss</v>
      </c>
      <c r="P349" s="2" t="s">
        <v>48</v>
      </c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22"/>
        <v>Good Sales</v>
      </c>
      <c r="F350" s="2">
        <v>0.28999999999999998</v>
      </c>
      <c r="G350" s="2">
        <f t="shared" si="20"/>
        <v>540.41499999999996</v>
      </c>
      <c r="H350" s="2">
        <f t="shared" si="2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tr">
        <f t="shared" si="23"/>
        <v>loss</v>
      </c>
      <c r="P350" s="2" t="s">
        <v>17</v>
      </c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22"/>
        <v>concerning</v>
      </c>
      <c r="F351" s="2">
        <v>0</v>
      </c>
      <c r="G351" s="2">
        <f t="shared" si="20"/>
        <v>0</v>
      </c>
      <c r="H351" s="2">
        <f t="shared" si="2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tr">
        <f t="shared" si="23"/>
        <v>loss</v>
      </c>
      <c r="P351" s="2" t="s">
        <v>17</v>
      </c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22"/>
        <v>concerning</v>
      </c>
      <c r="F352" s="2">
        <v>0.36</v>
      </c>
      <c r="G352" s="2">
        <f t="shared" si="20"/>
        <v>109.19159999999999</v>
      </c>
      <c r="H352" s="2">
        <f t="shared" si="2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tr">
        <f t="shared" si="23"/>
        <v>loss</v>
      </c>
      <c r="P352" s="2" t="s">
        <v>28</v>
      </c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22"/>
        <v>Good Sales</v>
      </c>
      <c r="F353" s="2">
        <v>0.24</v>
      </c>
      <c r="G353" s="2">
        <f t="shared" si="20"/>
        <v>336.11759999999998</v>
      </c>
      <c r="H353" s="2">
        <f t="shared" si="2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tr">
        <f t="shared" si="23"/>
        <v>loss</v>
      </c>
      <c r="P353" s="2" t="s">
        <v>28</v>
      </c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22"/>
        <v>Good Sales</v>
      </c>
      <c r="F354" s="2">
        <v>0.35</v>
      </c>
      <c r="G354" s="2">
        <f t="shared" si="20"/>
        <v>341.77849999999995</v>
      </c>
      <c r="H354" s="2">
        <f t="shared" si="2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tr">
        <f t="shared" si="23"/>
        <v>loss</v>
      </c>
      <c r="P354" s="2" t="s">
        <v>28</v>
      </c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22"/>
        <v>Good Sales</v>
      </c>
      <c r="F355" s="2">
        <v>0.22</v>
      </c>
      <c r="G355" s="2">
        <f t="shared" si="20"/>
        <v>722.48440000000005</v>
      </c>
      <c r="H355" s="2">
        <f t="shared" si="2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tr">
        <f t="shared" si="23"/>
        <v>loss</v>
      </c>
      <c r="P355" s="2" t="s">
        <v>23</v>
      </c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22"/>
        <v>Good Sales</v>
      </c>
      <c r="F356" s="2">
        <v>0.24</v>
      </c>
      <c r="G356" s="2">
        <f t="shared" si="20"/>
        <v>1020.0336000000001</v>
      </c>
      <c r="H356" s="2">
        <f t="shared" si="2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tr">
        <f t="shared" si="23"/>
        <v>profit</v>
      </c>
      <c r="P356" s="2" t="s">
        <v>34</v>
      </c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22"/>
        <v>Good Sales</v>
      </c>
      <c r="F357" s="2">
        <v>0.45</v>
      </c>
      <c r="G357" s="2">
        <f t="shared" si="20"/>
        <v>734.19299999999998</v>
      </c>
      <c r="H357" s="2">
        <f t="shared" si="2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tr">
        <f t="shared" si="23"/>
        <v>loss</v>
      </c>
      <c r="P357" s="2" t="s">
        <v>17</v>
      </c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22"/>
        <v>Good Sales</v>
      </c>
      <c r="F358" s="2">
        <v>0.11</v>
      </c>
      <c r="G358" s="2">
        <f t="shared" si="20"/>
        <v>322.4298</v>
      </c>
      <c r="H358" s="2">
        <f t="shared" si="2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tr">
        <f t="shared" si="23"/>
        <v>loss</v>
      </c>
      <c r="P358" s="2" t="s">
        <v>34</v>
      </c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22"/>
        <v>Good Sales</v>
      </c>
      <c r="F359" s="2">
        <v>0.11</v>
      </c>
      <c r="G359" s="2">
        <f t="shared" si="20"/>
        <v>404.63499999999999</v>
      </c>
      <c r="H359" s="2">
        <f t="shared" si="2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tr">
        <f t="shared" si="23"/>
        <v>loss</v>
      </c>
      <c r="P359" s="2" t="s">
        <v>34</v>
      </c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22"/>
        <v>Good Sales</v>
      </c>
      <c r="F360" s="2">
        <v>0.28000000000000003</v>
      </c>
      <c r="G360" s="2">
        <f t="shared" si="20"/>
        <v>574.72520000000009</v>
      </c>
      <c r="H360" s="2">
        <f t="shared" si="2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tr">
        <f t="shared" si="23"/>
        <v>loss</v>
      </c>
      <c r="P360" s="2" t="s">
        <v>17</v>
      </c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22"/>
        <v>concerning</v>
      </c>
      <c r="F361" s="2">
        <v>0.33</v>
      </c>
      <c r="G361" s="2">
        <f t="shared" si="20"/>
        <v>140.25</v>
      </c>
      <c r="H361" s="2">
        <f t="shared" si="2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tr">
        <f t="shared" si="23"/>
        <v>loss</v>
      </c>
      <c r="P361" s="2" t="s">
        <v>17</v>
      </c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22"/>
        <v>Good Sales</v>
      </c>
      <c r="F362" s="2">
        <v>0.18</v>
      </c>
      <c r="G362" s="2">
        <f t="shared" si="20"/>
        <v>220.14179999999999</v>
      </c>
      <c r="H362" s="2">
        <f t="shared" si="2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tr">
        <f t="shared" si="23"/>
        <v>loss</v>
      </c>
      <c r="P362" s="2" t="s">
        <v>28</v>
      </c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22"/>
        <v>Good Sales</v>
      </c>
      <c r="F363" s="2">
        <v>0.26</v>
      </c>
      <c r="G363" s="2">
        <f t="shared" si="20"/>
        <v>1151.0252</v>
      </c>
      <c r="H363" s="2">
        <f t="shared" si="2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tr">
        <f t="shared" si="23"/>
        <v>loss</v>
      </c>
      <c r="P363" s="2" t="s">
        <v>23</v>
      </c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22"/>
        <v>Good Sales</v>
      </c>
      <c r="F364" s="2">
        <v>0.11</v>
      </c>
      <c r="G364" s="2">
        <f t="shared" si="20"/>
        <v>455.39449999999999</v>
      </c>
      <c r="H364" s="2">
        <f t="shared" si="2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tr">
        <f t="shared" si="23"/>
        <v>profit</v>
      </c>
      <c r="P364" s="2" t="s">
        <v>39</v>
      </c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22"/>
        <v>concerning</v>
      </c>
      <c r="F365" s="2">
        <v>7.0000000000000007E-2</v>
      </c>
      <c r="G365" s="2">
        <f t="shared" si="20"/>
        <v>36.680700000000002</v>
      </c>
      <c r="H365" s="2">
        <f t="shared" si="2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tr">
        <f t="shared" si="23"/>
        <v>loss</v>
      </c>
      <c r="P365" s="2" t="s">
        <v>48</v>
      </c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22"/>
        <v>Good Sales</v>
      </c>
      <c r="F366" s="2">
        <v>0.12</v>
      </c>
      <c r="G366" s="2">
        <f t="shared" si="20"/>
        <v>143.68199999999999</v>
      </c>
      <c r="H366" s="2">
        <f t="shared" si="2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tr">
        <f t="shared" si="23"/>
        <v>loss</v>
      </c>
      <c r="P366" s="2" t="s">
        <v>28</v>
      </c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22"/>
        <v>Good Sales</v>
      </c>
      <c r="F367" s="2">
        <v>0.46</v>
      </c>
      <c r="G367" s="2">
        <f t="shared" si="20"/>
        <v>1779.6985999999999</v>
      </c>
      <c r="H367" s="2">
        <f t="shared" si="2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tr">
        <f t="shared" si="23"/>
        <v>loss</v>
      </c>
      <c r="P367" s="2" t="s">
        <v>17</v>
      </c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22"/>
        <v>Good Sales</v>
      </c>
      <c r="F368" s="2">
        <v>0.4</v>
      </c>
      <c r="G368" s="2">
        <f t="shared" si="20"/>
        <v>992.36000000000013</v>
      </c>
      <c r="H368" s="2">
        <f t="shared" si="2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tr">
        <f t="shared" si="23"/>
        <v>loss</v>
      </c>
      <c r="P368" s="2" t="s">
        <v>28</v>
      </c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22"/>
        <v>Good Sales</v>
      </c>
      <c r="F369" s="2">
        <v>7.0000000000000007E-2</v>
      </c>
      <c r="G369" s="2">
        <f t="shared" si="20"/>
        <v>267.66880000000003</v>
      </c>
      <c r="H369" s="2">
        <f t="shared" si="2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tr">
        <f t="shared" si="23"/>
        <v>loss</v>
      </c>
      <c r="P369" s="2" t="s">
        <v>23</v>
      </c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22"/>
        <v>Good Sales</v>
      </c>
      <c r="F370" s="2">
        <v>0.02</v>
      </c>
      <c r="G370" s="2">
        <f t="shared" si="20"/>
        <v>22.686999999999998</v>
      </c>
      <c r="H370" s="2">
        <f t="shared" si="2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tr">
        <f t="shared" si="23"/>
        <v>loss</v>
      </c>
      <c r="P370" s="2" t="s">
        <v>48</v>
      </c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22"/>
        <v>Good Sales</v>
      </c>
      <c r="F371" s="2">
        <v>0.05</v>
      </c>
      <c r="G371" s="2">
        <f t="shared" si="20"/>
        <v>238.41100000000003</v>
      </c>
      <c r="H371" s="2">
        <f t="shared" si="2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tr">
        <f t="shared" si="23"/>
        <v>loss</v>
      </c>
      <c r="P371" s="2" t="s">
        <v>23</v>
      </c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22"/>
        <v>Good Sales</v>
      </c>
      <c r="F372" s="2">
        <v>0.15</v>
      </c>
      <c r="G372" s="2">
        <f t="shared" si="20"/>
        <v>590.952</v>
      </c>
      <c r="H372" s="2">
        <f t="shared" si="2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tr">
        <f t="shared" si="23"/>
        <v>profit</v>
      </c>
      <c r="P372" s="2" t="s">
        <v>28</v>
      </c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22"/>
        <v>Good Sales</v>
      </c>
      <c r="F373" s="2">
        <v>0.41</v>
      </c>
      <c r="G373" s="2">
        <f t="shared" si="20"/>
        <v>437.68319999999994</v>
      </c>
      <c r="H373" s="2">
        <f t="shared" si="2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tr">
        <f t="shared" si="23"/>
        <v>loss</v>
      </c>
      <c r="P373" s="2" t="s">
        <v>34</v>
      </c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22"/>
        <v>Good Sales</v>
      </c>
      <c r="F374" s="2">
        <v>0.16</v>
      </c>
      <c r="G374" s="2">
        <f t="shared" si="20"/>
        <v>453.82400000000001</v>
      </c>
      <c r="H374" s="2">
        <f t="shared" si="2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tr">
        <f t="shared" si="23"/>
        <v>loss</v>
      </c>
      <c r="P374" s="2" t="s">
        <v>39</v>
      </c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22"/>
        <v>concerning</v>
      </c>
      <c r="F375" s="2">
        <v>0.09</v>
      </c>
      <c r="G375" s="2">
        <f t="shared" si="20"/>
        <v>58.87619999999999</v>
      </c>
      <c r="H375" s="2">
        <f t="shared" si="2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tr">
        <f t="shared" si="23"/>
        <v>loss</v>
      </c>
      <c r="P375" s="2" t="s">
        <v>17</v>
      </c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22"/>
        <v>Good Sales</v>
      </c>
      <c r="F376" s="2">
        <v>0.2</v>
      </c>
      <c r="G376" s="2">
        <f t="shared" si="20"/>
        <v>374.20600000000002</v>
      </c>
      <c r="H376" s="2">
        <f t="shared" si="2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tr">
        <f t="shared" si="23"/>
        <v>loss</v>
      </c>
      <c r="P376" s="2" t="s">
        <v>23</v>
      </c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22"/>
        <v>Good Sales</v>
      </c>
      <c r="F377" s="2">
        <v>0.06</v>
      </c>
      <c r="G377" s="2">
        <f t="shared" si="20"/>
        <v>199.92839999999998</v>
      </c>
      <c r="H377" s="2">
        <f t="shared" si="2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tr">
        <f t="shared" si="23"/>
        <v>loss</v>
      </c>
      <c r="P377" s="2" t="s">
        <v>23</v>
      </c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22"/>
        <v>Good Sales</v>
      </c>
      <c r="F378" s="2">
        <v>0.24</v>
      </c>
      <c r="G378" s="2">
        <f t="shared" si="20"/>
        <v>412.2312</v>
      </c>
      <c r="H378" s="2">
        <f t="shared" si="2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tr">
        <f t="shared" si="23"/>
        <v>loss</v>
      </c>
      <c r="P378" s="2" t="s">
        <v>17</v>
      </c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22"/>
        <v>Good Sales</v>
      </c>
      <c r="F379" s="2">
        <v>0.34</v>
      </c>
      <c r="G379" s="2">
        <f t="shared" si="20"/>
        <v>1128.1608000000001</v>
      </c>
      <c r="H379" s="2">
        <f t="shared" si="2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tr">
        <f t="shared" si="23"/>
        <v>loss</v>
      </c>
      <c r="P379" s="2" t="s">
        <v>28</v>
      </c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22"/>
        <v>Good Sales</v>
      </c>
      <c r="F380" s="2">
        <v>0.18</v>
      </c>
      <c r="G380" s="2">
        <f t="shared" si="20"/>
        <v>233.8956</v>
      </c>
      <c r="H380" s="2">
        <f t="shared" si="2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tr">
        <f t="shared" si="23"/>
        <v>loss</v>
      </c>
      <c r="P380" s="2" t="s">
        <v>28</v>
      </c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22"/>
        <v>Good Sales</v>
      </c>
      <c r="F381" s="2">
        <v>0.09</v>
      </c>
      <c r="G381" s="2">
        <f t="shared" si="20"/>
        <v>327.05189999999999</v>
      </c>
      <c r="H381" s="2">
        <f t="shared" si="2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tr">
        <f t="shared" si="23"/>
        <v>loss</v>
      </c>
      <c r="P381" s="2" t="s">
        <v>17</v>
      </c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22"/>
        <v>Good Sales</v>
      </c>
      <c r="F382" s="2">
        <v>0.23</v>
      </c>
      <c r="G382" s="2">
        <f t="shared" si="20"/>
        <v>428.2577</v>
      </c>
      <c r="H382" s="2">
        <f t="shared" si="2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tr">
        <f t="shared" si="23"/>
        <v>loss</v>
      </c>
      <c r="P382" s="2" t="s">
        <v>17</v>
      </c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22"/>
        <v>Good Sales</v>
      </c>
      <c r="F383" s="2">
        <v>0.38</v>
      </c>
      <c r="G383" s="2">
        <f t="shared" si="20"/>
        <v>1509.8768</v>
      </c>
      <c r="H383" s="2">
        <f t="shared" si="2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tr">
        <f t="shared" si="23"/>
        <v>profit</v>
      </c>
      <c r="P383" s="2" t="s">
        <v>17</v>
      </c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22"/>
        <v>concerning</v>
      </c>
      <c r="F384" s="2">
        <v>0.04</v>
      </c>
      <c r="G384" s="2">
        <f t="shared" si="20"/>
        <v>30.7912</v>
      </c>
      <c r="H384" s="2">
        <f t="shared" si="2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tr">
        <f t="shared" si="23"/>
        <v>loss</v>
      </c>
      <c r="P384" s="2" t="s">
        <v>39</v>
      </c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22"/>
        <v>Good Sales</v>
      </c>
      <c r="F385" s="2">
        <v>0.04</v>
      </c>
      <c r="G385" s="2">
        <f t="shared" si="20"/>
        <v>74.947600000000008</v>
      </c>
      <c r="H385" s="2">
        <f t="shared" si="2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tr">
        <f t="shared" si="23"/>
        <v>loss</v>
      </c>
      <c r="P385" s="2" t="s">
        <v>39</v>
      </c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22"/>
        <v>Good Sales</v>
      </c>
      <c r="F386" s="2">
        <v>0.16</v>
      </c>
      <c r="G386" s="2">
        <f t="shared" ref="G386:G449" si="24">D386*F386</f>
        <v>379.72320000000002</v>
      </c>
      <c r="H386" s="2">
        <f t="shared" ref="H386:H449" si="25">D386-G386</f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tr">
        <f t="shared" si="23"/>
        <v>loss</v>
      </c>
      <c r="P386" s="2" t="s">
        <v>48</v>
      </c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26">IF(D387&gt;800,"Good Sales","concerning")</f>
        <v>Good Sales</v>
      </c>
      <c r="F387" s="2">
        <v>0.21</v>
      </c>
      <c r="G387" s="2">
        <f t="shared" si="24"/>
        <v>457.13640000000004</v>
      </c>
      <c r="H387" s="2">
        <f t="shared" si="25"/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tr">
        <f t="shared" ref="O387:O450" si="27">IF(N387&gt;800,"profit","loss")</f>
        <v>loss</v>
      </c>
      <c r="P387" s="2" t="s">
        <v>48</v>
      </c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26"/>
        <v>Good Sales</v>
      </c>
      <c r="F388" s="2">
        <v>0.11</v>
      </c>
      <c r="G388" s="2">
        <f t="shared" si="24"/>
        <v>244.43759999999997</v>
      </c>
      <c r="H388" s="2">
        <f t="shared" si="25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tr">
        <f t="shared" si="27"/>
        <v>loss</v>
      </c>
      <c r="P388" s="2" t="s">
        <v>28</v>
      </c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26"/>
        <v>Good Sales</v>
      </c>
      <c r="F389" s="2">
        <v>0.01</v>
      </c>
      <c r="G389" s="2">
        <f t="shared" si="24"/>
        <v>22.795400000000001</v>
      </c>
      <c r="H389" s="2">
        <f t="shared" si="25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tr">
        <f t="shared" si="27"/>
        <v>loss</v>
      </c>
      <c r="P389" s="2" t="s">
        <v>34</v>
      </c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26"/>
        <v>Good Sales</v>
      </c>
      <c r="F390" s="2">
        <v>0.11</v>
      </c>
      <c r="G390" s="2">
        <f t="shared" si="24"/>
        <v>543.96540000000005</v>
      </c>
      <c r="H390" s="2">
        <f t="shared" si="25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tr">
        <f t="shared" si="27"/>
        <v>loss</v>
      </c>
      <c r="P390" s="2" t="s">
        <v>48</v>
      </c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26"/>
        <v>Good Sales</v>
      </c>
      <c r="F391" s="2">
        <v>0.22</v>
      </c>
      <c r="G391" s="2">
        <f t="shared" si="24"/>
        <v>230.2234</v>
      </c>
      <c r="H391" s="2">
        <f t="shared" si="25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tr">
        <f t="shared" si="27"/>
        <v>loss</v>
      </c>
      <c r="P391" s="2" t="s">
        <v>39</v>
      </c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26"/>
        <v>Good Sales</v>
      </c>
      <c r="F392" s="2">
        <v>0.04</v>
      </c>
      <c r="G392" s="2">
        <f t="shared" si="24"/>
        <v>154.65799999999999</v>
      </c>
      <c r="H392" s="2">
        <f t="shared" si="25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tr">
        <f t="shared" si="27"/>
        <v>loss</v>
      </c>
      <c r="P392" s="2" t="s">
        <v>23</v>
      </c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26"/>
        <v>Good Sales</v>
      </c>
      <c r="F393" s="2">
        <v>0.36</v>
      </c>
      <c r="G393" s="2">
        <f t="shared" si="24"/>
        <v>1009.3571999999999</v>
      </c>
      <c r="H393" s="2">
        <f t="shared" si="25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tr">
        <f t="shared" si="27"/>
        <v>loss</v>
      </c>
      <c r="P393" s="2" t="s">
        <v>23</v>
      </c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26"/>
        <v>Good Sales</v>
      </c>
      <c r="F394" s="2">
        <v>0.28000000000000003</v>
      </c>
      <c r="G394" s="2">
        <f t="shared" si="24"/>
        <v>595.49840000000006</v>
      </c>
      <c r="H394" s="2">
        <f t="shared" si="25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tr">
        <f t="shared" si="27"/>
        <v>loss</v>
      </c>
      <c r="P394" s="2" t="s">
        <v>39</v>
      </c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26"/>
        <v>Good Sales</v>
      </c>
      <c r="F395" s="2">
        <v>0.22</v>
      </c>
      <c r="G395" s="2">
        <f t="shared" si="24"/>
        <v>704.94380000000001</v>
      </c>
      <c r="H395" s="2">
        <f t="shared" si="25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tr">
        <f t="shared" si="27"/>
        <v>loss</v>
      </c>
      <c r="P395" s="2" t="s">
        <v>28</v>
      </c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26"/>
        <v>Good Sales</v>
      </c>
      <c r="F396" s="2">
        <v>0.26</v>
      </c>
      <c r="G396" s="2">
        <f t="shared" si="24"/>
        <v>1113.3980000000001</v>
      </c>
      <c r="H396" s="2">
        <f t="shared" si="25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tr">
        <f t="shared" si="27"/>
        <v>loss</v>
      </c>
      <c r="P396" s="2" t="s">
        <v>23</v>
      </c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26"/>
        <v>Good Sales</v>
      </c>
      <c r="F397" s="2">
        <v>0.33</v>
      </c>
      <c r="G397" s="2">
        <f t="shared" si="24"/>
        <v>787.55490000000009</v>
      </c>
      <c r="H397" s="2">
        <f t="shared" si="25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tr">
        <f t="shared" si="27"/>
        <v>loss</v>
      </c>
      <c r="P397" s="2" t="s">
        <v>39</v>
      </c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26"/>
        <v>Good Sales</v>
      </c>
      <c r="F398" s="2">
        <v>0.5</v>
      </c>
      <c r="G398" s="2">
        <f t="shared" si="24"/>
        <v>2168.7649999999999</v>
      </c>
      <c r="H398" s="2">
        <f t="shared" si="25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tr">
        <f t="shared" si="27"/>
        <v>loss</v>
      </c>
      <c r="P398" s="2" t="s">
        <v>17</v>
      </c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26"/>
        <v>concerning</v>
      </c>
      <c r="F399" s="2">
        <v>0.39</v>
      </c>
      <c r="G399" s="2">
        <f t="shared" si="24"/>
        <v>218.24790000000002</v>
      </c>
      <c r="H399" s="2">
        <f t="shared" si="25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tr">
        <f t="shared" si="27"/>
        <v>loss</v>
      </c>
      <c r="P399" s="2" t="s">
        <v>34</v>
      </c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26"/>
        <v>Good Sales</v>
      </c>
      <c r="F400" s="2">
        <v>0.27</v>
      </c>
      <c r="G400" s="2">
        <f t="shared" si="24"/>
        <v>891.02970000000005</v>
      </c>
      <c r="H400" s="2">
        <f t="shared" si="25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tr">
        <f t="shared" si="27"/>
        <v>loss</v>
      </c>
      <c r="P400" s="2" t="s">
        <v>34</v>
      </c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26"/>
        <v>Good Sales</v>
      </c>
      <c r="F401" s="2">
        <v>0.39</v>
      </c>
      <c r="G401" s="2">
        <f t="shared" si="24"/>
        <v>675.70619999999997</v>
      </c>
      <c r="H401" s="2">
        <f t="shared" si="25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tr">
        <f t="shared" si="27"/>
        <v>loss</v>
      </c>
      <c r="P401" s="2" t="s">
        <v>34</v>
      </c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26"/>
        <v>Good Sales</v>
      </c>
      <c r="F402" s="2">
        <v>0.24</v>
      </c>
      <c r="G402" s="2">
        <f t="shared" si="24"/>
        <v>478.77839999999998</v>
      </c>
      <c r="H402" s="2">
        <f t="shared" si="25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tr">
        <f t="shared" si="27"/>
        <v>loss</v>
      </c>
      <c r="P402" s="2" t="s">
        <v>28</v>
      </c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26"/>
        <v>Good Sales</v>
      </c>
      <c r="F403" s="2">
        <v>0.16</v>
      </c>
      <c r="G403" s="2">
        <f t="shared" si="24"/>
        <v>463.68</v>
      </c>
      <c r="H403" s="2">
        <f t="shared" si="25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tr">
        <f t="shared" si="27"/>
        <v>loss</v>
      </c>
      <c r="P403" s="2" t="s">
        <v>28</v>
      </c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26"/>
        <v>Good Sales</v>
      </c>
      <c r="F404" s="2">
        <v>0.13</v>
      </c>
      <c r="G404" s="2">
        <f t="shared" si="24"/>
        <v>318.70670000000001</v>
      </c>
      <c r="H404" s="2">
        <f t="shared" si="25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tr">
        <f t="shared" si="27"/>
        <v>loss</v>
      </c>
      <c r="P404" s="2" t="s">
        <v>17</v>
      </c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26"/>
        <v>Good Sales</v>
      </c>
      <c r="F405" s="2">
        <v>0.2</v>
      </c>
      <c r="G405" s="2">
        <f t="shared" si="24"/>
        <v>394.14400000000001</v>
      </c>
      <c r="H405" s="2">
        <f t="shared" si="25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tr">
        <f t="shared" si="27"/>
        <v>loss</v>
      </c>
      <c r="P405" s="2" t="s">
        <v>17</v>
      </c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26"/>
        <v>Good Sales</v>
      </c>
      <c r="F406" s="2">
        <v>0</v>
      </c>
      <c r="G406" s="2">
        <f t="shared" si="24"/>
        <v>0</v>
      </c>
      <c r="H406" s="2">
        <f t="shared" si="25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tr">
        <f t="shared" si="27"/>
        <v>loss</v>
      </c>
      <c r="P406" s="2" t="s">
        <v>39</v>
      </c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26"/>
        <v>Good Sales</v>
      </c>
      <c r="F407" s="2">
        <v>0.09</v>
      </c>
      <c r="G407" s="2">
        <f t="shared" si="24"/>
        <v>281.67659999999995</v>
      </c>
      <c r="H407" s="2">
        <f t="shared" si="25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tr">
        <f t="shared" si="27"/>
        <v>loss</v>
      </c>
      <c r="P407" s="2" t="s">
        <v>39</v>
      </c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26"/>
        <v>Good Sales</v>
      </c>
      <c r="F408" s="2">
        <v>0.06</v>
      </c>
      <c r="G408" s="2">
        <f t="shared" si="24"/>
        <v>154.6404</v>
      </c>
      <c r="H408" s="2">
        <f t="shared" si="25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tr">
        <f t="shared" si="27"/>
        <v>loss</v>
      </c>
      <c r="P408" s="2" t="s">
        <v>23</v>
      </c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26"/>
        <v>Good Sales</v>
      </c>
      <c r="F409" s="2">
        <v>0.48</v>
      </c>
      <c r="G409" s="2">
        <f t="shared" si="24"/>
        <v>808.42079999999999</v>
      </c>
      <c r="H409" s="2">
        <f t="shared" si="25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tr">
        <f t="shared" si="27"/>
        <v>loss</v>
      </c>
      <c r="P409" s="2" t="s">
        <v>39</v>
      </c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26"/>
        <v>Good Sales</v>
      </c>
      <c r="F410" s="2">
        <v>0.03</v>
      </c>
      <c r="G410" s="2">
        <f t="shared" si="24"/>
        <v>33.129300000000001</v>
      </c>
      <c r="H410" s="2">
        <f t="shared" si="25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tr">
        <f t="shared" si="27"/>
        <v>loss</v>
      </c>
      <c r="P410" s="2" t="s">
        <v>28</v>
      </c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26"/>
        <v>Good Sales</v>
      </c>
      <c r="F411" s="2">
        <v>0.25</v>
      </c>
      <c r="G411" s="2">
        <f t="shared" si="24"/>
        <v>973.72249999999997</v>
      </c>
      <c r="H411" s="2">
        <f t="shared" si="25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tr">
        <f t="shared" si="27"/>
        <v>profit</v>
      </c>
      <c r="P411" s="2" t="s">
        <v>39</v>
      </c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26"/>
        <v>Good Sales</v>
      </c>
      <c r="F412" s="2">
        <v>0.46</v>
      </c>
      <c r="G412" s="2">
        <f t="shared" si="24"/>
        <v>1848.556</v>
      </c>
      <c r="H412" s="2">
        <f t="shared" si="25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tr">
        <f t="shared" si="27"/>
        <v>loss</v>
      </c>
      <c r="P412" s="2" t="s">
        <v>23</v>
      </c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26"/>
        <v>Good Sales</v>
      </c>
      <c r="F413" s="2">
        <v>0.3</v>
      </c>
      <c r="G413" s="2">
        <f t="shared" si="24"/>
        <v>344.26799999999997</v>
      </c>
      <c r="H413" s="2">
        <f t="shared" si="25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tr">
        <f t="shared" si="27"/>
        <v>loss</v>
      </c>
      <c r="P413" s="2" t="s">
        <v>48</v>
      </c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26"/>
        <v>Good Sales</v>
      </c>
      <c r="F414" s="2">
        <v>0.25</v>
      </c>
      <c r="G414" s="2">
        <f t="shared" si="24"/>
        <v>345.52</v>
      </c>
      <c r="H414" s="2">
        <f t="shared" si="25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tr">
        <f t="shared" si="27"/>
        <v>loss</v>
      </c>
      <c r="P414" s="2" t="s">
        <v>28</v>
      </c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26"/>
        <v>Good Sales</v>
      </c>
      <c r="F415" s="2">
        <v>0.37</v>
      </c>
      <c r="G415" s="2">
        <f t="shared" si="24"/>
        <v>470.56599999999997</v>
      </c>
      <c r="H415" s="2">
        <f t="shared" si="25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tr">
        <f t="shared" si="27"/>
        <v>loss</v>
      </c>
      <c r="P415" s="2" t="s">
        <v>23</v>
      </c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26"/>
        <v>Good Sales</v>
      </c>
      <c r="F416" s="2">
        <v>0.18</v>
      </c>
      <c r="G416" s="2">
        <f t="shared" si="24"/>
        <v>798.1902</v>
      </c>
      <c r="H416" s="2">
        <f t="shared" si="25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tr">
        <f t="shared" si="27"/>
        <v>profit</v>
      </c>
      <c r="P416" s="2" t="s">
        <v>34</v>
      </c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26"/>
        <v>Good Sales</v>
      </c>
      <c r="F417" s="2">
        <v>0.1</v>
      </c>
      <c r="G417" s="2">
        <f t="shared" si="24"/>
        <v>389.32400000000001</v>
      </c>
      <c r="H417" s="2">
        <f t="shared" si="25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tr">
        <f t="shared" si="27"/>
        <v>profit</v>
      </c>
      <c r="P417" s="2" t="s">
        <v>39</v>
      </c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26"/>
        <v>concerning</v>
      </c>
      <c r="F418" s="2">
        <v>0.42</v>
      </c>
      <c r="G418" s="2">
        <f t="shared" si="24"/>
        <v>195.47220000000002</v>
      </c>
      <c r="H418" s="2">
        <f t="shared" si="25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tr">
        <f t="shared" si="27"/>
        <v>loss</v>
      </c>
      <c r="P418" s="2" t="s">
        <v>34</v>
      </c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26"/>
        <v>Good Sales</v>
      </c>
      <c r="F419" s="2">
        <v>0.03</v>
      </c>
      <c r="G419" s="2">
        <f t="shared" si="24"/>
        <v>125.40180000000001</v>
      </c>
      <c r="H419" s="2">
        <f t="shared" si="25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tr">
        <f t="shared" si="27"/>
        <v>profit</v>
      </c>
      <c r="P419" s="2" t="s">
        <v>28</v>
      </c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26"/>
        <v>concerning</v>
      </c>
      <c r="F420" s="2">
        <v>0.4</v>
      </c>
      <c r="G420" s="2">
        <f t="shared" si="24"/>
        <v>112.22800000000001</v>
      </c>
      <c r="H420" s="2">
        <f t="shared" si="25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tr">
        <f t="shared" si="27"/>
        <v>loss</v>
      </c>
      <c r="P420" s="2" t="s">
        <v>48</v>
      </c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26"/>
        <v>Good Sales</v>
      </c>
      <c r="F421" s="2">
        <v>0.05</v>
      </c>
      <c r="G421" s="2">
        <f t="shared" si="24"/>
        <v>67.034000000000006</v>
      </c>
      <c r="H421" s="2">
        <f t="shared" si="25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tr">
        <f t="shared" si="27"/>
        <v>loss</v>
      </c>
      <c r="P421" s="2" t="s">
        <v>34</v>
      </c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26"/>
        <v>Good Sales</v>
      </c>
      <c r="F422" s="2">
        <v>0.31</v>
      </c>
      <c r="G422" s="2">
        <f t="shared" si="24"/>
        <v>1426.9486000000002</v>
      </c>
      <c r="H422" s="2">
        <f t="shared" si="25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tr">
        <f t="shared" si="27"/>
        <v>loss</v>
      </c>
      <c r="P422" s="2" t="s">
        <v>28</v>
      </c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26"/>
        <v>Good Sales</v>
      </c>
      <c r="F423" s="2">
        <v>0.24</v>
      </c>
      <c r="G423" s="2">
        <f t="shared" si="24"/>
        <v>1040.4528</v>
      </c>
      <c r="H423" s="2">
        <f t="shared" si="25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tr">
        <f t="shared" si="27"/>
        <v>profit</v>
      </c>
      <c r="P423" s="2" t="s">
        <v>34</v>
      </c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26"/>
        <v>Good Sales</v>
      </c>
      <c r="F424" s="2">
        <v>0.5</v>
      </c>
      <c r="G424" s="2">
        <f t="shared" si="24"/>
        <v>1964.5150000000001</v>
      </c>
      <c r="H424" s="2">
        <f t="shared" si="25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tr">
        <f t="shared" si="27"/>
        <v>loss</v>
      </c>
      <c r="P424" s="2" t="s">
        <v>28</v>
      </c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26"/>
        <v>Good Sales</v>
      </c>
      <c r="F425" s="2">
        <v>0.19</v>
      </c>
      <c r="G425" s="2">
        <f t="shared" si="24"/>
        <v>444.97620000000001</v>
      </c>
      <c r="H425" s="2">
        <f t="shared" si="25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tr">
        <f t="shared" si="27"/>
        <v>loss</v>
      </c>
      <c r="P425" s="2" t="s">
        <v>48</v>
      </c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26"/>
        <v>Good Sales</v>
      </c>
      <c r="F426" s="2">
        <v>0.48</v>
      </c>
      <c r="G426" s="2">
        <f t="shared" si="24"/>
        <v>803.96640000000002</v>
      </c>
      <c r="H426" s="2">
        <f t="shared" si="25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tr">
        <f t="shared" si="27"/>
        <v>loss</v>
      </c>
      <c r="P426" s="2" t="s">
        <v>17</v>
      </c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26"/>
        <v>Good Sales</v>
      </c>
      <c r="F427" s="2">
        <v>0.2</v>
      </c>
      <c r="G427" s="2">
        <f t="shared" si="24"/>
        <v>883.91399999999999</v>
      </c>
      <c r="H427" s="2">
        <f t="shared" si="25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tr">
        <f t="shared" si="27"/>
        <v>profit</v>
      </c>
      <c r="P427" s="2" t="s">
        <v>17</v>
      </c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26"/>
        <v>Good Sales</v>
      </c>
      <c r="F428" s="2">
        <v>0.34</v>
      </c>
      <c r="G428" s="2">
        <f t="shared" si="24"/>
        <v>1128.6844000000001</v>
      </c>
      <c r="H428" s="2">
        <f t="shared" si="25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tr">
        <f t="shared" si="27"/>
        <v>profit</v>
      </c>
      <c r="P428" s="2" t="s">
        <v>39</v>
      </c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26"/>
        <v>Good Sales</v>
      </c>
      <c r="F429" s="2">
        <v>0.32</v>
      </c>
      <c r="G429" s="2">
        <f t="shared" si="24"/>
        <v>495.35680000000002</v>
      </c>
      <c r="H429" s="2">
        <f t="shared" si="25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tr">
        <f t="shared" si="27"/>
        <v>loss</v>
      </c>
      <c r="P429" s="2" t="s">
        <v>39</v>
      </c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26"/>
        <v>Good Sales</v>
      </c>
      <c r="F430" s="2">
        <v>0.04</v>
      </c>
      <c r="G430" s="2">
        <f t="shared" si="24"/>
        <v>94.7864</v>
      </c>
      <c r="H430" s="2">
        <f t="shared" si="25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tr">
        <f t="shared" si="27"/>
        <v>loss</v>
      </c>
      <c r="P430" s="2" t="s">
        <v>34</v>
      </c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26"/>
        <v>Good Sales</v>
      </c>
      <c r="F431" s="2">
        <v>0.37</v>
      </c>
      <c r="G431" s="2">
        <f t="shared" si="24"/>
        <v>1635.1595000000002</v>
      </c>
      <c r="H431" s="2">
        <f t="shared" si="25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tr">
        <f t="shared" si="27"/>
        <v>profit</v>
      </c>
      <c r="P431" s="2" t="s">
        <v>23</v>
      </c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26"/>
        <v>Good Sales</v>
      </c>
      <c r="F432" s="2">
        <v>0.1</v>
      </c>
      <c r="G432" s="2">
        <f t="shared" si="24"/>
        <v>452.69300000000004</v>
      </c>
      <c r="H432" s="2">
        <f t="shared" si="25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tr">
        <f t="shared" si="27"/>
        <v>loss</v>
      </c>
      <c r="P432" s="2" t="s">
        <v>23</v>
      </c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26"/>
        <v>Good Sales</v>
      </c>
      <c r="F433" s="2">
        <v>0.19</v>
      </c>
      <c r="G433" s="2">
        <f t="shared" si="24"/>
        <v>632.81020000000001</v>
      </c>
      <c r="H433" s="2">
        <f t="shared" si="25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tr">
        <f t="shared" si="27"/>
        <v>loss</v>
      </c>
      <c r="P433" s="2" t="s">
        <v>39</v>
      </c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26"/>
        <v>Good Sales</v>
      </c>
      <c r="F434" s="2">
        <v>0.39</v>
      </c>
      <c r="G434" s="2">
        <f t="shared" si="24"/>
        <v>1438.9128000000001</v>
      </c>
      <c r="H434" s="2">
        <f t="shared" si="25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tr">
        <f t="shared" si="27"/>
        <v>profit</v>
      </c>
      <c r="P434" s="2" t="s">
        <v>28</v>
      </c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26"/>
        <v>concerning</v>
      </c>
      <c r="F435" s="2">
        <v>0.47</v>
      </c>
      <c r="G435" s="2">
        <f t="shared" si="24"/>
        <v>137.50319999999999</v>
      </c>
      <c r="H435" s="2">
        <f t="shared" si="25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tr">
        <f t="shared" si="27"/>
        <v>loss</v>
      </c>
      <c r="P435" s="2" t="s">
        <v>39</v>
      </c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26"/>
        <v>Good Sales</v>
      </c>
      <c r="F436" s="2">
        <v>0.28000000000000003</v>
      </c>
      <c r="G436" s="2">
        <f t="shared" si="24"/>
        <v>857.51120000000003</v>
      </c>
      <c r="H436" s="2">
        <f t="shared" si="25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tr">
        <f t="shared" si="27"/>
        <v>loss</v>
      </c>
      <c r="P436" s="2" t="s">
        <v>23</v>
      </c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26"/>
        <v>Good Sales</v>
      </c>
      <c r="F437" s="2">
        <v>0.26</v>
      </c>
      <c r="G437" s="2">
        <f t="shared" si="24"/>
        <v>903.77560000000005</v>
      </c>
      <c r="H437" s="2">
        <f t="shared" si="25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tr">
        <f t="shared" si="27"/>
        <v>loss</v>
      </c>
      <c r="P437" s="2" t="s">
        <v>39</v>
      </c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26"/>
        <v>concerning</v>
      </c>
      <c r="F438" s="2">
        <v>0.25</v>
      </c>
      <c r="G438" s="2">
        <f t="shared" si="24"/>
        <v>49.962499999999999</v>
      </c>
      <c r="H438" s="2">
        <f t="shared" si="25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tr">
        <f t="shared" si="27"/>
        <v>loss</v>
      </c>
      <c r="P438" s="2" t="s">
        <v>39</v>
      </c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26"/>
        <v>Good Sales</v>
      </c>
      <c r="F439" s="2">
        <v>0.41</v>
      </c>
      <c r="G439" s="2">
        <f t="shared" si="24"/>
        <v>1736.3130999999998</v>
      </c>
      <c r="H439" s="2">
        <f t="shared" si="25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tr">
        <f t="shared" si="27"/>
        <v>profit</v>
      </c>
      <c r="P439" s="2" t="s">
        <v>23</v>
      </c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26"/>
        <v>Good Sales</v>
      </c>
      <c r="F440" s="2">
        <v>0.5</v>
      </c>
      <c r="G440" s="2">
        <f t="shared" si="24"/>
        <v>2324.3000000000002</v>
      </c>
      <c r="H440" s="2">
        <f t="shared" si="25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tr">
        <f t="shared" si="27"/>
        <v>loss</v>
      </c>
      <c r="P440" s="2" t="s">
        <v>17</v>
      </c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26"/>
        <v>Good Sales</v>
      </c>
      <c r="F441" s="2">
        <v>0.32</v>
      </c>
      <c r="G441" s="2">
        <f t="shared" si="24"/>
        <v>405.08480000000003</v>
      </c>
      <c r="H441" s="2">
        <f t="shared" si="25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tr">
        <f t="shared" si="27"/>
        <v>loss</v>
      </c>
      <c r="P441" s="2" t="s">
        <v>28</v>
      </c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26"/>
        <v>Good Sales</v>
      </c>
      <c r="F442" s="2">
        <v>0.19</v>
      </c>
      <c r="G442" s="2">
        <f t="shared" si="24"/>
        <v>806.43599999999992</v>
      </c>
      <c r="H442" s="2">
        <f t="shared" si="25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tr">
        <f t="shared" si="27"/>
        <v>loss</v>
      </c>
      <c r="P442" s="2" t="s">
        <v>23</v>
      </c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26"/>
        <v>Good Sales</v>
      </c>
      <c r="F443" s="2">
        <v>0.11</v>
      </c>
      <c r="G443" s="2">
        <f t="shared" si="24"/>
        <v>369.71110000000004</v>
      </c>
      <c r="H443" s="2">
        <f t="shared" si="25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tr">
        <f t="shared" si="27"/>
        <v>profit</v>
      </c>
      <c r="P443" s="2" t="s">
        <v>28</v>
      </c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26"/>
        <v>Good Sales</v>
      </c>
      <c r="F444" s="2">
        <v>0.1</v>
      </c>
      <c r="G444" s="2">
        <f t="shared" si="24"/>
        <v>294.541</v>
      </c>
      <c r="H444" s="2">
        <f t="shared" si="25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tr">
        <f t="shared" si="27"/>
        <v>loss</v>
      </c>
      <c r="P444" s="2" t="s">
        <v>48</v>
      </c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26"/>
        <v>Good Sales</v>
      </c>
      <c r="F445" s="2">
        <v>0.43</v>
      </c>
      <c r="G445" s="2">
        <f t="shared" si="24"/>
        <v>1819.4675999999999</v>
      </c>
      <c r="H445" s="2">
        <f t="shared" si="25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tr">
        <f t="shared" si="27"/>
        <v>loss</v>
      </c>
      <c r="P445" s="2" t="s">
        <v>17</v>
      </c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26"/>
        <v>Good Sales</v>
      </c>
      <c r="F446" s="2">
        <v>0.5</v>
      </c>
      <c r="G446" s="2">
        <f t="shared" si="24"/>
        <v>749.745</v>
      </c>
      <c r="H446" s="2">
        <f t="shared" si="25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tr">
        <f t="shared" si="27"/>
        <v>loss</v>
      </c>
      <c r="P446" s="2" t="s">
        <v>28</v>
      </c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26"/>
        <v>Good Sales</v>
      </c>
      <c r="F447" s="2">
        <v>0.35</v>
      </c>
      <c r="G447" s="2">
        <f t="shared" si="24"/>
        <v>1391.32</v>
      </c>
      <c r="H447" s="2">
        <f t="shared" si="25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tr">
        <f t="shared" si="27"/>
        <v>loss</v>
      </c>
      <c r="P447" s="2" t="s">
        <v>17</v>
      </c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26"/>
        <v>Good Sales</v>
      </c>
      <c r="F448" s="2">
        <v>0.48</v>
      </c>
      <c r="G448" s="2">
        <f t="shared" si="24"/>
        <v>787.75200000000007</v>
      </c>
      <c r="H448" s="2">
        <f t="shared" si="25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tr">
        <f t="shared" si="27"/>
        <v>loss</v>
      </c>
      <c r="P448" s="2" t="s">
        <v>28</v>
      </c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26"/>
        <v>Good Sales</v>
      </c>
      <c r="F449" s="2">
        <v>0.17</v>
      </c>
      <c r="G449" s="2">
        <f t="shared" si="24"/>
        <v>672.95180000000005</v>
      </c>
      <c r="H449" s="2">
        <f t="shared" si="25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tr">
        <f t="shared" si="27"/>
        <v>loss</v>
      </c>
      <c r="P449" s="2" t="s">
        <v>17</v>
      </c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26"/>
        <v>Good Sales</v>
      </c>
      <c r="F450" s="2">
        <v>0.31</v>
      </c>
      <c r="G450" s="2">
        <f t="shared" ref="G450:G513" si="28">D450*F450</f>
        <v>716.14959999999996</v>
      </c>
      <c r="H450" s="2">
        <f t="shared" ref="H450:H513" si="29">D450-G450</f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tr">
        <f t="shared" si="27"/>
        <v>loss</v>
      </c>
      <c r="P450" s="2" t="s">
        <v>28</v>
      </c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30">IF(D451&gt;800,"Good Sales","concerning")</f>
        <v>concerning</v>
      </c>
      <c r="F451" s="2">
        <v>0.26</v>
      </c>
      <c r="G451" s="2">
        <f t="shared" si="28"/>
        <v>174.98779999999999</v>
      </c>
      <c r="H451" s="2">
        <f t="shared" si="29"/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tr">
        <f t="shared" ref="O451:O514" si="31">IF(N451&gt;800,"profit","loss")</f>
        <v>loss</v>
      </c>
      <c r="P451" s="2" t="s">
        <v>17</v>
      </c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30"/>
        <v>Good Sales</v>
      </c>
      <c r="F452" s="2">
        <v>0.24</v>
      </c>
      <c r="G452" s="2">
        <f t="shared" si="28"/>
        <v>472.66800000000001</v>
      </c>
      <c r="H452" s="2">
        <f t="shared" si="29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tr">
        <f t="shared" si="31"/>
        <v>loss</v>
      </c>
      <c r="P452" s="2" t="s">
        <v>34</v>
      </c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30"/>
        <v>Good Sales</v>
      </c>
      <c r="F453" s="2">
        <v>0.32</v>
      </c>
      <c r="G453" s="2">
        <f t="shared" si="28"/>
        <v>398.11839999999995</v>
      </c>
      <c r="H453" s="2">
        <f t="shared" si="29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tr">
        <f t="shared" si="31"/>
        <v>loss</v>
      </c>
      <c r="P453" s="2" t="s">
        <v>48</v>
      </c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30"/>
        <v>concerning</v>
      </c>
      <c r="F454" s="2">
        <v>0.16</v>
      </c>
      <c r="G454" s="2">
        <f t="shared" si="28"/>
        <v>94.816000000000003</v>
      </c>
      <c r="H454" s="2">
        <f t="shared" si="29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tr">
        <f t="shared" si="31"/>
        <v>loss</v>
      </c>
      <c r="P454" s="2" t="s">
        <v>34</v>
      </c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30"/>
        <v>concerning</v>
      </c>
      <c r="F455" s="2">
        <v>0.32</v>
      </c>
      <c r="G455" s="2">
        <f t="shared" si="28"/>
        <v>204.93119999999999</v>
      </c>
      <c r="H455" s="2">
        <f t="shared" si="29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tr">
        <f t="shared" si="31"/>
        <v>loss</v>
      </c>
      <c r="P455" s="2" t="s">
        <v>34</v>
      </c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30"/>
        <v>Good Sales</v>
      </c>
      <c r="F456" s="2">
        <v>0.34</v>
      </c>
      <c r="G456" s="2">
        <f t="shared" si="28"/>
        <v>1333.5990000000002</v>
      </c>
      <c r="H456" s="2">
        <f t="shared" si="29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tr">
        <f t="shared" si="31"/>
        <v>loss</v>
      </c>
      <c r="P456" s="2" t="s">
        <v>17</v>
      </c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30"/>
        <v>Good Sales</v>
      </c>
      <c r="F457" s="2">
        <v>0.42</v>
      </c>
      <c r="G457" s="2">
        <f t="shared" si="28"/>
        <v>1855.9170000000001</v>
      </c>
      <c r="H457" s="2">
        <f t="shared" si="29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tr">
        <f t="shared" si="31"/>
        <v>loss</v>
      </c>
      <c r="P457" s="2" t="s">
        <v>17</v>
      </c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30"/>
        <v>Good Sales</v>
      </c>
      <c r="F458" s="2">
        <v>0.37</v>
      </c>
      <c r="G458" s="2">
        <f t="shared" si="28"/>
        <v>1717.8841</v>
      </c>
      <c r="H458" s="2">
        <f t="shared" si="29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tr">
        <f t="shared" si="31"/>
        <v>profit</v>
      </c>
      <c r="P458" s="2" t="s">
        <v>17</v>
      </c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30"/>
        <v>Good Sales</v>
      </c>
      <c r="F459" s="2">
        <v>0.16</v>
      </c>
      <c r="G459" s="2">
        <f t="shared" si="28"/>
        <v>685.49440000000004</v>
      </c>
      <c r="H459" s="2">
        <f t="shared" si="29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tr">
        <f t="shared" si="31"/>
        <v>loss</v>
      </c>
      <c r="P459" s="2" t="s">
        <v>17</v>
      </c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30"/>
        <v>Good Sales</v>
      </c>
      <c r="F460" s="2">
        <v>0.23</v>
      </c>
      <c r="G460" s="2">
        <f t="shared" si="28"/>
        <v>958.66300000000012</v>
      </c>
      <c r="H460" s="2">
        <f t="shared" si="29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tr">
        <f t="shared" si="31"/>
        <v>profit</v>
      </c>
      <c r="P460" s="2" t="s">
        <v>48</v>
      </c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30"/>
        <v>concerning</v>
      </c>
      <c r="F461" s="2">
        <v>0.06</v>
      </c>
      <c r="G461" s="2">
        <f t="shared" si="28"/>
        <v>26.238</v>
      </c>
      <c r="H461" s="2">
        <f t="shared" si="29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tr">
        <f t="shared" si="31"/>
        <v>loss</v>
      </c>
      <c r="P461" s="2" t="s">
        <v>23</v>
      </c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30"/>
        <v>Good Sales</v>
      </c>
      <c r="F462" s="2">
        <v>0.13</v>
      </c>
      <c r="G462" s="2">
        <f t="shared" si="28"/>
        <v>516.30930000000001</v>
      </c>
      <c r="H462" s="2">
        <f t="shared" si="29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tr">
        <f t="shared" si="31"/>
        <v>loss</v>
      </c>
      <c r="P462" s="2" t="s">
        <v>23</v>
      </c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30"/>
        <v>Good Sales</v>
      </c>
      <c r="F463" s="2">
        <v>0.26</v>
      </c>
      <c r="G463" s="2">
        <f t="shared" si="28"/>
        <v>1023.9034</v>
      </c>
      <c r="H463" s="2">
        <f t="shared" si="29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tr">
        <f t="shared" si="31"/>
        <v>loss</v>
      </c>
      <c r="P463" s="2" t="s">
        <v>48</v>
      </c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30"/>
        <v>concerning</v>
      </c>
      <c r="F464" s="2">
        <v>0.05</v>
      </c>
      <c r="G464" s="2">
        <f t="shared" si="28"/>
        <v>37.166000000000004</v>
      </c>
      <c r="H464" s="2">
        <f t="shared" si="29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tr">
        <f t="shared" si="31"/>
        <v>loss</v>
      </c>
      <c r="P464" s="2" t="s">
        <v>23</v>
      </c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30"/>
        <v>Good Sales</v>
      </c>
      <c r="F465" s="2">
        <v>0.28999999999999998</v>
      </c>
      <c r="G465" s="2">
        <f t="shared" si="28"/>
        <v>969.71649999999988</v>
      </c>
      <c r="H465" s="2">
        <f t="shared" si="29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tr">
        <f t="shared" si="31"/>
        <v>loss</v>
      </c>
      <c r="P465" s="2" t="s">
        <v>17</v>
      </c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30"/>
        <v>Good Sales</v>
      </c>
      <c r="F466" s="2">
        <v>0.2</v>
      </c>
      <c r="G466" s="2">
        <f t="shared" si="28"/>
        <v>463.45800000000003</v>
      </c>
      <c r="H466" s="2">
        <f t="shared" si="29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tr">
        <f t="shared" si="31"/>
        <v>loss</v>
      </c>
      <c r="P466" s="2" t="s">
        <v>48</v>
      </c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30"/>
        <v>Good Sales</v>
      </c>
      <c r="F467" s="2">
        <v>0.02</v>
      </c>
      <c r="G467" s="2">
        <f t="shared" si="28"/>
        <v>90.201399999999992</v>
      </c>
      <c r="H467" s="2">
        <f t="shared" si="29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tr">
        <f t="shared" si="31"/>
        <v>loss</v>
      </c>
      <c r="P467" s="2" t="s">
        <v>39</v>
      </c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30"/>
        <v>Good Sales</v>
      </c>
      <c r="F468" s="2">
        <v>0.22</v>
      </c>
      <c r="G468" s="2">
        <f t="shared" si="28"/>
        <v>771.65</v>
      </c>
      <c r="H468" s="2">
        <f t="shared" si="29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tr">
        <f t="shared" si="31"/>
        <v>loss</v>
      </c>
      <c r="P468" s="2" t="s">
        <v>23</v>
      </c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30"/>
        <v>Good Sales</v>
      </c>
      <c r="F469" s="2">
        <v>0.14000000000000001</v>
      </c>
      <c r="G469" s="2">
        <f t="shared" si="28"/>
        <v>666.37760000000003</v>
      </c>
      <c r="H469" s="2">
        <f t="shared" si="29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tr">
        <f t="shared" si="31"/>
        <v>profit</v>
      </c>
      <c r="P469" s="2" t="s">
        <v>28</v>
      </c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30"/>
        <v>concerning</v>
      </c>
      <c r="F470" s="2">
        <v>0.03</v>
      </c>
      <c r="G470" s="2">
        <f t="shared" si="28"/>
        <v>18.4236</v>
      </c>
      <c r="H470" s="2">
        <f t="shared" si="29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tr">
        <f t="shared" si="31"/>
        <v>loss</v>
      </c>
      <c r="P470" s="2" t="s">
        <v>28</v>
      </c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30"/>
        <v>concerning</v>
      </c>
      <c r="F471" s="2">
        <v>0.15</v>
      </c>
      <c r="G471" s="2">
        <f t="shared" si="28"/>
        <v>44.847000000000001</v>
      </c>
      <c r="H471" s="2">
        <f t="shared" si="29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tr">
        <f t="shared" si="31"/>
        <v>loss</v>
      </c>
      <c r="P471" s="2" t="s">
        <v>23</v>
      </c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30"/>
        <v>Good Sales</v>
      </c>
      <c r="F472" s="2">
        <v>0.15</v>
      </c>
      <c r="G472" s="2">
        <f t="shared" si="28"/>
        <v>730.58100000000002</v>
      </c>
      <c r="H472" s="2">
        <f t="shared" si="29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tr">
        <f t="shared" si="31"/>
        <v>loss</v>
      </c>
      <c r="P472" s="2" t="s">
        <v>34</v>
      </c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30"/>
        <v>concerning</v>
      </c>
      <c r="F473" s="2">
        <v>0.18</v>
      </c>
      <c r="G473" s="2">
        <f t="shared" si="28"/>
        <v>88.729199999999992</v>
      </c>
      <c r="H473" s="2">
        <f t="shared" si="29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tr">
        <f t="shared" si="31"/>
        <v>loss</v>
      </c>
      <c r="P473" s="2" t="s">
        <v>28</v>
      </c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30"/>
        <v>Good Sales</v>
      </c>
      <c r="F474" s="2">
        <v>0.18</v>
      </c>
      <c r="G474" s="2">
        <f t="shared" si="28"/>
        <v>358.62479999999999</v>
      </c>
      <c r="H474" s="2">
        <f t="shared" si="29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tr">
        <f t="shared" si="31"/>
        <v>loss</v>
      </c>
      <c r="P474" s="2" t="s">
        <v>17</v>
      </c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30"/>
        <v>Good Sales</v>
      </c>
      <c r="F475" s="2">
        <v>0.21</v>
      </c>
      <c r="G475" s="2">
        <f t="shared" si="28"/>
        <v>689.82060000000001</v>
      </c>
      <c r="H475" s="2">
        <f t="shared" si="29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tr">
        <f t="shared" si="31"/>
        <v>loss</v>
      </c>
      <c r="P475" s="2" t="s">
        <v>28</v>
      </c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30"/>
        <v>Good Sales</v>
      </c>
      <c r="F476" s="2">
        <v>0.05</v>
      </c>
      <c r="G476" s="2">
        <f t="shared" si="28"/>
        <v>220.614</v>
      </c>
      <c r="H476" s="2">
        <f t="shared" si="29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tr">
        <f t="shared" si="31"/>
        <v>profit</v>
      </c>
      <c r="P476" s="2" t="s">
        <v>28</v>
      </c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30"/>
        <v>Good Sales</v>
      </c>
      <c r="F477" s="2">
        <v>0</v>
      </c>
      <c r="G477" s="2">
        <f t="shared" si="28"/>
        <v>0</v>
      </c>
      <c r="H477" s="2">
        <f t="shared" si="29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tr">
        <f t="shared" si="31"/>
        <v>loss</v>
      </c>
      <c r="P477" s="2" t="s">
        <v>23</v>
      </c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30"/>
        <v>concerning</v>
      </c>
      <c r="F478" s="2">
        <v>0.37</v>
      </c>
      <c r="G478" s="2">
        <f t="shared" si="28"/>
        <v>89.684299999999993</v>
      </c>
      <c r="H478" s="2">
        <f t="shared" si="29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tr">
        <f t="shared" si="31"/>
        <v>loss</v>
      </c>
      <c r="P478" s="2" t="s">
        <v>48</v>
      </c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30"/>
        <v>Good Sales</v>
      </c>
      <c r="F479" s="2">
        <v>0.17</v>
      </c>
      <c r="G479" s="2">
        <f t="shared" si="28"/>
        <v>451.23270000000002</v>
      </c>
      <c r="H479" s="2">
        <f t="shared" si="29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tr">
        <f t="shared" si="31"/>
        <v>loss</v>
      </c>
      <c r="P479" s="2" t="s">
        <v>39</v>
      </c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30"/>
        <v>Good Sales</v>
      </c>
      <c r="F480" s="2">
        <v>0.31</v>
      </c>
      <c r="G480" s="2">
        <f t="shared" si="28"/>
        <v>746.6194999999999</v>
      </c>
      <c r="H480" s="2">
        <f t="shared" si="29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tr">
        <f t="shared" si="31"/>
        <v>loss</v>
      </c>
      <c r="P480" s="2" t="s">
        <v>23</v>
      </c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30"/>
        <v>Good Sales</v>
      </c>
      <c r="F481" s="2">
        <v>0.15</v>
      </c>
      <c r="G481" s="2">
        <f t="shared" si="28"/>
        <v>240.56699999999998</v>
      </c>
      <c r="H481" s="2">
        <f t="shared" si="29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tr">
        <f t="shared" si="31"/>
        <v>loss</v>
      </c>
      <c r="P481" s="2" t="s">
        <v>48</v>
      </c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30"/>
        <v>Good Sales</v>
      </c>
      <c r="F482" s="2">
        <v>0.49</v>
      </c>
      <c r="G482" s="2">
        <f t="shared" si="28"/>
        <v>2147.2338999999997</v>
      </c>
      <c r="H482" s="2">
        <f t="shared" si="29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tr">
        <f t="shared" si="31"/>
        <v>loss</v>
      </c>
      <c r="P482" s="2" t="s">
        <v>17</v>
      </c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30"/>
        <v>Good Sales</v>
      </c>
      <c r="F483" s="2">
        <v>0.16</v>
      </c>
      <c r="G483" s="2">
        <f t="shared" si="28"/>
        <v>603.46879999999999</v>
      </c>
      <c r="H483" s="2">
        <f t="shared" si="29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tr">
        <f t="shared" si="31"/>
        <v>loss</v>
      </c>
      <c r="P483" s="2" t="s">
        <v>48</v>
      </c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30"/>
        <v>Good Sales</v>
      </c>
      <c r="F484" s="2">
        <v>0.3</v>
      </c>
      <c r="G484" s="2">
        <f t="shared" si="28"/>
        <v>1291.431</v>
      </c>
      <c r="H484" s="2">
        <f t="shared" si="29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tr">
        <f t="shared" si="31"/>
        <v>loss</v>
      </c>
      <c r="P484" s="2" t="s">
        <v>17</v>
      </c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30"/>
        <v>Good Sales</v>
      </c>
      <c r="F485" s="2">
        <v>0.11</v>
      </c>
      <c r="G485" s="2">
        <f t="shared" si="28"/>
        <v>98.214600000000004</v>
      </c>
      <c r="H485" s="2">
        <f t="shared" si="29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tr">
        <f t="shared" si="31"/>
        <v>loss</v>
      </c>
      <c r="P485" s="2" t="s">
        <v>39</v>
      </c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30"/>
        <v>Good Sales</v>
      </c>
      <c r="F486" s="2">
        <v>0.26</v>
      </c>
      <c r="G486" s="2">
        <f t="shared" si="28"/>
        <v>908.1332000000001</v>
      </c>
      <c r="H486" s="2">
        <f t="shared" si="29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tr">
        <f t="shared" si="31"/>
        <v>loss</v>
      </c>
      <c r="P486" s="2" t="s">
        <v>23</v>
      </c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30"/>
        <v>Good Sales</v>
      </c>
      <c r="F487" s="2">
        <v>0.28999999999999998</v>
      </c>
      <c r="G487" s="2">
        <f t="shared" si="28"/>
        <v>1414.62</v>
      </c>
      <c r="H487" s="2">
        <f t="shared" si="29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tr">
        <f t="shared" si="31"/>
        <v>loss</v>
      </c>
      <c r="P487" s="2" t="s">
        <v>34</v>
      </c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30"/>
        <v>Good Sales</v>
      </c>
      <c r="F488" s="2">
        <v>0.09</v>
      </c>
      <c r="G488" s="2">
        <f t="shared" si="28"/>
        <v>278.85419999999999</v>
      </c>
      <c r="H488" s="2">
        <f t="shared" si="29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tr">
        <f t="shared" si="31"/>
        <v>loss</v>
      </c>
      <c r="P488" s="2" t="s">
        <v>34</v>
      </c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30"/>
        <v>Good Sales</v>
      </c>
      <c r="F489" s="2">
        <v>0.06</v>
      </c>
      <c r="G489" s="2">
        <f t="shared" si="28"/>
        <v>56.381399999999999</v>
      </c>
      <c r="H489" s="2">
        <f t="shared" si="29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tr">
        <f t="shared" si="31"/>
        <v>loss</v>
      </c>
      <c r="P489" s="2" t="s">
        <v>39</v>
      </c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30"/>
        <v>Good Sales</v>
      </c>
      <c r="F490" s="2">
        <v>0.49</v>
      </c>
      <c r="G490" s="2">
        <f t="shared" si="28"/>
        <v>2439.8667999999998</v>
      </c>
      <c r="H490" s="2">
        <f t="shared" si="29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tr">
        <f t="shared" si="31"/>
        <v>profit</v>
      </c>
      <c r="P490" s="2" t="s">
        <v>28</v>
      </c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30"/>
        <v>Good Sales</v>
      </c>
      <c r="F491" s="2">
        <v>0.45</v>
      </c>
      <c r="G491" s="2">
        <f t="shared" si="28"/>
        <v>1209.9555</v>
      </c>
      <c r="H491" s="2">
        <f t="shared" si="29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tr">
        <f t="shared" si="31"/>
        <v>loss</v>
      </c>
      <c r="P491" s="2" t="s">
        <v>39</v>
      </c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30"/>
        <v>Good Sales</v>
      </c>
      <c r="F492" s="2">
        <v>0.33</v>
      </c>
      <c r="G492" s="2">
        <f t="shared" si="28"/>
        <v>1391.3757000000001</v>
      </c>
      <c r="H492" s="2">
        <f t="shared" si="29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tr">
        <f t="shared" si="31"/>
        <v>profit</v>
      </c>
      <c r="P492" s="2" t="s">
        <v>17</v>
      </c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30"/>
        <v>Good Sales</v>
      </c>
      <c r="F493" s="2">
        <v>0.43</v>
      </c>
      <c r="G493" s="2">
        <f t="shared" si="28"/>
        <v>357.70409999999998</v>
      </c>
      <c r="H493" s="2">
        <f t="shared" si="29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tr">
        <f t="shared" si="31"/>
        <v>loss</v>
      </c>
      <c r="P493" s="2" t="s">
        <v>48</v>
      </c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30"/>
        <v>Good Sales</v>
      </c>
      <c r="F494" s="2">
        <v>0.05</v>
      </c>
      <c r="G494" s="2">
        <f t="shared" si="28"/>
        <v>168.1935</v>
      </c>
      <c r="H494" s="2">
        <f t="shared" si="29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tr">
        <f t="shared" si="31"/>
        <v>profit</v>
      </c>
      <c r="P494" s="2" t="s">
        <v>23</v>
      </c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30"/>
        <v>Good Sales</v>
      </c>
      <c r="F495" s="2">
        <v>0.36</v>
      </c>
      <c r="G495" s="2">
        <f t="shared" si="28"/>
        <v>1645.8588</v>
      </c>
      <c r="H495" s="2">
        <f t="shared" si="29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tr">
        <f t="shared" si="31"/>
        <v>loss</v>
      </c>
      <c r="P495" s="2" t="s">
        <v>39</v>
      </c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30"/>
        <v>Good Sales</v>
      </c>
      <c r="F496" s="2">
        <v>0.14000000000000001</v>
      </c>
      <c r="G496" s="2">
        <f t="shared" si="28"/>
        <v>378.96460000000002</v>
      </c>
      <c r="H496" s="2">
        <f t="shared" si="29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tr">
        <f t="shared" si="31"/>
        <v>loss</v>
      </c>
      <c r="P496" s="2" t="s">
        <v>48</v>
      </c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30"/>
        <v>Good Sales</v>
      </c>
      <c r="F497" s="2">
        <v>0.27</v>
      </c>
      <c r="G497" s="2">
        <f t="shared" si="28"/>
        <v>408.89610000000005</v>
      </c>
      <c r="H497" s="2">
        <f t="shared" si="29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tr">
        <f t="shared" si="31"/>
        <v>loss</v>
      </c>
      <c r="P497" s="2" t="s">
        <v>17</v>
      </c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30"/>
        <v>concerning</v>
      </c>
      <c r="F498" s="2">
        <v>0.38</v>
      </c>
      <c r="G498" s="2">
        <f t="shared" si="28"/>
        <v>275.26060000000001</v>
      </c>
      <c r="H498" s="2">
        <f t="shared" si="29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tr">
        <f t="shared" si="31"/>
        <v>loss</v>
      </c>
      <c r="P498" s="2" t="s">
        <v>28</v>
      </c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30"/>
        <v>Good Sales</v>
      </c>
      <c r="F499" s="2">
        <v>0.02</v>
      </c>
      <c r="G499" s="2">
        <f t="shared" si="28"/>
        <v>31.002600000000005</v>
      </c>
      <c r="H499" s="2">
        <f t="shared" si="29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tr">
        <f t="shared" si="31"/>
        <v>loss</v>
      </c>
      <c r="P499" s="2" t="s">
        <v>17</v>
      </c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30"/>
        <v>Good Sales</v>
      </c>
      <c r="F500" s="2">
        <v>0.35</v>
      </c>
      <c r="G500" s="2">
        <f t="shared" si="28"/>
        <v>643.62549999999999</v>
      </c>
      <c r="H500" s="2">
        <f t="shared" si="29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tr">
        <f t="shared" si="31"/>
        <v>loss</v>
      </c>
      <c r="P500" s="2" t="s">
        <v>23</v>
      </c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30"/>
        <v>Good Sales</v>
      </c>
      <c r="F501" s="2">
        <v>0.22</v>
      </c>
      <c r="G501" s="2">
        <f t="shared" si="28"/>
        <v>787.33160000000009</v>
      </c>
      <c r="H501" s="2">
        <f t="shared" si="29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tr">
        <f t="shared" si="31"/>
        <v>loss</v>
      </c>
      <c r="P501" s="2" t="s">
        <v>48</v>
      </c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30"/>
        <v>Good Sales</v>
      </c>
      <c r="F502" s="2">
        <v>0.22</v>
      </c>
      <c r="G502" s="2">
        <f t="shared" si="28"/>
        <v>214.55279999999999</v>
      </c>
      <c r="H502" s="2">
        <f t="shared" si="29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tr">
        <f t="shared" si="31"/>
        <v>loss</v>
      </c>
      <c r="P502" s="2" t="s">
        <v>48</v>
      </c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30"/>
        <v>concerning</v>
      </c>
      <c r="F503" s="2">
        <v>0.45</v>
      </c>
      <c r="G503" s="2">
        <f t="shared" si="28"/>
        <v>278.95949999999999</v>
      </c>
      <c r="H503" s="2">
        <f t="shared" si="29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tr">
        <f t="shared" si="31"/>
        <v>loss</v>
      </c>
      <c r="P503" s="2" t="s">
        <v>39</v>
      </c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30"/>
        <v>Good Sales</v>
      </c>
      <c r="F504" s="2">
        <v>0.43</v>
      </c>
      <c r="G504" s="2">
        <f t="shared" si="28"/>
        <v>858.28</v>
      </c>
      <c r="H504" s="2">
        <f t="shared" si="29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tr">
        <f t="shared" si="31"/>
        <v>loss</v>
      </c>
      <c r="P504" s="2" t="s">
        <v>48</v>
      </c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30"/>
        <v>Good Sales</v>
      </c>
      <c r="F505" s="2">
        <v>0.03</v>
      </c>
      <c r="G505" s="2">
        <f t="shared" si="28"/>
        <v>70.421999999999997</v>
      </c>
      <c r="H505" s="2">
        <f t="shared" si="29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tr">
        <f t="shared" si="31"/>
        <v>loss</v>
      </c>
      <c r="P505" s="2" t="s">
        <v>28</v>
      </c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30"/>
        <v>Good Sales</v>
      </c>
      <c r="F506" s="2">
        <v>0.31</v>
      </c>
      <c r="G506" s="2">
        <f t="shared" si="28"/>
        <v>985.51790000000005</v>
      </c>
      <c r="H506" s="2">
        <f t="shared" si="29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tr">
        <f t="shared" si="31"/>
        <v>loss</v>
      </c>
      <c r="P506" s="2" t="s">
        <v>17</v>
      </c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30"/>
        <v>Good Sales</v>
      </c>
      <c r="F507" s="2">
        <v>0.22</v>
      </c>
      <c r="G507" s="2">
        <f t="shared" si="28"/>
        <v>784.71800000000007</v>
      </c>
      <c r="H507" s="2">
        <f t="shared" si="29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tr">
        <f t="shared" si="31"/>
        <v>profit</v>
      </c>
      <c r="P507" s="2" t="s">
        <v>48</v>
      </c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30"/>
        <v>Good Sales</v>
      </c>
      <c r="F508" s="2">
        <v>0.06</v>
      </c>
      <c r="G508" s="2">
        <f t="shared" si="28"/>
        <v>267.44759999999997</v>
      </c>
      <c r="H508" s="2">
        <f t="shared" si="29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tr">
        <f t="shared" si="31"/>
        <v>loss</v>
      </c>
      <c r="P508" s="2" t="s">
        <v>39</v>
      </c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30"/>
        <v>Good Sales</v>
      </c>
      <c r="F509" s="2">
        <v>0.43</v>
      </c>
      <c r="G509" s="2">
        <f t="shared" si="28"/>
        <v>651.82409999999993</v>
      </c>
      <c r="H509" s="2">
        <f t="shared" si="29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tr">
        <f t="shared" si="31"/>
        <v>loss</v>
      </c>
      <c r="P509" s="2" t="s">
        <v>23</v>
      </c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30"/>
        <v>Good Sales</v>
      </c>
      <c r="F510" s="2">
        <v>0.04</v>
      </c>
      <c r="G510" s="2">
        <f t="shared" si="28"/>
        <v>107.60719999999999</v>
      </c>
      <c r="H510" s="2">
        <f t="shared" si="29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tr">
        <f t="shared" si="31"/>
        <v>loss</v>
      </c>
      <c r="P510" s="2" t="s">
        <v>28</v>
      </c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30"/>
        <v>Good Sales</v>
      </c>
      <c r="F511" s="2">
        <v>0.02</v>
      </c>
      <c r="G511" s="2">
        <f t="shared" si="28"/>
        <v>37.872</v>
      </c>
      <c r="H511" s="2">
        <f t="shared" si="29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tr">
        <f t="shared" si="31"/>
        <v>loss</v>
      </c>
      <c r="P511" s="2" t="s">
        <v>34</v>
      </c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30"/>
        <v>concerning</v>
      </c>
      <c r="F512" s="2">
        <v>0.1</v>
      </c>
      <c r="G512" s="2">
        <f t="shared" si="28"/>
        <v>10.697000000000001</v>
      </c>
      <c r="H512" s="2">
        <f t="shared" si="29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tr">
        <f t="shared" si="31"/>
        <v>loss</v>
      </c>
      <c r="P512" s="2" t="s">
        <v>17</v>
      </c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30"/>
        <v>Good Sales</v>
      </c>
      <c r="F513" s="2">
        <v>0.15</v>
      </c>
      <c r="G513" s="2">
        <f t="shared" si="28"/>
        <v>440.88299999999998</v>
      </c>
      <c r="H513" s="2">
        <f t="shared" si="29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tr">
        <f t="shared" si="31"/>
        <v>profit</v>
      </c>
      <c r="P513" s="2" t="s">
        <v>28</v>
      </c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30"/>
        <v>Good Sales</v>
      </c>
      <c r="F514" s="2">
        <v>0.03</v>
      </c>
      <c r="G514" s="2">
        <f t="shared" ref="G514:G577" si="32">D514*F514</f>
        <v>122.92199999999998</v>
      </c>
      <c r="H514" s="2">
        <f t="shared" ref="H514:H577" si="33">D514-G514</f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tr">
        <f t="shared" si="31"/>
        <v>loss</v>
      </c>
      <c r="P514" s="2" t="s">
        <v>17</v>
      </c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34">IF(D515&gt;800,"Good Sales","concerning")</f>
        <v>concerning</v>
      </c>
      <c r="F515" s="2">
        <v>0.32</v>
      </c>
      <c r="G515" s="2">
        <f t="shared" si="32"/>
        <v>89.13600000000001</v>
      </c>
      <c r="H515" s="2">
        <f t="shared" si="33"/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tr">
        <f t="shared" ref="O515:O578" si="35">IF(N515&gt;800,"profit","loss")</f>
        <v>loss</v>
      </c>
      <c r="P515" s="2" t="s">
        <v>34</v>
      </c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34"/>
        <v>concerning</v>
      </c>
      <c r="F516" s="2">
        <v>0.22</v>
      </c>
      <c r="G516" s="2">
        <f t="shared" si="32"/>
        <v>25.764199999999999</v>
      </c>
      <c r="H516" s="2">
        <f t="shared" si="33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tr">
        <f t="shared" si="35"/>
        <v>loss</v>
      </c>
      <c r="P516" s="2" t="s">
        <v>17</v>
      </c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34"/>
        <v>Good Sales</v>
      </c>
      <c r="F517" s="2">
        <v>0.21</v>
      </c>
      <c r="G517" s="2">
        <f t="shared" si="32"/>
        <v>769.92509999999993</v>
      </c>
      <c r="H517" s="2">
        <f t="shared" si="33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tr">
        <f t="shared" si="35"/>
        <v>profit</v>
      </c>
      <c r="P517" s="2" t="s">
        <v>34</v>
      </c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34"/>
        <v>Good Sales</v>
      </c>
      <c r="F518" s="2">
        <v>7.0000000000000007E-2</v>
      </c>
      <c r="G518" s="2">
        <f t="shared" si="32"/>
        <v>241.56370000000001</v>
      </c>
      <c r="H518" s="2">
        <f t="shared" si="33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tr">
        <f t="shared" si="35"/>
        <v>loss</v>
      </c>
      <c r="P518" s="2" t="s">
        <v>34</v>
      </c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34"/>
        <v>Good Sales</v>
      </c>
      <c r="F519" s="2">
        <v>0.22</v>
      </c>
      <c r="G519" s="2">
        <f t="shared" si="32"/>
        <v>459.50959999999998</v>
      </c>
      <c r="H519" s="2">
        <f t="shared" si="33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tr">
        <f t="shared" si="35"/>
        <v>loss</v>
      </c>
      <c r="P519" s="2" t="s">
        <v>48</v>
      </c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34"/>
        <v>Good Sales</v>
      </c>
      <c r="F520" s="2">
        <v>0.2</v>
      </c>
      <c r="G520" s="2">
        <f t="shared" si="32"/>
        <v>668.37200000000007</v>
      </c>
      <c r="H520" s="2">
        <f t="shared" si="33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tr">
        <f t="shared" si="35"/>
        <v>profit</v>
      </c>
      <c r="P520" s="2" t="s">
        <v>28</v>
      </c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34"/>
        <v>Good Sales</v>
      </c>
      <c r="F521" s="2">
        <v>0.19</v>
      </c>
      <c r="G521" s="2">
        <f t="shared" si="32"/>
        <v>906.60210000000006</v>
      </c>
      <c r="H521" s="2">
        <f t="shared" si="33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tr">
        <f t="shared" si="35"/>
        <v>profit</v>
      </c>
      <c r="P521" s="2" t="s">
        <v>34</v>
      </c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34"/>
        <v>Good Sales</v>
      </c>
      <c r="F522" s="2">
        <v>0.11</v>
      </c>
      <c r="G522" s="2">
        <f t="shared" si="32"/>
        <v>144.59829999999999</v>
      </c>
      <c r="H522" s="2">
        <f t="shared" si="33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tr">
        <f t="shared" si="35"/>
        <v>loss</v>
      </c>
      <c r="P522" s="2" t="s">
        <v>48</v>
      </c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34"/>
        <v>Good Sales</v>
      </c>
      <c r="F523" s="2">
        <v>0.05</v>
      </c>
      <c r="G523" s="2">
        <f t="shared" si="32"/>
        <v>65.251999999999995</v>
      </c>
      <c r="H523" s="2">
        <f t="shared" si="33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tr">
        <f t="shared" si="35"/>
        <v>loss</v>
      </c>
      <c r="P523" s="2" t="s">
        <v>28</v>
      </c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34"/>
        <v>Good Sales</v>
      </c>
      <c r="F524" s="2">
        <v>0.13</v>
      </c>
      <c r="G524" s="2">
        <f t="shared" si="32"/>
        <v>131.6302</v>
      </c>
      <c r="H524" s="2">
        <f t="shared" si="33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tr">
        <f t="shared" si="35"/>
        <v>loss</v>
      </c>
      <c r="P524" s="2" t="s">
        <v>23</v>
      </c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34"/>
        <v>Good Sales</v>
      </c>
      <c r="F525" s="2">
        <v>0.33</v>
      </c>
      <c r="G525" s="2">
        <f t="shared" si="32"/>
        <v>1203.6882000000001</v>
      </c>
      <c r="H525" s="2">
        <f t="shared" si="33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tr">
        <f t="shared" si="35"/>
        <v>loss</v>
      </c>
      <c r="P525" s="2" t="s">
        <v>34</v>
      </c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34"/>
        <v>Good Sales</v>
      </c>
      <c r="F526" s="2">
        <v>0.04</v>
      </c>
      <c r="G526" s="2">
        <f t="shared" si="32"/>
        <v>73.225200000000001</v>
      </c>
      <c r="H526" s="2">
        <f t="shared" si="33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tr">
        <f t="shared" si="35"/>
        <v>loss</v>
      </c>
      <c r="P526" s="2" t="s">
        <v>48</v>
      </c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34"/>
        <v>Good Sales</v>
      </c>
      <c r="F527" s="2">
        <v>0.19</v>
      </c>
      <c r="G527" s="2">
        <f t="shared" si="32"/>
        <v>939.47400000000005</v>
      </c>
      <c r="H527" s="2">
        <f t="shared" si="33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tr">
        <f t="shared" si="35"/>
        <v>loss</v>
      </c>
      <c r="P527" s="2" t="s">
        <v>39</v>
      </c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34"/>
        <v>Good Sales</v>
      </c>
      <c r="F528" s="2">
        <v>0.26</v>
      </c>
      <c r="G528" s="2">
        <f t="shared" si="32"/>
        <v>936.46280000000013</v>
      </c>
      <c r="H528" s="2">
        <f t="shared" si="33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tr">
        <f t="shared" si="35"/>
        <v>loss</v>
      </c>
      <c r="P528" s="2" t="s">
        <v>39</v>
      </c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34"/>
        <v>Good Sales</v>
      </c>
      <c r="F529" s="2">
        <v>0.48</v>
      </c>
      <c r="G529" s="2">
        <f t="shared" si="32"/>
        <v>912.072</v>
      </c>
      <c r="H529" s="2">
        <f t="shared" si="33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tr">
        <f t="shared" si="35"/>
        <v>loss</v>
      </c>
      <c r="P529" s="2" t="s">
        <v>23</v>
      </c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34"/>
        <v>Good Sales</v>
      </c>
      <c r="F530" s="2">
        <v>0.42</v>
      </c>
      <c r="G530" s="2">
        <f t="shared" si="32"/>
        <v>349.02420000000001</v>
      </c>
      <c r="H530" s="2">
        <f t="shared" si="33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tr">
        <f t="shared" si="35"/>
        <v>loss</v>
      </c>
      <c r="P530" s="2" t="s">
        <v>23</v>
      </c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34"/>
        <v>Good Sales</v>
      </c>
      <c r="F531" s="2">
        <v>0.46</v>
      </c>
      <c r="G531" s="2">
        <f t="shared" si="32"/>
        <v>1380.4232000000002</v>
      </c>
      <c r="H531" s="2">
        <f t="shared" si="33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tr">
        <f t="shared" si="35"/>
        <v>loss</v>
      </c>
      <c r="P531" s="2" t="s">
        <v>17</v>
      </c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34"/>
        <v>Good Sales</v>
      </c>
      <c r="F532" s="2">
        <v>0.41</v>
      </c>
      <c r="G532" s="2">
        <f t="shared" si="32"/>
        <v>633.46229999999991</v>
      </c>
      <c r="H532" s="2">
        <f t="shared" si="33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tr">
        <f t="shared" si="35"/>
        <v>loss</v>
      </c>
      <c r="P532" s="2" t="s">
        <v>39</v>
      </c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34"/>
        <v>Good Sales</v>
      </c>
      <c r="F533" s="2">
        <v>0.28999999999999998</v>
      </c>
      <c r="G533" s="2">
        <f t="shared" si="32"/>
        <v>1315.7270999999998</v>
      </c>
      <c r="H533" s="2">
        <f t="shared" si="33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tr">
        <f t="shared" si="35"/>
        <v>loss</v>
      </c>
      <c r="P533" s="2" t="s">
        <v>48</v>
      </c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34"/>
        <v>Good Sales</v>
      </c>
      <c r="F534" s="2">
        <v>0.43</v>
      </c>
      <c r="G534" s="2">
        <f t="shared" si="32"/>
        <v>973.03840000000002</v>
      </c>
      <c r="H534" s="2">
        <f t="shared" si="33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tr">
        <f t="shared" si="35"/>
        <v>loss</v>
      </c>
      <c r="P534" s="2" t="s">
        <v>39</v>
      </c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34"/>
        <v>Good Sales</v>
      </c>
      <c r="F535" s="2">
        <v>0.28000000000000003</v>
      </c>
      <c r="G535" s="2">
        <f t="shared" si="32"/>
        <v>429.51440000000002</v>
      </c>
      <c r="H535" s="2">
        <f t="shared" si="33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tr">
        <f t="shared" si="35"/>
        <v>loss</v>
      </c>
      <c r="P535" s="2" t="s">
        <v>28</v>
      </c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34"/>
        <v>Good Sales</v>
      </c>
      <c r="F536" s="2">
        <v>0.18</v>
      </c>
      <c r="G536" s="2">
        <f t="shared" si="32"/>
        <v>537.10199999999998</v>
      </c>
      <c r="H536" s="2">
        <f t="shared" si="33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tr">
        <f t="shared" si="35"/>
        <v>loss</v>
      </c>
      <c r="P536" s="2" t="s">
        <v>48</v>
      </c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34"/>
        <v>concerning</v>
      </c>
      <c r="F537" s="2">
        <v>0.19</v>
      </c>
      <c r="G537" s="2">
        <f t="shared" si="32"/>
        <v>146.52419999999998</v>
      </c>
      <c r="H537" s="2">
        <f t="shared" si="33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tr">
        <f t="shared" si="35"/>
        <v>loss</v>
      </c>
      <c r="P537" s="2" t="s">
        <v>23</v>
      </c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34"/>
        <v>Good Sales</v>
      </c>
      <c r="F538" s="2">
        <v>0.28000000000000003</v>
      </c>
      <c r="G538" s="2">
        <f t="shared" si="32"/>
        <v>798.44520000000011</v>
      </c>
      <c r="H538" s="2">
        <f t="shared" si="33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tr">
        <f t="shared" si="35"/>
        <v>loss</v>
      </c>
      <c r="P538" s="2" t="s">
        <v>23</v>
      </c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34"/>
        <v>concerning</v>
      </c>
      <c r="F539" s="2">
        <v>0.4</v>
      </c>
      <c r="G539" s="2">
        <f t="shared" si="32"/>
        <v>149.97999999999999</v>
      </c>
      <c r="H539" s="2">
        <f t="shared" si="33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tr">
        <f t="shared" si="35"/>
        <v>loss</v>
      </c>
      <c r="P539" s="2" t="s">
        <v>17</v>
      </c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34"/>
        <v>Good Sales</v>
      </c>
      <c r="F540" s="2">
        <v>7.0000000000000007E-2</v>
      </c>
      <c r="G540" s="2">
        <f t="shared" si="32"/>
        <v>215.16250000000002</v>
      </c>
      <c r="H540" s="2">
        <f t="shared" si="33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tr">
        <f t="shared" si="35"/>
        <v>loss</v>
      </c>
      <c r="P540" s="2" t="s">
        <v>48</v>
      </c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34"/>
        <v>Good Sales</v>
      </c>
      <c r="F541" s="2">
        <v>0.02</v>
      </c>
      <c r="G541" s="2">
        <f t="shared" si="32"/>
        <v>53.956000000000003</v>
      </c>
      <c r="H541" s="2">
        <f t="shared" si="33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tr">
        <f t="shared" si="35"/>
        <v>loss</v>
      </c>
      <c r="P541" s="2" t="s">
        <v>23</v>
      </c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34"/>
        <v>Good Sales</v>
      </c>
      <c r="F542" s="2">
        <v>0.39</v>
      </c>
      <c r="G542" s="2">
        <f t="shared" si="32"/>
        <v>1034.1825000000001</v>
      </c>
      <c r="H542" s="2">
        <f t="shared" si="33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tr">
        <f t="shared" si="35"/>
        <v>loss</v>
      </c>
      <c r="P542" s="2" t="s">
        <v>23</v>
      </c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34"/>
        <v>Good Sales</v>
      </c>
      <c r="F543" s="2">
        <v>0.32</v>
      </c>
      <c r="G543" s="2">
        <f t="shared" si="32"/>
        <v>1104.7711999999999</v>
      </c>
      <c r="H543" s="2">
        <f t="shared" si="33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tr">
        <f t="shared" si="35"/>
        <v>profit</v>
      </c>
      <c r="P543" s="2" t="s">
        <v>48</v>
      </c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34"/>
        <v>concerning</v>
      </c>
      <c r="F544" s="2">
        <v>0.41</v>
      </c>
      <c r="G544" s="2">
        <f t="shared" si="32"/>
        <v>130.31439999999998</v>
      </c>
      <c r="H544" s="2">
        <f t="shared" si="33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tr">
        <f t="shared" si="35"/>
        <v>loss</v>
      </c>
      <c r="P544" s="2" t="s">
        <v>48</v>
      </c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34"/>
        <v>Good Sales</v>
      </c>
      <c r="F545" s="2">
        <v>0.49</v>
      </c>
      <c r="G545" s="2">
        <f t="shared" si="32"/>
        <v>1152.8131999999998</v>
      </c>
      <c r="H545" s="2">
        <f t="shared" si="33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tr">
        <f t="shared" si="35"/>
        <v>loss</v>
      </c>
      <c r="P545" s="2" t="s">
        <v>39</v>
      </c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34"/>
        <v>Good Sales</v>
      </c>
      <c r="F546" s="2">
        <v>0.13</v>
      </c>
      <c r="G546" s="2">
        <f t="shared" si="32"/>
        <v>295.85270000000003</v>
      </c>
      <c r="H546" s="2">
        <f t="shared" si="33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tr">
        <f t="shared" si="35"/>
        <v>loss</v>
      </c>
      <c r="P546" s="2" t="s">
        <v>23</v>
      </c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34"/>
        <v>Good Sales</v>
      </c>
      <c r="F547" s="2">
        <v>0.1</v>
      </c>
      <c r="G547" s="2">
        <f t="shared" si="32"/>
        <v>235.29300000000001</v>
      </c>
      <c r="H547" s="2">
        <f t="shared" si="33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tr">
        <f t="shared" si="35"/>
        <v>loss</v>
      </c>
      <c r="P547" s="2" t="s">
        <v>48</v>
      </c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34"/>
        <v>Good Sales</v>
      </c>
      <c r="F548" s="2">
        <v>0.17</v>
      </c>
      <c r="G548" s="2">
        <f t="shared" si="32"/>
        <v>833.24990000000014</v>
      </c>
      <c r="H548" s="2">
        <f t="shared" si="33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tr">
        <f t="shared" si="35"/>
        <v>loss</v>
      </c>
      <c r="P548" s="2" t="s">
        <v>17</v>
      </c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34"/>
        <v>concerning</v>
      </c>
      <c r="F549" s="2">
        <v>0.44</v>
      </c>
      <c r="G549" s="2">
        <f t="shared" si="32"/>
        <v>344.2824</v>
      </c>
      <c r="H549" s="2">
        <f t="shared" si="33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tr">
        <f t="shared" si="35"/>
        <v>loss</v>
      </c>
      <c r="P549" s="2" t="s">
        <v>17</v>
      </c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34"/>
        <v>Good Sales</v>
      </c>
      <c r="F550" s="2">
        <v>0.01</v>
      </c>
      <c r="G550" s="2">
        <f t="shared" si="32"/>
        <v>34.831099999999999</v>
      </c>
      <c r="H550" s="2">
        <f t="shared" si="33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tr">
        <f t="shared" si="35"/>
        <v>profit</v>
      </c>
      <c r="P550" s="2" t="s">
        <v>39</v>
      </c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34"/>
        <v>Good Sales</v>
      </c>
      <c r="F551" s="2">
        <v>0.01</v>
      </c>
      <c r="G551" s="2">
        <f t="shared" si="32"/>
        <v>20.697800000000001</v>
      </c>
      <c r="H551" s="2">
        <f t="shared" si="33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tr">
        <f t="shared" si="35"/>
        <v>loss</v>
      </c>
      <c r="P551" s="2" t="s">
        <v>17</v>
      </c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34"/>
        <v>Good Sales</v>
      </c>
      <c r="F552" s="2">
        <v>0.11</v>
      </c>
      <c r="G552" s="2">
        <f t="shared" si="32"/>
        <v>286.82060000000001</v>
      </c>
      <c r="H552" s="2">
        <f t="shared" si="33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tr">
        <f t="shared" si="35"/>
        <v>loss</v>
      </c>
      <c r="P552" s="2" t="s">
        <v>39</v>
      </c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34"/>
        <v>Good Sales</v>
      </c>
      <c r="F553" s="2">
        <v>0.19</v>
      </c>
      <c r="G553" s="2">
        <f t="shared" si="32"/>
        <v>728.78870000000006</v>
      </c>
      <c r="H553" s="2">
        <f t="shared" si="33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tr">
        <f t="shared" si="35"/>
        <v>loss</v>
      </c>
      <c r="P553" s="2" t="s">
        <v>34</v>
      </c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34"/>
        <v>Good Sales</v>
      </c>
      <c r="F554" s="2">
        <v>0.15</v>
      </c>
      <c r="G554" s="2">
        <f t="shared" si="32"/>
        <v>130.67099999999999</v>
      </c>
      <c r="H554" s="2">
        <f t="shared" si="33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tr">
        <f t="shared" si="35"/>
        <v>loss</v>
      </c>
      <c r="P554" s="2" t="s">
        <v>23</v>
      </c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34"/>
        <v>Good Sales</v>
      </c>
      <c r="F555" s="2">
        <v>0.41</v>
      </c>
      <c r="G555" s="2">
        <f t="shared" si="32"/>
        <v>1575.0436999999999</v>
      </c>
      <c r="H555" s="2">
        <f t="shared" si="33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tr">
        <f t="shared" si="35"/>
        <v>loss</v>
      </c>
      <c r="P555" s="2" t="s">
        <v>28</v>
      </c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34"/>
        <v>concerning</v>
      </c>
      <c r="F556" s="2">
        <v>0.34</v>
      </c>
      <c r="G556" s="2">
        <f t="shared" si="32"/>
        <v>151.17080000000001</v>
      </c>
      <c r="H556" s="2">
        <f t="shared" si="33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tr">
        <f t="shared" si="35"/>
        <v>loss</v>
      </c>
      <c r="P556" s="2" t="s">
        <v>48</v>
      </c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34"/>
        <v>Good Sales</v>
      </c>
      <c r="F557" s="2">
        <v>0.42</v>
      </c>
      <c r="G557" s="2">
        <f t="shared" si="32"/>
        <v>1036.6523999999999</v>
      </c>
      <c r="H557" s="2">
        <f t="shared" si="33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tr">
        <f t="shared" si="35"/>
        <v>loss</v>
      </c>
      <c r="P557" s="2" t="s">
        <v>17</v>
      </c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34"/>
        <v>Good Sales</v>
      </c>
      <c r="F558" s="2">
        <v>0.19</v>
      </c>
      <c r="G558" s="2">
        <f t="shared" si="32"/>
        <v>709.86850000000004</v>
      </c>
      <c r="H558" s="2">
        <f t="shared" si="33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tr">
        <f t="shared" si="35"/>
        <v>loss</v>
      </c>
      <c r="P558" s="2" t="s">
        <v>17</v>
      </c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34"/>
        <v>Good Sales</v>
      </c>
      <c r="F559" s="2">
        <v>0.3</v>
      </c>
      <c r="G559" s="2">
        <f t="shared" si="32"/>
        <v>313.05</v>
      </c>
      <c r="H559" s="2">
        <f t="shared" si="33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tr">
        <f t="shared" si="35"/>
        <v>loss</v>
      </c>
      <c r="P559" s="2" t="s">
        <v>34</v>
      </c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34"/>
        <v>Good Sales</v>
      </c>
      <c r="F560" s="2">
        <v>0.26</v>
      </c>
      <c r="G560" s="2">
        <f t="shared" si="32"/>
        <v>1008.1473999999999</v>
      </c>
      <c r="H560" s="2">
        <f t="shared" si="33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tr">
        <f t="shared" si="35"/>
        <v>loss</v>
      </c>
      <c r="P560" s="2" t="s">
        <v>48</v>
      </c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34"/>
        <v>Good Sales</v>
      </c>
      <c r="F561" s="2">
        <v>0.24</v>
      </c>
      <c r="G561" s="2">
        <f t="shared" si="32"/>
        <v>220.1712</v>
      </c>
      <c r="H561" s="2">
        <f t="shared" si="33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tr">
        <f t="shared" si="35"/>
        <v>loss</v>
      </c>
      <c r="P561" s="2" t="s">
        <v>39</v>
      </c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34"/>
        <v>Good Sales</v>
      </c>
      <c r="F562" s="2">
        <v>0.14000000000000001</v>
      </c>
      <c r="G562" s="2">
        <f t="shared" si="32"/>
        <v>562.27780000000007</v>
      </c>
      <c r="H562" s="2">
        <f t="shared" si="33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tr">
        <f t="shared" si="35"/>
        <v>profit</v>
      </c>
      <c r="P562" s="2" t="s">
        <v>34</v>
      </c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34"/>
        <v>Good Sales</v>
      </c>
      <c r="F563" s="2">
        <v>0.35</v>
      </c>
      <c r="G563" s="2">
        <f t="shared" si="32"/>
        <v>839.22300000000007</v>
      </c>
      <c r="H563" s="2">
        <f t="shared" si="33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tr">
        <f t="shared" si="35"/>
        <v>loss</v>
      </c>
      <c r="P563" s="2" t="s">
        <v>48</v>
      </c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34"/>
        <v>Good Sales</v>
      </c>
      <c r="F564" s="2">
        <v>0.26</v>
      </c>
      <c r="G564" s="2">
        <f t="shared" si="32"/>
        <v>898.22980000000007</v>
      </c>
      <c r="H564" s="2">
        <f t="shared" si="33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tr">
        <f t="shared" si="35"/>
        <v>profit</v>
      </c>
      <c r="P564" s="2" t="s">
        <v>48</v>
      </c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34"/>
        <v>Good Sales</v>
      </c>
      <c r="F565" s="2">
        <v>0.04</v>
      </c>
      <c r="G565" s="2">
        <f t="shared" si="32"/>
        <v>183.8116</v>
      </c>
      <c r="H565" s="2">
        <f t="shared" si="33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tr">
        <f t="shared" si="35"/>
        <v>profit</v>
      </c>
      <c r="P565" s="2" t="s">
        <v>39</v>
      </c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34"/>
        <v>Good Sales</v>
      </c>
      <c r="F566" s="2">
        <v>0</v>
      </c>
      <c r="G566" s="2">
        <f t="shared" si="32"/>
        <v>0</v>
      </c>
      <c r="H566" s="2">
        <f t="shared" si="33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tr">
        <f t="shared" si="35"/>
        <v>loss</v>
      </c>
      <c r="P566" s="2" t="s">
        <v>23</v>
      </c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34"/>
        <v>Good Sales</v>
      </c>
      <c r="F567" s="2">
        <v>0.01</v>
      </c>
      <c r="G567" s="2">
        <f t="shared" si="32"/>
        <v>12.414900000000001</v>
      </c>
      <c r="H567" s="2">
        <f t="shared" si="33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tr">
        <f t="shared" si="35"/>
        <v>loss</v>
      </c>
      <c r="P567" s="2" t="s">
        <v>34</v>
      </c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34"/>
        <v>Good Sales</v>
      </c>
      <c r="F568" s="2">
        <v>0.04</v>
      </c>
      <c r="G568" s="2">
        <f t="shared" si="32"/>
        <v>173.96400000000003</v>
      </c>
      <c r="H568" s="2">
        <f t="shared" si="33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tr">
        <f t="shared" si="35"/>
        <v>profit</v>
      </c>
      <c r="P568" s="2" t="s">
        <v>34</v>
      </c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34"/>
        <v>Good Sales</v>
      </c>
      <c r="F569" s="2">
        <v>0.19</v>
      </c>
      <c r="G569" s="2">
        <f t="shared" si="32"/>
        <v>169.4648</v>
      </c>
      <c r="H569" s="2">
        <f t="shared" si="33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tr">
        <f t="shared" si="35"/>
        <v>loss</v>
      </c>
      <c r="P569" s="2" t="s">
        <v>28</v>
      </c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34"/>
        <v>Good Sales</v>
      </c>
      <c r="F570" s="2">
        <v>0.15</v>
      </c>
      <c r="G570" s="2">
        <f t="shared" si="32"/>
        <v>479.1345</v>
      </c>
      <c r="H570" s="2">
        <f t="shared" si="33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tr">
        <f t="shared" si="35"/>
        <v>profit</v>
      </c>
      <c r="P570" s="2" t="s">
        <v>39</v>
      </c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34"/>
        <v>Good Sales</v>
      </c>
      <c r="F571" s="2">
        <v>0.08</v>
      </c>
      <c r="G571" s="2">
        <f t="shared" si="32"/>
        <v>369.91519999999997</v>
      </c>
      <c r="H571" s="2">
        <f t="shared" si="33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tr">
        <f t="shared" si="35"/>
        <v>loss</v>
      </c>
      <c r="P571" s="2" t="s">
        <v>28</v>
      </c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34"/>
        <v>Good Sales</v>
      </c>
      <c r="F572" s="2">
        <v>0.26</v>
      </c>
      <c r="G572" s="2">
        <f t="shared" si="32"/>
        <v>885.18040000000008</v>
      </c>
      <c r="H572" s="2">
        <f t="shared" si="33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tr">
        <f t="shared" si="35"/>
        <v>loss</v>
      </c>
      <c r="P572" s="2" t="s">
        <v>48</v>
      </c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34"/>
        <v>Good Sales</v>
      </c>
      <c r="F573" s="2">
        <v>0.49</v>
      </c>
      <c r="G573" s="2">
        <f t="shared" si="32"/>
        <v>518.83159999999998</v>
      </c>
      <c r="H573" s="2">
        <f t="shared" si="33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tr">
        <f t="shared" si="35"/>
        <v>loss</v>
      </c>
      <c r="P573" s="2" t="s">
        <v>28</v>
      </c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34"/>
        <v>Good Sales</v>
      </c>
      <c r="F574" s="2">
        <v>0.08</v>
      </c>
      <c r="G574" s="2">
        <f t="shared" si="32"/>
        <v>67.6952</v>
      </c>
      <c r="H574" s="2">
        <f t="shared" si="33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tr">
        <f t="shared" si="35"/>
        <v>loss</v>
      </c>
      <c r="P574" s="2" t="s">
        <v>39</v>
      </c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34"/>
        <v>Good Sales</v>
      </c>
      <c r="F575" s="2">
        <v>0.13</v>
      </c>
      <c r="G575" s="2">
        <f t="shared" si="32"/>
        <v>173.71899999999999</v>
      </c>
      <c r="H575" s="2">
        <f t="shared" si="33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tr">
        <f t="shared" si="35"/>
        <v>loss</v>
      </c>
      <c r="P575" s="2" t="s">
        <v>48</v>
      </c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34"/>
        <v>Good Sales</v>
      </c>
      <c r="F576" s="2">
        <v>0.23</v>
      </c>
      <c r="G576" s="2">
        <f t="shared" si="32"/>
        <v>464.11470000000003</v>
      </c>
      <c r="H576" s="2">
        <f t="shared" si="33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tr">
        <f t="shared" si="35"/>
        <v>loss</v>
      </c>
      <c r="P576" s="2" t="s">
        <v>34</v>
      </c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34"/>
        <v>Good Sales</v>
      </c>
      <c r="F577" s="2">
        <v>0.32</v>
      </c>
      <c r="G577" s="2">
        <f t="shared" si="32"/>
        <v>281.5616</v>
      </c>
      <c r="H577" s="2">
        <f t="shared" si="33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tr">
        <f t="shared" si="35"/>
        <v>loss</v>
      </c>
      <c r="P577" s="2" t="s">
        <v>28</v>
      </c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34"/>
        <v>Good Sales</v>
      </c>
      <c r="F578" s="2">
        <v>0.3</v>
      </c>
      <c r="G578" s="2">
        <f t="shared" ref="G578:G641" si="36">D578*F578</f>
        <v>1202.787</v>
      </c>
      <c r="H578" s="2">
        <f t="shared" ref="H578:H641" si="37">D578-G578</f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tr">
        <f t="shared" si="35"/>
        <v>loss</v>
      </c>
      <c r="P578" s="2" t="s">
        <v>34</v>
      </c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38">IF(D579&gt;800,"Good Sales","concerning")</f>
        <v>Good Sales</v>
      </c>
      <c r="F579" s="2">
        <v>0.26</v>
      </c>
      <c r="G579" s="2">
        <f t="shared" si="36"/>
        <v>480.86220000000003</v>
      </c>
      <c r="H579" s="2">
        <f t="shared" si="37"/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tr">
        <f t="shared" ref="O579:O642" si="39">IF(N579&gt;800,"profit","loss")</f>
        <v>loss</v>
      </c>
      <c r="P579" s="2" t="s">
        <v>34</v>
      </c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38"/>
        <v>Good Sales</v>
      </c>
      <c r="F580" s="2">
        <v>0.37</v>
      </c>
      <c r="G580" s="2">
        <f t="shared" si="36"/>
        <v>1734.1270999999999</v>
      </c>
      <c r="H580" s="2">
        <f t="shared" si="37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tr">
        <f t="shared" si="39"/>
        <v>profit</v>
      </c>
      <c r="P580" s="2" t="s">
        <v>23</v>
      </c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38"/>
        <v>Good Sales</v>
      </c>
      <c r="F581" s="2">
        <v>0.42</v>
      </c>
      <c r="G581" s="2">
        <f t="shared" si="36"/>
        <v>1775.8481999999999</v>
      </c>
      <c r="H581" s="2">
        <f t="shared" si="37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tr">
        <f t="shared" si="39"/>
        <v>loss</v>
      </c>
      <c r="P581" s="2" t="s">
        <v>39</v>
      </c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38"/>
        <v>Good Sales</v>
      </c>
      <c r="F582" s="2">
        <v>0.5</v>
      </c>
      <c r="G582" s="2">
        <f t="shared" si="36"/>
        <v>2276.605</v>
      </c>
      <c r="H582" s="2">
        <f t="shared" si="37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tr">
        <f t="shared" si="39"/>
        <v>profit</v>
      </c>
      <c r="P582" s="2" t="s">
        <v>28</v>
      </c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38"/>
        <v>Good Sales</v>
      </c>
      <c r="F583" s="2">
        <v>0.23</v>
      </c>
      <c r="G583" s="2">
        <f t="shared" si="36"/>
        <v>354.89230000000003</v>
      </c>
      <c r="H583" s="2">
        <f t="shared" si="37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tr">
        <f t="shared" si="39"/>
        <v>loss</v>
      </c>
      <c r="P583" s="2" t="s">
        <v>17</v>
      </c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38"/>
        <v>Good Sales</v>
      </c>
      <c r="F584" s="2">
        <v>0.5</v>
      </c>
      <c r="G584" s="2">
        <f t="shared" si="36"/>
        <v>1455.64</v>
      </c>
      <c r="H584" s="2">
        <f t="shared" si="37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tr">
        <f t="shared" si="39"/>
        <v>loss</v>
      </c>
      <c r="P584" s="2" t="s">
        <v>23</v>
      </c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38"/>
        <v>Good Sales</v>
      </c>
      <c r="F585" s="2">
        <v>0.37</v>
      </c>
      <c r="G585" s="2">
        <f t="shared" si="36"/>
        <v>619.78699999999992</v>
      </c>
      <c r="H585" s="2">
        <f t="shared" si="37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tr">
        <f t="shared" si="39"/>
        <v>loss</v>
      </c>
      <c r="P585" s="2" t="s">
        <v>34</v>
      </c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38"/>
        <v>Good Sales</v>
      </c>
      <c r="F586" s="2">
        <v>0.33</v>
      </c>
      <c r="G586" s="2">
        <f t="shared" si="36"/>
        <v>448.48649999999998</v>
      </c>
      <c r="H586" s="2">
        <f t="shared" si="37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tr">
        <f t="shared" si="39"/>
        <v>loss</v>
      </c>
      <c r="P586" s="2" t="s">
        <v>39</v>
      </c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38"/>
        <v>Good Sales</v>
      </c>
      <c r="F587" s="2">
        <v>0.32</v>
      </c>
      <c r="G587" s="2">
        <f t="shared" si="36"/>
        <v>983.91359999999997</v>
      </c>
      <c r="H587" s="2">
        <f t="shared" si="37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tr">
        <f t="shared" si="39"/>
        <v>profit</v>
      </c>
      <c r="P587" s="2" t="s">
        <v>23</v>
      </c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38"/>
        <v>Good Sales</v>
      </c>
      <c r="F588" s="2">
        <v>0.46</v>
      </c>
      <c r="G588" s="2">
        <f t="shared" si="36"/>
        <v>1889.7628000000002</v>
      </c>
      <c r="H588" s="2">
        <f t="shared" si="37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tr">
        <f t="shared" si="39"/>
        <v>profit</v>
      </c>
      <c r="P588" s="2" t="s">
        <v>17</v>
      </c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38"/>
        <v>concerning</v>
      </c>
      <c r="F589" s="2">
        <v>0.47</v>
      </c>
      <c r="G589" s="2">
        <f t="shared" si="36"/>
        <v>262.55609999999996</v>
      </c>
      <c r="H589" s="2">
        <f t="shared" si="37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tr">
        <f t="shared" si="39"/>
        <v>loss</v>
      </c>
      <c r="P589" s="2" t="s">
        <v>48</v>
      </c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38"/>
        <v>Good Sales</v>
      </c>
      <c r="F590" s="2">
        <v>0.09</v>
      </c>
      <c r="G590" s="2">
        <f t="shared" si="36"/>
        <v>130.61429999999999</v>
      </c>
      <c r="H590" s="2">
        <f t="shared" si="37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tr">
        <f t="shared" si="39"/>
        <v>loss</v>
      </c>
      <c r="P590" s="2" t="s">
        <v>17</v>
      </c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38"/>
        <v>Good Sales</v>
      </c>
      <c r="F591" s="2">
        <v>0.25</v>
      </c>
      <c r="G591" s="2">
        <f t="shared" si="36"/>
        <v>276.29000000000002</v>
      </c>
      <c r="H591" s="2">
        <f t="shared" si="37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tr">
        <f t="shared" si="39"/>
        <v>loss</v>
      </c>
      <c r="P591" s="2" t="s">
        <v>39</v>
      </c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38"/>
        <v>Good Sales</v>
      </c>
      <c r="F592" s="2">
        <v>0.47</v>
      </c>
      <c r="G592" s="2">
        <f t="shared" si="36"/>
        <v>1885.6024</v>
      </c>
      <c r="H592" s="2">
        <f t="shared" si="37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tr">
        <f t="shared" si="39"/>
        <v>loss</v>
      </c>
      <c r="P592" s="2" t="s">
        <v>48</v>
      </c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38"/>
        <v>Good Sales</v>
      </c>
      <c r="F593" s="2">
        <v>0.19</v>
      </c>
      <c r="G593" s="2">
        <f t="shared" si="36"/>
        <v>887.9688000000001</v>
      </c>
      <c r="H593" s="2">
        <f t="shared" si="37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tr">
        <f t="shared" si="39"/>
        <v>loss</v>
      </c>
      <c r="P593" s="2" t="s">
        <v>34</v>
      </c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38"/>
        <v>concerning</v>
      </c>
      <c r="F594" s="2">
        <v>0.12</v>
      </c>
      <c r="G594" s="2">
        <f t="shared" si="36"/>
        <v>59.006399999999999</v>
      </c>
      <c r="H594" s="2">
        <f t="shared" si="37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tr">
        <f t="shared" si="39"/>
        <v>loss</v>
      </c>
      <c r="P594" s="2" t="s">
        <v>48</v>
      </c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38"/>
        <v>Good Sales</v>
      </c>
      <c r="F595" s="2">
        <v>0.05</v>
      </c>
      <c r="G595" s="2">
        <f t="shared" si="36"/>
        <v>97.907500000000013</v>
      </c>
      <c r="H595" s="2">
        <f t="shared" si="37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tr">
        <f t="shared" si="39"/>
        <v>loss</v>
      </c>
      <c r="P595" s="2" t="s">
        <v>28</v>
      </c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38"/>
        <v>Good Sales</v>
      </c>
      <c r="F596" s="2">
        <v>0.3</v>
      </c>
      <c r="G596" s="2">
        <f t="shared" si="36"/>
        <v>1374.327</v>
      </c>
      <c r="H596" s="2">
        <f t="shared" si="37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tr">
        <f t="shared" si="39"/>
        <v>profit</v>
      </c>
      <c r="P596" s="2" t="s">
        <v>34</v>
      </c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38"/>
        <v>Good Sales</v>
      </c>
      <c r="F597" s="2">
        <v>0.35</v>
      </c>
      <c r="G597" s="2">
        <f t="shared" si="36"/>
        <v>626.05549999999994</v>
      </c>
      <c r="H597" s="2">
        <f t="shared" si="37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tr">
        <f t="shared" si="39"/>
        <v>loss</v>
      </c>
      <c r="P597" s="2" t="s">
        <v>34</v>
      </c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38"/>
        <v>Good Sales</v>
      </c>
      <c r="F598" s="2">
        <v>0.1</v>
      </c>
      <c r="G598" s="2">
        <f t="shared" si="36"/>
        <v>359.20400000000001</v>
      </c>
      <c r="H598" s="2">
        <f t="shared" si="37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tr">
        <f t="shared" si="39"/>
        <v>loss</v>
      </c>
      <c r="P598" s="2" t="s">
        <v>48</v>
      </c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38"/>
        <v>concerning</v>
      </c>
      <c r="F599" s="2">
        <v>0.34</v>
      </c>
      <c r="G599" s="2">
        <f t="shared" si="36"/>
        <v>201.71180000000001</v>
      </c>
      <c r="H599" s="2">
        <f t="shared" si="37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tr">
        <f t="shared" si="39"/>
        <v>loss</v>
      </c>
      <c r="P599" s="2" t="s">
        <v>23</v>
      </c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38"/>
        <v>Good Sales</v>
      </c>
      <c r="F600" s="2">
        <v>0.45</v>
      </c>
      <c r="G600" s="2">
        <f t="shared" si="36"/>
        <v>1024.875</v>
      </c>
      <c r="H600" s="2">
        <f t="shared" si="37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tr">
        <f t="shared" si="39"/>
        <v>loss</v>
      </c>
      <c r="P600" s="2" t="s">
        <v>17</v>
      </c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38"/>
        <v>Good Sales</v>
      </c>
      <c r="F601" s="2">
        <v>0.12</v>
      </c>
      <c r="G601" s="2">
        <f t="shared" si="36"/>
        <v>307.94040000000001</v>
      </c>
      <c r="H601" s="2">
        <f t="shared" si="37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tr">
        <f t="shared" si="39"/>
        <v>loss</v>
      </c>
      <c r="P601" s="2" t="s">
        <v>28</v>
      </c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38"/>
        <v>Good Sales</v>
      </c>
      <c r="F602" s="2">
        <v>0.06</v>
      </c>
      <c r="G602" s="2">
        <f t="shared" si="36"/>
        <v>228.75300000000001</v>
      </c>
      <c r="H602" s="2">
        <f t="shared" si="37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tr">
        <f t="shared" si="39"/>
        <v>loss</v>
      </c>
      <c r="P602" s="2" t="s">
        <v>28</v>
      </c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38"/>
        <v>Good Sales</v>
      </c>
      <c r="F603" s="2">
        <v>0.42</v>
      </c>
      <c r="G603" s="2">
        <f t="shared" si="36"/>
        <v>636.4008</v>
      </c>
      <c r="H603" s="2">
        <f t="shared" si="37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tr">
        <f t="shared" si="39"/>
        <v>loss</v>
      </c>
      <c r="P603" s="2" t="s">
        <v>39</v>
      </c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38"/>
        <v>Good Sales</v>
      </c>
      <c r="F604" s="2">
        <v>0.46</v>
      </c>
      <c r="G604" s="2">
        <f t="shared" si="36"/>
        <v>641.47919999999999</v>
      </c>
      <c r="H604" s="2">
        <f t="shared" si="37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tr">
        <f t="shared" si="39"/>
        <v>loss</v>
      </c>
      <c r="P604" s="2" t="s">
        <v>34</v>
      </c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38"/>
        <v>Good Sales</v>
      </c>
      <c r="F605" s="2">
        <v>0.11</v>
      </c>
      <c r="G605" s="2">
        <f t="shared" si="36"/>
        <v>174.29939999999999</v>
      </c>
      <c r="H605" s="2">
        <f t="shared" si="37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tr">
        <f t="shared" si="39"/>
        <v>loss</v>
      </c>
      <c r="P605" s="2" t="s">
        <v>39</v>
      </c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38"/>
        <v>Good Sales</v>
      </c>
      <c r="F606" s="2">
        <v>0.36</v>
      </c>
      <c r="G606" s="2">
        <f t="shared" si="36"/>
        <v>1016.2475999999999</v>
      </c>
      <c r="H606" s="2">
        <f t="shared" si="37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tr">
        <f t="shared" si="39"/>
        <v>loss</v>
      </c>
      <c r="P606" s="2" t="s">
        <v>39</v>
      </c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38"/>
        <v>Good Sales</v>
      </c>
      <c r="F607" s="2">
        <v>0.3</v>
      </c>
      <c r="G607" s="2">
        <f t="shared" si="36"/>
        <v>1317.7259999999999</v>
      </c>
      <c r="H607" s="2">
        <f t="shared" si="37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tr">
        <f t="shared" si="39"/>
        <v>loss</v>
      </c>
      <c r="P607" s="2" t="s">
        <v>23</v>
      </c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38"/>
        <v>Good Sales</v>
      </c>
      <c r="F608" s="2">
        <v>0.12</v>
      </c>
      <c r="G608" s="2">
        <f t="shared" si="36"/>
        <v>500.59319999999997</v>
      </c>
      <c r="H608" s="2">
        <f t="shared" si="37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tr">
        <f t="shared" si="39"/>
        <v>loss</v>
      </c>
      <c r="P608" s="2" t="s">
        <v>39</v>
      </c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38"/>
        <v>concerning</v>
      </c>
      <c r="F609" s="2">
        <v>0.41</v>
      </c>
      <c r="G609" s="2">
        <f t="shared" si="36"/>
        <v>157.41129999999998</v>
      </c>
      <c r="H609" s="2">
        <f t="shared" si="37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tr">
        <f t="shared" si="39"/>
        <v>loss</v>
      </c>
      <c r="P609" s="2" t="s">
        <v>28</v>
      </c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38"/>
        <v>Good Sales</v>
      </c>
      <c r="F610" s="2">
        <v>0.24</v>
      </c>
      <c r="G610" s="2">
        <f t="shared" si="36"/>
        <v>1057.6512</v>
      </c>
      <c r="H610" s="2">
        <f t="shared" si="37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tr">
        <f t="shared" si="39"/>
        <v>loss</v>
      </c>
      <c r="P610" s="2" t="s">
        <v>39</v>
      </c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38"/>
        <v>concerning</v>
      </c>
      <c r="F611" s="2">
        <v>0.35</v>
      </c>
      <c r="G611" s="2">
        <f t="shared" si="36"/>
        <v>198.11399999999998</v>
      </c>
      <c r="H611" s="2">
        <f t="shared" si="37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tr">
        <f t="shared" si="39"/>
        <v>loss</v>
      </c>
      <c r="P611" s="2" t="s">
        <v>48</v>
      </c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38"/>
        <v>Good Sales</v>
      </c>
      <c r="F612" s="2">
        <v>0.15</v>
      </c>
      <c r="G612" s="2">
        <f t="shared" si="36"/>
        <v>320.28149999999999</v>
      </c>
      <c r="H612" s="2">
        <f t="shared" si="37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tr">
        <f t="shared" si="39"/>
        <v>loss</v>
      </c>
      <c r="P612" s="2" t="s">
        <v>23</v>
      </c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38"/>
        <v>Good Sales</v>
      </c>
      <c r="F613" s="2">
        <v>0.41</v>
      </c>
      <c r="G613" s="2">
        <f t="shared" si="36"/>
        <v>1578.6967999999999</v>
      </c>
      <c r="H613" s="2">
        <f t="shared" si="37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tr">
        <f t="shared" si="39"/>
        <v>loss</v>
      </c>
      <c r="P613" s="2" t="s">
        <v>28</v>
      </c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38"/>
        <v>concerning</v>
      </c>
      <c r="F614" s="2">
        <v>0.13</v>
      </c>
      <c r="G614" s="2">
        <f t="shared" si="36"/>
        <v>64.921999999999997</v>
      </c>
      <c r="H614" s="2">
        <f t="shared" si="37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tr">
        <f t="shared" si="39"/>
        <v>loss</v>
      </c>
      <c r="P614" s="2" t="s">
        <v>48</v>
      </c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38"/>
        <v>concerning</v>
      </c>
      <c r="F615" s="2">
        <v>0.18</v>
      </c>
      <c r="G615" s="2">
        <f t="shared" si="36"/>
        <v>53.632799999999996</v>
      </c>
      <c r="H615" s="2">
        <f t="shared" si="37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tr">
        <f t="shared" si="39"/>
        <v>loss</v>
      </c>
      <c r="P615" s="2" t="s">
        <v>28</v>
      </c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38"/>
        <v>Good Sales</v>
      </c>
      <c r="F616" s="2">
        <v>0.2</v>
      </c>
      <c r="G616" s="2">
        <f t="shared" si="36"/>
        <v>343.39600000000002</v>
      </c>
      <c r="H616" s="2">
        <f t="shared" si="37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tr">
        <f t="shared" si="39"/>
        <v>loss</v>
      </c>
      <c r="P616" s="2" t="s">
        <v>34</v>
      </c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38"/>
        <v>Good Sales</v>
      </c>
      <c r="F617" s="2">
        <v>0.1</v>
      </c>
      <c r="G617" s="2">
        <f t="shared" si="36"/>
        <v>367.66399999999999</v>
      </c>
      <c r="H617" s="2">
        <f t="shared" si="37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tr">
        <f t="shared" si="39"/>
        <v>loss</v>
      </c>
      <c r="P617" s="2" t="s">
        <v>23</v>
      </c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38"/>
        <v>Good Sales</v>
      </c>
      <c r="F618" s="2">
        <v>0.44</v>
      </c>
      <c r="G618" s="2">
        <f t="shared" si="36"/>
        <v>1168.9084</v>
      </c>
      <c r="H618" s="2">
        <f t="shared" si="37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tr">
        <f t="shared" si="39"/>
        <v>loss</v>
      </c>
      <c r="P618" s="2" t="s">
        <v>39</v>
      </c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38"/>
        <v>Good Sales</v>
      </c>
      <c r="F619" s="2">
        <v>0.06</v>
      </c>
      <c r="G619" s="2">
        <f t="shared" si="36"/>
        <v>128.5986</v>
      </c>
      <c r="H619" s="2">
        <f t="shared" si="37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tr">
        <f t="shared" si="39"/>
        <v>loss</v>
      </c>
      <c r="P619" s="2" t="s">
        <v>39</v>
      </c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38"/>
        <v>Good Sales</v>
      </c>
      <c r="F620" s="2">
        <v>0.28000000000000003</v>
      </c>
      <c r="G620" s="2">
        <f t="shared" si="36"/>
        <v>1143.5368000000001</v>
      </c>
      <c r="H620" s="2">
        <f t="shared" si="37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tr">
        <f t="shared" si="39"/>
        <v>profit</v>
      </c>
      <c r="P620" s="2" t="s">
        <v>34</v>
      </c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38"/>
        <v>Good Sales</v>
      </c>
      <c r="F621" s="2">
        <v>0.41</v>
      </c>
      <c r="G621" s="2">
        <f t="shared" si="36"/>
        <v>1581.3208</v>
      </c>
      <c r="H621" s="2">
        <f t="shared" si="37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tr">
        <f t="shared" si="39"/>
        <v>profit</v>
      </c>
      <c r="P621" s="2" t="s">
        <v>34</v>
      </c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38"/>
        <v>Good Sales</v>
      </c>
      <c r="F622" s="2">
        <v>0.28999999999999998</v>
      </c>
      <c r="G622" s="2">
        <f t="shared" si="36"/>
        <v>1145.9668999999999</v>
      </c>
      <c r="H622" s="2">
        <f t="shared" si="37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tr">
        <f t="shared" si="39"/>
        <v>profit</v>
      </c>
      <c r="P622" s="2" t="s">
        <v>17</v>
      </c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38"/>
        <v>Good Sales</v>
      </c>
      <c r="F623" s="2">
        <v>0.16</v>
      </c>
      <c r="G623" s="2">
        <f t="shared" si="36"/>
        <v>376.42559999999997</v>
      </c>
      <c r="H623" s="2">
        <f t="shared" si="37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tr">
        <f t="shared" si="39"/>
        <v>loss</v>
      </c>
      <c r="P623" s="2" t="s">
        <v>23</v>
      </c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38"/>
        <v>concerning</v>
      </c>
      <c r="F624" s="2">
        <v>0.39</v>
      </c>
      <c r="G624" s="2">
        <f t="shared" si="36"/>
        <v>76.167000000000002</v>
      </c>
      <c r="H624" s="2">
        <f t="shared" si="37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tr">
        <f t="shared" si="39"/>
        <v>loss</v>
      </c>
      <c r="P624" s="2" t="s">
        <v>39</v>
      </c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38"/>
        <v>Good Sales</v>
      </c>
      <c r="F625" s="2">
        <v>0.25</v>
      </c>
      <c r="G625" s="2">
        <f t="shared" si="36"/>
        <v>235.86750000000001</v>
      </c>
      <c r="H625" s="2">
        <f t="shared" si="37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tr">
        <f t="shared" si="39"/>
        <v>loss</v>
      </c>
      <c r="P625" s="2" t="s">
        <v>23</v>
      </c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38"/>
        <v>Good Sales</v>
      </c>
      <c r="F626" s="2">
        <v>0.08</v>
      </c>
      <c r="G626" s="2">
        <f t="shared" si="36"/>
        <v>298.58960000000002</v>
      </c>
      <c r="H626" s="2">
        <f t="shared" si="37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tr">
        <f t="shared" si="39"/>
        <v>profit</v>
      </c>
      <c r="P626" s="2" t="s">
        <v>23</v>
      </c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38"/>
        <v>Good Sales</v>
      </c>
      <c r="F627" s="2">
        <v>0.16</v>
      </c>
      <c r="G627" s="2">
        <f t="shared" si="36"/>
        <v>606.48800000000006</v>
      </c>
      <c r="H627" s="2">
        <f t="shared" si="37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tr">
        <f t="shared" si="39"/>
        <v>profit</v>
      </c>
      <c r="P627" s="2" t="s">
        <v>17</v>
      </c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38"/>
        <v>Good Sales</v>
      </c>
      <c r="F628" s="2">
        <v>0.3</v>
      </c>
      <c r="G628" s="2">
        <f t="shared" si="36"/>
        <v>1459.278</v>
      </c>
      <c r="H628" s="2">
        <f t="shared" si="37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tr">
        <f t="shared" si="39"/>
        <v>profit</v>
      </c>
      <c r="P628" s="2" t="s">
        <v>23</v>
      </c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38"/>
        <v>Good Sales</v>
      </c>
      <c r="F629" s="2">
        <v>0.33</v>
      </c>
      <c r="G629" s="2">
        <f t="shared" si="36"/>
        <v>340.53030000000007</v>
      </c>
      <c r="H629" s="2">
        <f t="shared" si="37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tr">
        <f t="shared" si="39"/>
        <v>loss</v>
      </c>
      <c r="P629" s="2" t="s">
        <v>28</v>
      </c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38"/>
        <v>concerning</v>
      </c>
      <c r="F630" s="2">
        <v>0.27</v>
      </c>
      <c r="G630" s="2">
        <f t="shared" si="36"/>
        <v>189.63180000000003</v>
      </c>
      <c r="H630" s="2">
        <f t="shared" si="37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tr">
        <f t="shared" si="39"/>
        <v>loss</v>
      </c>
      <c r="P630" s="2" t="s">
        <v>48</v>
      </c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38"/>
        <v>concerning</v>
      </c>
      <c r="F631" s="2">
        <v>0.14000000000000001</v>
      </c>
      <c r="G631" s="2">
        <f t="shared" si="36"/>
        <v>109.20980000000002</v>
      </c>
      <c r="H631" s="2">
        <f t="shared" si="37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tr">
        <f t="shared" si="39"/>
        <v>loss</v>
      </c>
      <c r="P631" s="2" t="s">
        <v>28</v>
      </c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38"/>
        <v>Good Sales</v>
      </c>
      <c r="F632" s="2">
        <v>0.3</v>
      </c>
      <c r="G632" s="2">
        <f t="shared" si="36"/>
        <v>301.63799999999998</v>
      </c>
      <c r="H632" s="2">
        <f t="shared" si="37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tr">
        <f t="shared" si="39"/>
        <v>loss</v>
      </c>
      <c r="P632" s="2" t="s">
        <v>23</v>
      </c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38"/>
        <v>Good Sales</v>
      </c>
      <c r="F633" s="2">
        <v>0.17</v>
      </c>
      <c r="G633" s="2">
        <f t="shared" si="36"/>
        <v>457.2133</v>
      </c>
      <c r="H633" s="2">
        <f t="shared" si="37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tr">
        <f t="shared" si="39"/>
        <v>loss</v>
      </c>
      <c r="P633" s="2" t="s">
        <v>34</v>
      </c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38"/>
        <v>Good Sales</v>
      </c>
      <c r="F634" s="2">
        <v>0.11</v>
      </c>
      <c r="G634" s="2">
        <f t="shared" si="36"/>
        <v>536.63940000000002</v>
      </c>
      <c r="H634" s="2">
        <f t="shared" si="37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tr">
        <f t="shared" si="39"/>
        <v>loss</v>
      </c>
      <c r="P634" s="2" t="s">
        <v>17</v>
      </c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38"/>
        <v>Good Sales</v>
      </c>
      <c r="F635" s="2">
        <v>0.47</v>
      </c>
      <c r="G635" s="2">
        <f t="shared" si="36"/>
        <v>1404.4586999999999</v>
      </c>
      <c r="H635" s="2">
        <f t="shared" si="37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tr">
        <f t="shared" si="39"/>
        <v>loss</v>
      </c>
      <c r="P635" s="2" t="s">
        <v>48</v>
      </c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38"/>
        <v>Good Sales</v>
      </c>
      <c r="F636" s="2">
        <v>0.16</v>
      </c>
      <c r="G636" s="2">
        <f t="shared" si="36"/>
        <v>425.78720000000004</v>
      </c>
      <c r="H636" s="2">
        <f t="shared" si="37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tr">
        <f t="shared" si="39"/>
        <v>loss</v>
      </c>
      <c r="P636" s="2" t="s">
        <v>39</v>
      </c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38"/>
        <v>Good Sales</v>
      </c>
      <c r="F637" s="2">
        <v>0.17</v>
      </c>
      <c r="G637" s="2">
        <f t="shared" si="36"/>
        <v>577.90650000000005</v>
      </c>
      <c r="H637" s="2">
        <f t="shared" si="37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tr">
        <f t="shared" si="39"/>
        <v>loss</v>
      </c>
      <c r="P637" s="2" t="s">
        <v>17</v>
      </c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38"/>
        <v>concerning</v>
      </c>
      <c r="F638" s="2">
        <v>0.45</v>
      </c>
      <c r="G638" s="2">
        <f t="shared" si="36"/>
        <v>208.017</v>
      </c>
      <c r="H638" s="2">
        <f t="shared" si="37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tr">
        <f t="shared" si="39"/>
        <v>loss</v>
      </c>
      <c r="P638" s="2" t="s">
        <v>34</v>
      </c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38"/>
        <v>Good Sales</v>
      </c>
      <c r="F639" s="2">
        <v>7.0000000000000007E-2</v>
      </c>
      <c r="G639" s="2">
        <f t="shared" si="36"/>
        <v>286.66680000000002</v>
      </c>
      <c r="H639" s="2">
        <f t="shared" si="37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tr">
        <f t="shared" si="39"/>
        <v>loss</v>
      </c>
      <c r="P639" s="2" t="s">
        <v>23</v>
      </c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38"/>
        <v>Good Sales</v>
      </c>
      <c r="F640" s="2">
        <v>0.28999999999999998</v>
      </c>
      <c r="G640" s="2">
        <f t="shared" si="36"/>
        <v>948.21589999999992</v>
      </c>
      <c r="H640" s="2">
        <f t="shared" si="37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tr">
        <f t="shared" si="39"/>
        <v>loss</v>
      </c>
      <c r="P640" s="2" t="s">
        <v>34</v>
      </c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38"/>
        <v>Good Sales</v>
      </c>
      <c r="F641" s="2">
        <v>0.39</v>
      </c>
      <c r="G641" s="2">
        <f t="shared" si="36"/>
        <v>366.14760000000001</v>
      </c>
      <c r="H641" s="2">
        <f t="shared" si="37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tr">
        <f t="shared" si="39"/>
        <v>loss</v>
      </c>
      <c r="P641" s="2" t="s">
        <v>17</v>
      </c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38"/>
        <v>Good Sales</v>
      </c>
      <c r="F642" s="2">
        <v>0.14000000000000001</v>
      </c>
      <c r="G642" s="2">
        <f t="shared" ref="G642:G705" si="40">D642*F642</f>
        <v>446.67140000000006</v>
      </c>
      <c r="H642" s="2">
        <f t="shared" ref="H642:H705" si="41">D642-G642</f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tr">
        <f t="shared" si="39"/>
        <v>loss</v>
      </c>
      <c r="P642" s="2" t="s">
        <v>17</v>
      </c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42">IF(D643&gt;800,"Good Sales","concerning")</f>
        <v>Good Sales</v>
      </c>
      <c r="F643" s="2">
        <v>0.42</v>
      </c>
      <c r="G643" s="2">
        <f t="shared" si="40"/>
        <v>1268.9964</v>
      </c>
      <c r="H643" s="2">
        <f t="shared" si="41"/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tr">
        <f t="shared" ref="O643:O706" si="43">IF(N643&gt;800,"profit","loss")</f>
        <v>loss</v>
      </c>
      <c r="P643" s="2" t="s">
        <v>34</v>
      </c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42"/>
        <v>concerning</v>
      </c>
      <c r="F644" s="2">
        <v>0.38</v>
      </c>
      <c r="G644" s="2">
        <f t="shared" si="40"/>
        <v>158.75639999999999</v>
      </c>
      <c r="H644" s="2">
        <f t="shared" si="4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tr">
        <f t="shared" si="43"/>
        <v>loss</v>
      </c>
      <c r="P644" s="2" t="s">
        <v>48</v>
      </c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42"/>
        <v>Good Sales</v>
      </c>
      <c r="F645" s="2">
        <v>0.24</v>
      </c>
      <c r="G645" s="2">
        <f t="shared" si="40"/>
        <v>337.9128</v>
      </c>
      <c r="H645" s="2">
        <f t="shared" si="4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tr">
        <f t="shared" si="43"/>
        <v>loss</v>
      </c>
      <c r="P645" s="2" t="s">
        <v>28</v>
      </c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42"/>
        <v>Good Sales</v>
      </c>
      <c r="F646" s="2">
        <v>0.06</v>
      </c>
      <c r="G646" s="2">
        <f t="shared" si="40"/>
        <v>120.93659999999998</v>
      </c>
      <c r="H646" s="2">
        <f t="shared" si="4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tr">
        <f t="shared" si="43"/>
        <v>loss</v>
      </c>
      <c r="P646" s="2" t="s">
        <v>34</v>
      </c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42"/>
        <v>Good Sales</v>
      </c>
      <c r="F647" s="2">
        <v>0.49</v>
      </c>
      <c r="G647" s="2">
        <f t="shared" si="40"/>
        <v>636.97550000000001</v>
      </c>
      <c r="H647" s="2">
        <f t="shared" si="4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tr">
        <f t="shared" si="43"/>
        <v>loss</v>
      </c>
      <c r="P647" s="2" t="s">
        <v>28</v>
      </c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42"/>
        <v>Good Sales</v>
      </c>
      <c r="F648" s="2">
        <v>0.31</v>
      </c>
      <c r="G648" s="2">
        <f t="shared" si="40"/>
        <v>400.36189999999999</v>
      </c>
      <c r="H648" s="2">
        <f t="shared" si="4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tr">
        <f t="shared" si="43"/>
        <v>loss</v>
      </c>
      <c r="P648" s="2" t="s">
        <v>28</v>
      </c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42"/>
        <v>Good Sales</v>
      </c>
      <c r="F649" s="2">
        <v>0.26</v>
      </c>
      <c r="G649" s="2">
        <f t="shared" si="40"/>
        <v>755.93700000000001</v>
      </c>
      <c r="H649" s="2">
        <f t="shared" si="4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tr">
        <f t="shared" si="43"/>
        <v>loss</v>
      </c>
      <c r="P649" s="2" t="s">
        <v>23</v>
      </c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42"/>
        <v>Good Sales</v>
      </c>
      <c r="F650" s="2">
        <v>0.44</v>
      </c>
      <c r="G650" s="2">
        <f t="shared" si="40"/>
        <v>1059.1723999999999</v>
      </c>
      <c r="H650" s="2">
        <f t="shared" si="4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tr">
        <f t="shared" si="43"/>
        <v>loss</v>
      </c>
      <c r="P650" s="2" t="s">
        <v>48</v>
      </c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42"/>
        <v>Good Sales</v>
      </c>
      <c r="F651" s="2">
        <v>0.21</v>
      </c>
      <c r="G651" s="2">
        <f t="shared" si="40"/>
        <v>707.64329999999995</v>
      </c>
      <c r="H651" s="2">
        <f t="shared" si="4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tr">
        <f t="shared" si="43"/>
        <v>loss</v>
      </c>
      <c r="P651" s="2" t="s">
        <v>17</v>
      </c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42"/>
        <v>Good Sales</v>
      </c>
      <c r="F652" s="2">
        <v>0.28000000000000003</v>
      </c>
      <c r="G652" s="2">
        <f t="shared" si="40"/>
        <v>1340.1892000000003</v>
      </c>
      <c r="H652" s="2">
        <f t="shared" si="4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tr">
        <f t="shared" si="43"/>
        <v>profit</v>
      </c>
      <c r="P652" s="2" t="s">
        <v>17</v>
      </c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42"/>
        <v>Good Sales</v>
      </c>
      <c r="F653" s="2">
        <v>0.43</v>
      </c>
      <c r="G653" s="2">
        <f t="shared" si="40"/>
        <v>1434.7895999999998</v>
      </c>
      <c r="H653" s="2">
        <f t="shared" si="4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tr">
        <f t="shared" si="43"/>
        <v>loss</v>
      </c>
      <c r="P653" s="2" t="s">
        <v>17</v>
      </c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42"/>
        <v>Good Sales</v>
      </c>
      <c r="F654" s="2">
        <v>0.2</v>
      </c>
      <c r="G654" s="2">
        <f t="shared" si="40"/>
        <v>590.45400000000006</v>
      </c>
      <c r="H654" s="2">
        <f t="shared" si="4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tr">
        <f t="shared" si="43"/>
        <v>loss</v>
      </c>
      <c r="P654" s="2" t="s">
        <v>34</v>
      </c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42"/>
        <v>Good Sales</v>
      </c>
      <c r="F655" s="2">
        <v>0.39</v>
      </c>
      <c r="G655" s="2">
        <f t="shared" si="40"/>
        <v>1658.6856</v>
      </c>
      <c r="H655" s="2">
        <f t="shared" si="4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tr">
        <f t="shared" si="43"/>
        <v>profit</v>
      </c>
      <c r="P655" s="2" t="s">
        <v>23</v>
      </c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42"/>
        <v>Good Sales</v>
      </c>
      <c r="F656" s="2">
        <v>0.13</v>
      </c>
      <c r="G656" s="2">
        <f t="shared" si="40"/>
        <v>415.63080000000002</v>
      </c>
      <c r="H656" s="2">
        <f t="shared" si="4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tr">
        <f t="shared" si="43"/>
        <v>loss</v>
      </c>
      <c r="P656" s="2" t="s">
        <v>23</v>
      </c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42"/>
        <v>Good Sales</v>
      </c>
      <c r="F657" s="2">
        <v>0.35</v>
      </c>
      <c r="G657" s="2">
        <f t="shared" si="40"/>
        <v>318.9375</v>
      </c>
      <c r="H657" s="2">
        <f t="shared" si="4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tr">
        <f t="shared" si="43"/>
        <v>loss</v>
      </c>
      <c r="P657" s="2" t="s">
        <v>39</v>
      </c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42"/>
        <v>Good Sales</v>
      </c>
      <c r="F658" s="2">
        <v>0.26</v>
      </c>
      <c r="G658" s="2">
        <f t="shared" si="40"/>
        <v>426.99020000000002</v>
      </c>
      <c r="H658" s="2">
        <f t="shared" si="4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tr">
        <f t="shared" si="43"/>
        <v>loss</v>
      </c>
      <c r="P658" s="2" t="s">
        <v>39</v>
      </c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42"/>
        <v>Good Sales</v>
      </c>
      <c r="F659" s="2">
        <v>0.08</v>
      </c>
      <c r="G659" s="2">
        <f t="shared" si="40"/>
        <v>295.4776</v>
      </c>
      <c r="H659" s="2">
        <f t="shared" si="4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tr">
        <f t="shared" si="43"/>
        <v>loss</v>
      </c>
      <c r="P659" s="2" t="s">
        <v>39</v>
      </c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42"/>
        <v>Good Sales</v>
      </c>
      <c r="F660" s="2">
        <v>7.0000000000000007E-2</v>
      </c>
      <c r="G660" s="2">
        <f t="shared" si="40"/>
        <v>260.26490000000001</v>
      </c>
      <c r="H660" s="2">
        <f t="shared" si="4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tr">
        <f t="shared" si="43"/>
        <v>loss</v>
      </c>
      <c r="P660" s="2" t="s">
        <v>48</v>
      </c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42"/>
        <v>Good Sales</v>
      </c>
      <c r="F661" s="2">
        <v>0.23</v>
      </c>
      <c r="G661" s="2">
        <f t="shared" si="40"/>
        <v>1135.3582000000001</v>
      </c>
      <c r="H661" s="2">
        <f t="shared" si="4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tr">
        <f t="shared" si="43"/>
        <v>profit</v>
      </c>
      <c r="P661" s="2" t="s">
        <v>23</v>
      </c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42"/>
        <v>Good Sales</v>
      </c>
      <c r="F662" s="2">
        <v>0.36</v>
      </c>
      <c r="G662" s="2">
        <f t="shared" si="40"/>
        <v>1141.9848</v>
      </c>
      <c r="H662" s="2">
        <f t="shared" si="4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tr">
        <f t="shared" si="43"/>
        <v>loss</v>
      </c>
      <c r="P662" s="2" t="s">
        <v>48</v>
      </c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42"/>
        <v>Good Sales</v>
      </c>
      <c r="F663" s="2">
        <v>0.3</v>
      </c>
      <c r="G663" s="2">
        <f t="shared" si="40"/>
        <v>1352.3310000000001</v>
      </c>
      <c r="H663" s="2">
        <f t="shared" si="4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tr">
        <f t="shared" si="43"/>
        <v>profit</v>
      </c>
      <c r="P663" s="2" t="s">
        <v>39</v>
      </c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42"/>
        <v>concerning</v>
      </c>
      <c r="F664" s="2">
        <v>0.43</v>
      </c>
      <c r="G664" s="2">
        <f t="shared" si="40"/>
        <v>157.9992</v>
      </c>
      <c r="H664" s="2">
        <f t="shared" si="4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tr">
        <f t="shared" si="43"/>
        <v>loss</v>
      </c>
      <c r="P664" s="2" t="s">
        <v>17</v>
      </c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42"/>
        <v>Good Sales</v>
      </c>
      <c r="F665" s="2">
        <v>0.19</v>
      </c>
      <c r="G665" s="2">
        <f t="shared" si="40"/>
        <v>546.15309999999999</v>
      </c>
      <c r="H665" s="2">
        <f t="shared" si="4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tr">
        <f t="shared" si="43"/>
        <v>loss</v>
      </c>
      <c r="P665" s="2" t="s">
        <v>17</v>
      </c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42"/>
        <v>Good Sales</v>
      </c>
      <c r="F666" s="2">
        <v>0.42</v>
      </c>
      <c r="G666" s="2">
        <f t="shared" si="40"/>
        <v>1935.0491999999999</v>
      </c>
      <c r="H666" s="2">
        <f t="shared" si="4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tr">
        <f t="shared" si="43"/>
        <v>loss</v>
      </c>
      <c r="P666" s="2" t="s">
        <v>39</v>
      </c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42"/>
        <v>Good Sales</v>
      </c>
      <c r="F667" s="2">
        <v>0.02</v>
      </c>
      <c r="G667" s="2">
        <f t="shared" si="40"/>
        <v>30.150000000000002</v>
      </c>
      <c r="H667" s="2">
        <f t="shared" si="4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tr">
        <f t="shared" si="43"/>
        <v>loss</v>
      </c>
      <c r="P667" s="2" t="s">
        <v>17</v>
      </c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42"/>
        <v>Good Sales</v>
      </c>
      <c r="F668" s="2">
        <v>0.18</v>
      </c>
      <c r="G668" s="2">
        <f t="shared" si="40"/>
        <v>154.602</v>
      </c>
      <c r="H668" s="2">
        <f t="shared" si="4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tr">
        <f t="shared" si="43"/>
        <v>loss</v>
      </c>
      <c r="P668" s="2" t="s">
        <v>39</v>
      </c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42"/>
        <v>Good Sales</v>
      </c>
      <c r="F669" s="2">
        <v>0.04</v>
      </c>
      <c r="G669" s="2">
        <f t="shared" si="40"/>
        <v>72.7</v>
      </c>
      <c r="H669" s="2">
        <f t="shared" si="4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tr">
        <f t="shared" si="43"/>
        <v>loss</v>
      </c>
      <c r="P669" s="2" t="s">
        <v>23</v>
      </c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42"/>
        <v>Good Sales</v>
      </c>
      <c r="F670" s="2">
        <v>0.46</v>
      </c>
      <c r="G670" s="2">
        <f t="shared" si="40"/>
        <v>1831.7016000000001</v>
      </c>
      <c r="H670" s="2">
        <f t="shared" si="4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tr">
        <f t="shared" si="43"/>
        <v>profit</v>
      </c>
      <c r="P670" s="2" t="s">
        <v>34</v>
      </c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42"/>
        <v>concerning</v>
      </c>
      <c r="F671" s="2">
        <v>0.24</v>
      </c>
      <c r="G671" s="2">
        <f t="shared" si="40"/>
        <v>123.60719999999999</v>
      </c>
      <c r="H671" s="2">
        <f t="shared" si="4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tr">
        <f t="shared" si="43"/>
        <v>loss</v>
      </c>
      <c r="P671" s="2" t="s">
        <v>28</v>
      </c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42"/>
        <v>Good Sales</v>
      </c>
      <c r="F672" s="2">
        <v>0.16</v>
      </c>
      <c r="G672" s="2">
        <f t="shared" si="40"/>
        <v>486.66559999999998</v>
      </c>
      <c r="H672" s="2">
        <f t="shared" si="4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tr">
        <f t="shared" si="43"/>
        <v>loss</v>
      </c>
      <c r="P672" s="2" t="s">
        <v>28</v>
      </c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42"/>
        <v>concerning</v>
      </c>
      <c r="F673" s="2">
        <v>0.25</v>
      </c>
      <c r="G673" s="2">
        <f t="shared" si="40"/>
        <v>191.14750000000001</v>
      </c>
      <c r="H673" s="2">
        <f t="shared" si="4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tr">
        <f t="shared" si="43"/>
        <v>loss</v>
      </c>
      <c r="P673" s="2" t="s">
        <v>28</v>
      </c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42"/>
        <v>Good Sales</v>
      </c>
      <c r="F674" s="2">
        <v>0.27</v>
      </c>
      <c r="G674" s="2">
        <f t="shared" si="40"/>
        <v>603.20970000000011</v>
      </c>
      <c r="H674" s="2">
        <f t="shared" si="4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tr">
        <f t="shared" si="43"/>
        <v>loss</v>
      </c>
      <c r="P674" s="2" t="s">
        <v>39</v>
      </c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42"/>
        <v>Good Sales</v>
      </c>
      <c r="F675" s="2">
        <v>0.42</v>
      </c>
      <c r="G675" s="2">
        <f t="shared" si="40"/>
        <v>2029.9818</v>
      </c>
      <c r="H675" s="2">
        <f t="shared" si="4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tr">
        <f t="shared" si="43"/>
        <v>profit</v>
      </c>
      <c r="P675" s="2" t="s">
        <v>34</v>
      </c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42"/>
        <v>Good Sales</v>
      </c>
      <c r="F676" s="2">
        <v>0.27</v>
      </c>
      <c r="G676" s="2">
        <f t="shared" si="40"/>
        <v>285.17670000000004</v>
      </c>
      <c r="H676" s="2">
        <f t="shared" si="4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tr">
        <f t="shared" si="43"/>
        <v>loss</v>
      </c>
      <c r="P676" s="2" t="s">
        <v>23</v>
      </c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42"/>
        <v>concerning</v>
      </c>
      <c r="F677" s="2">
        <v>0.22</v>
      </c>
      <c r="G677" s="2">
        <f t="shared" si="40"/>
        <v>58.669600000000003</v>
      </c>
      <c r="H677" s="2">
        <f t="shared" si="4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tr">
        <f t="shared" si="43"/>
        <v>loss</v>
      </c>
      <c r="P677" s="2" t="s">
        <v>48</v>
      </c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42"/>
        <v>Good Sales</v>
      </c>
      <c r="F678" s="2">
        <v>0.48</v>
      </c>
      <c r="G678" s="2">
        <f t="shared" si="40"/>
        <v>1052.7840000000001</v>
      </c>
      <c r="H678" s="2">
        <f t="shared" si="4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tr">
        <f t="shared" si="43"/>
        <v>loss</v>
      </c>
      <c r="P678" s="2" t="s">
        <v>28</v>
      </c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42"/>
        <v>Good Sales</v>
      </c>
      <c r="F679" s="2">
        <v>0.48</v>
      </c>
      <c r="G679" s="2">
        <f t="shared" si="40"/>
        <v>1406.7408</v>
      </c>
      <c r="H679" s="2">
        <f t="shared" si="4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tr">
        <f t="shared" si="43"/>
        <v>loss</v>
      </c>
      <c r="P679" s="2" t="s">
        <v>17</v>
      </c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42"/>
        <v>Good Sales</v>
      </c>
      <c r="F680" s="2">
        <v>0.02</v>
      </c>
      <c r="G680" s="2">
        <f t="shared" si="40"/>
        <v>31.1568</v>
      </c>
      <c r="H680" s="2">
        <f t="shared" si="4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tr">
        <f t="shared" si="43"/>
        <v>loss</v>
      </c>
      <c r="P680" s="2" t="s">
        <v>23</v>
      </c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42"/>
        <v>Good Sales</v>
      </c>
      <c r="F681" s="2">
        <v>0.35</v>
      </c>
      <c r="G681" s="2">
        <f t="shared" si="40"/>
        <v>964.13099999999986</v>
      </c>
      <c r="H681" s="2">
        <f t="shared" si="4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tr">
        <f t="shared" si="43"/>
        <v>loss</v>
      </c>
      <c r="P681" s="2" t="s">
        <v>39</v>
      </c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42"/>
        <v>Good Sales</v>
      </c>
      <c r="F682" s="2">
        <v>0.19</v>
      </c>
      <c r="G682" s="2">
        <f t="shared" si="40"/>
        <v>906.6173</v>
      </c>
      <c r="H682" s="2">
        <f t="shared" si="4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tr">
        <f t="shared" si="43"/>
        <v>loss</v>
      </c>
      <c r="P682" s="2" t="s">
        <v>23</v>
      </c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42"/>
        <v>Good Sales</v>
      </c>
      <c r="F683" s="2">
        <v>0.34</v>
      </c>
      <c r="G683" s="2">
        <f t="shared" si="40"/>
        <v>553.41120000000001</v>
      </c>
      <c r="H683" s="2">
        <f t="shared" si="4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tr">
        <f t="shared" si="43"/>
        <v>loss</v>
      </c>
      <c r="P683" s="2" t="s">
        <v>39</v>
      </c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42"/>
        <v>Good Sales</v>
      </c>
      <c r="F684" s="2">
        <v>0.32</v>
      </c>
      <c r="G684" s="2">
        <f t="shared" si="40"/>
        <v>517.18079999999998</v>
      </c>
      <c r="H684" s="2">
        <f t="shared" si="4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tr">
        <f t="shared" si="43"/>
        <v>loss</v>
      </c>
      <c r="P684" s="2" t="s">
        <v>23</v>
      </c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42"/>
        <v>Good Sales</v>
      </c>
      <c r="F685" s="2">
        <v>0.17</v>
      </c>
      <c r="G685" s="2">
        <f t="shared" si="40"/>
        <v>419.14520000000005</v>
      </c>
      <c r="H685" s="2">
        <f t="shared" si="4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tr">
        <f t="shared" si="43"/>
        <v>loss</v>
      </c>
      <c r="P685" s="2" t="s">
        <v>48</v>
      </c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42"/>
        <v>Good Sales</v>
      </c>
      <c r="F686" s="2">
        <v>0.49</v>
      </c>
      <c r="G686" s="2">
        <f t="shared" si="40"/>
        <v>1286.2745</v>
      </c>
      <c r="H686" s="2">
        <f t="shared" si="4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tr">
        <f t="shared" si="43"/>
        <v>loss</v>
      </c>
      <c r="P686" s="2" t="s">
        <v>17</v>
      </c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42"/>
        <v>concerning</v>
      </c>
      <c r="F687" s="2">
        <v>0.18</v>
      </c>
      <c r="G687" s="2">
        <f t="shared" si="40"/>
        <v>19.2042</v>
      </c>
      <c r="H687" s="2">
        <f t="shared" si="4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tr">
        <f t="shared" si="43"/>
        <v>loss</v>
      </c>
      <c r="P687" s="2" t="s">
        <v>34</v>
      </c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42"/>
        <v>Good Sales</v>
      </c>
      <c r="F688" s="2">
        <v>0.32</v>
      </c>
      <c r="G688" s="2">
        <f t="shared" si="40"/>
        <v>997.69280000000003</v>
      </c>
      <c r="H688" s="2">
        <f t="shared" si="4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tr">
        <f t="shared" si="43"/>
        <v>loss</v>
      </c>
      <c r="P688" s="2" t="s">
        <v>23</v>
      </c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42"/>
        <v>Good Sales</v>
      </c>
      <c r="F689" s="2">
        <v>0.41</v>
      </c>
      <c r="G689" s="2">
        <f t="shared" si="40"/>
        <v>2044.6904999999999</v>
      </c>
      <c r="H689" s="2">
        <f t="shared" si="4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tr">
        <f t="shared" si="43"/>
        <v>loss</v>
      </c>
      <c r="P689" s="2" t="s">
        <v>28</v>
      </c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42"/>
        <v>Good Sales</v>
      </c>
      <c r="F690" s="2">
        <v>7.0000000000000007E-2</v>
      </c>
      <c r="G690" s="2">
        <f t="shared" si="40"/>
        <v>107.1588</v>
      </c>
      <c r="H690" s="2">
        <f t="shared" si="4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tr">
        <f t="shared" si="43"/>
        <v>loss</v>
      </c>
      <c r="P690" s="2" t="s">
        <v>34</v>
      </c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42"/>
        <v>Good Sales</v>
      </c>
      <c r="F691" s="2">
        <v>0.15</v>
      </c>
      <c r="G691" s="2">
        <f t="shared" si="40"/>
        <v>478.64549999999997</v>
      </c>
      <c r="H691" s="2">
        <f t="shared" si="4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tr">
        <f t="shared" si="43"/>
        <v>loss</v>
      </c>
      <c r="P691" s="2" t="s">
        <v>17</v>
      </c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42"/>
        <v>concerning</v>
      </c>
      <c r="F692" s="2">
        <v>0.1</v>
      </c>
      <c r="G692" s="2">
        <f t="shared" si="40"/>
        <v>12.265000000000001</v>
      </c>
      <c r="H692" s="2">
        <f t="shared" si="4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tr">
        <f t="shared" si="43"/>
        <v>loss</v>
      </c>
      <c r="P692" s="2" t="s">
        <v>17</v>
      </c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42"/>
        <v>Good Sales</v>
      </c>
      <c r="F693" s="2">
        <v>0.39</v>
      </c>
      <c r="G693" s="2">
        <f t="shared" si="40"/>
        <v>1193.8679999999999</v>
      </c>
      <c r="H693" s="2">
        <f t="shared" si="4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tr">
        <f t="shared" si="43"/>
        <v>loss</v>
      </c>
      <c r="P693" s="2" t="s">
        <v>39</v>
      </c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42"/>
        <v>Good Sales</v>
      </c>
      <c r="F694" s="2">
        <v>0.4</v>
      </c>
      <c r="G694" s="2">
        <f t="shared" si="40"/>
        <v>916.25200000000007</v>
      </c>
      <c r="H694" s="2">
        <f t="shared" si="4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tr">
        <f t="shared" si="43"/>
        <v>loss</v>
      </c>
      <c r="P694" s="2" t="s">
        <v>34</v>
      </c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42"/>
        <v>Good Sales</v>
      </c>
      <c r="F695" s="2">
        <v>0.13</v>
      </c>
      <c r="G695" s="2">
        <f t="shared" si="40"/>
        <v>350.79720000000003</v>
      </c>
      <c r="H695" s="2">
        <f t="shared" si="4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tr">
        <f t="shared" si="43"/>
        <v>loss</v>
      </c>
      <c r="P695" s="2" t="s">
        <v>48</v>
      </c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42"/>
        <v>Good Sales</v>
      </c>
      <c r="F696" s="2">
        <v>0</v>
      </c>
      <c r="G696" s="2">
        <f t="shared" si="40"/>
        <v>0</v>
      </c>
      <c r="H696" s="2">
        <f t="shared" si="4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tr">
        <f t="shared" si="43"/>
        <v>loss</v>
      </c>
      <c r="P696" s="2" t="s">
        <v>17</v>
      </c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42"/>
        <v>Good Sales</v>
      </c>
      <c r="F697" s="2">
        <v>0.21</v>
      </c>
      <c r="G697" s="2">
        <f t="shared" si="40"/>
        <v>203.0847</v>
      </c>
      <c r="H697" s="2">
        <f t="shared" si="4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tr">
        <f t="shared" si="43"/>
        <v>loss</v>
      </c>
      <c r="P697" s="2" t="s">
        <v>39</v>
      </c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42"/>
        <v>Good Sales</v>
      </c>
      <c r="F698" s="2">
        <v>0.34</v>
      </c>
      <c r="G698" s="2">
        <f t="shared" si="40"/>
        <v>1316.7656000000002</v>
      </c>
      <c r="H698" s="2">
        <f t="shared" si="4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tr">
        <f t="shared" si="43"/>
        <v>profit</v>
      </c>
      <c r="P698" s="2" t="s">
        <v>28</v>
      </c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42"/>
        <v>Good Sales</v>
      </c>
      <c r="F699" s="2">
        <v>0.31</v>
      </c>
      <c r="G699" s="2">
        <f t="shared" si="40"/>
        <v>874.75800000000004</v>
      </c>
      <c r="H699" s="2">
        <f t="shared" si="4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tr">
        <f t="shared" si="43"/>
        <v>loss</v>
      </c>
      <c r="P699" s="2" t="s">
        <v>48</v>
      </c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42"/>
        <v>Good Sales</v>
      </c>
      <c r="F700" s="2">
        <v>0.22</v>
      </c>
      <c r="G700" s="2">
        <f t="shared" si="40"/>
        <v>313.26900000000001</v>
      </c>
      <c r="H700" s="2">
        <f t="shared" si="4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tr">
        <f t="shared" si="43"/>
        <v>loss</v>
      </c>
      <c r="P700" s="2" t="s">
        <v>23</v>
      </c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42"/>
        <v>Good Sales</v>
      </c>
      <c r="F701" s="2">
        <v>0.15</v>
      </c>
      <c r="G701" s="2">
        <f t="shared" si="40"/>
        <v>703.97550000000001</v>
      </c>
      <c r="H701" s="2">
        <f t="shared" si="4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tr">
        <f t="shared" si="43"/>
        <v>loss</v>
      </c>
      <c r="P701" s="2" t="s">
        <v>48</v>
      </c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42"/>
        <v>concerning</v>
      </c>
      <c r="F702" s="2">
        <v>0.24</v>
      </c>
      <c r="G702" s="2">
        <f t="shared" si="40"/>
        <v>39.021599999999999</v>
      </c>
      <c r="H702" s="2">
        <f t="shared" si="4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tr">
        <f t="shared" si="43"/>
        <v>loss</v>
      </c>
      <c r="P702" s="2" t="s">
        <v>23</v>
      </c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42"/>
        <v>Good Sales</v>
      </c>
      <c r="F703" s="2">
        <v>0.01</v>
      </c>
      <c r="G703" s="2">
        <f t="shared" si="40"/>
        <v>36.570900000000002</v>
      </c>
      <c r="H703" s="2">
        <f t="shared" si="4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tr">
        <f t="shared" si="43"/>
        <v>loss</v>
      </c>
      <c r="P703" s="2" t="s">
        <v>39</v>
      </c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42"/>
        <v>Good Sales</v>
      </c>
      <c r="F704" s="2">
        <v>0.04</v>
      </c>
      <c r="G704" s="2">
        <f t="shared" si="40"/>
        <v>78.721999999999994</v>
      </c>
      <c r="H704" s="2">
        <f t="shared" si="4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tr">
        <f t="shared" si="43"/>
        <v>loss</v>
      </c>
      <c r="P704" s="2" t="s">
        <v>48</v>
      </c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42"/>
        <v>Good Sales</v>
      </c>
      <c r="F705" s="2">
        <v>0.08</v>
      </c>
      <c r="G705" s="2">
        <f t="shared" si="40"/>
        <v>212.83759999999998</v>
      </c>
      <c r="H705" s="2">
        <f t="shared" si="4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tr">
        <f t="shared" si="43"/>
        <v>loss</v>
      </c>
      <c r="P705" s="2" t="s">
        <v>48</v>
      </c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42"/>
        <v>Good Sales</v>
      </c>
      <c r="F706" s="2">
        <v>0.31</v>
      </c>
      <c r="G706" s="2">
        <f t="shared" ref="G706:G769" si="44">D706*F706</f>
        <v>473.80400000000003</v>
      </c>
      <c r="H706" s="2">
        <f t="shared" ref="H706:H769" si="45">D706-G706</f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tr">
        <f t="shared" si="43"/>
        <v>loss</v>
      </c>
      <c r="P706" s="2" t="s">
        <v>39</v>
      </c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46">IF(D707&gt;800,"Good Sales","concerning")</f>
        <v>Good Sales</v>
      </c>
      <c r="F707" s="2">
        <v>0.11</v>
      </c>
      <c r="G707" s="2">
        <f t="shared" si="44"/>
        <v>184.15540000000001</v>
      </c>
      <c r="H707" s="2">
        <f t="shared" si="45"/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tr">
        <f t="shared" ref="O707:O770" si="47">IF(N707&gt;800,"profit","loss")</f>
        <v>loss</v>
      </c>
      <c r="P707" s="2" t="s">
        <v>39</v>
      </c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46"/>
        <v>concerning</v>
      </c>
      <c r="F708" s="2">
        <v>0.21</v>
      </c>
      <c r="G708" s="2">
        <f t="shared" si="44"/>
        <v>36.6051</v>
      </c>
      <c r="H708" s="2">
        <f t="shared" si="45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tr">
        <f t="shared" si="47"/>
        <v>loss</v>
      </c>
      <c r="P708" s="2" t="s">
        <v>17</v>
      </c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46"/>
        <v>Good Sales</v>
      </c>
      <c r="F709" s="2">
        <v>0.31</v>
      </c>
      <c r="G709" s="2">
        <f t="shared" si="44"/>
        <v>1139.6343999999999</v>
      </c>
      <c r="H709" s="2">
        <f t="shared" si="45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tr">
        <f t="shared" si="47"/>
        <v>loss</v>
      </c>
      <c r="P709" s="2" t="s">
        <v>39</v>
      </c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46"/>
        <v>Good Sales</v>
      </c>
      <c r="F710" s="2">
        <v>0.42</v>
      </c>
      <c r="G710" s="2">
        <f t="shared" si="44"/>
        <v>1504.8221999999998</v>
      </c>
      <c r="H710" s="2">
        <f t="shared" si="45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tr">
        <f t="shared" si="47"/>
        <v>profit</v>
      </c>
      <c r="P710" s="2" t="s">
        <v>28</v>
      </c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46"/>
        <v>Good Sales</v>
      </c>
      <c r="F711" s="2">
        <v>0.27</v>
      </c>
      <c r="G711" s="2">
        <f t="shared" si="44"/>
        <v>892.71720000000005</v>
      </c>
      <c r="H711" s="2">
        <f t="shared" si="45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tr">
        <f t="shared" si="47"/>
        <v>loss</v>
      </c>
      <c r="P711" s="2" t="s">
        <v>23</v>
      </c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46"/>
        <v>Good Sales</v>
      </c>
      <c r="F712" s="2">
        <v>0.09</v>
      </c>
      <c r="G712" s="2">
        <f t="shared" si="44"/>
        <v>396.1764</v>
      </c>
      <c r="H712" s="2">
        <f t="shared" si="45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tr">
        <f t="shared" si="47"/>
        <v>loss</v>
      </c>
      <c r="P712" s="2" t="s">
        <v>23</v>
      </c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46"/>
        <v>Good Sales</v>
      </c>
      <c r="F713" s="2">
        <v>0.48</v>
      </c>
      <c r="G713" s="2">
        <f t="shared" si="44"/>
        <v>2167.7808</v>
      </c>
      <c r="H713" s="2">
        <f t="shared" si="45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tr">
        <f t="shared" si="47"/>
        <v>loss</v>
      </c>
      <c r="P713" s="2" t="s">
        <v>34</v>
      </c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46"/>
        <v>Good Sales</v>
      </c>
      <c r="F714" s="2">
        <v>0.05</v>
      </c>
      <c r="G714" s="2">
        <f t="shared" si="44"/>
        <v>141.32900000000001</v>
      </c>
      <c r="H714" s="2">
        <f t="shared" si="45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tr">
        <f t="shared" si="47"/>
        <v>loss</v>
      </c>
      <c r="P714" s="2" t="s">
        <v>39</v>
      </c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46"/>
        <v>Good Sales</v>
      </c>
      <c r="F715" s="2">
        <v>0.18</v>
      </c>
      <c r="G715" s="2">
        <f t="shared" si="44"/>
        <v>622.01519999999994</v>
      </c>
      <c r="H715" s="2">
        <f t="shared" si="45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tr">
        <f t="shared" si="47"/>
        <v>loss</v>
      </c>
      <c r="P715" s="2" t="s">
        <v>17</v>
      </c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46"/>
        <v>concerning</v>
      </c>
      <c r="F716" s="2">
        <v>0.46</v>
      </c>
      <c r="G716" s="2">
        <f t="shared" si="44"/>
        <v>70.789400000000001</v>
      </c>
      <c r="H716" s="2">
        <f t="shared" si="45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tr">
        <f t="shared" si="47"/>
        <v>loss</v>
      </c>
      <c r="P716" s="2" t="s">
        <v>28</v>
      </c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46"/>
        <v>Good Sales</v>
      </c>
      <c r="F717" s="2">
        <v>0.3</v>
      </c>
      <c r="G717" s="2">
        <f t="shared" si="44"/>
        <v>1274.124</v>
      </c>
      <c r="H717" s="2">
        <f t="shared" si="45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tr">
        <f t="shared" si="47"/>
        <v>loss</v>
      </c>
      <c r="P717" s="2" t="s">
        <v>34</v>
      </c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46"/>
        <v>Good Sales</v>
      </c>
      <c r="F718" s="2">
        <v>0.33</v>
      </c>
      <c r="G718" s="2">
        <f t="shared" si="44"/>
        <v>1353.1419000000001</v>
      </c>
      <c r="H718" s="2">
        <f t="shared" si="45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tr">
        <f t="shared" si="47"/>
        <v>loss</v>
      </c>
      <c r="P718" s="2" t="s">
        <v>39</v>
      </c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46"/>
        <v>concerning</v>
      </c>
      <c r="F719" s="2">
        <v>0.15</v>
      </c>
      <c r="G719" s="2">
        <f t="shared" si="44"/>
        <v>29.882999999999999</v>
      </c>
      <c r="H719" s="2">
        <f t="shared" si="45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tr">
        <f t="shared" si="47"/>
        <v>loss</v>
      </c>
      <c r="P719" s="2" t="s">
        <v>17</v>
      </c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46"/>
        <v>Good Sales</v>
      </c>
      <c r="F720" s="2">
        <v>0.04</v>
      </c>
      <c r="G720" s="2">
        <f t="shared" si="44"/>
        <v>110.39360000000001</v>
      </c>
      <c r="H720" s="2">
        <f t="shared" si="45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tr">
        <f t="shared" si="47"/>
        <v>loss</v>
      </c>
      <c r="P720" s="2" t="s">
        <v>34</v>
      </c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46"/>
        <v>Good Sales</v>
      </c>
      <c r="F721" s="2">
        <v>0.18</v>
      </c>
      <c r="G721" s="2">
        <f t="shared" si="44"/>
        <v>817.6697999999999</v>
      </c>
      <c r="H721" s="2">
        <f t="shared" si="45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tr">
        <f t="shared" si="47"/>
        <v>profit</v>
      </c>
      <c r="P721" s="2" t="s">
        <v>34</v>
      </c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46"/>
        <v>Good Sales</v>
      </c>
      <c r="F722" s="2">
        <v>0.2</v>
      </c>
      <c r="G722" s="2">
        <f t="shared" si="44"/>
        <v>197.76</v>
      </c>
      <c r="H722" s="2">
        <f t="shared" si="45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tr">
        <f t="shared" si="47"/>
        <v>loss</v>
      </c>
      <c r="P722" s="2" t="s">
        <v>23</v>
      </c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46"/>
        <v>Good Sales</v>
      </c>
      <c r="F723" s="2">
        <v>0.14000000000000001</v>
      </c>
      <c r="G723" s="2">
        <f t="shared" si="44"/>
        <v>255.91440000000003</v>
      </c>
      <c r="H723" s="2">
        <f t="shared" si="45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tr">
        <f t="shared" si="47"/>
        <v>loss</v>
      </c>
      <c r="P723" s="2" t="s">
        <v>17</v>
      </c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46"/>
        <v>Good Sales</v>
      </c>
      <c r="F724" s="2">
        <v>0.11</v>
      </c>
      <c r="G724" s="2">
        <f t="shared" si="44"/>
        <v>189.4376</v>
      </c>
      <c r="H724" s="2">
        <f t="shared" si="45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tr">
        <f t="shared" si="47"/>
        <v>loss</v>
      </c>
      <c r="P724" s="2" t="s">
        <v>34</v>
      </c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46"/>
        <v>Good Sales</v>
      </c>
      <c r="F725" s="2">
        <v>0.18</v>
      </c>
      <c r="G725" s="2">
        <f t="shared" si="44"/>
        <v>331.93979999999999</v>
      </c>
      <c r="H725" s="2">
        <f t="shared" si="45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tr">
        <f t="shared" si="47"/>
        <v>loss</v>
      </c>
      <c r="P725" s="2" t="s">
        <v>23</v>
      </c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46"/>
        <v>concerning</v>
      </c>
      <c r="F726" s="2">
        <v>0.32</v>
      </c>
      <c r="G726" s="2">
        <f t="shared" si="44"/>
        <v>97.6768</v>
      </c>
      <c r="H726" s="2">
        <f t="shared" si="45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tr">
        <f t="shared" si="47"/>
        <v>loss</v>
      </c>
      <c r="P726" s="2" t="s">
        <v>23</v>
      </c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46"/>
        <v>Good Sales</v>
      </c>
      <c r="F727" s="2">
        <v>0.47</v>
      </c>
      <c r="G727" s="2">
        <f t="shared" si="44"/>
        <v>689.57929999999999</v>
      </c>
      <c r="H727" s="2">
        <f t="shared" si="45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tr">
        <f t="shared" si="47"/>
        <v>loss</v>
      </c>
      <c r="P727" s="2" t="s">
        <v>23</v>
      </c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46"/>
        <v>Good Sales</v>
      </c>
      <c r="F728" s="2">
        <v>0.35</v>
      </c>
      <c r="G728" s="2">
        <f t="shared" si="44"/>
        <v>540.67999999999995</v>
      </c>
      <c r="H728" s="2">
        <f t="shared" si="45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tr">
        <f t="shared" si="47"/>
        <v>loss</v>
      </c>
      <c r="P728" s="2" t="s">
        <v>48</v>
      </c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46"/>
        <v>Good Sales</v>
      </c>
      <c r="F729" s="2">
        <v>0.39</v>
      </c>
      <c r="G729" s="2">
        <f t="shared" si="44"/>
        <v>1693.6803000000002</v>
      </c>
      <c r="H729" s="2">
        <f t="shared" si="45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tr">
        <f t="shared" si="47"/>
        <v>loss</v>
      </c>
      <c r="P729" s="2" t="s">
        <v>28</v>
      </c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46"/>
        <v>Good Sales</v>
      </c>
      <c r="F730" s="2">
        <v>0.15</v>
      </c>
      <c r="G730" s="2">
        <f t="shared" si="44"/>
        <v>273.80549999999999</v>
      </c>
      <c r="H730" s="2">
        <f t="shared" si="45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tr">
        <f t="shared" si="47"/>
        <v>loss</v>
      </c>
      <c r="P730" s="2" t="s">
        <v>48</v>
      </c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46"/>
        <v>Good Sales</v>
      </c>
      <c r="F731" s="2">
        <v>0.05</v>
      </c>
      <c r="G731" s="2">
        <f t="shared" si="44"/>
        <v>114.56800000000001</v>
      </c>
      <c r="H731" s="2">
        <f t="shared" si="45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tr">
        <f t="shared" si="47"/>
        <v>loss</v>
      </c>
      <c r="P731" s="2" t="s">
        <v>23</v>
      </c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46"/>
        <v>Good Sales</v>
      </c>
      <c r="F732" s="2">
        <v>0.15</v>
      </c>
      <c r="G732" s="2">
        <f t="shared" si="44"/>
        <v>294.84299999999996</v>
      </c>
      <c r="H732" s="2">
        <f t="shared" si="45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tr">
        <f t="shared" si="47"/>
        <v>loss</v>
      </c>
      <c r="P732" s="2" t="s">
        <v>34</v>
      </c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46"/>
        <v>concerning</v>
      </c>
      <c r="F733" s="2">
        <v>0.2</v>
      </c>
      <c r="G733" s="2">
        <f t="shared" si="44"/>
        <v>138.26</v>
      </c>
      <c r="H733" s="2">
        <f t="shared" si="45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tr">
        <f t="shared" si="47"/>
        <v>loss</v>
      </c>
      <c r="P733" s="2" t="s">
        <v>23</v>
      </c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46"/>
        <v>Good Sales</v>
      </c>
      <c r="F734" s="2">
        <v>0.34</v>
      </c>
      <c r="G734" s="2">
        <f t="shared" si="44"/>
        <v>1683.9350000000002</v>
      </c>
      <c r="H734" s="2">
        <f t="shared" si="45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tr">
        <f t="shared" si="47"/>
        <v>loss</v>
      </c>
      <c r="P734" s="2" t="s">
        <v>23</v>
      </c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46"/>
        <v>Good Sales</v>
      </c>
      <c r="F735" s="2">
        <v>0.47</v>
      </c>
      <c r="G735" s="2">
        <f t="shared" si="44"/>
        <v>1948.8737999999998</v>
      </c>
      <c r="H735" s="2">
        <f t="shared" si="45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tr">
        <f t="shared" si="47"/>
        <v>loss</v>
      </c>
      <c r="P735" s="2" t="s">
        <v>39</v>
      </c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46"/>
        <v>Good Sales</v>
      </c>
      <c r="F736" s="2">
        <v>0.4</v>
      </c>
      <c r="G736" s="2">
        <f t="shared" si="44"/>
        <v>1100.2040000000002</v>
      </c>
      <c r="H736" s="2">
        <f t="shared" si="45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tr">
        <f t="shared" si="47"/>
        <v>loss</v>
      </c>
      <c r="P736" s="2" t="s">
        <v>17</v>
      </c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46"/>
        <v>Good Sales</v>
      </c>
      <c r="F737" s="2">
        <v>0.13</v>
      </c>
      <c r="G737" s="2">
        <f t="shared" si="44"/>
        <v>316.44470000000001</v>
      </c>
      <c r="H737" s="2">
        <f t="shared" si="45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tr">
        <f t="shared" si="47"/>
        <v>loss</v>
      </c>
      <c r="P737" s="2" t="s">
        <v>17</v>
      </c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46"/>
        <v>Good Sales</v>
      </c>
      <c r="F738" s="2">
        <v>0.41</v>
      </c>
      <c r="G738" s="2">
        <f t="shared" si="44"/>
        <v>1345.3534999999999</v>
      </c>
      <c r="H738" s="2">
        <f t="shared" si="45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tr">
        <f t="shared" si="47"/>
        <v>loss</v>
      </c>
      <c r="P738" s="2" t="s">
        <v>28</v>
      </c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46"/>
        <v>Good Sales</v>
      </c>
      <c r="F739" s="2">
        <v>0.21</v>
      </c>
      <c r="G739" s="2">
        <f t="shared" si="44"/>
        <v>356.89709999999997</v>
      </c>
      <c r="H739" s="2">
        <f t="shared" si="45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tr">
        <f t="shared" si="47"/>
        <v>loss</v>
      </c>
      <c r="P739" s="2" t="s">
        <v>17</v>
      </c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46"/>
        <v>concerning</v>
      </c>
      <c r="F740" s="2">
        <v>0.09</v>
      </c>
      <c r="G740" s="2">
        <f t="shared" si="44"/>
        <v>31.175099999999997</v>
      </c>
      <c r="H740" s="2">
        <f t="shared" si="45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tr">
        <f t="shared" si="47"/>
        <v>loss</v>
      </c>
      <c r="P740" s="2" t="s">
        <v>17</v>
      </c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46"/>
        <v>Good Sales</v>
      </c>
      <c r="F741" s="2">
        <v>0.23</v>
      </c>
      <c r="G741" s="2">
        <f t="shared" si="44"/>
        <v>478.66450000000003</v>
      </c>
      <c r="H741" s="2">
        <f t="shared" si="45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tr">
        <f t="shared" si="47"/>
        <v>loss</v>
      </c>
      <c r="P741" s="2" t="s">
        <v>28</v>
      </c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46"/>
        <v>Good Sales</v>
      </c>
      <c r="F742" s="2">
        <v>0.28000000000000003</v>
      </c>
      <c r="G742" s="2">
        <f t="shared" si="44"/>
        <v>1378.0172</v>
      </c>
      <c r="H742" s="2">
        <f t="shared" si="45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tr">
        <f t="shared" si="47"/>
        <v>loss</v>
      </c>
      <c r="P742" s="2" t="s">
        <v>48</v>
      </c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46"/>
        <v>Good Sales</v>
      </c>
      <c r="F743" s="2">
        <v>0.38</v>
      </c>
      <c r="G743" s="2">
        <f t="shared" si="44"/>
        <v>377.53000000000003</v>
      </c>
      <c r="H743" s="2">
        <f t="shared" si="45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tr">
        <f t="shared" si="47"/>
        <v>loss</v>
      </c>
      <c r="P743" s="2" t="s">
        <v>23</v>
      </c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46"/>
        <v>Good Sales</v>
      </c>
      <c r="F744" s="2">
        <v>0.17</v>
      </c>
      <c r="G744" s="2">
        <f t="shared" si="44"/>
        <v>456.57920000000007</v>
      </c>
      <c r="H744" s="2">
        <f t="shared" si="45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tr">
        <f t="shared" si="47"/>
        <v>loss</v>
      </c>
      <c r="P744" s="2" t="s">
        <v>48</v>
      </c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46"/>
        <v>concerning</v>
      </c>
      <c r="F745" s="2">
        <v>7.0000000000000007E-2</v>
      </c>
      <c r="G745" s="2">
        <f t="shared" si="44"/>
        <v>9.9225000000000012</v>
      </c>
      <c r="H745" s="2">
        <f t="shared" si="45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tr">
        <f t="shared" si="47"/>
        <v>loss</v>
      </c>
      <c r="P745" s="2" t="s">
        <v>34</v>
      </c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46"/>
        <v>concerning</v>
      </c>
      <c r="F746" s="2">
        <v>0.05</v>
      </c>
      <c r="G746" s="2">
        <f t="shared" si="44"/>
        <v>34.897500000000001</v>
      </c>
      <c r="H746" s="2">
        <f t="shared" si="45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tr">
        <f t="shared" si="47"/>
        <v>loss</v>
      </c>
      <c r="P746" s="2" t="s">
        <v>17</v>
      </c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46"/>
        <v>Good Sales</v>
      </c>
      <c r="F747" s="2">
        <v>0.06</v>
      </c>
      <c r="G747" s="2">
        <f t="shared" si="44"/>
        <v>178.63439999999997</v>
      </c>
      <c r="H747" s="2">
        <f t="shared" si="45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tr">
        <f t="shared" si="47"/>
        <v>loss</v>
      </c>
      <c r="P747" s="2" t="s">
        <v>23</v>
      </c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46"/>
        <v>Good Sales</v>
      </c>
      <c r="F748" s="2">
        <v>0.48</v>
      </c>
      <c r="G748" s="2">
        <f t="shared" si="44"/>
        <v>747.51839999999993</v>
      </c>
      <c r="H748" s="2">
        <f t="shared" si="45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tr">
        <f t="shared" si="47"/>
        <v>loss</v>
      </c>
      <c r="P748" s="2" t="s">
        <v>34</v>
      </c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46"/>
        <v>Good Sales</v>
      </c>
      <c r="F749" s="2">
        <v>0.48</v>
      </c>
      <c r="G749" s="2">
        <f t="shared" si="44"/>
        <v>2178.1680000000001</v>
      </c>
      <c r="H749" s="2">
        <f t="shared" si="45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tr">
        <f t="shared" si="47"/>
        <v>profit</v>
      </c>
      <c r="P749" s="2" t="s">
        <v>23</v>
      </c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46"/>
        <v>Good Sales</v>
      </c>
      <c r="F750" s="2">
        <v>0.48</v>
      </c>
      <c r="G750" s="2">
        <f t="shared" si="44"/>
        <v>1003.3104</v>
      </c>
      <c r="H750" s="2">
        <f t="shared" si="45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tr">
        <f t="shared" si="47"/>
        <v>loss</v>
      </c>
      <c r="P750" s="2" t="s">
        <v>34</v>
      </c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46"/>
        <v>Good Sales</v>
      </c>
      <c r="F751" s="2">
        <v>0.15</v>
      </c>
      <c r="G751" s="2">
        <f t="shared" si="44"/>
        <v>167.90399999999997</v>
      </c>
      <c r="H751" s="2">
        <f t="shared" si="45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tr">
        <f t="shared" si="47"/>
        <v>loss</v>
      </c>
      <c r="P751" s="2" t="s">
        <v>34</v>
      </c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46"/>
        <v>Good Sales</v>
      </c>
      <c r="F752" s="2">
        <v>0.1</v>
      </c>
      <c r="G752" s="2">
        <f t="shared" si="44"/>
        <v>277.34000000000003</v>
      </c>
      <c r="H752" s="2">
        <f t="shared" si="45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tr">
        <f t="shared" si="47"/>
        <v>loss</v>
      </c>
      <c r="P752" s="2" t="s">
        <v>28</v>
      </c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46"/>
        <v>Good Sales</v>
      </c>
      <c r="F753" s="2">
        <v>0.49</v>
      </c>
      <c r="G753" s="2">
        <f t="shared" si="44"/>
        <v>1957.7312999999999</v>
      </c>
      <c r="H753" s="2">
        <f t="shared" si="45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tr">
        <f t="shared" si="47"/>
        <v>profit</v>
      </c>
      <c r="P753" s="2" t="s">
        <v>39</v>
      </c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46"/>
        <v>concerning</v>
      </c>
      <c r="F754" s="2">
        <v>0.49</v>
      </c>
      <c r="G754" s="2">
        <f t="shared" si="44"/>
        <v>95.628399999999999</v>
      </c>
      <c r="H754" s="2">
        <f t="shared" si="45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tr">
        <f t="shared" si="47"/>
        <v>loss</v>
      </c>
      <c r="P754" s="2" t="s">
        <v>23</v>
      </c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46"/>
        <v>Good Sales</v>
      </c>
      <c r="F755" s="2">
        <v>0.04</v>
      </c>
      <c r="G755" s="2">
        <f t="shared" si="44"/>
        <v>103.08200000000001</v>
      </c>
      <c r="H755" s="2">
        <f t="shared" si="45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tr">
        <f t="shared" si="47"/>
        <v>loss</v>
      </c>
      <c r="P755" s="2" t="s">
        <v>48</v>
      </c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46"/>
        <v>Good Sales</v>
      </c>
      <c r="F756" s="2">
        <v>0.38</v>
      </c>
      <c r="G756" s="2">
        <f t="shared" si="44"/>
        <v>1478.1202000000001</v>
      </c>
      <c r="H756" s="2">
        <f t="shared" si="45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tr">
        <f t="shared" si="47"/>
        <v>loss</v>
      </c>
      <c r="P756" s="2" t="s">
        <v>23</v>
      </c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46"/>
        <v>concerning</v>
      </c>
      <c r="F757" s="2">
        <v>0.14000000000000001</v>
      </c>
      <c r="G757" s="2">
        <f t="shared" si="44"/>
        <v>85.061200000000014</v>
      </c>
      <c r="H757" s="2">
        <f t="shared" si="45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tr">
        <f t="shared" si="47"/>
        <v>loss</v>
      </c>
      <c r="P757" s="2" t="s">
        <v>28</v>
      </c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46"/>
        <v>Good Sales</v>
      </c>
      <c r="F758" s="2">
        <v>0.45</v>
      </c>
      <c r="G758" s="2">
        <f t="shared" si="44"/>
        <v>2035.6695</v>
      </c>
      <c r="H758" s="2">
        <f t="shared" si="45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tr">
        <f t="shared" si="47"/>
        <v>loss</v>
      </c>
      <c r="P758" s="2" t="s">
        <v>39</v>
      </c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46"/>
        <v>Good Sales</v>
      </c>
      <c r="F759" s="2">
        <v>0.04</v>
      </c>
      <c r="G759" s="2">
        <f t="shared" si="44"/>
        <v>55.845600000000005</v>
      </c>
      <c r="H759" s="2">
        <f t="shared" si="45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tr">
        <f t="shared" si="47"/>
        <v>loss</v>
      </c>
      <c r="P759" s="2" t="s">
        <v>23</v>
      </c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46"/>
        <v>Good Sales</v>
      </c>
      <c r="F760" s="2">
        <v>0.44</v>
      </c>
      <c r="G760" s="2">
        <f t="shared" si="44"/>
        <v>411.82240000000002</v>
      </c>
      <c r="H760" s="2">
        <f t="shared" si="45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tr">
        <f t="shared" si="47"/>
        <v>loss</v>
      </c>
      <c r="P760" s="2" t="s">
        <v>34</v>
      </c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46"/>
        <v>Good Sales</v>
      </c>
      <c r="F761" s="2">
        <v>0</v>
      </c>
      <c r="G761" s="2">
        <f t="shared" si="44"/>
        <v>0</v>
      </c>
      <c r="H761" s="2">
        <f t="shared" si="45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tr">
        <f t="shared" si="47"/>
        <v>loss</v>
      </c>
      <c r="P761" s="2" t="s">
        <v>23</v>
      </c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46"/>
        <v>Good Sales</v>
      </c>
      <c r="F762" s="2">
        <v>0.26</v>
      </c>
      <c r="G762" s="2">
        <f t="shared" si="44"/>
        <v>248.989</v>
      </c>
      <c r="H762" s="2">
        <f t="shared" si="45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tr">
        <f t="shared" si="47"/>
        <v>loss</v>
      </c>
      <c r="P762" s="2" t="s">
        <v>28</v>
      </c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46"/>
        <v>Good Sales</v>
      </c>
      <c r="F763" s="2">
        <v>0.17</v>
      </c>
      <c r="G763" s="2">
        <f t="shared" si="44"/>
        <v>583.19180000000006</v>
      </c>
      <c r="H763" s="2">
        <f t="shared" si="45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tr">
        <f t="shared" si="47"/>
        <v>profit</v>
      </c>
      <c r="P763" s="2" t="s">
        <v>39</v>
      </c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46"/>
        <v>Good Sales</v>
      </c>
      <c r="F764" s="2">
        <v>0.21</v>
      </c>
      <c r="G764" s="2">
        <f t="shared" si="44"/>
        <v>525.31499999999994</v>
      </c>
      <c r="H764" s="2">
        <f t="shared" si="45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tr">
        <f t="shared" si="47"/>
        <v>loss</v>
      </c>
      <c r="P764" s="2" t="s">
        <v>48</v>
      </c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46"/>
        <v>concerning</v>
      </c>
      <c r="F765" s="2">
        <v>0.22</v>
      </c>
      <c r="G765" s="2">
        <f t="shared" si="44"/>
        <v>140.5316</v>
      </c>
      <c r="H765" s="2">
        <f t="shared" si="45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tr">
        <f t="shared" si="47"/>
        <v>loss</v>
      </c>
      <c r="P765" s="2" t="s">
        <v>23</v>
      </c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46"/>
        <v>Good Sales</v>
      </c>
      <c r="F766" s="2">
        <v>0.33</v>
      </c>
      <c r="G766" s="2">
        <f t="shared" si="44"/>
        <v>1508.4960000000001</v>
      </c>
      <c r="H766" s="2">
        <f t="shared" si="45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tr">
        <f t="shared" si="47"/>
        <v>profit</v>
      </c>
      <c r="P766" s="2" t="s">
        <v>39</v>
      </c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46"/>
        <v>Good Sales</v>
      </c>
      <c r="F767" s="2">
        <v>0.01</v>
      </c>
      <c r="G767" s="2">
        <f t="shared" si="44"/>
        <v>33.987099999999998</v>
      </c>
      <c r="H767" s="2">
        <f t="shared" si="45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tr">
        <f t="shared" si="47"/>
        <v>loss</v>
      </c>
      <c r="P767" s="2" t="s">
        <v>28</v>
      </c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46"/>
        <v>Good Sales</v>
      </c>
      <c r="F768" s="2">
        <v>0.35</v>
      </c>
      <c r="G768" s="2">
        <f t="shared" si="44"/>
        <v>971.37949999999989</v>
      </c>
      <c r="H768" s="2">
        <f t="shared" si="45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tr">
        <f t="shared" si="47"/>
        <v>loss</v>
      </c>
      <c r="P768" s="2" t="s">
        <v>48</v>
      </c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46"/>
        <v>Good Sales</v>
      </c>
      <c r="F769" s="2">
        <v>0.01</v>
      </c>
      <c r="G769" s="2">
        <f t="shared" si="44"/>
        <v>19.342700000000001</v>
      </c>
      <c r="H769" s="2">
        <f t="shared" si="45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tr">
        <f t="shared" si="47"/>
        <v>loss</v>
      </c>
      <c r="P769" s="2" t="s">
        <v>48</v>
      </c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46"/>
        <v>concerning</v>
      </c>
      <c r="F770" s="2">
        <v>0.09</v>
      </c>
      <c r="G770" s="2">
        <f t="shared" ref="G770:G833" si="48">D770*F770</f>
        <v>68.472899999999996</v>
      </c>
      <c r="H770" s="2">
        <f t="shared" ref="H770:H833" si="49">D770-G770</f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tr">
        <f t="shared" si="47"/>
        <v>loss</v>
      </c>
      <c r="P770" s="2" t="s">
        <v>17</v>
      </c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50">IF(D771&gt;800,"Good Sales","concerning")</f>
        <v>Good Sales</v>
      </c>
      <c r="F771" s="2">
        <v>0.3</v>
      </c>
      <c r="G771" s="2">
        <f t="shared" si="48"/>
        <v>1070.0519999999999</v>
      </c>
      <c r="H771" s="2">
        <f t="shared" si="49"/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tr">
        <f t="shared" ref="O771:O834" si="51">IF(N771&gt;800,"profit","loss")</f>
        <v>loss</v>
      </c>
      <c r="P771" s="2" t="s">
        <v>39</v>
      </c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50"/>
        <v>Good Sales</v>
      </c>
      <c r="F772" s="2">
        <v>0.04</v>
      </c>
      <c r="G772" s="2">
        <f t="shared" si="48"/>
        <v>163.47639999999998</v>
      </c>
      <c r="H772" s="2">
        <f t="shared" si="49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tr">
        <f t="shared" si="51"/>
        <v>loss</v>
      </c>
      <c r="P772" s="2" t="s">
        <v>23</v>
      </c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50"/>
        <v>concerning</v>
      </c>
      <c r="F773" s="2">
        <v>0.5</v>
      </c>
      <c r="G773" s="2">
        <f t="shared" si="48"/>
        <v>358.255</v>
      </c>
      <c r="H773" s="2">
        <f t="shared" si="49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tr">
        <f t="shared" si="51"/>
        <v>loss</v>
      </c>
      <c r="P773" s="2" t="s">
        <v>39</v>
      </c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50"/>
        <v>Good Sales</v>
      </c>
      <c r="F774" s="2">
        <v>0.39</v>
      </c>
      <c r="G774" s="2">
        <f t="shared" si="48"/>
        <v>984.11820000000012</v>
      </c>
      <c r="H774" s="2">
        <f t="shared" si="49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tr">
        <f t="shared" si="51"/>
        <v>loss</v>
      </c>
      <c r="P774" s="2" t="s">
        <v>23</v>
      </c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50"/>
        <v>Good Sales</v>
      </c>
      <c r="F775" s="2">
        <v>0.35</v>
      </c>
      <c r="G775" s="2">
        <f t="shared" si="48"/>
        <v>866.51249999999993</v>
      </c>
      <c r="H775" s="2">
        <f t="shared" si="49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tr">
        <f t="shared" si="51"/>
        <v>loss</v>
      </c>
      <c r="P775" s="2" t="s">
        <v>39</v>
      </c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50"/>
        <v>Good Sales</v>
      </c>
      <c r="F776" s="2">
        <v>0.13</v>
      </c>
      <c r="G776" s="2">
        <f t="shared" si="48"/>
        <v>235.89410000000001</v>
      </c>
      <c r="H776" s="2">
        <f t="shared" si="49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tr">
        <f t="shared" si="51"/>
        <v>loss</v>
      </c>
      <c r="P776" s="2" t="s">
        <v>34</v>
      </c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50"/>
        <v>Good Sales</v>
      </c>
      <c r="F777" s="2">
        <v>0.02</v>
      </c>
      <c r="G777" s="2">
        <f t="shared" si="48"/>
        <v>79.35560000000001</v>
      </c>
      <c r="H777" s="2">
        <f t="shared" si="49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tr">
        <f t="shared" si="51"/>
        <v>loss</v>
      </c>
      <c r="P777" s="2" t="s">
        <v>48</v>
      </c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50"/>
        <v>concerning</v>
      </c>
      <c r="F778" s="2">
        <v>0.49</v>
      </c>
      <c r="G778" s="2">
        <f t="shared" si="48"/>
        <v>287.97300000000001</v>
      </c>
      <c r="H778" s="2">
        <f t="shared" si="49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tr">
        <f t="shared" si="51"/>
        <v>loss</v>
      </c>
      <c r="P778" s="2" t="s">
        <v>39</v>
      </c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50"/>
        <v>Good Sales</v>
      </c>
      <c r="F779" s="2">
        <v>7.0000000000000007E-2</v>
      </c>
      <c r="G779" s="2">
        <f t="shared" si="48"/>
        <v>77.321300000000008</v>
      </c>
      <c r="H779" s="2">
        <f t="shared" si="49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tr">
        <f t="shared" si="51"/>
        <v>loss</v>
      </c>
      <c r="P779" s="2" t="s">
        <v>23</v>
      </c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50"/>
        <v>concerning</v>
      </c>
      <c r="F780" s="2">
        <v>0.42</v>
      </c>
      <c r="G780" s="2">
        <f t="shared" si="48"/>
        <v>45.296999999999997</v>
      </c>
      <c r="H780" s="2">
        <f t="shared" si="49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tr">
        <f t="shared" si="51"/>
        <v>loss</v>
      </c>
      <c r="P780" s="2" t="s">
        <v>28</v>
      </c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50"/>
        <v>Good Sales</v>
      </c>
      <c r="F781" s="2">
        <v>0.1</v>
      </c>
      <c r="G781" s="2">
        <f t="shared" si="48"/>
        <v>192.76300000000003</v>
      </c>
      <c r="H781" s="2">
        <f t="shared" si="49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tr">
        <f t="shared" si="51"/>
        <v>loss</v>
      </c>
      <c r="P781" s="2" t="s">
        <v>28</v>
      </c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50"/>
        <v>Good Sales</v>
      </c>
      <c r="F782" s="2">
        <v>0.19</v>
      </c>
      <c r="G782" s="2">
        <f t="shared" si="48"/>
        <v>290.08629999999999</v>
      </c>
      <c r="H782" s="2">
        <f t="shared" si="49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tr">
        <f t="shared" si="51"/>
        <v>loss</v>
      </c>
      <c r="P782" s="2" t="s">
        <v>17</v>
      </c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50"/>
        <v>Good Sales</v>
      </c>
      <c r="F783" s="2">
        <v>0.35</v>
      </c>
      <c r="G783" s="2">
        <f t="shared" si="48"/>
        <v>1521.8945000000001</v>
      </c>
      <c r="H783" s="2">
        <f t="shared" si="49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tr">
        <f t="shared" si="51"/>
        <v>loss</v>
      </c>
      <c r="P783" s="2" t="s">
        <v>48</v>
      </c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50"/>
        <v>Good Sales</v>
      </c>
      <c r="F784" s="2">
        <v>0.47</v>
      </c>
      <c r="G784" s="2">
        <f t="shared" si="48"/>
        <v>1764.6008999999999</v>
      </c>
      <c r="H784" s="2">
        <f t="shared" si="49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tr">
        <f t="shared" si="51"/>
        <v>profit</v>
      </c>
      <c r="P784" s="2" t="s">
        <v>34</v>
      </c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50"/>
        <v>concerning</v>
      </c>
      <c r="F785" s="2">
        <v>0.01</v>
      </c>
      <c r="G785" s="2">
        <f t="shared" si="48"/>
        <v>5.1391</v>
      </c>
      <c r="H785" s="2">
        <f t="shared" si="49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tr">
        <f t="shared" si="51"/>
        <v>loss</v>
      </c>
      <c r="P785" s="2" t="s">
        <v>23</v>
      </c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50"/>
        <v>Good Sales</v>
      </c>
      <c r="F786" s="2">
        <v>0.13</v>
      </c>
      <c r="G786" s="2">
        <f t="shared" si="48"/>
        <v>484.98840000000001</v>
      </c>
      <c r="H786" s="2">
        <f t="shared" si="49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tr">
        <f t="shared" si="51"/>
        <v>loss</v>
      </c>
      <c r="P786" s="2" t="s">
        <v>23</v>
      </c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50"/>
        <v>Good Sales</v>
      </c>
      <c r="F787" s="2">
        <v>0.38</v>
      </c>
      <c r="G787" s="2">
        <f t="shared" si="48"/>
        <v>1295.5948000000001</v>
      </c>
      <c r="H787" s="2">
        <f t="shared" si="49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tr">
        <f t="shared" si="51"/>
        <v>loss</v>
      </c>
      <c r="P787" s="2" t="s">
        <v>17</v>
      </c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50"/>
        <v>Good Sales</v>
      </c>
      <c r="F788" s="2">
        <v>0.09</v>
      </c>
      <c r="G788" s="2">
        <f t="shared" si="48"/>
        <v>133.2405</v>
      </c>
      <c r="H788" s="2">
        <f t="shared" si="49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tr">
        <f t="shared" si="51"/>
        <v>loss</v>
      </c>
      <c r="P788" s="2" t="s">
        <v>39</v>
      </c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50"/>
        <v>concerning</v>
      </c>
      <c r="F789" s="2">
        <v>0.06</v>
      </c>
      <c r="G789" s="2">
        <f t="shared" si="48"/>
        <v>10.545599999999999</v>
      </c>
      <c r="H789" s="2">
        <f t="shared" si="49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tr">
        <f t="shared" si="51"/>
        <v>loss</v>
      </c>
      <c r="P789" s="2" t="s">
        <v>48</v>
      </c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50"/>
        <v>concerning</v>
      </c>
      <c r="F790" s="2">
        <v>0.02</v>
      </c>
      <c r="G790" s="2">
        <f t="shared" si="48"/>
        <v>13.286</v>
      </c>
      <c r="H790" s="2">
        <f t="shared" si="49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tr">
        <f t="shared" si="51"/>
        <v>loss</v>
      </c>
      <c r="P790" s="2" t="s">
        <v>34</v>
      </c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50"/>
        <v>Good Sales</v>
      </c>
      <c r="F791" s="2">
        <v>0.25</v>
      </c>
      <c r="G791" s="2">
        <f t="shared" si="48"/>
        <v>331.17750000000001</v>
      </c>
      <c r="H791" s="2">
        <f t="shared" si="49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tr">
        <f t="shared" si="51"/>
        <v>loss</v>
      </c>
      <c r="P791" s="2" t="s">
        <v>23</v>
      </c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50"/>
        <v>Good Sales</v>
      </c>
      <c r="F792" s="2">
        <v>0.38</v>
      </c>
      <c r="G792" s="2">
        <f t="shared" si="48"/>
        <v>1558.5509999999999</v>
      </c>
      <c r="H792" s="2">
        <f t="shared" si="49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tr">
        <f t="shared" si="51"/>
        <v>loss</v>
      </c>
      <c r="P792" s="2" t="s">
        <v>48</v>
      </c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50"/>
        <v>Good Sales</v>
      </c>
      <c r="F793" s="2">
        <v>0.48</v>
      </c>
      <c r="G793" s="2">
        <f t="shared" si="48"/>
        <v>1142.4144000000001</v>
      </c>
      <c r="H793" s="2">
        <f t="shared" si="49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tr">
        <f t="shared" si="51"/>
        <v>loss</v>
      </c>
      <c r="P793" s="2" t="s">
        <v>39</v>
      </c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50"/>
        <v>Good Sales</v>
      </c>
      <c r="F794" s="2">
        <v>0.13</v>
      </c>
      <c r="G794" s="2">
        <f t="shared" si="48"/>
        <v>598.01820000000009</v>
      </c>
      <c r="H794" s="2">
        <f t="shared" si="49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tr">
        <f t="shared" si="51"/>
        <v>profit</v>
      </c>
      <c r="P794" s="2" t="s">
        <v>23</v>
      </c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50"/>
        <v>Good Sales</v>
      </c>
      <c r="F795" s="2">
        <v>0.06</v>
      </c>
      <c r="G795" s="2">
        <f t="shared" si="48"/>
        <v>238.00979999999998</v>
      </c>
      <c r="H795" s="2">
        <f t="shared" si="49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tr">
        <f t="shared" si="51"/>
        <v>loss</v>
      </c>
      <c r="P795" s="2" t="s">
        <v>17</v>
      </c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50"/>
        <v>Good Sales</v>
      </c>
      <c r="F796" s="2">
        <v>0.2</v>
      </c>
      <c r="G796" s="2">
        <f t="shared" si="48"/>
        <v>301.36599999999999</v>
      </c>
      <c r="H796" s="2">
        <f t="shared" si="49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tr">
        <f t="shared" si="51"/>
        <v>loss</v>
      </c>
      <c r="P796" s="2" t="s">
        <v>39</v>
      </c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50"/>
        <v>Good Sales</v>
      </c>
      <c r="F797" s="2">
        <v>0.03</v>
      </c>
      <c r="G797" s="2">
        <f t="shared" si="48"/>
        <v>127.2681</v>
      </c>
      <c r="H797" s="2">
        <f t="shared" si="49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tr">
        <f t="shared" si="51"/>
        <v>loss</v>
      </c>
      <c r="P797" s="2" t="s">
        <v>28</v>
      </c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50"/>
        <v>concerning</v>
      </c>
      <c r="F798" s="2">
        <v>0.17</v>
      </c>
      <c r="G798" s="2">
        <f t="shared" si="48"/>
        <v>114.23150000000001</v>
      </c>
      <c r="H798" s="2">
        <f t="shared" si="49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tr">
        <f t="shared" si="51"/>
        <v>loss</v>
      </c>
      <c r="P798" s="2" t="s">
        <v>17</v>
      </c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50"/>
        <v>concerning</v>
      </c>
      <c r="F799" s="2">
        <v>0.32</v>
      </c>
      <c r="G799" s="2">
        <f t="shared" si="48"/>
        <v>88.633600000000001</v>
      </c>
      <c r="H799" s="2">
        <f t="shared" si="49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tr">
        <f t="shared" si="51"/>
        <v>loss</v>
      </c>
      <c r="P799" s="2" t="s">
        <v>28</v>
      </c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50"/>
        <v>Good Sales</v>
      </c>
      <c r="F800" s="2">
        <v>0.08</v>
      </c>
      <c r="G800" s="2">
        <f t="shared" si="48"/>
        <v>246.5472</v>
      </c>
      <c r="H800" s="2">
        <f t="shared" si="49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tr">
        <f t="shared" si="51"/>
        <v>loss</v>
      </c>
      <c r="P800" s="2" t="s">
        <v>39</v>
      </c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50"/>
        <v>Good Sales</v>
      </c>
      <c r="F801" s="2">
        <v>0.32</v>
      </c>
      <c r="G801" s="2">
        <f t="shared" si="48"/>
        <v>567.8528</v>
      </c>
      <c r="H801" s="2">
        <f t="shared" si="49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tr">
        <f t="shared" si="51"/>
        <v>loss</v>
      </c>
      <c r="P801" s="2" t="s">
        <v>17</v>
      </c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50"/>
        <v>Good Sales</v>
      </c>
      <c r="F802" s="2">
        <v>0.49</v>
      </c>
      <c r="G802" s="2">
        <f t="shared" si="48"/>
        <v>839.95310000000006</v>
      </c>
      <c r="H802" s="2">
        <f t="shared" si="49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tr">
        <f t="shared" si="51"/>
        <v>loss</v>
      </c>
      <c r="P802" s="2" t="s">
        <v>39</v>
      </c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50"/>
        <v>Good Sales</v>
      </c>
      <c r="F803" s="2">
        <v>0.43</v>
      </c>
      <c r="G803" s="2">
        <f t="shared" si="48"/>
        <v>1490.9476</v>
      </c>
      <c r="H803" s="2">
        <f t="shared" si="49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tr">
        <f t="shared" si="51"/>
        <v>loss</v>
      </c>
      <c r="P803" s="2" t="s">
        <v>48</v>
      </c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50"/>
        <v>Good Sales</v>
      </c>
      <c r="F804" s="2">
        <v>0.18</v>
      </c>
      <c r="G804" s="2">
        <f t="shared" si="48"/>
        <v>767.79179999999997</v>
      </c>
      <c r="H804" s="2">
        <f t="shared" si="49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tr">
        <f t="shared" si="51"/>
        <v>loss</v>
      </c>
      <c r="P804" s="2" t="s">
        <v>48</v>
      </c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50"/>
        <v>Good Sales</v>
      </c>
      <c r="F805" s="2">
        <v>0.21</v>
      </c>
      <c r="G805" s="2">
        <f t="shared" si="48"/>
        <v>352.51859999999999</v>
      </c>
      <c r="H805" s="2">
        <f t="shared" si="49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tr">
        <f t="shared" si="51"/>
        <v>loss</v>
      </c>
      <c r="P805" s="2" t="s">
        <v>34</v>
      </c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50"/>
        <v>Good Sales</v>
      </c>
      <c r="F806" s="2">
        <v>0.21</v>
      </c>
      <c r="G806" s="2">
        <f t="shared" si="48"/>
        <v>355.43969999999996</v>
      </c>
      <c r="H806" s="2">
        <f t="shared" si="49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tr">
        <f t="shared" si="51"/>
        <v>loss</v>
      </c>
      <c r="P806" s="2" t="s">
        <v>39</v>
      </c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50"/>
        <v>Good Sales</v>
      </c>
      <c r="F807" s="2">
        <v>0.43</v>
      </c>
      <c r="G807" s="2">
        <f t="shared" si="48"/>
        <v>1167.8241</v>
      </c>
      <c r="H807" s="2">
        <f t="shared" si="49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tr">
        <f t="shared" si="51"/>
        <v>loss</v>
      </c>
      <c r="P807" s="2" t="s">
        <v>28</v>
      </c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50"/>
        <v>Good Sales</v>
      </c>
      <c r="F808" s="2">
        <v>0.5</v>
      </c>
      <c r="G808" s="2">
        <f t="shared" si="48"/>
        <v>1650.3</v>
      </c>
      <c r="H808" s="2">
        <f t="shared" si="49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tr">
        <f t="shared" si="51"/>
        <v>profit</v>
      </c>
      <c r="P808" s="2" t="s">
        <v>34</v>
      </c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50"/>
        <v>Good Sales</v>
      </c>
      <c r="F809" s="2">
        <v>0.41</v>
      </c>
      <c r="G809" s="2">
        <f t="shared" si="48"/>
        <v>448.63839999999999</v>
      </c>
      <c r="H809" s="2">
        <f t="shared" si="49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tr">
        <f t="shared" si="51"/>
        <v>loss</v>
      </c>
      <c r="P809" s="2" t="s">
        <v>17</v>
      </c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50"/>
        <v>Good Sales</v>
      </c>
      <c r="F810" s="2">
        <v>0.28000000000000003</v>
      </c>
      <c r="G810" s="2">
        <f t="shared" si="48"/>
        <v>1280.1964</v>
      </c>
      <c r="H810" s="2">
        <f t="shared" si="49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tr">
        <f t="shared" si="51"/>
        <v>loss</v>
      </c>
      <c r="P810" s="2" t="s">
        <v>28</v>
      </c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50"/>
        <v>Good Sales</v>
      </c>
      <c r="F811" s="2">
        <v>0.05</v>
      </c>
      <c r="G811" s="2">
        <f t="shared" si="48"/>
        <v>165.33199999999999</v>
      </c>
      <c r="H811" s="2">
        <f t="shared" si="49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tr">
        <f t="shared" si="51"/>
        <v>loss</v>
      </c>
      <c r="P811" s="2" t="s">
        <v>48</v>
      </c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50"/>
        <v>Good Sales</v>
      </c>
      <c r="F812" s="2">
        <v>0.48</v>
      </c>
      <c r="G812" s="2">
        <f t="shared" si="48"/>
        <v>1518.3791999999999</v>
      </c>
      <c r="H812" s="2">
        <f t="shared" si="49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tr">
        <f t="shared" si="51"/>
        <v>loss</v>
      </c>
      <c r="P812" s="2" t="s">
        <v>23</v>
      </c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50"/>
        <v>Good Sales</v>
      </c>
      <c r="F813" s="2">
        <v>0.43</v>
      </c>
      <c r="G813" s="2">
        <f t="shared" si="48"/>
        <v>1948.1408000000001</v>
      </c>
      <c r="H813" s="2">
        <f t="shared" si="49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tr">
        <f t="shared" si="51"/>
        <v>loss</v>
      </c>
      <c r="P813" s="2" t="s">
        <v>23</v>
      </c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50"/>
        <v>Good Sales</v>
      </c>
      <c r="F814" s="2">
        <v>0.42</v>
      </c>
      <c r="G814" s="2">
        <f t="shared" si="48"/>
        <v>1909.152</v>
      </c>
      <c r="H814" s="2">
        <f t="shared" si="49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tr">
        <f t="shared" si="51"/>
        <v>loss</v>
      </c>
      <c r="P814" s="2" t="s">
        <v>28</v>
      </c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50"/>
        <v>concerning</v>
      </c>
      <c r="F815" s="2">
        <v>0.2</v>
      </c>
      <c r="G815" s="2">
        <f t="shared" si="48"/>
        <v>152.84</v>
      </c>
      <c r="H815" s="2">
        <f t="shared" si="49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tr">
        <f t="shared" si="51"/>
        <v>loss</v>
      </c>
      <c r="P815" s="2" t="s">
        <v>28</v>
      </c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50"/>
        <v>Good Sales</v>
      </c>
      <c r="F816" s="2">
        <v>0.22</v>
      </c>
      <c r="G816" s="2">
        <f t="shared" si="48"/>
        <v>178.3914</v>
      </c>
      <c r="H816" s="2">
        <f t="shared" si="49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tr">
        <f t="shared" si="51"/>
        <v>loss</v>
      </c>
      <c r="P816" s="2" t="s">
        <v>34</v>
      </c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50"/>
        <v>Good Sales</v>
      </c>
      <c r="F817" s="2">
        <v>0.06</v>
      </c>
      <c r="G817" s="2">
        <f t="shared" si="48"/>
        <v>230.01300000000001</v>
      </c>
      <c r="H817" s="2">
        <f t="shared" si="49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tr">
        <f t="shared" si="51"/>
        <v>loss</v>
      </c>
      <c r="P817" s="2" t="s">
        <v>39</v>
      </c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50"/>
        <v>Good Sales</v>
      </c>
      <c r="F818" s="2">
        <v>0.47</v>
      </c>
      <c r="G818" s="2">
        <f t="shared" si="48"/>
        <v>2250.6936999999998</v>
      </c>
      <c r="H818" s="2">
        <f t="shared" si="49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tr">
        <f t="shared" si="51"/>
        <v>profit</v>
      </c>
      <c r="P818" s="2" t="s">
        <v>48</v>
      </c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50"/>
        <v>Good Sales</v>
      </c>
      <c r="F819" s="2">
        <v>0.47</v>
      </c>
      <c r="G819" s="2">
        <f t="shared" si="48"/>
        <v>1581.9823999999999</v>
      </c>
      <c r="H819" s="2">
        <f t="shared" si="49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tr">
        <f t="shared" si="51"/>
        <v>loss</v>
      </c>
      <c r="P819" s="2" t="s">
        <v>17</v>
      </c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50"/>
        <v>Good Sales</v>
      </c>
      <c r="F820" s="2">
        <v>0.13</v>
      </c>
      <c r="G820" s="2">
        <f t="shared" si="48"/>
        <v>275.00849999999997</v>
      </c>
      <c r="H820" s="2">
        <f t="shared" si="49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tr">
        <f t="shared" si="51"/>
        <v>loss</v>
      </c>
      <c r="P820" s="2" t="s">
        <v>23</v>
      </c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50"/>
        <v>Good Sales</v>
      </c>
      <c r="F821" s="2">
        <v>0.35</v>
      </c>
      <c r="G821" s="2">
        <f t="shared" si="48"/>
        <v>1207.1569999999999</v>
      </c>
      <c r="H821" s="2">
        <f t="shared" si="49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tr">
        <f t="shared" si="51"/>
        <v>loss</v>
      </c>
      <c r="P821" s="2" t="s">
        <v>17</v>
      </c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50"/>
        <v>Good Sales</v>
      </c>
      <c r="F822" s="2">
        <v>0.1</v>
      </c>
      <c r="G822" s="2">
        <f t="shared" si="48"/>
        <v>122.11800000000001</v>
      </c>
      <c r="H822" s="2">
        <f t="shared" si="49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tr">
        <f t="shared" si="51"/>
        <v>loss</v>
      </c>
      <c r="P822" s="2" t="s">
        <v>48</v>
      </c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50"/>
        <v>Good Sales</v>
      </c>
      <c r="F823" s="2">
        <v>0.2</v>
      </c>
      <c r="G823" s="2">
        <f t="shared" si="48"/>
        <v>998.00599999999997</v>
      </c>
      <c r="H823" s="2">
        <f t="shared" si="49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tr">
        <f t="shared" si="51"/>
        <v>loss</v>
      </c>
      <c r="P823" s="2" t="s">
        <v>17</v>
      </c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50"/>
        <v>Good Sales</v>
      </c>
      <c r="F824" s="2">
        <v>0.15</v>
      </c>
      <c r="G824" s="2">
        <f t="shared" si="48"/>
        <v>331.84800000000001</v>
      </c>
      <c r="H824" s="2">
        <f t="shared" si="49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tr">
        <f t="shared" si="51"/>
        <v>loss</v>
      </c>
      <c r="P824" s="2" t="s">
        <v>28</v>
      </c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50"/>
        <v>Good Sales</v>
      </c>
      <c r="F825" s="2">
        <v>0.19</v>
      </c>
      <c r="G825" s="2">
        <f t="shared" si="48"/>
        <v>886.39940000000001</v>
      </c>
      <c r="H825" s="2">
        <f t="shared" si="49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tr">
        <f t="shared" si="51"/>
        <v>profit</v>
      </c>
      <c r="P825" s="2" t="s">
        <v>17</v>
      </c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50"/>
        <v>Good Sales</v>
      </c>
      <c r="F826" s="2">
        <v>0.15</v>
      </c>
      <c r="G826" s="2">
        <f t="shared" si="48"/>
        <v>331.63649999999996</v>
      </c>
      <c r="H826" s="2">
        <f t="shared" si="49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tr">
        <f t="shared" si="51"/>
        <v>loss</v>
      </c>
      <c r="P826" s="2" t="s">
        <v>28</v>
      </c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50"/>
        <v>Good Sales</v>
      </c>
      <c r="F827" s="2">
        <v>0.17</v>
      </c>
      <c r="G827" s="2">
        <f t="shared" si="48"/>
        <v>790.13960000000009</v>
      </c>
      <c r="H827" s="2">
        <f t="shared" si="49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tr">
        <f t="shared" si="51"/>
        <v>loss</v>
      </c>
      <c r="P827" s="2" t="s">
        <v>23</v>
      </c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50"/>
        <v>Good Sales</v>
      </c>
      <c r="F828" s="2">
        <v>0.4</v>
      </c>
      <c r="G828" s="2">
        <f t="shared" si="48"/>
        <v>697.94399999999996</v>
      </c>
      <c r="H828" s="2">
        <f t="shared" si="49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tr">
        <f t="shared" si="51"/>
        <v>loss</v>
      </c>
      <c r="P828" s="2" t="s">
        <v>23</v>
      </c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50"/>
        <v>Good Sales</v>
      </c>
      <c r="F829" s="2">
        <v>0.15</v>
      </c>
      <c r="G829" s="2">
        <f t="shared" si="48"/>
        <v>573.99899999999991</v>
      </c>
      <c r="H829" s="2">
        <f t="shared" si="49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tr">
        <f t="shared" si="51"/>
        <v>profit</v>
      </c>
      <c r="P829" s="2" t="s">
        <v>48</v>
      </c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50"/>
        <v>Good Sales</v>
      </c>
      <c r="F830" s="2">
        <v>0.41</v>
      </c>
      <c r="G830" s="2">
        <f t="shared" si="48"/>
        <v>1951.5630999999998</v>
      </c>
      <c r="H830" s="2">
        <f t="shared" si="49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tr">
        <f t="shared" si="51"/>
        <v>loss</v>
      </c>
      <c r="P830" s="2" t="s">
        <v>48</v>
      </c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50"/>
        <v>Good Sales</v>
      </c>
      <c r="F831" s="2">
        <v>0.28000000000000003</v>
      </c>
      <c r="G831" s="2">
        <f t="shared" si="48"/>
        <v>914.28680000000008</v>
      </c>
      <c r="H831" s="2">
        <f t="shared" si="49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tr">
        <f t="shared" si="51"/>
        <v>profit</v>
      </c>
      <c r="P831" s="2" t="s">
        <v>23</v>
      </c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50"/>
        <v>Good Sales</v>
      </c>
      <c r="F832" s="2">
        <v>0.39</v>
      </c>
      <c r="G832" s="2">
        <f t="shared" si="48"/>
        <v>1333.8273000000002</v>
      </c>
      <c r="H832" s="2">
        <f t="shared" si="49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tr">
        <f t="shared" si="51"/>
        <v>loss</v>
      </c>
      <c r="P832" s="2" t="s">
        <v>34</v>
      </c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50"/>
        <v>concerning</v>
      </c>
      <c r="F833" s="2">
        <v>0.46</v>
      </c>
      <c r="G833" s="2">
        <f t="shared" si="48"/>
        <v>277.90440000000001</v>
      </c>
      <c r="H833" s="2">
        <f t="shared" si="49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tr">
        <f t="shared" si="51"/>
        <v>loss</v>
      </c>
      <c r="P833" s="2" t="s">
        <v>17</v>
      </c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50"/>
        <v>Good Sales</v>
      </c>
      <c r="F834" s="2">
        <v>7.0000000000000007E-2</v>
      </c>
      <c r="G834" s="2">
        <f t="shared" ref="G834:G897" si="52">D834*F834</f>
        <v>169.6576</v>
      </c>
      <c r="H834" s="2">
        <f t="shared" ref="H834:H897" si="53">D834-G834</f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tr">
        <f t="shared" si="51"/>
        <v>loss</v>
      </c>
      <c r="P834" s="2" t="s">
        <v>23</v>
      </c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54">IF(D835&gt;800,"Good Sales","concerning")</f>
        <v>Good Sales</v>
      </c>
      <c r="F835" s="2">
        <v>0.17</v>
      </c>
      <c r="G835" s="2">
        <f t="shared" si="52"/>
        <v>755.66700000000014</v>
      </c>
      <c r="H835" s="2">
        <f t="shared" si="53"/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tr">
        <f t="shared" ref="O835:O898" si="55">IF(N835&gt;800,"profit","loss")</f>
        <v>loss</v>
      </c>
      <c r="P835" s="2" t="s">
        <v>34</v>
      </c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54"/>
        <v>Good Sales</v>
      </c>
      <c r="F836" s="2">
        <v>0.03</v>
      </c>
      <c r="G836" s="2">
        <f t="shared" si="52"/>
        <v>38.413800000000002</v>
      </c>
      <c r="H836" s="2">
        <f t="shared" si="53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tr">
        <f t="shared" si="55"/>
        <v>loss</v>
      </c>
      <c r="P836" s="2" t="s">
        <v>28</v>
      </c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54"/>
        <v>Good Sales</v>
      </c>
      <c r="F837" s="2">
        <v>0.2</v>
      </c>
      <c r="G837" s="2">
        <f t="shared" si="52"/>
        <v>792.596</v>
      </c>
      <c r="H837" s="2">
        <f t="shared" si="53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tr">
        <f t="shared" si="55"/>
        <v>profit</v>
      </c>
      <c r="P837" s="2" t="s">
        <v>17</v>
      </c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54"/>
        <v>Good Sales</v>
      </c>
      <c r="F838" s="2">
        <v>0.12</v>
      </c>
      <c r="G838" s="2">
        <f t="shared" si="52"/>
        <v>409.31759999999997</v>
      </c>
      <c r="H838" s="2">
        <f t="shared" si="53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tr">
        <f t="shared" si="55"/>
        <v>loss</v>
      </c>
      <c r="P838" s="2" t="s">
        <v>23</v>
      </c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54"/>
        <v>Good Sales</v>
      </c>
      <c r="F839" s="2">
        <v>0.28999999999999998</v>
      </c>
      <c r="G839" s="2">
        <f t="shared" si="52"/>
        <v>345.86270000000002</v>
      </c>
      <c r="H839" s="2">
        <f t="shared" si="53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tr">
        <f t="shared" si="55"/>
        <v>loss</v>
      </c>
      <c r="P839" s="2" t="s">
        <v>34</v>
      </c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54"/>
        <v>Good Sales</v>
      </c>
      <c r="F840" s="2">
        <v>0.39</v>
      </c>
      <c r="G840" s="2">
        <f t="shared" si="52"/>
        <v>579.41520000000003</v>
      </c>
      <c r="H840" s="2">
        <f t="shared" si="53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tr">
        <f t="shared" si="55"/>
        <v>loss</v>
      </c>
      <c r="P840" s="2" t="s">
        <v>23</v>
      </c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54"/>
        <v>Good Sales</v>
      </c>
      <c r="F841" s="2">
        <v>0.24</v>
      </c>
      <c r="G841" s="2">
        <f t="shared" si="52"/>
        <v>526.81200000000001</v>
      </c>
      <c r="H841" s="2">
        <f t="shared" si="53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tr">
        <f t="shared" si="55"/>
        <v>loss</v>
      </c>
      <c r="P841" s="2" t="s">
        <v>48</v>
      </c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54"/>
        <v>concerning</v>
      </c>
      <c r="F842" s="2">
        <v>0.17</v>
      </c>
      <c r="G842" s="2">
        <f t="shared" si="52"/>
        <v>121.2321</v>
      </c>
      <c r="H842" s="2">
        <f t="shared" si="53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tr">
        <f t="shared" si="55"/>
        <v>loss</v>
      </c>
      <c r="P842" s="2" t="s">
        <v>28</v>
      </c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54"/>
        <v>Good Sales</v>
      </c>
      <c r="F843" s="2">
        <v>0.08</v>
      </c>
      <c r="G843" s="2">
        <f t="shared" si="52"/>
        <v>366.04160000000002</v>
      </c>
      <c r="H843" s="2">
        <f t="shared" si="53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tr">
        <f t="shared" si="55"/>
        <v>profit</v>
      </c>
      <c r="P843" s="2" t="s">
        <v>28</v>
      </c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54"/>
        <v>Good Sales</v>
      </c>
      <c r="F844" s="2">
        <v>0.01</v>
      </c>
      <c r="G844" s="2">
        <f t="shared" si="52"/>
        <v>37.228499999999997</v>
      </c>
      <c r="H844" s="2">
        <f t="shared" si="53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tr">
        <f t="shared" si="55"/>
        <v>loss</v>
      </c>
      <c r="P844" s="2" t="s">
        <v>17</v>
      </c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54"/>
        <v>Good Sales</v>
      </c>
      <c r="F845" s="2">
        <v>0.34</v>
      </c>
      <c r="G845" s="2">
        <f t="shared" si="52"/>
        <v>642.02880000000005</v>
      </c>
      <c r="H845" s="2">
        <f t="shared" si="53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tr">
        <f t="shared" si="55"/>
        <v>loss</v>
      </c>
      <c r="P845" s="2" t="s">
        <v>17</v>
      </c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54"/>
        <v>Good Sales</v>
      </c>
      <c r="F846" s="2">
        <v>0.02</v>
      </c>
      <c r="G846" s="2">
        <f t="shared" si="52"/>
        <v>31.3672</v>
      </c>
      <c r="H846" s="2">
        <f t="shared" si="53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tr">
        <f t="shared" si="55"/>
        <v>loss</v>
      </c>
      <c r="P846" s="2" t="s">
        <v>48</v>
      </c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54"/>
        <v>Good Sales</v>
      </c>
      <c r="F847" s="2">
        <v>0.46</v>
      </c>
      <c r="G847" s="2">
        <f t="shared" si="52"/>
        <v>1600.3124</v>
      </c>
      <c r="H847" s="2">
        <f t="shared" si="53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tr">
        <f t="shared" si="55"/>
        <v>loss</v>
      </c>
      <c r="P847" s="2" t="s">
        <v>39</v>
      </c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54"/>
        <v>Good Sales</v>
      </c>
      <c r="F848" s="2">
        <v>0.3</v>
      </c>
      <c r="G848" s="2">
        <f t="shared" si="52"/>
        <v>653.60399999999993</v>
      </c>
      <c r="H848" s="2">
        <f t="shared" si="53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tr">
        <f t="shared" si="55"/>
        <v>loss</v>
      </c>
      <c r="P848" s="2" t="s">
        <v>17</v>
      </c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54"/>
        <v>Good Sales</v>
      </c>
      <c r="F849" s="2">
        <v>0.18</v>
      </c>
      <c r="G849" s="2">
        <f t="shared" si="52"/>
        <v>220.27500000000001</v>
      </c>
      <c r="H849" s="2">
        <f t="shared" si="53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tr">
        <f t="shared" si="55"/>
        <v>loss</v>
      </c>
      <c r="P849" s="2" t="s">
        <v>23</v>
      </c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54"/>
        <v>Good Sales</v>
      </c>
      <c r="F850" s="2">
        <v>0.02</v>
      </c>
      <c r="G850" s="2">
        <f t="shared" si="52"/>
        <v>44.154799999999994</v>
      </c>
      <c r="H850" s="2">
        <f t="shared" si="53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tr">
        <f t="shared" si="55"/>
        <v>loss</v>
      </c>
      <c r="P850" s="2" t="s">
        <v>39</v>
      </c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54"/>
        <v>Good Sales</v>
      </c>
      <c r="F851" s="2">
        <v>0.21</v>
      </c>
      <c r="G851" s="2">
        <f t="shared" si="52"/>
        <v>917.5655999999999</v>
      </c>
      <c r="H851" s="2">
        <f t="shared" si="53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tr">
        <f t="shared" si="55"/>
        <v>profit</v>
      </c>
      <c r="P851" s="2" t="s">
        <v>17</v>
      </c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54"/>
        <v>concerning</v>
      </c>
      <c r="F852" s="2">
        <v>0.43</v>
      </c>
      <c r="G852" s="2">
        <f t="shared" si="52"/>
        <v>187.5531</v>
      </c>
      <c r="H852" s="2">
        <f t="shared" si="53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tr">
        <f t="shared" si="55"/>
        <v>loss</v>
      </c>
      <c r="P852" s="2" t="s">
        <v>28</v>
      </c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54"/>
        <v>Good Sales</v>
      </c>
      <c r="F853" s="2">
        <v>0.48</v>
      </c>
      <c r="G853" s="2">
        <f t="shared" si="52"/>
        <v>914.38080000000002</v>
      </c>
      <c r="H853" s="2">
        <f t="shared" si="53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tr">
        <f t="shared" si="55"/>
        <v>loss</v>
      </c>
      <c r="P853" s="2" t="s">
        <v>39</v>
      </c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54"/>
        <v>Good Sales</v>
      </c>
      <c r="F854" s="2">
        <v>0.04</v>
      </c>
      <c r="G854" s="2">
        <f t="shared" si="52"/>
        <v>192.61840000000001</v>
      </c>
      <c r="H854" s="2">
        <f t="shared" si="53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tr">
        <f t="shared" si="55"/>
        <v>profit</v>
      </c>
      <c r="P854" s="2" t="s">
        <v>34</v>
      </c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54"/>
        <v>concerning</v>
      </c>
      <c r="F855" s="2">
        <v>0.39</v>
      </c>
      <c r="G855" s="2">
        <f t="shared" si="52"/>
        <v>67.345200000000006</v>
      </c>
      <c r="H855" s="2">
        <f t="shared" si="53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tr">
        <f t="shared" si="55"/>
        <v>loss</v>
      </c>
      <c r="P855" s="2" t="s">
        <v>23</v>
      </c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54"/>
        <v>Good Sales</v>
      </c>
      <c r="F856" s="2">
        <v>0.13</v>
      </c>
      <c r="G856" s="2">
        <f t="shared" si="52"/>
        <v>580.33820000000003</v>
      </c>
      <c r="H856" s="2">
        <f t="shared" si="53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tr">
        <f t="shared" si="55"/>
        <v>loss</v>
      </c>
      <c r="P856" s="2" t="s">
        <v>17</v>
      </c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54"/>
        <v>Good Sales</v>
      </c>
      <c r="F857" s="2">
        <v>0.19</v>
      </c>
      <c r="G857" s="2">
        <f t="shared" si="52"/>
        <v>367.97110000000004</v>
      </c>
      <c r="H857" s="2">
        <f t="shared" si="53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tr">
        <f t="shared" si="55"/>
        <v>loss</v>
      </c>
      <c r="P857" s="2" t="s">
        <v>23</v>
      </c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54"/>
        <v>Good Sales</v>
      </c>
      <c r="F858" s="2">
        <v>0.27</v>
      </c>
      <c r="G858" s="2">
        <f t="shared" si="52"/>
        <v>277.73280000000005</v>
      </c>
      <c r="H858" s="2">
        <f t="shared" si="53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tr">
        <f t="shared" si="55"/>
        <v>loss</v>
      </c>
      <c r="P858" s="2" t="s">
        <v>28</v>
      </c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54"/>
        <v>concerning</v>
      </c>
      <c r="F859" s="2">
        <v>0.5</v>
      </c>
      <c r="G859" s="2">
        <f t="shared" si="52"/>
        <v>86.7</v>
      </c>
      <c r="H859" s="2">
        <f t="shared" si="53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tr">
        <f t="shared" si="55"/>
        <v>loss</v>
      </c>
      <c r="P859" s="2" t="s">
        <v>34</v>
      </c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54"/>
        <v>concerning</v>
      </c>
      <c r="F860" s="2">
        <v>0.1</v>
      </c>
      <c r="G860" s="2">
        <f t="shared" si="52"/>
        <v>44.556000000000004</v>
      </c>
      <c r="H860" s="2">
        <f t="shared" si="53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tr">
        <f t="shared" si="55"/>
        <v>loss</v>
      </c>
      <c r="P860" s="2" t="s">
        <v>17</v>
      </c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54"/>
        <v>Good Sales</v>
      </c>
      <c r="F861" s="2">
        <v>7.0000000000000007E-2</v>
      </c>
      <c r="G861" s="2">
        <f t="shared" si="52"/>
        <v>65.942100000000011</v>
      </c>
      <c r="H861" s="2">
        <f t="shared" si="53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tr">
        <f t="shared" si="55"/>
        <v>loss</v>
      </c>
      <c r="P861" s="2" t="s">
        <v>17</v>
      </c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54"/>
        <v>concerning</v>
      </c>
      <c r="F862" s="2">
        <v>0.3</v>
      </c>
      <c r="G862" s="2">
        <f t="shared" si="52"/>
        <v>67.352999999999994</v>
      </c>
      <c r="H862" s="2">
        <f t="shared" si="53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tr">
        <f t="shared" si="55"/>
        <v>loss</v>
      </c>
      <c r="P862" s="2" t="s">
        <v>39</v>
      </c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54"/>
        <v>Good Sales</v>
      </c>
      <c r="F863" s="2">
        <v>0.43</v>
      </c>
      <c r="G863" s="2">
        <f t="shared" si="52"/>
        <v>750.63380000000006</v>
      </c>
      <c r="H863" s="2">
        <f t="shared" si="53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tr">
        <f t="shared" si="55"/>
        <v>loss</v>
      </c>
      <c r="P863" s="2" t="s">
        <v>39</v>
      </c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54"/>
        <v>concerning</v>
      </c>
      <c r="F864" s="2">
        <v>0.32</v>
      </c>
      <c r="G864" s="2">
        <f t="shared" si="52"/>
        <v>102.39360000000001</v>
      </c>
      <c r="H864" s="2">
        <f t="shared" si="53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tr">
        <f t="shared" si="55"/>
        <v>loss</v>
      </c>
      <c r="P864" s="2" t="s">
        <v>39</v>
      </c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54"/>
        <v>Good Sales</v>
      </c>
      <c r="F865" s="2">
        <v>0.17</v>
      </c>
      <c r="G865" s="2">
        <f t="shared" si="52"/>
        <v>593.61620000000005</v>
      </c>
      <c r="H865" s="2">
        <f t="shared" si="53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tr">
        <f t="shared" si="55"/>
        <v>loss</v>
      </c>
      <c r="P865" s="2" t="s">
        <v>28</v>
      </c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54"/>
        <v>Good Sales</v>
      </c>
      <c r="F866" s="2">
        <v>0.49</v>
      </c>
      <c r="G866" s="2">
        <f t="shared" si="52"/>
        <v>2015.1936000000001</v>
      </c>
      <c r="H866" s="2">
        <f t="shared" si="53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tr">
        <f t="shared" si="55"/>
        <v>loss</v>
      </c>
      <c r="P866" s="2" t="s">
        <v>48</v>
      </c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54"/>
        <v>Good Sales</v>
      </c>
      <c r="F867" s="2">
        <v>0.5</v>
      </c>
      <c r="G867" s="2">
        <f t="shared" si="52"/>
        <v>2224.2849999999999</v>
      </c>
      <c r="H867" s="2">
        <f t="shared" si="53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tr">
        <f t="shared" si="55"/>
        <v>loss</v>
      </c>
      <c r="P867" s="2" t="s">
        <v>39</v>
      </c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54"/>
        <v>Good Sales</v>
      </c>
      <c r="F868" s="2">
        <v>0.39</v>
      </c>
      <c r="G868" s="2">
        <f t="shared" si="52"/>
        <v>1088.3847000000001</v>
      </c>
      <c r="H868" s="2">
        <f t="shared" si="53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tr">
        <f t="shared" si="55"/>
        <v>loss</v>
      </c>
      <c r="P868" s="2" t="s">
        <v>34</v>
      </c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54"/>
        <v>Good Sales</v>
      </c>
      <c r="F869" s="2">
        <v>0.4</v>
      </c>
      <c r="G869" s="2">
        <f t="shared" si="52"/>
        <v>1895.1599999999999</v>
      </c>
      <c r="H869" s="2">
        <f t="shared" si="53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tr">
        <f t="shared" si="55"/>
        <v>profit</v>
      </c>
      <c r="P869" s="2" t="s">
        <v>39</v>
      </c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54"/>
        <v>concerning</v>
      </c>
      <c r="F870" s="2">
        <v>0.38</v>
      </c>
      <c r="G870" s="2">
        <f t="shared" si="52"/>
        <v>48.510799999999996</v>
      </c>
      <c r="H870" s="2">
        <f t="shared" si="53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tr">
        <f t="shared" si="55"/>
        <v>loss</v>
      </c>
      <c r="P870" s="2" t="s">
        <v>28</v>
      </c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54"/>
        <v>concerning</v>
      </c>
      <c r="F871" s="2">
        <v>0.13</v>
      </c>
      <c r="G871" s="2">
        <f t="shared" si="52"/>
        <v>98.369700000000009</v>
      </c>
      <c r="H871" s="2">
        <f t="shared" si="53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tr">
        <f t="shared" si="55"/>
        <v>loss</v>
      </c>
      <c r="P871" s="2" t="s">
        <v>34</v>
      </c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54"/>
        <v>Good Sales</v>
      </c>
      <c r="F872" s="2">
        <v>0.08</v>
      </c>
      <c r="G872" s="2">
        <f t="shared" si="52"/>
        <v>122.9208</v>
      </c>
      <c r="H872" s="2">
        <f t="shared" si="53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tr">
        <f t="shared" si="55"/>
        <v>loss</v>
      </c>
      <c r="P872" s="2" t="s">
        <v>28</v>
      </c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54"/>
        <v>Good Sales</v>
      </c>
      <c r="F873" s="2">
        <v>0.28000000000000003</v>
      </c>
      <c r="G873" s="2">
        <f t="shared" si="52"/>
        <v>1110.5416</v>
      </c>
      <c r="H873" s="2">
        <f t="shared" si="53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tr">
        <f t="shared" si="55"/>
        <v>loss</v>
      </c>
      <c r="P873" s="2" t="s">
        <v>39</v>
      </c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54"/>
        <v>Good Sales</v>
      </c>
      <c r="F874" s="2">
        <v>0.48</v>
      </c>
      <c r="G874" s="2">
        <f t="shared" si="52"/>
        <v>2130.4367999999999</v>
      </c>
      <c r="H874" s="2">
        <f t="shared" si="53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tr">
        <f t="shared" si="55"/>
        <v>loss</v>
      </c>
      <c r="P874" s="2" t="s">
        <v>48</v>
      </c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54"/>
        <v>Good Sales</v>
      </c>
      <c r="F875" s="2">
        <v>0.44</v>
      </c>
      <c r="G875" s="2">
        <f t="shared" si="52"/>
        <v>1376.6984</v>
      </c>
      <c r="H875" s="2">
        <f t="shared" si="53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tr">
        <f t="shared" si="55"/>
        <v>profit</v>
      </c>
      <c r="P875" s="2" t="s">
        <v>34</v>
      </c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54"/>
        <v>Good Sales</v>
      </c>
      <c r="F876" s="2">
        <v>0.05</v>
      </c>
      <c r="G876" s="2">
        <f t="shared" si="52"/>
        <v>98.893000000000001</v>
      </c>
      <c r="H876" s="2">
        <f t="shared" si="53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tr">
        <f t="shared" si="55"/>
        <v>loss</v>
      </c>
      <c r="P876" s="2" t="s">
        <v>17</v>
      </c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54"/>
        <v>Good Sales</v>
      </c>
      <c r="F877" s="2">
        <v>0.03</v>
      </c>
      <c r="G877" s="2">
        <f t="shared" si="52"/>
        <v>100.8792</v>
      </c>
      <c r="H877" s="2">
        <f t="shared" si="53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tr">
        <f t="shared" si="55"/>
        <v>loss</v>
      </c>
      <c r="P877" s="2" t="s">
        <v>34</v>
      </c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54"/>
        <v>Good Sales</v>
      </c>
      <c r="F878" s="2">
        <v>0.44</v>
      </c>
      <c r="G878" s="2">
        <f t="shared" si="52"/>
        <v>434.0204</v>
      </c>
      <c r="H878" s="2">
        <f t="shared" si="53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tr">
        <f t="shared" si="55"/>
        <v>loss</v>
      </c>
      <c r="P878" s="2" t="s">
        <v>28</v>
      </c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54"/>
        <v>Good Sales</v>
      </c>
      <c r="F879" s="2">
        <v>0.31</v>
      </c>
      <c r="G879" s="2">
        <f t="shared" si="52"/>
        <v>726.50979999999993</v>
      </c>
      <c r="H879" s="2">
        <f t="shared" si="53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tr">
        <f t="shared" si="55"/>
        <v>loss</v>
      </c>
      <c r="P879" s="2" t="s">
        <v>39</v>
      </c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54"/>
        <v>Good Sales</v>
      </c>
      <c r="F880" s="2">
        <v>0.15</v>
      </c>
      <c r="G880" s="2">
        <f t="shared" si="52"/>
        <v>388.04549999999995</v>
      </c>
      <c r="H880" s="2">
        <f t="shared" si="53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tr">
        <f t="shared" si="55"/>
        <v>loss</v>
      </c>
      <c r="P880" s="2" t="s">
        <v>48</v>
      </c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54"/>
        <v>concerning</v>
      </c>
      <c r="F881" s="2">
        <v>0.28000000000000003</v>
      </c>
      <c r="G881" s="2">
        <f t="shared" si="52"/>
        <v>171.88360000000003</v>
      </c>
      <c r="H881" s="2">
        <f t="shared" si="53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tr">
        <f t="shared" si="55"/>
        <v>loss</v>
      </c>
      <c r="P881" s="2" t="s">
        <v>34</v>
      </c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54"/>
        <v>concerning</v>
      </c>
      <c r="F882" s="2">
        <v>0.11</v>
      </c>
      <c r="G882" s="2">
        <f t="shared" si="52"/>
        <v>29.257800000000003</v>
      </c>
      <c r="H882" s="2">
        <f t="shared" si="53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tr">
        <f t="shared" si="55"/>
        <v>loss</v>
      </c>
      <c r="P882" s="2" t="s">
        <v>34</v>
      </c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54"/>
        <v>Good Sales</v>
      </c>
      <c r="F883" s="2">
        <v>0.47</v>
      </c>
      <c r="G883" s="2">
        <f t="shared" si="52"/>
        <v>1774.4943999999998</v>
      </c>
      <c r="H883" s="2">
        <f t="shared" si="53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tr">
        <f t="shared" si="55"/>
        <v>loss</v>
      </c>
      <c r="P883" s="2" t="s">
        <v>34</v>
      </c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54"/>
        <v>Good Sales</v>
      </c>
      <c r="F884" s="2">
        <v>0.41</v>
      </c>
      <c r="G884" s="2">
        <f t="shared" si="52"/>
        <v>1115.2246</v>
      </c>
      <c r="H884" s="2">
        <f t="shared" si="53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tr">
        <f t="shared" si="55"/>
        <v>loss</v>
      </c>
      <c r="P884" s="2" t="s">
        <v>17</v>
      </c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54"/>
        <v>Good Sales</v>
      </c>
      <c r="F885" s="2">
        <v>0.48</v>
      </c>
      <c r="G885" s="2">
        <f t="shared" si="52"/>
        <v>829.42560000000003</v>
      </c>
      <c r="H885" s="2">
        <f t="shared" si="53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tr">
        <f t="shared" si="55"/>
        <v>loss</v>
      </c>
      <c r="P885" s="2" t="s">
        <v>39</v>
      </c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54"/>
        <v>Good Sales</v>
      </c>
      <c r="F886" s="2">
        <v>0.09</v>
      </c>
      <c r="G886" s="2">
        <f t="shared" si="52"/>
        <v>201.81780000000001</v>
      </c>
      <c r="H886" s="2">
        <f t="shared" si="53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tr">
        <f t="shared" si="55"/>
        <v>loss</v>
      </c>
      <c r="P886" s="2" t="s">
        <v>48</v>
      </c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54"/>
        <v>Good Sales</v>
      </c>
      <c r="F887" s="2">
        <v>0.42</v>
      </c>
      <c r="G887" s="2">
        <f t="shared" si="52"/>
        <v>2012.9549999999999</v>
      </c>
      <c r="H887" s="2">
        <f t="shared" si="53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tr">
        <f t="shared" si="55"/>
        <v>profit</v>
      </c>
      <c r="P887" s="2" t="s">
        <v>34</v>
      </c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54"/>
        <v>Good Sales</v>
      </c>
      <c r="F888" s="2">
        <v>0.28000000000000003</v>
      </c>
      <c r="G888" s="2">
        <f t="shared" si="52"/>
        <v>556.10239999999999</v>
      </c>
      <c r="H888" s="2">
        <f t="shared" si="53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tr">
        <f t="shared" si="55"/>
        <v>loss</v>
      </c>
      <c r="P888" s="2" t="s">
        <v>28</v>
      </c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54"/>
        <v>concerning</v>
      </c>
      <c r="F889" s="2">
        <v>0.16</v>
      </c>
      <c r="G889" s="2">
        <f t="shared" si="52"/>
        <v>97.128</v>
      </c>
      <c r="H889" s="2">
        <f t="shared" si="53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tr">
        <f t="shared" si="55"/>
        <v>loss</v>
      </c>
      <c r="P889" s="2" t="s">
        <v>23</v>
      </c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54"/>
        <v>Good Sales</v>
      </c>
      <c r="F890" s="2">
        <v>0.24</v>
      </c>
      <c r="G890" s="2">
        <f t="shared" si="52"/>
        <v>569.19600000000003</v>
      </c>
      <c r="H890" s="2">
        <f t="shared" si="53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tr">
        <f t="shared" si="55"/>
        <v>loss</v>
      </c>
      <c r="P890" s="2" t="s">
        <v>28</v>
      </c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54"/>
        <v>Good Sales</v>
      </c>
      <c r="F891" s="2">
        <v>0.47</v>
      </c>
      <c r="G891" s="2">
        <f t="shared" si="52"/>
        <v>1539.4567999999999</v>
      </c>
      <c r="H891" s="2">
        <f t="shared" si="53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tr">
        <f t="shared" si="55"/>
        <v>loss</v>
      </c>
      <c r="P891" s="2" t="s">
        <v>28</v>
      </c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54"/>
        <v>concerning</v>
      </c>
      <c r="F892" s="2">
        <v>0.35</v>
      </c>
      <c r="G892" s="2">
        <f t="shared" si="52"/>
        <v>55.772499999999994</v>
      </c>
      <c r="H892" s="2">
        <f t="shared" si="53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tr">
        <f t="shared" si="55"/>
        <v>loss</v>
      </c>
      <c r="P892" s="2" t="s">
        <v>17</v>
      </c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54"/>
        <v>Good Sales</v>
      </c>
      <c r="F893" s="2">
        <v>0.18</v>
      </c>
      <c r="G893" s="2">
        <f t="shared" si="52"/>
        <v>311.12459999999999</v>
      </c>
      <c r="H893" s="2">
        <f t="shared" si="53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tr">
        <f t="shared" si="55"/>
        <v>loss</v>
      </c>
      <c r="P893" s="2" t="s">
        <v>48</v>
      </c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54"/>
        <v>Good Sales</v>
      </c>
      <c r="F894" s="2">
        <v>0.5</v>
      </c>
      <c r="G894" s="2">
        <f t="shared" si="52"/>
        <v>1014.11</v>
      </c>
      <c r="H894" s="2">
        <f t="shared" si="53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tr">
        <f t="shared" si="55"/>
        <v>loss</v>
      </c>
      <c r="P894" s="2" t="s">
        <v>28</v>
      </c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54"/>
        <v>Good Sales</v>
      </c>
      <c r="F895" s="2">
        <v>0.17</v>
      </c>
      <c r="G895" s="2">
        <f t="shared" si="52"/>
        <v>403.274</v>
      </c>
      <c r="H895" s="2">
        <f t="shared" si="53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tr">
        <f t="shared" si="55"/>
        <v>loss</v>
      </c>
      <c r="P895" s="2" t="s">
        <v>17</v>
      </c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54"/>
        <v>Good Sales</v>
      </c>
      <c r="F896" s="2">
        <v>0.41</v>
      </c>
      <c r="G896" s="2">
        <f t="shared" si="52"/>
        <v>647.08249999999998</v>
      </c>
      <c r="H896" s="2">
        <f t="shared" si="53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tr">
        <f t="shared" si="55"/>
        <v>loss</v>
      </c>
      <c r="P896" s="2" t="s">
        <v>48</v>
      </c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54"/>
        <v>Good Sales</v>
      </c>
      <c r="F897" s="2">
        <v>0.39</v>
      </c>
      <c r="G897" s="2">
        <f t="shared" si="52"/>
        <v>1313.4888000000001</v>
      </c>
      <c r="H897" s="2">
        <f t="shared" si="53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tr">
        <f t="shared" si="55"/>
        <v>profit</v>
      </c>
      <c r="P897" s="2" t="s">
        <v>23</v>
      </c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54"/>
        <v>Good Sales</v>
      </c>
      <c r="F898" s="2">
        <v>0.36</v>
      </c>
      <c r="G898" s="2">
        <f t="shared" ref="G898:G961" si="56">D898*F898</f>
        <v>1702.4687999999999</v>
      </c>
      <c r="H898" s="2">
        <f t="shared" ref="H898:H961" si="57">D898-G898</f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tr">
        <f t="shared" si="55"/>
        <v>profit</v>
      </c>
      <c r="P898" s="2" t="s">
        <v>34</v>
      </c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58">IF(D899&gt;800,"Good Sales","concerning")</f>
        <v>Good Sales</v>
      </c>
      <c r="F899" s="2">
        <v>0.33</v>
      </c>
      <c r="G899" s="2">
        <f t="shared" si="56"/>
        <v>1510.9347</v>
      </c>
      <c r="H899" s="2">
        <f t="shared" si="57"/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tr">
        <f t="shared" ref="O899:O962" si="59">IF(N899&gt;800,"profit","loss")</f>
        <v>profit</v>
      </c>
      <c r="P899" s="2" t="s">
        <v>48</v>
      </c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58"/>
        <v>Good Sales</v>
      </c>
      <c r="F900" s="2">
        <v>0.05</v>
      </c>
      <c r="G900" s="2">
        <f t="shared" si="56"/>
        <v>167.77650000000003</v>
      </c>
      <c r="H900" s="2">
        <f t="shared" si="57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tr">
        <f t="shared" si="59"/>
        <v>profit</v>
      </c>
      <c r="P900" s="2" t="s">
        <v>48</v>
      </c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58"/>
        <v>Good Sales</v>
      </c>
      <c r="F901" s="2">
        <v>0.5</v>
      </c>
      <c r="G901" s="2">
        <f t="shared" si="56"/>
        <v>1291.865</v>
      </c>
      <c r="H901" s="2">
        <f t="shared" si="57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tr">
        <f t="shared" si="59"/>
        <v>loss</v>
      </c>
      <c r="P901" s="2" t="s">
        <v>48</v>
      </c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58"/>
        <v>Good Sales</v>
      </c>
      <c r="F902" s="2">
        <v>0.08</v>
      </c>
      <c r="G902" s="2">
        <f t="shared" si="56"/>
        <v>331.7192</v>
      </c>
      <c r="H902" s="2">
        <f t="shared" si="57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tr">
        <f t="shared" si="59"/>
        <v>loss</v>
      </c>
      <c r="P902" s="2" t="s">
        <v>48</v>
      </c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58"/>
        <v>Good Sales</v>
      </c>
      <c r="F903" s="2">
        <v>0.3</v>
      </c>
      <c r="G903" s="2">
        <f t="shared" si="56"/>
        <v>1258.827</v>
      </c>
      <c r="H903" s="2">
        <f t="shared" si="57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tr">
        <f t="shared" si="59"/>
        <v>profit</v>
      </c>
      <c r="P903" s="2" t="s">
        <v>48</v>
      </c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58"/>
        <v>Good Sales</v>
      </c>
      <c r="F904" s="2">
        <v>0.12</v>
      </c>
      <c r="G904" s="2">
        <f t="shared" si="56"/>
        <v>499.78919999999994</v>
      </c>
      <c r="H904" s="2">
        <f t="shared" si="57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tr">
        <f t="shared" si="59"/>
        <v>loss</v>
      </c>
      <c r="P904" s="2" t="s">
        <v>48</v>
      </c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58"/>
        <v>Good Sales</v>
      </c>
      <c r="F905" s="2">
        <v>0.08</v>
      </c>
      <c r="G905" s="2">
        <f t="shared" si="56"/>
        <v>69.876000000000005</v>
      </c>
      <c r="H905" s="2">
        <f t="shared" si="57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tr">
        <f t="shared" si="59"/>
        <v>loss</v>
      </c>
      <c r="P905" s="2" t="s">
        <v>34</v>
      </c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58"/>
        <v>concerning</v>
      </c>
      <c r="F906" s="2">
        <v>0.28000000000000003</v>
      </c>
      <c r="G906" s="2">
        <f t="shared" si="56"/>
        <v>62.893600000000006</v>
      </c>
      <c r="H906" s="2">
        <f t="shared" si="57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tr">
        <f t="shared" si="59"/>
        <v>loss</v>
      </c>
      <c r="P906" s="2" t="s">
        <v>28</v>
      </c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58"/>
        <v>Good Sales</v>
      </c>
      <c r="F907" s="2">
        <v>0.42</v>
      </c>
      <c r="G907" s="2">
        <f t="shared" si="56"/>
        <v>2065.4129999999996</v>
      </c>
      <c r="H907" s="2">
        <f t="shared" si="57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tr">
        <f t="shared" si="59"/>
        <v>profit</v>
      </c>
      <c r="P907" s="2" t="s">
        <v>17</v>
      </c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58"/>
        <v>Good Sales</v>
      </c>
      <c r="F908" s="2">
        <v>0.19</v>
      </c>
      <c r="G908" s="2">
        <f t="shared" si="56"/>
        <v>912.4389000000001</v>
      </c>
      <c r="H908" s="2">
        <f t="shared" si="57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tr">
        <f t="shared" si="59"/>
        <v>loss</v>
      </c>
      <c r="P908" s="2" t="s">
        <v>48</v>
      </c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58"/>
        <v>Good Sales</v>
      </c>
      <c r="F909" s="2">
        <v>0.04</v>
      </c>
      <c r="G909" s="2">
        <f t="shared" si="56"/>
        <v>114.61799999999999</v>
      </c>
      <c r="H909" s="2">
        <f t="shared" si="57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tr">
        <f t="shared" si="59"/>
        <v>loss</v>
      </c>
      <c r="P909" s="2" t="s">
        <v>34</v>
      </c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58"/>
        <v>Good Sales</v>
      </c>
      <c r="F910" s="2">
        <v>0.31</v>
      </c>
      <c r="G910" s="2">
        <f t="shared" si="56"/>
        <v>1539.4631000000002</v>
      </c>
      <c r="H910" s="2">
        <f t="shared" si="57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tr">
        <f t="shared" si="59"/>
        <v>loss</v>
      </c>
      <c r="P910" s="2" t="s">
        <v>34</v>
      </c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58"/>
        <v>Good Sales</v>
      </c>
      <c r="F911" s="2">
        <v>0.38</v>
      </c>
      <c r="G911" s="2">
        <f t="shared" si="56"/>
        <v>1472.7583999999999</v>
      </c>
      <c r="H911" s="2">
        <f t="shared" si="57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tr">
        <f t="shared" si="59"/>
        <v>loss</v>
      </c>
      <c r="P911" s="2" t="s">
        <v>34</v>
      </c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58"/>
        <v>Good Sales</v>
      </c>
      <c r="F912" s="2">
        <v>0.15</v>
      </c>
      <c r="G912" s="2">
        <f t="shared" si="56"/>
        <v>395.27399999999994</v>
      </c>
      <c r="H912" s="2">
        <f t="shared" si="57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tr">
        <f t="shared" si="59"/>
        <v>loss</v>
      </c>
      <c r="P912" s="2" t="s">
        <v>23</v>
      </c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58"/>
        <v>Good Sales</v>
      </c>
      <c r="F913" s="2">
        <v>0.35</v>
      </c>
      <c r="G913" s="2">
        <f t="shared" si="56"/>
        <v>702.702</v>
      </c>
      <c r="H913" s="2">
        <f t="shared" si="57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tr">
        <f t="shared" si="59"/>
        <v>loss</v>
      </c>
      <c r="P913" s="2" t="s">
        <v>17</v>
      </c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58"/>
        <v>Good Sales</v>
      </c>
      <c r="F914" s="2">
        <v>0.04</v>
      </c>
      <c r="G914" s="2">
        <f t="shared" si="56"/>
        <v>120.20120000000001</v>
      </c>
      <c r="H914" s="2">
        <f t="shared" si="57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tr">
        <f t="shared" si="59"/>
        <v>loss</v>
      </c>
      <c r="P914" s="2" t="s">
        <v>23</v>
      </c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58"/>
        <v>Good Sales</v>
      </c>
      <c r="F915" s="2">
        <v>0.18</v>
      </c>
      <c r="G915" s="2">
        <f t="shared" si="56"/>
        <v>472.93739999999997</v>
      </c>
      <c r="H915" s="2">
        <f t="shared" si="57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tr">
        <f t="shared" si="59"/>
        <v>loss</v>
      </c>
      <c r="P915" s="2" t="s">
        <v>17</v>
      </c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58"/>
        <v>Good Sales</v>
      </c>
      <c r="F916" s="2">
        <v>0.24</v>
      </c>
      <c r="G916" s="2">
        <f t="shared" si="56"/>
        <v>1192.7112</v>
      </c>
      <c r="H916" s="2">
        <f t="shared" si="57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tr">
        <f t="shared" si="59"/>
        <v>profit</v>
      </c>
      <c r="P916" s="2" t="s">
        <v>28</v>
      </c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58"/>
        <v>Good Sales</v>
      </c>
      <c r="F917" s="2">
        <v>0.39</v>
      </c>
      <c r="G917" s="2">
        <f t="shared" si="56"/>
        <v>976.27140000000009</v>
      </c>
      <c r="H917" s="2">
        <f t="shared" si="57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tr">
        <f t="shared" si="59"/>
        <v>loss</v>
      </c>
      <c r="P917" s="2" t="s">
        <v>39</v>
      </c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58"/>
        <v>Good Sales</v>
      </c>
      <c r="F918" s="2">
        <v>0.17</v>
      </c>
      <c r="G918" s="2">
        <f t="shared" si="56"/>
        <v>713.32170000000008</v>
      </c>
      <c r="H918" s="2">
        <f t="shared" si="57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tr">
        <f t="shared" si="59"/>
        <v>loss</v>
      </c>
      <c r="P918" s="2" t="s">
        <v>23</v>
      </c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58"/>
        <v>Good Sales</v>
      </c>
      <c r="F919" s="2">
        <v>0.23</v>
      </c>
      <c r="G919" s="2">
        <f t="shared" si="56"/>
        <v>939.95480000000009</v>
      </c>
      <c r="H919" s="2">
        <f t="shared" si="57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tr">
        <f t="shared" si="59"/>
        <v>profit</v>
      </c>
      <c r="P919" s="2" t="s">
        <v>28</v>
      </c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58"/>
        <v>concerning</v>
      </c>
      <c r="F920" s="2">
        <v>0.31</v>
      </c>
      <c r="G920" s="2">
        <f t="shared" si="56"/>
        <v>139.4659</v>
      </c>
      <c r="H920" s="2">
        <f t="shared" si="57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tr">
        <f t="shared" si="59"/>
        <v>loss</v>
      </c>
      <c r="P920" s="2" t="s">
        <v>48</v>
      </c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58"/>
        <v>concerning</v>
      </c>
      <c r="F921" s="2">
        <v>0.31</v>
      </c>
      <c r="G921" s="2">
        <f t="shared" si="56"/>
        <v>163.16230000000002</v>
      </c>
      <c r="H921" s="2">
        <f t="shared" si="57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tr">
        <f t="shared" si="59"/>
        <v>loss</v>
      </c>
      <c r="P921" s="2" t="s">
        <v>48</v>
      </c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58"/>
        <v>Good Sales</v>
      </c>
      <c r="F922" s="2">
        <v>0.26</v>
      </c>
      <c r="G922" s="2">
        <f t="shared" si="56"/>
        <v>866.59820000000002</v>
      </c>
      <c r="H922" s="2">
        <f t="shared" si="57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tr">
        <f t="shared" si="59"/>
        <v>loss</v>
      </c>
      <c r="P922" s="2" t="s">
        <v>17</v>
      </c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58"/>
        <v>Good Sales</v>
      </c>
      <c r="F923" s="2">
        <v>0.16</v>
      </c>
      <c r="G923" s="2">
        <f t="shared" si="56"/>
        <v>219.14080000000001</v>
      </c>
      <c r="H923" s="2">
        <f t="shared" si="57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tr">
        <f t="shared" si="59"/>
        <v>loss</v>
      </c>
      <c r="P923" s="2" t="s">
        <v>28</v>
      </c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58"/>
        <v>Good Sales</v>
      </c>
      <c r="F924" s="2">
        <v>0.33</v>
      </c>
      <c r="G924" s="2">
        <f t="shared" si="56"/>
        <v>1096.2204000000002</v>
      </c>
      <c r="H924" s="2">
        <f t="shared" si="57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tr">
        <f t="shared" si="59"/>
        <v>loss</v>
      </c>
      <c r="P924" s="2" t="s">
        <v>23</v>
      </c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58"/>
        <v>Good Sales</v>
      </c>
      <c r="F925" s="2">
        <v>0.42</v>
      </c>
      <c r="G925" s="2">
        <f t="shared" si="56"/>
        <v>339.64139999999998</v>
      </c>
      <c r="H925" s="2">
        <f t="shared" si="57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tr">
        <f t="shared" si="59"/>
        <v>loss</v>
      </c>
      <c r="P925" s="2" t="s">
        <v>34</v>
      </c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58"/>
        <v>Good Sales</v>
      </c>
      <c r="F926" s="2">
        <v>0.08</v>
      </c>
      <c r="G926" s="2">
        <f t="shared" si="56"/>
        <v>163.65040000000002</v>
      </c>
      <c r="H926" s="2">
        <f t="shared" si="57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tr">
        <f t="shared" si="59"/>
        <v>loss</v>
      </c>
      <c r="P926" s="2" t="s">
        <v>34</v>
      </c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58"/>
        <v>concerning</v>
      </c>
      <c r="F927" s="2">
        <v>0.17</v>
      </c>
      <c r="G927" s="2">
        <f t="shared" si="56"/>
        <v>102.35700000000001</v>
      </c>
      <c r="H927" s="2">
        <f t="shared" si="57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tr">
        <f t="shared" si="59"/>
        <v>loss</v>
      </c>
      <c r="P927" s="2" t="s">
        <v>28</v>
      </c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58"/>
        <v>Good Sales</v>
      </c>
      <c r="F928" s="2">
        <v>0.33</v>
      </c>
      <c r="G928" s="2">
        <f t="shared" si="56"/>
        <v>489.14580000000001</v>
      </c>
      <c r="H928" s="2">
        <f t="shared" si="57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tr">
        <f t="shared" si="59"/>
        <v>loss</v>
      </c>
      <c r="P928" s="2" t="s">
        <v>48</v>
      </c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58"/>
        <v>concerning</v>
      </c>
      <c r="F929" s="2">
        <v>0.38</v>
      </c>
      <c r="G929" s="2">
        <f t="shared" si="56"/>
        <v>202.41079999999999</v>
      </c>
      <c r="H929" s="2">
        <f t="shared" si="57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tr">
        <f t="shared" si="59"/>
        <v>loss</v>
      </c>
      <c r="P929" s="2" t="s">
        <v>34</v>
      </c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58"/>
        <v>Good Sales</v>
      </c>
      <c r="F930" s="2">
        <v>0.39</v>
      </c>
      <c r="G930" s="2">
        <f t="shared" si="56"/>
        <v>1893.7776000000001</v>
      </c>
      <c r="H930" s="2">
        <f t="shared" si="57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tr">
        <f t="shared" si="59"/>
        <v>loss</v>
      </c>
      <c r="P930" s="2" t="s">
        <v>48</v>
      </c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58"/>
        <v>Good Sales</v>
      </c>
      <c r="F931" s="2">
        <v>0.33</v>
      </c>
      <c r="G931" s="2">
        <f t="shared" si="56"/>
        <v>671.8107</v>
      </c>
      <c r="H931" s="2">
        <f t="shared" si="57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tr">
        <f t="shared" si="59"/>
        <v>loss</v>
      </c>
      <c r="P931" s="2" t="s">
        <v>28</v>
      </c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58"/>
        <v>Good Sales</v>
      </c>
      <c r="F932" s="2">
        <v>0.24</v>
      </c>
      <c r="G932" s="2">
        <f t="shared" si="56"/>
        <v>1083.7967999999998</v>
      </c>
      <c r="H932" s="2">
        <f t="shared" si="57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tr">
        <f t="shared" si="59"/>
        <v>profit</v>
      </c>
      <c r="P932" s="2" t="s">
        <v>34</v>
      </c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58"/>
        <v>Good Sales</v>
      </c>
      <c r="F933" s="2">
        <v>0.32</v>
      </c>
      <c r="G933" s="2">
        <f t="shared" si="56"/>
        <v>1554.7968000000001</v>
      </c>
      <c r="H933" s="2">
        <f t="shared" si="57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tr">
        <f t="shared" si="59"/>
        <v>profit</v>
      </c>
      <c r="P933" s="2" t="s">
        <v>48</v>
      </c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58"/>
        <v>Good Sales</v>
      </c>
      <c r="F934" s="2">
        <v>7.0000000000000007E-2</v>
      </c>
      <c r="G934" s="2">
        <f t="shared" si="56"/>
        <v>318.98020000000002</v>
      </c>
      <c r="H934" s="2">
        <f t="shared" si="57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tr">
        <f t="shared" si="59"/>
        <v>loss</v>
      </c>
      <c r="P934" s="2" t="s">
        <v>39</v>
      </c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58"/>
        <v>Good Sales</v>
      </c>
      <c r="F935" s="2">
        <v>0.1</v>
      </c>
      <c r="G935" s="2">
        <f t="shared" si="56"/>
        <v>232.93000000000004</v>
      </c>
      <c r="H935" s="2">
        <f t="shared" si="57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tr">
        <f t="shared" si="59"/>
        <v>loss</v>
      </c>
      <c r="P935" s="2" t="s">
        <v>34</v>
      </c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58"/>
        <v>Good Sales</v>
      </c>
      <c r="F936" s="2">
        <v>0.46</v>
      </c>
      <c r="G936" s="2">
        <f t="shared" si="56"/>
        <v>1801.636</v>
      </c>
      <c r="H936" s="2">
        <f t="shared" si="57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tr">
        <f t="shared" si="59"/>
        <v>profit</v>
      </c>
      <c r="P936" s="2" t="s">
        <v>23</v>
      </c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58"/>
        <v>Good Sales</v>
      </c>
      <c r="F937" s="2">
        <v>0.46</v>
      </c>
      <c r="G937" s="2">
        <f t="shared" si="56"/>
        <v>392.43979999999999</v>
      </c>
      <c r="H937" s="2">
        <f t="shared" si="57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tr">
        <f t="shared" si="59"/>
        <v>loss</v>
      </c>
      <c r="P937" s="2" t="s">
        <v>17</v>
      </c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58"/>
        <v>concerning</v>
      </c>
      <c r="F938" s="2">
        <v>0.36</v>
      </c>
      <c r="G938" s="2">
        <f t="shared" si="56"/>
        <v>203.28479999999996</v>
      </c>
      <c r="H938" s="2">
        <f t="shared" si="57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tr">
        <f t="shared" si="59"/>
        <v>loss</v>
      </c>
      <c r="P938" s="2" t="s">
        <v>23</v>
      </c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58"/>
        <v>Good Sales</v>
      </c>
      <c r="F939" s="2">
        <v>0.16</v>
      </c>
      <c r="G939" s="2">
        <f t="shared" si="56"/>
        <v>703.49119999999994</v>
      </c>
      <c r="H939" s="2">
        <f t="shared" si="57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tr">
        <f t="shared" si="59"/>
        <v>loss</v>
      </c>
      <c r="P939" s="2" t="s">
        <v>39</v>
      </c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58"/>
        <v>concerning</v>
      </c>
      <c r="F940" s="2">
        <v>0.32</v>
      </c>
      <c r="G940" s="2">
        <f t="shared" si="56"/>
        <v>80.796800000000005</v>
      </c>
      <c r="H940" s="2">
        <f t="shared" si="57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tr">
        <f t="shared" si="59"/>
        <v>loss</v>
      </c>
      <c r="P940" s="2" t="s">
        <v>23</v>
      </c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58"/>
        <v>Good Sales</v>
      </c>
      <c r="F941" s="2">
        <v>0.34</v>
      </c>
      <c r="G941" s="2">
        <f t="shared" si="56"/>
        <v>1653.896</v>
      </c>
      <c r="H941" s="2">
        <f t="shared" si="57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tr">
        <f t="shared" si="59"/>
        <v>profit</v>
      </c>
      <c r="P941" s="2" t="s">
        <v>28</v>
      </c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58"/>
        <v>Good Sales</v>
      </c>
      <c r="F942" s="2">
        <v>0.26</v>
      </c>
      <c r="G942" s="2">
        <f t="shared" si="56"/>
        <v>882.29960000000005</v>
      </c>
      <c r="H942" s="2">
        <f t="shared" si="57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tr">
        <f t="shared" si="59"/>
        <v>loss</v>
      </c>
      <c r="P942" s="2" t="s">
        <v>48</v>
      </c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58"/>
        <v>Good Sales</v>
      </c>
      <c r="F943" s="2">
        <v>0.37</v>
      </c>
      <c r="G943" s="2">
        <f t="shared" si="56"/>
        <v>797.75699999999995</v>
      </c>
      <c r="H943" s="2">
        <f t="shared" si="57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tr">
        <f t="shared" si="59"/>
        <v>loss</v>
      </c>
      <c r="P943" s="2" t="s">
        <v>34</v>
      </c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58"/>
        <v>concerning</v>
      </c>
      <c r="F944" s="2">
        <v>0.01</v>
      </c>
      <c r="G944" s="2">
        <f t="shared" si="56"/>
        <v>7.9274000000000004</v>
      </c>
      <c r="H944" s="2">
        <f t="shared" si="57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tr">
        <f t="shared" si="59"/>
        <v>loss</v>
      </c>
      <c r="P944" s="2" t="s">
        <v>17</v>
      </c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58"/>
        <v>Good Sales</v>
      </c>
      <c r="F945" s="2">
        <v>0.13</v>
      </c>
      <c r="G945" s="2">
        <f t="shared" si="56"/>
        <v>473.6979</v>
      </c>
      <c r="H945" s="2">
        <f t="shared" si="57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tr">
        <f t="shared" si="59"/>
        <v>profit</v>
      </c>
      <c r="P945" s="2" t="s">
        <v>34</v>
      </c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58"/>
        <v>Good Sales</v>
      </c>
      <c r="F946" s="2">
        <v>0.4</v>
      </c>
      <c r="G946" s="2">
        <f t="shared" si="56"/>
        <v>1143.7</v>
      </c>
      <c r="H946" s="2">
        <f t="shared" si="57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tr">
        <f t="shared" si="59"/>
        <v>loss</v>
      </c>
      <c r="P946" s="2" t="s">
        <v>39</v>
      </c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58"/>
        <v>Good Sales</v>
      </c>
      <c r="F947" s="2">
        <v>0.47</v>
      </c>
      <c r="G947" s="2">
        <f t="shared" si="56"/>
        <v>1684.7243999999998</v>
      </c>
      <c r="H947" s="2">
        <f t="shared" si="57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tr">
        <f t="shared" si="59"/>
        <v>profit</v>
      </c>
      <c r="P947" s="2" t="s">
        <v>48</v>
      </c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58"/>
        <v>Good Sales</v>
      </c>
      <c r="F948" s="2">
        <v>0.44</v>
      </c>
      <c r="G948" s="2">
        <f t="shared" si="56"/>
        <v>945.0408000000001</v>
      </c>
      <c r="H948" s="2">
        <f t="shared" si="57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tr">
        <f t="shared" si="59"/>
        <v>loss</v>
      </c>
      <c r="P948" s="2" t="s">
        <v>23</v>
      </c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58"/>
        <v>concerning</v>
      </c>
      <c r="F949" s="2">
        <v>0.36</v>
      </c>
      <c r="G949" s="2">
        <f t="shared" si="56"/>
        <v>152.88120000000001</v>
      </c>
      <c r="H949" s="2">
        <f t="shared" si="57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tr">
        <f t="shared" si="59"/>
        <v>loss</v>
      </c>
      <c r="P949" s="2" t="s">
        <v>48</v>
      </c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58"/>
        <v>Good Sales</v>
      </c>
      <c r="F950" s="2">
        <v>0.08</v>
      </c>
      <c r="G950" s="2">
        <f t="shared" si="56"/>
        <v>131.46879999999999</v>
      </c>
      <c r="H950" s="2">
        <f t="shared" si="57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tr">
        <f t="shared" si="59"/>
        <v>loss</v>
      </c>
      <c r="P950" s="2" t="s">
        <v>17</v>
      </c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58"/>
        <v>Good Sales</v>
      </c>
      <c r="F951" s="2">
        <v>0.18</v>
      </c>
      <c r="G951" s="2">
        <f t="shared" si="56"/>
        <v>295.84799999999996</v>
      </c>
      <c r="H951" s="2">
        <f t="shared" si="57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tr">
        <f t="shared" si="59"/>
        <v>loss</v>
      </c>
      <c r="P951" s="2" t="s">
        <v>48</v>
      </c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58"/>
        <v>concerning</v>
      </c>
      <c r="F952" s="2">
        <v>0.03</v>
      </c>
      <c r="G952" s="2">
        <f t="shared" si="56"/>
        <v>4.2759</v>
      </c>
      <c r="H952" s="2">
        <f t="shared" si="57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tr">
        <f t="shared" si="59"/>
        <v>loss</v>
      </c>
      <c r="P952" s="2" t="s">
        <v>17</v>
      </c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58"/>
        <v>concerning</v>
      </c>
      <c r="F953" s="2">
        <v>0.32</v>
      </c>
      <c r="G953" s="2">
        <f t="shared" si="56"/>
        <v>47.023999999999994</v>
      </c>
      <c r="H953" s="2">
        <f t="shared" si="57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tr">
        <f t="shared" si="59"/>
        <v>loss</v>
      </c>
      <c r="P953" s="2" t="s">
        <v>39</v>
      </c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58"/>
        <v>Good Sales</v>
      </c>
      <c r="F954" s="2">
        <v>0.22</v>
      </c>
      <c r="G954" s="2">
        <f t="shared" si="56"/>
        <v>378.55840000000001</v>
      </c>
      <c r="H954" s="2">
        <f t="shared" si="57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tr">
        <f t="shared" si="59"/>
        <v>loss</v>
      </c>
      <c r="P954" s="2" t="s">
        <v>17</v>
      </c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58"/>
        <v>Good Sales</v>
      </c>
      <c r="F955" s="2">
        <v>0.28999999999999998</v>
      </c>
      <c r="G955" s="2">
        <f t="shared" si="56"/>
        <v>1062.9514999999999</v>
      </c>
      <c r="H955" s="2">
        <f t="shared" si="57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tr">
        <f t="shared" si="59"/>
        <v>loss</v>
      </c>
      <c r="P955" s="2" t="s">
        <v>23</v>
      </c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58"/>
        <v>Good Sales</v>
      </c>
      <c r="F956" s="2">
        <v>0.49</v>
      </c>
      <c r="G956" s="2">
        <f t="shared" si="56"/>
        <v>1547.3269</v>
      </c>
      <c r="H956" s="2">
        <f t="shared" si="57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tr">
        <f t="shared" si="59"/>
        <v>loss</v>
      </c>
      <c r="P956" s="2" t="s">
        <v>28</v>
      </c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58"/>
        <v>Good Sales</v>
      </c>
      <c r="F957" s="2">
        <v>0.2</v>
      </c>
      <c r="G957" s="2">
        <f t="shared" si="56"/>
        <v>254.23800000000003</v>
      </c>
      <c r="H957" s="2">
        <f t="shared" si="57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tr">
        <f t="shared" si="59"/>
        <v>loss</v>
      </c>
      <c r="P957" s="2" t="s">
        <v>28</v>
      </c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58"/>
        <v>Good Sales</v>
      </c>
      <c r="F958" s="2">
        <v>0.15</v>
      </c>
      <c r="G958" s="2">
        <f t="shared" si="56"/>
        <v>458.03100000000001</v>
      </c>
      <c r="H958" s="2">
        <f t="shared" si="57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tr">
        <f t="shared" si="59"/>
        <v>profit</v>
      </c>
      <c r="P958" s="2" t="s">
        <v>48</v>
      </c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58"/>
        <v>Good Sales</v>
      </c>
      <c r="F959" s="2">
        <v>0.08</v>
      </c>
      <c r="G959" s="2">
        <f t="shared" si="56"/>
        <v>261.77199999999999</v>
      </c>
      <c r="H959" s="2">
        <f t="shared" si="57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tr">
        <f t="shared" si="59"/>
        <v>loss</v>
      </c>
      <c r="P959" s="2" t="s">
        <v>17</v>
      </c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58"/>
        <v>Good Sales</v>
      </c>
      <c r="F960" s="2">
        <v>7.0000000000000007E-2</v>
      </c>
      <c r="G960" s="2">
        <f t="shared" si="56"/>
        <v>186.24130000000002</v>
      </c>
      <c r="H960" s="2">
        <f t="shared" si="57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tr">
        <f t="shared" si="59"/>
        <v>loss</v>
      </c>
      <c r="P960" s="2" t="s">
        <v>17</v>
      </c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58"/>
        <v>Good Sales</v>
      </c>
      <c r="F961" s="2">
        <v>0.26</v>
      </c>
      <c r="G961" s="2">
        <f t="shared" si="56"/>
        <v>690.2038</v>
      </c>
      <c r="H961" s="2">
        <f t="shared" si="57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tr">
        <f t="shared" si="59"/>
        <v>loss</v>
      </c>
      <c r="P961" s="2" t="s">
        <v>34</v>
      </c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58"/>
        <v>Good Sales</v>
      </c>
      <c r="F962" s="2">
        <v>0.37</v>
      </c>
      <c r="G962" s="2">
        <f t="shared" ref="G962:G1025" si="60">D962*F962</f>
        <v>707.35119999999995</v>
      </c>
      <c r="H962" s="2">
        <f t="shared" ref="H962:H1025" si="61">D962-G962</f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tr">
        <f t="shared" si="59"/>
        <v>loss</v>
      </c>
      <c r="P962" s="2" t="s">
        <v>17</v>
      </c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62">IF(D963&gt;800,"Good Sales","concerning")</f>
        <v>concerning</v>
      </c>
      <c r="F963" s="2">
        <v>0.28000000000000003</v>
      </c>
      <c r="G963" s="2">
        <f t="shared" si="60"/>
        <v>197.29640000000001</v>
      </c>
      <c r="H963" s="2">
        <f t="shared" si="61"/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tr">
        <f t="shared" ref="O963:O1026" si="63">IF(N963&gt;800,"profit","loss")</f>
        <v>loss</v>
      </c>
      <c r="P963" s="2" t="s">
        <v>34</v>
      </c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62"/>
        <v>Good Sales</v>
      </c>
      <c r="F964" s="2">
        <v>0.44</v>
      </c>
      <c r="G964" s="2">
        <f t="shared" si="60"/>
        <v>875.1028</v>
      </c>
      <c r="H964" s="2">
        <f t="shared" si="6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tr">
        <f t="shared" si="63"/>
        <v>loss</v>
      </c>
      <c r="P964" s="2" t="s">
        <v>23</v>
      </c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62"/>
        <v>Good Sales</v>
      </c>
      <c r="F965" s="2">
        <v>0.16</v>
      </c>
      <c r="G965" s="2">
        <f t="shared" si="60"/>
        <v>286.74240000000003</v>
      </c>
      <c r="H965" s="2">
        <f t="shared" si="6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tr">
        <f t="shared" si="63"/>
        <v>loss</v>
      </c>
      <c r="P965" s="2" t="s">
        <v>23</v>
      </c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62"/>
        <v>Good Sales</v>
      </c>
      <c r="F966" s="2">
        <v>0.3</v>
      </c>
      <c r="G966" s="2">
        <f t="shared" si="60"/>
        <v>900.20100000000002</v>
      </c>
      <c r="H966" s="2">
        <f t="shared" si="6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tr">
        <f t="shared" si="63"/>
        <v>loss</v>
      </c>
      <c r="P966" s="2" t="s">
        <v>39</v>
      </c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62"/>
        <v>Good Sales</v>
      </c>
      <c r="F967" s="2">
        <v>0.33</v>
      </c>
      <c r="G967" s="2">
        <f t="shared" si="60"/>
        <v>1417.5711000000001</v>
      </c>
      <c r="H967" s="2">
        <f t="shared" si="6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tr">
        <f t="shared" si="63"/>
        <v>profit</v>
      </c>
      <c r="P967" s="2" t="s">
        <v>23</v>
      </c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62"/>
        <v>Good Sales</v>
      </c>
      <c r="F968" s="2">
        <v>0.14000000000000001</v>
      </c>
      <c r="G968" s="2">
        <f t="shared" si="60"/>
        <v>271.50760000000002</v>
      </c>
      <c r="H968" s="2">
        <f t="shared" si="6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tr">
        <f t="shared" si="63"/>
        <v>loss</v>
      </c>
      <c r="P968" s="2" t="s">
        <v>34</v>
      </c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62"/>
        <v>Good Sales</v>
      </c>
      <c r="F969" s="2">
        <v>0.2</v>
      </c>
      <c r="G969" s="2">
        <f t="shared" si="60"/>
        <v>715.54</v>
      </c>
      <c r="H969" s="2">
        <f t="shared" si="6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tr">
        <f t="shared" si="63"/>
        <v>profit</v>
      </c>
      <c r="P969" s="2" t="s">
        <v>48</v>
      </c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62"/>
        <v>Good Sales</v>
      </c>
      <c r="F970" s="2">
        <v>0.3</v>
      </c>
      <c r="G970" s="2">
        <f t="shared" si="60"/>
        <v>1223.3909999999998</v>
      </c>
      <c r="H970" s="2">
        <f t="shared" si="6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tr">
        <f t="shared" si="63"/>
        <v>loss</v>
      </c>
      <c r="P970" s="2" t="s">
        <v>28</v>
      </c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62"/>
        <v>Good Sales</v>
      </c>
      <c r="F971" s="2">
        <v>0.01</v>
      </c>
      <c r="G971" s="2">
        <f t="shared" si="60"/>
        <v>11.3758</v>
      </c>
      <c r="H971" s="2">
        <f t="shared" si="6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tr">
        <f t="shared" si="63"/>
        <v>loss</v>
      </c>
      <c r="P971" s="2" t="s">
        <v>48</v>
      </c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62"/>
        <v>Good Sales</v>
      </c>
      <c r="F972" s="2">
        <v>0.44</v>
      </c>
      <c r="G972" s="2">
        <f t="shared" si="60"/>
        <v>1987.9596000000001</v>
      </c>
      <c r="H972" s="2">
        <f t="shared" si="6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tr">
        <f t="shared" si="63"/>
        <v>loss</v>
      </c>
      <c r="P972" s="2" t="s">
        <v>34</v>
      </c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62"/>
        <v>concerning</v>
      </c>
      <c r="F973" s="2">
        <v>0.06</v>
      </c>
      <c r="G973" s="2">
        <f t="shared" si="60"/>
        <v>26.710799999999999</v>
      </c>
      <c r="H973" s="2">
        <f t="shared" si="6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tr">
        <f t="shared" si="63"/>
        <v>loss</v>
      </c>
      <c r="P973" s="2" t="s">
        <v>34</v>
      </c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62"/>
        <v>Good Sales</v>
      </c>
      <c r="F974" s="2">
        <v>0.02</v>
      </c>
      <c r="G974" s="2">
        <f t="shared" si="60"/>
        <v>90.368400000000008</v>
      </c>
      <c r="H974" s="2">
        <f t="shared" si="6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tr">
        <f t="shared" si="63"/>
        <v>loss</v>
      </c>
      <c r="P974" s="2" t="s">
        <v>34</v>
      </c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62"/>
        <v>Good Sales</v>
      </c>
      <c r="F975" s="2">
        <v>0.11</v>
      </c>
      <c r="G975" s="2">
        <f t="shared" si="60"/>
        <v>99.197999999999993</v>
      </c>
      <c r="H975" s="2">
        <f t="shared" si="6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tr">
        <f t="shared" si="63"/>
        <v>loss</v>
      </c>
      <c r="P975" s="2" t="s">
        <v>23</v>
      </c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62"/>
        <v>Good Sales</v>
      </c>
      <c r="F976" s="2">
        <v>0.25</v>
      </c>
      <c r="G976" s="2">
        <f t="shared" si="60"/>
        <v>438.03250000000003</v>
      </c>
      <c r="H976" s="2">
        <f t="shared" si="6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tr">
        <f t="shared" si="63"/>
        <v>loss</v>
      </c>
      <c r="P976" s="2" t="s">
        <v>23</v>
      </c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62"/>
        <v>Good Sales</v>
      </c>
      <c r="F977" s="2">
        <v>0.16</v>
      </c>
      <c r="G977" s="2">
        <f t="shared" si="60"/>
        <v>490.50400000000002</v>
      </c>
      <c r="H977" s="2">
        <f t="shared" si="6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tr">
        <f t="shared" si="63"/>
        <v>loss</v>
      </c>
      <c r="P977" s="2" t="s">
        <v>48</v>
      </c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62"/>
        <v>Good Sales</v>
      </c>
      <c r="F978" s="2">
        <v>0.22</v>
      </c>
      <c r="G978" s="2">
        <f t="shared" si="60"/>
        <v>998.32700000000011</v>
      </c>
      <c r="H978" s="2">
        <f t="shared" si="6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tr">
        <f t="shared" si="63"/>
        <v>profit</v>
      </c>
      <c r="P978" s="2" t="s">
        <v>17</v>
      </c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62"/>
        <v>Good Sales</v>
      </c>
      <c r="F979" s="2">
        <v>0.04</v>
      </c>
      <c r="G979" s="2">
        <f t="shared" si="60"/>
        <v>54.117600000000003</v>
      </c>
      <c r="H979" s="2">
        <f t="shared" si="6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tr">
        <f t="shared" si="63"/>
        <v>loss</v>
      </c>
      <c r="P979" s="2" t="s">
        <v>39</v>
      </c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62"/>
        <v>Good Sales</v>
      </c>
      <c r="F980" s="2">
        <v>0.12</v>
      </c>
      <c r="G980" s="2">
        <f t="shared" si="60"/>
        <v>460.9812</v>
      </c>
      <c r="H980" s="2">
        <f t="shared" si="6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tr">
        <f t="shared" si="63"/>
        <v>profit</v>
      </c>
      <c r="P980" s="2" t="s">
        <v>48</v>
      </c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62"/>
        <v>Good Sales</v>
      </c>
      <c r="F981" s="2">
        <v>0.05</v>
      </c>
      <c r="G981" s="2">
        <f t="shared" si="60"/>
        <v>179.05700000000002</v>
      </c>
      <c r="H981" s="2">
        <f t="shared" si="6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tr">
        <f t="shared" si="63"/>
        <v>profit</v>
      </c>
      <c r="P981" s="2" t="s">
        <v>34</v>
      </c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62"/>
        <v>Good Sales</v>
      </c>
      <c r="F982" s="2">
        <v>0.11</v>
      </c>
      <c r="G982" s="2">
        <f t="shared" si="60"/>
        <v>97.082700000000003</v>
      </c>
      <c r="H982" s="2">
        <f t="shared" si="6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tr">
        <f t="shared" si="63"/>
        <v>loss</v>
      </c>
      <c r="P982" s="2" t="s">
        <v>17</v>
      </c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62"/>
        <v>Good Sales</v>
      </c>
      <c r="F983" s="2">
        <v>0.35</v>
      </c>
      <c r="G983" s="2">
        <f t="shared" si="60"/>
        <v>857.27949999999987</v>
      </c>
      <c r="H983" s="2">
        <f t="shared" si="6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tr">
        <f t="shared" si="63"/>
        <v>loss</v>
      </c>
      <c r="P983" s="2" t="s">
        <v>48</v>
      </c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62"/>
        <v>Good Sales</v>
      </c>
      <c r="F984" s="2">
        <v>0.28999999999999998</v>
      </c>
      <c r="G984" s="2">
        <f t="shared" si="60"/>
        <v>713.21729999999991</v>
      </c>
      <c r="H984" s="2">
        <f t="shared" si="6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tr">
        <f t="shared" si="63"/>
        <v>loss</v>
      </c>
      <c r="P984" s="2" t="s">
        <v>48</v>
      </c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62"/>
        <v>Good Sales</v>
      </c>
      <c r="F985" s="2">
        <v>0.17</v>
      </c>
      <c r="G985" s="2">
        <f t="shared" si="60"/>
        <v>270.74200000000002</v>
      </c>
      <c r="H985" s="2">
        <f t="shared" si="6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tr">
        <f t="shared" si="63"/>
        <v>loss</v>
      </c>
      <c r="P985" s="2" t="s">
        <v>48</v>
      </c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62"/>
        <v>Good Sales</v>
      </c>
      <c r="F986" s="2">
        <v>0.13</v>
      </c>
      <c r="G986" s="2">
        <f t="shared" si="60"/>
        <v>509.80930000000001</v>
      </c>
      <c r="H986" s="2">
        <f t="shared" si="6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tr">
        <f t="shared" si="63"/>
        <v>profit</v>
      </c>
      <c r="P986" s="2" t="s">
        <v>34</v>
      </c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62"/>
        <v>Good Sales</v>
      </c>
      <c r="F987" s="2">
        <v>0.5</v>
      </c>
      <c r="G987" s="2">
        <f t="shared" si="60"/>
        <v>2318.54</v>
      </c>
      <c r="H987" s="2">
        <f t="shared" si="6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tr">
        <f t="shared" si="63"/>
        <v>profit</v>
      </c>
      <c r="P987" s="2" t="s">
        <v>17</v>
      </c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62"/>
        <v>Good Sales</v>
      </c>
      <c r="F988" s="2">
        <v>0.38</v>
      </c>
      <c r="G988" s="2">
        <f t="shared" si="60"/>
        <v>1372.2598</v>
      </c>
      <c r="H988" s="2">
        <f t="shared" si="6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tr">
        <f t="shared" si="63"/>
        <v>loss</v>
      </c>
      <c r="P988" s="2" t="s">
        <v>48</v>
      </c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62"/>
        <v>Good Sales</v>
      </c>
      <c r="F989" s="2">
        <v>0.41</v>
      </c>
      <c r="G989" s="2">
        <f t="shared" si="60"/>
        <v>1995.6667999999997</v>
      </c>
      <c r="H989" s="2">
        <f t="shared" si="6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tr">
        <f t="shared" si="63"/>
        <v>loss</v>
      </c>
      <c r="P989" s="2" t="s">
        <v>28</v>
      </c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62"/>
        <v>concerning</v>
      </c>
      <c r="F990" s="2">
        <v>0.01</v>
      </c>
      <c r="G990" s="2">
        <f t="shared" si="60"/>
        <v>3.4730000000000003</v>
      </c>
      <c r="H990" s="2">
        <f t="shared" si="6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tr">
        <f t="shared" si="63"/>
        <v>loss</v>
      </c>
      <c r="P990" s="2" t="s">
        <v>39</v>
      </c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62"/>
        <v>concerning</v>
      </c>
      <c r="F991" s="2">
        <v>0.03</v>
      </c>
      <c r="G991" s="2">
        <f t="shared" si="60"/>
        <v>8.4716999999999985</v>
      </c>
      <c r="H991" s="2">
        <f t="shared" si="6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tr">
        <f t="shared" si="63"/>
        <v>loss</v>
      </c>
      <c r="P991" s="2" t="s">
        <v>48</v>
      </c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62"/>
        <v>Good Sales</v>
      </c>
      <c r="F992" s="2">
        <v>0.36</v>
      </c>
      <c r="G992" s="2">
        <f t="shared" si="60"/>
        <v>1612.7675999999999</v>
      </c>
      <c r="H992" s="2">
        <f t="shared" si="6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tr">
        <f t="shared" si="63"/>
        <v>profit</v>
      </c>
      <c r="P992" s="2" t="s">
        <v>34</v>
      </c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62"/>
        <v>Good Sales</v>
      </c>
      <c r="F993" s="2">
        <v>0.1</v>
      </c>
      <c r="G993" s="2">
        <f t="shared" si="60"/>
        <v>449.92200000000003</v>
      </c>
      <c r="H993" s="2">
        <f t="shared" si="6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tr">
        <f t="shared" si="63"/>
        <v>loss</v>
      </c>
      <c r="P993" s="2" t="s">
        <v>17</v>
      </c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62"/>
        <v>concerning</v>
      </c>
      <c r="F994" s="2">
        <v>0.21</v>
      </c>
      <c r="G994" s="2">
        <f t="shared" si="60"/>
        <v>131.2269</v>
      </c>
      <c r="H994" s="2">
        <f t="shared" si="6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tr">
        <f t="shared" si="63"/>
        <v>loss</v>
      </c>
      <c r="P994" s="2" t="s">
        <v>39</v>
      </c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62"/>
        <v>Good Sales</v>
      </c>
      <c r="F995" s="2">
        <v>0.09</v>
      </c>
      <c r="G995" s="2">
        <f t="shared" si="60"/>
        <v>166.63409999999999</v>
      </c>
      <c r="H995" s="2">
        <f t="shared" si="6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tr">
        <f t="shared" si="63"/>
        <v>loss</v>
      </c>
      <c r="P995" s="2" t="s">
        <v>28</v>
      </c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62"/>
        <v>Good Sales</v>
      </c>
      <c r="F996" s="2">
        <v>0.09</v>
      </c>
      <c r="G996" s="2">
        <f t="shared" si="60"/>
        <v>377.40870000000001</v>
      </c>
      <c r="H996" s="2">
        <f t="shared" si="6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tr">
        <f t="shared" si="63"/>
        <v>loss</v>
      </c>
      <c r="P996" s="2" t="s">
        <v>34</v>
      </c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62"/>
        <v>concerning</v>
      </c>
      <c r="F997" s="2">
        <v>0.05</v>
      </c>
      <c r="G997" s="2">
        <f t="shared" si="60"/>
        <v>36.4925</v>
      </c>
      <c r="H997" s="2">
        <f t="shared" si="6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tr">
        <f t="shared" si="63"/>
        <v>loss</v>
      </c>
      <c r="P997" s="2" t="s">
        <v>28</v>
      </c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62"/>
        <v>Good Sales</v>
      </c>
      <c r="F998" s="2">
        <v>0.3</v>
      </c>
      <c r="G998" s="2">
        <f t="shared" si="60"/>
        <v>423.12</v>
      </c>
      <c r="H998" s="2">
        <f t="shared" si="6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tr">
        <f t="shared" si="63"/>
        <v>loss</v>
      </c>
      <c r="P998" s="2" t="s">
        <v>23</v>
      </c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62"/>
        <v>Good Sales</v>
      </c>
      <c r="F999" s="2">
        <v>0.37</v>
      </c>
      <c r="G999" s="2">
        <f t="shared" si="60"/>
        <v>1271.6456000000001</v>
      </c>
      <c r="H999" s="2">
        <f t="shared" si="6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tr">
        <f t="shared" si="63"/>
        <v>loss</v>
      </c>
      <c r="P999" s="2" t="s">
        <v>39</v>
      </c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62"/>
        <v>Good Sales</v>
      </c>
      <c r="F1000" s="2">
        <v>0.03</v>
      </c>
      <c r="G1000" s="2">
        <f t="shared" si="60"/>
        <v>147.33930000000001</v>
      </c>
      <c r="H1000" s="2">
        <f t="shared" si="6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tr">
        <f t="shared" si="63"/>
        <v>loss</v>
      </c>
      <c r="P1000" s="2" t="s">
        <v>34</v>
      </c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62"/>
        <v>Good Sales</v>
      </c>
      <c r="F1001" s="2">
        <v>0.14000000000000001</v>
      </c>
      <c r="G1001" s="2">
        <f t="shared" si="60"/>
        <v>560.83720000000005</v>
      </c>
      <c r="H1001" s="2">
        <f t="shared" si="6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tr">
        <f t="shared" si="63"/>
        <v>loss</v>
      </c>
      <c r="P1001" s="2" t="s">
        <v>48</v>
      </c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62"/>
        <v>Good Sales</v>
      </c>
      <c r="F1002" s="2">
        <v>0.33</v>
      </c>
      <c r="G1002" s="2">
        <f t="shared" si="60"/>
        <v>1289.9238</v>
      </c>
      <c r="H1002" s="2">
        <f t="shared" si="6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tr">
        <f t="shared" si="63"/>
        <v>profit</v>
      </c>
      <c r="P1002" s="2" t="s">
        <v>48</v>
      </c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62"/>
        <v>Good Sales</v>
      </c>
      <c r="F1003" s="2">
        <v>0.2</v>
      </c>
      <c r="G1003" s="2">
        <f t="shared" si="60"/>
        <v>355.81</v>
      </c>
      <c r="H1003" s="2">
        <f t="shared" si="6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tr">
        <f t="shared" si="63"/>
        <v>loss</v>
      </c>
      <c r="P1003" s="2" t="s">
        <v>17</v>
      </c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62"/>
        <v>Good Sales</v>
      </c>
      <c r="F1004" s="2">
        <v>0.35</v>
      </c>
      <c r="G1004" s="2">
        <f t="shared" si="60"/>
        <v>1169.203</v>
      </c>
      <c r="H1004" s="2">
        <f t="shared" si="6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tr">
        <f t="shared" si="63"/>
        <v>loss</v>
      </c>
      <c r="P1004" s="2" t="s">
        <v>28</v>
      </c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62"/>
        <v>concerning</v>
      </c>
      <c r="F1005" s="2">
        <v>0.38</v>
      </c>
      <c r="G1005" s="2">
        <f t="shared" si="60"/>
        <v>248.5694</v>
      </c>
      <c r="H1005" s="2">
        <f t="shared" si="6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tr">
        <f t="shared" si="63"/>
        <v>loss</v>
      </c>
      <c r="P1005" s="2" t="s">
        <v>17</v>
      </c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62"/>
        <v>Good Sales</v>
      </c>
      <c r="F1006" s="2">
        <v>0.02</v>
      </c>
      <c r="G1006" s="2">
        <f t="shared" si="60"/>
        <v>99.242199999999997</v>
      </c>
      <c r="H1006" s="2">
        <f t="shared" si="6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tr">
        <f t="shared" si="63"/>
        <v>loss</v>
      </c>
      <c r="P1006" s="2" t="s">
        <v>34</v>
      </c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62"/>
        <v>Good Sales</v>
      </c>
      <c r="F1007" s="2">
        <v>0.19</v>
      </c>
      <c r="G1007" s="2">
        <f t="shared" si="60"/>
        <v>466.42340000000002</v>
      </c>
      <c r="H1007" s="2">
        <f t="shared" si="6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tr">
        <f t="shared" si="63"/>
        <v>loss</v>
      </c>
      <c r="P1007" s="2" t="s">
        <v>34</v>
      </c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62"/>
        <v>Good Sales</v>
      </c>
      <c r="F1008" s="2">
        <v>0.36</v>
      </c>
      <c r="G1008" s="2">
        <f t="shared" si="60"/>
        <v>1162.8575999999998</v>
      </c>
      <c r="H1008" s="2">
        <f t="shared" si="6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tr">
        <f t="shared" si="63"/>
        <v>loss</v>
      </c>
      <c r="P1008" s="2" t="s">
        <v>23</v>
      </c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62"/>
        <v>Good Sales</v>
      </c>
      <c r="F1009" s="2">
        <v>0.19</v>
      </c>
      <c r="G1009" s="2">
        <f t="shared" si="60"/>
        <v>834.71559999999999</v>
      </c>
      <c r="H1009" s="2">
        <f t="shared" si="6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tr">
        <f t="shared" si="63"/>
        <v>profit</v>
      </c>
      <c r="P1009" s="2" t="s">
        <v>23</v>
      </c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62"/>
        <v>concerning</v>
      </c>
      <c r="F1010" s="2">
        <v>0</v>
      </c>
      <c r="G1010" s="2">
        <f t="shared" si="60"/>
        <v>0</v>
      </c>
      <c r="H1010" s="2">
        <f t="shared" si="6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tr">
        <f t="shared" si="63"/>
        <v>loss</v>
      </c>
      <c r="P1010" s="2" t="s">
        <v>23</v>
      </c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62"/>
        <v>Good Sales</v>
      </c>
      <c r="F1011" s="2">
        <v>0.17</v>
      </c>
      <c r="G1011" s="2">
        <f t="shared" si="60"/>
        <v>829.99270000000013</v>
      </c>
      <c r="H1011" s="2">
        <f t="shared" si="6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tr">
        <f t="shared" si="63"/>
        <v>profit</v>
      </c>
      <c r="P1011" s="2" t="s">
        <v>28</v>
      </c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62"/>
        <v>Good Sales</v>
      </c>
      <c r="F1012" s="2">
        <v>0.44</v>
      </c>
      <c r="G1012" s="2">
        <f t="shared" si="60"/>
        <v>818.34720000000004</v>
      </c>
      <c r="H1012" s="2">
        <f t="shared" si="6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tr">
        <f t="shared" si="63"/>
        <v>loss</v>
      </c>
      <c r="P1012" s="2" t="s">
        <v>34</v>
      </c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62"/>
        <v>Good Sales</v>
      </c>
      <c r="F1013" s="2">
        <v>0.48</v>
      </c>
      <c r="G1013" s="2">
        <f t="shared" si="60"/>
        <v>846.71519999999998</v>
      </c>
      <c r="H1013" s="2">
        <f t="shared" si="6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tr">
        <f t="shared" si="63"/>
        <v>loss</v>
      </c>
      <c r="P1013" s="2" t="s">
        <v>28</v>
      </c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62"/>
        <v>Good Sales</v>
      </c>
      <c r="F1014" s="2">
        <v>0.28000000000000003</v>
      </c>
      <c r="G1014" s="2">
        <f t="shared" si="60"/>
        <v>227.02680000000001</v>
      </c>
      <c r="H1014" s="2">
        <f t="shared" si="6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tr">
        <f t="shared" si="63"/>
        <v>loss</v>
      </c>
      <c r="P1014" s="2" t="s">
        <v>48</v>
      </c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62"/>
        <v>Good Sales</v>
      </c>
      <c r="F1015" s="2">
        <v>0.15</v>
      </c>
      <c r="G1015" s="2">
        <f t="shared" si="60"/>
        <v>645.76499999999999</v>
      </c>
      <c r="H1015" s="2">
        <f t="shared" si="6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tr">
        <f t="shared" si="63"/>
        <v>profit</v>
      </c>
      <c r="P1015" s="2" t="s">
        <v>34</v>
      </c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62"/>
        <v>Good Sales</v>
      </c>
      <c r="F1016" s="2">
        <v>0.23</v>
      </c>
      <c r="G1016" s="2">
        <f t="shared" si="60"/>
        <v>1004.4353</v>
      </c>
      <c r="H1016" s="2">
        <f t="shared" si="6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tr">
        <f t="shared" si="63"/>
        <v>loss</v>
      </c>
      <c r="P1016" s="2" t="s">
        <v>39</v>
      </c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62"/>
        <v>concerning</v>
      </c>
      <c r="F1017" s="2">
        <v>0.12</v>
      </c>
      <c r="G1017" s="2">
        <f t="shared" si="60"/>
        <v>23.753999999999998</v>
      </c>
      <c r="H1017" s="2">
        <f t="shared" si="6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tr">
        <f t="shared" si="63"/>
        <v>loss</v>
      </c>
      <c r="P1017" s="2" t="s">
        <v>28</v>
      </c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62"/>
        <v>concerning</v>
      </c>
      <c r="F1018" s="2">
        <v>0.08</v>
      </c>
      <c r="G1018" s="2">
        <f t="shared" si="60"/>
        <v>29.844000000000001</v>
      </c>
      <c r="H1018" s="2">
        <f t="shared" si="6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tr">
        <f t="shared" si="63"/>
        <v>loss</v>
      </c>
      <c r="P1018" s="2" t="s">
        <v>28</v>
      </c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62"/>
        <v>Good Sales</v>
      </c>
      <c r="F1019" s="2">
        <v>0.25</v>
      </c>
      <c r="G1019" s="2">
        <f t="shared" si="60"/>
        <v>1149.9675</v>
      </c>
      <c r="H1019" s="2">
        <f t="shared" si="6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tr">
        <f t="shared" si="63"/>
        <v>profit</v>
      </c>
      <c r="P1019" s="2" t="s">
        <v>34</v>
      </c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62"/>
        <v>concerning</v>
      </c>
      <c r="F1020" s="2">
        <v>0.37</v>
      </c>
      <c r="G1020" s="2">
        <f t="shared" si="60"/>
        <v>259.75849999999997</v>
      </c>
      <c r="H1020" s="2">
        <f t="shared" si="6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tr">
        <f t="shared" si="63"/>
        <v>loss</v>
      </c>
      <c r="P1020" s="2" t="s">
        <v>28</v>
      </c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62"/>
        <v>Good Sales</v>
      </c>
      <c r="F1021" s="2">
        <v>0.11</v>
      </c>
      <c r="G1021" s="2">
        <f t="shared" si="60"/>
        <v>345.67939999999999</v>
      </c>
      <c r="H1021" s="2">
        <f t="shared" si="6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tr">
        <f t="shared" si="63"/>
        <v>loss</v>
      </c>
      <c r="P1021" s="2" t="s">
        <v>17</v>
      </c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62"/>
        <v>Good Sales</v>
      </c>
      <c r="F1022" s="2">
        <v>0.45</v>
      </c>
      <c r="G1022" s="2">
        <f t="shared" si="60"/>
        <v>1411.3305</v>
      </c>
      <c r="H1022" s="2">
        <f t="shared" si="6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tr">
        <f t="shared" si="63"/>
        <v>loss</v>
      </c>
      <c r="P1022" s="2" t="s">
        <v>39</v>
      </c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62"/>
        <v>Good Sales</v>
      </c>
      <c r="F1023" s="2">
        <v>0.08</v>
      </c>
      <c r="G1023" s="2">
        <f t="shared" si="60"/>
        <v>348.93440000000004</v>
      </c>
      <c r="H1023" s="2">
        <f t="shared" si="6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tr">
        <f t="shared" si="63"/>
        <v>loss</v>
      </c>
      <c r="P1023" s="2" t="s">
        <v>17</v>
      </c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62"/>
        <v>Good Sales</v>
      </c>
      <c r="F1024" s="2">
        <v>0.28000000000000003</v>
      </c>
      <c r="G1024" s="2">
        <f t="shared" si="60"/>
        <v>813.68280000000016</v>
      </c>
      <c r="H1024" s="2">
        <f t="shared" si="6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tr">
        <f t="shared" si="63"/>
        <v>loss</v>
      </c>
      <c r="P1024" s="2" t="s">
        <v>39</v>
      </c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62"/>
        <v>Good Sales</v>
      </c>
      <c r="F1025" s="2">
        <v>0.39</v>
      </c>
      <c r="G1025" s="2">
        <f t="shared" si="60"/>
        <v>868.39739999999995</v>
      </c>
      <c r="H1025" s="2">
        <f t="shared" si="6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tr">
        <f t="shared" si="63"/>
        <v>loss</v>
      </c>
      <c r="P1025" s="2" t="s">
        <v>48</v>
      </c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62"/>
        <v>Good Sales</v>
      </c>
      <c r="F1026" s="2">
        <v>0.11</v>
      </c>
      <c r="G1026" s="2">
        <f t="shared" ref="G1026:G1089" si="64">D1026*F1026</f>
        <v>536.19170000000008</v>
      </c>
      <c r="H1026" s="2">
        <f t="shared" ref="H1026:H1089" si="65">D1026-G1026</f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tr">
        <f t="shared" si="63"/>
        <v>profit</v>
      </c>
      <c r="P1026" s="2" t="s">
        <v>48</v>
      </c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66">IF(D1027&gt;800,"Good Sales","concerning")</f>
        <v>Good Sales</v>
      </c>
      <c r="F1027" s="2">
        <v>0.15</v>
      </c>
      <c r="G1027" s="2">
        <f t="shared" si="64"/>
        <v>183.18</v>
      </c>
      <c r="H1027" s="2">
        <f t="shared" si="65"/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tr">
        <f t="shared" ref="O1027:O1090" si="67">IF(N1027&gt;800,"profit","loss")</f>
        <v>loss</v>
      </c>
      <c r="P1027" s="2" t="s">
        <v>34</v>
      </c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66"/>
        <v>Good Sales</v>
      </c>
      <c r="F1028" s="2">
        <v>0.03</v>
      </c>
      <c r="G1028" s="2">
        <f t="shared" si="64"/>
        <v>41.619599999999998</v>
      </c>
      <c r="H1028" s="2">
        <f t="shared" si="65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tr">
        <f t="shared" si="67"/>
        <v>loss</v>
      </c>
      <c r="P1028" s="2" t="s">
        <v>28</v>
      </c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66"/>
        <v>concerning</v>
      </c>
      <c r="F1029" s="2">
        <v>0.47</v>
      </c>
      <c r="G1029" s="2">
        <f t="shared" si="64"/>
        <v>242.22389999999999</v>
      </c>
      <c r="H1029" s="2">
        <f t="shared" si="65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tr">
        <f t="shared" si="67"/>
        <v>loss</v>
      </c>
      <c r="P1029" s="2" t="s">
        <v>39</v>
      </c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66"/>
        <v>Good Sales</v>
      </c>
      <c r="F1030" s="2">
        <v>0.24</v>
      </c>
      <c r="G1030" s="2">
        <f t="shared" si="64"/>
        <v>1170.972</v>
      </c>
      <c r="H1030" s="2">
        <f t="shared" si="65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tr">
        <f t="shared" si="67"/>
        <v>loss</v>
      </c>
      <c r="P1030" s="2" t="s">
        <v>48</v>
      </c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66"/>
        <v>Good Sales</v>
      </c>
      <c r="F1031" s="2">
        <v>0.03</v>
      </c>
      <c r="G1031" s="2">
        <f t="shared" si="64"/>
        <v>106.8351</v>
      </c>
      <c r="H1031" s="2">
        <f t="shared" si="65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tr">
        <f t="shared" si="67"/>
        <v>loss</v>
      </c>
      <c r="P1031" s="2" t="s">
        <v>34</v>
      </c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66"/>
        <v>concerning</v>
      </c>
      <c r="F1032" s="2">
        <v>0.42</v>
      </c>
      <c r="G1032" s="2">
        <f t="shared" si="64"/>
        <v>66.897599999999997</v>
      </c>
      <c r="H1032" s="2">
        <f t="shared" si="65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tr">
        <f t="shared" si="67"/>
        <v>loss</v>
      </c>
      <c r="P1032" s="2" t="s">
        <v>48</v>
      </c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66"/>
        <v>Good Sales</v>
      </c>
      <c r="F1033" s="2">
        <v>0.28000000000000003</v>
      </c>
      <c r="G1033" s="2">
        <f t="shared" si="64"/>
        <v>994.31920000000002</v>
      </c>
      <c r="H1033" s="2">
        <f t="shared" si="65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tr">
        <f t="shared" si="67"/>
        <v>profit</v>
      </c>
      <c r="P1033" s="2" t="s">
        <v>39</v>
      </c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66"/>
        <v>Good Sales</v>
      </c>
      <c r="F1034" s="2">
        <v>0.03</v>
      </c>
      <c r="G1034" s="2">
        <f t="shared" si="64"/>
        <v>62.408099999999997</v>
      </c>
      <c r="H1034" s="2">
        <f t="shared" si="65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tr">
        <f t="shared" si="67"/>
        <v>loss</v>
      </c>
      <c r="P1034" s="2" t="s">
        <v>28</v>
      </c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66"/>
        <v>Good Sales</v>
      </c>
      <c r="F1035" s="2">
        <v>0.23</v>
      </c>
      <c r="G1035" s="2">
        <f t="shared" si="64"/>
        <v>1113.4277</v>
      </c>
      <c r="H1035" s="2">
        <f t="shared" si="65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tr">
        <f t="shared" si="67"/>
        <v>loss</v>
      </c>
      <c r="P1035" s="2" t="s">
        <v>39</v>
      </c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66"/>
        <v>Good Sales</v>
      </c>
      <c r="F1036" s="2">
        <v>0.22</v>
      </c>
      <c r="G1036" s="2">
        <f t="shared" si="64"/>
        <v>321.024</v>
      </c>
      <c r="H1036" s="2">
        <f t="shared" si="65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tr">
        <f t="shared" si="67"/>
        <v>loss</v>
      </c>
      <c r="P1036" s="2" t="s">
        <v>17</v>
      </c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66"/>
        <v>Good Sales</v>
      </c>
      <c r="F1037" s="2">
        <v>7.0000000000000007E-2</v>
      </c>
      <c r="G1037" s="2">
        <f t="shared" si="64"/>
        <v>250.62800000000004</v>
      </c>
      <c r="H1037" s="2">
        <f t="shared" si="65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tr">
        <f t="shared" si="67"/>
        <v>profit</v>
      </c>
      <c r="P1037" s="2" t="s">
        <v>48</v>
      </c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66"/>
        <v>Good Sales</v>
      </c>
      <c r="F1038" s="2">
        <v>0.21</v>
      </c>
      <c r="G1038" s="2">
        <f t="shared" si="64"/>
        <v>666.63029999999992</v>
      </c>
      <c r="H1038" s="2">
        <f t="shared" si="65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tr">
        <f t="shared" si="67"/>
        <v>loss</v>
      </c>
      <c r="P1038" s="2" t="s">
        <v>48</v>
      </c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66"/>
        <v>concerning</v>
      </c>
      <c r="F1039" s="2">
        <v>0.14000000000000001</v>
      </c>
      <c r="G1039" s="2">
        <f t="shared" si="64"/>
        <v>22.265600000000003</v>
      </c>
      <c r="H1039" s="2">
        <f t="shared" si="65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tr">
        <f t="shared" si="67"/>
        <v>loss</v>
      </c>
      <c r="P1039" s="2" t="s">
        <v>39</v>
      </c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66"/>
        <v>Good Sales</v>
      </c>
      <c r="F1040" s="2">
        <v>0.35</v>
      </c>
      <c r="G1040" s="2">
        <f t="shared" si="64"/>
        <v>1553.146</v>
      </c>
      <c r="H1040" s="2">
        <f t="shared" si="65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tr">
        <f t="shared" si="67"/>
        <v>profit</v>
      </c>
      <c r="P1040" s="2" t="s">
        <v>39</v>
      </c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66"/>
        <v>concerning</v>
      </c>
      <c r="F1041" s="2">
        <v>0</v>
      </c>
      <c r="G1041" s="2">
        <f t="shared" si="64"/>
        <v>0</v>
      </c>
      <c r="H1041" s="2">
        <f t="shared" si="65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tr">
        <f t="shared" si="67"/>
        <v>loss</v>
      </c>
      <c r="P1041" s="2" t="s">
        <v>48</v>
      </c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66"/>
        <v>Good Sales</v>
      </c>
      <c r="F1042" s="2">
        <v>0.05</v>
      </c>
      <c r="G1042" s="2">
        <f t="shared" si="64"/>
        <v>167.57950000000002</v>
      </c>
      <c r="H1042" s="2">
        <f t="shared" si="65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tr">
        <f t="shared" si="67"/>
        <v>profit</v>
      </c>
      <c r="P1042" s="2" t="s">
        <v>34</v>
      </c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66"/>
        <v>Good Sales</v>
      </c>
      <c r="F1043" s="2">
        <v>0.46</v>
      </c>
      <c r="G1043" s="2">
        <f t="shared" si="64"/>
        <v>1794.0874000000001</v>
      </c>
      <c r="H1043" s="2">
        <f t="shared" si="65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tr">
        <f t="shared" si="67"/>
        <v>profit</v>
      </c>
      <c r="P1043" s="2" t="s">
        <v>39</v>
      </c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66"/>
        <v>Good Sales</v>
      </c>
      <c r="F1044" s="2">
        <v>0.22</v>
      </c>
      <c r="G1044" s="2">
        <f t="shared" si="64"/>
        <v>702.14100000000008</v>
      </c>
      <c r="H1044" s="2">
        <f t="shared" si="65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tr">
        <f t="shared" si="67"/>
        <v>loss</v>
      </c>
      <c r="P1044" s="2" t="s">
        <v>39</v>
      </c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66"/>
        <v>concerning</v>
      </c>
      <c r="F1045" s="2">
        <v>0.09</v>
      </c>
      <c r="G1045" s="2">
        <f t="shared" si="64"/>
        <v>51.827399999999997</v>
      </c>
      <c r="H1045" s="2">
        <f t="shared" si="65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tr">
        <f t="shared" si="67"/>
        <v>loss</v>
      </c>
      <c r="P1045" s="2" t="s">
        <v>34</v>
      </c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66"/>
        <v>Good Sales</v>
      </c>
      <c r="F1046" s="2">
        <v>0.4</v>
      </c>
      <c r="G1046" s="2">
        <f t="shared" si="64"/>
        <v>1951.3520000000001</v>
      </c>
      <c r="H1046" s="2">
        <f t="shared" si="65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tr">
        <f t="shared" si="67"/>
        <v>profit</v>
      </c>
      <c r="P1046" s="2" t="s">
        <v>23</v>
      </c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66"/>
        <v>Good Sales</v>
      </c>
      <c r="F1047" s="2">
        <v>0.43</v>
      </c>
      <c r="G1047" s="2">
        <f t="shared" si="64"/>
        <v>541.97630000000004</v>
      </c>
      <c r="H1047" s="2">
        <f t="shared" si="65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tr">
        <f t="shared" si="67"/>
        <v>loss</v>
      </c>
      <c r="P1047" s="2" t="s">
        <v>17</v>
      </c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66"/>
        <v>Good Sales</v>
      </c>
      <c r="F1048" s="2">
        <v>0.11</v>
      </c>
      <c r="G1048" s="2">
        <f t="shared" si="64"/>
        <v>349.4194</v>
      </c>
      <c r="H1048" s="2">
        <f t="shared" si="65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tr">
        <f t="shared" si="67"/>
        <v>loss</v>
      </c>
      <c r="P1048" s="2" t="s">
        <v>34</v>
      </c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66"/>
        <v>Good Sales</v>
      </c>
      <c r="F1049" s="2">
        <v>0.36</v>
      </c>
      <c r="G1049" s="2">
        <f t="shared" si="64"/>
        <v>1442.2212</v>
      </c>
      <c r="H1049" s="2">
        <f t="shared" si="65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tr">
        <f t="shared" si="67"/>
        <v>profit</v>
      </c>
      <c r="P1049" s="2" t="s">
        <v>23</v>
      </c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66"/>
        <v>Good Sales</v>
      </c>
      <c r="F1050" s="2">
        <v>0.31</v>
      </c>
      <c r="G1050" s="2">
        <f t="shared" si="64"/>
        <v>1457.7006000000001</v>
      </c>
      <c r="H1050" s="2">
        <f t="shared" si="65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tr">
        <f t="shared" si="67"/>
        <v>loss</v>
      </c>
      <c r="P1050" s="2" t="s">
        <v>39</v>
      </c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66"/>
        <v>Good Sales</v>
      </c>
      <c r="F1051" s="2">
        <v>0.37</v>
      </c>
      <c r="G1051" s="2">
        <f t="shared" si="64"/>
        <v>1132.0705</v>
      </c>
      <c r="H1051" s="2">
        <f t="shared" si="65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tr">
        <f t="shared" si="67"/>
        <v>loss</v>
      </c>
      <c r="P1051" s="2" t="s">
        <v>28</v>
      </c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66"/>
        <v>Good Sales</v>
      </c>
      <c r="F1052" s="2">
        <v>0.39</v>
      </c>
      <c r="G1052" s="2">
        <f t="shared" si="64"/>
        <v>534.05430000000001</v>
      </c>
      <c r="H1052" s="2">
        <f t="shared" si="65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tr">
        <f t="shared" si="67"/>
        <v>loss</v>
      </c>
      <c r="P1052" s="2" t="s">
        <v>48</v>
      </c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66"/>
        <v>Good Sales</v>
      </c>
      <c r="F1053" s="2">
        <v>0.33</v>
      </c>
      <c r="G1053" s="2">
        <f t="shared" si="64"/>
        <v>1385.8449000000001</v>
      </c>
      <c r="H1053" s="2">
        <f t="shared" si="65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tr">
        <f t="shared" si="67"/>
        <v>loss</v>
      </c>
      <c r="P1053" s="2" t="s">
        <v>39</v>
      </c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66"/>
        <v>Good Sales</v>
      </c>
      <c r="F1054" s="2">
        <v>0.48</v>
      </c>
      <c r="G1054" s="2">
        <f t="shared" si="64"/>
        <v>431.89439999999996</v>
      </c>
      <c r="H1054" s="2">
        <f t="shared" si="65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tr">
        <f t="shared" si="67"/>
        <v>loss</v>
      </c>
      <c r="P1054" s="2" t="s">
        <v>39</v>
      </c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66"/>
        <v>concerning</v>
      </c>
      <c r="F1055" s="2">
        <v>0.43</v>
      </c>
      <c r="G1055" s="2">
        <f t="shared" si="64"/>
        <v>89.947400000000002</v>
      </c>
      <c r="H1055" s="2">
        <f t="shared" si="65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tr">
        <f t="shared" si="67"/>
        <v>loss</v>
      </c>
      <c r="P1055" s="2" t="s">
        <v>28</v>
      </c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66"/>
        <v>Good Sales</v>
      </c>
      <c r="F1056" s="2">
        <v>0.11</v>
      </c>
      <c r="G1056" s="2">
        <f t="shared" si="64"/>
        <v>500.49230000000006</v>
      </c>
      <c r="H1056" s="2">
        <f t="shared" si="65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tr">
        <f t="shared" si="67"/>
        <v>profit</v>
      </c>
      <c r="P1056" s="2" t="s">
        <v>28</v>
      </c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66"/>
        <v>Good Sales</v>
      </c>
      <c r="F1057" s="2">
        <v>0.46</v>
      </c>
      <c r="G1057" s="2">
        <f t="shared" si="64"/>
        <v>1342.9286</v>
      </c>
      <c r="H1057" s="2">
        <f t="shared" si="65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tr">
        <f t="shared" si="67"/>
        <v>loss</v>
      </c>
      <c r="P1057" s="2" t="s">
        <v>17</v>
      </c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66"/>
        <v>concerning</v>
      </c>
      <c r="F1058" s="2">
        <v>0.18</v>
      </c>
      <c r="G1058" s="2">
        <f t="shared" si="64"/>
        <v>79.423199999999994</v>
      </c>
      <c r="H1058" s="2">
        <f t="shared" si="65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tr">
        <f t="shared" si="67"/>
        <v>loss</v>
      </c>
      <c r="P1058" s="2" t="s">
        <v>34</v>
      </c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66"/>
        <v>Good Sales</v>
      </c>
      <c r="F1059" s="2">
        <v>0.36</v>
      </c>
      <c r="G1059" s="2">
        <f t="shared" si="64"/>
        <v>1058.6412</v>
      </c>
      <c r="H1059" s="2">
        <f t="shared" si="65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tr">
        <f t="shared" si="67"/>
        <v>profit</v>
      </c>
      <c r="P1059" s="2" t="s">
        <v>48</v>
      </c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66"/>
        <v>Good Sales</v>
      </c>
      <c r="F1060" s="2">
        <v>0.42</v>
      </c>
      <c r="G1060" s="2">
        <f t="shared" si="64"/>
        <v>340.43940000000003</v>
      </c>
      <c r="H1060" s="2">
        <f t="shared" si="65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tr">
        <f t="shared" si="67"/>
        <v>loss</v>
      </c>
      <c r="P1060" s="2" t="s">
        <v>28</v>
      </c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66"/>
        <v>concerning</v>
      </c>
      <c r="F1061" s="2">
        <v>0.22</v>
      </c>
      <c r="G1061" s="2">
        <f t="shared" si="64"/>
        <v>55.833799999999997</v>
      </c>
      <c r="H1061" s="2">
        <f t="shared" si="65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tr">
        <f t="shared" si="67"/>
        <v>loss</v>
      </c>
      <c r="P1061" s="2" t="s">
        <v>34</v>
      </c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66"/>
        <v>concerning</v>
      </c>
      <c r="F1062" s="2">
        <v>0.03</v>
      </c>
      <c r="G1062" s="2">
        <f t="shared" si="64"/>
        <v>20.129100000000001</v>
      </c>
      <c r="H1062" s="2">
        <f t="shared" si="65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tr">
        <f t="shared" si="67"/>
        <v>loss</v>
      </c>
      <c r="P1062" s="2" t="s">
        <v>17</v>
      </c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66"/>
        <v>Good Sales</v>
      </c>
      <c r="F1063" s="2">
        <v>0.47</v>
      </c>
      <c r="G1063" s="2">
        <f t="shared" si="64"/>
        <v>1832.0741</v>
      </c>
      <c r="H1063" s="2">
        <f t="shared" si="65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tr">
        <f t="shared" si="67"/>
        <v>loss</v>
      </c>
      <c r="P1063" s="2" t="s">
        <v>28</v>
      </c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66"/>
        <v>Good Sales</v>
      </c>
      <c r="F1064" s="2">
        <v>0.04</v>
      </c>
      <c r="G1064" s="2">
        <f t="shared" si="64"/>
        <v>152.1096</v>
      </c>
      <c r="H1064" s="2">
        <f t="shared" si="65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tr">
        <f t="shared" si="67"/>
        <v>loss</v>
      </c>
      <c r="P1064" s="2" t="s">
        <v>34</v>
      </c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66"/>
        <v>Good Sales</v>
      </c>
      <c r="F1065" s="2">
        <v>0.17</v>
      </c>
      <c r="G1065" s="2">
        <f t="shared" si="64"/>
        <v>520.3972</v>
      </c>
      <c r="H1065" s="2">
        <f t="shared" si="65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tr">
        <f t="shared" si="67"/>
        <v>loss</v>
      </c>
      <c r="P1065" s="2" t="s">
        <v>17</v>
      </c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66"/>
        <v>Good Sales</v>
      </c>
      <c r="F1066" s="2">
        <v>0.3</v>
      </c>
      <c r="G1066" s="2">
        <f t="shared" si="64"/>
        <v>337.71300000000002</v>
      </c>
      <c r="H1066" s="2">
        <f t="shared" si="65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tr">
        <f t="shared" si="67"/>
        <v>loss</v>
      </c>
      <c r="P1066" s="2" t="s">
        <v>48</v>
      </c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66"/>
        <v>Good Sales</v>
      </c>
      <c r="F1067" s="2">
        <v>0.06</v>
      </c>
      <c r="G1067" s="2">
        <f t="shared" si="64"/>
        <v>223.25639999999999</v>
      </c>
      <c r="H1067" s="2">
        <f t="shared" si="65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tr">
        <f t="shared" si="67"/>
        <v>profit</v>
      </c>
      <c r="P1067" s="2" t="s">
        <v>34</v>
      </c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66"/>
        <v>Good Sales</v>
      </c>
      <c r="F1068" s="2">
        <v>0.42</v>
      </c>
      <c r="G1068" s="2">
        <f t="shared" si="64"/>
        <v>881.75639999999999</v>
      </c>
      <c r="H1068" s="2">
        <f t="shared" si="65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tr">
        <f t="shared" si="67"/>
        <v>loss</v>
      </c>
      <c r="P1068" s="2" t="s">
        <v>34</v>
      </c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66"/>
        <v>Good Sales</v>
      </c>
      <c r="F1069" s="2">
        <v>0.1</v>
      </c>
      <c r="G1069" s="2">
        <f t="shared" si="64"/>
        <v>260.26900000000001</v>
      </c>
      <c r="H1069" s="2">
        <f t="shared" si="65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tr">
        <f t="shared" si="67"/>
        <v>loss</v>
      </c>
      <c r="P1069" s="2" t="s">
        <v>28</v>
      </c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66"/>
        <v>Good Sales</v>
      </c>
      <c r="F1070" s="2">
        <v>0.49</v>
      </c>
      <c r="G1070" s="2">
        <f t="shared" si="64"/>
        <v>2204.2356</v>
      </c>
      <c r="H1070" s="2">
        <f t="shared" si="65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tr">
        <f t="shared" si="67"/>
        <v>profit</v>
      </c>
      <c r="P1070" s="2" t="s">
        <v>17</v>
      </c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66"/>
        <v>Good Sales</v>
      </c>
      <c r="F1071" s="2">
        <v>0.46</v>
      </c>
      <c r="G1071" s="2">
        <f t="shared" si="64"/>
        <v>1078.01</v>
      </c>
      <c r="H1071" s="2">
        <f t="shared" si="65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tr">
        <f t="shared" si="67"/>
        <v>loss</v>
      </c>
      <c r="P1071" s="2" t="s">
        <v>39</v>
      </c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66"/>
        <v>Good Sales</v>
      </c>
      <c r="F1072" s="2">
        <v>0.3</v>
      </c>
      <c r="G1072" s="2">
        <f t="shared" si="64"/>
        <v>950.75699999999995</v>
      </c>
      <c r="H1072" s="2">
        <f t="shared" si="65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tr">
        <f t="shared" si="67"/>
        <v>loss</v>
      </c>
      <c r="P1072" s="2" t="s">
        <v>28</v>
      </c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66"/>
        <v>Good Sales</v>
      </c>
      <c r="F1073" s="2">
        <v>0.33</v>
      </c>
      <c r="G1073" s="2">
        <f t="shared" si="64"/>
        <v>1588.1514</v>
      </c>
      <c r="H1073" s="2">
        <f t="shared" si="65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tr">
        <f t="shared" si="67"/>
        <v>loss</v>
      </c>
      <c r="P1073" s="2" t="s">
        <v>39</v>
      </c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66"/>
        <v>Good Sales</v>
      </c>
      <c r="F1074" s="2">
        <v>0.27</v>
      </c>
      <c r="G1074" s="2">
        <f t="shared" si="64"/>
        <v>624.18870000000004</v>
      </c>
      <c r="H1074" s="2">
        <f t="shared" si="65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tr">
        <f t="shared" si="67"/>
        <v>loss</v>
      </c>
      <c r="P1074" s="2" t="s">
        <v>23</v>
      </c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66"/>
        <v>Good Sales</v>
      </c>
      <c r="F1075" s="2">
        <v>0.2</v>
      </c>
      <c r="G1075" s="2">
        <f t="shared" si="64"/>
        <v>569.51400000000001</v>
      </c>
      <c r="H1075" s="2">
        <f t="shared" si="65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tr">
        <f t="shared" si="67"/>
        <v>loss</v>
      </c>
      <c r="P1075" s="2" t="s">
        <v>23</v>
      </c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66"/>
        <v>Good Sales</v>
      </c>
      <c r="F1076" s="2">
        <v>0.18</v>
      </c>
      <c r="G1076" s="2">
        <f t="shared" si="64"/>
        <v>533.45339999999999</v>
      </c>
      <c r="H1076" s="2">
        <f t="shared" si="65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tr">
        <f t="shared" si="67"/>
        <v>loss</v>
      </c>
      <c r="P1076" s="2" t="s">
        <v>34</v>
      </c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66"/>
        <v>Good Sales</v>
      </c>
      <c r="F1077" s="2">
        <v>0.45</v>
      </c>
      <c r="G1077" s="2">
        <f t="shared" si="64"/>
        <v>575.77049999999997</v>
      </c>
      <c r="H1077" s="2">
        <f t="shared" si="65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tr">
        <f t="shared" si="67"/>
        <v>loss</v>
      </c>
      <c r="P1077" s="2" t="s">
        <v>23</v>
      </c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66"/>
        <v>Good Sales</v>
      </c>
      <c r="F1078" s="2">
        <v>0.28999999999999998</v>
      </c>
      <c r="G1078" s="2">
        <f t="shared" si="64"/>
        <v>1076.1668</v>
      </c>
      <c r="H1078" s="2">
        <f t="shared" si="65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tr">
        <f t="shared" si="67"/>
        <v>profit</v>
      </c>
      <c r="P1078" s="2" t="s">
        <v>23</v>
      </c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66"/>
        <v>Good Sales</v>
      </c>
      <c r="F1079" s="2">
        <v>0.41</v>
      </c>
      <c r="G1079" s="2">
        <f t="shared" si="64"/>
        <v>1500.8131999999998</v>
      </c>
      <c r="H1079" s="2">
        <f t="shared" si="65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tr">
        <f t="shared" si="67"/>
        <v>profit</v>
      </c>
      <c r="P1079" s="2" t="s">
        <v>17</v>
      </c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66"/>
        <v>Good Sales</v>
      </c>
      <c r="F1080" s="2">
        <v>0.26</v>
      </c>
      <c r="G1080" s="2">
        <f t="shared" si="64"/>
        <v>298.07180000000005</v>
      </c>
      <c r="H1080" s="2">
        <f t="shared" si="65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tr">
        <f t="shared" si="67"/>
        <v>loss</v>
      </c>
      <c r="P1080" s="2" t="s">
        <v>39</v>
      </c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66"/>
        <v>concerning</v>
      </c>
      <c r="F1081" s="2">
        <v>0.15</v>
      </c>
      <c r="G1081" s="2">
        <f t="shared" si="64"/>
        <v>24.804000000000002</v>
      </c>
      <c r="H1081" s="2">
        <f t="shared" si="65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tr">
        <f t="shared" si="67"/>
        <v>loss</v>
      </c>
      <c r="P1081" s="2" t="s">
        <v>34</v>
      </c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66"/>
        <v>Good Sales</v>
      </c>
      <c r="F1082" s="2">
        <v>0.05</v>
      </c>
      <c r="G1082" s="2">
        <f t="shared" si="64"/>
        <v>249.74050000000003</v>
      </c>
      <c r="H1082" s="2">
        <f t="shared" si="65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tr">
        <f t="shared" si="67"/>
        <v>profit</v>
      </c>
      <c r="P1082" s="2" t="s">
        <v>23</v>
      </c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66"/>
        <v>Good Sales</v>
      </c>
      <c r="F1083" s="2">
        <v>0.16</v>
      </c>
      <c r="G1083" s="2">
        <f t="shared" si="64"/>
        <v>471.96480000000003</v>
      </c>
      <c r="H1083" s="2">
        <f t="shared" si="65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tr">
        <f t="shared" si="67"/>
        <v>loss</v>
      </c>
      <c r="P1083" s="2" t="s">
        <v>34</v>
      </c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66"/>
        <v>Good Sales</v>
      </c>
      <c r="F1084" s="2">
        <v>0.44</v>
      </c>
      <c r="G1084" s="2">
        <f t="shared" si="64"/>
        <v>434.3064</v>
      </c>
      <c r="H1084" s="2">
        <f t="shared" si="65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tr">
        <f t="shared" si="67"/>
        <v>loss</v>
      </c>
      <c r="P1084" s="2" t="s">
        <v>39</v>
      </c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66"/>
        <v>Good Sales</v>
      </c>
      <c r="F1085" s="2">
        <v>0.36</v>
      </c>
      <c r="G1085" s="2">
        <f t="shared" si="64"/>
        <v>536.20920000000001</v>
      </c>
      <c r="H1085" s="2">
        <f t="shared" si="65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tr">
        <f t="shared" si="67"/>
        <v>loss</v>
      </c>
      <c r="P1085" s="2" t="s">
        <v>17</v>
      </c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66"/>
        <v>Good Sales</v>
      </c>
      <c r="F1086" s="2">
        <v>0.39</v>
      </c>
      <c r="G1086" s="2">
        <f t="shared" si="64"/>
        <v>1219.6002000000001</v>
      </c>
      <c r="H1086" s="2">
        <f t="shared" si="65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tr">
        <f t="shared" si="67"/>
        <v>loss</v>
      </c>
      <c r="P1086" s="2" t="s">
        <v>48</v>
      </c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66"/>
        <v>concerning</v>
      </c>
      <c r="F1087" s="2">
        <v>0.39</v>
      </c>
      <c r="G1087" s="2">
        <f t="shared" si="64"/>
        <v>301.98480000000001</v>
      </c>
      <c r="H1087" s="2">
        <f t="shared" si="65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tr">
        <f t="shared" si="67"/>
        <v>loss</v>
      </c>
      <c r="P1087" s="2" t="s">
        <v>23</v>
      </c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66"/>
        <v>concerning</v>
      </c>
      <c r="F1088" s="2">
        <v>0.06</v>
      </c>
      <c r="G1088" s="2">
        <f t="shared" si="64"/>
        <v>16.960799999999999</v>
      </c>
      <c r="H1088" s="2">
        <f t="shared" si="65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tr">
        <f t="shared" si="67"/>
        <v>loss</v>
      </c>
      <c r="P1088" s="2" t="s">
        <v>34</v>
      </c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66"/>
        <v>Good Sales</v>
      </c>
      <c r="F1089" s="2">
        <v>0.08</v>
      </c>
      <c r="G1089" s="2">
        <f t="shared" si="64"/>
        <v>321.00400000000002</v>
      </c>
      <c r="H1089" s="2">
        <f t="shared" si="65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tr">
        <f t="shared" si="67"/>
        <v>loss</v>
      </c>
      <c r="P1089" s="2" t="s">
        <v>48</v>
      </c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66"/>
        <v>Good Sales</v>
      </c>
      <c r="F1090" s="2">
        <v>0.16</v>
      </c>
      <c r="G1090" s="2">
        <f t="shared" ref="G1090:G1153" si="68">D1090*F1090</f>
        <v>577.22400000000005</v>
      </c>
      <c r="H1090" s="2">
        <f t="shared" ref="H1090:H1153" si="69">D1090-G1090</f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tr">
        <f t="shared" si="67"/>
        <v>loss</v>
      </c>
      <c r="P1090" s="2" t="s">
        <v>34</v>
      </c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70">IF(D1091&gt;800,"Good Sales","concerning")</f>
        <v>Good Sales</v>
      </c>
      <c r="F1091" s="2">
        <v>0.15</v>
      </c>
      <c r="G1091" s="2">
        <f t="shared" si="68"/>
        <v>242.55749999999998</v>
      </c>
      <c r="H1091" s="2">
        <f t="shared" si="69"/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tr">
        <f t="shared" ref="O1091:O1154" si="71">IF(N1091&gt;800,"profit","loss")</f>
        <v>loss</v>
      </c>
      <c r="P1091" s="2" t="s">
        <v>48</v>
      </c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70"/>
        <v>concerning</v>
      </c>
      <c r="F1092" s="2">
        <v>0.03</v>
      </c>
      <c r="G1092" s="2">
        <f t="shared" si="68"/>
        <v>11.5983</v>
      </c>
      <c r="H1092" s="2">
        <f t="shared" si="69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tr">
        <f t="shared" si="71"/>
        <v>loss</v>
      </c>
      <c r="P1092" s="2" t="s">
        <v>34</v>
      </c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70"/>
        <v>Good Sales</v>
      </c>
      <c r="F1093" s="2">
        <v>0.08</v>
      </c>
      <c r="G1093" s="2">
        <f t="shared" si="68"/>
        <v>198.61840000000001</v>
      </c>
      <c r="H1093" s="2">
        <f t="shared" si="69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tr">
        <f t="shared" si="71"/>
        <v>loss</v>
      </c>
      <c r="P1093" s="2" t="s">
        <v>48</v>
      </c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70"/>
        <v>Good Sales</v>
      </c>
      <c r="F1094" s="2">
        <v>0.43</v>
      </c>
      <c r="G1094" s="2">
        <f t="shared" si="68"/>
        <v>624.92329999999993</v>
      </c>
      <c r="H1094" s="2">
        <f t="shared" si="69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tr">
        <f t="shared" si="71"/>
        <v>loss</v>
      </c>
      <c r="P1094" s="2" t="s">
        <v>34</v>
      </c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70"/>
        <v>Good Sales</v>
      </c>
      <c r="F1095" s="2">
        <v>0.28999999999999998</v>
      </c>
      <c r="G1095" s="2">
        <f t="shared" si="68"/>
        <v>594.24479999999994</v>
      </c>
      <c r="H1095" s="2">
        <f t="shared" si="69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tr">
        <f t="shared" si="71"/>
        <v>loss</v>
      </c>
      <c r="P1095" s="2" t="s">
        <v>17</v>
      </c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70"/>
        <v>Good Sales</v>
      </c>
      <c r="F1096" s="2">
        <v>0.17</v>
      </c>
      <c r="G1096" s="2">
        <f t="shared" si="68"/>
        <v>245.21650000000002</v>
      </c>
      <c r="H1096" s="2">
        <f t="shared" si="69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tr">
        <f t="shared" si="71"/>
        <v>loss</v>
      </c>
      <c r="P1096" s="2" t="s">
        <v>39</v>
      </c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70"/>
        <v>Good Sales</v>
      </c>
      <c r="F1097" s="2">
        <v>0.26</v>
      </c>
      <c r="G1097" s="2">
        <f t="shared" si="68"/>
        <v>249.29059999999998</v>
      </c>
      <c r="H1097" s="2">
        <f t="shared" si="69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tr">
        <f t="shared" si="71"/>
        <v>loss</v>
      </c>
      <c r="P1097" s="2" t="s">
        <v>23</v>
      </c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70"/>
        <v>Good Sales</v>
      </c>
      <c r="F1098" s="2">
        <v>0.13</v>
      </c>
      <c r="G1098" s="2">
        <f t="shared" si="68"/>
        <v>259.51249999999999</v>
      </c>
      <c r="H1098" s="2">
        <f t="shared" si="69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tr">
        <f t="shared" si="71"/>
        <v>loss</v>
      </c>
      <c r="P1098" s="2" t="s">
        <v>34</v>
      </c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70"/>
        <v>Good Sales</v>
      </c>
      <c r="F1099" s="2">
        <v>0.28999999999999998</v>
      </c>
      <c r="G1099" s="2">
        <f t="shared" si="68"/>
        <v>1400.1141999999998</v>
      </c>
      <c r="H1099" s="2">
        <f t="shared" si="69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tr">
        <f t="shared" si="71"/>
        <v>profit</v>
      </c>
      <c r="P1099" s="2" t="s">
        <v>34</v>
      </c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70"/>
        <v>Good Sales</v>
      </c>
      <c r="F1100" s="2">
        <v>0.04</v>
      </c>
      <c r="G1100" s="2">
        <f t="shared" si="68"/>
        <v>56.180799999999998</v>
      </c>
      <c r="H1100" s="2">
        <f t="shared" si="69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tr">
        <f t="shared" si="71"/>
        <v>loss</v>
      </c>
      <c r="P1100" s="2" t="s">
        <v>17</v>
      </c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70"/>
        <v>Good Sales</v>
      </c>
      <c r="F1101" s="2">
        <v>0.45</v>
      </c>
      <c r="G1101" s="2">
        <f t="shared" si="68"/>
        <v>785.80799999999999</v>
      </c>
      <c r="H1101" s="2">
        <f t="shared" si="69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tr">
        <f t="shared" si="71"/>
        <v>loss</v>
      </c>
      <c r="P1101" s="2" t="s">
        <v>48</v>
      </c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70"/>
        <v>Good Sales</v>
      </c>
      <c r="F1102" s="2">
        <v>0.12</v>
      </c>
      <c r="G1102" s="2">
        <f t="shared" si="68"/>
        <v>205.59479999999999</v>
      </c>
      <c r="H1102" s="2">
        <f t="shared" si="69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tr">
        <f t="shared" si="71"/>
        <v>loss</v>
      </c>
      <c r="P1102" s="2" t="s">
        <v>23</v>
      </c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70"/>
        <v>Good Sales</v>
      </c>
      <c r="F1103" s="2">
        <v>0.41</v>
      </c>
      <c r="G1103" s="2">
        <f t="shared" si="68"/>
        <v>1005.9022</v>
      </c>
      <c r="H1103" s="2">
        <f t="shared" si="69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tr">
        <f t="shared" si="71"/>
        <v>loss</v>
      </c>
      <c r="P1103" s="2" t="s">
        <v>34</v>
      </c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70"/>
        <v>Good Sales</v>
      </c>
      <c r="F1104" s="2">
        <v>0.33</v>
      </c>
      <c r="G1104" s="2">
        <f t="shared" si="68"/>
        <v>1396.9494000000002</v>
      </c>
      <c r="H1104" s="2">
        <f t="shared" si="69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tr">
        <f t="shared" si="71"/>
        <v>loss</v>
      </c>
      <c r="P1104" s="2" t="s">
        <v>28</v>
      </c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70"/>
        <v>Good Sales</v>
      </c>
      <c r="F1105" s="2">
        <v>0.26</v>
      </c>
      <c r="G1105" s="2">
        <f t="shared" si="68"/>
        <v>538.30400000000009</v>
      </c>
      <c r="H1105" s="2">
        <f t="shared" si="69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tr">
        <f t="shared" si="71"/>
        <v>loss</v>
      </c>
      <c r="P1105" s="2" t="s">
        <v>48</v>
      </c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70"/>
        <v>Good Sales</v>
      </c>
      <c r="F1106" s="2">
        <v>0.46</v>
      </c>
      <c r="G1106" s="2">
        <f t="shared" si="68"/>
        <v>1863.0598000000002</v>
      </c>
      <c r="H1106" s="2">
        <f t="shared" si="69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tr">
        <f t="shared" si="71"/>
        <v>profit</v>
      </c>
      <c r="P1106" s="2" t="s">
        <v>39</v>
      </c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70"/>
        <v>concerning</v>
      </c>
      <c r="F1107" s="2">
        <v>0.08</v>
      </c>
      <c r="G1107" s="2">
        <f t="shared" si="68"/>
        <v>53.084799999999994</v>
      </c>
      <c r="H1107" s="2">
        <f t="shared" si="69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tr">
        <f t="shared" si="71"/>
        <v>loss</v>
      </c>
      <c r="P1107" s="2" t="s">
        <v>39</v>
      </c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70"/>
        <v>Good Sales</v>
      </c>
      <c r="F1108" s="2">
        <v>0.06</v>
      </c>
      <c r="G1108" s="2">
        <f t="shared" si="68"/>
        <v>269.10300000000001</v>
      </c>
      <c r="H1108" s="2">
        <f t="shared" si="69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tr">
        <f t="shared" si="71"/>
        <v>loss</v>
      </c>
      <c r="P1108" s="2" t="s">
        <v>34</v>
      </c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70"/>
        <v>Good Sales</v>
      </c>
      <c r="F1109" s="2">
        <v>0.16</v>
      </c>
      <c r="G1109" s="2">
        <f t="shared" si="68"/>
        <v>161.2784</v>
      </c>
      <c r="H1109" s="2">
        <f t="shared" si="69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tr">
        <f t="shared" si="71"/>
        <v>loss</v>
      </c>
      <c r="P1109" s="2" t="s">
        <v>17</v>
      </c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70"/>
        <v>concerning</v>
      </c>
      <c r="F1110" s="2">
        <v>0.42</v>
      </c>
      <c r="G1110" s="2">
        <f t="shared" si="68"/>
        <v>122.67779999999999</v>
      </c>
      <c r="H1110" s="2">
        <f t="shared" si="69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tr">
        <f t="shared" si="71"/>
        <v>loss</v>
      </c>
      <c r="P1110" s="2" t="s">
        <v>48</v>
      </c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70"/>
        <v>Good Sales</v>
      </c>
      <c r="F1111" s="2">
        <v>0.02</v>
      </c>
      <c r="G1111" s="2">
        <f t="shared" si="68"/>
        <v>17.518800000000002</v>
      </c>
      <c r="H1111" s="2">
        <f t="shared" si="69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tr">
        <f t="shared" si="71"/>
        <v>loss</v>
      </c>
      <c r="P1111" s="2" t="s">
        <v>39</v>
      </c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70"/>
        <v>Good Sales</v>
      </c>
      <c r="F1112" s="2">
        <v>0.12</v>
      </c>
      <c r="G1112" s="2">
        <f t="shared" si="68"/>
        <v>124.16040000000001</v>
      </c>
      <c r="H1112" s="2">
        <f t="shared" si="69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tr">
        <f t="shared" si="71"/>
        <v>loss</v>
      </c>
      <c r="P1112" s="2" t="s">
        <v>39</v>
      </c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70"/>
        <v>Good Sales</v>
      </c>
      <c r="F1113" s="2">
        <v>0.21</v>
      </c>
      <c r="G1113" s="2">
        <f t="shared" si="68"/>
        <v>544.25070000000005</v>
      </c>
      <c r="H1113" s="2">
        <f t="shared" si="69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tr">
        <f t="shared" si="71"/>
        <v>loss</v>
      </c>
      <c r="P1113" s="2" t="s">
        <v>34</v>
      </c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70"/>
        <v>Good Sales</v>
      </c>
      <c r="F1114" s="2">
        <v>0.36</v>
      </c>
      <c r="G1114" s="2">
        <f t="shared" si="68"/>
        <v>829.69199999999989</v>
      </c>
      <c r="H1114" s="2">
        <f t="shared" si="69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tr">
        <f t="shared" si="71"/>
        <v>loss</v>
      </c>
      <c r="P1114" s="2" t="s">
        <v>34</v>
      </c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70"/>
        <v>Good Sales</v>
      </c>
      <c r="F1115" s="2">
        <v>0.15</v>
      </c>
      <c r="G1115" s="2">
        <f t="shared" si="68"/>
        <v>541.16700000000003</v>
      </c>
      <c r="H1115" s="2">
        <f t="shared" si="69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tr">
        <f t="shared" si="71"/>
        <v>loss</v>
      </c>
      <c r="P1115" s="2" t="s">
        <v>39</v>
      </c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70"/>
        <v>concerning</v>
      </c>
      <c r="F1116" s="2">
        <v>0.22</v>
      </c>
      <c r="G1116" s="2">
        <f t="shared" si="68"/>
        <v>76.925200000000004</v>
      </c>
      <c r="H1116" s="2">
        <f t="shared" si="69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tr">
        <f t="shared" si="71"/>
        <v>loss</v>
      </c>
      <c r="P1116" s="2" t="s">
        <v>28</v>
      </c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70"/>
        <v>Good Sales</v>
      </c>
      <c r="F1117" s="2">
        <v>0.17</v>
      </c>
      <c r="G1117" s="2">
        <f t="shared" si="68"/>
        <v>431.58920000000006</v>
      </c>
      <c r="H1117" s="2">
        <f t="shared" si="69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tr">
        <f t="shared" si="71"/>
        <v>loss</v>
      </c>
      <c r="P1117" s="2" t="s">
        <v>28</v>
      </c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70"/>
        <v>Good Sales</v>
      </c>
      <c r="F1118" s="2">
        <v>0.05</v>
      </c>
      <c r="G1118" s="2">
        <f t="shared" si="68"/>
        <v>86.455500000000001</v>
      </c>
      <c r="H1118" s="2">
        <f t="shared" si="69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tr">
        <f t="shared" si="71"/>
        <v>loss</v>
      </c>
      <c r="P1118" s="2" t="s">
        <v>17</v>
      </c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70"/>
        <v>Good Sales</v>
      </c>
      <c r="F1119" s="2">
        <v>0.37</v>
      </c>
      <c r="G1119" s="2">
        <f t="shared" si="68"/>
        <v>1180.4702</v>
      </c>
      <c r="H1119" s="2">
        <f t="shared" si="69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tr">
        <f t="shared" si="71"/>
        <v>loss</v>
      </c>
      <c r="P1119" s="2" t="s">
        <v>17</v>
      </c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70"/>
        <v>concerning</v>
      </c>
      <c r="F1120" s="2">
        <v>0.23</v>
      </c>
      <c r="G1120" s="2">
        <f t="shared" si="68"/>
        <v>72.249899999999997</v>
      </c>
      <c r="H1120" s="2">
        <f t="shared" si="69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tr">
        <f t="shared" si="71"/>
        <v>loss</v>
      </c>
      <c r="P1120" s="2" t="s">
        <v>17</v>
      </c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70"/>
        <v>concerning</v>
      </c>
      <c r="F1121" s="2">
        <v>0.41</v>
      </c>
      <c r="G1121" s="2">
        <f t="shared" si="68"/>
        <v>111.18379999999999</v>
      </c>
      <c r="H1121" s="2">
        <f t="shared" si="69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tr">
        <f t="shared" si="71"/>
        <v>loss</v>
      </c>
      <c r="P1121" s="2" t="s">
        <v>34</v>
      </c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70"/>
        <v>Good Sales</v>
      </c>
      <c r="F1122" s="2">
        <v>0.35</v>
      </c>
      <c r="G1122" s="2">
        <f t="shared" si="68"/>
        <v>767.7355</v>
      </c>
      <c r="H1122" s="2">
        <f t="shared" si="69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tr">
        <f t="shared" si="71"/>
        <v>loss</v>
      </c>
      <c r="P1122" s="2" t="s">
        <v>17</v>
      </c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70"/>
        <v>Good Sales</v>
      </c>
      <c r="F1123" s="2">
        <v>0.03</v>
      </c>
      <c r="G1123" s="2">
        <f t="shared" si="68"/>
        <v>122.26679999999999</v>
      </c>
      <c r="H1123" s="2">
        <f t="shared" si="69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tr">
        <f t="shared" si="71"/>
        <v>profit</v>
      </c>
      <c r="P1123" s="2" t="s">
        <v>23</v>
      </c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70"/>
        <v>Good Sales</v>
      </c>
      <c r="F1124" s="2">
        <v>0.25</v>
      </c>
      <c r="G1124" s="2">
        <f t="shared" si="68"/>
        <v>847.09</v>
      </c>
      <c r="H1124" s="2">
        <f t="shared" si="69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tr">
        <f t="shared" si="71"/>
        <v>profit</v>
      </c>
      <c r="P1124" s="2" t="s">
        <v>39</v>
      </c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70"/>
        <v>concerning</v>
      </c>
      <c r="F1125" s="2">
        <v>0.5</v>
      </c>
      <c r="G1125" s="2">
        <f t="shared" si="68"/>
        <v>90.93</v>
      </c>
      <c r="H1125" s="2">
        <f t="shared" si="69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tr">
        <f t="shared" si="71"/>
        <v>loss</v>
      </c>
      <c r="P1125" s="2" t="s">
        <v>23</v>
      </c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70"/>
        <v>Good Sales</v>
      </c>
      <c r="F1126" s="2">
        <v>0.15</v>
      </c>
      <c r="G1126" s="2">
        <f t="shared" si="68"/>
        <v>146.1765</v>
      </c>
      <c r="H1126" s="2">
        <f t="shared" si="69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tr">
        <f t="shared" si="71"/>
        <v>loss</v>
      </c>
      <c r="P1126" s="2" t="s">
        <v>17</v>
      </c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70"/>
        <v>Good Sales</v>
      </c>
      <c r="F1127" s="2">
        <v>0.25</v>
      </c>
      <c r="G1127" s="2">
        <f t="shared" si="68"/>
        <v>302.745</v>
      </c>
      <c r="H1127" s="2">
        <f t="shared" si="69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tr">
        <f t="shared" si="71"/>
        <v>loss</v>
      </c>
      <c r="P1127" s="2" t="s">
        <v>39</v>
      </c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70"/>
        <v>Good Sales</v>
      </c>
      <c r="F1128" s="2">
        <v>0.33</v>
      </c>
      <c r="G1128" s="2">
        <f t="shared" si="68"/>
        <v>717.08669999999995</v>
      </c>
      <c r="H1128" s="2">
        <f t="shared" si="69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tr">
        <f t="shared" si="71"/>
        <v>loss</v>
      </c>
      <c r="P1128" s="2" t="s">
        <v>34</v>
      </c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70"/>
        <v>Good Sales</v>
      </c>
      <c r="F1129" s="2">
        <v>0.1</v>
      </c>
      <c r="G1129" s="2">
        <f t="shared" si="68"/>
        <v>297.49099999999999</v>
      </c>
      <c r="H1129" s="2">
        <f t="shared" si="69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tr">
        <f t="shared" si="71"/>
        <v>loss</v>
      </c>
      <c r="P1129" s="2" t="s">
        <v>34</v>
      </c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70"/>
        <v>Good Sales</v>
      </c>
      <c r="F1130" s="2">
        <v>0.35</v>
      </c>
      <c r="G1130" s="2">
        <f t="shared" si="68"/>
        <v>406.22750000000002</v>
      </c>
      <c r="H1130" s="2">
        <f t="shared" si="69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tr">
        <f t="shared" si="71"/>
        <v>loss</v>
      </c>
      <c r="P1130" s="2" t="s">
        <v>28</v>
      </c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70"/>
        <v>Good Sales</v>
      </c>
      <c r="F1131" s="2">
        <v>0.33</v>
      </c>
      <c r="G1131" s="2">
        <f t="shared" si="68"/>
        <v>651.52560000000005</v>
      </c>
      <c r="H1131" s="2">
        <f t="shared" si="69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tr">
        <f t="shared" si="71"/>
        <v>loss</v>
      </c>
      <c r="P1131" s="2" t="s">
        <v>23</v>
      </c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70"/>
        <v>Good Sales</v>
      </c>
      <c r="F1132" s="2">
        <v>0.19</v>
      </c>
      <c r="G1132" s="2">
        <f t="shared" si="68"/>
        <v>562.6508</v>
      </c>
      <c r="H1132" s="2">
        <f t="shared" si="69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tr">
        <f t="shared" si="71"/>
        <v>loss</v>
      </c>
      <c r="P1132" s="2" t="s">
        <v>39</v>
      </c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70"/>
        <v>Good Sales</v>
      </c>
      <c r="F1133" s="2">
        <v>0.14000000000000001</v>
      </c>
      <c r="G1133" s="2">
        <f t="shared" si="68"/>
        <v>277.03620000000001</v>
      </c>
      <c r="H1133" s="2">
        <f t="shared" si="69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tr">
        <f t="shared" si="71"/>
        <v>loss</v>
      </c>
      <c r="P1133" s="2" t="s">
        <v>23</v>
      </c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70"/>
        <v>Good Sales</v>
      </c>
      <c r="F1134" s="2">
        <v>0.46</v>
      </c>
      <c r="G1134" s="2">
        <f t="shared" si="68"/>
        <v>368.7038</v>
      </c>
      <c r="H1134" s="2">
        <f t="shared" si="69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tr">
        <f t="shared" si="71"/>
        <v>loss</v>
      </c>
      <c r="P1134" s="2" t="s">
        <v>28</v>
      </c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70"/>
        <v>Good Sales</v>
      </c>
      <c r="F1135" s="2">
        <v>0.06</v>
      </c>
      <c r="G1135" s="2">
        <f t="shared" si="68"/>
        <v>150.54839999999999</v>
      </c>
      <c r="H1135" s="2">
        <f t="shared" si="69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tr">
        <f t="shared" si="71"/>
        <v>loss</v>
      </c>
      <c r="P1135" s="2" t="s">
        <v>48</v>
      </c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70"/>
        <v>Good Sales</v>
      </c>
      <c r="F1136" s="2">
        <v>0.22</v>
      </c>
      <c r="G1136" s="2">
        <f t="shared" si="68"/>
        <v>371.2654</v>
      </c>
      <c r="H1136" s="2">
        <f t="shared" si="69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tr">
        <f t="shared" si="71"/>
        <v>loss</v>
      </c>
      <c r="P1136" s="2" t="s">
        <v>48</v>
      </c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70"/>
        <v>Good Sales</v>
      </c>
      <c r="F1137" s="2">
        <v>0.38</v>
      </c>
      <c r="G1137" s="2">
        <f t="shared" si="68"/>
        <v>1647.1176000000003</v>
      </c>
      <c r="H1137" s="2">
        <f t="shared" si="69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tr">
        <f t="shared" si="71"/>
        <v>loss</v>
      </c>
      <c r="P1137" s="2" t="s">
        <v>39</v>
      </c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70"/>
        <v>Good Sales</v>
      </c>
      <c r="F1138" s="2">
        <v>7.0000000000000007E-2</v>
      </c>
      <c r="G1138" s="2">
        <f t="shared" si="68"/>
        <v>273.03919999999999</v>
      </c>
      <c r="H1138" s="2">
        <f t="shared" si="69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tr">
        <f t="shared" si="71"/>
        <v>loss</v>
      </c>
      <c r="P1138" s="2" t="s">
        <v>28</v>
      </c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70"/>
        <v>Good Sales</v>
      </c>
      <c r="F1139" s="2">
        <v>0.47</v>
      </c>
      <c r="G1139" s="2">
        <f t="shared" si="68"/>
        <v>485.20449999999994</v>
      </c>
      <c r="H1139" s="2">
        <f t="shared" si="69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tr">
        <f t="shared" si="71"/>
        <v>loss</v>
      </c>
      <c r="P1139" s="2" t="s">
        <v>34</v>
      </c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70"/>
        <v>Good Sales</v>
      </c>
      <c r="F1140" s="2">
        <v>0.26</v>
      </c>
      <c r="G1140" s="2">
        <f t="shared" si="68"/>
        <v>220.45920000000001</v>
      </c>
      <c r="H1140" s="2">
        <f t="shared" si="69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tr">
        <f t="shared" si="71"/>
        <v>loss</v>
      </c>
      <c r="P1140" s="2" t="s">
        <v>34</v>
      </c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70"/>
        <v>Good Sales</v>
      </c>
      <c r="F1141" s="2">
        <v>0.25</v>
      </c>
      <c r="G1141" s="2">
        <f t="shared" si="68"/>
        <v>450.90499999999997</v>
      </c>
      <c r="H1141" s="2">
        <f t="shared" si="69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tr">
        <f t="shared" si="71"/>
        <v>loss</v>
      </c>
      <c r="P1141" s="2" t="s">
        <v>39</v>
      </c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70"/>
        <v>Good Sales</v>
      </c>
      <c r="F1142" s="2">
        <v>0.21</v>
      </c>
      <c r="G1142" s="2">
        <f t="shared" si="68"/>
        <v>445.12859999999995</v>
      </c>
      <c r="H1142" s="2">
        <f t="shared" si="69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tr">
        <f t="shared" si="71"/>
        <v>loss</v>
      </c>
      <c r="P1142" s="2" t="s">
        <v>34</v>
      </c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70"/>
        <v>Good Sales</v>
      </c>
      <c r="F1143" s="2">
        <v>0.43</v>
      </c>
      <c r="G1143" s="2">
        <f t="shared" si="68"/>
        <v>2006.7627000000002</v>
      </c>
      <c r="H1143" s="2">
        <f t="shared" si="69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tr">
        <f t="shared" si="71"/>
        <v>loss</v>
      </c>
      <c r="P1143" s="2" t="s">
        <v>28</v>
      </c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70"/>
        <v>Good Sales</v>
      </c>
      <c r="F1144" s="2">
        <v>0.47</v>
      </c>
      <c r="G1144" s="2">
        <f t="shared" si="68"/>
        <v>741.6318</v>
      </c>
      <c r="H1144" s="2">
        <f t="shared" si="69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tr">
        <f t="shared" si="71"/>
        <v>loss</v>
      </c>
      <c r="P1144" s="2" t="s">
        <v>28</v>
      </c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70"/>
        <v>Good Sales</v>
      </c>
      <c r="F1145" s="2">
        <v>0.19</v>
      </c>
      <c r="G1145" s="2">
        <f t="shared" si="68"/>
        <v>826.72039999999993</v>
      </c>
      <c r="H1145" s="2">
        <f t="shared" si="69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tr">
        <f t="shared" si="71"/>
        <v>loss</v>
      </c>
      <c r="P1145" s="2" t="s">
        <v>17</v>
      </c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70"/>
        <v>Good Sales</v>
      </c>
      <c r="F1146" s="2">
        <v>0.27</v>
      </c>
      <c r="G1146" s="2">
        <f t="shared" si="68"/>
        <v>695.52539999999999</v>
      </c>
      <c r="H1146" s="2">
        <f t="shared" si="69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tr">
        <f t="shared" si="71"/>
        <v>loss</v>
      </c>
      <c r="P1146" s="2" t="s">
        <v>17</v>
      </c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70"/>
        <v>Good Sales</v>
      </c>
      <c r="F1147" s="2">
        <v>0.16</v>
      </c>
      <c r="G1147" s="2">
        <f t="shared" si="68"/>
        <v>710.32960000000003</v>
      </c>
      <c r="H1147" s="2">
        <f t="shared" si="69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tr">
        <f t="shared" si="71"/>
        <v>loss</v>
      </c>
      <c r="P1147" s="2" t="s">
        <v>34</v>
      </c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70"/>
        <v>Good Sales</v>
      </c>
      <c r="F1148" s="2">
        <v>0.18</v>
      </c>
      <c r="G1148" s="2">
        <f t="shared" si="68"/>
        <v>637.12260000000003</v>
      </c>
      <c r="H1148" s="2">
        <f t="shared" si="69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tr">
        <f t="shared" si="71"/>
        <v>loss</v>
      </c>
      <c r="P1148" s="2" t="s">
        <v>23</v>
      </c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70"/>
        <v>Good Sales</v>
      </c>
      <c r="F1149" s="2">
        <v>0.01</v>
      </c>
      <c r="G1149" s="2">
        <f t="shared" si="68"/>
        <v>35.711100000000002</v>
      </c>
      <c r="H1149" s="2">
        <f t="shared" si="69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tr">
        <f t="shared" si="71"/>
        <v>loss</v>
      </c>
      <c r="P1149" s="2" t="s">
        <v>17</v>
      </c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70"/>
        <v>Good Sales</v>
      </c>
      <c r="F1150" s="2">
        <v>0.39</v>
      </c>
      <c r="G1150" s="2">
        <f t="shared" si="68"/>
        <v>1030.4229</v>
      </c>
      <c r="H1150" s="2">
        <f t="shared" si="69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tr">
        <f t="shared" si="71"/>
        <v>loss</v>
      </c>
      <c r="P1150" s="2" t="s">
        <v>23</v>
      </c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70"/>
        <v>Good Sales</v>
      </c>
      <c r="F1151" s="2">
        <v>0.48</v>
      </c>
      <c r="G1151" s="2">
        <f t="shared" si="68"/>
        <v>2024.3951999999999</v>
      </c>
      <c r="H1151" s="2">
        <f t="shared" si="69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tr">
        <f t="shared" si="71"/>
        <v>loss</v>
      </c>
      <c r="P1151" s="2" t="s">
        <v>17</v>
      </c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70"/>
        <v>Good Sales</v>
      </c>
      <c r="F1152" s="2">
        <v>0.38</v>
      </c>
      <c r="G1152" s="2">
        <f t="shared" si="68"/>
        <v>511.73840000000001</v>
      </c>
      <c r="H1152" s="2">
        <f t="shared" si="69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tr">
        <f t="shared" si="71"/>
        <v>loss</v>
      </c>
      <c r="P1152" s="2" t="s">
        <v>39</v>
      </c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70"/>
        <v>Good Sales</v>
      </c>
      <c r="F1153" s="2">
        <v>0.26</v>
      </c>
      <c r="G1153" s="2">
        <f t="shared" si="68"/>
        <v>1181.9652000000001</v>
      </c>
      <c r="H1153" s="2">
        <f t="shared" si="69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tr">
        <f t="shared" si="71"/>
        <v>profit</v>
      </c>
      <c r="P1153" s="2" t="s">
        <v>48</v>
      </c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70"/>
        <v>Good Sales</v>
      </c>
      <c r="F1154" s="2">
        <v>0.41</v>
      </c>
      <c r="G1154" s="2">
        <f t="shared" ref="G1154:G1217" si="72">D1154*F1154</f>
        <v>1320.2819999999999</v>
      </c>
      <c r="H1154" s="2">
        <f t="shared" ref="H1154:H1217" si="73">D1154-G1154</f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tr">
        <f t="shared" si="71"/>
        <v>loss</v>
      </c>
      <c r="P1154" s="2" t="s">
        <v>34</v>
      </c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74">IF(D1155&gt;800,"Good Sales","concerning")</f>
        <v>Good Sales</v>
      </c>
      <c r="F1155" s="2">
        <v>0.43</v>
      </c>
      <c r="G1155" s="2">
        <f t="shared" si="72"/>
        <v>967.35810000000004</v>
      </c>
      <c r="H1155" s="2">
        <f t="shared" si="73"/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tr">
        <f t="shared" ref="O1155:O1218" si="75">IF(N1155&gt;800,"profit","loss")</f>
        <v>loss</v>
      </c>
      <c r="P1155" s="2" t="s">
        <v>17</v>
      </c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74"/>
        <v>Good Sales</v>
      </c>
      <c r="F1156" s="2">
        <v>0.27</v>
      </c>
      <c r="G1156" s="2">
        <f t="shared" si="72"/>
        <v>1326.4370999999999</v>
      </c>
      <c r="H1156" s="2">
        <f t="shared" si="73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tr">
        <f t="shared" si="75"/>
        <v>profit</v>
      </c>
      <c r="P1156" s="2" t="s">
        <v>48</v>
      </c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74"/>
        <v>Good Sales</v>
      </c>
      <c r="F1157" s="2">
        <v>0.47</v>
      </c>
      <c r="G1157" s="2">
        <f t="shared" si="72"/>
        <v>2032.2188999999998</v>
      </c>
      <c r="H1157" s="2">
        <f t="shared" si="73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tr">
        <f t="shared" si="75"/>
        <v>profit</v>
      </c>
      <c r="P1157" s="2" t="s">
        <v>39</v>
      </c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74"/>
        <v>Good Sales</v>
      </c>
      <c r="F1158" s="2">
        <v>0.02</v>
      </c>
      <c r="G1158" s="2">
        <f t="shared" si="72"/>
        <v>77.658000000000001</v>
      </c>
      <c r="H1158" s="2">
        <f t="shared" si="73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tr">
        <f t="shared" si="75"/>
        <v>loss</v>
      </c>
      <c r="P1158" s="2" t="s">
        <v>48</v>
      </c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74"/>
        <v>Good Sales</v>
      </c>
      <c r="F1159" s="2">
        <v>0.01</v>
      </c>
      <c r="G1159" s="2">
        <f t="shared" si="72"/>
        <v>14.421199999999999</v>
      </c>
      <c r="H1159" s="2">
        <f t="shared" si="73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tr">
        <f t="shared" si="75"/>
        <v>loss</v>
      </c>
      <c r="P1159" s="2" t="s">
        <v>34</v>
      </c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74"/>
        <v>Good Sales</v>
      </c>
      <c r="F1160" s="2">
        <v>0.04</v>
      </c>
      <c r="G1160" s="2">
        <f t="shared" si="72"/>
        <v>194.85320000000002</v>
      </c>
      <c r="H1160" s="2">
        <f t="shared" si="73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tr">
        <f t="shared" si="75"/>
        <v>loss</v>
      </c>
      <c r="P1160" s="2" t="s">
        <v>23</v>
      </c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74"/>
        <v>Good Sales</v>
      </c>
      <c r="F1161" s="2">
        <v>0.03</v>
      </c>
      <c r="G1161" s="2">
        <f t="shared" si="72"/>
        <v>112.21919999999999</v>
      </c>
      <c r="H1161" s="2">
        <f t="shared" si="73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tr">
        <f t="shared" si="75"/>
        <v>profit</v>
      </c>
      <c r="P1161" s="2" t="s">
        <v>23</v>
      </c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74"/>
        <v>Good Sales</v>
      </c>
      <c r="F1162" s="2">
        <v>0.21</v>
      </c>
      <c r="G1162" s="2">
        <f t="shared" si="72"/>
        <v>643.76760000000002</v>
      </c>
      <c r="H1162" s="2">
        <f t="shared" si="73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tr">
        <f t="shared" si="75"/>
        <v>loss</v>
      </c>
      <c r="P1162" s="2" t="s">
        <v>17</v>
      </c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74"/>
        <v>Good Sales</v>
      </c>
      <c r="F1163" s="2">
        <v>0.47</v>
      </c>
      <c r="G1163" s="2">
        <f t="shared" si="72"/>
        <v>2169.9053999999996</v>
      </c>
      <c r="H1163" s="2">
        <f t="shared" si="73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tr">
        <f t="shared" si="75"/>
        <v>loss</v>
      </c>
      <c r="P1163" s="2" t="s">
        <v>17</v>
      </c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74"/>
        <v>Good Sales</v>
      </c>
      <c r="F1164" s="2">
        <v>0.34</v>
      </c>
      <c r="G1164" s="2">
        <f t="shared" si="72"/>
        <v>304.19460000000004</v>
      </c>
      <c r="H1164" s="2">
        <f t="shared" si="73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tr">
        <f t="shared" si="75"/>
        <v>loss</v>
      </c>
      <c r="P1164" s="2" t="s">
        <v>23</v>
      </c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74"/>
        <v>concerning</v>
      </c>
      <c r="F1165" s="2">
        <v>0.33</v>
      </c>
      <c r="G1165" s="2">
        <f t="shared" si="72"/>
        <v>257.7894</v>
      </c>
      <c r="H1165" s="2">
        <f t="shared" si="73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tr">
        <f t="shared" si="75"/>
        <v>loss</v>
      </c>
      <c r="P1165" s="2" t="s">
        <v>23</v>
      </c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74"/>
        <v>Good Sales</v>
      </c>
      <c r="F1166" s="2">
        <v>0.19</v>
      </c>
      <c r="G1166" s="2">
        <f t="shared" si="72"/>
        <v>543.81799999999998</v>
      </c>
      <c r="H1166" s="2">
        <f t="shared" si="73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tr">
        <f t="shared" si="75"/>
        <v>loss</v>
      </c>
      <c r="P1166" s="2" t="s">
        <v>39</v>
      </c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74"/>
        <v>concerning</v>
      </c>
      <c r="F1167" s="2">
        <v>0.27</v>
      </c>
      <c r="G1167" s="2">
        <f t="shared" si="72"/>
        <v>102.033</v>
      </c>
      <c r="H1167" s="2">
        <f t="shared" si="73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tr">
        <f t="shared" si="75"/>
        <v>loss</v>
      </c>
      <c r="P1167" s="2" t="s">
        <v>23</v>
      </c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74"/>
        <v>Good Sales</v>
      </c>
      <c r="F1168" s="2">
        <v>0.15</v>
      </c>
      <c r="G1168" s="2">
        <f t="shared" si="72"/>
        <v>503.03099999999995</v>
      </c>
      <c r="H1168" s="2">
        <f t="shared" si="73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tr">
        <f t="shared" si="75"/>
        <v>loss</v>
      </c>
      <c r="P1168" s="2" t="s">
        <v>48</v>
      </c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74"/>
        <v>Good Sales</v>
      </c>
      <c r="F1169" s="2">
        <v>0.26</v>
      </c>
      <c r="G1169" s="2">
        <f t="shared" si="72"/>
        <v>332.70380000000006</v>
      </c>
      <c r="H1169" s="2">
        <f t="shared" si="73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tr">
        <f t="shared" si="75"/>
        <v>loss</v>
      </c>
      <c r="P1169" s="2" t="s">
        <v>28</v>
      </c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74"/>
        <v>concerning</v>
      </c>
      <c r="F1170" s="2">
        <v>0.37</v>
      </c>
      <c r="G1170" s="2">
        <f t="shared" si="72"/>
        <v>252.79509999999999</v>
      </c>
      <c r="H1170" s="2">
        <f t="shared" si="73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tr">
        <f t="shared" si="75"/>
        <v>loss</v>
      </c>
      <c r="P1170" s="2" t="s">
        <v>17</v>
      </c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74"/>
        <v>Good Sales</v>
      </c>
      <c r="F1171" s="2">
        <v>0.28000000000000003</v>
      </c>
      <c r="G1171" s="2">
        <f t="shared" si="72"/>
        <v>589.8284000000001</v>
      </c>
      <c r="H1171" s="2">
        <f t="shared" si="73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tr">
        <f t="shared" si="75"/>
        <v>loss</v>
      </c>
      <c r="P1171" s="2" t="s">
        <v>28</v>
      </c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74"/>
        <v>Good Sales</v>
      </c>
      <c r="F1172" s="2">
        <v>0.21</v>
      </c>
      <c r="G1172" s="2">
        <f t="shared" si="72"/>
        <v>500.4615</v>
      </c>
      <c r="H1172" s="2">
        <f t="shared" si="73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tr">
        <f t="shared" si="75"/>
        <v>loss</v>
      </c>
      <c r="P1172" s="2" t="s">
        <v>28</v>
      </c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74"/>
        <v>Good Sales</v>
      </c>
      <c r="F1173" s="2">
        <v>0.42</v>
      </c>
      <c r="G1173" s="2">
        <f t="shared" si="72"/>
        <v>392.8596</v>
      </c>
      <c r="H1173" s="2">
        <f t="shared" si="73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tr">
        <f t="shared" si="75"/>
        <v>loss</v>
      </c>
      <c r="P1173" s="2" t="s">
        <v>17</v>
      </c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74"/>
        <v>concerning</v>
      </c>
      <c r="F1174" s="2">
        <v>0.14000000000000001</v>
      </c>
      <c r="G1174" s="2">
        <f t="shared" si="72"/>
        <v>42.492800000000003</v>
      </c>
      <c r="H1174" s="2">
        <f t="shared" si="73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tr">
        <f t="shared" si="75"/>
        <v>loss</v>
      </c>
      <c r="P1174" s="2" t="s">
        <v>28</v>
      </c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74"/>
        <v>Good Sales</v>
      </c>
      <c r="F1175" s="2">
        <v>0.24</v>
      </c>
      <c r="G1175" s="2">
        <f t="shared" si="72"/>
        <v>510.92879999999997</v>
      </c>
      <c r="H1175" s="2">
        <f t="shared" si="73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tr">
        <f t="shared" si="75"/>
        <v>loss</v>
      </c>
      <c r="P1175" s="2" t="s">
        <v>48</v>
      </c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74"/>
        <v>Good Sales</v>
      </c>
      <c r="F1176" s="2">
        <v>0.49</v>
      </c>
      <c r="G1176" s="2">
        <f t="shared" si="72"/>
        <v>1872.6232</v>
      </c>
      <c r="H1176" s="2">
        <f t="shared" si="73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tr">
        <f t="shared" si="75"/>
        <v>profit</v>
      </c>
      <c r="P1176" s="2" t="s">
        <v>17</v>
      </c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74"/>
        <v>Good Sales</v>
      </c>
      <c r="F1177" s="2">
        <v>0.48</v>
      </c>
      <c r="G1177" s="2">
        <f t="shared" si="72"/>
        <v>2104.1183999999998</v>
      </c>
      <c r="H1177" s="2">
        <f t="shared" si="73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tr">
        <f t="shared" si="75"/>
        <v>profit</v>
      </c>
      <c r="P1177" s="2" t="s">
        <v>28</v>
      </c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74"/>
        <v>concerning</v>
      </c>
      <c r="F1178" s="2">
        <v>0</v>
      </c>
      <c r="G1178" s="2">
        <f t="shared" si="72"/>
        <v>0</v>
      </c>
      <c r="H1178" s="2">
        <f t="shared" si="73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tr">
        <f t="shared" si="75"/>
        <v>loss</v>
      </c>
      <c r="P1178" s="2" t="s">
        <v>34</v>
      </c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74"/>
        <v>Good Sales</v>
      </c>
      <c r="F1179" s="2">
        <v>0.27</v>
      </c>
      <c r="G1179" s="2">
        <f t="shared" si="72"/>
        <v>721.14570000000003</v>
      </c>
      <c r="H1179" s="2">
        <f t="shared" si="73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tr">
        <f t="shared" si="75"/>
        <v>loss</v>
      </c>
      <c r="P1179" s="2" t="s">
        <v>34</v>
      </c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74"/>
        <v>Good Sales</v>
      </c>
      <c r="F1180" s="2">
        <v>0.17</v>
      </c>
      <c r="G1180" s="2">
        <f t="shared" si="72"/>
        <v>236.41390000000004</v>
      </c>
      <c r="H1180" s="2">
        <f t="shared" si="73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tr">
        <f t="shared" si="75"/>
        <v>loss</v>
      </c>
      <c r="P1180" s="2" t="s">
        <v>34</v>
      </c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74"/>
        <v>Good Sales</v>
      </c>
      <c r="F1181" s="2">
        <v>0.15</v>
      </c>
      <c r="G1181" s="2">
        <f t="shared" si="72"/>
        <v>290.35649999999998</v>
      </c>
      <c r="H1181" s="2">
        <f t="shared" si="73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tr">
        <f t="shared" si="75"/>
        <v>loss</v>
      </c>
      <c r="P1181" s="2" t="s">
        <v>48</v>
      </c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74"/>
        <v>Good Sales</v>
      </c>
      <c r="F1182" s="2">
        <v>0.3</v>
      </c>
      <c r="G1182" s="2">
        <f t="shared" si="72"/>
        <v>1402.1579999999999</v>
      </c>
      <c r="H1182" s="2">
        <f t="shared" si="73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tr">
        <f t="shared" si="75"/>
        <v>loss</v>
      </c>
      <c r="P1182" s="2" t="s">
        <v>23</v>
      </c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74"/>
        <v>Good Sales</v>
      </c>
      <c r="F1183" s="2">
        <v>0.22</v>
      </c>
      <c r="G1183" s="2">
        <f t="shared" si="72"/>
        <v>401.53739999999999</v>
      </c>
      <c r="H1183" s="2">
        <f t="shared" si="73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tr">
        <f t="shared" si="75"/>
        <v>loss</v>
      </c>
      <c r="P1183" s="2" t="s">
        <v>48</v>
      </c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74"/>
        <v>Good Sales</v>
      </c>
      <c r="F1184" s="2">
        <v>0.37</v>
      </c>
      <c r="G1184" s="2">
        <f t="shared" si="72"/>
        <v>699.37400000000002</v>
      </c>
      <c r="H1184" s="2">
        <f t="shared" si="73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tr">
        <f t="shared" si="75"/>
        <v>loss</v>
      </c>
      <c r="P1184" s="2" t="s">
        <v>28</v>
      </c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74"/>
        <v>Good Sales</v>
      </c>
      <c r="F1185" s="2">
        <v>0.01</v>
      </c>
      <c r="G1185" s="2">
        <f t="shared" si="72"/>
        <v>11.260400000000001</v>
      </c>
      <c r="H1185" s="2">
        <f t="shared" si="73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tr">
        <f t="shared" si="75"/>
        <v>loss</v>
      </c>
      <c r="P1185" s="2" t="s">
        <v>28</v>
      </c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74"/>
        <v>Good Sales</v>
      </c>
      <c r="F1186" s="2">
        <v>0.46</v>
      </c>
      <c r="G1186" s="2">
        <f t="shared" si="72"/>
        <v>2209.8814000000002</v>
      </c>
      <c r="H1186" s="2">
        <f t="shared" si="73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tr">
        <f t="shared" si="75"/>
        <v>loss</v>
      </c>
      <c r="P1186" s="2" t="s">
        <v>39</v>
      </c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74"/>
        <v>Good Sales</v>
      </c>
      <c r="F1187" s="2">
        <v>0.28000000000000003</v>
      </c>
      <c r="G1187" s="2">
        <f t="shared" si="72"/>
        <v>654.30120000000011</v>
      </c>
      <c r="H1187" s="2">
        <f t="shared" si="73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tr">
        <f t="shared" si="75"/>
        <v>loss</v>
      </c>
      <c r="P1187" s="2" t="s">
        <v>23</v>
      </c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74"/>
        <v>Good Sales</v>
      </c>
      <c r="F1188" s="2">
        <v>0.34</v>
      </c>
      <c r="G1188" s="2">
        <f t="shared" si="72"/>
        <v>984.27280000000007</v>
      </c>
      <c r="H1188" s="2">
        <f t="shared" si="73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tr">
        <f t="shared" si="75"/>
        <v>loss</v>
      </c>
      <c r="P1188" s="2" t="s">
        <v>28</v>
      </c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74"/>
        <v>Good Sales</v>
      </c>
      <c r="F1189" s="2">
        <v>0.3</v>
      </c>
      <c r="G1189" s="2">
        <f t="shared" si="72"/>
        <v>696.15599999999995</v>
      </c>
      <c r="H1189" s="2">
        <f t="shared" si="73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tr">
        <f t="shared" si="75"/>
        <v>loss</v>
      </c>
      <c r="P1189" s="2" t="s">
        <v>17</v>
      </c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74"/>
        <v>Good Sales</v>
      </c>
      <c r="F1190" s="2">
        <v>0.49</v>
      </c>
      <c r="G1190" s="2">
        <f t="shared" si="72"/>
        <v>656.25699999999995</v>
      </c>
      <c r="H1190" s="2">
        <f t="shared" si="73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tr">
        <f t="shared" si="75"/>
        <v>loss</v>
      </c>
      <c r="P1190" s="2" t="s">
        <v>17</v>
      </c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74"/>
        <v>Good Sales</v>
      </c>
      <c r="F1191" s="2">
        <v>0.49</v>
      </c>
      <c r="G1191" s="2">
        <f t="shared" si="72"/>
        <v>1994.7998</v>
      </c>
      <c r="H1191" s="2">
        <f t="shared" si="73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tr">
        <f t="shared" si="75"/>
        <v>loss</v>
      </c>
      <c r="P1191" s="2" t="s">
        <v>48</v>
      </c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74"/>
        <v>concerning</v>
      </c>
      <c r="F1192" s="2">
        <v>0.3</v>
      </c>
      <c r="G1192" s="2">
        <f t="shared" si="72"/>
        <v>71.852999999999994</v>
      </c>
      <c r="H1192" s="2">
        <f t="shared" si="73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tr">
        <f t="shared" si="75"/>
        <v>loss</v>
      </c>
      <c r="P1192" s="2" t="s">
        <v>48</v>
      </c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74"/>
        <v>Good Sales</v>
      </c>
      <c r="F1193" s="2">
        <v>0.34</v>
      </c>
      <c r="G1193" s="2">
        <f t="shared" si="72"/>
        <v>1183.9446</v>
      </c>
      <c r="H1193" s="2">
        <f t="shared" si="73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tr">
        <f t="shared" si="75"/>
        <v>loss</v>
      </c>
      <c r="P1193" s="2" t="s">
        <v>48</v>
      </c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74"/>
        <v>Good Sales</v>
      </c>
      <c r="F1194" s="2">
        <v>0.31</v>
      </c>
      <c r="G1194" s="2">
        <f t="shared" si="72"/>
        <v>933.70140000000004</v>
      </c>
      <c r="H1194" s="2">
        <f t="shared" si="73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tr">
        <f t="shared" si="75"/>
        <v>loss</v>
      </c>
      <c r="P1194" s="2" t="s">
        <v>48</v>
      </c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74"/>
        <v>Good Sales</v>
      </c>
      <c r="F1195" s="2">
        <v>0.16</v>
      </c>
      <c r="G1195" s="2">
        <f t="shared" si="72"/>
        <v>129.11680000000001</v>
      </c>
      <c r="H1195" s="2">
        <f t="shared" si="73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tr">
        <f t="shared" si="75"/>
        <v>loss</v>
      </c>
      <c r="P1195" s="2" t="s">
        <v>23</v>
      </c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74"/>
        <v>Good Sales</v>
      </c>
      <c r="F1196" s="2">
        <v>0.1</v>
      </c>
      <c r="G1196" s="2">
        <f t="shared" si="72"/>
        <v>91.293000000000006</v>
      </c>
      <c r="H1196" s="2">
        <f t="shared" si="73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tr">
        <f t="shared" si="75"/>
        <v>loss</v>
      </c>
      <c r="P1196" s="2" t="s">
        <v>34</v>
      </c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74"/>
        <v>Good Sales</v>
      </c>
      <c r="F1197" s="2">
        <v>0.2</v>
      </c>
      <c r="G1197" s="2">
        <f t="shared" si="72"/>
        <v>666.04200000000003</v>
      </c>
      <c r="H1197" s="2">
        <f t="shared" si="73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tr">
        <f t="shared" si="75"/>
        <v>loss</v>
      </c>
      <c r="P1197" s="2" t="s">
        <v>34</v>
      </c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74"/>
        <v>Good Sales</v>
      </c>
      <c r="F1198" s="2">
        <v>0.34</v>
      </c>
      <c r="G1198" s="2">
        <f t="shared" si="72"/>
        <v>554.02320000000009</v>
      </c>
      <c r="H1198" s="2">
        <f t="shared" si="73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tr">
        <f t="shared" si="75"/>
        <v>loss</v>
      </c>
      <c r="P1198" s="2" t="s">
        <v>28</v>
      </c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74"/>
        <v>Good Sales</v>
      </c>
      <c r="F1199" s="2">
        <v>0.03</v>
      </c>
      <c r="G1199" s="2">
        <f t="shared" si="72"/>
        <v>42.063599999999994</v>
      </c>
      <c r="H1199" s="2">
        <f t="shared" si="73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tr">
        <f t="shared" si="75"/>
        <v>loss</v>
      </c>
      <c r="P1199" s="2" t="s">
        <v>34</v>
      </c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74"/>
        <v>concerning</v>
      </c>
      <c r="F1200" s="2">
        <v>0.26</v>
      </c>
      <c r="G1200" s="2">
        <f t="shared" si="72"/>
        <v>101.36360000000001</v>
      </c>
      <c r="H1200" s="2">
        <f t="shared" si="73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tr">
        <f t="shared" si="75"/>
        <v>loss</v>
      </c>
      <c r="P1200" s="2" t="s">
        <v>23</v>
      </c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74"/>
        <v>Good Sales</v>
      </c>
      <c r="F1201" s="2">
        <v>0.2</v>
      </c>
      <c r="G1201" s="2">
        <f t="shared" si="72"/>
        <v>771.154</v>
      </c>
      <c r="H1201" s="2">
        <f t="shared" si="73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tr">
        <f t="shared" si="75"/>
        <v>loss</v>
      </c>
      <c r="P1201" s="2" t="s">
        <v>39</v>
      </c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74"/>
        <v>Good Sales</v>
      </c>
      <c r="F1202" s="2">
        <v>0.26</v>
      </c>
      <c r="G1202" s="2">
        <f t="shared" si="72"/>
        <v>1150.5234</v>
      </c>
      <c r="H1202" s="2">
        <f t="shared" si="73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tr">
        <f t="shared" si="75"/>
        <v>loss</v>
      </c>
      <c r="P1202" s="2" t="s">
        <v>34</v>
      </c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74"/>
        <v>Good Sales</v>
      </c>
      <c r="F1203" s="2">
        <v>0.43</v>
      </c>
      <c r="G1203" s="2">
        <f t="shared" si="72"/>
        <v>1770.4132</v>
      </c>
      <c r="H1203" s="2">
        <f t="shared" si="73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tr">
        <f t="shared" si="75"/>
        <v>loss</v>
      </c>
      <c r="P1203" s="2" t="s">
        <v>48</v>
      </c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74"/>
        <v>Good Sales</v>
      </c>
      <c r="F1204" s="2">
        <v>0.02</v>
      </c>
      <c r="G1204" s="2">
        <f t="shared" si="72"/>
        <v>47.671400000000006</v>
      </c>
      <c r="H1204" s="2">
        <f t="shared" si="73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tr">
        <f t="shared" si="75"/>
        <v>loss</v>
      </c>
      <c r="P1204" s="2" t="s">
        <v>28</v>
      </c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74"/>
        <v>Good Sales</v>
      </c>
      <c r="F1205" s="2">
        <v>0.38</v>
      </c>
      <c r="G1205" s="2">
        <f t="shared" si="72"/>
        <v>1032.2282</v>
      </c>
      <c r="H1205" s="2">
        <f t="shared" si="73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tr">
        <f t="shared" si="75"/>
        <v>loss</v>
      </c>
      <c r="P1205" s="2" t="s">
        <v>17</v>
      </c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74"/>
        <v>Good Sales</v>
      </c>
      <c r="F1206" s="2">
        <v>0.33</v>
      </c>
      <c r="G1206" s="2">
        <f t="shared" si="72"/>
        <v>424.75950000000006</v>
      </c>
      <c r="H1206" s="2">
        <f t="shared" si="73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tr">
        <f t="shared" si="75"/>
        <v>loss</v>
      </c>
      <c r="P1206" s="2" t="s">
        <v>39</v>
      </c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74"/>
        <v>Good Sales</v>
      </c>
      <c r="F1207" s="2">
        <v>0.1</v>
      </c>
      <c r="G1207" s="2">
        <f t="shared" si="72"/>
        <v>94.699000000000012</v>
      </c>
      <c r="H1207" s="2">
        <f t="shared" si="73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tr">
        <f t="shared" si="75"/>
        <v>loss</v>
      </c>
      <c r="P1207" s="2" t="s">
        <v>23</v>
      </c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74"/>
        <v>Good Sales</v>
      </c>
      <c r="F1208" s="2">
        <v>0.37</v>
      </c>
      <c r="G1208" s="2">
        <f t="shared" si="72"/>
        <v>1529.1026999999999</v>
      </c>
      <c r="H1208" s="2">
        <f t="shared" si="73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tr">
        <f t="shared" si="75"/>
        <v>loss</v>
      </c>
      <c r="P1208" s="2" t="s">
        <v>39</v>
      </c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74"/>
        <v>Good Sales</v>
      </c>
      <c r="F1209" s="2">
        <v>0.25</v>
      </c>
      <c r="G1209" s="2">
        <f t="shared" si="72"/>
        <v>1002.9725</v>
      </c>
      <c r="H1209" s="2">
        <f t="shared" si="73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tr">
        <f t="shared" si="75"/>
        <v>loss</v>
      </c>
      <c r="P1209" s="2" t="s">
        <v>23</v>
      </c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74"/>
        <v>Good Sales</v>
      </c>
      <c r="F1210" s="2">
        <v>0.24</v>
      </c>
      <c r="G1210" s="2">
        <f t="shared" si="72"/>
        <v>938.17439999999999</v>
      </c>
      <c r="H1210" s="2">
        <f t="shared" si="73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tr">
        <f t="shared" si="75"/>
        <v>loss</v>
      </c>
      <c r="P1210" s="2" t="s">
        <v>17</v>
      </c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74"/>
        <v>Good Sales</v>
      </c>
      <c r="F1211" s="2">
        <v>0.24</v>
      </c>
      <c r="G1211" s="2">
        <f t="shared" si="72"/>
        <v>568.91039999999998</v>
      </c>
      <c r="H1211" s="2">
        <f t="shared" si="73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tr">
        <f t="shared" si="75"/>
        <v>loss</v>
      </c>
      <c r="P1211" s="2" t="s">
        <v>17</v>
      </c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74"/>
        <v>Good Sales</v>
      </c>
      <c r="F1212" s="2">
        <v>0.47</v>
      </c>
      <c r="G1212" s="2">
        <f t="shared" si="72"/>
        <v>2037.9622999999999</v>
      </c>
      <c r="H1212" s="2">
        <f t="shared" si="73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tr">
        <f t="shared" si="75"/>
        <v>loss</v>
      </c>
      <c r="P1212" s="2" t="s">
        <v>48</v>
      </c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74"/>
        <v>Good Sales</v>
      </c>
      <c r="F1213" s="2">
        <v>0.47</v>
      </c>
      <c r="G1213" s="2">
        <f t="shared" si="72"/>
        <v>2180.1138000000001</v>
      </c>
      <c r="H1213" s="2">
        <f t="shared" si="73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tr">
        <f t="shared" si="75"/>
        <v>profit</v>
      </c>
      <c r="P1213" s="2" t="s">
        <v>34</v>
      </c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74"/>
        <v>Good Sales</v>
      </c>
      <c r="F1214" s="2">
        <v>0.46</v>
      </c>
      <c r="G1214" s="2">
        <f t="shared" si="72"/>
        <v>786.08940000000007</v>
      </c>
      <c r="H1214" s="2">
        <f t="shared" si="73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tr">
        <f t="shared" si="75"/>
        <v>loss</v>
      </c>
      <c r="P1214" s="2" t="s">
        <v>34</v>
      </c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74"/>
        <v>Good Sales</v>
      </c>
      <c r="F1215" s="2">
        <v>0.44</v>
      </c>
      <c r="G1215" s="2">
        <f t="shared" si="72"/>
        <v>528.44000000000005</v>
      </c>
      <c r="H1215" s="2">
        <f t="shared" si="73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tr">
        <f t="shared" si="75"/>
        <v>loss</v>
      </c>
      <c r="P1215" s="2" t="s">
        <v>39</v>
      </c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74"/>
        <v>Good Sales</v>
      </c>
      <c r="F1216" s="2">
        <v>0.02</v>
      </c>
      <c r="G1216" s="2">
        <f t="shared" si="72"/>
        <v>47.497799999999998</v>
      </c>
      <c r="H1216" s="2">
        <f t="shared" si="73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tr">
        <f t="shared" si="75"/>
        <v>loss</v>
      </c>
      <c r="P1216" s="2" t="s">
        <v>34</v>
      </c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74"/>
        <v>Good Sales</v>
      </c>
      <c r="F1217" s="2">
        <v>0.2</v>
      </c>
      <c r="G1217" s="2">
        <f t="shared" si="72"/>
        <v>195.74</v>
      </c>
      <c r="H1217" s="2">
        <f t="shared" si="73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tr">
        <f t="shared" si="75"/>
        <v>loss</v>
      </c>
      <c r="P1217" s="2" t="s">
        <v>34</v>
      </c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74"/>
        <v>Good Sales</v>
      </c>
      <c r="F1218" s="2">
        <v>0.45</v>
      </c>
      <c r="G1218" s="2">
        <f t="shared" ref="G1218:G1281" si="76">D1218*F1218</f>
        <v>1994.2244999999998</v>
      </c>
      <c r="H1218" s="2">
        <f t="shared" ref="H1218:H1281" si="77">D1218-G1218</f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tr">
        <f t="shared" si="75"/>
        <v>loss</v>
      </c>
      <c r="P1218" s="2" t="s">
        <v>17</v>
      </c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78">IF(D1219&gt;800,"Good Sales","concerning")</f>
        <v>Good Sales</v>
      </c>
      <c r="F1219" s="2">
        <v>0.38</v>
      </c>
      <c r="G1219" s="2">
        <f t="shared" si="76"/>
        <v>667.33699999999999</v>
      </c>
      <c r="H1219" s="2">
        <f t="shared" si="77"/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tr">
        <f t="shared" ref="O1219:O1282" si="79">IF(N1219&gt;800,"profit","loss")</f>
        <v>loss</v>
      </c>
      <c r="P1219" s="2" t="s">
        <v>17</v>
      </c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78"/>
        <v>Good Sales</v>
      </c>
      <c r="F1220" s="2">
        <v>0.23</v>
      </c>
      <c r="G1220" s="2">
        <f t="shared" si="76"/>
        <v>672.34519999999998</v>
      </c>
      <c r="H1220" s="2">
        <f t="shared" si="77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tr">
        <f t="shared" si="79"/>
        <v>loss</v>
      </c>
      <c r="P1220" s="2" t="s">
        <v>17</v>
      </c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78"/>
        <v>Good Sales</v>
      </c>
      <c r="F1221" s="2">
        <v>0.39</v>
      </c>
      <c r="G1221" s="2">
        <f t="shared" si="76"/>
        <v>1175.5107</v>
      </c>
      <c r="H1221" s="2">
        <f t="shared" si="77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tr">
        <f t="shared" si="79"/>
        <v>loss</v>
      </c>
      <c r="P1221" s="2" t="s">
        <v>17</v>
      </c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78"/>
        <v>Good Sales</v>
      </c>
      <c r="F1222" s="2">
        <v>0.1</v>
      </c>
      <c r="G1222" s="2">
        <f t="shared" si="76"/>
        <v>262.34399999999999</v>
      </c>
      <c r="H1222" s="2">
        <f t="shared" si="77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tr">
        <f t="shared" si="79"/>
        <v>loss</v>
      </c>
      <c r="P1222" s="2" t="s">
        <v>34</v>
      </c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78"/>
        <v>Good Sales</v>
      </c>
      <c r="F1223" s="2">
        <v>0.3</v>
      </c>
      <c r="G1223" s="2">
        <f t="shared" si="76"/>
        <v>260.09399999999999</v>
      </c>
      <c r="H1223" s="2">
        <f t="shared" si="77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tr">
        <f t="shared" si="79"/>
        <v>loss</v>
      </c>
      <c r="P1223" s="2" t="s">
        <v>23</v>
      </c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78"/>
        <v>Good Sales</v>
      </c>
      <c r="F1224" s="2">
        <v>0.27</v>
      </c>
      <c r="G1224" s="2">
        <f t="shared" si="76"/>
        <v>1338.0930000000001</v>
      </c>
      <c r="H1224" s="2">
        <f t="shared" si="77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tr">
        <f t="shared" si="79"/>
        <v>profit</v>
      </c>
      <c r="P1224" s="2" t="s">
        <v>23</v>
      </c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78"/>
        <v>Good Sales</v>
      </c>
      <c r="F1225" s="2">
        <v>0.28999999999999998</v>
      </c>
      <c r="G1225" s="2">
        <f t="shared" si="76"/>
        <v>274.2704</v>
      </c>
      <c r="H1225" s="2">
        <f t="shared" si="77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tr">
        <f t="shared" si="79"/>
        <v>loss</v>
      </c>
      <c r="P1225" s="2" t="s">
        <v>17</v>
      </c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78"/>
        <v>Good Sales</v>
      </c>
      <c r="F1226" s="2">
        <v>0.36</v>
      </c>
      <c r="G1226" s="2">
        <f t="shared" si="76"/>
        <v>1361.6604</v>
      </c>
      <c r="H1226" s="2">
        <f t="shared" si="77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tr">
        <f t="shared" si="79"/>
        <v>profit</v>
      </c>
      <c r="P1226" s="2" t="s">
        <v>17</v>
      </c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78"/>
        <v>Good Sales</v>
      </c>
      <c r="F1227" s="2">
        <v>0.47</v>
      </c>
      <c r="G1227" s="2">
        <f t="shared" si="76"/>
        <v>1869.5095999999999</v>
      </c>
      <c r="H1227" s="2">
        <f t="shared" si="77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tr">
        <f t="shared" si="79"/>
        <v>profit</v>
      </c>
      <c r="P1227" s="2" t="s">
        <v>23</v>
      </c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78"/>
        <v>Good Sales</v>
      </c>
      <c r="F1228" s="2">
        <v>0.13</v>
      </c>
      <c r="G1228" s="2">
        <f t="shared" si="76"/>
        <v>105.46899999999999</v>
      </c>
      <c r="H1228" s="2">
        <f t="shared" si="77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tr">
        <f t="shared" si="79"/>
        <v>loss</v>
      </c>
      <c r="P1228" s="2" t="s">
        <v>28</v>
      </c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78"/>
        <v>Good Sales</v>
      </c>
      <c r="F1229" s="2">
        <v>0.38</v>
      </c>
      <c r="G1229" s="2">
        <f t="shared" si="76"/>
        <v>1775.55</v>
      </c>
      <c r="H1229" s="2">
        <f t="shared" si="77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tr">
        <f t="shared" si="79"/>
        <v>profit</v>
      </c>
      <c r="P1229" s="2" t="s">
        <v>23</v>
      </c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78"/>
        <v>Good Sales</v>
      </c>
      <c r="F1230" s="2">
        <v>0.32</v>
      </c>
      <c r="G1230" s="2">
        <f t="shared" si="76"/>
        <v>796.80640000000005</v>
      </c>
      <c r="H1230" s="2">
        <f t="shared" si="77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tr">
        <f t="shared" si="79"/>
        <v>loss</v>
      </c>
      <c r="P1230" s="2" t="s">
        <v>23</v>
      </c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78"/>
        <v>Good Sales</v>
      </c>
      <c r="F1231" s="2">
        <v>0.35</v>
      </c>
      <c r="G1231" s="2">
        <f t="shared" si="76"/>
        <v>1113.5355</v>
      </c>
      <c r="H1231" s="2">
        <f t="shared" si="77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tr">
        <f t="shared" si="79"/>
        <v>loss</v>
      </c>
      <c r="P1231" s="2" t="s">
        <v>48</v>
      </c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78"/>
        <v>Good Sales</v>
      </c>
      <c r="F1232" s="2">
        <v>0.21</v>
      </c>
      <c r="G1232" s="2">
        <f t="shared" si="76"/>
        <v>681.80909999999994</v>
      </c>
      <c r="H1232" s="2">
        <f t="shared" si="77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tr">
        <f t="shared" si="79"/>
        <v>loss</v>
      </c>
      <c r="P1232" s="2" t="s">
        <v>23</v>
      </c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78"/>
        <v>Good Sales</v>
      </c>
      <c r="F1233" s="2">
        <v>0.47</v>
      </c>
      <c r="G1233" s="2">
        <f t="shared" si="76"/>
        <v>1209.9116000000001</v>
      </c>
      <c r="H1233" s="2">
        <f t="shared" si="77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tr">
        <f t="shared" si="79"/>
        <v>loss</v>
      </c>
      <c r="P1233" s="2" t="s">
        <v>23</v>
      </c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78"/>
        <v>concerning</v>
      </c>
      <c r="F1234" s="2">
        <v>0.24</v>
      </c>
      <c r="G1234" s="2">
        <f t="shared" si="76"/>
        <v>191.01839999999999</v>
      </c>
      <c r="H1234" s="2">
        <f t="shared" si="77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tr">
        <f t="shared" si="79"/>
        <v>loss</v>
      </c>
      <c r="P1234" s="2" t="s">
        <v>28</v>
      </c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78"/>
        <v>Good Sales</v>
      </c>
      <c r="F1235" s="2">
        <v>0.06</v>
      </c>
      <c r="G1235" s="2">
        <f t="shared" si="76"/>
        <v>227.0154</v>
      </c>
      <c r="H1235" s="2">
        <f t="shared" si="77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tr">
        <f t="shared" si="79"/>
        <v>profit</v>
      </c>
      <c r="P1235" s="2" t="s">
        <v>34</v>
      </c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78"/>
        <v>Good Sales</v>
      </c>
      <c r="F1236" s="2">
        <v>0.34</v>
      </c>
      <c r="G1236" s="2">
        <f t="shared" si="76"/>
        <v>1003.2550000000001</v>
      </c>
      <c r="H1236" s="2">
        <f t="shared" si="77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tr">
        <f t="shared" si="79"/>
        <v>loss</v>
      </c>
      <c r="P1236" s="2" t="s">
        <v>17</v>
      </c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78"/>
        <v>concerning</v>
      </c>
      <c r="F1237" s="2">
        <v>0.06</v>
      </c>
      <c r="G1237" s="2">
        <f t="shared" si="76"/>
        <v>40.892399999999995</v>
      </c>
      <c r="H1237" s="2">
        <f t="shared" si="77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tr">
        <f t="shared" si="79"/>
        <v>loss</v>
      </c>
      <c r="P1237" s="2" t="s">
        <v>34</v>
      </c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78"/>
        <v>Good Sales</v>
      </c>
      <c r="F1238" s="2">
        <v>0.16</v>
      </c>
      <c r="G1238" s="2">
        <f t="shared" si="76"/>
        <v>565.05280000000005</v>
      </c>
      <c r="H1238" s="2">
        <f t="shared" si="77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tr">
        <f t="shared" si="79"/>
        <v>loss</v>
      </c>
      <c r="P1238" s="2" t="s">
        <v>39</v>
      </c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78"/>
        <v>Good Sales</v>
      </c>
      <c r="F1239" s="2">
        <v>0.11</v>
      </c>
      <c r="G1239" s="2">
        <f t="shared" si="76"/>
        <v>389.7894</v>
      </c>
      <c r="H1239" s="2">
        <f t="shared" si="77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tr">
        <f t="shared" si="79"/>
        <v>loss</v>
      </c>
      <c r="P1239" s="2" t="s">
        <v>34</v>
      </c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78"/>
        <v>Good Sales</v>
      </c>
      <c r="F1240" s="2">
        <v>0.27</v>
      </c>
      <c r="G1240" s="2">
        <f t="shared" si="76"/>
        <v>752.64660000000003</v>
      </c>
      <c r="H1240" s="2">
        <f t="shared" si="77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tr">
        <f t="shared" si="79"/>
        <v>loss</v>
      </c>
      <c r="P1240" s="2" t="s">
        <v>28</v>
      </c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78"/>
        <v>concerning</v>
      </c>
      <c r="F1241" s="2">
        <v>0.17</v>
      </c>
      <c r="G1241" s="2">
        <f t="shared" si="76"/>
        <v>92.427300000000017</v>
      </c>
      <c r="H1241" s="2">
        <f t="shared" si="77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tr">
        <f t="shared" si="79"/>
        <v>loss</v>
      </c>
      <c r="P1241" s="2" t="s">
        <v>28</v>
      </c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78"/>
        <v>Good Sales</v>
      </c>
      <c r="F1242" s="2">
        <v>0.08</v>
      </c>
      <c r="G1242" s="2">
        <f t="shared" si="76"/>
        <v>146.23680000000002</v>
      </c>
      <c r="H1242" s="2">
        <f t="shared" si="77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tr">
        <f t="shared" si="79"/>
        <v>loss</v>
      </c>
      <c r="P1242" s="2" t="s">
        <v>48</v>
      </c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78"/>
        <v>concerning</v>
      </c>
      <c r="F1243" s="2">
        <v>0.4</v>
      </c>
      <c r="G1243" s="2">
        <f t="shared" si="76"/>
        <v>139.81199999999998</v>
      </c>
      <c r="H1243" s="2">
        <f t="shared" si="77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tr">
        <f t="shared" si="79"/>
        <v>loss</v>
      </c>
      <c r="P1243" s="2" t="s">
        <v>17</v>
      </c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78"/>
        <v>Good Sales</v>
      </c>
      <c r="F1244" s="2">
        <v>0.23</v>
      </c>
      <c r="G1244" s="2">
        <f t="shared" si="76"/>
        <v>561.25059999999996</v>
      </c>
      <c r="H1244" s="2">
        <f t="shared" si="77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tr">
        <f t="shared" si="79"/>
        <v>loss</v>
      </c>
      <c r="P1244" s="2" t="s">
        <v>28</v>
      </c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78"/>
        <v>Good Sales</v>
      </c>
      <c r="F1245" s="2">
        <v>0.23</v>
      </c>
      <c r="G1245" s="2">
        <f t="shared" si="76"/>
        <v>1044.5657000000001</v>
      </c>
      <c r="H1245" s="2">
        <f t="shared" si="77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tr">
        <f t="shared" si="79"/>
        <v>profit</v>
      </c>
      <c r="P1245" s="2" t="s">
        <v>28</v>
      </c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78"/>
        <v>concerning</v>
      </c>
      <c r="F1246" s="2">
        <v>0.44</v>
      </c>
      <c r="G1246" s="2">
        <f t="shared" si="76"/>
        <v>48.857600000000005</v>
      </c>
      <c r="H1246" s="2">
        <f t="shared" si="77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tr">
        <f t="shared" si="79"/>
        <v>loss</v>
      </c>
      <c r="P1246" s="2" t="s">
        <v>34</v>
      </c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78"/>
        <v>Good Sales</v>
      </c>
      <c r="F1247" s="2">
        <v>0.27</v>
      </c>
      <c r="G1247" s="2">
        <f t="shared" si="76"/>
        <v>379.76310000000001</v>
      </c>
      <c r="H1247" s="2">
        <f t="shared" si="77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tr">
        <f t="shared" si="79"/>
        <v>loss</v>
      </c>
      <c r="P1247" s="2" t="s">
        <v>39</v>
      </c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78"/>
        <v>Good Sales</v>
      </c>
      <c r="F1248" s="2">
        <v>0.35</v>
      </c>
      <c r="G1248" s="2">
        <f t="shared" si="76"/>
        <v>1406.7584999999999</v>
      </c>
      <c r="H1248" s="2">
        <f t="shared" si="77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tr">
        <f t="shared" si="79"/>
        <v>loss</v>
      </c>
      <c r="P1248" s="2" t="s">
        <v>17</v>
      </c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78"/>
        <v>concerning</v>
      </c>
      <c r="F1249" s="2">
        <v>0.16</v>
      </c>
      <c r="G1249" s="2">
        <f t="shared" si="76"/>
        <v>23.731199999999998</v>
      </c>
      <c r="H1249" s="2">
        <f t="shared" si="77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tr">
        <f t="shared" si="79"/>
        <v>loss</v>
      </c>
      <c r="P1249" s="2" t="s">
        <v>48</v>
      </c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78"/>
        <v>concerning</v>
      </c>
      <c r="F1250" s="2">
        <v>0.28000000000000003</v>
      </c>
      <c r="G1250" s="2">
        <f t="shared" si="76"/>
        <v>41.958000000000006</v>
      </c>
      <c r="H1250" s="2">
        <f t="shared" si="77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tr">
        <f t="shared" si="79"/>
        <v>loss</v>
      </c>
      <c r="P1250" s="2" t="s">
        <v>23</v>
      </c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78"/>
        <v>Good Sales</v>
      </c>
      <c r="F1251" s="2">
        <v>0.36</v>
      </c>
      <c r="G1251" s="2">
        <f t="shared" si="76"/>
        <v>1113.4836</v>
      </c>
      <c r="H1251" s="2">
        <f t="shared" si="77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tr">
        <f t="shared" si="79"/>
        <v>loss</v>
      </c>
      <c r="P1251" s="2" t="s">
        <v>48</v>
      </c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78"/>
        <v>Good Sales</v>
      </c>
      <c r="F1252" s="2">
        <v>0.15</v>
      </c>
      <c r="G1252" s="2">
        <f t="shared" si="76"/>
        <v>595.06200000000001</v>
      </c>
      <c r="H1252" s="2">
        <f t="shared" si="77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tr">
        <f t="shared" si="79"/>
        <v>loss</v>
      </c>
      <c r="P1252" s="2" t="s">
        <v>39</v>
      </c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78"/>
        <v>Good Sales</v>
      </c>
      <c r="F1253" s="2">
        <v>0.34</v>
      </c>
      <c r="G1253" s="2">
        <f t="shared" si="76"/>
        <v>1327.6592000000001</v>
      </c>
      <c r="H1253" s="2">
        <f t="shared" si="77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tr">
        <f t="shared" si="79"/>
        <v>profit</v>
      </c>
      <c r="P1253" s="2" t="s">
        <v>23</v>
      </c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78"/>
        <v>Good Sales</v>
      </c>
      <c r="F1254" s="2">
        <v>0.28000000000000003</v>
      </c>
      <c r="G1254" s="2">
        <f t="shared" si="76"/>
        <v>1097.5804000000001</v>
      </c>
      <c r="H1254" s="2">
        <f t="shared" si="77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tr">
        <f t="shared" si="79"/>
        <v>loss</v>
      </c>
      <c r="P1254" s="2" t="s">
        <v>23</v>
      </c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78"/>
        <v>Good Sales</v>
      </c>
      <c r="F1255" s="2">
        <v>0.22</v>
      </c>
      <c r="G1255" s="2">
        <f t="shared" si="76"/>
        <v>411.16460000000001</v>
      </c>
      <c r="H1255" s="2">
        <f t="shared" si="77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tr">
        <f t="shared" si="79"/>
        <v>loss</v>
      </c>
      <c r="P1255" s="2" t="s">
        <v>39</v>
      </c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78"/>
        <v>Good Sales</v>
      </c>
      <c r="F1256" s="2">
        <v>0.36</v>
      </c>
      <c r="G1256" s="2">
        <f t="shared" si="76"/>
        <v>1593.126</v>
      </c>
      <c r="H1256" s="2">
        <f t="shared" si="77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tr">
        <f t="shared" si="79"/>
        <v>profit</v>
      </c>
      <c r="P1256" s="2" t="s">
        <v>48</v>
      </c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78"/>
        <v>concerning</v>
      </c>
      <c r="F1257" s="2">
        <v>0.16</v>
      </c>
      <c r="G1257" s="2">
        <f t="shared" si="76"/>
        <v>26.062399999999997</v>
      </c>
      <c r="H1257" s="2">
        <f t="shared" si="77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tr">
        <f t="shared" si="79"/>
        <v>loss</v>
      </c>
      <c r="P1257" s="2" t="s">
        <v>23</v>
      </c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78"/>
        <v>Good Sales</v>
      </c>
      <c r="F1258" s="2">
        <v>0.36</v>
      </c>
      <c r="G1258" s="2">
        <f t="shared" si="76"/>
        <v>586.69920000000002</v>
      </c>
      <c r="H1258" s="2">
        <f t="shared" si="77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tr">
        <f t="shared" si="79"/>
        <v>loss</v>
      </c>
      <c r="P1258" s="2" t="s">
        <v>23</v>
      </c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78"/>
        <v>Good Sales</v>
      </c>
      <c r="F1259" s="2">
        <v>0.28000000000000003</v>
      </c>
      <c r="G1259" s="2">
        <f t="shared" si="76"/>
        <v>490.62160000000006</v>
      </c>
      <c r="H1259" s="2">
        <f t="shared" si="77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tr">
        <f t="shared" si="79"/>
        <v>loss</v>
      </c>
      <c r="P1259" s="2" t="s">
        <v>23</v>
      </c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78"/>
        <v>Good Sales</v>
      </c>
      <c r="F1260" s="2">
        <v>0.12</v>
      </c>
      <c r="G1260" s="2">
        <f t="shared" si="76"/>
        <v>109.35599999999999</v>
      </c>
      <c r="H1260" s="2">
        <f t="shared" si="77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tr">
        <f t="shared" si="79"/>
        <v>loss</v>
      </c>
      <c r="P1260" s="2" t="s">
        <v>39</v>
      </c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78"/>
        <v>Good Sales</v>
      </c>
      <c r="F1261" s="2">
        <v>0.33</v>
      </c>
      <c r="G1261" s="2">
        <f t="shared" si="76"/>
        <v>576.67830000000004</v>
      </c>
      <c r="H1261" s="2">
        <f t="shared" si="77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tr">
        <f t="shared" si="79"/>
        <v>loss</v>
      </c>
      <c r="P1261" s="2" t="s">
        <v>28</v>
      </c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78"/>
        <v>Good Sales</v>
      </c>
      <c r="F1262" s="2">
        <v>0.44</v>
      </c>
      <c r="G1262" s="2">
        <f t="shared" si="76"/>
        <v>1307.1651999999999</v>
      </c>
      <c r="H1262" s="2">
        <f t="shared" si="77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tr">
        <f t="shared" si="79"/>
        <v>loss</v>
      </c>
      <c r="P1262" s="2" t="s">
        <v>23</v>
      </c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78"/>
        <v>Good Sales</v>
      </c>
      <c r="F1263" s="2">
        <v>0.16</v>
      </c>
      <c r="G1263" s="2">
        <f t="shared" si="76"/>
        <v>423.89920000000001</v>
      </c>
      <c r="H1263" s="2">
        <f t="shared" si="77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tr">
        <f t="shared" si="79"/>
        <v>loss</v>
      </c>
      <c r="P1263" s="2" t="s">
        <v>28</v>
      </c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78"/>
        <v>Good Sales</v>
      </c>
      <c r="F1264" s="2">
        <v>0.41</v>
      </c>
      <c r="G1264" s="2">
        <f t="shared" si="76"/>
        <v>682.72789999999998</v>
      </c>
      <c r="H1264" s="2">
        <f t="shared" si="77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tr">
        <f t="shared" si="79"/>
        <v>loss</v>
      </c>
      <c r="P1264" s="2" t="s">
        <v>34</v>
      </c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78"/>
        <v>Good Sales</v>
      </c>
      <c r="F1265" s="2">
        <v>0.17</v>
      </c>
      <c r="G1265" s="2">
        <f t="shared" si="76"/>
        <v>641.18899999999996</v>
      </c>
      <c r="H1265" s="2">
        <f t="shared" si="77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tr">
        <f t="shared" si="79"/>
        <v>profit</v>
      </c>
      <c r="P1265" s="2" t="s">
        <v>34</v>
      </c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78"/>
        <v>Good Sales</v>
      </c>
      <c r="F1266" s="2">
        <v>0.41</v>
      </c>
      <c r="G1266" s="2">
        <f t="shared" si="76"/>
        <v>1477.0126999999998</v>
      </c>
      <c r="H1266" s="2">
        <f t="shared" si="77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tr">
        <f t="shared" si="79"/>
        <v>loss</v>
      </c>
      <c r="P1266" s="2" t="s">
        <v>34</v>
      </c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78"/>
        <v>Good Sales</v>
      </c>
      <c r="F1267" s="2">
        <v>0.03</v>
      </c>
      <c r="G1267" s="2">
        <f t="shared" si="76"/>
        <v>44.262300000000003</v>
      </c>
      <c r="H1267" s="2">
        <f t="shared" si="77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tr">
        <f t="shared" si="79"/>
        <v>loss</v>
      </c>
      <c r="P1267" s="2" t="s">
        <v>39</v>
      </c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78"/>
        <v>Good Sales</v>
      </c>
      <c r="F1268" s="2">
        <v>0</v>
      </c>
      <c r="G1268" s="2">
        <f t="shared" si="76"/>
        <v>0</v>
      </c>
      <c r="H1268" s="2">
        <f t="shared" si="77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tr">
        <f t="shared" si="79"/>
        <v>loss</v>
      </c>
      <c r="P1268" s="2" t="s">
        <v>48</v>
      </c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78"/>
        <v>Good Sales</v>
      </c>
      <c r="F1269" s="2">
        <v>0.06</v>
      </c>
      <c r="G1269" s="2">
        <f t="shared" si="76"/>
        <v>90.530999999999992</v>
      </c>
      <c r="H1269" s="2">
        <f t="shared" si="77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tr">
        <f t="shared" si="79"/>
        <v>loss</v>
      </c>
      <c r="P1269" s="2" t="s">
        <v>17</v>
      </c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78"/>
        <v>concerning</v>
      </c>
      <c r="F1270" s="2">
        <v>0.44</v>
      </c>
      <c r="G1270" s="2">
        <f t="shared" si="76"/>
        <v>321.80279999999999</v>
      </c>
      <c r="H1270" s="2">
        <f t="shared" si="77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tr">
        <f t="shared" si="79"/>
        <v>loss</v>
      </c>
      <c r="P1270" s="2" t="s">
        <v>28</v>
      </c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78"/>
        <v>Good Sales</v>
      </c>
      <c r="F1271" s="2">
        <v>0.27</v>
      </c>
      <c r="G1271" s="2">
        <f t="shared" si="76"/>
        <v>1022.9301000000002</v>
      </c>
      <c r="H1271" s="2">
        <f t="shared" si="77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tr">
        <f t="shared" si="79"/>
        <v>profit</v>
      </c>
      <c r="P1271" s="2" t="s">
        <v>48</v>
      </c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78"/>
        <v>concerning</v>
      </c>
      <c r="F1272" s="2">
        <v>0.3</v>
      </c>
      <c r="G1272" s="2">
        <f t="shared" si="76"/>
        <v>98.024999999999991</v>
      </c>
      <c r="H1272" s="2">
        <f t="shared" si="77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tr">
        <f t="shared" si="79"/>
        <v>loss</v>
      </c>
      <c r="P1272" s="2" t="s">
        <v>48</v>
      </c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78"/>
        <v>Good Sales</v>
      </c>
      <c r="F1273" s="2">
        <v>0.42</v>
      </c>
      <c r="G1273" s="2">
        <f t="shared" si="76"/>
        <v>351.89280000000002</v>
      </c>
      <c r="H1273" s="2">
        <f t="shared" si="77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tr">
        <f t="shared" si="79"/>
        <v>loss</v>
      </c>
      <c r="P1273" s="2" t="s">
        <v>48</v>
      </c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78"/>
        <v>concerning</v>
      </c>
      <c r="F1274" s="2">
        <v>0.03</v>
      </c>
      <c r="G1274" s="2">
        <f t="shared" si="76"/>
        <v>18.479700000000001</v>
      </c>
      <c r="H1274" s="2">
        <f t="shared" si="77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tr">
        <f t="shared" si="79"/>
        <v>loss</v>
      </c>
      <c r="P1274" s="2" t="s">
        <v>48</v>
      </c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78"/>
        <v>Good Sales</v>
      </c>
      <c r="F1275" s="2">
        <v>0.19</v>
      </c>
      <c r="G1275" s="2">
        <f t="shared" si="76"/>
        <v>787.3904</v>
      </c>
      <c r="H1275" s="2">
        <f t="shared" si="77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tr">
        <f t="shared" si="79"/>
        <v>loss</v>
      </c>
      <c r="P1275" s="2" t="s">
        <v>39</v>
      </c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78"/>
        <v>concerning</v>
      </c>
      <c r="F1276" s="2">
        <v>0.32</v>
      </c>
      <c r="G1276" s="2">
        <f t="shared" si="76"/>
        <v>101.0048</v>
      </c>
      <c r="H1276" s="2">
        <f t="shared" si="77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tr">
        <f t="shared" si="79"/>
        <v>loss</v>
      </c>
      <c r="P1276" s="2" t="s">
        <v>28</v>
      </c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78"/>
        <v>Good Sales</v>
      </c>
      <c r="F1277" s="2">
        <v>0.2</v>
      </c>
      <c r="G1277" s="2">
        <f t="shared" si="76"/>
        <v>671.33400000000006</v>
      </c>
      <c r="H1277" s="2">
        <f t="shared" si="77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tr">
        <f t="shared" si="79"/>
        <v>loss</v>
      </c>
      <c r="P1277" s="2" t="s">
        <v>48</v>
      </c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78"/>
        <v>concerning</v>
      </c>
      <c r="F1278" s="2">
        <v>0.02</v>
      </c>
      <c r="G1278" s="2">
        <f t="shared" si="76"/>
        <v>6.3586</v>
      </c>
      <c r="H1278" s="2">
        <f t="shared" si="77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tr">
        <f t="shared" si="79"/>
        <v>loss</v>
      </c>
      <c r="P1278" s="2" t="s">
        <v>17</v>
      </c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78"/>
        <v>Good Sales</v>
      </c>
      <c r="F1279" s="2">
        <v>0.33</v>
      </c>
      <c r="G1279" s="2">
        <f t="shared" si="76"/>
        <v>1304.6781000000001</v>
      </c>
      <c r="H1279" s="2">
        <f t="shared" si="77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tr">
        <f t="shared" si="79"/>
        <v>profit</v>
      </c>
      <c r="P1279" s="2" t="s">
        <v>48</v>
      </c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78"/>
        <v>Good Sales</v>
      </c>
      <c r="F1280" s="2">
        <v>0.2</v>
      </c>
      <c r="G1280" s="2">
        <f t="shared" si="76"/>
        <v>914.46</v>
      </c>
      <c r="H1280" s="2">
        <f t="shared" si="77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tr">
        <f t="shared" si="79"/>
        <v>loss</v>
      </c>
      <c r="P1280" s="2" t="s">
        <v>39</v>
      </c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78"/>
        <v>Good Sales</v>
      </c>
      <c r="F1281" s="2">
        <v>0.01</v>
      </c>
      <c r="G1281" s="2">
        <f t="shared" si="76"/>
        <v>24.855300000000003</v>
      </c>
      <c r="H1281" s="2">
        <f t="shared" si="77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tr">
        <f t="shared" si="79"/>
        <v>loss</v>
      </c>
      <c r="P1281" s="2" t="s">
        <v>23</v>
      </c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78"/>
        <v>Good Sales</v>
      </c>
      <c r="F1282" s="2">
        <v>0.09</v>
      </c>
      <c r="G1282" s="2">
        <f t="shared" ref="G1282:G1345" si="80">D1282*F1282</f>
        <v>363.80250000000001</v>
      </c>
      <c r="H1282" s="2">
        <f t="shared" ref="H1282:H1345" si="81">D1282-G1282</f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tr">
        <f t="shared" si="79"/>
        <v>profit</v>
      </c>
      <c r="P1282" s="2" t="s">
        <v>23</v>
      </c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82">IF(D1283&gt;800,"Good Sales","concerning")</f>
        <v>Good Sales</v>
      </c>
      <c r="F1283" s="2">
        <v>0.11</v>
      </c>
      <c r="G1283" s="2">
        <f t="shared" si="80"/>
        <v>391.75509999999997</v>
      </c>
      <c r="H1283" s="2">
        <f t="shared" si="81"/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tr">
        <f t="shared" ref="O1283:O1346" si="83">IF(N1283&gt;800,"profit","loss")</f>
        <v>loss</v>
      </c>
      <c r="P1283" s="2" t="s">
        <v>23</v>
      </c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82"/>
        <v>Good Sales</v>
      </c>
      <c r="F1284" s="2">
        <v>0.26</v>
      </c>
      <c r="G1284" s="2">
        <f t="shared" si="80"/>
        <v>1039.6386</v>
      </c>
      <c r="H1284" s="2">
        <f t="shared" si="8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tr">
        <f t="shared" si="83"/>
        <v>loss</v>
      </c>
      <c r="P1284" s="2" t="s">
        <v>39</v>
      </c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82"/>
        <v>Good Sales</v>
      </c>
      <c r="F1285" s="2">
        <v>0.09</v>
      </c>
      <c r="G1285" s="2">
        <f t="shared" si="80"/>
        <v>347.14799999999997</v>
      </c>
      <c r="H1285" s="2">
        <f t="shared" si="8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tr">
        <f t="shared" si="83"/>
        <v>loss</v>
      </c>
      <c r="P1285" s="2" t="s">
        <v>17</v>
      </c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82"/>
        <v>Good Sales</v>
      </c>
      <c r="F1286" s="2">
        <v>0.18</v>
      </c>
      <c r="G1286" s="2">
        <f t="shared" si="80"/>
        <v>199.13399999999999</v>
      </c>
      <c r="H1286" s="2">
        <f t="shared" si="8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tr">
        <f t="shared" si="83"/>
        <v>loss</v>
      </c>
      <c r="P1286" s="2" t="s">
        <v>17</v>
      </c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82"/>
        <v>Good Sales</v>
      </c>
      <c r="F1287" s="2">
        <v>0.38</v>
      </c>
      <c r="G1287" s="2">
        <f t="shared" si="80"/>
        <v>968.17920000000004</v>
      </c>
      <c r="H1287" s="2">
        <f t="shared" si="8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tr">
        <f t="shared" si="83"/>
        <v>loss</v>
      </c>
      <c r="P1287" s="2" t="s">
        <v>34</v>
      </c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82"/>
        <v>Good Sales</v>
      </c>
      <c r="F1288" s="2">
        <v>0.4</v>
      </c>
      <c r="G1288" s="2">
        <f t="shared" si="80"/>
        <v>1922.412</v>
      </c>
      <c r="H1288" s="2">
        <f t="shared" si="8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tr">
        <f t="shared" si="83"/>
        <v>profit</v>
      </c>
      <c r="P1288" s="2" t="s">
        <v>34</v>
      </c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82"/>
        <v>Good Sales</v>
      </c>
      <c r="F1289" s="2">
        <v>0.4</v>
      </c>
      <c r="G1289" s="2">
        <f t="shared" si="80"/>
        <v>713.32400000000007</v>
      </c>
      <c r="H1289" s="2">
        <f t="shared" si="8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tr">
        <f t="shared" si="83"/>
        <v>loss</v>
      </c>
      <c r="P1289" s="2" t="s">
        <v>34</v>
      </c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82"/>
        <v>Good Sales</v>
      </c>
      <c r="F1290" s="2">
        <v>0.35</v>
      </c>
      <c r="G1290" s="2">
        <f t="shared" si="80"/>
        <v>1699.3865000000001</v>
      </c>
      <c r="H1290" s="2">
        <f t="shared" si="8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tr">
        <f t="shared" si="83"/>
        <v>loss</v>
      </c>
      <c r="P1290" s="2" t="s">
        <v>28</v>
      </c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82"/>
        <v>Good Sales</v>
      </c>
      <c r="F1291" s="2">
        <v>0.27</v>
      </c>
      <c r="G1291" s="2">
        <f t="shared" si="80"/>
        <v>798.52229999999997</v>
      </c>
      <c r="H1291" s="2">
        <f t="shared" si="8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tr">
        <f t="shared" si="83"/>
        <v>loss</v>
      </c>
      <c r="P1291" s="2" t="s">
        <v>34</v>
      </c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82"/>
        <v>Good Sales</v>
      </c>
      <c r="F1292" s="2">
        <v>0.28000000000000003</v>
      </c>
      <c r="G1292" s="2">
        <f t="shared" si="80"/>
        <v>661.33200000000011</v>
      </c>
      <c r="H1292" s="2">
        <f t="shared" si="8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tr">
        <f t="shared" si="83"/>
        <v>loss</v>
      </c>
      <c r="P1292" s="2" t="s">
        <v>48</v>
      </c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82"/>
        <v>Good Sales</v>
      </c>
      <c r="F1293" s="2">
        <v>0.48</v>
      </c>
      <c r="G1293" s="2">
        <f t="shared" si="80"/>
        <v>1595.0448000000001</v>
      </c>
      <c r="H1293" s="2">
        <f t="shared" si="8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tr">
        <f t="shared" si="83"/>
        <v>loss</v>
      </c>
      <c r="P1293" s="2" t="s">
        <v>34</v>
      </c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82"/>
        <v>Good Sales</v>
      </c>
      <c r="F1294" s="2">
        <v>0.44</v>
      </c>
      <c r="G1294" s="2">
        <f t="shared" si="80"/>
        <v>1802.9483999999998</v>
      </c>
      <c r="H1294" s="2">
        <f t="shared" si="8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tr">
        <f t="shared" si="83"/>
        <v>loss</v>
      </c>
      <c r="P1294" s="2" t="s">
        <v>39</v>
      </c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82"/>
        <v>Good Sales</v>
      </c>
      <c r="F1295" s="2">
        <v>0.32</v>
      </c>
      <c r="G1295" s="2">
        <f t="shared" si="80"/>
        <v>650.11839999999995</v>
      </c>
      <c r="H1295" s="2">
        <f t="shared" si="8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tr">
        <f t="shared" si="83"/>
        <v>loss</v>
      </c>
      <c r="P1295" s="2" t="s">
        <v>17</v>
      </c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82"/>
        <v>concerning</v>
      </c>
      <c r="F1296" s="2">
        <v>0.23</v>
      </c>
      <c r="G1296" s="2">
        <f t="shared" si="80"/>
        <v>60.140400000000007</v>
      </c>
      <c r="H1296" s="2">
        <f t="shared" si="8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tr">
        <f t="shared" si="83"/>
        <v>loss</v>
      </c>
      <c r="P1296" s="2" t="s">
        <v>23</v>
      </c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82"/>
        <v>Good Sales</v>
      </c>
      <c r="F1297" s="2">
        <v>0.36</v>
      </c>
      <c r="G1297" s="2">
        <f t="shared" si="80"/>
        <v>1286.3340000000001</v>
      </c>
      <c r="H1297" s="2">
        <f t="shared" si="8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tr">
        <f t="shared" si="83"/>
        <v>loss</v>
      </c>
      <c r="P1297" s="2" t="s">
        <v>39</v>
      </c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82"/>
        <v>Good Sales</v>
      </c>
      <c r="F1298" s="2">
        <v>0.03</v>
      </c>
      <c r="G1298" s="2">
        <f t="shared" si="80"/>
        <v>143.5566</v>
      </c>
      <c r="H1298" s="2">
        <f t="shared" si="8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tr">
        <f t="shared" si="83"/>
        <v>profit</v>
      </c>
      <c r="P1298" s="2" t="s">
        <v>17</v>
      </c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82"/>
        <v>Good Sales</v>
      </c>
      <c r="F1299" s="2">
        <v>0.47</v>
      </c>
      <c r="G1299" s="2">
        <f t="shared" si="80"/>
        <v>1486.3420999999998</v>
      </c>
      <c r="H1299" s="2">
        <f t="shared" si="8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tr">
        <f t="shared" si="83"/>
        <v>loss</v>
      </c>
      <c r="P1299" s="2" t="s">
        <v>39</v>
      </c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82"/>
        <v>Good Sales</v>
      </c>
      <c r="F1300" s="2">
        <v>0.27</v>
      </c>
      <c r="G1300" s="2">
        <f t="shared" si="80"/>
        <v>276.27210000000002</v>
      </c>
      <c r="H1300" s="2">
        <f t="shared" si="8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tr">
        <f t="shared" si="83"/>
        <v>loss</v>
      </c>
      <c r="P1300" s="2" t="s">
        <v>48</v>
      </c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82"/>
        <v>Good Sales</v>
      </c>
      <c r="F1301" s="2">
        <v>0.25</v>
      </c>
      <c r="G1301" s="2">
        <f t="shared" si="80"/>
        <v>329.09750000000003</v>
      </c>
      <c r="H1301" s="2">
        <f t="shared" si="8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tr">
        <f t="shared" si="83"/>
        <v>loss</v>
      </c>
      <c r="P1301" s="2" t="s">
        <v>39</v>
      </c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82"/>
        <v>Good Sales</v>
      </c>
      <c r="F1302" s="2">
        <v>0.15</v>
      </c>
      <c r="G1302" s="2">
        <f t="shared" si="80"/>
        <v>683.66699999999992</v>
      </c>
      <c r="H1302" s="2">
        <f t="shared" si="8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tr">
        <f t="shared" si="83"/>
        <v>profit</v>
      </c>
      <c r="P1302" s="2" t="s">
        <v>17</v>
      </c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82"/>
        <v>concerning</v>
      </c>
      <c r="F1303" s="2">
        <v>0</v>
      </c>
      <c r="G1303" s="2">
        <f t="shared" si="80"/>
        <v>0</v>
      </c>
      <c r="H1303" s="2">
        <f t="shared" si="8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tr">
        <f t="shared" si="83"/>
        <v>loss</v>
      </c>
      <c r="P1303" s="2" t="s">
        <v>28</v>
      </c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82"/>
        <v>Good Sales</v>
      </c>
      <c r="F1304" s="2">
        <v>0.03</v>
      </c>
      <c r="G1304" s="2">
        <f t="shared" si="80"/>
        <v>83.665800000000004</v>
      </c>
      <c r="H1304" s="2">
        <f t="shared" si="8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tr">
        <f t="shared" si="83"/>
        <v>loss</v>
      </c>
      <c r="P1304" s="2" t="s">
        <v>17</v>
      </c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82"/>
        <v>Good Sales</v>
      </c>
      <c r="F1305" s="2">
        <v>0.13</v>
      </c>
      <c r="G1305" s="2">
        <f t="shared" si="80"/>
        <v>114.0776</v>
      </c>
      <c r="H1305" s="2">
        <f t="shared" si="8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tr">
        <f t="shared" si="83"/>
        <v>loss</v>
      </c>
      <c r="P1305" s="2" t="s">
        <v>17</v>
      </c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82"/>
        <v>Good Sales</v>
      </c>
      <c r="F1306" s="2">
        <v>0.27</v>
      </c>
      <c r="G1306" s="2">
        <f t="shared" si="80"/>
        <v>401.0985</v>
      </c>
      <c r="H1306" s="2">
        <f t="shared" si="8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tr">
        <f t="shared" si="83"/>
        <v>loss</v>
      </c>
      <c r="P1306" s="2" t="s">
        <v>17</v>
      </c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82"/>
        <v>Good Sales</v>
      </c>
      <c r="F1307" s="2">
        <v>0.04</v>
      </c>
      <c r="G1307" s="2">
        <f t="shared" si="80"/>
        <v>64.168400000000005</v>
      </c>
      <c r="H1307" s="2">
        <f t="shared" si="8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tr">
        <f t="shared" si="83"/>
        <v>loss</v>
      </c>
      <c r="P1307" s="2" t="s">
        <v>17</v>
      </c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82"/>
        <v>Good Sales</v>
      </c>
      <c r="F1308" s="2">
        <v>0.49</v>
      </c>
      <c r="G1308" s="2">
        <f t="shared" si="80"/>
        <v>575.50009999999997</v>
      </c>
      <c r="H1308" s="2">
        <f t="shared" si="8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tr">
        <f t="shared" si="83"/>
        <v>loss</v>
      </c>
      <c r="P1308" s="2" t="s">
        <v>39</v>
      </c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82"/>
        <v>Good Sales</v>
      </c>
      <c r="F1309" s="2">
        <v>0.21</v>
      </c>
      <c r="G1309" s="2">
        <f t="shared" si="80"/>
        <v>836.33130000000006</v>
      </c>
      <c r="H1309" s="2">
        <f t="shared" si="8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tr">
        <f t="shared" si="83"/>
        <v>loss</v>
      </c>
      <c r="P1309" s="2" t="s">
        <v>34</v>
      </c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82"/>
        <v>Good Sales</v>
      </c>
      <c r="F1310" s="2">
        <v>0.16</v>
      </c>
      <c r="G1310" s="2">
        <f t="shared" si="80"/>
        <v>276.45119999999997</v>
      </c>
      <c r="H1310" s="2">
        <f t="shared" si="8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tr">
        <f t="shared" si="83"/>
        <v>loss</v>
      </c>
      <c r="P1310" s="2" t="s">
        <v>28</v>
      </c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82"/>
        <v>Good Sales</v>
      </c>
      <c r="F1311" s="2">
        <v>0.26</v>
      </c>
      <c r="G1311" s="2">
        <f t="shared" si="80"/>
        <v>466.14880000000005</v>
      </c>
      <c r="H1311" s="2">
        <f t="shared" si="8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tr">
        <f t="shared" si="83"/>
        <v>loss</v>
      </c>
      <c r="P1311" s="2" t="s">
        <v>34</v>
      </c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82"/>
        <v>Good Sales</v>
      </c>
      <c r="F1312" s="2">
        <v>0.03</v>
      </c>
      <c r="G1312" s="2">
        <f t="shared" si="80"/>
        <v>69.591899999999995</v>
      </c>
      <c r="H1312" s="2">
        <f t="shared" si="8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tr">
        <f t="shared" si="83"/>
        <v>loss</v>
      </c>
      <c r="P1312" s="2" t="s">
        <v>39</v>
      </c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82"/>
        <v>Good Sales</v>
      </c>
      <c r="F1313" s="2">
        <v>0.43</v>
      </c>
      <c r="G1313" s="2">
        <f t="shared" si="80"/>
        <v>1944.1375</v>
      </c>
      <c r="H1313" s="2">
        <f t="shared" si="8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tr">
        <f t="shared" si="83"/>
        <v>profit</v>
      </c>
      <c r="P1313" s="2" t="s">
        <v>28</v>
      </c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82"/>
        <v>Good Sales</v>
      </c>
      <c r="F1314" s="2">
        <v>0.23</v>
      </c>
      <c r="G1314" s="2">
        <f t="shared" si="80"/>
        <v>798.57150000000013</v>
      </c>
      <c r="H1314" s="2">
        <f t="shared" si="8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tr">
        <f t="shared" si="83"/>
        <v>loss</v>
      </c>
      <c r="P1314" s="2" t="s">
        <v>17</v>
      </c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82"/>
        <v>concerning</v>
      </c>
      <c r="F1315" s="2">
        <v>0.09</v>
      </c>
      <c r="G1315" s="2">
        <f t="shared" si="80"/>
        <v>36.231299999999997</v>
      </c>
      <c r="H1315" s="2">
        <f t="shared" si="8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tr">
        <f t="shared" si="83"/>
        <v>loss</v>
      </c>
      <c r="P1315" s="2" t="s">
        <v>23</v>
      </c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82"/>
        <v>concerning</v>
      </c>
      <c r="F1316" s="2">
        <v>0.08</v>
      </c>
      <c r="G1316" s="2">
        <f t="shared" si="80"/>
        <v>23.3904</v>
      </c>
      <c r="H1316" s="2">
        <f t="shared" si="8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tr">
        <f t="shared" si="83"/>
        <v>loss</v>
      </c>
      <c r="P1316" s="2" t="s">
        <v>39</v>
      </c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82"/>
        <v>Good Sales</v>
      </c>
      <c r="F1317" s="2">
        <v>0.18</v>
      </c>
      <c r="G1317" s="2">
        <f t="shared" si="80"/>
        <v>517.55579999999998</v>
      </c>
      <c r="H1317" s="2">
        <f t="shared" si="8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tr">
        <f t="shared" si="83"/>
        <v>loss</v>
      </c>
      <c r="P1317" s="2" t="s">
        <v>34</v>
      </c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82"/>
        <v>Good Sales</v>
      </c>
      <c r="F1318" s="2">
        <v>0.28999999999999998</v>
      </c>
      <c r="G1318" s="2">
        <f t="shared" si="80"/>
        <v>1289.5140000000001</v>
      </c>
      <c r="H1318" s="2">
        <f t="shared" si="8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tr">
        <f t="shared" si="83"/>
        <v>profit</v>
      </c>
      <c r="P1318" s="2" t="s">
        <v>34</v>
      </c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82"/>
        <v>Good Sales</v>
      </c>
      <c r="F1319" s="2">
        <v>0.21</v>
      </c>
      <c r="G1319" s="2">
        <f t="shared" si="80"/>
        <v>353.62529999999998</v>
      </c>
      <c r="H1319" s="2">
        <f t="shared" si="8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tr">
        <f t="shared" si="83"/>
        <v>loss</v>
      </c>
      <c r="P1319" s="2" t="s">
        <v>28</v>
      </c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82"/>
        <v>Good Sales</v>
      </c>
      <c r="F1320" s="2">
        <v>0.3</v>
      </c>
      <c r="G1320" s="2">
        <f t="shared" si="80"/>
        <v>394.22399999999999</v>
      </c>
      <c r="H1320" s="2">
        <f t="shared" si="8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tr">
        <f t="shared" si="83"/>
        <v>loss</v>
      </c>
      <c r="P1320" s="2" t="s">
        <v>23</v>
      </c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82"/>
        <v>Good Sales</v>
      </c>
      <c r="F1321" s="2">
        <v>0.35</v>
      </c>
      <c r="G1321" s="2">
        <f t="shared" si="80"/>
        <v>1318.1489999999999</v>
      </c>
      <c r="H1321" s="2">
        <f t="shared" si="8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tr">
        <f t="shared" si="83"/>
        <v>loss</v>
      </c>
      <c r="P1321" s="2" t="s">
        <v>17</v>
      </c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82"/>
        <v>Good Sales</v>
      </c>
      <c r="F1322" s="2">
        <v>0.37</v>
      </c>
      <c r="G1322" s="2">
        <f t="shared" si="80"/>
        <v>1128.5925</v>
      </c>
      <c r="H1322" s="2">
        <f t="shared" si="8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tr">
        <f t="shared" si="83"/>
        <v>loss</v>
      </c>
      <c r="P1322" s="2" t="s">
        <v>23</v>
      </c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82"/>
        <v>Good Sales</v>
      </c>
      <c r="F1323" s="2">
        <v>0.2</v>
      </c>
      <c r="G1323" s="2">
        <f t="shared" si="80"/>
        <v>573.726</v>
      </c>
      <c r="H1323" s="2">
        <f t="shared" si="8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tr">
        <f t="shared" si="83"/>
        <v>loss</v>
      </c>
      <c r="P1323" s="2" t="s">
        <v>28</v>
      </c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82"/>
        <v>Good Sales</v>
      </c>
      <c r="F1324" s="2">
        <v>0.36</v>
      </c>
      <c r="G1324" s="2">
        <f t="shared" si="80"/>
        <v>299.36880000000002</v>
      </c>
      <c r="H1324" s="2">
        <f t="shared" si="8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tr">
        <f t="shared" si="83"/>
        <v>loss</v>
      </c>
      <c r="P1324" s="2" t="s">
        <v>28</v>
      </c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82"/>
        <v>Good Sales</v>
      </c>
      <c r="F1325" s="2">
        <v>7.0000000000000007E-2</v>
      </c>
      <c r="G1325" s="2">
        <f t="shared" si="80"/>
        <v>67.354700000000008</v>
      </c>
      <c r="H1325" s="2">
        <f t="shared" si="8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tr">
        <f t="shared" si="83"/>
        <v>loss</v>
      </c>
      <c r="P1325" s="2" t="s">
        <v>34</v>
      </c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82"/>
        <v>Good Sales</v>
      </c>
      <c r="F1326" s="2">
        <v>0.26</v>
      </c>
      <c r="G1326" s="2">
        <f t="shared" si="80"/>
        <v>384.99760000000003</v>
      </c>
      <c r="H1326" s="2">
        <f t="shared" si="8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tr">
        <f t="shared" si="83"/>
        <v>loss</v>
      </c>
      <c r="P1326" s="2" t="s">
        <v>17</v>
      </c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82"/>
        <v>Good Sales</v>
      </c>
      <c r="F1327" s="2">
        <v>0.04</v>
      </c>
      <c r="G1327" s="2">
        <f t="shared" si="80"/>
        <v>44.540399999999998</v>
      </c>
      <c r="H1327" s="2">
        <f t="shared" si="8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tr">
        <f t="shared" si="83"/>
        <v>loss</v>
      </c>
      <c r="P1327" s="2" t="s">
        <v>48</v>
      </c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82"/>
        <v>Good Sales</v>
      </c>
      <c r="F1328" s="2">
        <v>0.12</v>
      </c>
      <c r="G1328" s="2">
        <f t="shared" si="80"/>
        <v>583.20960000000002</v>
      </c>
      <c r="H1328" s="2">
        <f t="shared" si="8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tr">
        <f t="shared" si="83"/>
        <v>loss</v>
      </c>
      <c r="P1328" s="2" t="s">
        <v>23</v>
      </c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82"/>
        <v>concerning</v>
      </c>
      <c r="F1329" s="2">
        <v>0.28999999999999998</v>
      </c>
      <c r="G1329" s="2">
        <f t="shared" si="80"/>
        <v>55.445099999999996</v>
      </c>
      <c r="H1329" s="2">
        <f t="shared" si="8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tr">
        <f t="shared" si="83"/>
        <v>loss</v>
      </c>
      <c r="P1329" s="2" t="s">
        <v>23</v>
      </c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82"/>
        <v>Good Sales</v>
      </c>
      <c r="F1330" s="2">
        <v>0.37</v>
      </c>
      <c r="G1330" s="2">
        <f t="shared" si="80"/>
        <v>1172.0416</v>
      </c>
      <c r="H1330" s="2">
        <f t="shared" si="8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tr">
        <f t="shared" si="83"/>
        <v>loss</v>
      </c>
      <c r="P1330" s="2" t="s">
        <v>17</v>
      </c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82"/>
        <v>Good Sales</v>
      </c>
      <c r="F1331" s="2">
        <v>0.05</v>
      </c>
      <c r="G1331" s="2">
        <f t="shared" si="80"/>
        <v>131.8115</v>
      </c>
      <c r="H1331" s="2">
        <f t="shared" si="8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tr">
        <f t="shared" si="83"/>
        <v>loss</v>
      </c>
      <c r="P1331" s="2" t="s">
        <v>17</v>
      </c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82"/>
        <v>Good Sales</v>
      </c>
      <c r="F1332" s="2">
        <v>0.1</v>
      </c>
      <c r="G1332" s="2">
        <f t="shared" si="80"/>
        <v>168.39300000000003</v>
      </c>
      <c r="H1332" s="2">
        <f t="shared" si="8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tr">
        <f t="shared" si="83"/>
        <v>loss</v>
      </c>
      <c r="P1332" s="2" t="s">
        <v>23</v>
      </c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82"/>
        <v>Good Sales</v>
      </c>
      <c r="F1333" s="2">
        <v>0.5</v>
      </c>
      <c r="G1333" s="2">
        <f t="shared" si="80"/>
        <v>2224.59</v>
      </c>
      <c r="H1333" s="2">
        <f t="shared" si="8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tr">
        <f t="shared" si="83"/>
        <v>loss</v>
      </c>
      <c r="P1333" s="2" t="s">
        <v>34</v>
      </c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82"/>
        <v>Good Sales</v>
      </c>
      <c r="F1334" s="2">
        <v>0.17</v>
      </c>
      <c r="G1334" s="2">
        <f t="shared" si="80"/>
        <v>575.24600000000009</v>
      </c>
      <c r="H1334" s="2">
        <f t="shared" si="8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tr">
        <f t="shared" si="83"/>
        <v>profit</v>
      </c>
      <c r="P1334" s="2" t="s">
        <v>17</v>
      </c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82"/>
        <v>Good Sales</v>
      </c>
      <c r="F1335" s="2">
        <v>0.14000000000000001</v>
      </c>
      <c r="G1335" s="2">
        <f t="shared" si="80"/>
        <v>698.87160000000006</v>
      </c>
      <c r="H1335" s="2">
        <f t="shared" si="8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tr">
        <f t="shared" si="83"/>
        <v>loss</v>
      </c>
      <c r="P1335" s="2" t="s">
        <v>34</v>
      </c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82"/>
        <v>Good Sales</v>
      </c>
      <c r="F1336" s="2">
        <v>0.04</v>
      </c>
      <c r="G1336" s="2">
        <f t="shared" si="80"/>
        <v>37.056399999999996</v>
      </c>
      <c r="H1336" s="2">
        <f t="shared" si="8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tr">
        <f t="shared" si="83"/>
        <v>loss</v>
      </c>
      <c r="P1336" s="2" t="s">
        <v>23</v>
      </c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82"/>
        <v>concerning</v>
      </c>
      <c r="F1337" s="2">
        <v>0.35</v>
      </c>
      <c r="G1337" s="2">
        <f t="shared" si="80"/>
        <v>185.69249999999997</v>
      </c>
      <c r="H1337" s="2">
        <f t="shared" si="8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tr">
        <f t="shared" si="83"/>
        <v>loss</v>
      </c>
      <c r="P1337" s="2" t="s">
        <v>28</v>
      </c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82"/>
        <v>concerning</v>
      </c>
      <c r="F1338" s="2">
        <v>0.25</v>
      </c>
      <c r="G1338" s="2">
        <f t="shared" si="80"/>
        <v>195.76249999999999</v>
      </c>
      <c r="H1338" s="2">
        <f t="shared" si="8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tr">
        <f t="shared" si="83"/>
        <v>loss</v>
      </c>
      <c r="P1338" s="2" t="s">
        <v>39</v>
      </c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82"/>
        <v>Good Sales</v>
      </c>
      <c r="F1339" s="2">
        <v>0.08</v>
      </c>
      <c r="G1339" s="2">
        <f t="shared" si="80"/>
        <v>113.5624</v>
      </c>
      <c r="H1339" s="2">
        <f t="shared" si="8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tr">
        <f t="shared" si="83"/>
        <v>loss</v>
      </c>
      <c r="P1339" s="2" t="s">
        <v>17</v>
      </c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82"/>
        <v>Good Sales</v>
      </c>
      <c r="F1340" s="2">
        <v>0.32</v>
      </c>
      <c r="G1340" s="2">
        <f t="shared" si="80"/>
        <v>685.52320000000009</v>
      </c>
      <c r="H1340" s="2">
        <f t="shared" si="8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tr">
        <f t="shared" si="83"/>
        <v>loss</v>
      </c>
      <c r="P1340" s="2" t="s">
        <v>23</v>
      </c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82"/>
        <v>Good Sales</v>
      </c>
      <c r="F1341" s="2">
        <v>0.26</v>
      </c>
      <c r="G1341" s="2">
        <f t="shared" si="80"/>
        <v>1124.9576000000002</v>
      </c>
      <c r="H1341" s="2">
        <f t="shared" si="8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tr">
        <f t="shared" si="83"/>
        <v>loss</v>
      </c>
      <c r="P1341" s="2" t="s">
        <v>48</v>
      </c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82"/>
        <v>Good Sales</v>
      </c>
      <c r="F1342" s="2">
        <v>0.28000000000000003</v>
      </c>
      <c r="G1342" s="2">
        <f t="shared" si="80"/>
        <v>417.08800000000002</v>
      </c>
      <c r="H1342" s="2">
        <f t="shared" si="8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tr">
        <f t="shared" si="83"/>
        <v>loss</v>
      </c>
      <c r="P1342" s="2" t="s">
        <v>34</v>
      </c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82"/>
        <v>Good Sales</v>
      </c>
      <c r="F1343" s="2">
        <v>0.5</v>
      </c>
      <c r="G1343" s="2">
        <f t="shared" si="80"/>
        <v>2292.3449999999998</v>
      </c>
      <c r="H1343" s="2">
        <f t="shared" si="8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tr">
        <f t="shared" si="83"/>
        <v>loss</v>
      </c>
      <c r="P1343" s="2" t="s">
        <v>34</v>
      </c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82"/>
        <v>Good Sales</v>
      </c>
      <c r="F1344" s="2">
        <v>0.01</v>
      </c>
      <c r="G1344" s="2">
        <f t="shared" si="80"/>
        <v>23.682500000000001</v>
      </c>
      <c r="H1344" s="2">
        <f t="shared" si="8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tr">
        <f t="shared" si="83"/>
        <v>loss</v>
      </c>
      <c r="P1344" s="2" t="s">
        <v>48</v>
      </c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82"/>
        <v>Good Sales</v>
      </c>
      <c r="F1345" s="2">
        <v>0.46</v>
      </c>
      <c r="G1345" s="2">
        <f t="shared" si="80"/>
        <v>1504.4944</v>
      </c>
      <c r="H1345" s="2">
        <f t="shared" si="8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tr">
        <f t="shared" si="83"/>
        <v>profit</v>
      </c>
      <c r="P1345" s="2" t="s">
        <v>28</v>
      </c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82"/>
        <v>Good Sales</v>
      </c>
      <c r="F1346" s="2">
        <v>0.42</v>
      </c>
      <c r="G1346" s="2">
        <f t="shared" ref="G1346:G1409" si="84">D1346*F1346</f>
        <v>586.15199999999993</v>
      </c>
      <c r="H1346" s="2">
        <f t="shared" ref="H1346:H1409" si="85">D1346-G1346</f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tr">
        <f t="shared" si="83"/>
        <v>loss</v>
      </c>
      <c r="P1346" s="2" t="s">
        <v>23</v>
      </c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86">IF(D1347&gt;800,"Good Sales","concerning")</f>
        <v>Good Sales</v>
      </c>
      <c r="F1347" s="2">
        <v>0.21</v>
      </c>
      <c r="G1347" s="2">
        <f t="shared" si="84"/>
        <v>181.53870000000001</v>
      </c>
      <c r="H1347" s="2">
        <f t="shared" si="85"/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tr">
        <f t="shared" ref="O1347:O1410" si="87">IF(N1347&gt;800,"profit","loss")</f>
        <v>loss</v>
      </c>
      <c r="P1347" s="2" t="s">
        <v>39</v>
      </c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86"/>
        <v>Good Sales</v>
      </c>
      <c r="F1348" s="2">
        <v>0.44</v>
      </c>
      <c r="G1348" s="2">
        <f t="shared" si="84"/>
        <v>1918.5496000000001</v>
      </c>
      <c r="H1348" s="2">
        <f t="shared" si="85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tr">
        <f t="shared" si="87"/>
        <v>profit</v>
      </c>
      <c r="P1348" s="2" t="s">
        <v>23</v>
      </c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86"/>
        <v>concerning</v>
      </c>
      <c r="F1349" s="2">
        <v>0.32</v>
      </c>
      <c r="G1349" s="2">
        <f t="shared" si="84"/>
        <v>203.7056</v>
      </c>
      <c r="H1349" s="2">
        <f t="shared" si="85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tr">
        <f t="shared" si="87"/>
        <v>loss</v>
      </c>
      <c r="P1349" s="2" t="s">
        <v>39</v>
      </c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86"/>
        <v>Good Sales</v>
      </c>
      <c r="F1350" s="2">
        <v>0.44</v>
      </c>
      <c r="G1350" s="2">
        <f t="shared" si="84"/>
        <v>1712.788</v>
      </c>
      <c r="H1350" s="2">
        <f t="shared" si="85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tr">
        <f t="shared" si="87"/>
        <v>loss</v>
      </c>
      <c r="P1350" s="2" t="s">
        <v>17</v>
      </c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86"/>
        <v>Good Sales</v>
      </c>
      <c r="F1351" s="2">
        <v>0.3</v>
      </c>
      <c r="G1351" s="2">
        <f t="shared" si="84"/>
        <v>884.04600000000005</v>
      </c>
      <c r="H1351" s="2">
        <f t="shared" si="85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tr">
        <f t="shared" si="87"/>
        <v>loss</v>
      </c>
      <c r="P1351" s="2" t="s">
        <v>28</v>
      </c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86"/>
        <v>Good Sales</v>
      </c>
      <c r="F1352" s="2">
        <v>0.11</v>
      </c>
      <c r="G1352" s="2">
        <f t="shared" si="84"/>
        <v>475.15379999999999</v>
      </c>
      <c r="H1352" s="2">
        <f t="shared" si="85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tr">
        <f t="shared" si="87"/>
        <v>loss</v>
      </c>
      <c r="P1352" s="2" t="s">
        <v>28</v>
      </c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86"/>
        <v>Good Sales</v>
      </c>
      <c r="F1353" s="2">
        <v>0.28999999999999998</v>
      </c>
      <c r="G1353" s="2">
        <f t="shared" si="84"/>
        <v>1049.0199</v>
      </c>
      <c r="H1353" s="2">
        <f t="shared" si="85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tr">
        <f t="shared" si="87"/>
        <v>loss</v>
      </c>
      <c r="P1353" s="2" t="s">
        <v>34</v>
      </c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86"/>
        <v>Good Sales</v>
      </c>
      <c r="F1354" s="2">
        <v>0.09</v>
      </c>
      <c r="G1354" s="2">
        <f t="shared" si="84"/>
        <v>133.21350000000001</v>
      </c>
      <c r="H1354" s="2">
        <f t="shared" si="85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tr">
        <f t="shared" si="87"/>
        <v>loss</v>
      </c>
      <c r="P1354" s="2" t="s">
        <v>17</v>
      </c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86"/>
        <v>Good Sales</v>
      </c>
      <c r="F1355" s="2">
        <v>7.0000000000000007E-2</v>
      </c>
      <c r="G1355" s="2">
        <f t="shared" si="84"/>
        <v>204.029</v>
      </c>
      <c r="H1355" s="2">
        <f t="shared" si="85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tr">
        <f t="shared" si="87"/>
        <v>loss</v>
      </c>
      <c r="P1355" s="2" t="s">
        <v>48</v>
      </c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86"/>
        <v>concerning</v>
      </c>
      <c r="F1356" s="2">
        <v>0.33</v>
      </c>
      <c r="G1356" s="2">
        <f t="shared" si="84"/>
        <v>54.139800000000001</v>
      </c>
      <c r="H1356" s="2">
        <f t="shared" si="85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tr">
        <f t="shared" si="87"/>
        <v>loss</v>
      </c>
      <c r="P1356" s="2" t="s">
        <v>28</v>
      </c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86"/>
        <v>Good Sales</v>
      </c>
      <c r="F1357" s="2">
        <v>0.47</v>
      </c>
      <c r="G1357" s="2">
        <f t="shared" si="84"/>
        <v>1141.4278999999999</v>
      </c>
      <c r="H1357" s="2">
        <f t="shared" si="85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tr">
        <f t="shared" si="87"/>
        <v>loss</v>
      </c>
      <c r="P1357" s="2" t="s">
        <v>39</v>
      </c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86"/>
        <v>concerning</v>
      </c>
      <c r="F1358" s="2">
        <v>0.28999999999999998</v>
      </c>
      <c r="G1358" s="2">
        <f t="shared" si="84"/>
        <v>151.22630000000001</v>
      </c>
      <c r="H1358" s="2">
        <f t="shared" si="85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tr">
        <f t="shared" si="87"/>
        <v>loss</v>
      </c>
      <c r="P1358" s="2" t="s">
        <v>28</v>
      </c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86"/>
        <v>Good Sales</v>
      </c>
      <c r="F1359" s="2">
        <v>0.4</v>
      </c>
      <c r="G1359" s="2">
        <f t="shared" si="84"/>
        <v>880.73199999999997</v>
      </c>
      <c r="H1359" s="2">
        <f t="shared" si="85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tr">
        <f t="shared" si="87"/>
        <v>loss</v>
      </c>
      <c r="P1359" s="2" t="s">
        <v>34</v>
      </c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86"/>
        <v>concerning</v>
      </c>
      <c r="F1360" s="2">
        <v>0.08</v>
      </c>
      <c r="G1360" s="2">
        <f t="shared" si="84"/>
        <v>50.968000000000004</v>
      </c>
      <c r="H1360" s="2">
        <f t="shared" si="85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tr">
        <f t="shared" si="87"/>
        <v>loss</v>
      </c>
      <c r="P1360" s="2" t="s">
        <v>28</v>
      </c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86"/>
        <v>Good Sales</v>
      </c>
      <c r="F1361" s="2">
        <v>0.33</v>
      </c>
      <c r="G1361" s="2">
        <f t="shared" si="84"/>
        <v>1578.0105000000001</v>
      </c>
      <c r="H1361" s="2">
        <f t="shared" si="85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tr">
        <f t="shared" si="87"/>
        <v>loss</v>
      </c>
      <c r="P1361" s="2" t="s">
        <v>48</v>
      </c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86"/>
        <v>Good Sales</v>
      </c>
      <c r="F1362" s="2">
        <v>0.37</v>
      </c>
      <c r="G1362" s="2">
        <f t="shared" si="84"/>
        <v>985.32110000000011</v>
      </c>
      <c r="H1362" s="2">
        <f t="shared" si="85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tr">
        <f t="shared" si="87"/>
        <v>loss</v>
      </c>
      <c r="P1362" s="2" t="s">
        <v>39</v>
      </c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86"/>
        <v>Good Sales</v>
      </c>
      <c r="F1363" s="2">
        <v>0.02</v>
      </c>
      <c r="G1363" s="2">
        <f t="shared" si="84"/>
        <v>91.495400000000004</v>
      </c>
      <c r="H1363" s="2">
        <f t="shared" si="85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tr">
        <f t="shared" si="87"/>
        <v>profit</v>
      </c>
      <c r="P1363" s="2" t="s">
        <v>17</v>
      </c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86"/>
        <v>concerning</v>
      </c>
      <c r="F1364" s="2">
        <v>0.05</v>
      </c>
      <c r="G1364" s="2">
        <f t="shared" si="84"/>
        <v>10.479500000000002</v>
      </c>
      <c r="H1364" s="2">
        <f t="shared" si="85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tr">
        <f t="shared" si="87"/>
        <v>loss</v>
      </c>
      <c r="P1364" s="2" t="s">
        <v>17</v>
      </c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86"/>
        <v>Good Sales</v>
      </c>
      <c r="F1365" s="2">
        <v>0.39</v>
      </c>
      <c r="G1365" s="2">
        <f t="shared" si="84"/>
        <v>1257.5550000000001</v>
      </c>
      <c r="H1365" s="2">
        <f t="shared" si="85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tr">
        <f t="shared" si="87"/>
        <v>loss</v>
      </c>
      <c r="P1365" s="2" t="s">
        <v>28</v>
      </c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86"/>
        <v>Good Sales</v>
      </c>
      <c r="F1366" s="2">
        <v>0.22</v>
      </c>
      <c r="G1366" s="2">
        <f t="shared" si="84"/>
        <v>352.89760000000001</v>
      </c>
      <c r="H1366" s="2">
        <f t="shared" si="85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tr">
        <f t="shared" si="87"/>
        <v>loss</v>
      </c>
      <c r="P1366" s="2" t="s">
        <v>34</v>
      </c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86"/>
        <v>Good Sales</v>
      </c>
      <c r="F1367" s="2">
        <v>0.2</v>
      </c>
      <c r="G1367" s="2">
        <f t="shared" si="84"/>
        <v>443.19200000000001</v>
      </c>
      <c r="H1367" s="2">
        <f t="shared" si="85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tr">
        <f t="shared" si="87"/>
        <v>loss</v>
      </c>
      <c r="P1367" s="2" t="s">
        <v>17</v>
      </c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86"/>
        <v>Good Sales</v>
      </c>
      <c r="F1368" s="2">
        <v>0.46</v>
      </c>
      <c r="G1368" s="2">
        <f t="shared" si="84"/>
        <v>2013.9398000000001</v>
      </c>
      <c r="H1368" s="2">
        <f t="shared" si="85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tr">
        <f t="shared" si="87"/>
        <v>loss</v>
      </c>
      <c r="P1368" s="2" t="s">
        <v>39</v>
      </c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86"/>
        <v>Good Sales</v>
      </c>
      <c r="F1369" s="2">
        <v>0.5</v>
      </c>
      <c r="G1369" s="2">
        <f t="shared" si="84"/>
        <v>2451.0500000000002</v>
      </c>
      <c r="H1369" s="2">
        <f t="shared" si="85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tr">
        <f t="shared" si="87"/>
        <v>loss</v>
      </c>
      <c r="P1369" s="2" t="s">
        <v>34</v>
      </c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86"/>
        <v>Good Sales</v>
      </c>
      <c r="F1370" s="2">
        <v>0.38</v>
      </c>
      <c r="G1370" s="2">
        <f t="shared" si="84"/>
        <v>496.96780000000001</v>
      </c>
      <c r="H1370" s="2">
        <f t="shared" si="85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tr">
        <f t="shared" si="87"/>
        <v>loss</v>
      </c>
      <c r="P1370" s="2" t="s">
        <v>34</v>
      </c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86"/>
        <v>Good Sales</v>
      </c>
      <c r="F1371" s="2">
        <v>0.4</v>
      </c>
      <c r="G1371" s="2">
        <f t="shared" si="84"/>
        <v>1898.576</v>
      </c>
      <c r="H1371" s="2">
        <f t="shared" si="85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tr">
        <f t="shared" si="87"/>
        <v>loss</v>
      </c>
      <c r="P1371" s="2" t="s">
        <v>28</v>
      </c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86"/>
        <v>Good Sales</v>
      </c>
      <c r="F1372" s="2">
        <v>0.1</v>
      </c>
      <c r="G1372" s="2">
        <f t="shared" si="84"/>
        <v>347.47600000000006</v>
      </c>
      <c r="H1372" s="2">
        <f t="shared" si="85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tr">
        <f t="shared" si="87"/>
        <v>profit</v>
      </c>
      <c r="P1372" s="2" t="s">
        <v>34</v>
      </c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86"/>
        <v>Good Sales</v>
      </c>
      <c r="F1373" s="2">
        <v>0.1</v>
      </c>
      <c r="G1373" s="2">
        <f t="shared" si="84"/>
        <v>476.19300000000004</v>
      </c>
      <c r="H1373" s="2">
        <f t="shared" si="85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tr">
        <f t="shared" si="87"/>
        <v>loss</v>
      </c>
      <c r="P1373" s="2" t="s">
        <v>23</v>
      </c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86"/>
        <v>Good Sales</v>
      </c>
      <c r="F1374" s="2">
        <v>0.49</v>
      </c>
      <c r="G1374" s="2">
        <f t="shared" si="84"/>
        <v>1399.2439999999999</v>
      </c>
      <c r="H1374" s="2">
        <f t="shared" si="85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tr">
        <f t="shared" si="87"/>
        <v>loss</v>
      </c>
      <c r="P1374" s="2" t="s">
        <v>48</v>
      </c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86"/>
        <v>Good Sales</v>
      </c>
      <c r="F1375" s="2">
        <v>0.35</v>
      </c>
      <c r="G1375" s="2">
        <f t="shared" si="84"/>
        <v>1682.6985</v>
      </c>
      <c r="H1375" s="2">
        <f t="shared" si="85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tr">
        <f t="shared" si="87"/>
        <v>loss</v>
      </c>
      <c r="P1375" s="2" t="s">
        <v>48</v>
      </c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86"/>
        <v>Good Sales</v>
      </c>
      <c r="F1376" s="2">
        <v>0.34</v>
      </c>
      <c r="G1376" s="2">
        <f t="shared" si="84"/>
        <v>1520.8302000000001</v>
      </c>
      <c r="H1376" s="2">
        <f t="shared" si="85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tr">
        <f t="shared" si="87"/>
        <v>loss</v>
      </c>
      <c r="P1376" s="2" t="s">
        <v>23</v>
      </c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86"/>
        <v>concerning</v>
      </c>
      <c r="F1377" s="2">
        <v>0.14000000000000001</v>
      </c>
      <c r="G1377" s="2">
        <f t="shared" si="84"/>
        <v>102.21400000000001</v>
      </c>
      <c r="H1377" s="2">
        <f t="shared" si="85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tr">
        <f t="shared" si="87"/>
        <v>loss</v>
      </c>
      <c r="P1377" s="2" t="s">
        <v>34</v>
      </c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86"/>
        <v>Good Sales</v>
      </c>
      <c r="F1378" s="2">
        <v>0.44</v>
      </c>
      <c r="G1378" s="2">
        <f t="shared" si="84"/>
        <v>714.06279999999992</v>
      </c>
      <c r="H1378" s="2">
        <f t="shared" si="85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tr">
        <f t="shared" si="87"/>
        <v>loss</v>
      </c>
      <c r="P1378" s="2" t="s">
        <v>28</v>
      </c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86"/>
        <v>Good Sales</v>
      </c>
      <c r="F1379" s="2">
        <v>0.02</v>
      </c>
      <c r="G1379" s="2">
        <f t="shared" si="84"/>
        <v>25.8202</v>
      </c>
      <c r="H1379" s="2">
        <f t="shared" si="85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tr">
        <f t="shared" si="87"/>
        <v>loss</v>
      </c>
      <c r="P1379" s="2" t="s">
        <v>23</v>
      </c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86"/>
        <v>Good Sales</v>
      </c>
      <c r="F1380" s="2">
        <v>0.14000000000000001</v>
      </c>
      <c r="G1380" s="2">
        <f t="shared" si="84"/>
        <v>406.46060000000006</v>
      </c>
      <c r="H1380" s="2">
        <f t="shared" si="85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tr">
        <f t="shared" si="87"/>
        <v>loss</v>
      </c>
      <c r="P1380" s="2" t="s">
        <v>39</v>
      </c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86"/>
        <v>Good Sales</v>
      </c>
      <c r="F1381" s="2">
        <v>0.09</v>
      </c>
      <c r="G1381" s="2">
        <f t="shared" si="84"/>
        <v>363.03479999999996</v>
      </c>
      <c r="H1381" s="2">
        <f t="shared" si="85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tr">
        <f t="shared" si="87"/>
        <v>loss</v>
      </c>
      <c r="P1381" s="2" t="s">
        <v>48</v>
      </c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86"/>
        <v>Good Sales</v>
      </c>
      <c r="F1382" s="2">
        <v>0.36</v>
      </c>
      <c r="G1382" s="2">
        <f t="shared" si="84"/>
        <v>1375.6032</v>
      </c>
      <c r="H1382" s="2">
        <f t="shared" si="85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tr">
        <f t="shared" si="87"/>
        <v>profit</v>
      </c>
      <c r="P1382" s="2" t="s">
        <v>17</v>
      </c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86"/>
        <v>Good Sales</v>
      </c>
      <c r="F1383" s="2">
        <v>0.36</v>
      </c>
      <c r="G1383" s="2">
        <f t="shared" si="84"/>
        <v>1317.9852000000001</v>
      </c>
      <c r="H1383" s="2">
        <f t="shared" si="85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tr">
        <f t="shared" si="87"/>
        <v>loss</v>
      </c>
      <c r="P1383" s="2" t="s">
        <v>39</v>
      </c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86"/>
        <v>Good Sales</v>
      </c>
      <c r="F1384" s="2">
        <v>0.27</v>
      </c>
      <c r="G1384" s="2">
        <f t="shared" si="84"/>
        <v>523.476</v>
      </c>
      <c r="H1384" s="2">
        <f t="shared" si="85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tr">
        <f t="shared" si="87"/>
        <v>loss</v>
      </c>
      <c r="P1384" s="2" t="s">
        <v>34</v>
      </c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86"/>
        <v>concerning</v>
      </c>
      <c r="F1385" s="2">
        <v>0</v>
      </c>
      <c r="G1385" s="2">
        <f t="shared" si="84"/>
        <v>0</v>
      </c>
      <c r="H1385" s="2">
        <f t="shared" si="85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tr">
        <f t="shared" si="87"/>
        <v>loss</v>
      </c>
      <c r="P1385" s="2" t="s">
        <v>34</v>
      </c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86"/>
        <v>Good Sales</v>
      </c>
      <c r="F1386" s="2">
        <v>0.44</v>
      </c>
      <c r="G1386" s="2">
        <f t="shared" si="84"/>
        <v>498.01839999999999</v>
      </c>
      <c r="H1386" s="2">
        <f t="shared" si="85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tr">
        <f t="shared" si="87"/>
        <v>loss</v>
      </c>
      <c r="P1386" s="2" t="s">
        <v>48</v>
      </c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86"/>
        <v>Good Sales</v>
      </c>
      <c r="F1387" s="2">
        <v>0.48</v>
      </c>
      <c r="G1387" s="2">
        <f t="shared" si="84"/>
        <v>1792.4255999999998</v>
      </c>
      <c r="H1387" s="2">
        <f t="shared" si="85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tr">
        <f t="shared" si="87"/>
        <v>loss</v>
      </c>
      <c r="P1387" s="2" t="s">
        <v>28</v>
      </c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86"/>
        <v>Good Sales</v>
      </c>
      <c r="F1388" s="2">
        <v>0.1</v>
      </c>
      <c r="G1388" s="2">
        <f t="shared" si="84"/>
        <v>82.292000000000002</v>
      </c>
      <c r="H1388" s="2">
        <f t="shared" si="85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tr">
        <f t="shared" si="87"/>
        <v>loss</v>
      </c>
      <c r="P1388" s="2" t="s">
        <v>28</v>
      </c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86"/>
        <v>Good Sales</v>
      </c>
      <c r="F1389" s="2">
        <v>0.42</v>
      </c>
      <c r="G1389" s="2">
        <f t="shared" si="84"/>
        <v>500.82479999999998</v>
      </c>
      <c r="H1389" s="2">
        <f t="shared" si="85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tr">
        <f t="shared" si="87"/>
        <v>loss</v>
      </c>
      <c r="P1389" s="2" t="s">
        <v>39</v>
      </c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86"/>
        <v>Good Sales</v>
      </c>
      <c r="F1390" s="2">
        <v>0.49</v>
      </c>
      <c r="G1390" s="2">
        <f t="shared" si="84"/>
        <v>1068.3518999999999</v>
      </c>
      <c r="H1390" s="2">
        <f t="shared" si="85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tr">
        <f t="shared" si="87"/>
        <v>loss</v>
      </c>
      <c r="P1390" s="2" t="s">
        <v>48</v>
      </c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86"/>
        <v>concerning</v>
      </c>
      <c r="F1391" s="2">
        <v>0.16</v>
      </c>
      <c r="G1391" s="2">
        <f t="shared" si="84"/>
        <v>72.536000000000001</v>
      </c>
      <c r="H1391" s="2">
        <f t="shared" si="85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tr">
        <f t="shared" si="87"/>
        <v>loss</v>
      </c>
      <c r="P1391" s="2" t="s">
        <v>17</v>
      </c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86"/>
        <v>Good Sales</v>
      </c>
      <c r="F1392" s="2">
        <v>0.09</v>
      </c>
      <c r="G1392" s="2">
        <f t="shared" si="84"/>
        <v>102.7971</v>
      </c>
      <c r="H1392" s="2">
        <f t="shared" si="85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tr">
        <f t="shared" si="87"/>
        <v>loss</v>
      </c>
      <c r="P1392" s="2" t="s">
        <v>23</v>
      </c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86"/>
        <v>Good Sales</v>
      </c>
      <c r="F1393" s="2">
        <v>0.49</v>
      </c>
      <c r="G1393" s="2">
        <f t="shared" si="84"/>
        <v>408.59140000000002</v>
      </c>
      <c r="H1393" s="2">
        <f t="shared" si="85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tr">
        <f t="shared" si="87"/>
        <v>loss</v>
      </c>
      <c r="P1393" s="2" t="s">
        <v>34</v>
      </c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86"/>
        <v>Good Sales</v>
      </c>
      <c r="F1394" s="2">
        <v>0.03</v>
      </c>
      <c r="G1394" s="2">
        <f t="shared" si="84"/>
        <v>142.84439999999998</v>
      </c>
      <c r="H1394" s="2">
        <f t="shared" si="85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tr">
        <f t="shared" si="87"/>
        <v>profit</v>
      </c>
      <c r="P1394" s="2" t="s">
        <v>48</v>
      </c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86"/>
        <v>Good Sales</v>
      </c>
      <c r="F1395" s="2">
        <v>0.14000000000000001</v>
      </c>
      <c r="G1395" s="2">
        <f t="shared" si="84"/>
        <v>145.38720000000001</v>
      </c>
      <c r="H1395" s="2">
        <f t="shared" si="85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tr">
        <f t="shared" si="87"/>
        <v>loss</v>
      </c>
      <c r="P1395" s="2" t="s">
        <v>17</v>
      </c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86"/>
        <v>Good Sales</v>
      </c>
      <c r="F1396" s="2">
        <v>0.37</v>
      </c>
      <c r="G1396" s="2">
        <f t="shared" si="84"/>
        <v>1599.3878999999999</v>
      </c>
      <c r="H1396" s="2">
        <f t="shared" si="85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tr">
        <f t="shared" si="87"/>
        <v>profit</v>
      </c>
      <c r="P1396" s="2" t="s">
        <v>34</v>
      </c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86"/>
        <v>concerning</v>
      </c>
      <c r="F1397" s="2">
        <v>0.31</v>
      </c>
      <c r="G1397" s="2">
        <f t="shared" si="84"/>
        <v>205.37809999999999</v>
      </c>
      <c r="H1397" s="2">
        <f t="shared" si="85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tr">
        <f t="shared" si="87"/>
        <v>loss</v>
      </c>
      <c r="P1397" s="2" t="s">
        <v>28</v>
      </c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86"/>
        <v>Good Sales</v>
      </c>
      <c r="F1398" s="2">
        <v>0.34</v>
      </c>
      <c r="G1398" s="2">
        <f t="shared" si="84"/>
        <v>1482.876</v>
      </c>
      <c r="H1398" s="2">
        <f t="shared" si="85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tr">
        <f t="shared" si="87"/>
        <v>loss</v>
      </c>
      <c r="P1398" s="2" t="s">
        <v>39</v>
      </c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86"/>
        <v>Good Sales</v>
      </c>
      <c r="F1399" s="2">
        <v>0.35</v>
      </c>
      <c r="G1399" s="2">
        <f t="shared" si="84"/>
        <v>1063.0304999999998</v>
      </c>
      <c r="H1399" s="2">
        <f t="shared" si="85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tr">
        <f t="shared" si="87"/>
        <v>loss</v>
      </c>
      <c r="P1399" s="2" t="s">
        <v>17</v>
      </c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86"/>
        <v>Good Sales</v>
      </c>
      <c r="F1400" s="2">
        <v>0.34</v>
      </c>
      <c r="G1400" s="2">
        <f t="shared" si="84"/>
        <v>1449.6104000000003</v>
      </c>
      <c r="H1400" s="2">
        <f t="shared" si="85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tr">
        <f t="shared" si="87"/>
        <v>profit</v>
      </c>
      <c r="P1400" s="2" t="s">
        <v>48</v>
      </c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86"/>
        <v>Good Sales</v>
      </c>
      <c r="F1401" s="2">
        <v>0.17</v>
      </c>
      <c r="G1401" s="2">
        <f t="shared" si="84"/>
        <v>739.50170000000014</v>
      </c>
      <c r="H1401" s="2">
        <f t="shared" si="85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tr">
        <f t="shared" si="87"/>
        <v>profit</v>
      </c>
      <c r="P1401" s="2" t="s">
        <v>28</v>
      </c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86"/>
        <v>Good Sales</v>
      </c>
      <c r="F1402" s="2">
        <v>0.16</v>
      </c>
      <c r="G1402" s="2">
        <f t="shared" si="84"/>
        <v>483.55680000000001</v>
      </c>
      <c r="H1402" s="2">
        <f t="shared" si="85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tr">
        <f t="shared" si="87"/>
        <v>loss</v>
      </c>
      <c r="P1402" s="2" t="s">
        <v>48</v>
      </c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86"/>
        <v>Good Sales</v>
      </c>
      <c r="F1403" s="2">
        <v>0.21</v>
      </c>
      <c r="G1403" s="2">
        <f t="shared" si="84"/>
        <v>965.3069999999999</v>
      </c>
      <c r="H1403" s="2">
        <f t="shared" si="85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tr">
        <f t="shared" si="87"/>
        <v>loss</v>
      </c>
      <c r="P1403" s="2" t="s">
        <v>39</v>
      </c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86"/>
        <v>Good Sales</v>
      </c>
      <c r="F1404" s="2">
        <v>0.4</v>
      </c>
      <c r="G1404" s="2">
        <f t="shared" si="84"/>
        <v>1187.48</v>
      </c>
      <c r="H1404" s="2">
        <f t="shared" si="85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tr">
        <f t="shared" si="87"/>
        <v>loss</v>
      </c>
      <c r="P1404" s="2" t="s">
        <v>23</v>
      </c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86"/>
        <v>Good Sales</v>
      </c>
      <c r="F1405" s="2">
        <v>0.47</v>
      </c>
      <c r="G1405" s="2">
        <f t="shared" si="84"/>
        <v>1688.0379</v>
      </c>
      <c r="H1405" s="2">
        <f t="shared" si="85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tr">
        <f t="shared" si="87"/>
        <v>loss</v>
      </c>
      <c r="P1405" s="2" t="s">
        <v>39</v>
      </c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86"/>
        <v>Good Sales</v>
      </c>
      <c r="F1406" s="2">
        <v>0.23</v>
      </c>
      <c r="G1406" s="2">
        <f t="shared" si="84"/>
        <v>491.92169999999999</v>
      </c>
      <c r="H1406" s="2">
        <f t="shared" si="85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tr">
        <f t="shared" si="87"/>
        <v>loss</v>
      </c>
      <c r="P1406" s="2" t="s">
        <v>23</v>
      </c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86"/>
        <v>Good Sales</v>
      </c>
      <c r="F1407" s="2">
        <v>0.04</v>
      </c>
      <c r="G1407" s="2">
        <f t="shared" si="84"/>
        <v>183.15720000000002</v>
      </c>
      <c r="H1407" s="2">
        <f t="shared" si="85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tr">
        <f t="shared" si="87"/>
        <v>profit</v>
      </c>
      <c r="P1407" s="2" t="s">
        <v>23</v>
      </c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86"/>
        <v>Good Sales</v>
      </c>
      <c r="F1408" s="2">
        <v>0.47</v>
      </c>
      <c r="G1408" s="2">
        <f t="shared" si="84"/>
        <v>1945.0479999999998</v>
      </c>
      <c r="H1408" s="2">
        <f t="shared" si="85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tr">
        <f t="shared" si="87"/>
        <v>loss</v>
      </c>
      <c r="P1408" s="2" t="s">
        <v>17</v>
      </c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86"/>
        <v>Good Sales</v>
      </c>
      <c r="F1409" s="2">
        <v>0.04</v>
      </c>
      <c r="G1409" s="2">
        <f t="shared" si="84"/>
        <v>36.675600000000003</v>
      </c>
      <c r="H1409" s="2">
        <f t="shared" si="85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tr">
        <f t="shared" si="87"/>
        <v>loss</v>
      </c>
      <c r="P1409" s="2" t="s">
        <v>39</v>
      </c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86"/>
        <v>Good Sales</v>
      </c>
      <c r="F1410" s="2">
        <v>0.08</v>
      </c>
      <c r="G1410" s="2">
        <f t="shared" ref="G1410:G1473" si="88">D1410*F1410</f>
        <v>233.94400000000002</v>
      </c>
      <c r="H1410" s="2">
        <f t="shared" ref="H1410:H1473" si="89">D1410-G1410</f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tr">
        <f t="shared" si="87"/>
        <v>loss</v>
      </c>
      <c r="P1410" s="2" t="s">
        <v>23</v>
      </c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90">IF(D1411&gt;800,"Good Sales","concerning")</f>
        <v>Good Sales</v>
      </c>
      <c r="F1411" s="2">
        <v>0.43</v>
      </c>
      <c r="G1411" s="2">
        <f t="shared" si="88"/>
        <v>1932.6134999999999</v>
      </c>
      <c r="H1411" s="2">
        <f t="shared" si="89"/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tr">
        <f t="shared" ref="O1411:O1474" si="91">IF(N1411&gt;800,"profit","loss")</f>
        <v>loss</v>
      </c>
      <c r="P1411" s="2" t="s">
        <v>39</v>
      </c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90"/>
        <v>Good Sales</v>
      </c>
      <c r="F1412" s="2">
        <v>0.28000000000000003</v>
      </c>
      <c r="G1412" s="2">
        <f t="shared" si="88"/>
        <v>1116.0856000000001</v>
      </c>
      <c r="H1412" s="2">
        <f t="shared" si="89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tr">
        <f t="shared" si="91"/>
        <v>loss</v>
      </c>
      <c r="P1412" s="2" t="s">
        <v>48</v>
      </c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90"/>
        <v>Good Sales</v>
      </c>
      <c r="F1413" s="2">
        <v>0.18</v>
      </c>
      <c r="G1413" s="2">
        <f t="shared" si="88"/>
        <v>866.97180000000003</v>
      </c>
      <c r="H1413" s="2">
        <f t="shared" si="89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tr">
        <f t="shared" si="91"/>
        <v>loss</v>
      </c>
      <c r="P1413" s="2" t="s">
        <v>17</v>
      </c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90"/>
        <v>Good Sales</v>
      </c>
      <c r="F1414" s="2">
        <v>0.47</v>
      </c>
      <c r="G1414" s="2">
        <f t="shared" si="88"/>
        <v>579.68860000000006</v>
      </c>
      <c r="H1414" s="2">
        <f t="shared" si="89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tr">
        <f t="shared" si="91"/>
        <v>loss</v>
      </c>
      <c r="P1414" s="2" t="s">
        <v>39</v>
      </c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90"/>
        <v>Good Sales</v>
      </c>
      <c r="F1415" s="2">
        <v>0.48</v>
      </c>
      <c r="G1415" s="2">
        <f t="shared" si="88"/>
        <v>912.2639999999999</v>
      </c>
      <c r="H1415" s="2">
        <f t="shared" si="89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tr">
        <f t="shared" si="91"/>
        <v>loss</v>
      </c>
      <c r="P1415" s="2" t="s">
        <v>34</v>
      </c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90"/>
        <v>Good Sales</v>
      </c>
      <c r="F1416" s="2">
        <v>0.17</v>
      </c>
      <c r="G1416" s="2">
        <f t="shared" si="88"/>
        <v>439.49079999999998</v>
      </c>
      <c r="H1416" s="2">
        <f t="shared" si="89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tr">
        <f t="shared" si="91"/>
        <v>loss</v>
      </c>
      <c r="P1416" s="2" t="s">
        <v>28</v>
      </c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90"/>
        <v>Good Sales</v>
      </c>
      <c r="F1417" s="2">
        <v>0.43</v>
      </c>
      <c r="G1417" s="2">
        <f t="shared" si="88"/>
        <v>533.23439999999994</v>
      </c>
      <c r="H1417" s="2">
        <f t="shared" si="89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tr">
        <f t="shared" si="91"/>
        <v>loss</v>
      </c>
      <c r="P1417" s="2" t="s">
        <v>39</v>
      </c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90"/>
        <v>Good Sales</v>
      </c>
      <c r="F1418" s="2">
        <v>0.34</v>
      </c>
      <c r="G1418" s="2">
        <f t="shared" si="88"/>
        <v>690.47879999999998</v>
      </c>
      <c r="H1418" s="2">
        <f t="shared" si="89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tr">
        <f t="shared" si="91"/>
        <v>loss</v>
      </c>
      <c r="P1418" s="2" t="s">
        <v>39</v>
      </c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90"/>
        <v>Good Sales</v>
      </c>
      <c r="F1419" s="2">
        <v>0.14000000000000001</v>
      </c>
      <c r="G1419" s="2">
        <f t="shared" si="88"/>
        <v>382.75160000000005</v>
      </c>
      <c r="H1419" s="2">
        <f t="shared" si="89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tr">
        <f t="shared" si="91"/>
        <v>loss</v>
      </c>
      <c r="P1419" s="2" t="s">
        <v>39</v>
      </c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90"/>
        <v>Good Sales</v>
      </c>
      <c r="F1420" s="2">
        <v>0.47</v>
      </c>
      <c r="G1420" s="2">
        <f t="shared" si="88"/>
        <v>487.65319999999997</v>
      </c>
      <c r="H1420" s="2">
        <f t="shared" si="89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tr">
        <f t="shared" si="91"/>
        <v>loss</v>
      </c>
      <c r="P1420" s="2" t="s">
        <v>23</v>
      </c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90"/>
        <v>Good Sales</v>
      </c>
      <c r="F1421" s="2">
        <v>0.03</v>
      </c>
      <c r="G1421" s="2">
        <f t="shared" si="88"/>
        <v>40.7331</v>
      </c>
      <c r="H1421" s="2">
        <f t="shared" si="89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tr">
        <f t="shared" si="91"/>
        <v>loss</v>
      </c>
      <c r="P1421" s="2" t="s">
        <v>28</v>
      </c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90"/>
        <v>concerning</v>
      </c>
      <c r="F1422" s="2">
        <v>0.16</v>
      </c>
      <c r="G1422" s="2">
        <f t="shared" si="88"/>
        <v>113.8768</v>
      </c>
      <c r="H1422" s="2">
        <f t="shared" si="89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tr">
        <f t="shared" si="91"/>
        <v>loss</v>
      </c>
      <c r="P1422" s="2" t="s">
        <v>48</v>
      </c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90"/>
        <v>Good Sales</v>
      </c>
      <c r="F1423" s="2">
        <v>0.2</v>
      </c>
      <c r="G1423" s="2">
        <f t="shared" si="88"/>
        <v>719.11400000000003</v>
      </c>
      <c r="H1423" s="2">
        <f t="shared" si="89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tr">
        <f t="shared" si="91"/>
        <v>loss</v>
      </c>
      <c r="P1423" s="2" t="s">
        <v>17</v>
      </c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90"/>
        <v>Good Sales</v>
      </c>
      <c r="F1424" s="2">
        <v>0.35</v>
      </c>
      <c r="G1424" s="2">
        <f t="shared" si="88"/>
        <v>655.05999999999995</v>
      </c>
      <c r="H1424" s="2">
        <f t="shared" si="89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tr">
        <f t="shared" si="91"/>
        <v>loss</v>
      </c>
      <c r="P1424" s="2" t="s">
        <v>17</v>
      </c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90"/>
        <v>Good Sales</v>
      </c>
      <c r="F1425" s="2">
        <v>0.02</v>
      </c>
      <c r="G1425" s="2">
        <f t="shared" si="88"/>
        <v>23.585999999999999</v>
      </c>
      <c r="H1425" s="2">
        <f t="shared" si="89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tr">
        <f t="shared" si="91"/>
        <v>loss</v>
      </c>
      <c r="P1425" s="2" t="s">
        <v>17</v>
      </c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90"/>
        <v>Good Sales</v>
      </c>
      <c r="F1426" s="2">
        <v>0.44</v>
      </c>
      <c r="G1426" s="2">
        <f t="shared" si="88"/>
        <v>1137.7916</v>
      </c>
      <c r="H1426" s="2">
        <f t="shared" si="89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tr">
        <f t="shared" si="91"/>
        <v>loss</v>
      </c>
      <c r="P1426" s="2" t="s">
        <v>17</v>
      </c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90"/>
        <v>concerning</v>
      </c>
      <c r="F1427" s="2">
        <v>0.33</v>
      </c>
      <c r="G1427" s="2">
        <f t="shared" si="88"/>
        <v>143.35860000000002</v>
      </c>
      <c r="H1427" s="2">
        <f t="shared" si="89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tr">
        <f t="shared" si="91"/>
        <v>loss</v>
      </c>
      <c r="P1427" s="2" t="s">
        <v>17</v>
      </c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90"/>
        <v>Good Sales</v>
      </c>
      <c r="F1428" s="2">
        <v>0.14000000000000001</v>
      </c>
      <c r="G1428" s="2">
        <f t="shared" si="88"/>
        <v>647.45659999999998</v>
      </c>
      <c r="H1428" s="2">
        <f t="shared" si="89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tr">
        <f t="shared" si="91"/>
        <v>loss</v>
      </c>
      <c r="P1428" s="2" t="s">
        <v>34</v>
      </c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90"/>
        <v>Good Sales</v>
      </c>
      <c r="F1429" s="2">
        <v>0.33</v>
      </c>
      <c r="G1429" s="2">
        <f t="shared" si="88"/>
        <v>509.15370000000007</v>
      </c>
      <c r="H1429" s="2">
        <f t="shared" si="89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tr">
        <f t="shared" si="91"/>
        <v>loss</v>
      </c>
      <c r="P1429" s="2" t="s">
        <v>23</v>
      </c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90"/>
        <v>Good Sales</v>
      </c>
      <c r="F1430" s="2">
        <v>0.27</v>
      </c>
      <c r="G1430" s="2">
        <f t="shared" si="88"/>
        <v>1199.7936000000002</v>
      </c>
      <c r="H1430" s="2">
        <f t="shared" si="89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tr">
        <f t="shared" si="91"/>
        <v>loss</v>
      </c>
      <c r="P1430" s="2" t="s">
        <v>48</v>
      </c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90"/>
        <v>Good Sales</v>
      </c>
      <c r="F1431" s="2">
        <v>0.17</v>
      </c>
      <c r="G1431" s="2">
        <f t="shared" si="88"/>
        <v>431.51780000000008</v>
      </c>
      <c r="H1431" s="2">
        <f t="shared" si="89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tr">
        <f t="shared" si="91"/>
        <v>loss</v>
      </c>
      <c r="P1431" s="2" t="s">
        <v>48</v>
      </c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90"/>
        <v>Good Sales</v>
      </c>
      <c r="F1432" s="2">
        <v>0.01</v>
      </c>
      <c r="G1432" s="2">
        <f t="shared" si="88"/>
        <v>42.657399999999996</v>
      </c>
      <c r="H1432" s="2">
        <f t="shared" si="89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tr">
        <f t="shared" si="91"/>
        <v>loss</v>
      </c>
      <c r="P1432" s="2" t="s">
        <v>39</v>
      </c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90"/>
        <v>Good Sales</v>
      </c>
      <c r="F1433" s="2">
        <v>0.28000000000000003</v>
      </c>
      <c r="G1433" s="2">
        <f t="shared" si="88"/>
        <v>366.97359999999998</v>
      </c>
      <c r="H1433" s="2">
        <f t="shared" si="89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tr">
        <f t="shared" si="91"/>
        <v>loss</v>
      </c>
      <c r="P1433" s="2" t="s">
        <v>28</v>
      </c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90"/>
        <v>Good Sales</v>
      </c>
      <c r="F1434" s="2">
        <v>0.04</v>
      </c>
      <c r="G1434" s="2">
        <f t="shared" si="88"/>
        <v>38.353200000000001</v>
      </c>
      <c r="H1434" s="2">
        <f t="shared" si="89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tr">
        <f t="shared" si="91"/>
        <v>loss</v>
      </c>
      <c r="P1434" s="2" t="s">
        <v>17</v>
      </c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90"/>
        <v>Good Sales</v>
      </c>
      <c r="F1435" s="2">
        <v>0.41</v>
      </c>
      <c r="G1435" s="2">
        <f t="shared" si="88"/>
        <v>1747.4691999999998</v>
      </c>
      <c r="H1435" s="2">
        <f t="shared" si="89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tr">
        <f t="shared" si="91"/>
        <v>loss</v>
      </c>
      <c r="P1435" s="2" t="s">
        <v>17</v>
      </c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90"/>
        <v>Good Sales</v>
      </c>
      <c r="F1436" s="2">
        <v>0.04</v>
      </c>
      <c r="G1436" s="2">
        <f t="shared" si="88"/>
        <v>45.733199999999997</v>
      </c>
      <c r="H1436" s="2">
        <f t="shared" si="89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tr">
        <f t="shared" si="91"/>
        <v>loss</v>
      </c>
      <c r="P1436" s="2" t="s">
        <v>48</v>
      </c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90"/>
        <v>Good Sales</v>
      </c>
      <c r="F1437" s="2">
        <v>0.21</v>
      </c>
      <c r="G1437" s="2">
        <f t="shared" si="88"/>
        <v>788.8356</v>
      </c>
      <c r="H1437" s="2">
        <f t="shared" si="89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tr">
        <f t="shared" si="91"/>
        <v>profit</v>
      </c>
      <c r="P1437" s="2" t="s">
        <v>48</v>
      </c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90"/>
        <v>Good Sales</v>
      </c>
      <c r="F1438" s="2">
        <v>0.22</v>
      </c>
      <c r="G1438" s="2">
        <f t="shared" si="88"/>
        <v>393.46120000000002</v>
      </c>
      <c r="H1438" s="2">
        <f t="shared" si="89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tr">
        <f t="shared" si="91"/>
        <v>loss</v>
      </c>
      <c r="P1438" s="2" t="s">
        <v>28</v>
      </c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90"/>
        <v>Good Sales</v>
      </c>
      <c r="F1439" s="2">
        <v>0.28000000000000003</v>
      </c>
      <c r="G1439" s="2">
        <f t="shared" si="88"/>
        <v>1054.5220000000002</v>
      </c>
      <c r="H1439" s="2">
        <f t="shared" si="89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tr">
        <f t="shared" si="91"/>
        <v>profit</v>
      </c>
      <c r="P1439" s="2" t="s">
        <v>23</v>
      </c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90"/>
        <v>Good Sales</v>
      </c>
      <c r="F1440" s="2">
        <v>0.02</v>
      </c>
      <c r="G1440" s="2">
        <f t="shared" si="88"/>
        <v>90.949400000000011</v>
      </c>
      <c r="H1440" s="2">
        <f t="shared" si="89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tr">
        <f t="shared" si="91"/>
        <v>profit</v>
      </c>
      <c r="P1440" s="2" t="s">
        <v>28</v>
      </c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90"/>
        <v>Good Sales</v>
      </c>
      <c r="F1441" s="2">
        <v>0.1</v>
      </c>
      <c r="G1441" s="2">
        <f t="shared" si="88"/>
        <v>491.00299999999999</v>
      </c>
      <c r="H1441" s="2">
        <f t="shared" si="89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tr">
        <f t="shared" si="91"/>
        <v>loss</v>
      </c>
      <c r="P1441" s="2" t="s">
        <v>28</v>
      </c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90"/>
        <v>Good Sales</v>
      </c>
      <c r="F1442" s="2">
        <v>0.1</v>
      </c>
      <c r="G1442" s="2">
        <f t="shared" si="88"/>
        <v>186.30700000000002</v>
      </c>
      <c r="H1442" s="2">
        <f t="shared" si="89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tr">
        <f t="shared" si="91"/>
        <v>loss</v>
      </c>
      <c r="P1442" s="2" t="s">
        <v>17</v>
      </c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90"/>
        <v>Good Sales</v>
      </c>
      <c r="F1443" s="2">
        <v>0.3</v>
      </c>
      <c r="G1443" s="2">
        <f t="shared" si="88"/>
        <v>570.26400000000001</v>
      </c>
      <c r="H1443" s="2">
        <f t="shared" si="89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tr">
        <f t="shared" si="91"/>
        <v>loss</v>
      </c>
      <c r="P1443" s="2" t="s">
        <v>48</v>
      </c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90"/>
        <v>Good Sales</v>
      </c>
      <c r="F1444" s="2">
        <v>0.13</v>
      </c>
      <c r="G1444" s="2">
        <f t="shared" si="88"/>
        <v>638.14400000000001</v>
      </c>
      <c r="H1444" s="2">
        <f t="shared" si="89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tr">
        <f t="shared" si="91"/>
        <v>profit</v>
      </c>
      <c r="P1444" s="2" t="s">
        <v>23</v>
      </c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90"/>
        <v>Good Sales</v>
      </c>
      <c r="F1445" s="2">
        <v>7.0000000000000007E-2</v>
      </c>
      <c r="G1445" s="2">
        <f t="shared" si="88"/>
        <v>302.5043</v>
      </c>
      <c r="H1445" s="2">
        <f t="shared" si="89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tr">
        <f t="shared" si="91"/>
        <v>loss</v>
      </c>
      <c r="P1445" s="2" t="s">
        <v>34</v>
      </c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90"/>
        <v>concerning</v>
      </c>
      <c r="F1446" s="2">
        <v>0.01</v>
      </c>
      <c r="G1446" s="2">
        <f t="shared" si="88"/>
        <v>3.2094999999999998</v>
      </c>
      <c r="H1446" s="2">
        <f t="shared" si="89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tr">
        <f t="shared" si="91"/>
        <v>loss</v>
      </c>
      <c r="P1446" s="2" t="s">
        <v>23</v>
      </c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90"/>
        <v>Good Sales</v>
      </c>
      <c r="F1447" s="2">
        <v>0.42</v>
      </c>
      <c r="G1447" s="2">
        <f t="shared" si="88"/>
        <v>1222.1579999999999</v>
      </c>
      <c r="H1447" s="2">
        <f t="shared" si="89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tr">
        <f t="shared" si="91"/>
        <v>loss</v>
      </c>
      <c r="P1447" s="2" t="s">
        <v>28</v>
      </c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90"/>
        <v>Good Sales</v>
      </c>
      <c r="F1448" s="2">
        <v>0.49</v>
      </c>
      <c r="G1448" s="2">
        <f t="shared" si="88"/>
        <v>484.16899999999998</v>
      </c>
      <c r="H1448" s="2">
        <f t="shared" si="89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tr">
        <f t="shared" si="91"/>
        <v>loss</v>
      </c>
      <c r="P1448" s="2" t="s">
        <v>23</v>
      </c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90"/>
        <v>Good Sales</v>
      </c>
      <c r="F1449" s="2">
        <v>0.35</v>
      </c>
      <c r="G1449" s="2">
        <f t="shared" si="88"/>
        <v>1739.7309999999998</v>
      </c>
      <c r="H1449" s="2">
        <f t="shared" si="89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tr">
        <f t="shared" si="91"/>
        <v>profit</v>
      </c>
      <c r="P1449" s="2" t="s">
        <v>23</v>
      </c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90"/>
        <v>concerning</v>
      </c>
      <c r="F1450" s="2">
        <v>0.21</v>
      </c>
      <c r="G1450" s="2">
        <f t="shared" si="88"/>
        <v>163.9512</v>
      </c>
      <c r="H1450" s="2">
        <f t="shared" si="89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tr">
        <f t="shared" si="91"/>
        <v>loss</v>
      </c>
      <c r="P1450" s="2" t="s">
        <v>23</v>
      </c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90"/>
        <v>Good Sales</v>
      </c>
      <c r="F1451" s="2">
        <v>0.06</v>
      </c>
      <c r="G1451" s="2">
        <f t="shared" si="88"/>
        <v>170.44800000000001</v>
      </c>
      <c r="H1451" s="2">
        <f t="shared" si="89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tr">
        <f t="shared" si="91"/>
        <v>loss</v>
      </c>
      <c r="P1451" s="2" t="s">
        <v>28</v>
      </c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90"/>
        <v>Good Sales</v>
      </c>
      <c r="F1452" s="2">
        <v>0.24</v>
      </c>
      <c r="G1452" s="2">
        <f t="shared" si="88"/>
        <v>806.27279999999996</v>
      </c>
      <c r="H1452" s="2">
        <f t="shared" si="89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tr">
        <f t="shared" si="91"/>
        <v>loss</v>
      </c>
      <c r="P1452" s="2" t="s">
        <v>48</v>
      </c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90"/>
        <v>Good Sales</v>
      </c>
      <c r="F1453" s="2">
        <v>0.23</v>
      </c>
      <c r="G1453" s="2">
        <f t="shared" si="88"/>
        <v>1079.0726</v>
      </c>
      <c r="H1453" s="2">
        <f t="shared" si="89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tr">
        <f t="shared" si="91"/>
        <v>loss</v>
      </c>
      <c r="P1453" s="2" t="s">
        <v>34</v>
      </c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90"/>
        <v>Good Sales</v>
      </c>
      <c r="F1454" s="2">
        <v>0.21</v>
      </c>
      <c r="G1454" s="2">
        <f t="shared" si="88"/>
        <v>892.82969999999989</v>
      </c>
      <c r="H1454" s="2">
        <f t="shared" si="89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tr">
        <f t="shared" si="91"/>
        <v>profit</v>
      </c>
      <c r="P1454" s="2" t="s">
        <v>17</v>
      </c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90"/>
        <v>Good Sales</v>
      </c>
      <c r="F1455" s="2">
        <v>0.19</v>
      </c>
      <c r="G1455" s="2">
        <f t="shared" si="88"/>
        <v>247.798</v>
      </c>
      <c r="H1455" s="2">
        <f t="shared" si="89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tr">
        <f t="shared" si="91"/>
        <v>loss</v>
      </c>
      <c r="P1455" s="2" t="s">
        <v>17</v>
      </c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90"/>
        <v>Good Sales</v>
      </c>
      <c r="F1456" s="2">
        <v>0.25</v>
      </c>
      <c r="G1456" s="2">
        <f t="shared" si="88"/>
        <v>726.46500000000003</v>
      </c>
      <c r="H1456" s="2">
        <f t="shared" si="89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tr">
        <f t="shared" si="91"/>
        <v>loss</v>
      </c>
      <c r="P1456" s="2" t="s">
        <v>23</v>
      </c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90"/>
        <v>Good Sales</v>
      </c>
      <c r="F1457" s="2">
        <v>0.04</v>
      </c>
      <c r="G1457" s="2">
        <f t="shared" si="88"/>
        <v>190.90040000000002</v>
      </c>
      <c r="H1457" s="2">
        <f t="shared" si="89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tr">
        <f t="shared" si="91"/>
        <v>profit</v>
      </c>
      <c r="P1457" s="2" t="s">
        <v>34</v>
      </c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90"/>
        <v>Good Sales</v>
      </c>
      <c r="F1458" s="2">
        <v>0.02</v>
      </c>
      <c r="G1458" s="2">
        <f t="shared" si="88"/>
        <v>74.100200000000001</v>
      </c>
      <c r="H1458" s="2">
        <f t="shared" si="89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tr">
        <f t="shared" si="91"/>
        <v>loss</v>
      </c>
      <c r="P1458" s="2" t="s">
        <v>17</v>
      </c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90"/>
        <v>Good Sales</v>
      </c>
      <c r="F1459" s="2">
        <v>0.03</v>
      </c>
      <c r="G1459" s="2">
        <f t="shared" si="88"/>
        <v>104.18549999999999</v>
      </c>
      <c r="H1459" s="2">
        <f t="shared" si="89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tr">
        <f t="shared" si="91"/>
        <v>loss</v>
      </c>
      <c r="P1459" s="2" t="s">
        <v>17</v>
      </c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90"/>
        <v>Good Sales</v>
      </c>
      <c r="F1460" s="2">
        <v>0.1</v>
      </c>
      <c r="G1460" s="2">
        <f t="shared" si="88"/>
        <v>379.90200000000004</v>
      </c>
      <c r="H1460" s="2">
        <f t="shared" si="89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tr">
        <f t="shared" si="91"/>
        <v>loss</v>
      </c>
      <c r="P1460" s="2" t="s">
        <v>28</v>
      </c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90"/>
        <v>Good Sales</v>
      </c>
      <c r="F1461" s="2">
        <v>0.14000000000000001</v>
      </c>
      <c r="G1461" s="2">
        <f t="shared" si="88"/>
        <v>235.23920000000001</v>
      </c>
      <c r="H1461" s="2">
        <f t="shared" si="89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tr">
        <f t="shared" si="91"/>
        <v>loss</v>
      </c>
      <c r="P1461" s="2" t="s">
        <v>39</v>
      </c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90"/>
        <v>Good Sales</v>
      </c>
      <c r="F1462" s="2">
        <v>0.08</v>
      </c>
      <c r="G1462" s="2">
        <f t="shared" si="88"/>
        <v>293.86720000000003</v>
      </c>
      <c r="H1462" s="2">
        <f t="shared" si="89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tr">
        <f t="shared" si="91"/>
        <v>loss</v>
      </c>
      <c r="P1462" s="2" t="s">
        <v>48</v>
      </c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90"/>
        <v>Good Sales</v>
      </c>
      <c r="F1463" s="2">
        <v>0.13</v>
      </c>
      <c r="G1463" s="2">
        <f t="shared" si="88"/>
        <v>161.3287</v>
      </c>
      <c r="H1463" s="2">
        <f t="shared" si="89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tr">
        <f t="shared" si="91"/>
        <v>loss</v>
      </c>
      <c r="P1463" s="2" t="s">
        <v>28</v>
      </c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90"/>
        <v>Good Sales</v>
      </c>
      <c r="F1464" s="2">
        <v>0.09</v>
      </c>
      <c r="G1464" s="2">
        <f t="shared" si="88"/>
        <v>197.79299999999998</v>
      </c>
      <c r="H1464" s="2">
        <f t="shared" si="89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tr">
        <f t="shared" si="91"/>
        <v>loss</v>
      </c>
      <c r="P1464" s="2" t="s">
        <v>48</v>
      </c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90"/>
        <v>Good Sales</v>
      </c>
      <c r="F1465" s="2">
        <v>0.08</v>
      </c>
      <c r="G1465" s="2">
        <f t="shared" si="88"/>
        <v>356.85199999999998</v>
      </c>
      <c r="H1465" s="2">
        <f t="shared" si="89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tr">
        <f t="shared" si="91"/>
        <v>loss</v>
      </c>
      <c r="P1465" s="2" t="s">
        <v>39</v>
      </c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90"/>
        <v>concerning</v>
      </c>
      <c r="F1466" s="2">
        <v>0.15</v>
      </c>
      <c r="G1466" s="2">
        <f t="shared" si="88"/>
        <v>28.943999999999999</v>
      </c>
      <c r="H1466" s="2">
        <f t="shared" si="89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tr">
        <f t="shared" si="91"/>
        <v>loss</v>
      </c>
      <c r="P1466" s="2" t="s">
        <v>48</v>
      </c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90"/>
        <v>Good Sales</v>
      </c>
      <c r="F1467" s="2">
        <v>0.2</v>
      </c>
      <c r="G1467" s="2">
        <f t="shared" si="88"/>
        <v>426.03199999999998</v>
      </c>
      <c r="H1467" s="2">
        <f t="shared" si="89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tr">
        <f t="shared" si="91"/>
        <v>loss</v>
      </c>
      <c r="P1467" s="2" t="s">
        <v>34</v>
      </c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90"/>
        <v>Good Sales</v>
      </c>
      <c r="F1468" s="2">
        <v>0.37</v>
      </c>
      <c r="G1468" s="2">
        <f t="shared" si="88"/>
        <v>520.7491</v>
      </c>
      <c r="H1468" s="2">
        <f t="shared" si="89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tr">
        <f t="shared" si="91"/>
        <v>loss</v>
      </c>
      <c r="P1468" s="2" t="s">
        <v>28</v>
      </c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90"/>
        <v>Good Sales</v>
      </c>
      <c r="F1469" s="2">
        <v>0.48</v>
      </c>
      <c r="G1469" s="2">
        <f t="shared" si="88"/>
        <v>515.08319999999992</v>
      </c>
      <c r="H1469" s="2">
        <f t="shared" si="89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tr">
        <f t="shared" si="91"/>
        <v>loss</v>
      </c>
      <c r="P1469" s="2" t="s">
        <v>28</v>
      </c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90"/>
        <v>Good Sales</v>
      </c>
      <c r="F1470" s="2">
        <v>0.46</v>
      </c>
      <c r="G1470" s="2">
        <f t="shared" si="88"/>
        <v>1936.1492000000003</v>
      </c>
      <c r="H1470" s="2">
        <f t="shared" si="89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tr">
        <f t="shared" si="91"/>
        <v>loss</v>
      </c>
      <c r="P1470" s="2" t="s">
        <v>39</v>
      </c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90"/>
        <v>Good Sales</v>
      </c>
      <c r="F1471" s="2">
        <v>0.24</v>
      </c>
      <c r="G1471" s="2">
        <f t="shared" si="88"/>
        <v>843.08159999999998</v>
      </c>
      <c r="H1471" s="2">
        <f t="shared" si="89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tr">
        <f t="shared" si="91"/>
        <v>loss</v>
      </c>
      <c r="P1471" s="2" t="s">
        <v>23</v>
      </c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90"/>
        <v>concerning</v>
      </c>
      <c r="F1472" s="2">
        <v>0.23</v>
      </c>
      <c r="G1472" s="2">
        <f t="shared" si="88"/>
        <v>149.93700000000001</v>
      </c>
      <c r="H1472" s="2">
        <f t="shared" si="89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tr">
        <f t="shared" si="91"/>
        <v>loss</v>
      </c>
      <c r="P1472" s="2" t="s">
        <v>34</v>
      </c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90"/>
        <v>Good Sales</v>
      </c>
      <c r="F1473" s="2">
        <v>0.06</v>
      </c>
      <c r="G1473" s="2">
        <f t="shared" si="88"/>
        <v>151.37219999999999</v>
      </c>
      <c r="H1473" s="2">
        <f t="shared" si="89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tr">
        <f t="shared" si="91"/>
        <v>loss</v>
      </c>
      <c r="P1473" s="2" t="s">
        <v>17</v>
      </c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90"/>
        <v>Good Sales</v>
      </c>
      <c r="F1474" s="2">
        <v>0.49</v>
      </c>
      <c r="G1474" s="2">
        <f t="shared" ref="G1474:G1537" si="92">D1474*F1474</f>
        <v>1170.0416</v>
      </c>
      <c r="H1474" s="2">
        <f t="shared" ref="H1474:H1537" si="93">D1474-G1474</f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tr">
        <f t="shared" si="91"/>
        <v>loss</v>
      </c>
      <c r="P1474" s="2" t="s">
        <v>39</v>
      </c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94">IF(D1475&gt;800,"Good Sales","concerning")</f>
        <v>concerning</v>
      </c>
      <c r="F1475" s="2">
        <v>0.38</v>
      </c>
      <c r="G1475" s="2">
        <f t="shared" si="92"/>
        <v>303.38819999999998</v>
      </c>
      <c r="H1475" s="2">
        <f t="shared" si="93"/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tr">
        <f t="shared" ref="O1475:O1538" si="95">IF(N1475&gt;800,"profit","loss")</f>
        <v>loss</v>
      </c>
      <c r="P1475" s="2" t="s">
        <v>48</v>
      </c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94"/>
        <v>Good Sales</v>
      </c>
      <c r="F1476" s="2">
        <v>0.42</v>
      </c>
      <c r="G1476" s="2">
        <f t="shared" si="92"/>
        <v>1687.9128000000001</v>
      </c>
      <c r="H1476" s="2">
        <f t="shared" si="93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tr">
        <f t="shared" si="95"/>
        <v>loss</v>
      </c>
      <c r="P1476" s="2" t="s">
        <v>39</v>
      </c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94"/>
        <v>Good Sales</v>
      </c>
      <c r="F1477" s="2">
        <v>0.12</v>
      </c>
      <c r="G1477" s="2">
        <f t="shared" si="92"/>
        <v>227.60399999999998</v>
      </c>
      <c r="H1477" s="2">
        <f t="shared" si="93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tr">
        <f t="shared" si="95"/>
        <v>loss</v>
      </c>
      <c r="P1477" s="2" t="s">
        <v>23</v>
      </c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94"/>
        <v>Good Sales</v>
      </c>
      <c r="F1478" s="2">
        <v>0.2</v>
      </c>
      <c r="G1478" s="2">
        <f t="shared" si="92"/>
        <v>766.7</v>
      </c>
      <c r="H1478" s="2">
        <f t="shared" si="93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tr">
        <f t="shared" si="95"/>
        <v>loss</v>
      </c>
      <c r="P1478" s="2" t="s">
        <v>23</v>
      </c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94"/>
        <v>Good Sales</v>
      </c>
      <c r="F1479" s="2">
        <v>0.05</v>
      </c>
      <c r="G1479" s="2">
        <f t="shared" si="92"/>
        <v>52.055499999999995</v>
      </c>
      <c r="H1479" s="2">
        <f t="shared" si="93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tr">
        <f t="shared" si="95"/>
        <v>loss</v>
      </c>
      <c r="P1479" s="2" t="s">
        <v>34</v>
      </c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94"/>
        <v>Good Sales</v>
      </c>
      <c r="F1480" s="2">
        <v>0.47</v>
      </c>
      <c r="G1480" s="2">
        <f t="shared" si="92"/>
        <v>772.61419999999987</v>
      </c>
      <c r="H1480" s="2">
        <f t="shared" si="93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tr">
        <f t="shared" si="95"/>
        <v>loss</v>
      </c>
      <c r="P1480" s="2" t="s">
        <v>28</v>
      </c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94"/>
        <v>concerning</v>
      </c>
      <c r="F1481" s="2">
        <v>0.14000000000000001</v>
      </c>
      <c r="G1481" s="2">
        <f t="shared" si="92"/>
        <v>79.287600000000012</v>
      </c>
      <c r="H1481" s="2">
        <f t="shared" si="93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tr">
        <f t="shared" si="95"/>
        <v>loss</v>
      </c>
      <c r="P1481" s="2" t="s">
        <v>23</v>
      </c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94"/>
        <v>Good Sales</v>
      </c>
      <c r="F1482" s="2">
        <v>0.3</v>
      </c>
      <c r="G1482" s="2">
        <f t="shared" si="92"/>
        <v>240.91499999999996</v>
      </c>
      <c r="H1482" s="2">
        <f t="shared" si="93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tr">
        <f t="shared" si="95"/>
        <v>loss</v>
      </c>
      <c r="P1482" s="2" t="s">
        <v>48</v>
      </c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94"/>
        <v>Good Sales</v>
      </c>
      <c r="F1483" s="2">
        <v>0.08</v>
      </c>
      <c r="G1483" s="2">
        <f t="shared" si="92"/>
        <v>354.20800000000003</v>
      </c>
      <c r="H1483" s="2">
        <f t="shared" si="93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tr">
        <f t="shared" si="95"/>
        <v>profit</v>
      </c>
      <c r="P1483" s="2" t="s">
        <v>17</v>
      </c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94"/>
        <v>concerning</v>
      </c>
      <c r="F1484" s="2">
        <v>0.4</v>
      </c>
      <c r="G1484" s="2">
        <f t="shared" si="92"/>
        <v>253.86</v>
      </c>
      <c r="H1484" s="2">
        <f t="shared" si="93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tr">
        <f t="shared" si="95"/>
        <v>loss</v>
      </c>
      <c r="P1484" s="2" t="s">
        <v>17</v>
      </c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94"/>
        <v>concerning</v>
      </c>
      <c r="F1485" s="2">
        <v>0.09</v>
      </c>
      <c r="G1485" s="2">
        <f t="shared" si="92"/>
        <v>51.217199999999998</v>
      </c>
      <c r="H1485" s="2">
        <f t="shared" si="93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tr">
        <f t="shared" si="95"/>
        <v>loss</v>
      </c>
      <c r="P1485" s="2" t="s">
        <v>17</v>
      </c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94"/>
        <v>Good Sales</v>
      </c>
      <c r="F1486" s="2">
        <v>0.4</v>
      </c>
      <c r="G1486" s="2">
        <f t="shared" si="92"/>
        <v>1883.1400000000003</v>
      </c>
      <c r="H1486" s="2">
        <f t="shared" si="93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tr">
        <f t="shared" si="95"/>
        <v>profit</v>
      </c>
      <c r="P1486" s="2" t="s">
        <v>34</v>
      </c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94"/>
        <v>Good Sales</v>
      </c>
      <c r="F1487" s="2">
        <v>0.2</v>
      </c>
      <c r="G1487" s="2">
        <f t="shared" si="92"/>
        <v>652.98599999999999</v>
      </c>
      <c r="H1487" s="2">
        <f t="shared" si="93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tr">
        <f t="shared" si="95"/>
        <v>loss</v>
      </c>
      <c r="P1487" s="2" t="s">
        <v>28</v>
      </c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94"/>
        <v>concerning</v>
      </c>
      <c r="F1488" s="2">
        <v>0.28999999999999998</v>
      </c>
      <c r="G1488" s="2">
        <f t="shared" si="92"/>
        <v>172.40209999999999</v>
      </c>
      <c r="H1488" s="2">
        <f t="shared" si="93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tr">
        <f t="shared" si="95"/>
        <v>loss</v>
      </c>
      <c r="P1488" s="2" t="s">
        <v>28</v>
      </c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94"/>
        <v>Good Sales</v>
      </c>
      <c r="F1489" s="2">
        <v>0.13</v>
      </c>
      <c r="G1489" s="2">
        <f t="shared" si="92"/>
        <v>631.98329999999999</v>
      </c>
      <c r="H1489" s="2">
        <f t="shared" si="93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tr">
        <f t="shared" si="95"/>
        <v>loss</v>
      </c>
      <c r="P1489" s="2" t="s">
        <v>39</v>
      </c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94"/>
        <v>Good Sales</v>
      </c>
      <c r="F1490" s="2">
        <v>0.44</v>
      </c>
      <c r="G1490" s="2">
        <f t="shared" si="92"/>
        <v>361.14760000000001</v>
      </c>
      <c r="H1490" s="2">
        <f t="shared" si="93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tr">
        <f t="shared" si="95"/>
        <v>loss</v>
      </c>
      <c r="P1490" s="2" t="s">
        <v>34</v>
      </c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94"/>
        <v>Good Sales</v>
      </c>
      <c r="F1491" s="2">
        <v>0.38</v>
      </c>
      <c r="G1491" s="2">
        <f t="shared" si="92"/>
        <v>1464.9342000000001</v>
      </c>
      <c r="H1491" s="2">
        <f t="shared" si="93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tr">
        <f t="shared" si="95"/>
        <v>profit</v>
      </c>
      <c r="P1491" s="2" t="s">
        <v>34</v>
      </c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94"/>
        <v>concerning</v>
      </c>
      <c r="F1492" s="2">
        <v>0.18</v>
      </c>
      <c r="G1492" s="2">
        <f t="shared" si="92"/>
        <v>48.738599999999998</v>
      </c>
      <c r="H1492" s="2">
        <f t="shared" si="93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tr">
        <f t="shared" si="95"/>
        <v>loss</v>
      </c>
      <c r="P1492" s="2" t="s">
        <v>48</v>
      </c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94"/>
        <v>Good Sales</v>
      </c>
      <c r="F1493" s="2">
        <v>0.28999999999999998</v>
      </c>
      <c r="G1493" s="2">
        <f t="shared" si="92"/>
        <v>916.47249999999997</v>
      </c>
      <c r="H1493" s="2">
        <f t="shared" si="93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tr">
        <f t="shared" si="95"/>
        <v>loss</v>
      </c>
      <c r="P1493" s="2" t="s">
        <v>17</v>
      </c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94"/>
        <v>Good Sales</v>
      </c>
      <c r="F1494" s="2">
        <v>0.06</v>
      </c>
      <c r="G1494" s="2">
        <f t="shared" si="92"/>
        <v>166.73099999999999</v>
      </c>
      <c r="H1494" s="2">
        <f t="shared" si="93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tr">
        <f t="shared" si="95"/>
        <v>loss</v>
      </c>
      <c r="P1494" s="2" t="s">
        <v>17</v>
      </c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94"/>
        <v>Good Sales</v>
      </c>
      <c r="F1495" s="2">
        <v>0.08</v>
      </c>
      <c r="G1495" s="2">
        <f t="shared" si="92"/>
        <v>89.537599999999998</v>
      </c>
      <c r="H1495" s="2">
        <f t="shared" si="93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tr">
        <f t="shared" si="95"/>
        <v>loss</v>
      </c>
      <c r="P1495" s="2" t="s">
        <v>39</v>
      </c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94"/>
        <v>Good Sales</v>
      </c>
      <c r="F1496" s="2">
        <v>0.27</v>
      </c>
      <c r="G1496" s="2">
        <f t="shared" si="92"/>
        <v>877.88340000000005</v>
      </c>
      <c r="H1496" s="2">
        <f t="shared" si="93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tr">
        <f t="shared" si="95"/>
        <v>loss</v>
      </c>
      <c r="P1496" s="2" t="s">
        <v>23</v>
      </c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94"/>
        <v>Good Sales</v>
      </c>
      <c r="F1497" s="2">
        <v>0.32</v>
      </c>
      <c r="G1497" s="2">
        <f t="shared" si="92"/>
        <v>999.53920000000005</v>
      </c>
      <c r="H1497" s="2">
        <f t="shared" si="93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tr">
        <f t="shared" si="95"/>
        <v>loss</v>
      </c>
      <c r="P1497" s="2" t="s">
        <v>23</v>
      </c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94"/>
        <v>Good Sales</v>
      </c>
      <c r="F1498" s="2">
        <v>0.28000000000000003</v>
      </c>
      <c r="G1498" s="2">
        <f t="shared" si="92"/>
        <v>1123.3376000000001</v>
      </c>
      <c r="H1498" s="2">
        <f t="shared" si="93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tr">
        <f t="shared" si="95"/>
        <v>profit</v>
      </c>
      <c r="P1498" s="2" t="s">
        <v>17</v>
      </c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94"/>
        <v>Good Sales</v>
      </c>
      <c r="F1499" s="2">
        <v>0.28000000000000003</v>
      </c>
      <c r="G1499" s="2">
        <f t="shared" si="92"/>
        <v>1229.6984</v>
      </c>
      <c r="H1499" s="2">
        <f t="shared" si="93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tr">
        <f t="shared" si="95"/>
        <v>profit</v>
      </c>
      <c r="P1499" s="2" t="s">
        <v>17</v>
      </c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94"/>
        <v>Good Sales</v>
      </c>
      <c r="F1500" s="2">
        <v>0.37</v>
      </c>
      <c r="G1500" s="2">
        <f t="shared" si="92"/>
        <v>961.81870000000004</v>
      </c>
      <c r="H1500" s="2">
        <f t="shared" si="93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tr">
        <f t="shared" si="95"/>
        <v>loss</v>
      </c>
      <c r="P1500" s="2" t="s">
        <v>17</v>
      </c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94"/>
        <v>Good Sales</v>
      </c>
      <c r="F1501" s="2">
        <v>0.45</v>
      </c>
      <c r="G1501" s="2">
        <f t="shared" si="92"/>
        <v>1126.1025</v>
      </c>
      <c r="H1501" s="2">
        <f t="shared" si="93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tr">
        <f t="shared" si="95"/>
        <v>loss</v>
      </c>
      <c r="P1501" s="2" t="s">
        <v>28</v>
      </c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94"/>
        <v>Good Sales</v>
      </c>
      <c r="F1502" s="2">
        <v>0.19</v>
      </c>
      <c r="G1502" s="2">
        <f t="shared" si="92"/>
        <v>597.70580000000007</v>
      </c>
      <c r="H1502" s="2">
        <f t="shared" si="93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tr">
        <f t="shared" si="95"/>
        <v>loss</v>
      </c>
      <c r="P1502" s="2" t="s">
        <v>23</v>
      </c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94"/>
        <v>Good Sales</v>
      </c>
      <c r="F1503" s="2">
        <v>0.27</v>
      </c>
      <c r="G1503" s="2">
        <f t="shared" si="92"/>
        <v>991.74240000000009</v>
      </c>
      <c r="H1503" s="2">
        <f t="shared" si="93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tr">
        <f t="shared" si="95"/>
        <v>profit</v>
      </c>
      <c r="P1503" s="2" t="s">
        <v>39</v>
      </c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94"/>
        <v>Good Sales</v>
      </c>
      <c r="F1504" s="2">
        <v>0.45</v>
      </c>
      <c r="G1504" s="2">
        <f t="shared" si="92"/>
        <v>830.35800000000006</v>
      </c>
      <c r="H1504" s="2">
        <f t="shared" si="93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tr">
        <f t="shared" si="95"/>
        <v>loss</v>
      </c>
      <c r="P1504" s="2" t="s">
        <v>17</v>
      </c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94"/>
        <v>Good Sales</v>
      </c>
      <c r="F1505" s="2">
        <v>0.23</v>
      </c>
      <c r="G1505" s="2">
        <f t="shared" si="92"/>
        <v>591.73250000000007</v>
      </c>
      <c r="H1505" s="2">
        <f t="shared" si="93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tr">
        <f t="shared" si="95"/>
        <v>loss</v>
      </c>
      <c r="P1505" s="2" t="s">
        <v>34</v>
      </c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94"/>
        <v>Good Sales</v>
      </c>
      <c r="F1506" s="2">
        <v>0.22</v>
      </c>
      <c r="G1506" s="2">
        <f t="shared" si="92"/>
        <v>652.74220000000003</v>
      </c>
      <c r="H1506" s="2">
        <f t="shared" si="93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tr">
        <f t="shared" si="95"/>
        <v>loss</v>
      </c>
      <c r="P1506" s="2" t="s">
        <v>23</v>
      </c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94"/>
        <v>Good Sales</v>
      </c>
      <c r="F1507" s="2">
        <v>0.38</v>
      </c>
      <c r="G1507" s="2">
        <f t="shared" si="92"/>
        <v>1878.3590000000002</v>
      </c>
      <c r="H1507" s="2">
        <f t="shared" si="93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tr">
        <f t="shared" si="95"/>
        <v>profit</v>
      </c>
      <c r="P1507" s="2" t="s">
        <v>34</v>
      </c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94"/>
        <v>Good Sales</v>
      </c>
      <c r="F1508" s="2">
        <v>0.44</v>
      </c>
      <c r="G1508" s="2">
        <f t="shared" si="92"/>
        <v>1311.1076</v>
      </c>
      <c r="H1508" s="2">
        <f t="shared" si="93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tr">
        <f t="shared" si="95"/>
        <v>loss</v>
      </c>
      <c r="P1508" s="2" t="s">
        <v>34</v>
      </c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94"/>
        <v>Good Sales</v>
      </c>
      <c r="F1509" s="2">
        <v>0.37</v>
      </c>
      <c r="G1509" s="2">
        <f t="shared" si="92"/>
        <v>443.44869999999997</v>
      </c>
      <c r="H1509" s="2">
        <f t="shared" si="93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tr">
        <f t="shared" si="95"/>
        <v>loss</v>
      </c>
      <c r="P1509" s="2" t="s">
        <v>48</v>
      </c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94"/>
        <v>Good Sales</v>
      </c>
      <c r="F1510" s="2">
        <v>0.05</v>
      </c>
      <c r="G1510" s="2">
        <f t="shared" si="92"/>
        <v>149.0575</v>
      </c>
      <c r="H1510" s="2">
        <f t="shared" si="93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tr">
        <f t="shared" si="95"/>
        <v>loss</v>
      </c>
      <c r="P1510" s="2" t="s">
        <v>34</v>
      </c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94"/>
        <v>Good Sales</v>
      </c>
      <c r="F1511" s="2">
        <v>0.23</v>
      </c>
      <c r="G1511" s="2">
        <f t="shared" si="92"/>
        <v>946.57650000000012</v>
      </c>
      <c r="H1511" s="2">
        <f t="shared" si="93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tr">
        <f t="shared" si="95"/>
        <v>loss</v>
      </c>
      <c r="P1511" s="2" t="s">
        <v>17</v>
      </c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94"/>
        <v>Good Sales</v>
      </c>
      <c r="F1512" s="2">
        <v>0.11</v>
      </c>
      <c r="G1512" s="2">
        <f t="shared" si="92"/>
        <v>473.14079999999996</v>
      </c>
      <c r="H1512" s="2">
        <f t="shared" si="93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tr">
        <f t="shared" si="95"/>
        <v>loss</v>
      </c>
      <c r="P1512" s="2" t="s">
        <v>34</v>
      </c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94"/>
        <v>Good Sales</v>
      </c>
      <c r="F1513" s="2">
        <v>0.16</v>
      </c>
      <c r="G1513" s="2">
        <f t="shared" si="92"/>
        <v>643.39679999999998</v>
      </c>
      <c r="H1513" s="2">
        <f t="shared" si="93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tr">
        <f t="shared" si="95"/>
        <v>loss</v>
      </c>
      <c r="P1513" s="2" t="s">
        <v>34</v>
      </c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94"/>
        <v>Good Sales</v>
      </c>
      <c r="F1514" s="2">
        <v>0.23</v>
      </c>
      <c r="G1514" s="2">
        <f t="shared" si="92"/>
        <v>1024.0128999999999</v>
      </c>
      <c r="H1514" s="2">
        <f t="shared" si="93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tr">
        <f t="shared" si="95"/>
        <v>loss</v>
      </c>
      <c r="P1514" s="2" t="s">
        <v>39</v>
      </c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94"/>
        <v>Good Sales</v>
      </c>
      <c r="F1515" s="2">
        <v>0.11</v>
      </c>
      <c r="G1515" s="2">
        <f t="shared" si="92"/>
        <v>191.43959999999998</v>
      </c>
      <c r="H1515" s="2">
        <f t="shared" si="93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tr">
        <f t="shared" si="95"/>
        <v>loss</v>
      </c>
      <c r="P1515" s="2" t="s">
        <v>48</v>
      </c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94"/>
        <v>Good Sales</v>
      </c>
      <c r="F1516" s="2">
        <v>0.26</v>
      </c>
      <c r="G1516" s="2">
        <f t="shared" si="92"/>
        <v>672.64599999999996</v>
      </c>
      <c r="H1516" s="2">
        <f t="shared" si="93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tr">
        <f t="shared" si="95"/>
        <v>loss</v>
      </c>
      <c r="P1516" s="2" t="s">
        <v>17</v>
      </c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94"/>
        <v>Good Sales</v>
      </c>
      <c r="F1517" s="2">
        <v>0.32</v>
      </c>
      <c r="G1517" s="2">
        <f t="shared" si="92"/>
        <v>1254.4000000000001</v>
      </c>
      <c r="H1517" s="2">
        <f t="shared" si="93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tr">
        <f t="shared" si="95"/>
        <v>profit</v>
      </c>
      <c r="P1517" s="2" t="s">
        <v>23</v>
      </c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94"/>
        <v>Good Sales</v>
      </c>
      <c r="F1518" s="2">
        <v>0.44</v>
      </c>
      <c r="G1518" s="2">
        <f t="shared" si="92"/>
        <v>614.15199999999993</v>
      </c>
      <c r="H1518" s="2">
        <f t="shared" si="93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tr">
        <f t="shared" si="95"/>
        <v>loss</v>
      </c>
      <c r="P1518" s="2" t="s">
        <v>28</v>
      </c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94"/>
        <v>Good Sales</v>
      </c>
      <c r="F1519" s="2">
        <v>0.11</v>
      </c>
      <c r="G1519" s="2">
        <f t="shared" si="92"/>
        <v>211.2825</v>
      </c>
      <c r="H1519" s="2">
        <f t="shared" si="93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tr">
        <f t="shared" si="95"/>
        <v>loss</v>
      </c>
      <c r="P1519" s="2" t="s">
        <v>17</v>
      </c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94"/>
        <v>Good Sales</v>
      </c>
      <c r="F1520" s="2">
        <v>0.16</v>
      </c>
      <c r="G1520" s="2">
        <f t="shared" si="92"/>
        <v>667.62559999999996</v>
      </c>
      <c r="H1520" s="2">
        <f t="shared" si="93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tr">
        <f t="shared" si="95"/>
        <v>profit</v>
      </c>
      <c r="P1520" s="2" t="s">
        <v>39</v>
      </c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94"/>
        <v>Good Sales</v>
      </c>
      <c r="F1521" s="2">
        <v>0.2</v>
      </c>
      <c r="G1521" s="2">
        <f t="shared" si="92"/>
        <v>774.68400000000008</v>
      </c>
      <c r="H1521" s="2">
        <f t="shared" si="93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tr">
        <f t="shared" si="95"/>
        <v>profit</v>
      </c>
      <c r="P1521" s="2" t="s">
        <v>17</v>
      </c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94"/>
        <v>Good Sales</v>
      </c>
      <c r="F1522" s="2">
        <v>0.11</v>
      </c>
      <c r="G1522" s="2">
        <f t="shared" si="92"/>
        <v>534.47680000000003</v>
      </c>
      <c r="H1522" s="2">
        <f t="shared" si="93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tr">
        <f t="shared" si="95"/>
        <v>profit</v>
      </c>
      <c r="P1522" s="2" t="s">
        <v>17</v>
      </c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94"/>
        <v>Good Sales</v>
      </c>
      <c r="F1523" s="2">
        <v>0.17</v>
      </c>
      <c r="G1523" s="2">
        <f t="shared" si="92"/>
        <v>846.6459000000001</v>
      </c>
      <c r="H1523" s="2">
        <f t="shared" si="93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tr">
        <f t="shared" si="95"/>
        <v>profit</v>
      </c>
      <c r="P1523" s="2" t="s">
        <v>28</v>
      </c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94"/>
        <v>Good Sales</v>
      </c>
      <c r="F1524" s="2">
        <v>0.44</v>
      </c>
      <c r="G1524" s="2">
        <f t="shared" si="92"/>
        <v>563.04600000000005</v>
      </c>
      <c r="H1524" s="2">
        <f t="shared" si="93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tr">
        <f t="shared" si="95"/>
        <v>loss</v>
      </c>
      <c r="P1524" s="2" t="s">
        <v>39</v>
      </c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94"/>
        <v>Good Sales</v>
      </c>
      <c r="F1525" s="2">
        <v>7.0000000000000007E-2</v>
      </c>
      <c r="G1525" s="2">
        <f t="shared" si="92"/>
        <v>315.85400000000004</v>
      </c>
      <c r="H1525" s="2">
        <f t="shared" si="93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tr">
        <f t="shared" si="95"/>
        <v>profit</v>
      </c>
      <c r="P1525" s="2" t="s">
        <v>39</v>
      </c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94"/>
        <v>concerning</v>
      </c>
      <c r="F1526" s="2">
        <v>0.22</v>
      </c>
      <c r="G1526" s="2">
        <f t="shared" si="92"/>
        <v>123.8886</v>
      </c>
      <c r="H1526" s="2">
        <f t="shared" si="93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tr">
        <f t="shared" si="95"/>
        <v>loss</v>
      </c>
      <c r="P1526" s="2" t="s">
        <v>17</v>
      </c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94"/>
        <v>Good Sales</v>
      </c>
      <c r="F1527" s="2">
        <v>0.16</v>
      </c>
      <c r="G1527" s="2">
        <f t="shared" si="92"/>
        <v>572.48320000000001</v>
      </c>
      <c r="H1527" s="2">
        <f t="shared" si="93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tr">
        <f t="shared" si="95"/>
        <v>loss</v>
      </c>
      <c r="P1527" s="2" t="s">
        <v>17</v>
      </c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94"/>
        <v>Good Sales</v>
      </c>
      <c r="F1528" s="2">
        <v>0.04</v>
      </c>
      <c r="G1528" s="2">
        <f t="shared" si="92"/>
        <v>47.139600000000002</v>
      </c>
      <c r="H1528" s="2">
        <f t="shared" si="93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tr">
        <f t="shared" si="95"/>
        <v>loss</v>
      </c>
      <c r="P1528" s="2" t="s">
        <v>48</v>
      </c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94"/>
        <v>Good Sales</v>
      </c>
      <c r="F1529" s="2">
        <v>0.05</v>
      </c>
      <c r="G1529" s="2">
        <f t="shared" si="92"/>
        <v>78.576000000000008</v>
      </c>
      <c r="H1529" s="2">
        <f t="shared" si="93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tr">
        <f t="shared" si="95"/>
        <v>loss</v>
      </c>
      <c r="P1529" s="2" t="s">
        <v>23</v>
      </c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94"/>
        <v>Good Sales</v>
      </c>
      <c r="F1530" s="2">
        <v>0.39</v>
      </c>
      <c r="G1530" s="2">
        <f t="shared" si="92"/>
        <v>1847.4183000000003</v>
      </c>
      <c r="H1530" s="2">
        <f t="shared" si="93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tr">
        <f t="shared" si="95"/>
        <v>loss</v>
      </c>
      <c r="P1530" s="2" t="s">
        <v>28</v>
      </c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94"/>
        <v>Good Sales</v>
      </c>
      <c r="F1531" s="2">
        <v>0.43</v>
      </c>
      <c r="G1531" s="2">
        <f t="shared" si="92"/>
        <v>597.45920000000001</v>
      </c>
      <c r="H1531" s="2">
        <f t="shared" si="93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tr">
        <f t="shared" si="95"/>
        <v>loss</v>
      </c>
      <c r="P1531" s="2" t="s">
        <v>34</v>
      </c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94"/>
        <v>Good Sales</v>
      </c>
      <c r="F1532" s="2">
        <v>0.37</v>
      </c>
      <c r="G1532" s="2">
        <f t="shared" si="92"/>
        <v>1257.4709</v>
      </c>
      <c r="H1532" s="2">
        <f t="shared" si="93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tr">
        <f t="shared" si="95"/>
        <v>loss</v>
      </c>
      <c r="P1532" s="2" t="s">
        <v>34</v>
      </c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94"/>
        <v>Good Sales</v>
      </c>
      <c r="F1533" s="2">
        <v>0.27</v>
      </c>
      <c r="G1533" s="2">
        <f t="shared" si="92"/>
        <v>262.66410000000002</v>
      </c>
      <c r="H1533" s="2">
        <f t="shared" si="93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tr">
        <f t="shared" si="95"/>
        <v>loss</v>
      </c>
      <c r="P1533" s="2" t="s">
        <v>48</v>
      </c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94"/>
        <v>concerning</v>
      </c>
      <c r="F1534" s="2">
        <v>0.39</v>
      </c>
      <c r="G1534" s="2">
        <f t="shared" si="92"/>
        <v>217.46790000000001</v>
      </c>
      <c r="H1534" s="2">
        <f t="shared" si="93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tr">
        <f t="shared" si="95"/>
        <v>loss</v>
      </c>
      <c r="P1534" s="2" t="s">
        <v>34</v>
      </c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94"/>
        <v>Good Sales</v>
      </c>
      <c r="F1535" s="2">
        <v>0.08</v>
      </c>
      <c r="G1535" s="2">
        <f t="shared" si="92"/>
        <v>141.012</v>
      </c>
      <c r="H1535" s="2">
        <f t="shared" si="93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tr">
        <f t="shared" si="95"/>
        <v>loss</v>
      </c>
      <c r="P1535" s="2" t="s">
        <v>39</v>
      </c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94"/>
        <v>Good Sales</v>
      </c>
      <c r="F1536" s="2">
        <v>0.39</v>
      </c>
      <c r="G1536" s="2">
        <f t="shared" si="92"/>
        <v>1231.8384000000001</v>
      </c>
      <c r="H1536" s="2">
        <f t="shared" si="93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tr">
        <f t="shared" si="95"/>
        <v>loss</v>
      </c>
      <c r="P1536" s="2" t="s">
        <v>17</v>
      </c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94"/>
        <v>Good Sales</v>
      </c>
      <c r="F1537" s="2">
        <v>0.21</v>
      </c>
      <c r="G1537" s="2">
        <f t="shared" si="92"/>
        <v>276.13530000000003</v>
      </c>
      <c r="H1537" s="2">
        <f t="shared" si="93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tr">
        <f t="shared" si="95"/>
        <v>loss</v>
      </c>
      <c r="P1537" s="2" t="s">
        <v>34</v>
      </c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94"/>
        <v>Good Sales</v>
      </c>
      <c r="F1538" s="2">
        <v>0.38</v>
      </c>
      <c r="G1538" s="2">
        <f t="shared" ref="G1538:G1601" si="96">D1538*F1538</f>
        <v>596.91539999999998</v>
      </c>
      <c r="H1538" s="2">
        <f t="shared" ref="H1538:H1601" si="97">D1538-G1538</f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tr">
        <f t="shared" si="95"/>
        <v>loss</v>
      </c>
      <c r="P1538" s="2" t="s">
        <v>17</v>
      </c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98">IF(D1539&gt;800,"Good Sales","concerning")</f>
        <v>Good Sales</v>
      </c>
      <c r="F1539" s="2">
        <v>0.11</v>
      </c>
      <c r="G1539" s="2">
        <f t="shared" si="96"/>
        <v>393.00580000000002</v>
      </c>
      <c r="H1539" s="2">
        <f t="shared" si="97"/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tr">
        <f t="shared" ref="O1539:O1602" si="99">IF(N1539&gt;800,"profit","loss")</f>
        <v>profit</v>
      </c>
      <c r="P1539" s="2" t="s">
        <v>28</v>
      </c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98"/>
        <v>concerning</v>
      </c>
      <c r="F1540" s="2">
        <v>0.42</v>
      </c>
      <c r="G1540" s="2">
        <f t="shared" si="96"/>
        <v>253.554</v>
      </c>
      <c r="H1540" s="2">
        <f t="shared" si="97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tr">
        <f t="shared" si="99"/>
        <v>loss</v>
      </c>
      <c r="P1540" s="2" t="s">
        <v>23</v>
      </c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98"/>
        <v>Good Sales</v>
      </c>
      <c r="F1541" s="2">
        <v>0.28000000000000003</v>
      </c>
      <c r="G1541" s="2">
        <f t="shared" si="96"/>
        <v>641.15240000000006</v>
      </c>
      <c r="H1541" s="2">
        <f t="shared" si="97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tr">
        <f t="shared" si="99"/>
        <v>loss</v>
      </c>
      <c r="P1541" s="2" t="s">
        <v>48</v>
      </c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98"/>
        <v>Good Sales</v>
      </c>
      <c r="F1542" s="2">
        <v>0</v>
      </c>
      <c r="G1542" s="2">
        <f t="shared" si="96"/>
        <v>0</v>
      </c>
      <c r="H1542" s="2">
        <f t="shared" si="97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tr">
        <f t="shared" si="99"/>
        <v>loss</v>
      </c>
      <c r="P1542" s="2" t="s">
        <v>17</v>
      </c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98"/>
        <v>Good Sales</v>
      </c>
      <c r="F1543" s="2">
        <v>0.26</v>
      </c>
      <c r="G1543" s="2">
        <f t="shared" si="96"/>
        <v>531.74160000000006</v>
      </c>
      <c r="H1543" s="2">
        <f t="shared" si="97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tr">
        <f t="shared" si="99"/>
        <v>loss</v>
      </c>
      <c r="P1543" s="2" t="s">
        <v>39</v>
      </c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98"/>
        <v>Good Sales</v>
      </c>
      <c r="F1544" s="2">
        <v>0.16</v>
      </c>
      <c r="G1544" s="2">
        <f t="shared" si="96"/>
        <v>356.41440000000006</v>
      </c>
      <c r="H1544" s="2">
        <f t="shared" si="97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tr">
        <f t="shared" si="99"/>
        <v>loss</v>
      </c>
      <c r="P1544" s="2" t="s">
        <v>39</v>
      </c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98"/>
        <v>Good Sales</v>
      </c>
      <c r="F1545" s="2">
        <v>0.03</v>
      </c>
      <c r="G1545" s="2">
        <f t="shared" si="96"/>
        <v>111.51599999999999</v>
      </c>
      <c r="H1545" s="2">
        <f t="shared" si="97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tr">
        <f t="shared" si="99"/>
        <v>loss</v>
      </c>
      <c r="P1545" s="2" t="s">
        <v>28</v>
      </c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98"/>
        <v>Good Sales</v>
      </c>
      <c r="F1546" s="2">
        <v>0.22</v>
      </c>
      <c r="G1546" s="2">
        <f t="shared" si="96"/>
        <v>861.77519999999993</v>
      </c>
      <c r="H1546" s="2">
        <f t="shared" si="97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tr">
        <f t="shared" si="99"/>
        <v>loss</v>
      </c>
      <c r="P1546" s="2" t="s">
        <v>17</v>
      </c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98"/>
        <v>Good Sales</v>
      </c>
      <c r="F1547" s="2">
        <v>0.16</v>
      </c>
      <c r="G1547" s="2">
        <f t="shared" si="96"/>
        <v>619.37120000000004</v>
      </c>
      <c r="H1547" s="2">
        <f t="shared" si="97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tr">
        <f t="shared" si="99"/>
        <v>loss</v>
      </c>
      <c r="P1547" s="2" t="s">
        <v>48</v>
      </c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98"/>
        <v>Good Sales</v>
      </c>
      <c r="F1548" s="2">
        <v>0.1</v>
      </c>
      <c r="G1548" s="2">
        <f t="shared" si="96"/>
        <v>498.95500000000004</v>
      </c>
      <c r="H1548" s="2">
        <f t="shared" si="97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tr">
        <f t="shared" si="99"/>
        <v>loss</v>
      </c>
      <c r="P1548" s="2" t="s">
        <v>48</v>
      </c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98"/>
        <v>concerning</v>
      </c>
      <c r="F1549" s="2">
        <v>0.17</v>
      </c>
      <c r="G1549" s="2">
        <f t="shared" si="96"/>
        <v>76.51870000000001</v>
      </c>
      <c r="H1549" s="2">
        <f t="shared" si="97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tr">
        <f t="shared" si="99"/>
        <v>loss</v>
      </c>
      <c r="P1549" s="2" t="s">
        <v>23</v>
      </c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98"/>
        <v>Good Sales</v>
      </c>
      <c r="F1550" s="2">
        <v>0.09</v>
      </c>
      <c r="G1550" s="2">
        <f t="shared" si="96"/>
        <v>442.17359999999996</v>
      </c>
      <c r="H1550" s="2">
        <f t="shared" si="97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tr">
        <f t="shared" si="99"/>
        <v>profit</v>
      </c>
      <c r="P1550" s="2" t="s">
        <v>48</v>
      </c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98"/>
        <v>Good Sales</v>
      </c>
      <c r="F1551" s="2">
        <v>0.15</v>
      </c>
      <c r="G1551" s="2">
        <f t="shared" si="96"/>
        <v>713.3895</v>
      </c>
      <c r="H1551" s="2">
        <f t="shared" si="97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tr">
        <f t="shared" si="99"/>
        <v>loss</v>
      </c>
      <c r="P1551" s="2" t="s">
        <v>39</v>
      </c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98"/>
        <v>Good Sales</v>
      </c>
      <c r="F1552" s="2">
        <v>0.06</v>
      </c>
      <c r="G1552" s="2">
        <f t="shared" si="96"/>
        <v>256.52879999999999</v>
      </c>
      <c r="H1552" s="2">
        <f t="shared" si="97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tr">
        <f t="shared" si="99"/>
        <v>profit</v>
      </c>
      <c r="P1552" s="2" t="s">
        <v>39</v>
      </c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98"/>
        <v>Good Sales</v>
      </c>
      <c r="F1553" s="2">
        <v>0.04</v>
      </c>
      <c r="G1553" s="2">
        <f t="shared" si="96"/>
        <v>93.008799999999994</v>
      </c>
      <c r="H1553" s="2">
        <f t="shared" si="97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tr">
        <f t="shared" si="99"/>
        <v>loss</v>
      </c>
      <c r="P1553" s="2" t="s">
        <v>28</v>
      </c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98"/>
        <v>Good Sales</v>
      </c>
      <c r="F1554" s="2">
        <v>0.46</v>
      </c>
      <c r="G1554" s="2">
        <f t="shared" si="96"/>
        <v>2009.0132000000001</v>
      </c>
      <c r="H1554" s="2">
        <f t="shared" si="97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tr">
        <f t="shared" si="99"/>
        <v>profit</v>
      </c>
      <c r="P1554" s="2" t="s">
        <v>39</v>
      </c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98"/>
        <v>Good Sales</v>
      </c>
      <c r="F1555" s="2">
        <v>0.45</v>
      </c>
      <c r="G1555" s="2">
        <f t="shared" si="96"/>
        <v>531.93600000000004</v>
      </c>
      <c r="H1555" s="2">
        <f t="shared" si="97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tr">
        <f t="shared" si="99"/>
        <v>loss</v>
      </c>
      <c r="P1555" s="2" t="s">
        <v>34</v>
      </c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98"/>
        <v>Good Sales</v>
      </c>
      <c r="F1556" s="2">
        <v>0.41</v>
      </c>
      <c r="G1556" s="2">
        <f t="shared" si="96"/>
        <v>1631.4350999999999</v>
      </c>
      <c r="H1556" s="2">
        <f t="shared" si="97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tr">
        <f t="shared" si="99"/>
        <v>profit</v>
      </c>
      <c r="P1556" s="2" t="s">
        <v>34</v>
      </c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98"/>
        <v>Good Sales</v>
      </c>
      <c r="F1557" s="2">
        <v>0.12</v>
      </c>
      <c r="G1557" s="2">
        <f t="shared" si="96"/>
        <v>120.92039999999999</v>
      </c>
      <c r="H1557" s="2">
        <f t="shared" si="97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tr">
        <f t="shared" si="99"/>
        <v>loss</v>
      </c>
      <c r="P1557" s="2" t="s">
        <v>48</v>
      </c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98"/>
        <v>Good Sales</v>
      </c>
      <c r="F1558" s="2">
        <v>0.36</v>
      </c>
      <c r="G1558" s="2">
        <f t="shared" si="96"/>
        <v>1474.2972</v>
      </c>
      <c r="H1558" s="2">
        <f t="shared" si="97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tr">
        <f t="shared" si="99"/>
        <v>profit</v>
      </c>
      <c r="P1558" s="2" t="s">
        <v>28</v>
      </c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98"/>
        <v>Good Sales</v>
      </c>
      <c r="F1559" s="2">
        <v>0.28999999999999998</v>
      </c>
      <c r="G1559" s="2">
        <f t="shared" si="96"/>
        <v>902.24509999999998</v>
      </c>
      <c r="H1559" s="2">
        <f t="shared" si="97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tr">
        <f t="shared" si="99"/>
        <v>loss</v>
      </c>
      <c r="P1559" s="2" t="s">
        <v>48</v>
      </c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98"/>
        <v>concerning</v>
      </c>
      <c r="F1560" s="2">
        <v>0.03</v>
      </c>
      <c r="G1560" s="2">
        <f t="shared" si="96"/>
        <v>17.410499999999999</v>
      </c>
      <c r="H1560" s="2">
        <f t="shared" si="97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tr">
        <f t="shared" si="99"/>
        <v>loss</v>
      </c>
      <c r="P1560" s="2" t="s">
        <v>48</v>
      </c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98"/>
        <v>Good Sales</v>
      </c>
      <c r="F1561" s="2">
        <v>0.45</v>
      </c>
      <c r="G1561" s="2">
        <f t="shared" si="96"/>
        <v>2019.1814999999999</v>
      </c>
      <c r="H1561" s="2">
        <f t="shared" si="97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tr">
        <f t="shared" si="99"/>
        <v>profit</v>
      </c>
      <c r="P1561" s="2" t="s">
        <v>39</v>
      </c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98"/>
        <v>Good Sales</v>
      </c>
      <c r="F1562" s="2">
        <v>0.5</v>
      </c>
      <c r="G1562" s="2">
        <f t="shared" si="96"/>
        <v>1465.9949999999999</v>
      </c>
      <c r="H1562" s="2">
        <f t="shared" si="97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tr">
        <f t="shared" si="99"/>
        <v>loss</v>
      </c>
      <c r="P1562" s="2" t="s">
        <v>34</v>
      </c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98"/>
        <v>Good Sales</v>
      </c>
      <c r="F1563" s="2">
        <v>0.35</v>
      </c>
      <c r="G1563" s="2">
        <f t="shared" si="96"/>
        <v>1160.4669999999999</v>
      </c>
      <c r="H1563" s="2">
        <f t="shared" si="97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tr">
        <f t="shared" si="99"/>
        <v>profit</v>
      </c>
      <c r="P1563" s="2" t="s">
        <v>28</v>
      </c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98"/>
        <v>Good Sales</v>
      </c>
      <c r="F1564" s="2">
        <v>0.12</v>
      </c>
      <c r="G1564" s="2">
        <f t="shared" si="96"/>
        <v>178.70400000000001</v>
      </c>
      <c r="H1564" s="2">
        <f t="shared" si="97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tr">
        <f t="shared" si="99"/>
        <v>loss</v>
      </c>
      <c r="P1564" s="2" t="s">
        <v>34</v>
      </c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98"/>
        <v>Good Sales</v>
      </c>
      <c r="F1565" s="2">
        <v>0.28000000000000003</v>
      </c>
      <c r="G1565" s="2">
        <f t="shared" si="96"/>
        <v>1223.8828000000001</v>
      </c>
      <c r="H1565" s="2">
        <f t="shared" si="97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tr">
        <f t="shared" si="99"/>
        <v>loss</v>
      </c>
      <c r="P1565" s="2" t="s">
        <v>23</v>
      </c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98"/>
        <v>Good Sales</v>
      </c>
      <c r="F1566" s="2">
        <v>0.05</v>
      </c>
      <c r="G1566" s="2">
        <f t="shared" si="96"/>
        <v>138.57400000000001</v>
      </c>
      <c r="H1566" s="2">
        <f t="shared" si="97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tr">
        <f t="shared" si="99"/>
        <v>loss</v>
      </c>
      <c r="P1566" s="2" t="s">
        <v>39</v>
      </c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98"/>
        <v>Good Sales</v>
      </c>
      <c r="F1567" s="2">
        <v>0.15</v>
      </c>
      <c r="G1567" s="2">
        <f t="shared" si="96"/>
        <v>324.52349999999996</v>
      </c>
      <c r="H1567" s="2">
        <f t="shared" si="97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tr">
        <f t="shared" si="99"/>
        <v>loss</v>
      </c>
      <c r="P1567" s="2" t="s">
        <v>39</v>
      </c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98"/>
        <v>Good Sales</v>
      </c>
      <c r="F1568" s="2">
        <v>0.36</v>
      </c>
      <c r="G1568" s="2">
        <f t="shared" si="96"/>
        <v>978.47280000000001</v>
      </c>
      <c r="H1568" s="2">
        <f t="shared" si="97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tr">
        <f t="shared" si="99"/>
        <v>loss</v>
      </c>
      <c r="P1568" s="2" t="s">
        <v>17</v>
      </c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98"/>
        <v>Good Sales</v>
      </c>
      <c r="F1569" s="2">
        <v>0.15</v>
      </c>
      <c r="G1569" s="2">
        <f t="shared" si="96"/>
        <v>531.93449999999996</v>
      </c>
      <c r="H1569" s="2">
        <f t="shared" si="97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tr">
        <f t="shared" si="99"/>
        <v>loss</v>
      </c>
      <c r="P1569" s="2" t="s">
        <v>23</v>
      </c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98"/>
        <v>Good Sales</v>
      </c>
      <c r="F1570" s="2">
        <v>7.0000000000000007E-2</v>
      </c>
      <c r="G1570" s="2">
        <f t="shared" si="96"/>
        <v>245.40110000000001</v>
      </c>
      <c r="H1570" s="2">
        <f t="shared" si="97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tr">
        <f t="shared" si="99"/>
        <v>loss</v>
      </c>
      <c r="P1570" s="2" t="s">
        <v>23</v>
      </c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98"/>
        <v>Good Sales</v>
      </c>
      <c r="F1571" s="2">
        <v>0</v>
      </c>
      <c r="G1571" s="2">
        <f t="shared" si="96"/>
        <v>0</v>
      </c>
      <c r="H1571" s="2">
        <f t="shared" si="97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tr">
        <f t="shared" si="99"/>
        <v>loss</v>
      </c>
      <c r="P1571" s="2" t="s">
        <v>39</v>
      </c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98"/>
        <v>Good Sales</v>
      </c>
      <c r="F1572" s="2">
        <v>0.28999999999999998</v>
      </c>
      <c r="G1572" s="2">
        <f t="shared" si="96"/>
        <v>576.4532999999999</v>
      </c>
      <c r="H1572" s="2">
        <f t="shared" si="97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tr">
        <f t="shared" si="99"/>
        <v>loss</v>
      </c>
      <c r="P1572" s="2" t="s">
        <v>39</v>
      </c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98"/>
        <v>Good Sales</v>
      </c>
      <c r="F1573" s="2">
        <v>0.48</v>
      </c>
      <c r="G1573" s="2">
        <f t="shared" si="96"/>
        <v>1370.3855999999998</v>
      </c>
      <c r="H1573" s="2">
        <f t="shared" si="97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tr">
        <f t="shared" si="99"/>
        <v>profit</v>
      </c>
      <c r="P1573" s="2" t="s">
        <v>34</v>
      </c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98"/>
        <v>Good Sales</v>
      </c>
      <c r="F1574" s="2">
        <v>0.24</v>
      </c>
      <c r="G1574" s="2">
        <f t="shared" si="96"/>
        <v>1111.1016</v>
      </c>
      <c r="H1574" s="2">
        <f t="shared" si="97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tr">
        <f t="shared" si="99"/>
        <v>loss</v>
      </c>
      <c r="P1574" s="2" t="s">
        <v>28</v>
      </c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98"/>
        <v>Good Sales</v>
      </c>
      <c r="F1575" s="2">
        <v>0.11</v>
      </c>
      <c r="G1575" s="2">
        <f t="shared" si="96"/>
        <v>412.78710000000001</v>
      </c>
      <c r="H1575" s="2">
        <f t="shared" si="97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tr">
        <f t="shared" si="99"/>
        <v>profit</v>
      </c>
      <c r="P1575" s="2" t="s">
        <v>34</v>
      </c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98"/>
        <v>Good Sales</v>
      </c>
      <c r="F1576" s="2">
        <v>0.23</v>
      </c>
      <c r="G1576" s="2">
        <f t="shared" si="96"/>
        <v>462.99690000000004</v>
      </c>
      <c r="H1576" s="2">
        <f t="shared" si="97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tr">
        <f t="shared" si="99"/>
        <v>loss</v>
      </c>
      <c r="P1576" s="2" t="s">
        <v>34</v>
      </c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98"/>
        <v>Good Sales</v>
      </c>
      <c r="F1577" s="2">
        <v>0.3</v>
      </c>
      <c r="G1577" s="2">
        <f t="shared" si="96"/>
        <v>525.43799999999999</v>
      </c>
      <c r="H1577" s="2">
        <f t="shared" si="97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tr">
        <f t="shared" si="99"/>
        <v>loss</v>
      </c>
      <c r="P1577" s="2" t="s">
        <v>17</v>
      </c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98"/>
        <v>Good Sales</v>
      </c>
      <c r="F1578" s="2">
        <v>0.4</v>
      </c>
      <c r="G1578" s="2">
        <f t="shared" si="96"/>
        <v>1066.3280000000002</v>
      </c>
      <c r="H1578" s="2">
        <f t="shared" si="97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tr">
        <f t="shared" si="99"/>
        <v>loss</v>
      </c>
      <c r="P1578" s="2" t="s">
        <v>34</v>
      </c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98"/>
        <v>Good Sales</v>
      </c>
      <c r="F1579" s="2">
        <v>0.23</v>
      </c>
      <c r="G1579" s="2">
        <f t="shared" si="96"/>
        <v>1003.4808</v>
      </c>
      <c r="H1579" s="2">
        <f t="shared" si="97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tr">
        <f t="shared" si="99"/>
        <v>loss</v>
      </c>
      <c r="P1579" s="2" t="s">
        <v>28</v>
      </c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98"/>
        <v>concerning</v>
      </c>
      <c r="F1580" s="2">
        <v>0.09</v>
      </c>
      <c r="G1580" s="2">
        <f t="shared" si="96"/>
        <v>12.8277</v>
      </c>
      <c r="H1580" s="2">
        <f t="shared" si="97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tr">
        <f t="shared" si="99"/>
        <v>loss</v>
      </c>
      <c r="P1580" s="2" t="s">
        <v>28</v>
      </c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98"/>
        <v>Good Sales</v>
      </c>
      <c r="F1581" s="2">
        <v>0.09</v>
      </c>
      <c r="G1581" s="2">
        <f t="shared" si="96"/>
        <v>322.32420000000002</v>
      </c>
      <c r="H1581" s="2">
        <f t="shared" si="97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tr">
        <f t="shared" si="99"/>
        <v>loss</v>
      </c>
      <c r="P1581" s="2" t="s">
        <v>17</v>
      </c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98"/>
        <v>Good Sales</v>
      </c>
      <c r="F1582" s="2">
        <v>0.45</v>
      </c>
      <c r="G1582" s="2">
        <f t="shared" si="96"/>
        <v>694.39949999999999</v>
      </c>
      <c r="H1582" s="2">
        <f t="shared" si="97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tr">
        <f t="shared" si="99"/>
        <v>loss</v>
      </c>
      <c r="P1582" s="2" t="s">
        <v>34</v>
      </c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98"/>
        <v>Good Sales</v>
      </c>
      <c r="F1583" s="2">
        <v>0.12</v>
      </c>
      <c r="G1583" s="2">
        <f t="shared" si="96"/>
        <v>134.53800000000001</v>
      </c>
      <c r="H1583" s="2">
        <f t="shared" si="97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tr">
        <f t="shared" si="99"/>
        <v>loss</v>
      </c>
      <c r="P1583" s="2" t="s">
        <v>39</v>
      </c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98"/>
        <v>concerning</v>
      </c>
      <c r="F1584" s="2">
        <v>0.36</v>
      </c>
      <c r="G1584" s="2">
        <f t="shared" si="96"/>
        <v>57.412799999999997</v>
      </c>
      <c r="H1584" s="2">
        <f t="shared" si="97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tr">
        <f t="shared" si="99"/>
        <v>loss</v>
      </c>
      <c r="P1584" s="2" t="s">
        <v>39</v>
      </c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98"/>
        <v>Good Sales</v>
      </c>
      <c r="F1585" s="2">
        <v>0.13</v>
      </c>
      <c r="G1585" s="2">
        <f t="shared" si="96"/>
        <v>584.1277</v>
      </c>
      <c r="H1585" s="2">
        <f t="shared" si="97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tr">
        <f t="shared" si="99"/>
        <v>loss</v>
      </c>
      <c r="P1585" s="2" t="s">
        <v>39</v>
      </c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98"/>
        <v>Good Sales</v>
      </c>
      <c r="F1586" s="2">
        <v>0.36</v>
      </c>
      <c r="G1586" s="2">
        <f t="shared" si="96"/>
        <v>1645.2072000000001</v>
      </c>
      <c r="H1586" s="2">
        <f t="shared" si="97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tr">
        <f t="shared" si="99"/>
        <v>loss</v>
      </c>
      <c r="P1586" s="2" t="s">
        <v>28</v>
      </c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98"/>
        <v>concerning</v>
      </c>
      <c r="F1587" s="2">
        <v>0.04</v>
      </c>
      <c r="G1587" s="2">
        <f t="shared" si="96"/>
        <v>16.038</v>
      </c>
      <c r="H1587" s="2">
        <f t="shared" si="97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tr">
        <f t="shared" si="99"/>
        <v>loss</v>
      </c>
      <c r="P1587" s="2" t="s">
        <v>39</v>
      </c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98"/>
        <v>Good Sales</v>
      </c>
      <c r="F1588" s="2">
        <v>0.1</v>
      </c>
      <c r="G1588" s="2">
        <f t="shared" si="96"/>
        <v>265.69</v>
      </c>
      <c r="H1588" s="2">
        <f t="shared" si="97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tr">
        <f t="shared" si="99"/>
        <v>loss</v>
      </c>
      <c r="P1588" s="2" t="s">
        <v>28</v>
      </c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98"/>
        <v>Good Sales</v>
      </c>
      <c r="F1589" s="2">
        <v>0.2</v>
      </c>
      <c r="G1589" s="2">
        <f t="shared" si="96"/>
        <v>169.52200000000002</v>
      </c>
      <c r="H1589" s="2">
        <f t="shared" si="97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tr">
        <f t="shared" si="99"/>
        <v>loss</v>
      </c>
      <c r="P1589" s="2" t="s">
        <v>48</v>
      </c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98"/>
        <v>Good Sales</v>
      </c>
      <c r="F1590" s="2">
        <v>0.26</v>
      </c>
      <c r="G1590" s="2">
        <f t="shared" si="96"/>
        <v>992.56820000000005</v>
      </c>
      <c r="H1590" s="2">
        <f t="shared" si="97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tr">
        <f t="shared" si="99"/>
        <v>loss</v>
      </c>
      <c r="P1590" s="2" t="s">
        <v>17</v>
      </c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98"/>
        <v>Good Sales</v>
      </c>
      <c r="F1591" s="2">
        <v>0.18</v>
      </c>
      <c r="G1591" s="2">
        <f t="shared" si="96"/>
        <v>604.87559999999996</v>
      </c>
      <c r="H1591" s="2">
        <f t="shared" si="97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tr">
        <f t="shared" si="99"/>
        <v>loss</v>
      </c>
      <c r="P1591" s="2" t="s">
        <v>48</v>
      </c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98"/>
        <v>Good Sales</v>
      </c>
      <c r="F1592" s="2">
        <v>0.28999999999999998</v>
      </c>
      <c r="G1592" s="2">
        <f t="shared" si="96"/>
        <v>451.2226</v>
      </c>
      <c r="H1592" s="2">
        <f t="shared" si="97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tr">
        <f t="shared" si="99"/>
        <v>loss</v>
      </c>
      <c r="P1592" s="2" t="s">
        <v>23</v>
      </c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98"/>
        <v>concerning</v>
      </c>
      <c r="F1593" s="2">
        <v>0.16</v>
      </c>
      <c r="G1593" s="2">
        <f t="shared" si="96"/>
        <v>107.69760000000001</v>
      </c>
      <c r="H1593" s="2">
        <f t="shared" si="97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tr">
        <f t="shared" si="99"/>
        <v>loss</v>
      </c>
      <c r="P1593" s="2" t="s">
        <v>23</v>
      </c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98"/>
        <v>Good Sales</v>
      </c>
      <c r="F1594" s="2">
        <v>0.34</v>
      </c>
      <c r="G1594" s="2">
        <f t="shared" si="96"/>
        <v>1418.8132000000001</v>
      </c>
      <c r="H1594" s="2">
        <f t="shared" si="97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tr">
        <f t="shared" si="99"/>
        <v>loss</v>
      </c>
      <c r="P1594" s="2" t="s">
        <v>34</v>
      </c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98"/>
        <v>Good Sales</v>
      </c>
      <c r="F1595" s="2">
        <v>0.26</v>
      </c>
      <c r="G1595" s="2">
        <f t="shared" si="96"/>
        <v>884.99840000000006</v>
      </c>
      <c r="H1595" s="2">
        <f t="shared" si="97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tr">
        <f t="shared" si="99"/>
        <v>profit</v>
      </c>
      <c r="P1595" s="2" t="s">
        <v>39</v>
      </c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98"/>
        <v>concerning</v>
      </c>
      <c r="F1596" s="2">
        <v>0.35</v>
      </c>
      <c r="G1596" s="2">
        <f t="shared" si="96"/>
        <v>46.696999999999996</v>
      </c>
      <c r="H1596" s="2">
        <f t="shared" si="97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tr">
        <f t="shared" si="99"/>
        <v>loss</v>
      </c>
      <c r="P1596" s="2" t="s">
        <v>23</v>
      </c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98"/>
        <v>Good Sales</v>
      </c>
      <c r="F1597" s="2">
        <v>0.22</v>
      </c>
      <c r="G1597" s="2">
        <f t="shared" si="96"/>
        <v>698.84540000000004</v>
      </c>
      <c r="H1597" s="2">
        <f t="shared" si="97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tr">
        <f t="shared" si="99"/>
        <v>loss</v>
      </c>
      <c r="P1597" s="2" t="s">
        <v>28</v>
      </c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98"/>
        <v>Good Sales</v>
      </c>
      <c r="F1598" s="2">
        <v>0.44</v>
      </c>
      <c r="G1598" s="2">
        <f t="shared" si="96"/>
        <v>1790.9979999999998</v>
      </c>
      <c r="H1598" s="2">
        <f t="shared" si="97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tr">
        <f t="shared" si="99"/>
        <v>loss</v>
      </c>
      <c r="P1598" s="2" t="s">
        <v>28</v>
      </c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98"/>
        <v>Good Sales</v>
      </c>
      <c r="F1599" s="2">
        <v>0.19</v>
      </c>
      <c r="G1599" s="2">
        <f t="shared" si="96"/>
        <v>569.00440000000003</v>
      </c>
      <c r="H1599" s="2">
        <f t="shared" si="97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tr">
        <f t="shared" si="99"/>
        <v>loss</v>
      </c>
      <c r="P1599" s="2" t="s">
        <v>28</v>
      </c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98"/>
        <v>Good Sales</v>
      </c>
      <c r="F1600" s="2">
        <v>0.15</v>
      </c>
      <c r="G1600" s="2">
        <f t="shared" si="96"/>
        <v>327.16499999999996</v>
      </c>
      <c r="H1600" s="2">
        <f t="shared" si="97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tr">
        <f t="shared" si="99"/>
        <v>loss</v>
      </c>
      <c r="P1600" s="2" t="s">
        <v>17</v>
      </c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98"/>
        <v>Good Sales</v>
      </c>
      <c r="F1601" s="2">
        <v>0.28000000000000003</v>
      </c>
      <c r="G1601" s="2">
        <f t="shared" si="96"/>
        <v>829.13600000000008</v>
      </c>
      <c r="H1601" s="2">
        <f t="shared" si="97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tr">
        <f t="shared" si="99"/>
        <v>profit</v>
      </c>
      <c r="P1601" s="2" t="s">
        <v>34</v>
      </c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98"/>
        <v>Good Sales</v>
      </c>
      <c r="F1602" s="2">
        <v>0.25</v>
      </c>
      <c r="G1602" s="2">
        <f t="shared" ref="G1602:G1665" si="100">D1602*F1602</f>
        <v>784.14750000000004</v>
      </c>
      <c r="H1602" s="2">
        <f t="shared" ref="H1602:H1665" si="101">D1602-G1602</f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tr">
        <f t="shared" si="99"/>
        <v>profit</v>
      </c>
      <c r="P1602" s="2" t="s">
        <v>17</v>
      </c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102">IF(D1603&gt;800,"Good Sales","concerning")</f>
        <v>Good Sales</v>
      </c>
      <c r="F1603" s="2">
        <v>0.26</v>
      </c>
      <c r="G1603" s="2">
        <f t="shared" si="100"/>
        <v>841.40420000000006</v>
      </c>
      <c r="H1603" s="2">
        <f t="shared" si="101"/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tr">
        <f t="shared" ref="O1603:O1666" si="103">IF(N1603&gt;800,"profit","loss")</f>
        <v>loss</v>
      </c>
      <c r="P1603" s="2" t="s">
        <v>39</v>
      </c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02"/>
        <v>Good Sales</v>
      </c>
      <c r="F1604" s="2">
        <v>0.4</v>
      </c>
      <c r="G1604" s="2">
        <f t="shared" si="100"/>
        <v>1935.4080000000004</v>
      </c>
      <c r="H1604" s="2">
        <f t="shared" si="10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tr">
        <f t="shared" si="103"/>
        <v>profit</v>
      </c>
      <c r="P1604" s="2" t="s">
        <v>23</v>
      </c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02"/>
        <v>Good Sales</v>
      </c>
      <c r="F1605" s="2">
        <v>0.28999999999999998</v>
      </c>
      <c r="G1605" s="2">
        <f t="shared" si="100"/>
        <v>282.85730000000001</v>
      </c>
      <c r="H1605" s="2">
        <f t="shared" si="10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tr">
        <f t="shared" si="103"/>
        <v>loss</v>
      </c>
      <c r="P1605" s="2" t="s">
        <v>48</v>
      </c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02"/>
        <v>Good Sales</v>
      </c>
      <c r="F1606" s="2">
        <v>0.44</v>
      </c>
      <c r="G1606" s="2">
        <f t="shared" si="100"/>
        <v>1387.3904</v>
      </c>
      <c r="H1606" s="2">
        <f t="shared" si="10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tr">
        <f t="shared" si="103"/>
        <v>loss</v>
      </c>
      <c r="P1606" s="2" t="s">
        <v>17</v>
      </c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02"/>
        <v>Good Sales</v>
      </c>
      <c r="F1607" s="2">
        <v>0.31</v>
      </c>
      <c r="G1607" s="2">
        <f t="shared" si="100"/>
        <v>316.56270000000001</v>
      </c>
      <c r="H1607" s="2">
        <f t="shared" si="10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tr">
        <f t="shared" si="103"/>
        <v>loss</v>
      </c>
      <c r="P1607" s="2" t="s">
        <v>17</v>
      </c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02"/>
        <v>Good Sales</v>
      </c>
      <c r="F1608" s="2">
        <v>0.01</v>
      </c>
      <c r="G1608" s="2">
        <f t="shared" si="100"/>
        <v>11.2879</v>
      </c>
      <c r="H1608" s="2">
        <f t="shared" si="10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tr">
        <f t="shared" si="103"/>
        <v>loss</v>
      </c>
      <c r="P1608" s="2" t="s">
        <v>39</v>
      </c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02"/>
        <v>Good Sales</v>
      </c>
      <c r="F1609" s="2">
        <v>0.44</v>
      </c>
      <c r="G1609" s="2">
        <f t="shared" si="100"/>
        <v>1486.9184</v>
      </c>
      <c r="H1609" s="2">
        <f t="shared" si="10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tr">
        <f t="shared" si="103"/>
        <v>loss</v>
      </c>
      <c r="P1609" s="2" t="s">
        <v>48</v>
      </c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02"/>
        <v>Good Sales</v>
      </c>
      <c r="F1610" s="2">
        <v>0.42</v>
      </c>
      <c r="G1610" s="2">
        <f t="shared" si="100"/>
        <v>1927.0356000000002</v>
      </c>
      <c r="H1610" s="2">
        <f t="shared" si="10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tr">
        <f t="shared" si="103"/>
        <v>loss</v>
      </c>
      <c r="P1610" s="2" t="s">
        <v>48</v>
      </c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02"/>
        <v>Good Sales</v>
      </c>
      <c r="F1611" s="2">
        <v>0.02</v>
      </c>
      <c r="G1611" s="2">
        <f t="shared" si="100"/>
        <v>17.586400000000001</v>
      </c>
      <c r="H1611" s="2">
        <f t="shared" si="10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tr">
        <f t="shared" si="103"/>
        <v>loss</v>
      </c>
      <c r="P1611" s="2" t="s">
        <v>17</v>
      </c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02"/>
        <v>Good Sales</v>
      </c>
      <c r="F1612" s="2">
        <v>0.06</v>
      </c>
      <c r="G1612" s="2">
        <f t="shared" si="100"/>
        <v>288.96479999999997</v>
      </c>
      <c r="H1612" s="2">
        <f t="shared" si="10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tr">
        <f t="shared" si="103"/>
        <v>profit</v>
      </c>
      <c r="P1612" s="2" t="s">
        <v>28</v>
      </c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02"/>
        <v>Good Sales</v>
      </c>
      <c r="F1613" s="2">
        <v>0.28000000000000003</v>
      </c>
      <c r="G1613" s="2">
        <f t="shared" si="100"/>
        <v>466.17760000000004</v>
      </c>
      <c r="H1613" s="2">
        <f t="shared" si="10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tr">
        <f t="shared" si="103"/>
        <v>loss</v>
      </c>
      <c r="P1613" s="2" t="s">
        <v>28</v>
      </c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02"/>
        <v>Good Sales</v>
      </c>
      <c r="F1614" s="2">
        <v>0.02</v>
      </c>
      <c r="G1614" s="2">
        <f t="shared" si="100"/>
        <v>40.348800000000004</v>
      </c>
      <c r="H1614" s="2">
        <f t="shared" si="10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tr">
        <f t="shared" si="103"/>
        <v>loss</v>
      </c>
      <c r="P1614" s="2" t="s">
        <v>39</v>
      </c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02"/>
        <v>Good Sales</v>
      </c>
      <c r="F1615" s="2">
        <v>0.21</v>
      </c>
      <c r="G1615" s="2">
        <f t="shared" si="100"/>
        <v>179.13839999999999</v>
      </c>
      <c r="H1615" s="2">
        <f t="shared" si="10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tr">
        <f t="shared" si="103"/>
        <v>loss</v>
      </c>
      <c r="P1615" s="2" t="s">
        <v>23</v>
      </c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02"/>
        <v>Good Sales</v>
      </c>
      <c r="F1616" s="2">
        <v>0.49</v>
      </c>
      <c r="G1616" s="2">
        <f t="shared" si="100"/>
        <v>1527.624</v>
      </c>
      <c r="H1616" s="2">
        <f t="shared" si="10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tr">
        <f t="shared" si="103"/>
        <v>loss</v>
      </c>
      <c r="P1616" s="2" t="s">
        <v>34</v>
      </c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02"/>
        <v>Good Sales</v>
      </c>
      <c r="F1617" s="2">
        <v>0.09</v>
      </c>
      <c r="G1617" s="2">
        <f t="shared" si="100"/>
        <v>272.02139999999997</v>
      </c>
      <c r="H1617" s="2">
        <f t="shared" si="10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tr">
        <f t="shared" si="103"/>
        <v>loss</v>
      </c>
      <c r="P1617" s="2" t="s">
        <v>23</v>
      </c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02"/>
        <v>Good Sales</v>
      </c>
      <c r="F1618" s="2">
        <v>0.1</v>
      </c>
      <c r="G1618" s="2">
        <f t="shared" si="100"/>
        <v>226.71199999999999</v>
      </c>
      <c r="H1618" s="2">
        <f t="shared" si="10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tr">
        <f t="shared" si="103"/>
        <v>loss</v>
      </c>
      <c r="P1618" s="2" t="s">
        <v>39</v>
      </c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02"/>
        <v>Good Sales</v>
      </c>
      <c r="F1619" s="2">
        <v>0.34</v>
      </c>
      <c r="G1619" s="2">
        <f t="shared" si="100"/>
        <v>827.16899999999998</v>
      </c>
      <c r="H1619" s="2">
        <f t="shared" si="10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tr">
        <f t="shared" si="103"/>
        <v>loss</v>
      </c>
      <c r="P1619" s="2" t="s">
        <v>39</v>
      </c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02"/>
        <v>Good Sales</v>
      </c>
      <c r="F1620" s="2">
        <v>0.02</v>
      </c>
      <c r="G1620" s="2">
        <f t="shared" si="100"/>
        <v>63.051600000000001</v>
      </c>
      <c r="H1620" s="2">
        <f t="shared" si="10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tr">
        <f t="shared" si="103"/>
        <v>loss</v>
      </c>
      <c r="P1620" s="2" t="s">
        <v>28</v>
      </c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02"/>
        <v>Good Sales</v>
      </c>
      <c r="F1621" s="2">
        <v>0.41</v>
      </c>
      <c r="G1621" s="2">
        <f t="shared" si="100"/>
        <v>1213.2432999999999</v>
      </c>
      <c r="H1621" s="2">
        <f t="shared" si="10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tr">
        <f t="shared" si="103"/>
        <v>loss</v>
      </c>
      <c r="P1621" s="2" t="s">
        <v>48</v>
      </c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02"/>
        <v>Good Sales</v>
      </c>
      <c r="F1622" s="2">
        <v>0.1</v>
      </c>
      <c r="G1622" s="2">
        <f t="shared" si="100"/>
        <v>193.38900000000001</v>
      </c>
      <c r="H1622" s="2">
        <f t="shared" si="10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tr">
        <f t="shared" si="103"/>
        <v>loss</v>
      </c>
      <c r="P1622" s="2" t="s">
        <v>39</v>
      </c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02"/>
        <v>Good Sales</v>
      </c>
      <c r="F1623" s="2">
        <v>0.27</v>
      </c>
      <c r="G1623" s="2">
        <f t="shared" si="100"/>
        <v>1196.6831999999999</v>
      </c>
      <c r="H1623" s="2">
        <f t="shared" si="10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tr">
        <f t="shared" si="103"/>
        <v>profit</v>
      </c>
      <c r="P1623" s="2" t="s">
        <v>34</v>
      </c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02"/>
        <v>Good Sales</v>
      </c>
      <c r="F1624" s="2">
        <v>0.12</v>
      </c>
      <c r="G1624" s="2">
        <f t="shared" si="100"/>
        <v>404.58479999999997</v>
      </c>
      <c r="H1624" s="2">
        <f t="shared" si="10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tr">
        <f t="shared" si="103"/>
        <v>loss</v>
      </c>
      <c r="P1624" s="2" t="s">
        <v>23</v>
      </c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02"/>
        <v>Good Sales</v>
      </c>
      <c r="F1625" s="2">
        <v>0.33</v>
      </c>
      <c r="G1625" s="2">
        <f t="shared" si="100"/>
        <v>365.14170000000001</v>
      </c>
      <c r="H1625" s="2">
        <f t="shared" si="10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tr">
        <f t="shared" si="103"/>
        <v>loss</v>
      </c>
      <c r="P1625" s="2" t="s">
        <v>23</v>
      </c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02"/>
        <v>Good Sales</v>
      </c>
      <c r="F1626" s="2">
        <v>0.28999999999999998</v>
      </c>
      <c r="G1626" s="2">
        <f t="shared" si="100"/>
        <v>483.58079999999995</v>
      </c>
      <c r="H1626" s="2">
        <f t="shared" si="10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tr">
        <f t="shared" si="103"/>
        <v>loss</v>
      </c>
      <c r="P1626" s="2" t="s">
        <v>34</v>
      </c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02"/>
        <v>Good Sales</v>
      </c>
      <c r="F1627" s="2">
        <v>0.47</v>
      </c>
      <c r="G1627" s="2">
        <f t="shared" si="100"/>
        <v>1861.4819999999997</v>
      </c>
      <c r="H1627" s="2">
        <f t="shared" si="10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tr">
        <f t="shared" si="103"/>
        <v>profit</v>
      </c>
      <c r="P1627" s="2" t="s">
        <v>48</v>
      </c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02"/>
        <v>concerning</v>
      </c>
      <c r="F1628" s="2">
        <v>0.22</v>
      </c>
      <c r="G1628" s="2">
        <f t="shared" si="100"/>
        <v>134.67740000000001</v>
      </c>
      <c r="H1628" s="2">
        <f t="shared" si="10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tr">
        <f t="shared" si="103"/>
        <v>loss</v>
      </c>
      <c r="P1628" s="2" t="s">
        <v>48</v>
      </c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02"/>
        <v>Good Sales</v>
      </c>
      <c r="F1629" s="2">
        <v>0.44</v>
      </c>
      <c r="G1629" s="2">
        <f t="shared" si="100"/>
        <v>1661.5016000000001</v>
      </c>
      <c r="H1629" s="2">
        <f t="shared" si="10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tr">
        <f t="shared" si="103"/>
        <v>loss</v>
      </c>
      <c r="P1629" s="2" t="s">
        <v>28</v>
      </c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02"/>
        <v>Good Sales</v>
      </c>
      <c r="F1630" s="2">
        <v>0.28999999999999998</v>
      </c>
      <c r="G1630" s="2">
        <f t="shared" si="100"/>
        <v>538.9156999999999</v>
      </c>
      <c r="H1630" s="2">
        <f t="shared" si="10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tr">
        <f t="shared" si="103"/>
        <v>loss</v>
      </c>
      <c r="P1630" s="2" t="s">
        <v>23</v>
      </c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02"/>
        <v>Good Sales</v>
      </c>
      <c r="F1631" s="2">
        <v>0.46</v>
      </c>
      <c r="G1631" s="2">
        <f t="shared" si="100"/>
        <v>1289.5134</v>
      </c>
      <c r="H1631" s="2">
        <f t="shared" si="10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tr">
        <f t="shared" si="103"/>
        <v>loss</v>
      </c>
      <c r="P1631" s="2" t="s">
        <v>23</v>
      </c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02"/>
        <v>Good Sales</v>
      </c>
      <c r="F1632" s="2">
        <v>0.15</v>
      </c>
      <c r="G1632" s="2">
        <f t="shared" si="100"/>
        <v>221.20949999999999</v>
      </c>
      <c r="H1632" s="2">
        <f t="shared" si="10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tr">
        <f t="shared" si="103"/>
        <v>loss</v>
      </c>
      <c r="P1632" s="2" t="s">
        <v>17</v>
      </c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02"/>
        <v>Good Sales</v>
      </c>
      <c r="F1633" s="2">
        <v>0.27</v>
      </c>
      <c r="G1633" s="2">
        <f t="shared" si="100"/>
        <v>1332.0828000000001</v>
      </c>
      <c r="H1633" s="2">
        <f t="shared" si="10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tr">
        <f t="shared" si="103"/>
        <v>loss</v>
      </c>
      <c r="P1633" s="2" t="s">
        <v>17</v>
      </c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02"/>
        <v>Good Sales</v>
      </c>
      <c r="F1634" s="2">
        <v>0.2</v>
      </c>
      <c r="G1634" s="2">
        <f t="shared" si="100"/>
        <v>907.72400000000005</v>
      </c>
      <c r="H1634" s="2">
        <f t="shared" si="10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tr">
        <f t="shared" si="103"/>
        <v>profit</v>
      </c>
      <c r="P1634" s="2" t="s">
        <v>28</v>
      </c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02"/>
        <v>Good Sales</v>
      </c>
      <c r="F1635" s="2">
        <v>0.03</v>
      </c>
      <c r="G1635" s="2">
        <f t="shared" si="100"/>
        <v>139.48199999999997</v>
      </c>
      <c r="H1635" s="2">
        <f t="shared" si="10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tr">
        <f t="shared" si="103"/>
        <v>loss</v>
      </c>
      <c r="P1635" s="2" t="s">
        <v>48</v>
      </c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02"/>
        <v>Good Sales</v>
      </c>
      <c r="F1636" s="2">
        <v>0.28999999999999998</v>
      </c>
      <c r="G1636" s="2">
        <f t="shared" si="100"/>
        <v>291.56599999999997</v>
      </c>
      <c r="H1636" s="2">
        <f t="shared" si="10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tr">
        <f t="shared" si="103"/>
        <v>loss</v>
      </c>
      <c r="P1636" s="2" t="s">
        <v>34</v>
      </c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02"/>
        <v>Good Sales</v>
      </c>
      <c r="F1637" s="2">
        <v>0.4</v>
      </c>
      <c r="G1637" s="2">
        <f t="shared" si="100"/>
        <v>1689.712</v>
      </c>
      <c r="H1637" s="2">
        <f t="shared" si="10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tr">
        <f t="shared" si="103"/>
        <v>profit</v>
      </c>
      <c r="P1637" s="2" t="s">
        <v>28</v>
      </c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02"/>
        <v>Good Sales</v>
      </c>
      <c r="F1638" s="2">
        <v>0.28000000000000003</v>
      </c>
      <c r="G1638" s="2">
        <f t="shared" si="100"/>
        <v>762.56600000000003</v>
      </c>
      <c r="H1638" s="2">
        <f t="shared" si="10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tr">
        <f t="shared" si="103"/>
        <v>loss</v>
      </c>
      <c r="P1638" s="2" t="s">
        <v>39</v>
      </c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02"/>
        <v>Good Sales</v>
      </c>
      <c r="F1639" s="2">
        <v>0.14000000000000001</v>
      </c>
      <c r="G1639" s="2">
        <f t="shared" si="100"/>
        <v>499.59140000000008</v>
      </c>
      <c r="H1639" s="2">
        <f t="shared" si="10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tr">
        <f t="shared" si="103"/>
        <v>loss</v>
      </c>
      <c r="P1639" s="2" t="s">
        <v>23</v>
      </c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02"/>
        <v>Good Sales</v>
      </c>
      <c r="F1640" s="2">
        <v>0.13</v>
      </c>
      <c r="G1640" s="2">
        <f t="shared" si="100"/>
        <v>151.55010000000001</v>
      </c>
      <c r="H1640" s="2">
        <f t="shared" si="10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tr">
        <f t="shared" si="103"/>
        <v>loss</v>
      </c>
      <c r="P1640" s="2" t="s">
        <v>17</v>
      </c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02"/>
        <v>Good Sales</v>
      </c>
      <c r="F1641" s="2">
        <v>0.12</v>
      </c>
      <c r="G1641" s="2">
        <f t="shared" si="100"/>
        <v>430.64639999999997</v>
      </c>
      <c r="H1641" s="2">
        <f t="shared" si="10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tr">
        <f t="shared" si="103"/>
        <v>loss</v>
      </c>
      <c r="P1641" s="2" t="s">
        <v>48</v>
      </c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02"/>
        <v>Good Sales</v>
      </c>
      <c r="F1642" s="2">
        <v>0.49</v>
      </c>
      <c r="G1642" s="2">
        <f t="shared" si="100"/>
        <v>2244.1558999999997</v>
      </c>
      <c r="H1642" s="2">
        <f t="shared" si="10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tr">
        <f t="shared" si="103"/>
        <v>profit</v>
      </c>
      <c r="P1642" s="2" t="s">
        <v>23</v>
      </c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02"/>
        <v>Good Sales</v>
      </c>
      <c r="F1643" s="2">
        <v>0.2</v>
      </c>
      <c r="G1643" s="2">
        <f t="shared" si="100"/>
        <v>282.13200000000001</v>
      </c>
      <c r="H1643" s="2">
        <f t="shared" si="10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tr">
        <f t="shared" si="103"/>
        <v>loss</v>
      </c>
      <c r="P1643" s="2" t="s">
        <v>34</v>
      </c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02"/>
        <v>Good Sales</v>
      </c>
      <c r="F1644" s="2">
        <v>0.16</v>
      </c>
      <c r="G1644" s="2">
        <f t="shared" si="100"/>
        <v>198.95360000000002</v>
      </c>
      <c r="H1644" s="2">
        <f t="shared" si="10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tr">
        <f t="shared" si="103"/>
        <v>loss</v>
      </c>
      <c r="P1644" s="2" t="s">
        <v>39</v>
      </c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02"/>
        <v>concerning</v>
      </c>
      <c r="F1645" s="2">
        <v>0.21</v>
      </c>
      <c r="G1645" s="2">
        <f t="shared" si="100"/>
        <v>128.44229999999999</v>
      </c>
      <c r="H1645" s="2">
        <f t="shared" si="10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tr">
        <f t="shared" si="103"/>
        <v>loss</v>
      </c>
      <c r="P1645" s="2" t="s">
        <v>39</v>
      </c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02"/>
        <v>Good Sales</v>
      </c>
      <c r="F1646" s="2">
        <v>0.06</v>
      </c>
      <c r="G1646" s="2">
        <f t="shared" si="100"/>
        <v>84.440999999999988</v>
      </c>
      <c r="H1646" s="2">
        <f t="shared" si="10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tr">
        <f t="shared" si="103"/>
        <v>loss</v>
      </c>
      <c r="P1646" s="2" t="s">
        <v>17</v>
      </c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02"/>
        <v>Good Sales</v>
      </c>
      <c r="F1647" s="2">
        <v>0.1</v>
      </c>
      <c r="G1647" s="2">
        <f t="shared" si="100"/>
        <v>272.53800000000001</v>
      </c>
      <c r="H1647" s="2">
        <f t="shared" si="10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tr">
        <f t="shared" si="103"/>
        <v>loss</v>
      </c>
      <c r="P1647" s="2" t="s">
        <v>17</v>
      </c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02"/>
        <v>Good Sales</v>
      </c>
      <c r="F1648" s="2">
        <v>0.25</v>
      </c>
      <c r="G1648" s="2">
        <f t="shared" si="100"/>
        <v>1045.0775000000001</v>
      </c>
      <c r="H1648" s="2">
        <f t="shared" si="10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tr">
        <f t="shared" si="103"/>
        <v>loss</v>
      </c>
      <c r="P1648" s="2" t="s">
        <v>23</v>
      </c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02"/>
        <v>Good Sales</v>
      </c>
      <c r="F1649" s="2">
        <v>0.4</v>
      </c>
      <c r="G1649" s="2">
        <f t="shared" si="100"/>
        <v>586.44799999999998</v>
      </c>
      <c r="H1649" s="2">
        <f t="shared" si="10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tr">
        <f t="shared" si="103"/>
        <v>loss</v>
      </c>
      <c r="P1649" s="2" t="s">
        <v>17</v>
      </c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02"/>
        <v>Good Sales</v>
      </c>
      <c r="F1650" s="2">
        <v>0.44</v>
      </c>
      <c r="G1650" s="2">
        <f t="shared" si="100"/>
        <v>1383.1884</v>
      </c>
      <c r="H1650" s="2">
        <f t="shared" si="10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tr">
        <f t="shared" si="103"/>
        <v>loss</v>
      </c>
      <c r="P1650" s="2" t="s">
        <v>34</v>
      </c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02"/>
        <v>Good Sales</v>
      </c>
      <c r="F1651" s="2">
        <v>0.43</v>
      </c>
      <c r="G1651" s="2">
        <f t="shared" si="100"/>
        <v>1053.4956999999999</v>
      </c>
      <c r="H1651" s="2">
        <f t="shared" si="10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tr">
        <f t="shared" si="103"/>
        <v>loss</v>
      </c>
      <c r="P1651" s="2" t="s">
        <v>48</v>
      </c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02"/>
        <v>Good Sales</v>
      </c>
      <c r="F1652" s="2">
        <v>0.47</v>
      </c>
      <c r="G1652" s="2">
        <f t="shared" si="100"/>
        <v>711.59879999999998</v>
      </c>
      <c r="H1652" s="2">
        <f t="shared" si="10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tr">
        <f t="shared" si="103"/>
        <v>loss</v>
      </c>
      <c r="P1652" s="2" t="s">
        <v>17</v>
      </c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02"/>
        <v>Good Sales</v>
      </c>
      <c r="F1653" s="2">
        <v>0.06</v>
      </c>
      <c r="G1653" s="2">
        <f t="shared" si="100"/>
        <v>156.04560000000001</v>
      </c>
      <c r="H1653" s="2">
        <f t="shared" si="10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tr">
        <f t="shared" si="103"/>
        <v>loss</v>
      </c>
      <c r="P1653" s="2" t="s">
        <v>48</v>
      </c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02"/>
        <v>Good Sales</v>
      </c>
      <c r="F1654" s="2">
        <v>0.02</v>
      </c>
      <c r="G1654" s="2">
        <f t="shared" si="100"/>
        <v>18.4604</v>
      </c>
      <c r="H1654" s="2">
        <f t="shared" si="10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tr">
        <f t="shared" si="103"/>
        <v>loss</v>
      </c>
      <c r="P1654" s="2" t="s">
        <v>34</v>
      </c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02"/>
        <v>Good Sales</v>
      </c>
      <c r="F1655" s="2">
        <v>0.05</v>
      </c>
      <c r="G1655" s="2">
        <f t="shared" si="100"/>
        <v>161.69650000000001</v>
      </c>
      <c r="H1655" s="2">
        <f t="shared" si="10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tr">
        <f t="shared" si="103"/>
        <v>loss</v>
      </c>
      <c r="P1655" s="2" t="s">
        <v>48</v>
      </c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02"/>
        <v>concerning</v>
      </c>
      <c r="F1656" s="2">
        <v>0.3</v>
      </c>
      <c r="G1656" s="2">
        <f t="shared" si="100"/>
        <v>200.02500000000001</v>
      </c>
      <c r="H1656" s="2">
        <f t="shared" si="10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tr">
        <f t="shared" si="103"/>
        <v>loss</v>
      </c>
      <c r="P1656" s="2" t="s">
        <v>34</v>
      </c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02"/>
        <v>Good Sales</v>
      </c>
      <c r="F1657" s="2">
        <v>0.28000000000000003</v>
      </c>
      <c r="G1657" s="2">
        <f t="shared" si="100"/>
        <v>1030.9040000000002</v>
      </c>
      <c r="H1657" s="2">
        <f t="shared" si="10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tr">
        <f t="shared" si="103"/>
        <v>profit</v>
      </c>
      <c r="P1657" s="2" t="s">
        <v>39</v>
      </c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02"/>
        <v>Good Sales</v>
      </c>
      <c r="F1658" s="2">
        <v>0.34</v>
      </c>
      <c r="G1658" s="2">
        <f t="shared" si="100"/>
        <v>330.0686</v>
      </c>
      <c r="H1658" s="2">
        <f t="shared" si="10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tr">
        <f t="shared" si="103"/>
        <v>loss</v>
      </c>
      <c r="P1658" s="2" t="s">
        <v>34</v>
      </c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02"/>
        <v>Good Sales</v>
      </c>
      <c r="F1659" s="2">
        <v>0.19</v>
      </c>
      <c r="G1659" s="2">
        <f t="shared" si="100"/>
        <v>948.28619999999989</v>
      </c>
      <c r="H1659" s="2">
        <f t="shared" si="10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tr">
        <f t="shared" si="103"/>
        <v>loss</v>
      </c>
      <c r="P1659" s="2" t="s">
        <v>23</v>
      </c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02"/>
        <v>Good Sales</v>
      </c>
      <c r="F1660" s="2">
        <v>0.2</v>
      </c>
      <c r="G1660" s="2">
        <f t="shared" si="100"/>
        <v>827.2</v>
      </c>
      <c r="H1660" s="2">
        <f t="shared" si="10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tr">
        <f t="shared" si="103"/>
        <v>loss</v>
      </c>
      <c r="P1660" s="2" t="s">
        <v>48</v>
      </c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02"/>
        <v>Good Sales</v>
      </c>
      <c r="F1661" s="2">
        <v>0.27</v>
      </c>
      <c r="G1661" s="2">
        <f t="shared" si="100"/>
        <v>481.90140000000002</v>
      </c>
      <c r="H1661" s="2">
        <f t="shared" si="10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tr">
        <f t="shared" si="103"/>
        <v>loss</v>
      </c>
      <c r="P1661" s="2" t="s">
        <v>48</v>
      </c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02"/>
        <v>Good Sales</v>
      </c>
      <c r="F1662" s="2">
        <v>0.04</v>
      </c>
      <c r="G1662" s="2">
        <f t="shared" si="100"/>
        <v>87.536000000000001</v>
      </c>
      <c r="H1662" s="2">
        <f t="shared" si="10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tr">
        <f t="shared" si="103"/>
        <v>loss</v>
      </c>
      <c r="P1662" s="2" t="s">
        <v>17</v>
      </c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02"/>
        <v>Good Sales</v>
      </c>
      <c r="F1663" s="2">
        <v>0.4</v>
      </c>
      <c r="G1663" s="2">
        <f t="shared" si="100"/>
        <v>548.01599999999996</v>
      </c>
      <c r="H1663" s="2">
        <f t="shared" si="10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tr">
        <f t="shared" si="103"/>
        <v>loss</v>
      </c>
      <c r="P1663" s="2" t="s">
        <v>39</v>
      </c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02"/>
        <v>Good Sales</v>
      </c>
      <c r="F1664" s="2">
        <v>0.46</v>
      </c>
      <c r="G1664" s="2">
        <f t="shared" si="100"/>
        <v>1775.0756000000001</v>
      </c>
      <c r="H1664" s="2">
        <f t="shared" si="10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tr">
        <f t="shared" si="103"/>
        <v>profit</v>
      </c>
      <c r="P1664" s="2" t="s">
        <v>28</v>
      </c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02"/>
        <v>Good Sales</v>
      </c>
      <c r="F1665" s="2">
        <v>0.19</v>
      </c>
      <c r="G1665" s="2">
        <f t="shared" si="100"/>
        <v>373.45639999999997</v>
      </c>
      <c r="H1665" s="2">
        <f t="shared" si="10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tr">
        <f t="shared" si="103"/>
        <v>loss</v>
      </c>
      <c r="P1665" s="2" t="s">
        <v>34</v>
      </c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102"/>
        <v>Good Sales</v>
      </c>
      <c r="F1666" s="2">
        <v>0.37</v>
      </c>
      <c r="G1666" s="2">
        <f t="shared" ref="G1666:G1729" si="104">D1666*F1666</f>
        <v>1406.1516999999999</v>
      </c>
      <c r="H1666" s="2">
        <f t="shared" ref="H1666:H1729" si="105">D1666-G1666</f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tr">
        <f t="shared" si="103"/>
        <v>profit</v>
      </c>
      <c r="P1666" s="2" t="s">
        <v>28</v>
      </c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106">IF(D1667&gt;800,"Good Sales","concerning")</f>
        <v>concerning</v>
      </c>
      <c r="F1667" s="2">
        <v>0.27</v>
      </c>
      <c r="G1667" s="2">
        <f t="shared" si="104"/>
        <v>51.3459</v>
      </c>
      <c r="H1667" s="2">
        <f t="shared" si="105"/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tr">
        <f t="shared" ref="O1667:O1730" si="107">IF(N1667&gt;800,"profit","loss")</f>
        <v>loss</v>
      </c>
      <c r="P1667" s="2" t="s">
        <v>23</v>
      </c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06"/>
        <v>concerning</v>
      </c>
      <c r="F1668" s="2">
        <v>0.12</v>
      </c>
      <c r="G1668" s="2">
        <f t="shared" si="104"/>
        <v>91.744799999999998</v>
      </c>
      <c r="H1668" s="2">
        <f t="shared" si="105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tr">
        <f t="shared" si="107"/>
        <v>loss</v>
      </c>
      <c r="P1668" s="2" t="s">
        <v>34</v>
      </c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06"/>
        <v>Good Sales</v>
      </c>
      <c r="F1669" s="2">
        <v>0.03</v>
      </c>
      <c r="G1669" s="2">
        <f t="shared" si="104"/>
        <v>56.651099999999992</v>
      </c>
      <c r="H1669" s="2">
        <f t="shared" si="105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tr">
        <f t="shared" si="107"/>
        <v>loss</v>
      </c>
      <c r="P1669" s="2" t="s">
        <v>23</v>
      </c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06"/>
        <v>concerning</v>
      </c>
      <c r="F1670" s="2">
        <v>0.12</v>
      </c>
      <c r="G1670" s="2">
        <f t="shared" si="104"/>
        <v>76.037999999999997</v>
      </c>
      <c r="H1670" s="2">
        <f t="shared" si="105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tr">
        <f t="shared" si="107"/>
        <v>loss</v>
      </c>
      <c r="P1670" s="2" t="s">
        <v>23</v>
      </c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06"/>
        <v>Good Sales</v>
      </c>
      <c r="F1671" s="2">
        <v>0.3</v>
      </c>
      <c r="G1671" s="2">
        <f t="shared" si="104"/>
        <v>913.65899999999999</v>
      </c>
      <c r="H1671" s="2">
        <f t="shared" si="105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tr">
        <f t="shared" si="107"/>
        <v>loss</v>
      </c>
      <c r="P1671" s="2" t="s">
        <v>34</v>
      </c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06"/>
        <v>concerning</v>
      </c>
      <c r="F1672" s="2">
        <v>0.02</v>
      </c>
      <c r="G1672" s="2">
        <f t="shared" si="104"/>
        <v>6.9816000000000003</v>
      </c>
      <c r="H1672" s="2">
        <f t="shared" si="105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tr">
        <f t="shared" si="107"/>
        <v>loss</v>
      </c>
      <c r="P1672" s="2" t="s">
        <v>39</v>
      </c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06"/>
        <v>Good Sales</v>
      </c>
      <c r="F1673" s="2">
        <v>0.42</v>
      </c>
      <c r="G1673" s="2">
        <f t="shared" si="104"/>
        <v>1811.3928000000001</v>
      </c>
      <c r="H1673" s="2">
        <f t="shared" si="105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tr">
        <f t="shared" si="107"/>
        <v>loss</v>
      </c>
      <c r="P1673" s="2" t="s">
        <v>17</v>
      </c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06"/>
        <v>Good Sales</v>
      </c>
      <c r="F1674" s="2">
        <v>0.49</v>
      </c>
      <c r="G1674" s="2">
        <f t="shared" si="104"/>
        <v>1876.9008999999999</v>
      </c>
      <c r="H1674" s="2">
        <f t="shared" si="105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tr">
        <f t="shared" si="107"/>
        <v>loss</v>
      </c>
      <c r="P1674" s="2" t="s">
        <v>39</v>
      </c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06"/>
        <v>Good Sales</v>
      </c>
      <c r="F1675" s="2">
        <v>0.04</v>
      </c>
      <c r="G1675" s="2">
        <f t="shared" si="104"/>
        <v>46.386400000000002</v>
      </c>
      <c r="H1675" s="2">
        <f t="shared" si="105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tr">
        <f t="shared" si="107"/>
        <v>loss</v>
      </c>
      <c r="P1675" s="2" t="s">
        <v>28</v>
      </c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06"/>
        <v>Good Sales</v>
      </c>
      <c r="F1676" s="2">
        <v>0.12</v>
      </c>
      <c r="G1676" s="2">
        <f t="shared" si="104"/>
        <v>296.46959999999996</v>
      </c>
      <c r="H1676" s="2">
        <f t="shared" si="105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tr">
        <f t="shared" si="107"/>
        <v>loss</v>
      </c>
      <c r="P1676" s="2" t="s">
        <v>28</v>
      </c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06"/>
        <v>Good Sales</v>
      </c>
      <c r="F1677" s="2">
        <v>0.34</v>
      </c>
      <c r="G1677" s="2">
        <f t="shared" si="104"/>
        <v>786.71920000000011</v>
      </c>
      <c r="H1677" s="2">
        <f t="shared" si="105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tr">
        <f t="shared" si="107"/>
        <v>loss</v>
      </c>
      <c r="P1677" s="2" t="s">
        <v>34</v>
      </c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06"/>
        <v>Good Sales</v>
      </c>
      <c r="F1678" s="2">
        <v>0.4</v>
      </c>
      <c r="G1678" s="2">
        <f t="shared" si="104"/>
        <v>1460.7360000000001</v>
      </c>
      <c r="H1678" s="2">
        <f t="shared" si="105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tr">
        <f t="shared" si="107"/>
        <v>profit</v>
      </c>
      <c r="P1678" s="2" t="s">
        <v>17</v>
      </c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06"/>
        <v>Good Sales</v>
      </c>
      <c r="F1679" s="2">
        <v>0.17</v>
      </c>
      <c r="G1679" s="2">
        <f t="shared" si="104"/>
        <v>351.4563</v>
      </c>
      <c r="H1679" s="2">
        <f t="shared" si="105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tr">
        <f t="shared" si="107"/>
        <v>loss</v>
      </c>
      <c r="P1679" s="2" t="s">
        <v>48</v>
      </c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06"/>
        <v>concerning</v>
      </c>
      <c r="F1680" s="2">
        <v>0.26</v>
      </c>
      <c r="G1680" s="2">
        <f t="shared" si="104"/>
        <v>67.958799999999997</v>
      </c>
      <c r="H1680" s="2">
        <f t="shared" si="105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tr">
        <f t="shared" si="107"/>
        <v>loss</v>
      </c>
      <c r="P1680" s="2" t="s">
        <v>48</v>
      </c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06"/>
        <v>Good Sales</v>
      </c>
      <c r="F1681" s="2">
        <v>0.45</v>
      </c>
      <c r="G1681" s="2">
        <f t="shared" si="104"/>
        <v>648.58950000000004</v>
      </c>
      <c r="H1681" s="2">
        <f t="shared" si="105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tr">
        <f t="shared" si="107"/>
        <v>loss</v>
      </c>
      <c r="P1681" s="2" t="s">
        <v>17</v>
      </c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06"/>
        <v>Good Sales</v>
      </c>
      <c r="F1682" s="2">
        <v>0.19</v>
      </c>
      <c r="G1682" s="2">
        <f t="shared" si="104"/>
        <v>453.02840000000003</v>
      </c>
      <c r="H1682" s="2">
        <f t="shared" si="105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tr">
        <f t="shared" si="107"/>
        <v>loss</v>
      </c>
      <c r="P1682" s="2" t="s">
        <v>23</v>
      </c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06"/>
        <v>Good Sales</v>
      </c>
      <c r="F1683" s="2">
        <v>0.04</v>
      </c>
      <c r="G1683" s="2">
        <f t="shared" si="104"/>
        <v>195.00040000000001</v>
      </c>
      <c r="H1683" s="2">
        <f t="shared" si="105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tr">
        <f t="shared" si="107"/>
        <v>profit</v>
      </c>
      <c r="P1683" s="2" t="s">
        <v>34</v>
      </c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06"/>
        <v>Good Sales</v>
      </c>
      <c r="F1684" s="2">
        <v>0.5</v>
      </c>
      <c r="G1684" s="2">
        <f t="shared" si="104"/>
        <v>2208.84</v>
      </c>
      <c r="H1684" s="2">
        <f t="shared" si="105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tr">
        <f t="shared" si="107"/>
        <v>loss</v>
      </c>
      <c r="P1684" s="2" t="s">
        <v>23</v>
      </c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06"/>
        <v>Good Sales</v>
      </c>
      <c r="F1685" s="2">
        <v>0.09</v>
      </c>
      <c r="G1685" s="2">
        <f t="shared" si="104"/>
        <v>89.000099999999989</v>
      </c>
      <c r="H1685" s="2">
        <f t="shared" si="105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tr">
        <f t="shared" si="107"/>
        <v>loss</v>
      </c>
      <c r="P1685" s="2" t="s">
        <v>48</v>
      </c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06"/>
        <v>Good Sales</v>
      </c>
      <c r="F1686" s="2">
        <v>0.02</v>
      </c>
      <c r="G1686" s="2">
        <f t="shared" si="104"/>
        <v>72.881</v>
      </c>
      <c r="H1686" s="2">
        <f t="shared" si="105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tr">
        <f t="shared" si="107"/>
        <v>loss</v>
      </c>
      <c r="P1686" s="2" t="s">
        <v>23</v>
      </c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06"/>
        <v>Good Sales</v>
      </c>
      <c r="F1687" s="2">
        <v>0.21</v>
      </c>
      <c r="G1687" s="2">
        <f t="shared" si="104"/>
        <v>984.99239999999986</v>
      </c>
      <c r="H1687" s="2">
        <f t="shared" si="105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tr">
        <f t="shared" si="107"/>
        <v>profit</v>
      </c>
      <c r="P1687" s="2" t="s">
        <v>23</v>
      </c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06"/>
        <v>concerning</v>
      </c>
      <c r="F1688" s="2">
        <v>0.06</v>
      </c>
      <c r="G1688" s="2">
        <f t="shared" si="104"/>
        <v>8.5848000000000013</v>
      </c>
      <c r="H1688" s="2">
        <f t="shared" si="105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tr">
        <f t="shared" si="107"/>
        <v>loss</v>
      </c>
      <c r="P1688" s="2" t="s">
        <v>34</v>
      </c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06"/>
        <v>Good Sales</v>
      </c>
      <c r="F1689" s="2">
        <v>0.49</v>
      </c>
      <c r="G1689" s="2">
        <f t="shared" si="104"/>
        <v>1779.9887000000001</v>
      </c>
      <c r="H1689" s="2">
        <f t="shared" si="105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tr">
        <f t="shared" si="107"/>
        <v>profit</v>
      </c>
      <c r="P1689" s="2" t="s">
        <v>23</v>
      </c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06"/>
        <v>Good Sales</v>
      </c>
      <c r="F1690" s="2">
        <v>0.19</v>
      </c>
      <c r="G1690" s="2">
        <f t="shared" si="104"/>
        <v>446.63870000000003</v>
      </c>
      <c r="H1690" s="2">
        <f t="shared" si="105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tr">
        <f t="shared" si="107"/>
        <v>loss</v>
      </c>
      <c r="P1690" s="2" t="s">
        <v>39</v>
      </c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06"/>
        <v>Good Sales</v>
      </c>
      <c r="F1691" s="2">
        <v>0.41</v>
      </c>
      <c r="G1691" s="2">
        <f t="shared" si="104"/>
        <v>1407.5955999999999</v>
      </c>
      <c r="H1691" s="2">
        <f t="shared" si="105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tr">
        <f t="shared" si="107"/>
        <v>loss</v>
      </c>
      <c r="P1691" s="2" t="s">
        <v>28</v>
      </c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06"/>
        <v>Good Sales</v>
      </c>
      <c r="F1692" s="2">
        <v>0.09</v>
      </c>
      <c r="G1692" s="2">
        <f t="shared" si="104"/>
        <v>276.06509999999997</v>
      </c>
      <c r="H1692" s="2">
        <f t="shared" si="105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tr">
        <f t="shared" si="107"/>
        <v>loss</v>
      </c>
      <c r="P1692" s="2" t="s">
        <v>17</v>
      </c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06"/>
        <v>Good Sales</v>
      </c>
      <c r="F1693" s="2">
        <v>7.0000000000000007E-2</v>
      </c>
      <c r="G1693" s="2">
        <f t="shared" si="104"/>
        <v>344.74020000000002</v>
      </c>
      <c r="H1693" s="2">
        <f t="shared" si="105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tr">
        <f t="shared" si="107"/>
        <v>profit</v>
      </c>
      <c r="P1693" s="2" t="s">
        <v>39</v>
      </c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06"/>
        <v>Good Sales</v>
      </c>
      <c r="F1694" s="2">
        <v>0.32</v>
      </c>
      <c r="G1694" s="2">
        <f t="shared" si="104"/>
        <v>484.86400000000003</v>
      </c>
      <c r="H1694" s="2">
        <f t="shared" si="105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tr">
        <f t="shared" si="107"/>
        <v>loss</v>
      </c>
      <c r="P1694" s="2" t="s">
        <v>48</v>
      </c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06"/>
        <v>Good Sales</v>
      </c>
      <c r="F1695" s="2">
        <v>0.45</v>
      </c>
      <c r="G1695" s="2">
        <f t="shared" si="104"/>
        <v>1778.4449999999999</v>
      </c>
      <c r="H1695" s="2">
        <f t="shared" si="105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tr">
        <f t="shared" si="107"/>
        <v>loss</v>
      </c>
      <c r="P1695" s="2" t="s">
        <v>23</v>
      </c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06"/>
        <v>Good Sales</v>
      </c>
      <c r="F1696" s="2">
        <v>0.06</v>
      </c>
      <c r="G1696" s="2">
        <f t="shared" si="104"/>
        <v>74.984399999999994</v>
      </c>
      <c r="H1696" s="2">
        <f t="shared" si="105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tr">
        <f t="shared" si="107"/>
        <v>loss</v>
      </c>
      <c r="P1696" s="2" t="s">
        <v>39</v>
      </c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06"/>
        <v>Good Sales</v>
      </c>
      <c r="F1697" s="2">
        <v>0.28999999999999998</v>
      </c>
      <c r="G1697" s="2">
        <f t="shared" si="104"/>
        <v>647.99919999999997</v>
      </c>
      <c r="H1697" s="2">
        <f t="shared" si="105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tr">
        <f t="shared" si="107"/>
        <v>loss</v>
      </c>
      <c r="P1697" s="2" t="s">
        <v>39</v>
      </c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06"/>
        <v>Good Sales</v>
      </c>
      <c r="F1698" s="2">
        <v>0.04</v>
      </c>
      <c r="G1698" s="2">
        <f t="shared" si="104"/>
        <v>195.1748</v>
      </c>
      <c r="H1698" s="2">
        <f t="shared" si="105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tr">
        <f t="shared" si="107"/>
        <v>profit</v>
      </c>
      <c r="P1698" s="2" t="s">
        <v>48</v>
      </c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06"/>
        <v>Good Sales</v>
      </c>
      <c r="F1699" s="2">
        <v>0.41</v>
      </c>
      <c r="G1699" s="2">
        <f t="shared" si="104"/>
        <v>1580.1686999999999</v>
      </c>
      <c r="H1699" s="2">
        <f t="shared" si="105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tr">
        <f t="shared" si="107"/>
        <v>profit</v>
      </c>
      <c r="P1699" s="2" t="s">
        <v>39</v>
      </c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06"/>
        <v>Good Sales</v>
      </c>
      <c r="F1700" s="2">
        <v>0.45</v>
      </c>
      <c r="G1700" s="2">
        <f t="shared" si="104"/>
        <v>741.38400000000001</v>
      </c>
      <c r="H1700" s="2">
        <f t="shared" si="105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tr">
        <f t="shared" si="107"/>
        <v>loss</v>
      </c>
      <c r="P1700" s="2" t="s">
        <v>17</v>
      </c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06"/>
        <v>Good Sales</v>
      </c>
      <c r="F1701" s="2">
        <v>0.31</v>
      </c>
      <c r="G1701" s="2">
        <f t="shared" si="104"/>
        <v>971.82209999999998</v>
      </c>
      <c r="H1701" s="2">
        <f t="shared" si="105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tr">
        <f t="shared" si="107"/>
        <v>loss</v>
      </c>
      <c r="P1701" s="2" t="s">
        <v>48</v>
      </c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06"/>
        <v>concerning</v>
      </c>
      <c r="F1702" s="2">
        <v>0.34</v>
      </c>
      <c r="G1702" s="2">
        <f t="shared" si="104"/>
        <v>116.78660000000001</v>
      </c>
      <c r="H1702" s="2">
        <f t="shared" si="105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tr">
        <f t="shared" si="107"/>
        <v>loss</v>
      </c>
      <c r="P1702" s="2" t="s">
        <v>48</v>
      </c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06"/>
        <v>Good Sales</v>
      </c>
      <c r="F1703" s="2">
        <v>0.03</v>
      </c>
      <c r="G1703" s="2">
        <f t="shared" si="104"/>
        <v>42.160199999999996</v>
      </c>
      <c r="H1703" s="2">
        <f t="shared" si="105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tr">
        <f t="shared" si="107"/>
        <v>loss</v>
      </c>
      <c r="P1703" s="2" t="s">
        <v>34</v>
      </c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06"/>
        <v>Good Sales</v>
      </c>
      <c r="F1704" s="2">
        <v>0.04</v>
      </c>
      <c r="G1704" s="2">
        <f t="shared" si="104"/>
        <v>144.80440000000002</v>
      </c>
      <c r="H1704" s="2">
        <f t="shared" si="105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tr">
        <f t="shared" si="107"/>
        <v>loss</v>
      </c>
      <c r="P1704" s="2" t="s">
        <v>23</v>
      </c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06"/>
        <v>Good Sales</v>
      </c>
      <c r="F1705" s="2">
        <v>0.09</v>
      </c>
      <c r="G1705" s="2">
        <f t="shared" si="104"/>
        <v>260.41140000000001</v>
      </c>
      <c r="H1705" s="2">
        <f t="shared" si="105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tr">
        <f t="shared" si="107"/>
        <v>loss</v>
      </c>
      <c r="P1705" s="2" t="s">
        <v>48</v>
      </c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06"/>
        <v>Good Sales</v>
      </c>
      <c r="F1706" s="2">
        <v>0.14000000000000001</v>
      </c>
      <c r="G1706" s="2">
        <f t="shared" si="104"/>
        <v>336.19600000000003</v>
      </c>
      <c r="H1706" s="2">
        <f t="shared" si="105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tr">
        <f t="shared" si="107"/>
        <v>loss</v>
      </c>
      <c r="P1706" s="2" t="s">
        <v>23</v>
      </c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06"/>
        <v>Good Sales</v>
      </c>
      <c r="F1707" s="2">
        <v>0.38</v>
      </c>
      <c r="G1707" s="2">
        <f t="shared" si="104"/>
        <v>1324.4102</v>
      </c>
      <c r="H1707" s="2">
        <f t="shared" si="105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tr">
        <f t="shared" si="107"/>
        <v>loss</v>
      </c>
      <c r="P1707" s="2" t="s">
        <v>48</v>
      </c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06"/>
        <v>Good Sales</v>
      </c>
      <c r="F1708" s="2">
        <v>0.22</v>
      </c>
      <c r="G1708" s="2">
        <f t="shared" si="104"/>
        <v>451.53899999999999</v>
      </c>
      <c r="H1708" s="2">
        <f t="shared" si="105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tr">
        <f t="shared" si="107"/>
        <v>loss</v>
      </c>
      <c r="P1708" s="2" t="s">
        <v>28</v>
      </c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06"/>
        <v>concerning</v>
      </c>
      <c r="F1709" s="2">
        <v>0.04</v>
      </c>
      <c r="G1709" s="2">
        <f t="shared" si="104"/>
        <v>9.1267999999999994</v>
      </c>
      <c r="H1709" s="2">
        <f t="shared" si="105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tr">
        <f t="shared" si="107"/>
        <v>loss</v>
      </c>
      <c r="P1709" s="2" t="s">
        <v>34</v>
      </c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06"/>
        <v>Good Sales</v>
      </c>
      <c r="F1710" s="2">
        <v>0.43</v>
      </c>
      <c r="G1710" s="2">
        <f t="shared" si="104"/>
        <v>972.24290000000008</v>
      </c>
      <c r="H1710" s="2">
        <f t="shared" si="105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tr">
        <f t="shared" si="107"/>
        <v>loss</v>
      </c>
      <c r="P1710" s="2" t="s">
        <v>17</v>
      </c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06"/>
        <v>Good Sales</v>
      </c>
      <c r="F1711" s="2">
        <v>0.5</v>
      </c>
      <c r="G1711" s="2">
        <f t="shared" si="104"/>
        <v>2260.2150000000001</v>
      </c>
      <c r="H1711" s="2">
        <f t="shared" si="105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tr">
        <f t="shared" si="107"/>
        <v>loss</v>
      </c>
      <c r="P1711" s="2" t="s">
        <v>39</v>
      </c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06"/>
        <v>Good Sales</v>
      </c>
      <c r="F1712" s="2">
        <v>0.23</v>
      </c>
      <c r="G1712" s="2">
        <f t="shared" si="104"/>
        <v>988.40430000000003</v>
      </c>
      <c r="H1712" s="2">
        <f t="shared" si="105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tr">
        <f t="shared" si="107"/>
        <v>profit</v>
      </c>
      <c r="P1712" s="2" t="s">
        <v>28</v>
      </c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06"/>
        <v>Good Sales</v>
      </c>
      <c r="F1713" s="2">
        <v>0.26</v>
      </c>
      <c r="G1713" s="2">
        <f t="shared" si="104"/>
        <v>547.0634</v>
      </c>
      <c r="H1713" s="2">
        <f t="shared" si="105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tr">
        <f t="shared" si="107"/>
        <v>loss</v>
      </c>
      <c r="P1713" s="2" t="s">
        <v>23</v>
      </c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06"/>
        <v>concerning</v>
      </c>
      <c r="F1714" s="2">
        <v>0.04</v>
      </c>
      <c r="G1714" s="2">
        <f t="shared" si="104"/>
        <v>8.355599999999999</v>
      </c>
      <c r="H1714" s="2">
        <f t="shared" si="105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tr">
        <f t="shared" si="107"/>
        <v>loss</v>
      </c>
      <c r="P1714" s="2" t="s">
        <v>34</v>
      </c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06"/>
        <v>Good Sales</v>
      </c>
      <c r="F1715" s="2">
        <v>0.19</v>
      </c>
      <c r="G1715" s="2">
        <f t="shared" si="104"/>
        <v>611.40289999999993</v>
      </c>
      <c r="H1715" s="2">
        <f t="shared" si="105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tr">
        <f t="shared" si="107"/>
        <v>loss</v>
      </c>
      <c r="P1715" s="2" t="s">
        <v>48</v>
      </c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06"/>
        <v>Good Sales</v>
      </c>
      <c r="F1716" s="2">
        <v>0.19</v>
      </c>
      <c r="G1716" s="2">
        <f t="shared" si="104"/>
        <v>709.05150000000003</v>
      </c>
      <c r="H1716" s="2">
        <f t="shared" si="105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tr">
        <f t="shared" si="107"/>
        <v>loss</v>
      </c>
      <c r="P1716" s="2" t="s">
        <v>48</v>
      </c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06"/>
        <v>Good Sales</v>
      </c>
      <c r="F1717" s="2">
        <v>0.48</v>
      </c>
      <c r="G1717" s="2">
        <f t="shared" si="104"/>
        <v>740.05919999999992</v>
      </c>
      <c r="H1717" s="2">
        <f t="shared" si="105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tr">
        <f t="shared" si="107"/>
        <v>loss</v>
      </c>
      <c r="P1717" s="2" t="s">
        <v>34</v>
      </c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06"/>
        <v>Good Sales</v>
      </c>
      <c r="F1718" s="2">
        <v>0.33</v>
      </c>
      <c r="G1718" s="2">
        <f t="shared" si="104"/>
        <v>803.76450000000011</v>
      </c>
      <c r="H1718" s="2">
        <f t="shared" si="105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tr">
        <f t="shared" si="107"/>
        <v>loss</v>
      </c>
      <c r="P1718" s="2" t="s">
        <v>34</v>
      </c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06"/>
        <v>Good Sales</v>
      </c>
      <c r="F1719" s="2">
        <v>0.39</v>
      </c>
      <c r="G1719" s="2">
        <f t="shared" si="104"/>
        <v>1934.4390000000003</v>
      </c>
      <c r="H1719" s="2">
        <f t="shared" si="105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tr">
        <f t="shared" si="107"/>
        <v>profit</v>
      </c>
      <c r="P1719" s="2" t="s">
        <v>28</v>
      </c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06"/>
        <v>Good Sales</v>
      </c>
      <c r="F1720" s="2">
        <v>0.06</v>
      </c>
      <c r="G1720" s="2">
        <f t="shared" si="104"/>
        <v>175.44479999999999</v>
      </c>
      <c r="H1720" s="2">
        <f t="shared" si="105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tr">
        <f t="shared" si="107"/>
        <v>loss</v>
      </c>
      <c r="P1720" s="2" t="s">
        <v>28</v>
      </c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06"/>
        <v>Good Sales</v>
      </c>
      <c r="F1721" s="2">
        <v>0.21</v>
      </c>
      <c r="G1721" s="2">
        <f t="shared" si="104"/>
        <v>382.25669999999997</v>
      </c>
      <c r="H1721" s="2">
        <f t="shared" si="105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tr">
        <f t="shared" si="107"/>
        <v>loss</v>
      </c>
      <c r="P1721" s="2" t="s">
        <v>28</v>
      </c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06"/>
        <v>Good Sales</v>
      </c>
      <c r="F1722" s="2">
        <v>0.1</v>
      </c>
      <c r="G1722" s="2">
        <f t="shared" si="104"/>
        <v>317.47000000000003</v>
      </c>
      <c r="H1722" s="2">
        <f t="shared" si="105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tr">
        <f t="shared" si="107"/>
        <v>loss</v>
      </c>
      <c r="P1722" s="2" t="s">
        <v>34</v>
      </c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06"/>
        <v>Good Sales</v>
      </c>
      <c r="F1723" s="2">
        <v>0.43</v>
      </c>
      <c r="G1723" s="2">
        <f t="shared" si="104"/>
        <v>422.3073</v>
      </c>
      <c r="H1723" s="2">
        <f t="shared" si="105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tr">
        <f t="shared" si="107"/>
        <v>loss</v>
      </c>
      <c r="P1723" s="2" t="s">
        <v>34</v>
      </c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06"/>
        <v>Good Sales</v>
      </c>
      <c r="F1724" s="2">
        <v>0.08</v>
      </c>
      <c r="G1724" s="2">
        <f t="shared" si="104"/>
        <v>86.107199999999992</v>
      </c>
      <c r="H1724" s="2">
        <f t="shared" si="105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tr">
        <f t="shared" si="107"/>
        <v>loss</v>
      </c>
      <c r="P1724" s="2" t="s">
        <v>28</v>
      </c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06"/>
        <v>Good Sales</v>
      </c>
      <c r="F1725" s="2">
        <v>0.22</v>
      </c>
      <c r="G1725" s="2">
        <f t="shared" si="104"/>
        <v>1019.0686000000001</v>
      </c>
      <c r="H1725" s="2">
        <f t="shared" si="105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tr">
        <f t="shared" si="107"/>
        <v>profit</v>
      </c>
      <c r="P1725" s="2" t="s">
        <v>28</v>
      </c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06"/>
        <v>Good Sales</v>
      </c>
      <c r="F1726" s="2">
        <v>0.03</v>
      </c>
      <c r="G1726" s="2">
        <f t="shared" si="104"/>
        <v>38.162399999999998</v>
      </c>
      <c r="H1726" s="2">
        <f t="shared" si="105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tr">
        <f t="shared" si="107"/>
        <v>loss</v>
      </c>
      <c r="P1726" s="2" t="s">
        <v>34</v>
      </c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06"/>
        <v>Good Sales</v>
      </c>
      <c r="F1727" s="2">
        <v>0.32</v>
      </c>
      <c r="G1727" s="2">
        <f t="shared" si="104"/>
        <v>519.3184</v>
      </c>
      <c r="H1727" s="2">
        <f t="shared" si="105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tr">
        <f t="shared" si="107"/>
        <v>loss</v>
      </c>
      <c r="P1727" s="2" t="s">
        <v>48</v>
      </c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06"/>
        <v>Good Sales</v>
      </c>
      <c r="F1728" s="2">
        <v>0.24</v>
      </c>
      <c r="G1728" s="2">
        <f t="shared" si="104"/>
        <v>663.48239999999998</v>
      </c>
      <c r="H1728" s="2">
        <f t="shared" si="105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tr">
        <f t="shared" si="107"/>
        <v>loss</v>
      </c>
      <c r="P1728" s="2" t="s">
        <v>28</v>
      </c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06"/>
        <v>Good Sales</v>
      </c>
      <c r="F1729" s="2">
        <v>0.25</v>
      </c>
      <c r="G1729" s="2">
        <f t="shared" si="104"/>
        <v>1127.1224999999999</v>
      </c>
      <c r="H1729" s="2">
        <f t="shared" si="105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tr">
        <f t="shared" si="107"/>
        <v>loss</v>
      </c>
      <c r="P1729" s="2" t="s">
        <v>28</v>
      </c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106"/>
        <v>Good Sales</v>
      </c>
      <c r="F1730" s="2">
        <v>0.05</v>
      </c>
      <c r="G1730" s="2">
        <f t="shared" ref="G1730:G1793" si="108">D1730*F1730</f>
        <v>196.45500000000001</v>
      </c>
      <c r="H1730" s="2">
        <f t="shared" ref="H1730:H1793" si="109">D1730-G1730</f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tr">
        <f t="shared" si="107"/>
        <v>loss</v>
      </c>
      <c r="P1730" s="2" t="s">
        <v>34</v>
      </c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110">IF(D1731&gt;800,"Good Sales","concerning")</f>
        <v>concerning</v>
      </c>
      <c r="F1731" s="2">
        <v>0.26</v>
      </c>
      <c r="G1731" s="2">
        <f t="shared" si="108"/>
        <v>81.780400000000014</v>
      </c>
      <c r="H1731" s="2">
        <f t="shared" si="109"/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tr">
        <f t="shared" ref="O1731:O1794" si="111">IF(N1731&gt;800,"profit","loss")</f>
        <v>loss</v>
      </c>
      <c r="P1731" s="2" t="s">
        <v>17</v>
      </c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10"/>
        <v>Good Sales</v>
      </c>
      <c r="F1732" s="2">
        <v>0.28000000000000003</v>
      </c>
      <c r="G1732" s="2">
        <f t="shared" si="108"/>
        <v>978.83800000000008</v>
      </c>
      <c r="H1732" s="2">
        <f t="shared" si="109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tr">
        <f t="shared" si="111"/>
        <v>profit</v>
      </c>
      <c r="P1732" s="2" t="s">
        <v>17</v>
      </c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10"/>
        <v>Good Sales</v>
      </c>
      <c r="F1733" s="2">
        <v>0.48</v>
      </c>
      <c r="G1733" s="2">
        <f t="shared" si="108"/>
        <v>1233.5519999999999</v>
      </c>
      <c r="H1733" s="2">
        <f t="shared" si="109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tr">
        <f t="shared" si="111"/>
        <v>loss</v>
      </c>
      <c r="P1733" s="2" t="s">
        <v>28</v>
      </c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10"/>
        <v>Good Sales</v>
      </c>
      <c r="F1734" s="2">
        <v>0.02</v>
      </c>
      <c r="G1734" s="2">
        <f t="shared" si="108"/>
        <v>48.604199999999999</v>
      </c>
      <c r="H1734" s="2">
        <f t="shared" si="109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tr">
        <f t="shared" si="111"/>
        <v>loss</v>
      </c>
      <c r="P1734" s="2" t="s">
        <v>23</v>
      </c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10"/>
        <v>Good Sales</v>
      </c>
      <c r="F1735" s="2">
        <v>0.46</v>
      </c>
      <c r="G1735" s="2">
        <f t="shared" si="108"/>
        <v>1604.7744</v>
      </c>
      <c r="H1735" s="2">
        <f t="shared" si="109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tr">
        <f t="shared" si="111"/>
        <v>loss</v>
      </c>
      <c r="P1735" s="2" t="s">
        <v>39</v>
      </c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10"/>
        <v>Good Sales</v>
      </c>
      <c r="F1736" s="2">
        <v>0.24</v>
      </c>
      <c r="G1736" s="2">
        <f t="shared" si="108"/>
        <v>254.76959999999997</v>
      </c>
      <c r="H1736" s="2">
        <f t="shared" si="109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tr">
        <f t="shared" si="111"/>
        <v>loss</v>
      </c>
      <c r="P1736" s="2" t="s">
        <v>17</v>
      </c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10"/>
        <v>Good Sales</v>
      </c>
      <c r="F1737" s="2">
        <v>0.11</v>
      </c>
      <c r="G1737" s="2">
        <f t="shared" si="108"/>
        <v>540.02189999999996</v>
      </c>
      <c r="H1737" s="2">
        <f t="shared" si="109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tr">
        <f t="shared" si="111"/>
        <v>profit</v>
      </c>
      <c r="P1737" s="2" t="s">
        <v>23</v>
      </c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10"/>
        <v>Good Sales</v>
      </c>
      <c r="F1738" s="2">
        <v>0.33</v>
      </c>
      <c r="G1738" s="2">
        <f t="shared" si="108"/>
        <v>1076.46</v>
      </c>
      <c r="H1738" s="2">
        <f t="shared" si="109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tr">
        <f t="shared" si="111"/>
        <v>profit</v>
      </c>
      <c r="P1738" s="2" t="s">
        <v>28</v>
      </c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10"/>
        <v>Good Sales</v>
      </c>
      <c r="F1739" s="2">
        <v>0.26</v>
      </c>
      <c r="G1739" s="2">
        <f t="shared" si="108"/>
        <v>491.84720000000004</v>
      </c>
      <c r="H1739" s="2">
        <f t="shared" si="109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tr">
        <f t="shared" si="111"/>
        <v>loss</v>
      </c>
      <c r="P1739" s="2" t="s">
        <v>39</v>
      </c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10"/>
        <v>Good Sales</v>
      </c>
      <c r="F1740" s="2">
        <v>0.11</v>
      </c>
      <c r="G1740" s="2">
        <f t="shared" si="108"/>
        <v>334.50889999999998</v>
      </c>
      <c r="H1740" s="2">
        <f t="shared" si="109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tr">
        <f t="shared" si="111"/>
        <v>loss</v>
      </c>
      <c r="P1740" s="2" t="s">
        <v>34</v>
      </c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10"/>
        <v>Good Sales</v>
      </c>
      <c r="F1741" s="2">
        <v>0.31</v>
      </c>
      <c r="G1741" s="2">
        <f t="shared" si="108"/>
        <v>359.82010000000002</v>
      </c>
      <c r="H1741" s="2">
        <f t="shared" si="109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tr">
        <f t="shared" si="111"/>
        <v>loss</v>
      </c>
      <c r="P1741" s="2" t="s">
        <v>23</v>
      </c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10"/>
        <v>Good Sales</v>
      </c>
      <c r="F1742" s="2">
        <v>0.24</v>
      </c>
      <c r="G1742" s="2">
        <f t="shared" si="108"/>
        <v>769.39919999999995</v>
      </c>
      <c r="H1742" s="2">
        <f t="shared" si="109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tr">
        <f t="shared" si="111"/>
        <v>loss</v>
      </c>
      <c r="P1742" s="2" t="s">
        <v>39</v>
      </c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10"/>
        <v>concerning</v>
      </c>
      <c r="F1743" s="2">
        <v>0.34</v>
      </c>
      <c r="G1743" s="2">
        <f t="shared" si="108"/>
        <v>81.008400000000009</v>
      </c>
      <c r="H1743" s="2">
        <f t="shared" si="109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tr">
        <f t="shared" si="111"/>
        <v>loss</v>
      </c>
      <c r="P1743" s="2" t="s">
        <v>28</v>
      </c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10"/>
        <v>Good Sales</v>
      </c>
      <c r="F1744" s="2">
        <v>0.34</v>
      </c>
      <c r="G1744" s="2">
        <f t="shared" si="108"/>
        <v>602.40859999999998</v>
      </c>
      <c r="H1744" s="2">
        <f t="shared" si="109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tr">
        <f t="shared" si="111"/>
        <v>loss</v>
      </c>
      <c r="P1744" s="2" t="s">
        <v>17</v>
      </c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10"/>
        <v>Good Sales</v>
      </c>
      <c r="F1745" s="2">
        <v>0.24</v>
      </c>
      <c r="G1745" s="2">
        <f t="shared" si="108"/>
        <v>903.0791999999999</v>
      </c>
      <c r="H1745" s="2">
        <f t="shared" si="109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tr">
        <f t="shared" si="111"/>
        <v>loss</v>
      </c>
      <c r="P1745" s="2" t="s">
        <v>23</v>
      </c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10"/>
        <v>Good Sales</v>
      </c>
      <c r="F1746" s="2">
        <v>0.2</v>
      </c>
      <c r="G1746" s="2">
        <f t="shared" si="108"/>
        <v>811.8180000000001</v>
      </c>
      <c r="H1746" s="2">
        <f t="shared" si="109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tr">
        <f t="shared" si="111"/>
        <v>profit</v>
      </c>
      <c r="P1746" s="2" t="s">
        <v>17</v>
      </c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10"/>
        <v>Good Sales</v>
      </c>
      <c r="F1747" s="2">
        <v>0.03</v>
      </c>
      <c r="G1747" s="2">
        <f t="shared" si="108"/>
        <v>40.179299999999998</v>
      </c>
      <c r="H1747" s="2">
        <f t="shared" si="109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tr">
        <f t="shared" si="111"/>
        <v>loss</v>
      </c>
      <c r="P1747" s="2" t="s">
        <v>34</v>
      </c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10"/>
        <v>Good Sales</v>
      </c>
      <c r="F1748" s="2">
        <v>0.25</v>
      </c>
      <c r="G1748" s="2">
        <f t="shared" si="108"/>
        <v>685.77750000000003</v>
      </c>
      <c r="H1748" s="2">
        <f t="shared" si="109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tr">
        <f t="shared" si="111"/>
        <v>loss</v>
      </c>
      <c r="P1748" s="2" t="s">
        <v>17</v>
      </c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10"/>
        <v>Good Sales</v>
      </c>
      <c r="F1749" s="2">
        <v>0.12</v>
      </c>
      <c r="G1749" s="2">
        <f t="shared" si="108"/>
        <v>322.75439999999998</v>
      </c>
      <c r="H1749" s="2">
        <f t="shared" si="109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tr">
        <f t="shared" si="111"/>
        <v>loss</v>
      </c>
      <c r="P1749" s="2" t="s">
        <v>23</v>
      </c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10"/>
        <v>Good Sales</v>
      </c>
      <c r="F1750" s="2">
        <v>0.03</v>
      </c>
      <c r="G1750" s="2">
        <f t="shared" si="108"/>
        <v>64.953900000000004</v>
      </c>
      <c r="H1750" s="2">
        <f t="shared" si="109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tr">
        <f t="shared" si="111"/>
        <v>loss</v>
      </c>
      <c r="P1750" s="2" t="s">
        <v>48</v>
      </c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10"/>
        <v>Good Sales</v>
      </c>
      <c r="F1751" s="2">
        <v>0.17</v>
      </c>
      <c r="G1751" s="2">
        <f t="shared" si="108"/>
        <v>207.28440000000001</v>
      </c>
      <c r="H1751" s="2">
        <f t="shared" si="109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tr">
        <f t="shared" si="111"/>
        <v>loss</v>
      </c>
      <c r="P1751" s="2" t="s">
        <v>17</v>
      </c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10"/>
        <v>Good Sales</v>
      </c>
      <c r="F1752" s="2">
        <v>0.04</v>
      </c>
      <c r="G1752" s="2">
        <f t="shared" si="108"/>
        <v>141.83280000000002</v>
      </c>
      <c r="H1752" s="2">
        <f t="shared" si="109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tr">
        <f t="shared" si="111"/>
        <v>profit</v>
      </c>
      <c r="P1752" s="2" t="s">
        <v>23</v>
      </c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10"/>
        <v>Good Sales</v>
      </c>
      <c r="F1753" s="2">
        <v>0.28999999999999998</v>
      </c>
      <c r="G1753" s="2">
        <f t="shared" si="108"/>
        <v>387.60529999999994</v>
      </c>
      <c r="H1753" s="2">
        <f t="shared" si="109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tr">
        <f t="shared" si="111"/>
        <v>loss</v>
      </c>
      <c r="P1753" s="2" t="s">
        <v>39</v>
      </c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10"/>
        <v>Good Sales</v>
      </c>
      <c r="F1754" s="2">
        <v>0.25</v>
      </c>
      <c r="G1754" s="2">
        <f t="shared" si="108"/>
        <v>1141.0074999999999</v>
      </c>
      <c r="H1754" s="2">
        <f t="shared" si="109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tr">
        <f t="shared" si="111"/>
        <v>profit</v>
      </c>
      <c r="P1754" s="2" t="s">
        <v>17</v>
      </c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10"/>
        <v>Good Sales</v>
      </c>
      <c r="F1755" s="2">
        <v>0.4</v>
      </c>
      <c r="G1755" s="2">
        <f t="shared" si="108"/>
        <v>1075.864</v>
      </c>
      <c r="H1755" s="2">
        <f t="shared" si="109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tr">
        <f t="shared" si="111"/>
        <v>loss</v>
      </c>
      <c r="P1755" s="2" t="s">
        <v>23</v>
      </c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10"/>
        <v>Good Sales</v>
      </c>
      <c r="F1756" s="2">
        <v>0.13</v>
      </c>
      <c r="G1756" s="2">
        <f t="shared" si="108"/>
        <v>567.49420000000009</v>
      </c>
      <c r="H1756" s="2">
        <f t="shared" si="109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tr">
        <f t="shared" si="111"/>
        <v>profit</v>
      </c>
      <c r="P1756" s="2" t="s">
        <v>39</v>
      </c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10"/>
        <v>Good Sales</v>
      </c>
      <c r="F1757" s="2">
        <v>0.19</v>
      </c>
      <c r="G1757" s="2">
        <f t="shared" si="108"/>
        <v>289.6816</v>
      </c>
      <c r="H1757" s="2">
        <f t="shared" si="109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tr">
        <f t="shared" si="111"/>
        <v>loss</v>
      </c>
      <c r="P1757" s="2" t="s">
        <v>48</v>
      </c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10"/>
        <v>Good Sales</v>
      </c>
      <c r="F1758" s="2">
        <v>0.34</v>
      </c>
      <c r="G1758" s="2">
        <f t="shared" si="108"/>
        <v>1378.5946000000001</v>
      </c>
      <c r="H1758" s="2">
        <f t="shared" si="109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tr">
        <f t="shared" si="111"/>
        <v>loss</v>
      </c>
      <c r="P1758" s="2" t="s">
        <v>34</v>
      </c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10"/>
        <v>concerning</v>
      </c>
      <c r="F1759" s="2">
        <v>0.5</v>
      </c>
      <c r="G1759" s="2">
        <f t="shared" si="108"/>
        <v>328.47500000000002</v>
      </c>
      <c r="H1759" s="2">
        <f t="shared" si="109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tr">
        <f t="shared" si="111"/>
        <v>loss</v>
      </c>
      <c r="P1759" s="2" t="s">
        <v>23</v>
      </c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10"/>
        <v>Good Sales</v>
      </c>
      <c r="F1760" s="2">
        <v>0.45</v>
      </c>
      <c r="G1760" s="2">
        <f t="shared" si="108"/>
        <v>1735.8615</v>
      </c>
      <c r="H1760" s="2">
        <f t="shared" si="109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tr">
        <f t="shared" si="111"/>
        <v>profit</v>
      </c>
      <c r="P1760" s="2" t="s">
        <v>48</v>
      </c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10"/>
        <v>Good Sales</v>
      </c>
      <c r="F1761" s="2">
        <v>0.26</v>
      </c>
      <c r="G1761" s="2">
        <f t="shared" si="108"/>
        <v>518.96780000000001</v>
      </c>
      <c r="H1761" s="2">
        <f t="shared" si="109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tr">
        <f t="shared" si="111"/>
        <v>loss</v>
      </c>
      <c r="P1761" s="2" t="s">
        <v>23</v>
      </c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10"/>
        <v>Good Sales</v>
      </c>
      <c r="F1762" s="2">
        <v>0.34</v>
      </c>
      <c r="G1762" s="2">
        <f t="shared" si="108"/>
        <v>817.00300000000004</v>
      </c>
      <c r="H1762" s="2">
        <f t="shared" si="109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tr">
        <f t="shared" si="111"/>
        <v>loss</v>
      </c>
      <c r="P1762" s="2" t="s">
        <v>28</v>
      </c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10"/>
        <v>Good Sales</v>
      </c>
      <c r="F1763" s="2">
        <v>0.27</v>
      </c>
      <c r="G1763" s="2">
        <f t="shared" si="108"/>
        <v>247.68720000000002</v>
      </c>
      <c r="H1763" s="2">
        <f t="shared" si="109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tr">
        <f t="shared" si="111"/>
        <v>loss</v>
      </c>
      <c r="P1763" s="2" t="s">
        <v>39</v>
      </c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10"/>
        <v>concerning</v>
      </c>
      <c r="F1764" s="2">
        <v>0.22</v>
      </c>
      <c r="G1764" s="2">
        <f t="shared" si="108"/>
        <v>42.081600000000002</v>
      </c>
      <c r="H1764" s="2">
        <f t="shared" si="109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tr">
        <f t="shared" si="111"/>
        <v>loss</v>
      </c>
      <c r="P1764" s="2" t="s">
        <v>34</v>
      </c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10"/>
        <v>Good Sales</v>
      </c>
      <c r="F1765" s="2">
        <v>0.3</v>
      </c>
      <c r="G1765" s="2">
        <f t="shared" si="108"/>
        <v>1009.3109999999999</v>
      </c>
      <c r="H1765" s="2">
        <f t="shared" si="109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tr">
        <f t="shared" si="111"/>
        <v>loss</v>
      </c>
      <c r="P1765" s="2" t="s">
        <v>48</v>
      </c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10"/>
        <v>Good Sales</v>
      </c>
      <c r="F1766" s="2">
        <v>0.19</v>
      </c>
      <c r="G1766" s="2">
        <f t="shared" si="108"/>
        <v>566.16579999999999</v>
      </c>
      <c r="H1766" s="2">
        <f t="shared" si="109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tr">
        <f t="shared" si="111"/>
        <v>loss</v>
      </c>
      <c r="P1766" s="2" t="s">
        <v>34</v>
      </c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10"/>
        <v>Good Sales</v>
      </c>
      <c r="F1767" s="2">
        <v>0.14000000000000001</v>
      </c>
      <c r="G1767" s="2">
        <f t="shared" si="108"/>
        <v>440.98600000000005</v>
      </c>
      <c r="H1767" s="2">
        <f t="shared" si="109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tr">
        <f t="shared" si="111"/>
        <v>loss</v>
      </c>
      <c r="P1767" s="2" t="s">
        <v>28</v>
      </c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10"/>
        <v>Good Sales</v>
      </c>
      <c r="F1768" s="2">
        <v>0.35</v>
      </c>
      <c r="G1768" s="2">
        <f t="shared" si="108"/>
        <v>472.32849999999996</v>
      </c>
      <c r="H1768" s="2">
        <f t="shared" si="109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tr">
        <f t="shared" si="111"/>
        <v>loss</v>
      </c>
      <c r="P1768" s="2" t="s">
        <v>28</v>
      </c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10"/>
        <v>Good Sales</v>
      </c>
      <c r="F1769" s="2">
        <v>0.44</v>
      </c>
      <c r="G1769" s="2">
        <f t="shared" si="108"/>
        <v>559.88240000000008</v>
      </c>
      <c r="H1769" s="2">
        <f t="shared" si="109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tr">
        <f t="shared" si="111"/>
        <v>loss</v>
      </c>
      <c r="P1769" s="2" t="s">
        <v>48</v>
      </c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10"/>
        <v>Good Sales</v>
      </c>
      <c r="F1770" s="2">
        <v>0.14000000000000001</v>
      </c>
      <c r="G1770" s="2">
        <f t="shared" si="108"/>
        <v>583.58300000000008</v>
      </c>
      <c r="H1770" s="2">
        <f t="shared" si="109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tr">
        <f t="shared" si="111"/>
        <v>profit</v>
      </c>
      <c r="P1770" s="2" t="s">
        <v>39</v>
      </c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10"/>
        <v>Good Sales</v>
      </c>
      <c r="F1771" s="2">
        <v>0.35</v>
      </c>
      <c r="G1771" s="2">
        <f t="shared" si="108"/>
        <v>1340.549</v>
      </c>
      <c r="H1771" s="2">
        <f t="shared" si="109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tr">
        <f t="shared" si="111"/>
        <v>loss</v>
      </c>
      <c r="P1771" s="2" t="s">
        <v>48</v>
      </c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10"/>
        <v>Good Sales</v>
      </c>
      <c r="F1772" s="2">
        <v>0.22</v>
      </c>
      <c r="G1772" s="2">
        <f t="shared" si="108"/>
        <v>385.05939999999998</v>
      </c>
      <c r="H1772" s="2">
        <f t="shared" si="109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tr">
        <f t="shared" si="111"/>
        <v>loss</v>
      </c>
      <c r="P1772" s="2" t="s">
        <v>17</v>
      </c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10"/>
        <v>Good Sales</v>
      </c>
      <c r="F1773" s="2">
        <v>0.15</v>
      </c>
      <c r="G1773" s="2">
        <f t="shared" si="108"/>
        <v>483.78749999999997</v>
      </c>
      <c r="H1773" s="2">
        <f t="shared" si="109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tr">
        <f t="shared" si="111"/>
        <v>loss</v>
      </c>
      <c r="P1773" s="2" t="s">
        <v>28</v>
      </c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10"/>
        <v>Good Sales</v>
      </c>
      <c r="F1774" s="2">
        <v>0.31</v>
      </c>
      <c r="G1774" s="2">
        <f t="shared" si="108"/>
        <v>1288.9613999999999</v>
      </c>
      <c r="H1774" s="2">
        <f t="shared" si="109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tr">
        <f t="shared" si="111"/>
        <v>profit</v>
      </c>
      <c r="P1774" s="2" t="s">
        <v>34</v>
      </c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10"/>
        <v>Good Sales</v>
      </c>
      <c r="F1775" s="2">
        <v>0.47</v>
      </c>
      <c r="G1775" s="2">
        <f t="shared" si="108"/>
        <v>2093.9722000000002</v>
      </c>
      <c r="H1775" s="2">
        <f t="shared" si="109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tr">
        <f t="shared" si="111"/>
        <v>loss</v>
      </c>
      <c r="P1775" s="2" t="s">
        <v>23</v>
      </c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10"/>
        <v>concerning</v>
      </c>
      <c r="F1776" s="2">
        <v>0.18</v>
      </c>
      <c r="G1776" s="2">
        <f t="shared" si="108"/>
        <v>23.120999999999999</v>
      </c>
      <c r="H1776" s="2">
        <f t="shared" si="109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tr">
        <f t="shared" si="111"/>
        <v>loss</v>
      </c>
      <c r="P1776" s="2" t="s">
        <v>34</v>
      </c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10"/>
        <v>Good Sales</v>
      </c>
      <c r="F1777" s="2">
        <v>0.38</v>
      </c>
      <c r="G1777" s="2">
        <f t="shared" si="108"/>
        <v>1552.6686</v>
      </c>
      <c r="H1777" s="2">
        <f t="shared" si="109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tr">
        <f t="shared" si="111"/>
        <v>loss</v>
      </c>
      <c r="P1777" s="2" t="s">
        <v>28</v>
      </c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10"/>
        <v>Good Sales</v>
      </c>
      <c r="F1778" s="2">
        <v>0.16</v>
      </c>
      <c r="G1778" s="2">
        <f t="shared" si="108"/>
        <v>290.7072</v>
      </c>
      <c r="H1778" s="2">
        <f t="shared" si="109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tr">
        <f t="shared" si="111"/>
        <v>loss</v>
      </c>
      <c r="P1778" s="2" t="s">
        <v>34</v>
      </c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10"/>
        <v>Good Sales</v>
      </c>
      <c r="F1779" s="2">
        <v>0.4</v>
      </c>
      <c r="G1779" s="2">
        <f t="shared" si="108"/>
        <v>1448.0200000000002</v>
      </c>
      <c r="H1779" s="2">
        <f t="shared" si="109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tr">
        <f t="shared" si="111"/>
        <v>loss</v>
      </c>
      <c r="P1779" s="2" t="s">
        <v>39</v>
      </c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10"/>
        <v>Good Sales</v>
      </c>
      <c r="F1780" s="2">
        <v>0.38</v>
      </c>
      <c r="G1780" s="2">
        <f t="shared" si="108"/>
        <v>729.55059999999992</v>
      </c>
      <c r="H1780" s="2">
        <f t="shared" si="109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tr">
        <f t="shared" si="111"/>
        <v>loss</v>
      </c>
      <c r="P1780" s="2" t="s">
        <v>48</v>
      </c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10"/>
        <v>Good Sales</v>
      </c>
      <c r="F1781" s="2">
        <v>0.38</v>
      </c>
      <c r="G1781" s="2">
        <f t="shared" si="108"/>
        <v>1166.8355999999999</v>
      </c>
      <c r="H1781" s="2">
        <f t="shared" si="109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tr">
        <f t="shared" si="111"/>
        <v>profit</v>
      </c>
      <c r="P1781" s="2" t="s">
        <v>23</v>
      </c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10"/>
        <v>Good Sales</v>
      </c>
      <c r="F1782" s="2">
        <v>0.5</v>
      </c>
      <c r="G1782" s="2">
        <f t="shared" si="108"/>
        <v>1634.615</v>
      </c>
      <c r="H1782" s="2">
        <f t="shared" si="109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tr">
        <f t="shared" si="111"/>
        <v>loss</v>
      </c>
      <c r="P1782" s="2" t="s">
        <v>48</v>
      </c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10"/>
        <v>Good Sales</v>
      </c>
      <c r="F1783" s="2">
        <v>7.0000000000000007E-2</v>
      </c>
      <c r="G1783" s="2">
        <f t="shared" si="108"/>
        <v>145.91220000000001</v>
      </c>
      <c r="H1783" s="2">
        <f t="shared" si="109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tr">
        <f t="shared" si="111"/>
        <v>loss</v>
      </c>
      <c r="P1783" s="2" t="s">
        <v>17</v>
      </c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10"/>
        <v>Good Sales</v>
      </c>
      <c r="F1784" s="2">
        <v>0.19</v>
      </c>
      <c r="G1784" s="2">
        <f t="shared" si="108"/>
        <v>496.40350000000001</v>
      </c>
      <c r="H1784" s="2">
        <f t="shared" si="109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tr">
        <f t="shared" si="111"/>
        <v>loss</v>
      </c>
      <c r="P1784" s="2" t="s">
        <v>17</v>
      </c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10"/>
        <v>Good Sales</v>
      </c>
      <c r="F1785" s="2">
        <v>0.32</v>
      </c>
      <c r="G1785" s="2">
        <f t="shared" si="108"/>
        <v>1170.8608000000002</v>
      </c>
      <c r="H1785" s="2">
        <f t="shared" si="109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tr">
        <f t="shared" si="111"/>
        <v>loss</v>
      </c>
      <c r="P1785" s="2" t="s">
        <v>34</v>
      </c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10"/>
        <v>Good Sales</v>
      </c>
      <c r="F1786" s="2">
        <v>0.3</v>
      </c>
      <c r="G1786" s="2">
        <f t="shared" si="108"/>
        <v>730.17</v>
      </c>
      <c r="H1786" s="2">
        <f t="shared" si="109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tr">
        <f t="shared" si="111"/>
        <v>loss</v>
      </c>
      <c r="P1786" s="2" t="s">
        <v>34</v>
      </c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10"/>
        <v>concerning</v>
      </c>
      <c r="F1787" s="2">
        <v>0.39</v>
      </c>
      <c r="G1787" s="2">
        <f t="shared" si="108"/>
        <v>65.715000000000003</v>
      </c>
      <c r="H1787" s="2">
        <f t="shared" si="109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tr">
        <f t="shared" si="111"/>
        <v>loss</v>
      </c>
      <c r="P1787" s="2" t="s">
        <v>28</v>
      </c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10"/>
        <v>concerning</v>
      </c>
      <c r="F1788" s="2">
        <v>0.02</v>
      </c>
      <c r="G1788" s="2">
        <f t="shared" si="108"/>
        <v>3.2645999999999997</v>
      </c>
      <c r="H1788" s="2">
        <f t="shared" si="109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tr">
        <f t="shared" si="111"/>
        <v>loss</v>
      </c>
      <c r="P1788" s="2" t="s">
        <v>23</v>
      </c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10"/>
        <v>Good Sales</v>
      </c>
      <c r="F1789" s="2">
        <v>0.35</v>
      </c>
      <c r="G1789" s="2">
        <f t="shared" si="108"/>
        <v>1169.1469999999999</v>
      </c>
      <c r="H1789" s="2">
        <f t="shared" si="109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tr">
        <f t="shared" si="111"/>
        <v>loss</v>
      </c>
      <c r="P1789" s="2" t="s">
        <v>23</v>
      </c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10"/>
        <v>Good Sales</v>
      </c>
      <c r="F1790" s="2">
        <v>0.37</v>
      </c>
      <c r="G1790" s="2">
        <f t="shared" si="108"/>
        <v>1573.0401999999999</v>
      </c>
      <c r="H1790" s="2">
        <f t="shared" si="109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tr">
        <f t="shared" si="111"/>
        <v>loss</v>
      </c>
      <c r="P1790" s="2" t="s">
        <v>23</v>
      </c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10"/>
        <v>Good Sales</v>
      </c>
      <c r="F1791" s="2">
        <v>0.03</v>
      </c>
      <c r="G1791" s="2">
        <f t="shared" si="108"/>
        <v>118.43519999999999</v>
      </c>
      <c r="H1791" s="2">
        <f t="shared" si="109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tr">
        <f t="shared" si="111"/>
        <v>loss</v>
      </c>
      <c r="P1791" s="2" t="s">
        <v>17</v>
      </c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10"/>
        <v>Good Sales</v>
      </c>
      <c r="F1792" s="2">
        <v>0.27</v>
      </c>
      <c r="G1792" s="2">
        <f t="shared" si="108"/>
        <v>437.65920000000006</v>
      </c>
      <c r="H1792" s="2">
        <f t="shared" si="109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tr">
        <f t="shared" si="111"/>
        <v>loss</v>
      </c>
      <c r="P1792" s="2" t="s">
        <v>23</v>
      </c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10"/>
        <v>Good Sales</v>
      </c>
      <c r="F1793" s="2">
        <v>0.12</v>
      </c>
      <c r="G1793" s="2">
        <f t="shared" si="108"/>
        <v>289.02359999999999</v>
      </c>
      <c r="H1793" s="2">
        <f t="shared" si="109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tr">
        <f t="shared" si="111"/>
        <v>loss</v>
      </c>
      <c r="P1793" s="2" t="s">
        <v>23</v>
      </c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110"/>
        <v>Good Sales</v>
      </c>
      <c r="F1794" s="2">
        <v>0.4</v>
      </c>
      <c r="G1794" s="2">
        <f t="shared" ref="G1794:G1857" si="112">D1794*F1794</f>
        <v>498.95600000000007</v>
      </c>
      <c r="H1794" s="2">
        <f t="shared" ref="H1794:H1857" si="113">D1794-G1794</f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tr">
        <f t="shared" si="111"/>
        <v>loss</v>
      </c>
      <c r="P1794" s="2" t="s">
        <v>17</v>
      </c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114">IF(D1795&gt;800,"Good Sales","concerning")</f>
        <v>Good Sales</v>
      </c>
      <c r="F1795" s="2">
        <v>0.02</v>
      </c>
      <c r="G1795" s="2">
        <f t="shared" si="112"/>
        <v>98.936599999999999</v>
      </c>
      <c r="H1795" s="2">
        <f t="shared" si="113"/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tr">
        <f t="shared" ref="O1795:O1858" si="115">IF(N1795&gt;800,"profit","loss")</f>
        <v>loss</v>
      </c>
      <c r="P1795" s="2" t="s">
        <v>39</v>
      </c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14"/>
        <v>Good Sales</v>
      </c>
      <c r="F1796" s="2">
        <v>7.0000000000000007E-2</v>
      </c>
      <c r="G1796" s="2">
        <f t="shared" si="112"/>
        <v>96.353600000000014</v>
      </c>
      <c r="H1796" s="2">
        <f t="shared" si="113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tr">
        <f t="shared" si="115"/>
        <v>loss</v>
      </c>
      <c r="P1796" s="2" t="s">
        <v>23</v>
      </c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14"/>
        <v>Good Sales</v>
      </c>
      <c r="F1797" s="2">
        <v>0.05</v>
      </c>
      <c r="G1797" s="2">
        <f t="shared" si="112"/>
        <v>106.98399999999999</v>
      </c>
      <c r="H1797" s="2">
        <f t="shared" si="113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tr">
        <f t="shared" si="115"/>
        <v>loss</v>
      </c>
      <c r="P1797" s="2" t="s">
        <v>23</v>
      </c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14"/>
        <v>Good Sales</v>
      </c>
      <c r="F1798" s="2">
        <v>0.03</v>
      </c>
      <c r="G1798" s="2">
        <f t="shared" si="112"/>
        <v>103.1259</v>
      </c>
      <c r="H1798" s="2">
        <f t="shared" si="113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tr">
        <f t="shared" si="115"/>
        <v>loss</v>
      </c>
      <c r="P1798" s="2" t="s">
        <v>48</v>
      </c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14"/>
        <v>Good Sales</v>
      </c>
      <c r="F1799" s="2">
        <v>0.3</v>
      </c>
      <c r="G1799" s="2">
        <f t="shared" si="112"/>
        <v>1317.7469999999998</v>
      </c>
      <c r="H1799" s="2">
        <f t="shared" si="113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tr">
        <f t="shared" si="115"/>
        <v>loss</v>
      </c>
      <c r="P1799" s="2" t="s">
        <v>34</v>
      </c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14"/>
        <v>concerning</v>
      </c>
      <c r="F1800" s="2">
        <v>0.43</v>
      </c>
      <c r="G1800" s="2">
        <f t="shared" si="112"/>
        <v>151.4589</v>
      </c>
      <c r="H1800" s="2">
        <f t="shared" si="113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tr">
        <f t="shared" si="115"/>
        <v>loss</v>
      </c>
      <c r="P1800" s="2" t="s">
        <v>28</v>
      </c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14"/>
        <v>Good Sales</v>
      </c>
      <c r="F1801" s="2">
        <v>0.26</v>
      </c>
      <c r="G1801" s="2">
        <f t="shared" si="112"/>
        <v>409.5</v>
      </c>
      <c r="H1801" s="2">
        <f t="shared" si="113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tr">
        <f t="shared" si="115"/>
        <v>loss</v>
      </c>
      <c r="P1801" s="2" t="s">
        <v>17</v>
      </c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14"/>
        <v>Good Sales</v>
      </c>
      <c r="F1802" s="2">
        <v>0.11</v>
      </c>
      <c r="G1802" s="2">
        <f t="shared" si="112"/>
        <v>317.68330000000003</v>
      </c>
      <c r="H1802" s="2">
        <f t="shared" si="113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tr">
        <f t="shared" si="115"/>
        <v>loss</v>
      </c>
      <c r="P1802" s="2" t="s">
        <v>28</v>
      </c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14"/>
        <v>Good Sales</v>
      </c>
      <c r="F1803" s="2">
        <v>0.17</v>
      </c>
      <c r="G1803" s="2">
        <f t="shared" si="112"/>
        <v>532.05410000000006</v>
      </c>
      <c r="H1803" s="2">
        <f t="shared" si="113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tr">
        <f t="shared" si="115"/>
        <v>loss</v>
      </c>
      <c r="P1803" s="2" t="s">
        <v>17</v>
      </c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14"/>
        <v>concerning</v>
      </c>
      <c r="F1804" s="2">
        <v>0.18</v>
      </c>
      <c r="G1804" s="2">
        <f t="shared" si="112"/>
        <v>79.76339999999999</v>
      </c>
      <c r="H1804" s="2">
        <f t="shared" si="113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tr">
        <f t="shared" si="115"/>
        <v>loss</v>
      </c>
      <c r="P1804" s="2" t="s">
        <v>39</v>
      </c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14"/>
        <v>Good Sales</v>
      </c>
      <c r="F1805" s="2">
        <v>0.23</v>
      </c>
      <c r="G1805" s="2">
        <f t="shared" si="112"/>
        <v>771.41769999999997</v>
      </c>
      <c r="H1805" s="2">
        <f t="shared" si="113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tr">
        <f t="shared" si="115"/>
        <v>loss</v>
      </c>
      <c r="P1805" s="2" t="s">
        <v>17</v>
      </c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14"/>
        <v>Good Sales</v>
      </c>
      <c r="F1806" s="2">
        <v>0.21</v>
      </c>
      <c r="G1806" s="2">
        <f t="shared" si="112"/>
        <v>564.37919999999997</v>
      </c>
      <c r="H1806" s="2">
        <f t="shared" si="113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tr">
        <f t="shared" si="115"/>
        <v>loss</v>
      </c>
      <c r="P1806" s="2" t="s">
        <v>34</v>
      </c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14"/>
        <v>Good Sales</v>
      </c>
      <c r="F1807" s="2">
        <v>0.34</v>
      </c>
      <c r="G1807" s="2">
        <f t="shared" si="112"/>
        <v>1412.8258000000001</v>
      </c>
      <c r="H1807" s="2">
        <f t="shared" si="113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tr">
        <f t="shared" si="115"/>
        <v>loss</v>
      </c>
      <c r="P1807" s="2" t="s">
        <v>23</v>
      </c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14"/>
        <v>Good Sales</v>
      </c>
      <c r="F1808" s="2">
        <v>0.17</v>
      </c>
      <c r="G1808" s="2">
        <f t="shared" si="112"/>
        <v>202.08410000000001</v>
      </c>
      <c r="H1808" s="2">
        <f t="shared" si="113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tr">
        <f t="shared" si="115"/>
        <v>loss</v>
      </c>
      <c r="P1808" s="2" t="s">
        <v>34</v>
      </c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14"/>
        <v>Good Sales</v>
      </c>
      <c r="F1809" s="2">
        <v>0.33</v>
      </c>
      <c r="G1809" s="2">
        <f t="shared" si="112"/>
        <v>348.35790000000003</v>
      </c>
      <c r="H1809" s="2">
        <f t="shared" si="113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tr">
        <f t="shared" si="115"/>
        <v>loss</v>
      </c>
      <c r="P1809" s="2" t="s">
        <v>39</v>
      </c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14"/>
        <v>Good Sales</v>
      </c>
      <c r="F1810" s="2">
        <v>0.27</v>
      </c>
      <c r="G1810" s="2">
        <f t="shared" si="112"/>
        <v>1076.5844999999999</v>
      </c>
      <c r="H1810" s="2">
        <f t="shared" si="113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tr">
        <f t="shared" si="115"/>
        <v>profit</v>
      </c>
      <c r="P1810" s="2" t="s">
        <v>48</v>
      </c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14"/>
        <v>Good Sales</v>
      </c>
      <c r="F1811" s="2">
        <v>0.02</v>
      </c>
      <c r="G1811" s="2">
        <f t="shared" si="112"/>
        <v>70.979200000000006</v>
      </c>
      <c r="H1811" s="2">
        <f t="shared" si="113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tr">
        <f t="shared" si="115"/>
        <v>profit</v>
      </c>
      <c r="P1811" s="2" t="s">
        <v>23</v>
      </c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14"/>
        <v>Good Sales</v>
      </c>
      <c r="F1812" s="2">
        <v>0.46</v>
      </c>
      <c r="G1812" s="2">
        <f t="shared" si="112"/>
        <v>1830.432</v>
      </c>
      <c r="H1812" s="2">
        <f t="shared" si="113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tr">
        <f t="shared" si="115"/>
        <v>profit</v>
      </c>
      <c r="P1812" s="2" t="s">
        <v>28</v>
      </c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14"/>
        <v>Good Sales</v>
      </c>
      <c r="F1813" s="2">
        <v>0.09</v>
      </c>
      <c r="G1813" s="2">
        <f t="shared" si="112"/>
        <v>353.83319999999998</v>
      </c>
      <c r="H1813" s="2">
        <f t="shared" si="113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tr">
        <f t="shared" si="115"/>
        <v>loss</v>
      </c>
      <c r="P1813" s="2" t="s">
        <v>23</v>
      </c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14"/>
        <v>concerning</v>
      </c>
      <c r="F1814" s="2">
        <v>0.23</v>
      </c>
      <c r="G1814" s="2">
        <f t="shared" si="112"/>
        <v>140.208</v>
      </c>
      <c r="H1814" s="2">
        <f t="shared" si="113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tr">
        <f t="shared" si="115"/>
        <v>loss</v>
      </c>
      <c r="P1814" s="2" t="s">
        <v>39</v>
      </c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14"/>
        <v>Good Sales</v>
      </c>
      <c r="F1815" s="2">
        <v>0.47</v>
      </c>
      <c r="G1815" s="2">
        <f t="shared" si="112"/>
        <v>688.57819999999992</v>
      </c>
      <c r="H1815" s="2">
        <f t="shared" si="113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tr">
        <f t="shared" si="115"/>
        <v>loss</v>
      </c>
      <c r="P1815" s="2" t="s">
        <v>34</v>
      </c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14"/>
        <v>Good Sales</v>
      </c>
      <c r="F1816" s="2">
        <v>0.12</v>
      </c>
      <c r="G1816" s="2">
        <f t="shared" si="112"/>
        <v>164.93039999999999</v>
      </c>
      <c r="H1816" s="2">
        <f t="shared" si="113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tr">
        <f t="shared" si="115"/>
        <v>loss</v>
      </c>
      <c r="P1816" s="2" t="s">
        <v>48</v>
      </c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14"/>
        <v>Good Sales</v>
      </c>
      <c r="F1817" s="2">
        <v>0.01</v>
      </c>
      <c r="G1817" s="2">
        <f t="shared" si="112"/>
        <v>46.794799999999995</v>
      </c>
      <c r="H1817" s="2">
        <f t="shared" si="113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tr">
        <f t="shared" si="115"/>
        <v>profit</v>
      </c>
      <c r="P1817" s="2" t="s">
        <v>23</v>
      </c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14"/>
        <v>Good Sales</v>
      </c>
      <c r="F1818" s="2">
        <v>0.25</v>
      </c>
      <c r="G1818" s="2">
        <f t="shared" si="112"/>
        <v>622.14750000000004</v>
      </c>
      <c r="H1818" s="2">
        <f t="shared" si="113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tr">
        <f t="shared" si="115"/>
        <v>loss</v>
      </c>
      <c r="P1818" s="2" t="s">
        <v>39</v>
      </c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14"/>
        <v>concerning</v>
      </c>
      <c r="F1819" s="2">
        <v>0.11</v>
      </c>
      <c r="G1819" s="2">
        <f t="shared" si="112"/>
        <v>70.859799999999993</v>
      </c>
      <c r="H1819" s="2">
        <f t="shared" si="113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tr">
        <f t="shared" si="115"/>
        <v>loss</v>
      </c>
      <c r="P1819" s="2" t="s">
        <v>39</v>
      </c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14"/>
        <v>Good Sales</v>
      </c>
      <c r="F1820" s="2">
        <v>0.28999999999999998</v>
      </c>
      <c r="G1820" s="2">
        <f t="shared" si="112"/>
        <v>440.48969999999997</v>
      </c>
      <c r="H1820" s="2">
        <f t="shared" si="113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tr">
        <f t="shared" si="115"/>
        <v>loss</v>
      </c>
      <c r="P1820" s="2" t="s">
        <v>34</v>
      </c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14"/>
        <v>Good Sales</v>
      </c>
      <c r="F1821" s="2">
        <v>0.41</v>
      </c>
      <c r="G1821" s="2">
        <f t="shared" si="112"/>
        <v>1792.6511999999998</v>
      </c>
      <c r="H1821" s="2">
        <f t="shared" si="113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tr">
        <f t="shared" si="115"/>
        <v>profit</v>
      </c>
      <c r="P1821" s="2" t="s">
        <v>17</v>
      </c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14"/>
        <v>Good Sales</v>
      </c>
      <c r="F1822" s="2">
        <v>0.26</v>
      </c>
      <c r="G1822" s="2">
        <f t="shared" si="112"/>
        <v>1105.1638</v>
      </c>
      <c r="H1822" s="2">
        <f t="shared" si="113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tr">
        <f t="shared" si="115"/>
        <v>profit</v>
      </c>
      <c r="P1822" s="2" t="s">
        <v>17</v>
      </c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14"/>
        <v>Good Sales</v>
      </c>
      <c r="F1823" s="2">
        <v>0.32</v>
      </c>
      <c r="G1823" s="2">
        <f t="shared" si="112"/>
        <v>1443.7311999999999</v>
      </c>
      <c r="H1823" s="2">
        <f t="shared" si="113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tr">
        <f t="shared" si="115"/>
        <v>profit</v>
      </c>
      <c r="P1823" s="2" t="s">
        <v>48</v>
      </c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14"/>
        <v>Good Sales</v>
      </c>
      <c r="F1824" s="2">
        <v>0.33</v>
      </c>
      <c r="G1824" s="2">
        <f t="shared" si="112"/>
        <v>661.25070000000005</v>
      </c>
      <c r="H1824" s="2">
        <f t="shared" si="113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tr">
        <f t="shared" si="115"/>
        <v>loss</v>
      </c>
      <c r="P1824" s="2" t="s">
        <v>39</v>
      </c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14"/>
        <v>Good Sales</v>
      </c>
      <c r="F1825" s="2">
        <v>0.41</v>
      </c>
      <c r="G1825" s="2">
        <f t="shared" si="112"/>
        <v>1329.4537</v>
      </c>
      <c r="H1825" s="2">
        <f t="shared" si="113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tr">
        <f t="shared" si="115"/>
        <v>loss</v>
      </c>
      <c r="P1825" s="2" t="s">
        <v>23</v>
      </c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14"/>
        <v>Good Sales</v>
      </c>
      <c r="F1826" s="2">
        <v>0.34</v>
      </c>
      <c r="G1826" s="2">
        <f t="shared" si="112"/>
        <v>497.43700000000001</v>
      </c>
      <c r="H1826" s="2">
        <f t="shared" si="113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tr">
        <f t="shared" si="115"/>
        <v>loss</v>
      </c>
      <c r="P1826" s="2" t="s">
        <v>48</v>
      </c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14"/>
        <v>Good Sales</v>
      </c>
      <c r="F1827" s="2">
        <v>0.49</v>
      </c>
      <c r="G1827" s="2">
        <f t="shared" si="112"/>
        <v>483.15959999999995</v>
      </c>
      <c r="H1827" s="2">
        <f t="shared" si="113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tr">
        <f t="shared" si="115"/>
        <v>loss</v>
      </c>
      <c r="P1827" s="2" t="s">
        <v>39</v>
      </c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14"/>
        <v>concerning</v>
      </c>
      <c r="F1828" s="2">
        <v>0.23</v>
      </c>
      <c r="G1828" s="2">
        <f t="shared" si="112"/>
        <v>47.683599999999998</v>
      </c>
      <c r="H1828" s="2">
        <f t="shared" si="113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tr">
        <f t="shared" si="115"/>
        <v>loss</v>
      </c>
      <c r="P1828" s="2" t="s">
        <v>48</v>
      </c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14"/>
        <v>Good Sales</v>
      </c>
      <c r="F1829" s="2">
        <v>0.03</v>
      </c>
      <c r="G1829" s="2">
        <f t="shared" si="112"/>
        <v>35.845799999999997</v>
      </c>
      <c r="H1829" s="2">
        <f t="shared" si="113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tr">
        <f t="shared" si="115"/>
        <v>loss</v>
      </c>
      <c r="P1829" s="2" t="s">
        <v>34</v>
      </c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14"/>
        <v>Good Sales</v>
      </c>
      <c r="F1830" s="2">
        <v>0.2</v>
      </c>
      <c r="G1830" s="2">
        <f t="shared" si="112"/>
        <v>612.28599999999994</v>
      </c>
      <c r="H1830" s="2">
        <f t="shared" si="113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tr">
        <f t="shared" si="115"/>
        <v>loss</v>
      </c>
      <c r="P1830" s="2" t="s">
        <v>39</v>
      </c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14"/>
        <v>Good Sales</v>
      </c>
      <c r="F1831" s="2">
        <v>0.42</v>
      </c>
      <c r="G1831" s="2">
        <f t="shared" si="112"/>
        <v>1902.8645999999999</v>
      </c>
      <c r="H1831" s="2">
        <f t="shared" si="113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tr">
        <f t="shared" si="115"/>
        <v>loss</v>
      </c>
      <c r="P1831" s="2" t="s">
        <v>17</v>
      </c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14"/>
        <v>concerning</v>
      </c>
      <c r="F1832" s="2">
        <v>7.0000000000000007E-2</v>
      </c>
      <c r="G1832" s="2">
        <f t="shared" si="112"/>
        <v>52.763200000000005</v>
      </c>
      <c r="H1832" s="2">
        <f t="shared" si="113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tr">
        <f t="shared" si="115"/>
        <v>loss</v>
      </c>
      <c r="P1832" s="2" t="s">
        <v>34</v>
      </c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14"/>
        <v>Good Sales</v>
      </c>
      <c r="F1833" s="2">
        <v>0.37</v>
      </c>
      <c r="G1833" s="2">
        <f t="shared" si="112"/>
        <v>1701.3562000000002</v>
      </c>
      <c r="H1833" s="2">
        <f t="shared" si="113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tr">
        <f t="shared" si="115"/>
        <v>profit</v>
      </c>
      <c r="P1833" s="2" t="s">
        <v>34</v>
      </c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14"/>
        <v>Good Sales</v>
      </c>
      <c r="F1834" s="2">
        <v>0.27</v>
      </c>
      <c r="G1834" s="2">
        <f t="shared" si="112"/>
        <v>483.94530000000003</v>
      </c>
      <c r="H1834" s="2">
        <f t="shared" si="113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tr">
        <f t="shared" si="115"/>
        <v>loss</v>
      </c>
      <c r="P1834" s="2" t="s">
        <v>48</v>
      </c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14"/>
        <v>Good Sales</v>
      </c>
      <c r="F1835" s="2">
        <v>0.45</v>
      </c>
      <c r="G1835" s="2">
        <f t="shared" si="112"/>
        <v>986.15700000000004</v>
      </c>
      <c r="H1835" s="2">
        <f t="shared" si="113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tr">
        <f t="shared" si="115"/>
        <v>loss</v>
      </c>
      <c r="P1835" s="2" t="s">
        <v>39</v>
      </c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14"/>
        <v>Good Sales</v>
      </c>
      <c r="F1836" s="2">
        <v>0.37</v>
      </c>
      <c r="G1836" s="2">
        <f t="shared" si="112"/>
        <v>698.70429999999999</v>
      </c>
      <c r="H1836" s="2">
        <f t="shared" si="113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tr">
        <f t="shared" si="115"/>
        <v>loss</v>
      </c>
      <c r="P1836" s="2" t="s">
        <v>17</v>
      </c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14"/>
        <v>Good Sales</v>
      </c>
      <c r="F1837" s="2">
        <v>0.33</v>
      </c>
      <c r="G1837" s="2">
        <f t="shared" si="112"/>
        <v>693.71939999999995</v>
      </c>
      <c r="H1837" s="2">
        <f t="shared" si="113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tr">
        <f t="shared" si="115"/>
        <v>loss</v>
      </c>
      <c r="P1837" s="2" t="s">
        <v>23</v>
      </c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14"/>
        <v>Good Sales</v>
      </c>
      <c r="F1838" s="2">
        <v>0.44</v>
      </c>
      <c r="G1838" s="2">
        <f t="shared" si="112"/>
        <v>602.822</v>
      </c>
      <c r="H1838" s="2">
        <f t="shared" si="113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tr">
        <f t="shared" si="115"/>
        <v>loss</v>
      </c>
      <c r="P1838" s="2" t="s">
        <v>17</v>
      </c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14"/>
        <v>Good Sales</v>
      </c>
      <c r="F1839" s="2">
        <v>0.45</v>
      </c>
      <c r="G1839" s="2">
        <f t="shared" si="112"/>
        <v>1585.422</v>
      </c>
      <c r="H1839" s="2">
        <f t="shared" si="113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tr">
        <f t="shared" si="115"/>
        <v>loss</v>
      </c>
      <c r="P1839" s="2" t="s">
        <v>39</v>
      </c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14"/>
        <v>Good Sales</v>
      </c>
      <c r="F1840" s="2">
        <v>0.19</v>
      </c>
      <c r="G1840" s="2">
        <f t="shared" si="112"/>
        <v>724.86900000000003</v>
      </c>
      <c r="H1840" s="2">
        <f t="shared" si="113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tr">
        <f t="shared" si="115"/>
        <v>loss</v>
      </c>
      <c r="P1840" s="2" t="s">
        <v>48</v>
      </c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14"/>
        <v>Good Sales</v>
      </c>
      <c r="F1841" s="2">
        <v>0.46</v>
      </c>
      <c r="G1841" s="2">
        <f t="shared" si="112"/>
        <v>1901.2950000000001</v>
      </c>
      <c r="H1841" s="2">
        <f t="shared" si="113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tr">
        <f t="shared" si="115"/>
        <v>profit</v>
      </c>
      <c r="P1841" s="2" t="s">
        <v>39</v>
      </c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14"/>
        <v>Good Sales</v>
      </c>
      <c r="F1842" s="2">
        <v>0.03</v>
      </c>
      <c r="G1842" s="2">
        <f t="shared" si="112"/>
        <v>53.169599999999996</v>
      </c>
      <c r="H1842" s="2">
        <f t="shared" si="113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tr">
        <f t="shared" si="115"/>
        <v>loss</v>
      </c>
      <c r="P1842" s="2" t="s">
        <v>28</v>
      </c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14"/>
        <v>Good Sales</v>
      </c>
      <c r="F1843" s="2">
        <v>0.38</v>
      </c>
      <c r="G1843" s="2">
        <f t="shared" si="112"/>
        <v>1461.7346</v>
      </c>
      <c r="H1843" s="2">
        <f t="shared" si="113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tr">
        <f t="shared" si="115"/>
        <v>profit</v>
      </c>
      <c r="P1843" s="2" t="s">
        <v>17</v>
      </c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14"/>
        <v>Good Sales</v>
      </c>
      <c r="F1844" s="2">
        <v>0.17</v>
      </c>
      <c r="G1844" s="2">
        <f t="shared" si="112"/>
        <v>548.18370000000004</v>
      </c>
      <c r="H1844" s="2">
        <f t="shared" si="113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tr">
        <f t="shared" si="115"/>
        <v>profit</v>
      </c>
      <c r="P1844" s="2" t="s">
        <v>39</v>
      </c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14"/>
        <v>Good Sales</v>
      </c>
      <c r="F1845" s="2">
        <v>0.24</v>
      </c>
      <c r="G1845" s="2">
        <f t="shared" si="112"/>
        <v>1150.5095999999999</v>
      </c>
      <c r="H1845" s="2">
        <f t="shared" si="113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tr">
        <f t="shared" si="115"/>
        <v>loss</v>
      </c>
      <c r="P1845" s="2" t="s">
        <v>17</v>
      </c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14"/>
        <v>Good Sales</v>
      </c>
      <c r="F1846" s="2">
        <v>0.42</v>
      </c>
      <c r="G1846" s="2">
        <f t="shared" si="112"/>
        <v>916.20899999999995</v>
      </c>
      <c r="H1846" s="2">
        <f t="shared" si="113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tr">
        <f t="shared" si="115"/>
        <v>loss</v>
      </c>
      <c r="P1846" s="2" t="s">
        <v>28</v>
      </c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14"/>
        <v>Good Sales</v>
      </c>
      <c r="F1847" s="2">
        <v>0.32</v>
      </c>
      <c r="G1847" s="2">
        <f t="shared" si="112"/>
        <v>1587.9423999999999</v>
      </c>
      <c r="H1847" s="2">
        <f t="shared" si="113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tr">
        <f t="shared" si="115"/>
        <v>profit</v>
      </c>
      <c r="P1847" s="2" t="s">
        <v>28</v>
      </c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14"/>
        <v>Good Sales</v>
      </c>
      <c r="F1848" s="2">
        <v>0.23</v>
      </c>
      <c r="G1848" s="2">
        <f t="shared" si="112"/>
        <v>857.4239</v>
      </c>
      <c r="H1848" s="2">
        <f t="shared" si="113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tr">
        <f t="shared" si="115"/>
        <v>loss</v>
      </c>
      <c r="P1848" s="2" t="s">
        <v>39</v>
      </c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14"/>
        <v>Good Sales</v>
      </c>
      <c r="F1849" s="2">
        <v>0.08</v>
      </c>
      <c r="G1849" s="2">
        <f t="shared" si="112"/>
        <v>312.30080000000004</v>
      </c>
      <c r="H1849" s="2">
        <f t="shared" si="113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tr">
        <f t="shared" si="115"/>
        <v>profit</v>
      </c>
      <c r="P1849" s="2" t="s">
        <v>28</v>
      </c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14"/>
        <v>concerning</v>
      </c>
      <c r="F1850" s="2">
        <v>0.47</v>
      </c>
      <c r="G1850" s="2">
        <f t="shared" si="112"/>
        <v>106.19649999999999</v>
      </c>
      <c r="H1850" s="2">
        <f t="shared" si="113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tr">
        <f t="shared" si="115"/>
        <v>loss</v>
      </c>
      <c r="P1850" s="2" t="s">
        <v>17</v>
      </c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14"/>
        <v>Good Sales</v>
      </c>
      <c r="F1851" s="2">
        <v>0.17</v>
      </c>
      <c r="G1851" s="2">
        <f t="shared" si="112"/>
        <v>431.33250000000004</v>
      </c>
      <c r="H1851" s="2">
        <f t="shared" si="113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tr">
        <f t="shared" si="115"/>
        <v>loss</v>
      </c>
      <c r="P1851" s="2" t="s">
        <v>48</v>
      </c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14"/>
        <v>Good Sales</v>
      </c>
      <c r="F1852" s="2">
        <v>0.05</v>
      </c>
      <c r="G1852" s="2">
        <f t="shared" si="112"/>
        <v>134.4425</v>
      </c>
      <c r="H1852" s="2">
        <f t="shared" si="113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tr">
        <f t="shared" si="115"/>
        <v>loss</v>
      </c>
      <c r="P1852" s="2" t="s">
        <v>34</v>
      </c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14"/>
        <v>concerning</v>
      </c>
      <c r="F1853" s="2">
        <v>0.28000000000000003</v>
      </c>
      <c r="G1853" s="2">
        <f t="shared" si="112"/>
        <v>83.70320000000001</v>
      </c>
      <c r="H1853" s="2">
        <f t="shared" si="113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tr">
        <f t="shared" si="115"/>
        <v>loss</v>
      </c>
      <c r="P1853" s="2" t="s">
        <v>34</v>
      </c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14"/>
        <v>Good Sales</v>
      </c>
      <c r="F1854" s="2">
        <v>0.2</v>
      </c>
      <c r="G1854" s="2">
        <f t="shared" si="112"/>
        <v>325.88800000000003</v>
      </c>
      <c r="H1854" s="2">
        <f t="shared" si="113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tr">
        <f t="shared" si="115"/>
        <v>loss</v>
      </c>
      <c r="P1854" s="2" t="s">
        <v>34</v>
      </c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14"/>
        <v>Good Sales</v>
      </c>
      <c r="F1855" s="2">
        <v>0.3</v>
      </c>
      <c r="G1855" s="2">
        <f t="shared" si="112"/>
        <v>1434.798</v>
      </c>
      <c r="H1855" s="2">
        <f t="shared" si="113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tr">
        <f t="shared" si="115"/>
        <v>profit</v>
      </c>
      <c r="P1855" s="2" t="s">
        <v>23</v>
      </c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14"/>
        <v>Good Sales</v>
      </c>
      <c r="F1856" s="2">
        <v>0.12</v>
      </c>
      <c r="G1856" s="2">
        <f t="shared" si="112"/>
        <v>262.55399999999997</v>
      </c>
      <c r="H1856" s="2">
        <f t="shared" si="113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tr">
        <f t="shared" si="115"/>
        <v>loss</v>
      </c>
      <c r="P1856" s="2" t="s">
        <v>34</v>
      </c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14"/>
        <v>Good Sales</v>
      </c>
      <c r="F1857" s="2">
        <v>0.19</v>
      </c>
      <c r="G1857" s="2">
        <f t="shared" si="112"/>
        <v>192.81960000000001</v>
      </c>
      <c r="H1857" s="2">
        <f t="shared" si="113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tr">
        <f t="shared" si="115"/>
        <v>loss</v>
      </c>
      <c r="P1857" s="2" t="s">
        <v>39</v>
      </c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114"/>
        <v>Good Sales</v>
      </c>
      <c r="F1858" s="2">
        <v>0.49</v>
      </c>
      <c r="G1858" s="2">
        <f t="shared" ref="G1858:G1921" si="116">D1858*F1858</f>
        <v>1281.5264</v>
      </c>
      <c r="H1858" s="2">
        <f t="shared" ref="H1858:H1921" si="117">D1858-G1858</f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tr">
        <f t="shared" si="115"/>
        <v>loss</v>
      </c>
      <c r="P1858" s="2" t="s">
        <v>48</v>
      </c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118">IF(D1859&gt;800,"Good Sales","concerning")</f>
        <v>concerning</v>
      </c>
      <c r="F1859" s="2">
        <v>0.47</v>
      </c>
      <c r="G1859" s="2">
        <f t="shared" si="116"/>
        <v>124.76149999999998</v>
      </c>
      <c r="H1859" s="2">
        <f t="shared" si="117"/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tr">
        <f t="shared" ref="O1859:O1922" si="119">IF(N1859&gt;800,"profit","loss")</f>
        <v>loss</v>
      </c>
      <c r="P1859" s="2" t="s">
        <v>28</v>
      </c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118"/>
        <v>Good Sales</v>
      </c>
      <c r="F1860" s="2">
        <v>0.43</v>
      </c>
      <c r="G1860" s="2">
        <f t="shared" si="116"/>
        <v>1130.1862000000001</v>
      </c>
      <c r="H1860" s="2">
        <f t="shared" si="117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tr">
        <f t="shared" si="119"/>
        <v>loss</v>
      </c>
      <c r="P1860" s="2" t="s">
        <v>28</v>
      </c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118"/>
        <v>Good Sales</v>
      </c>
      <c r="F1861" s="2">
        <v>0.39</v>
      </c>
      <c r="G1861" s="2">
        <f t="shared" si="116"/>
        <v>1174.6449</v>
      </c>
      <c r="H1861" s="2">
        <f t="shared" si="117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tr">
        <f t="shared" si="119"/>
        <v>loss</v>
      </c>
      <c r="P1861" s="2" t="s">
        <v>39</v>
      </c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118"/>
        <v>Good Sales</v>
      </c>
      <c r="F1862" s="2">
        <v>0.08</v>
      </c>
      <c r="G1862" s="2">
        <f t="shared" si="116"/>
        <v>148.21600000000001</v>
      </c>
      <c r="H1862" s="2">
        <f t="shared" si="117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tr">
        <f t="shared" si="119"/>
        <v>loss</v>
      </c>
      <c r="P1862" s="2" t="s">
        <v>48</v>
      </c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118"/>
        <v>Good Sales</v>
      </c>
      <c r="F1863" s="2">
        <v>0.23</v>
      </c>
      <c r="G1863" s="2">
        <f t="shared" si="116"/>
        <v>882.42259999999999</v>
      </c>
      <c r="H1863" s="2">
        <f t="shared" si="117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tr">
        <f t="shared" si="119"/>
        <v>profit</v>
      </c>
      <c r="P1863" s="2" t="s">
        <v>48</v>
      </c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118"/>
        <v>concerning</v>
      </c>
      <c r="F1864" s="2">
        <v>0.36</v>
      </c>
      <c r="G1864" s="2">
        <f t="shared" si="116"/>
        <v>275.39999999999998</v>
      </c>
      <c r="H1864" s="2">
        <f t="shared" si="117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tr">
        <f t="shared" si="119"/>
        <v>loss</v>
      </c>
      <c r="P1864" s="2" t="s">
        <v>17</v>
      </c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118"/>
        <v>Good Sales</v>
      </c>
      <c r="F1865" s="2">
        <v>0.13</v>
      </c>
      <c r="G1865" s="2">
        <f t="shared" si="116"/>
        <v>572.40300000000002</v>
      </c>
      <c r="H1865" s="2">
        <f t="shared" si="117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tr">
        <f t="shared" si="119"/>
        <v>profit</v>
      </c>
      <c r="P1865" s="2" t="s">
        <v>28</v>
      </c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118"/>
        <v>Good Sales</v>
      </c>
      <c r="F1866" s="2">
        <v>0.02</v>
      </c>
      <c r="G1866" s="2">
        <f t="shared" si="116"/>
        <v>95.633600000000001</v>
      </c>
      <c r="H1866" s="2">
        <f t="shared" si="117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tr">
        <f t="shared" si="119"/>
        <v>loss</v>
      </c>
      <c r="P1866" s="2" t="s">
        <v>48</v>
      </c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118"/>
        <v>concerning</v>
      </c>
      <c r="F1867" s="2">
        <v>0.21</v>
      </c>
      <c r="G1867" s="2">
        <f t="shared" si="116"/>
        <v>22.270499999999998</v>
      </c>
      <c r="H1867" s="2">
        <f t="shared" si="117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tr">
        <f t="shared" si="119"/>
        <v>loss</v>
      </c>
      <c r="P1867" s="2" t="s">
        <v>48</v>
      </c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118"/>
        <v>Good Sales</v>
      </c>
      <c r="F1868" s="2">
        <v>0.21</v>
      </c>
      <c r="G1868" s="2">
        <f t="shared" si="116"/>
        <v>888.16139999999996</v>
      </c>
      <c r="H1868" s="2">
        <f t="shared" si="117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tr">
        <f t="shared" si="119"/>
        <v>loss</v>
      </c>
      <c r="P1868" s="2" t="s">
        <v>28</v>
      </c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118"/>
        <v>Good Sales</v>
      </c>
      <c r="F1869" s="2">
        <v>0.03</v>
      </c>
      <c r="G1869" s="2">
        <f t="shared" si="116"/>
        <v>77.397599999999997</v>
      </c>
      <c r="H1869" s="2">
        <f t="shared" si="117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tr">
        <f t="shared" si="119"/>
        <v>loss</v>
      </c>
      <c r="P1869" s="2" t="s">
        <v>23</v>
      </c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118"/>
        <v>Good Sales</v>
      </c>
      <c r="F1870" s="2">
        <v>0.16</v>
      </c>
      <c r="G1870" s="2">
        <f t="shared" si="116"/>
        <v>377.74239999999998</v>
      </c>
      <c r="H1870" s="2">
        <f t="shared" si="117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tr">
        <f t="shared" si="119"/>
        <v>loss</v>
      </c>
      <c r="P1870" s="2" t="s">
        <v>17</v>
      </c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118"/>
        <v>Good Sales</v>
      </c>
      <c r="F1871" s="2">
        <v>0.46</v>
      </c>
      <c r="G1871" s="2">
        <f t="shared" si="116"/>
        <v>583.98379999999997</v>
      </c>
      <c r="H1871" s="2">
        <f t="shared" si="117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tr">
        <f t="shared" si="119"/>
        <v>loss</v>
      </c>
      <c r="P1871" s="2" t="s">
        <v>28</v>
      </c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118"/>
        <v>Good Sales</v>
      </c>
      <c r="F1872" s="2">
        <v>0.13</v>
      </c>
      <c r="G1872" s="2">
        <f t="shared" si="116"/>
        <v>297.94569999999999</v>
      </c>
      <c r="H1872" s="2">
        <f t="shared" si="117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tr">
        <f t="shared" si="119"/>
        <v>loss</v>
      </c>
      <c r="P1872" s="2" t="s">
        <v>48</v>
      </c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118"/>
        <v>Good Sales</v>
      </c>
      <c r="F1873" s="2">
        <v>0.28000000000000003</v>
      </c>
      <c r="G1873" s="2">
        <f t="shared" si="116"/>
        <v>1331.9852000000001</v>
      </c>
      <c r="H1873" s="2">
        <f t="shared" si="117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tr">
        <f t="shared" si="119"/>
        <v>profit</v>
      </c>
      <c r="P1873" s="2" t="s">
        <v>28</v>
      </c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118"/>
        <v>Good Sales</v>
      </c>
      <c r="F1874" s="2">
        <v>0.24</v>
      </c>
      <c r="G1874" s="2">
        <f t="shared" si="116"/>
        <v>271.88639999999998</v>
      </c>
      <c r="H1874" s="2">
        <f t="shared" si="117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tr">
        <f t="shared" si="119"/>
        <v>loss</v>
      </c>
      <c r="P1874" s="2" t="s">
        <v>48</v>
      </c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118"/>
        <v>Good Sales</v>
      </c>
      <c r="F1875" s="2">
        <v>0.43</v>
      </c>
      <c r="G1875" s="2">
        <f t="shared" si="116"/>
        <v>420.23899999999998</v>
      </c>
      <c r="H1875" s="2">
        <f t="shared" si="117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tr">
        <f t="shared" si="119"/>
        <v>loss</v>
      </c>
      <c r="P1875" s="2" t="s">
        <v>48</v>
      </c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118"/>
        <v>Good Sales</v>
      </c>
      <c r="F1876" s="2">
        <v>0.33</v>
      </c>
      <c r="G1876" s="2">
        <f t="shared" si="116"/>
        <v>424.14570000000003</v>
      </c>
      <c r="H1876" s="2">
        <f t="shared" si="117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tr">
        <f t="shared" si="119"/>
        <v>loss</v>
      </c>
      <c r="P1876" s="2" t="s">
        <v>34</v>
      </c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118"/>
        <v>Good Sales</v>
      </c>
      <c r="F1877" s="2">
        <v>0.08</v>
      </c>
      <c r="G1877" s="2">
        <f t="shared" si="116"/>
        <v>224.3192</v>
      </c>
      <c r="H1877" s="2">
        <f t="shared" si="117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tr">
        <f t="shared" si="119"/>
        <v>loss</v>
      </c>
      <c r="P1877" s="2" t="s">
        <v>23</v>
      </c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118"/>
        <v>Good Sales</v>
      </c>
      <c r="F1878" s="2">
        <v>7.0000000000000007E-2</v>
      </c>
      <c r="G1878" s="2">
        <f t="shared" si="116"/>
        <v>326.09290000000004</v>
      </c>
      <c r="H1878" s="2">
        <f t="shared" si="117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tr">
        <f t="shared" si="119"/>
        <v>loss</v>
      </c>
      <c r="P1878" s="2" t="s">
        <v>23</v>
      </c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118"/>
        <v>Good Sales</v>
      </c>
      <c r="F1879" s="2">
        <v>0.28000000000000003</v>
      </c>
      <c r="G1879" s="2">
        <f t="shared" si="116"/>
        <v>815.36560000000009</v>
      </c>
      <c r="H1879" s="2">
        <f t="shared" si="117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tr">
        <f t="shared" si="119"/>
        <v>loss</v>
      </c>
      <c r="P1879" s="2" t="s">
        <v>39</v>
      </c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118"/>
        <v>Good Sales</v>
      </c>
      <c r="F1880" s="2">
        <v>0.02</v>
      </c>
      <c r="G1880" s="2">
        <f t="shared" si="116"/>
        <v>25.8612</v>
      </c>
      <c r="H1880" s="2">
        <f t="shared" si="117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tr">
        <f t="shared" si="119"/>
        <v>loss</v>
      </c>
      <c r="P1880" s="2" t="s">
        <v>34</v>
      </c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118"/>
        <v>Good Sales</v>
      </c>
      <c r="F1881" s="2">
        <v>0.2</v>
      </c>
      <c r="G1881" s="2">
        <f t="shared" si="116"/>
        <v>451.64400000000001</v>
      </c>
      <c r="H1881" s="2">
        <f t="shared" si="117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tr">
        <f t="shared" si="119"/>
        <v>loss</v>
      </c>
      <c r="P1881" s="2" t="s">
        <v>39</v>
      </c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118"/>
        <v>Good Sales</v>
      </c>
      <c r="F1882" s="2">
        <v>0.2</v>
      </c>
      <c r="G1882" s="2">
        <f t="shared" si="116"/>
        <v>402.59200000000004</v>
      </c>
      <c r="H1882" s="2">
        <f t="shared" si="117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tr">
        <f t="shared" si="119"/>
        <v>loss</v>
      </c>
      <c r="P1882" s="2" t="s">
        <v>34</v>
      </c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118"/>
        <v>concerning</v>
      </c>
      <c r="F1883" s="2">
        <v>0.1</v>
      </c>
      <c r="G1883" s="2">
        <f t="shared" si="116"/>
        <v>32.819000000000003</v>
      </c>
      <c r="H1883" s="2">
        <f t="shared" si="117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tr">
        <f t="shared" si="119"/>
        <v>loss</v>
      </c>
      <c r="P1883" s="2" t="s">
        <v>28</v>
      </c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118"/>
        <v>Good Sales</v>
      </c>
      <c r="F1884" s="2">
        <v>0.15</v>
      </c>
      <c r="G1884" s="2">
        <f t="shared" si="116"/>
        <v>390.32249999999999</v>
      </c>
      <c r="H1884" s="2">
        <f t="shared" si="117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tr">
        <f t="shared" si="119"/>
        <v>loss</v>
      </c>
      <c r="P1884" s="2" t="s">
        <v>48</v>
      </c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118"/>
        <v>concerning</v>
      </c>
      <c r="F1885" s="2">
        <v>0.16</v>
      </c>
      <c r="G1885" s="2">
        <f t="shared" si="116"/>
        <v>114.78879999999999</v>
      </c>
      <c r="H1885" s="2">
        <f t="shared" si="117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tr">
        <f t="shared" si="119"/>
        <v>loss</v>
      </c>
      <c r="P1885" s="2" t="s">
        <v>39</v>
      </c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118"/>
        <v>Good Sales</v>
      </c>
      <c r="F1886" s="2">
        <v>0.01</v>
      </c>
      <c r="G1886" s="2">
        <f t="shared" si="116"/>
        <v>42.27</v>
      </c>
      <c r="H1886" s="2">
        <f t="shared" si="117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tr">
        <f t="shared" si="119"/>
        <v>profit</v>
      </c>
      <c r="P1886" s="2" t="s">
        <v>34</v>
      </c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118"/>
        <v>Good Sales</v>
      </c>
      <c r="F1887" s="2">
        <v>0.4</v>
      </c>
      <c r="G1887" s="2">
        <f t="shared" si="116"/>
        <v>1115.9680000000001</v>
      </c>
      <c r="H1887" s="2">
        <f t="shared" si="117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tr">
        <f t="shared" si="119"/>
        <v>loss</v>
      </c>
      <c r="P1887" s="2" t="s">
        <v>23</v>
      </c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118"/>
        <v>Good Sales</v>
      </c>
      <c r="F1888" s="2">
        <v>0.48</v>
      </c>
      <c r="G1888" s="2">
        <f t="shared" si="116"/>
        <v>2034.5135999999998</v>
      </c>
      <c r="H1888" s="2">
        <f t="shared" si="117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tr">
        <f t="shared" si="119"/>
        <v>profit</v>
      </c>
      <c r="P1888" s="2" t="s">
        <v>17</v>
      </c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118"/>
        <v>Good Sales</v>
      </c>
      <c r="F1889" s="2">
        <v>0.14000000000000001</v>
      </c>
      <c r="G1889" s="2">
        <f t="shared" si="116"/>
        <v>669.84680000000003</v>
      </c>
      <c r="H1889" s="2">
        <f t="shared" si="117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tr">
        <f t="shared" si="119"/>
        <v>loss</v>
      </c>
      <c r="P1889" s="2" t="s">
        <v>39</v>
      </c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118"/>
        <v>Good Sales</v>
      </c>
      <c r="F1890" s="2">
        <v>0.06</v>
      </c>
      <c r="G1890" s="2">
        <f t="shared" si="116"/>
        <v>283.29719999999998</v>
      </c>
      <c r="H1890" s="2">
        <f t="shared" si="117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tr">
        <f t="shared" si="119"/>
        <v>profit</v>
      </c>
      <c r="P1890" s="2" t="s">
        <v>17</v>
      </c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118"/>
        <v>concerning</v>
      </c>
      <c r="F1891" s="2">
        <v>0.48</v>
      </c>
      <c r="G1891" s="2">
        <f t="shared" si="116"/>
        <v>284.20800000000003</v>
      </c>
      <c r="H1891" s="2">
        <f t="shared" si="117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tr">
        <f t="shared" si="119"/>
        <v>loss</v>
      </c>
      <c r="P1891" s="2" t="s">
        <v>23</v>
      </c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118"/>
        <v>Good Sales</v>
      </c>
      <c r="F1892" s="2">
        <v>0.37</v>
      </c>
      <c r="G1892" s="2">
        <f t="shared" si="116"/>
        <v>1749.9520000000002</v>
      </c>
      <c r="H1892" s="2">
        <f t="shared" si="117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tr">
        <f t="shared" si="119"/>
        <v>profit</v>
      </c>
      <c r="P1892" s="2" t="s">
        <v>48</v>
      </c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118"/>
        <v>Good Sales</v>
      </c>
      <c r="F1893" s="2">
        <v>0.45</v>
      </c>
      <c r="G1893" s="2">
        <f t="shared" si="116"/>
        <v>1799.6220000000001</v>
      </c>
      <c r="H1893" s="2">
        <f t="shared" si="117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tr">
        <f t="shared" si="119"/>
        <v>loss</v>
      </c>
      <c r="P1893" s="2" t="s">
        <v>48</v>
      </c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118"/>
        <v>Good Sales</v>
      </c>
      <c r="F1894" s="2">
        <v>0.18</v>
      </c>
      <c r="G1894" s="2">
        <f t="shared" si="116"/>
        <v>703.89359999999999</v>
      </c>
      <c r="H1894" s="2">
        <f t="shared" si="117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tr">
        <f t="shared" si="119"/>
        <v>loss</v>
      </c>
      <c r="P1894" s="2" t="s">
        <v>23</v>
      </c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118"/>
        <v>concerning</v>
      </c>
      <c r="F1895" s="2">
        <v>0.24</v>
      </c>
      <c r="G1895" s="2">
        <f t="shared" si="116"/>
        <v>129.99119999999999</v>
      </c>
      <c r="H1895" s="2">
        <f t="shared" si="117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tr">
        <f t="shared" si="119"/>
        <v>loss</v>
      </c>
      <c r="P1895" s="2" t="s">
        <v>48</v>
      </c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118"/>
        <v>Good Sales</v>
      </c>
      <c r="F1896" s="2">
        <v>0.47</v>
      </c>
      <c r="G1896" s="2">
        <f t="shared" si="116"/>
        <v>460.42139999999995</v>
      </c>
      <c r="H1896" s="2">
        <f t="shared" si="117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tr">
        <f t="shared" si="119"/>
        <v>loss</v>
      </c>
      <c r="P1896" s="2" t="s">
        <v>48</v>
      </c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118"/>
        <v>Good Sales</v>
      </c>
      <c r="F1897" s="2">
        <v>0.23</v>
      </c>
      <c r="G1897" s="2">
        <f t="shared" si="116"/>
        <v>1122.009</v>
      </c>
      <c r="H1897" s="2">
        <f t="shared" si="117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tr">
        <f t="shared" si="119"/>
        <v>profit</v>
      </c>
      <c r="P1897" s="2" t="s">
        <v>17</v>
      </c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118"/>
        <v>Good Sales</v>
      </c>
      <c r="F1898" s="2">
        <v>0.34</v>
      </c>
      <c r="G1898" s="2">
        <f t="shared" si="116"/>
        <v>389.47340000000003</v>
      </c>
      <c r="H1898" s="2">
        <f t="shared" si="117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tr">
        <f t="shared" si="119"/>
        <v>loss</v>
      </c>
      <c r="P1898" s="2" t="s">
        <v>34</v>
      </c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118"/>
        <v>Good Sales</v>
      </c>
      <c r="F1899" s="2">
        <v>0.35</v>
      </c>
      <c r="G1899" s="2">
        <f t="shared" si="116"/>
        <v>324.92599999999999</v>
      </c>
      <c r="H1899" s="2">
        <f t="shared" si="117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tr">
        <f t="shared" si="119"/>
        <v>loss</v>
      </c>
      <c r="P1899" s="2" t="s">
        <v>17</v>
      </c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118"/>
        <v>Good Sales</v>
      </c>
      <c r="F1900" s="2">
        <v>0.42</v>
      </c>
      <c r="G1900" s="2">
        <f t="shared" si="116"/>
        <v>787.71839999999997</v>
      </c>
      <c r="H1900" s="2">
        <f t="shared" si="117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tr">
        <f t="shared" si="119"/>
        <v>loss</v>
      </c>
      <c r="P1900" s="2" t="s">
        <v>23</v>
      </c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118"/>
        <v>Good Sales</v>
      </c>
      <c r="F1901" s="2">
        <v>0.49</v>
      </c>
      <c r="G1901" s="2">
        <f t="shared" si="116"/>
        <v>2241.9704999999999</v>
      </c>
      <c r="H1901" s="2">
        <f t="shared" si="117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tr">
        <f t="shared" si="119"/>
        <v>loss</v>
      </c>
      <c r="P1901" s="2" t="s">
        <v>39</v>
      </c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118"/>
        <v>Good Sales</v>
      </c>
      <c r="F1902" s="2">
        <v>0.17</v>
      </c>
      <c r="G1902" s="2">
        <f t="shared" si="116"/>
        <v>413.66950000000003</v>
      </c>
      <c r="H1902" s="2">
        <f t="shared" si="117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tr">
        <f t="shared" si="119"/>
        <v>loss</v>
      </c>
      <c r="P1902" s="2" t="s">
        <v>48</v>
      </c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118"/>
        <v>Good Sales</v>
      </c>
      <c r="F1903" s="2">
        <v>0.12</v>
      </c>
      <c r="G1903" s="2">
        <f t="shared" si="116"/>
        <v>553.30319999999995</v>
      </c>
      <c r="H1903" s="2">
        <f t="shared" si="117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tr">
        <f t="shared" si="119"/>
        <v>loss</v>
      </c>
      <c r="P1903" s="2" t="s">
        <v>17</v>
      </c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118"/>
        <v>Good Sales</v>
      </c>
      <c r="F1904" s="2">
        <v>0.04</v>
      </c>
      <c r="G1904" s="2">
        <f t="shared" si="116"/>
        <v>69.5304</v>
      </c>
      <c r="H1904" s="2">
        <f t="shared" si="117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tr">
        <f t="shared" si="119"/>
        <v>loss</v>
      </c>
      <c r="P1904" s="2" t="s">
        <v>23</v>
      </c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118"/>
        <v>Good Sales</v>
      </c>
      <c r="F1905" s="2">
        <v>0.43</v>
      </c>
      <c r="G1905" s="2">
        <f t="shared" si="116"/>
        <v>520.29570000000001</v>
      </c>
      <c r="H1905" s="2">
        <f t="shared" si="117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tr">
        <f t="shared" si="119"/>
        <v>loss</v>
      </c>
      <c r="P1905" s="2" t="s">
        <v>23</v>
      </c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118"/>
        <v>Good Sales</v>
      </c>
      <c r="F1906" s="2">
        <v>0.15</v>
      </c>
      <c r="G1906" s="2">
        <f t="shared" si="116"/>
        <v>378.97349999999994</v>
      </c>
      <c r="H1906" s="2">
        <f t="shared" si="117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tr">
        <f t="shared" si="119"/>
        <v>loss</v>
      </c>
      <c r="P1906" s="2" t="s">
        <v>17</v>
      </c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118"/>
        <v>Good Sales</v>
      </c>
      <c r="F1907" s="2">
        <v>0.02</v>
      </c>
      <c r="G1907" s="2">
        <f t="shared" si="116"/>
        <v>62.316800000000008</v>
      </c>
      <c r="H1907" s="2">
        <f t="shared" si="117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tr">
        <f t="shared" si="119"/>
        <v>loss</v>
      </c>
      <c r="P1907" s="2" t="s">
        <v>17</v>
      </c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118"/>
        <v>Good Sales</v>
      </c>
      <c r="F1908" s="2">
        <v>0.43</v>
      </c>
      <c r="G1908" s="2">
        <f t="shared" si="116"/>
        <v>867.89049999999997</v>
      </c>
      <c r="H1908" s="2">
        <f t="shared" si="117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tr">
        <f t="shared" si="119"/>
        <v>loss</v>
      </c>
      <c r="P1908" s="2" t="s">
        <v>23</v>
      </c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118"/>
        <v>Good Sales</v>
      </c>
      <c r="F1909" s="2">
        <v>0.25</v>
      </c>
      <c r="G1909" s="2">
        <f t="shared" si="116"/>
        <v>448.88749999999999</v>
      </c>
      <c r="H1909" s="2">
        <f t="shared" si="117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tr">
        <f t="shared" si="119"/>
        <v>loss</v>
      </c>
      <c r="P1909" s="2" t="s">
        <v>48</v>
      </c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118"/>
        <v>Good Sales</v>
      </c>
      <c r="F1910" s="2">
        <v>0.42</v>
      </c>
      <c r="G1910" s="2">
        <f t="shared" si="116"/>
        <v>490.76580000000001</v>
      </c>
      <c r="H1910" s="2">
        <f t="shared" si="117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tr">
        <f t="shared" si="119"/>
        <v>loss</v>
      </c>
      <c r="P1910" s="2" t="s">
        <v>48</v>
      </c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118"/>
        <v>Good Sales</v>
      </c>
      <c r="F1911" s="2">
        <v>0.28000000000000003</v>
      </c>
      <c r="G1911" s="2">
        <f t="shared" si="116"/>
        <v>405.30840000000001</v>
      </c>
      <c r="H1911" s="2">
        <f t="shared" si="117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tr">
        <f t="shared" si="119"/>
        <v>loss</v>
      </c>
      <c r="P1911" s="2" t="s">
        <v>39</v>
      </c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118"/>
        <v>Good Sales</v>
      </c>
      <c r="F1912" s="2">
        <v>0.16</v>
      </c>
      <c r="G1912" s="2">
        <f t="shared" si="116"/>
        <v>543.72480000000007</v>
      </c>
      <c r="H1912" s="2">
        <f t="shared" si="117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tr">
        <f t="shared" si="119"/>
        <v>loss</v>
      </c>
      <c r="P1912" s="2" t="s">
        <v>28</v>
      </c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118"/>
        <v>Good Sales</v>
      </c>
      <c r="F1913" s="2">
        <v>0.06</v>
      </c>
      <c r="G1913" s="2">
        <f t="shared" si="116"/>
        <v>114.7428</v>
      </c>
      <c r="H1913" s="2">
        <f t="shared" si="117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tr">
        <f t="shared" si="119"/>
        <v>loss</v>
      </c>
      <c r="P1913" s="2" t="s">
        <v>39</v>
      </c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118"/>
        <v>concerning</v>
      </c>
      <c r="F1914" s="2">
        <v>0.22</v>
      </c>
      <c r="G1914" s="2">
        <f t="shared" si="116"/>
        <v>107.9782</v>
      </c>
      <c r="H1914" s="2">
        <f t="shared" si="117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tr">
        <f t="shared" si="119"/>
        <v>loss</v>
      </c>
      <c r="P1914" s="2" t="s">
        <v>34</v>
      </c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118"/>
        <v>concerning</v>
      </c>
      <c r="F1915" s="2">
        <v>0.01</v>
      </c>
      <c r="G1915" s="2">
        <f t="shared" si="116"/>
        <v>7.7696000000000005</v>
      </c>
      <c r="H1915" s="2">
        <f t="shared" si="117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tr">
        <f t="shared" si="119"/>
        <v>loss</v>
      </c>
      <c r="P1915" s="2" t="s">
        <v>48</v>
      </c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118"/>
        <v>Good Sales</v>
      </c>
      <c r="F1916" s="2">
        <v>0.3</v>
      </c>
      <c r="G1916" s="2">
        <f t="shared" si="116"/>
        <v>577.39800000000002</v>
      </c>
      <c r="H1916" s="2">
        <f t="shared" si="117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tr">
        <f t="shared" si="119"/>
        <v>loss</v>
      </c>
      <c r="P1916" s="2" t="s">
        <v>17</v>
      </c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118"/>
        <v>Good Sales</v>
      </c>
      <c r="F1917" s="2">
        <v>0.21</v>
      </c>
      <c r="G1917" s="2">
        <f t="shared" si="116"/>
        <v>972.31260000000009</v>
      </c>
      <c r="H1917" s="2">
        <f t="shared" si="117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tr">
        <f t="shared" si="119"/>
        <v>loss</v>
      </c>
      <c r="P1917" s="2" t="s">
        <v>28</v>
      </c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118"/>
        <v>Good Sales</v>
      </c>
      <c r="F1918" s="2">
        <v>7.0000000000000007E-2</v>
      </c>
      <c r="G1918" s="2">
        <f t="shared" si="116"/>
        <v>137.00750000000002</v>
      </c>
      <c r="H1918" s="2">
        <f t="shared" si="117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tr">
        <f t="shared" si="119"/>
        <v>loss</v>
      </c>
      <c r="P1918" s="2" t="s">
        <v>48</v>
      </c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118"/>
        <v>concerning</v>
      </c>
      <c r="F1919" s="2">
        <v>0.27</v>
      </c>
      <c r="G1919" s="2">
        <f t="shared" si="116"/>
        <v>107.23050000000001</v>
      </c>
      <c r="H1919" s="2">
        <f t="shared" si="117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tr">
        <f t="shared" si="119"/>
        <v>loss</v>
      </c>
      <c r="P1919" s="2" t="s">
        <v>17</v>
      </c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118"/>
        <v>Good Sales</v>
      </c>
      <c r="F1920" s="2">
        <v>0.4</v>
      </c>
      <c r="G1920" s="2">
        <f t="shared" si="116"/>
        <v>859.26800000000003</v>
      </c>
      <c r="H1920" s="2">
        <f t="shared" si="117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tr">
        <f t="shared" si="119"/>
        <v>loss</v>
      </c>
      <c r="P1920" s="2" t="s">
        <v>23</v>
      </c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118"/>
        <v>Good Sales</v>
      </c>
      <c r="F1921" s="2">
        <v>0.49</v>
      </c>
      <c r="G1921" s="2">
        <f t="shared" si="116"/>
        <v>1654.8328999999999</v>
      </c>
      <c r="H1921" s="2">
        <f t="shared" si="117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tr">
        <f t="shared" si="119"/>
        <v>loss</v>
      </c>
      <c r="P1921" s="2" t="s">
        <v>34</v>
      </c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118"/>
        <v>Good Sales</v>
      </c>
      <c r="F1922" s="2">
        <v>0.26</v>
      </c>
      <c r="G1922" s="2">
        <f t="shared" ref="G1922:G1985" si="120">D1922*F1922</f>
        <v>782.24120000000005</v>
      </c>
      <c r="H1922" s="2">
        <f t="shared" ref="H1922:H1985" si="121">D1922-G1922</f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tr">
        <f t="shared" si="119"/>
        <v>loss</v>
      </c>
      <c r="P1922" s="2" t="s">
        <v>48</v>
      </c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122">IF(D1923&gt;800,"Good Sales","concerning")</f>
        <v>Good Sales</v>
      </c>
      <c r="F1923" s="2">
        <v>0.06</v>
      </c>
      <c r="G1923" s="2">
        <f t="shared" si="120"/>
        <v>87.967799999999997</v>
      </c>
      <c r="H1923" s="2">
        <f t="shared" si="121"/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tr">
        <f t="shared" ref="O1923:O1986" si="123">IF(N1923&gt;800,"profit","loss")</f>
        <v>loss</v>
      </c>
      <c r="P1923" s="2" t="s">
        <v>28</v>
      </c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122"/>
        <v>Good Sales</v>
      </c>
      <c r="F1924" s="2">
        <v>0.41</v>
      </c>
      <c r="G1924" s="2">
        <f t="shared" si="120"/>
        <v>1423.3724</v>
      </c>
      <c r="H1924" s="2">
        <f t="shared" si="12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tr">
        <f t="shared" si="123"/>
        <v>profit</v>
      </c>
      <c r="P1924" s="2" t="s">
        <v>48</v>
      </c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122"/>
        <v>Good Sales</v>
      </c>
      <c r="F1925" s="2">
        <v>0.35</v>
      </c>
      <c r="G1925" s="2">
        <f t="shared" si="120"/>
        <v>1116.521</v>
      </c>
      <c r="H1925" s="2">
        <f t="shared" si="12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tr">
        <f t="shared" si="123"/>
        <v>loss</v>
      </c>
      <c r="P1925" s="2" t="s">
        <v>28</v>
      </c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122"/>
        <v>Good Sales</v>
      </c>
      <c r="F1926" s="2">
        <v>0.48</v>
      </c>
      <c r="G1926" s="2">
        <f t="shared" si="120"/>
        <v>452.952</v>
      </c>
      <c r="H1926" s="2">
        <f t="shared" si="12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tr">
        <f t="shared" si="123"/>
        <v>loss</v>
      </c>
      <c r="P1926" s="2" t="s">
        <v>28</v>
      </c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122"/>
        <v>Good Sales</v>
      </c>
      <c r="F1927" s="2">
        <v>0.27</v>
      </c>
      <c r="G1927" s="2">
        <f t="shared" si="120"/>
        <v>241.51770000000002</v>
      </c>
      <c r="H1927" s="2">
        <f t="shared" si="12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tr">
        <f t="shared" si="123"/>
        <v>loss</v>
      </c>
      <c r="P1927" s="2" t="s">
        <v>23</v>
      </c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122"/>
        <v>Good Sales</v>
      </c>
      <c r="F1928" s="2">
        <v>0.18</v>
      </c>
      <c r="G1928" s="2">
        <f t="shared" si="120"/>
        <v>500.61599999999993</v>
      </c>
      <c r="H1928" s="2">
        <f t="shared" si="12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tr">
        <f t="shared" si="123"/>
        <v>profit</v>
      </c>
      <c r="P1928" s="2" t="s">
        <v>28</v>
      </c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122"/>
        <v>Good Sales</v>
      </c>
      <c r="F1929" s="2">
        <v>0.48</v>
      </c>
      <c r="G1929" s="2">
        <f t="shared" si="120"/>
        <v>1599</v>
      </c>
      <c r="H1929" s="2">
        <f t="shared" si="12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tr">
        <f t="shared" si="123"/>
        <v>loss</v>
      </c>
      <c r="P1929" s="2" t="s">
        <v>39</v>
      </c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122"/>
        <v>Good Sales</v>
      </c>
      <c r="F1930" s="2">
        <v>0.27</v>
      </c>
      <c r="G1930" s="2">
        <f t="shared" si="120"/>
        <v>1299.6071999999999</v>
      </c>
      <c r="H1930" s="2">
        <f t="shared" si="12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tr">
        <f t="shared" si="123"/>
        <v>loss</v>
      </c>
      <c r="P1930" s="2" t="s">
        <v>34</v>
      </c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122"/>
        <v>Good Sales</v>
      </c>
      <c r="F1931" s="2">
        <v>0.01</v>
      </c>
      <c r="G1931" s="2">
        <f t="shared" si="120"/>
        <v>21.674600000000002</v>
      </c>
      <c r="H1931" s="2">
        <f t="shared" si="12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tr">
        <f t="shared" si="123"/>
        <v>loss</v>
      </c>
      <c r="P1931" s="2" t="s">
        <v>23</v>
      </c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122"/>
        <v>Good Sales</v>
      </c>
      <c r="F1932" s="2">
        <v>0.24</v>
      </c>
      <c r="G1932" s="2">
        <f t="shared" si="120"/>
        <v>923.56799999999987</v>
      </c>
      <c r="H1932" s="2">
        <f t="shared" si="12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tr">
        <f t="shared" si="123"/>
        <v>loss</v>
      </c>
      <c r="P1932" s="2" t="s">
        <v>48</v>
      </c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122"/>
        <v>concerning</v>
      </c>
      <c r="F1933" s="2">
        <v>0</v>
      </c>
      <c r="G1933" s="2">
        <f t="shared" si="120"/>
        <v>0</v>
      </c>
      <c r="H1933" s="2">
        <f t="shared" si="12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tr">
        <f t="shared" si="123"/>
        <v>loss</v>
      </c>
      <c r="P1933" s="2" t="s">
        <v>48</v>
      </c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122"/>
        <v>Good Sales</v>
      </c>
      <c r="F1934" s="2">
        <v>0.37</v>
      </c>
      <c r="G1934" s="2">
        <f t="shared" si="120"/>
        <v>1649.8596</v>
      </c>
      <c r="H1934" s="2">
        <f t="shared" si="12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tr">
        <f t="shared" si="123"/>
        <v>loss</v>
      </c>
      <c r="P1934" s="2" t="s">
        <v>23</v>
      </c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122"/>
        <v>Good Sales</v>
      </c>
      <c r="F1935" s="2">
        <v>0.28000000000000003</v>
      </c>
      <c r="G1935" s="2">
        <f t="shared" si="120"/>
        <v>896.62440000000004</v>
      </c>
      <c r="H1935" s="2">
        <f t="shared" si="12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tr">
        <f t="shared" si="123"/>
        <v>loss</v>
      </c>
      <c r="P1935" s="2" t="s">
        <v>23</v>
      </c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122"/>
        <v>Good Sales</v>
      </c>
      <c r="F1936" s="2">
        <v>0.05</v>
      </c>
      <c r="G1936" s="2">
        <f t="shared" si="120"/>
        <v>159.11250000000001</v>
      </c>
      <c r="H1936" s="2">
        <f t="shared" si="12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tr">
        <f t="shared" si="123"/>
        <v>loss</v>
      </c>
      <c r="P1936" s="2" t="s">
        <v>28</v>
      </c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122"/>
        <v>concerning</v>
      </c>
      <c r="F1937" s="2">
        <v>0.41</v>
      </c>
      <c r="G1937" s="2">
        <f t="shared" si="120"/>
        <v>327.16769999999997</v>
      </c>
      <c r="H1937" s="2">
        <f t="shared" si="12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tr">
        <f t="shared" si="123"/>
        <v>loss</v>
      </c>
      <c r="P1937" s="2" t="s">
        <v>17</v>
      </c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122"/>
        <v>concerning</v>
      </c>
      <c r="F1938" s="2">
        <v>0.27</v>
      </c>
      <c r="G1938" s="2">
        <f t="shared" si="120"/>
        <v>79.369200000000006</v>
      </c>
      <c r="H1938" s="2">
        <f t="shared" si="12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tr">
        <f t="shared" si="123"/>
        <v>loss</v>
      </c>
      <c r="P1938" s="2" t="s">
        <v>28</v>
      </c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122"/>
        <v>Good Sales</v>
      </c>
      <c r="F1939" s="2">
        <v>0.06</v>
      </c>
      <c r="G1939" s="2">
        <f t="shared" si="120"/>
        <v>212.226</v>
      </c>
      <c r="H1939" s="2">
        <f t="shared" si="12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tr">
        <f t="shared" si="123"/>
        <v>loss</v>
      </c>
      <c r="P1939" s="2" t="s">
        <v>48</v>
      </c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122"/>
        <v>concerning</v>
      </c>
      <c r="F1940" s="2">
        <v>0.08</v>
      </c>
      <c r="G1940" s="2">
        <f t="shared" si="120"/>
        <v>53.886400000000002</v>
      </c>
      <c r="H1940" s="2">
        <f t="shared" si="12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tr">
        <f t="shared" si="123"/>
        <v>loss</v>
      </c>
      <c r="P1940" s="2" t="s">
        <v>48</v>
      </c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122"/>
        <v>concerning</v>
      </c>
      <c r="F1941" s="2">
        <v>0.41</v>
      </c>
      <c r="G1941" s="2">
        <f t="shared" si="120"/>
        <v>296.08149999999995</v>
      </c>
      <c r="H1941" s="2">
        <f t="shared" si="12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tr">
        <f t="shared" si="123"/>
        <v>loss</v>
      </c>
      <c r="P1941" s="2" t="s">
        <v>48</v>
      </c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122"/>
        <v>Good Sales</v>
      </c>
      <c r="F1942" s="2">
        <v>0.18</v>
      </c>
      <c r="G1942" s="2">
        <f t="shared" si="120"/>
        <v>183.375</v>
      </c>
      <c r="H1942" s="2">
        <f t="shared" si="12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tr">
        <f t="shared" si="123"/>
        <v>loss</v>
      </c>
      <c r="P1942" s="2" t="s">
        <v>28</v>
      </c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122"/>
        <v>concerning</v>
      </c>
      <c r="F1943" s="2">
        <v>0.41</v>
      </c>
      <c r="G1943" s="2">
        <f t="shared" si="120"/>
        <v>237.37360000000001</v>
      </c>
      <c r="H1943" s="2">
        <f t="shared" si="12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tr">
        <f t="shared" si="123"/>
        <v>loss</v>
      </c>
      <c r="P1943" s="2" t="s">
        <v>28</v>
      </c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122"/>
        <v>Good Sales</v>
      </c>
      <c r="F1944" s="2">
        <v>0.03</v>
      </c>
      <c r="G1944" s="2">
        <f t="shared" si="120"/>
        <v>94.932599999999994</v>
      </c>
      <c r="H1944" s="2">
        <f t="shared" si="12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tr">
        <f t="shared" si="123"/>
        <v>loss</v>
      </c>
      <c r="P1944" s="2" t="s">
        <v>39</v>
      </c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122"/>
        <v>Good Sales</v>
      </c>
      <c r="F1945" s="2">
        <v>0.12</v>
      </c>
      <c r="G1945" s="2">
        <f t="shared" si="120"/>
        <v>260.13839999999999</v>
      </c>
      <c r="H1945" s="2">
        <f t="shared" si="12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tr">
        <f t="shared" si="123"/>
        <v>loss</v>
      </c>
      <c r="P1945" s="2" t="s">
        <v>23</v>
      </c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122"/>
        <v>Good Sales</v>
      </c>
      <c r="F1946" s="2">
        <v>0.38</v>
      </c>
      <c r="G1946" s="2">
        <f t="shared" si="120"/>
        <v>533.47059999999999</v>
      </c>
      <c r="H1946" s="2">
        <f t="shared" si="12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tr">
        <f t="shared" si="123"/>
        <v>loss</v>
      </c>
      <c r="P1946" s="2" t="s">
        <v>23</v>
      </c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122"/>
        <v>Good Sales</v>
      </c>
      <c r="F1947" s="2">
        <v>0.32</v>
      </c>
      <c r="G1947" s="2">
        <f t="shared" si="120"/>
        <v>723.09440000000006</v>
      </c>
      <c r="H1947" s="2">
        <f t="shared" si="12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tr">
        <f t="shared" si="123"/>
        <v>loss</v>
      </c>
      <c r="P1947" s="2" t="s">
        <v>48</v>
      </c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122"/>
        <v>Good Sales</v>
      </c>
      <c r="F1948" s="2">
        <v>0.15</v>
      </c>
      <c r="G1948" s="2">
        <f t="shared" si="120"/>
        <v>635.44349999999997</v>
      </c>
      <c r="H1948" s="2">
        <f t="shared" si="12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tr">
        <f t="shared" si="123"/>
        <v>profit</v>
      </c>
      <c r="P1948" s="2" t="s">
        <v>48</v>
      </c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122"/>
        <v>Good Sales</v>
      </c>
      <c r="F1949" s="2">
        <v>0.47</v>
      </c>
      <c r="G1949" s="2">
        <f t="shared" si="120"/>
        <v>2182.0642999999995</v>
      </c>
      <c r="H1949" s="2">
        <f t="shared" si="12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tr">
        <f t="shared" si="123"/>
        <v>profit</v>
      </c>
      <c r="P1949" s="2" t="s">
        <v>48</v>
      </c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122"/>
        <v>Good Sales</v>
      </c>
      <c r="F1950" s="2">
        <v>0.11</v>
      </c>
      <c r="G1950" s="2">
        <f t="shared" si="120"/>
        <v>273.74930000000001</v>
      </c>
      <c r="H1950" s="2">
        <f t="shared" si="12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tr">
        <f t="shared" si="123"/>
        <v>loss</v>
      </c>
      <c r="P1950" s="2" t="s">
        <v>28</v>
      </c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122"/>
        <v>Good Sales</v>
      </c>
      <c r="F1951" s="2">
        <v>0.42</v>
      </c>
      <c r="G1951" s="2">
        <f t="shared" si="120"/>
        <v>1208.3778</v>
      </c>
      <c r="H1951" s="2">
        <f t="shared" si="12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tr">
        <f t="shared" si="123"/>
        <v>loss</v>
      </c>
      <c r="P1951" s="2" t="s">
        <v>48</v>
      </c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122"/>
        <v>Good Sales</v>
      </c>
      <c r="F1952" s="2">
        <v>0.35</v>
      </c>
      <c r="G1952" s="2">
        <f t="shared" si="120"/>
        <v>476.09799999999996</v>
      </c>
      <c r="H1952" s="2">
        <f t="shared" si="12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tr">
        <f t="shared" si="123"/>
        <v>loss</v>
      </c>
      <c r="P1952" s="2" t="s">
        <v>23</v>
      </c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122"/>
        <v>Good Sales</v>
      </c>
      <c r="F1953" s="2">
        <v>0.06</v>
      </c>
      <c r="G1953" s="2">
        <f t="shared" si="120"/>
        <v>156.99839999999998</v>
      </c>
      <c r="H1953" s="2">
        <f t="shared" si="12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tr">
        <f t="shared" si="123"/>
        <v>loss</v>
      </c>
      <c r="P1953" s="2" t="s">
        <v>28</v>
      </c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122"/>
        <v>Good Sales</v>
      </c>
      <c r="F1954" s="2">
        <v>0.28000000000000003</v>
      </c>
      <c r="G1954" s="2">
        <f t="shared" si="120"/>
        <v>1054.4212</v>
      </c>
      <c r="H1954" s="2">
        <f t="shared" si="12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tr">
        <f t="shared" si="123"/>
        <v>loss</v>
      </c>
      <c r="P1954" s="2" t="s">
        <v>34</v>
      </c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122"/>
        <v>Good Sales</v>
      </c>
      <c r="F1955" s="2">
        <v>0.46</v>
      </c>
      <c r="G1955" s="2">
        <f t="shared" si="120"/>
        <v>1155.2762</v>
      </c>
      <c r="H1955" s="2">
        <f t="shared" si="12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tr">
        <f t="shared" si="123"/>
        <v>loss</v>
      </c>
      <c r="P1955" s="2" t="s">
        <v>39</v>
      </c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122"/>
        <v>Good Sales</v>
      </c>
      <c r="F1956" s="2">
        <v>0.31</v>
      </c>
      <c r="G1956" s="2">
        <f t="shared" si="120"/>
        <v>489.84960000000001</v>
      </c>
      <c r="H1956" s="2">
        <f t="shared" si="12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tr">
        <f t="shared" si="123"/>
        <v>loss</v>
      </c>
      <c r="P1956" s="2" t="s">
        <v>34</v>
      </c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122"/>
        <v>Good Sales</v>
      </c>
      <c r="F1957" s="2">
        <v>0.26</v>
      </c>
      <c r="G1957" s="2">
        <f t="shared" si="120"/>
        <v>767.51220000000001</v>
      </c>
      <c r="H1957" s="2">
        <f t="shared" si="12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tr">
        <f t="shared" si="123"/>
        <v>loss</v>
      </c>
      <c r="P1957" s="2" t="s">
        <v>17</v>
      </c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122"/>
        <v>Good Sales</v>
      </c>
      <c r="F1958" s="2">
        <v>0.18</v>
      </c>
      <c r="G1958" s="2">
        <f t="shared" si="120"/>
        <v>852.94979999999987</v>
      </c>
      <c r="H1958" s="2">
        <f t="shared" si="12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tr">
        <f t="shared" si="123"/>
        <v>profit</v>
      </c>
      <c r="P1958" s="2" t="s">
        <v>23</v>
      </c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122"/>
        <v>Good Sales</v>
      </c>
      <c r="F1959" s="2">
        <v>0.39</v>
      </c>
      <c r="G1959" s="2">
        <f t="shared" si="120"/>
        <v>1735.9367999999999</v>
      </c>
      <c r="H1959" s="2">
        <f t="shared" si="12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tr">
        <f t="shared" si="123"/>
        <v>profit</v>
      </c>
      <c r="P1959" s="2" t="s">
        <v>34</v>
      </c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122"/>
        <v>Good Sales</v>
      </c>
      <c r="F1960" s="2">
        <v>0.46</v>
      </c>
      <c r="G1960" s="2">
        <f t="shared" si="120"/>
        <v>1779.8733999999999</v>
      </c>
      <c r="H1960" s="2">
        <f t="shared" si="12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tr">
        <f t="shared" si="123"/>
        <v>loss</v>
      </c>
      <c r="P1960" s="2" t="s">
        <v>39</v>
      </c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122"/>
        <v>Good Sales</v>
      </c>
      <c r="F1961" s="2">
        <v>0.38</v>
      </c>
      <c r="G1961" s="2">
        <f t="shared" si="120"/>
        <v>552.30340000000001</v>
      </c>
      <c r="H1961" s="2">
        <f t="shared" si="12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tr">
        <f t="shared" si="123"/>
        <v>loss</v>
      </c>
      <c r="P1961" s="2" t="s">
        <v>23</v>
      </c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122"/>
        <v>Good Sales</v>
      </c>
      <c r="F1962" s="2">
        <v>0.36</v>
      </c>
      <c r="G1962" s="2">
        <f t="shared" si="120"/>
        <v>462.11040000000003</v>
      </c>
      <c r="H1962" s="2">
        <f t="shared" si="12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tr">
        <f t="shared" si="123"/>
        <v>loss</v>
      </c>
      <c r="P1962" s="2" t="s">
        <v>17</v>
      </c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122"/>
        <v>Good Sales</v>
      </c>
      <c r="F1963" s="2">
        <v>0.1</v>
      </c>
      <c r="G1963" s="2">
        <f t="shared" si="120"/>
        <v>420.88300000000004</v>
      </c>
      <c r="H1963" s="2">
        <f t="shared" si="12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tr">
        <f t="shared" si="123"/>
        <v>loss</v>
      </c>
      <c r="P1963" s="2" t="s">
        <v>23</v>
      </c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122"/>
        <v>Good Sales</v>
      </c>
      <c r="F1964" s="2">
        <v>0.42</v>
      </c>
      <c r="G1964" s="2">
        <f t="shared" si="120"/>
        <v>415.15320000000003</v>
      </c>
      <c r="H1964" s="2">
        <f t="shared" si="12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tr">
        <f t="shared" si="123"/>
        <v>loss</v>
      </c>
      <c r="P1964" s="2" t="s">
        <v>48</v>
      </c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122"/>
        <v>Good Sales</v>
      </c>
      <c r="F1965" s="2">
        <v>0.02</v>
      </c>
      <c r="G1965" s="2">
        <f t="shared" si="120"/>
        <v>61.35</v>
      </c>
      <c r="H1965" s="2">
        <f t="shared" si="12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tr">
        <f t="shared" si="123"/>
        <v>loss</v>
      </c>
      <c r="P1965" s="2" t="s">
        <v>48</v>
      </c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122"/>
        <v>Good Sales</v>
      </c>
      <c r="F1966" s="2">
        <v>0.38</v>
      </c>
      <c r="G1966" s="2">
        <f t="shared" si="120"/>
        <v>855.28880000000004</v>
      </c>
      <c r="H1966" s="2">
        <f t="shared" si="12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tr">
        <f t="shared" si="123"/>
        <v>loss</v>
      </c>
      <c r="P1966" s="2" t="s">
        <v>48</v>
      </c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122"/>
        <v>Good Sales</v>
      </c>
      <c r="F1967" s="2">
        <v>0.11</v>
      </c>
      <c r="G1967" s="2">
        <f t="shared" si="120"/>
        <v>263.24430000000001</v>
      </c>
      <c r="H1967" s="2">
        <f t="shared" si="12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tr">
        <f t="shared" si="123"/>
        <v>loss</v>
      </c>
      <c r="P1967" s="2" t="s">
        <v>39</v>
      </c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122"/>
        <v>Good Sales</v>
      </c>
      <c r="F1968" s="2">
        <v>0.24</v>
      </c>
      <c r="G1968" s="2">
        <f t="shared" si="120"/>
        <v>558.54240000000004</v>
      </c>
      <c r="H1968" s="2">
        <f t="shared" si="12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tr">
        <f t="shared" si="123"/>
        <v>loss</v>
      </c>
      <c r="P1968" s="2" t="s">
        <v>17</v>
      </c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122"/>
        <v>Good Sales</v>
      </c>
      <c r="F1969" s="2">
        <v>0.35</v>
      </c>
      <c r="G1969" s="2">
        <f t="shared" si="120"/>
        <v>1578.4159999999999</v>
      </c>
      <c r="H1969" s="2">
        <f t="shared" si="12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tr">
        <f t="shared" si="123"/>
        <v>loss</v>
      </c>
      <c r="P1969" s="2" t="s">
        <v>17</v>
      </c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122"/>
        <v>concerning</v>
      </c>
      <c r="F1970" s="2">
        <v>0.38</v>
      </c>
      <c r="G1970" s="2">
        <f t="shared" si="120"/>
        <v>200.1688</v>
      </c>
      <c r="H1970" s="2">
        <f t="shared" si="12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tr">
        <f t="shared" si="123"/>
        <v>loss</v>
      </c>
      <c r="P1970" s="2" t="s">
        <v>17</v>
      </c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122"/>
        <v>Good Sales</v>
      </c>
      <c r="F1971" s="2">
        <v>0.44</v>
      </c>
      <c r="G1971" s="2">
        <f t="shared" si="120"/>
        <v>1731.9367999999999</v>
      </c>
      <c r="H1971" s="2">
        <f t="shared" si="12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tr">
        <f t="shared" si="123"/>
        <v>profit</v>
      </c>
      <c r="P1971" s="2" t="s">
        <v>23</v>
      </c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122"/>
        <v>Good Sales</v>
      </c>
      <c r="F1972" s="2">
        <v>0.14000000000000001</v>
      </c>
      <c r="G1972" s="2">
        <f t="shared" si="120"/>
        <v>586.81840000000011</v>
      </c>
      <c r="H1972" s="2">
        <f t="shared" si="12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tr">
        <f t="shared" si="123"/>
        <v>loss</v>
      </c>
      <c r="P1972" s="2" t="s">
        <v>23</v>
      </c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122"/>
        <v>Good Sales</v>
      </c>
      <c r="F1973" s="2">
        <v>0.11</v>
      </c>
      <c r="G1973" s="2">
        <f t="shared" si="120"/>
        <v>519.21100000000001</v>
      </c>
      <c r="H1973" s="2">
        <f t="shared" si="12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tr">
        <f t="shared" si="123"/>
        <v>profit</v>
      </c>
      <c r="P1973" s="2" t="s">
        <v>48</v>
      </c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122"/>
        <v>Good Sales</v>
      </c>
      <c r="F1974" s="2">
        <v>0.5</v>
      </c>
      <c r="G1974" s="2">
        <f t="shared" si="120"/>
        <v>1158.8699999999999</v>
      </c>
      <c r="H1974" s="2">
        <f t="shared" si="12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tr">
        <f t="shared" si="123"/>
        <v>loss</v>
      </c>
      <c r="P1974" s="2" t="s">
        <v>28</v>
      </c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122"/>
        <v>Good Sales</v>
      </c>
      <c r="F1975" s="2">
        <v>0.1</v>
      </c>
      <c r="G1975" s="2">
        <f t="shared" si="120"/>
        <v>255.03200000000004</v>
      </c>
      <c r="H1975" s="2">
        <f t="shared" si="12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tr">
        <f t="shared" si="123"/>
        <v>loss</v>
      </c>
      <c r="P1975" s="2" t="s">
        <v>34</v>
      </c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122"/>
        <v>Good Sales</v>
      </c>
      <c r="F1976" s="2">
        <v>0.33</v>
      </c>
      <c r="G1976" s="2">
        <f t="shared" si="120"/>
        <v>1587.4122000000002</v>
      </c>
      <c r="H1976" s="2">
        <f t="shared" si="12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tr">
        <f t="shared" si="123"/>
        <v>profit</v>
      </c>
      <c r="P1976" s="2" t="s">
        <v>28</v>
      </c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122"/>
        <v>Good Sales</v>
      </c>
      <c r="F1977" s="2">
        <v>0.48</v>
      </c>
      <c r="G1977" s="2">
        <f t="shared" si="120"/>
        <v>1126.2767999999999</v>
      </c>
      <c r="H1977" s="2">
        <f t="shared" si="12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tr">
        <f t="shared" si="123"/>
        <v>loss</v>
      </c>
      <c r="P1977" s="2" t="s">
        <v>28</v>
      </c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122"/>
        <v>Good Sales</v>
      </c>
      <c r="F1978" s="2">
        <v>0.45</v>
      </c>
      <c r="G1978" s="2">
        <f t="shared" si="120"/>
        <v>1155.3254999999999</v>
      </c>
      <c r="H1978" s="2">
        <f t="shared" si="12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tr">
        <f t="shared" si="123"/>
        <v>loss</v>
      </c>
      <c r="P1978" s="2" t="s">
        <v>39</v>
      </c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122"/>
        <v>Good Sales</v>
      </c>
      <c r="F1979" s="2">
        <v>0.22</v>
      </c>
      <c r="G1979" s="2">
        <f t="shared" si="120"/>
        <v>380.17099999999999</v>
      </c>
      <c r="H1979" s="2">
        <f t="shared" si="12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tr">
        <f t="shared" si="123"/>
        <v>loss</v>
      </c>
      <c r="P1979" s="2" t="s">
        <v>34</v>
      </c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122"/>
        <v>concerning</v>
      </c>
      <c r="F1980" s="2">
        <v>0.32</v>
      </c>
      <c r="G1980" s="2">
        <f t="shared" si="120"/>
        <v>81.590400000000002</v>
      </c>
      <c r="H1980" s="2">
        <f t="shared" si="12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tr">
        <f t="shared" si="123"/>
        <v>loss</v>
      </c>
      <c r="P1980" s="2" t="s">
        <v>28</v>
      </c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122"/>
        <v>Good Sales</v>
      </c>
      <c r="F1981" s="2">
        <v>0.26</v>
      </c>
      <c r="G1981" s="2">
        <f t="shared" si="120"/>
        <v>577.71219999999994</v>
      </c>
      <c r="H1981" s="2">
        <f t="shared" si="12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tr">
        <f t="shared" si="123"/>
        <v>loss</v>
      </c>
      <c r="P1981" s="2" t="s">
        <v>28</v>
      </c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122"/>
        <v>Good Sales</v>
      </c>
      <c r="F1982" s="2">
        <v>0.17</v>
      </c>
      <c r="G1982" s="2">
        <f t="shared" si="120"/>
        <v>562.69150000000002</v>
      </c>
      <c r="H1982" s="2">
        <f t="shared" si="12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tr">
        <f t="shared" si="123"/>
        <v>loss</v>
      </c>
      <c r="P1982" s="2" t="s">
        <v>48</v>
      </c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122"/>
        <v>Good Sales</v>
      </c>
      <c r="F1983" s="2">
        <v>7.0000000000000007E-2</v>
      </c>
      <c r="G1983" s="2">
        <f t="shared" si="120"/>
        <v>243.65110000000001</v>
      </c>
      <c r="H1983" s="2">
        <f t="shared" si="12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tr">
        <f t="shared" si="123"/>
        <v>loss</v>
      </c>
      <c r="P1983" s="2" t="s">
        <v>28</v>
      </c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122"/>
        <v>concerning</v>
      </c>
      <c r="F1984" s="2">
        <v>0.4</v>
      </c>
      <c r="G1984" s="2">
        <f t="shared" si="120"/>
        <v>52.756</v>
      </c>
      <c r="H1984" s="2">
        <f t="shared" si="12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tr">
        <f t="shared" si="123"/>
        <v>loss</v>
      </c>
      <c r="P1984" s="2" t="s">
        <v>28</v>
      </c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122"/>
        <v>Good Sales</v>
      </c>
      <c r="F1985" s="2">
        <v>0.05</v>
      </c>
      <c r="G1985" s="2">
        <f t="shared" si="120"/>
        <v>201.25800000000001</v>
      </c>
      <c r="H1985" s="2">
        <f t="shared" si="12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tr">
        <f t="shared" si="123"/>
        <v>loss</v>
      </c>
      <c r="P1985" s="2" t="s">
        <v>23</v>
      </c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122"/>
        <v>Good Sales</v>
      </c>
      <c r="F1986" s="2">
        <v>0.3</v>
      </c>
      <c r="G1986" s="2">
        <f t="shared" ref="G1986:G2049" si="124">D1986*F1986</f>
        <v>753.85199999999998</v>
      </c>
      <c r="H1986" s="2">
        <f t="shared" ref="H1986:H2049" si="125">D1986-G1986</f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tr">
        <f t="shared" si="123"/>
        <v>loss</v>
      </c>
      <c r="P1986" s="2" t="s">
        <v>39</v>
      </c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126">IF(D1987&gt;800,"Good Sales","concerning")</f>
        <v>Good Sales</v>
      </c>
      <c r="F1987" s="2">
        <v>0.3</v>
      </c>
      <c r="G1987" s="2">
        <f t="shared" si="124"/>
        <v>795.495</v>
      </c>
      <c r="H1987" s="2">
        <f t="shared" si="125"/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tr">
        <f t="shared" ref="O1987:O2050" si="127">IF(N1987&gt;800,"profit","loss")</f>
        <v>loss</v>
      </c>
      <c r="P1987" s="2" t="s">
        <v>23</v>
      </c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126"/>
        <v>Good Sales</v>
      </c>
      <c r="F1988" s="2">
        <v>0.17</v>
      </c>
      <c r="G1988" s="2">
        <f t="shared" si="124"/>
        <v>818.1318</v>
      </c>
      <c r="H1988" s="2">
        <f t="shared" si="125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tr">
        <f t="shared" si="127"/>
        <v>loss</v>
      </c>
      <c r="P1988" s="2" t="s">
        <v>48</v>
      </c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126"/>
        <v>Good Sales</v>
      </c>
      <c r="F1989" s="2">
        <v>7.0000000000000007E-2</v>
      </c>
      <c r="G1989" s="2">
        <f t="shared" si="124"/>
        <v>104.5702</v>
      </c>
      <c r="H1989" s="2">
        <f t="shared" si="125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tr">
        <f t="shared" si="127"/>
        <v>loss</v>
      </c>
      <c r="P1989" s="2" t="s">
        <v>48</v>
      </c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126"/>
        <v>Good Sales</v>
      </c>
      <c r="F1990" s="2">
        <v>0.4</v>
      </c>
      <c r="G1990" s="2">
        <f t="shared" si="124"/>
        <v>1532.8360000000002</v>
      </c>
      <c r="H1990" s="2">
        <f t="shared" si="125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tr">
        <f t="shared" si="127"/>
        <v>loss</v>
      </c>
      <c r="P1990" s="2" t="s">
        <v>23</v>
      </c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126"/>
        <v>Good Sales</v>
      </c>
      <c r="F1991" s="2">
        <v>0.23</v>
      </c>
      <c r="G1991" s="2">
        <f t="shared" si="124"/>
        <v>670.77200000000005</v>
      </c>
      <c r="H1991" s="2">
        <f t="shared" si="125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tr">
        <f t="shared" si="127"/>
        <v>loss</v>
      </c>
      <c r="P1991" s="2" t="s">
        <v>28</v>
      </c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126"/>
        <v>Good Sales</v>
      </c>
      <c r="F1992" s="2">
        <v>0.36</v>
      </c>
      <c r="G1992" s="2">
        <f t="shared" si="124"/>
        <v>1272.2076</v>
      </c>
      <c r="H1992" s="2">
        <f t="shared" si="125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tr">
        <f t="shared" si="127"/>
        <v>profit</v>
      </c>
      <c r="P1992" s="2" t="s">
        <v>34</v>
      </c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126"/>
        <v>Good Sales</v>
      </c>
      <c r="F1993" s="2">
        <v>0.01</v>
      </c>
      <c r="G1993" s="2">
        <f t="shared" si="124"/>
        <v>21.473099999999999</v>
      </c>
      <c r="H1993" s="2">
        <f t="shared" si="125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tr">
        <f t="shared" si="127"/>
        <v>loss</v>
      </c>
      <c r="P1993" s="2" t="s">
        <v>23</v>
      </c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126"/>
        <v>Good Sales</v>
      </c>
      <c r="F1994" s="2">
        <v>0.04</v>
      </c>
      <c r="G1994" s="2">
        <f t="shared" si="124"/>
        <v>58.724799999999995</v>
      </c>
      <c r="H1994" s="2">
        <f t="shared" si="125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tr">
        <f t="shared" si="127"/>
        <v>loss</v>
      </c>
      <c r="P1994" s="2" t="s">
        <v>17</v>
      </c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126"/>
        <v>Good Sales</v>
      </c>
      <c r="F1995" s="2">
        <v>0.09</v>
      </c>
      <c r="G1995" s="2">
        <f t="shared" si="124"/>
        <v>249.84179999999998</v>
      </c>
      <c r="H1995" s="2">
        <f t="shared" si="125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tr">
        <f t="shared" si="127"/>
        <v>loss</v>
      </c>
      <c r="P1995" s="2" t="s">
        <v>34</v>
      </c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126"/>
        <v>Good Sales</v>
      </c>
      <c r="F1996" s="2">
        <v>0.06</v>
      </c>
      <c r="G1996" s="2">
        <f t="shared" si="124"/>
        <v>116.23259999999999</v>
      </c>
      <c r="H1996" s="2">
        <f t="shared" si="125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tr">
        <f t="shared" si="127"/>
        <v>loss</v>
      </c>
      <c r="P1996" s="2" t="s">
        <v>34</v>
      </c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126"/>
        <v>Good Sales</v>
      </c>
      <c r="F1997" s="2">
        <v>0.1</v>
      </c>
      <c r="G1997" s="2">
        <f t="shared" si="124"/>
        <v>119.226</v>
      </c>
      <c r="H1997" s="2">
        <f t="shared" si="125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tr">
        <f t="shared" si="127"/>
        <v>loss</v>
      </c>
      <c r="P1997" s="2" t="s">
        <v>34</v>
      </c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126"/>
        <v>Good Sales</v>
      </c>
      <c r="F1998" s="2">
        <v>0.34</v>
      </c>
      <c r="G1998" s="2">
        <f t="shared" si="124"/>
        <v>1432.1684000000002</v>
      </c>
      <c r="H1998" s="2">
        <f t="shared" si="125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tr">
        <f t="shared" si="127"/>
        <v>loss</v>
      </c>
      <c r="P1998" s="2" t="s">
        <v>28</v>
      </c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126"/>
        <v>Good Sales</v>
      </c>
      <c r="F1999" s="2">
        <v>0.02</v>
      </c>
      <c r="G1999" s="2">
        <f t="shared" si="124"/>
        <v>48.631400000000006</v>
      </c>
      <c r="H1999" s="2">
        <f t="shared" si="125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tr">
        <f t="shared" si="127"/>
        <v>loss</v>
      </c>
      <c r="P1999" s="2" t="s">
        <v>48</v>
      </c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126"/>
        <v>Good Sales</v>
      </c>
      <c r="F2000" s="2">
        <v>0.02</v>
      </c>
      <c r="G2000" s="2">
        <f t="shared" si="124"/>
        <v>85.037000000000006</v>
      </c>
      <c r="H2000" s="2">
        <f t="shared" si="125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tr">
        <f t="shared" si="127"/>
        <v>loss</v>
      </c>
      <c r="P2000" s="2" t="s">
        <v>39</v>
      </c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126"/>
        <v>Good Sales</v>
      </c>
      <c r="F2001" s="2">
        <v>0.02</v>
      </c>
      <c r="G2001" s="2">
        <f t="shared" si="124"/>
        <v>48.454999999999998</v>
      </c>
      <c r="H2001" s="2">
        <f t="shared" si="125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tr">
        <f t="shared" si="127"/>
        <v>loss</v>
      </c>
      <c r="P2001" s="2" t="s">
        <v>48</v>
      </c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126"/>
        <v>Good Sales</v>
      </c>
      <c r="F2002" s="2">
        <v>0.35</v>
      </c>
      <c r="G2002" s="2">
        <f t="shared" si="124"/>
        <v>989.90849999999989</v>
      </c>
      <c r="H2002" s="2">
        <f t="shared" si="125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tr">
        <f t="shared" si="127"/>
        <v>loss</v>
      </c>
      <c r="P2002" s="2" t="s">
        <v>28</v>
      </c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126"/>
        <v>Good Sales</v>
      </c>
      <c r="F2003" s="2">
        <v>0.27</v>
      </c>
      <c r="G2003" s="2">
        <f t="shared" si="124"/>
        <v>1343.7549000000001</v>
      </c>
      <c r="H2003" s="2">
        <f t="shared" si="125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tr">
        <f t="shared" si="127"/>
        <v>profit</v>
      </c>
      <c r="P2003" s="2" t="s">
        <v>48</v>
      </c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126"/>
        <v>Good Sales</v>
      </c>
      <c r="F2004" s="2">
        <v>0.19</v>
      </c>
      <c r="G2004" s="2">
        <f t="shared" si="124"/>
        <v>904.85029999999995</v>
      </c>
      <c r="H2004" s="2">
        <f t="shared" si="125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tr">
        <f t="shared" si="127"/>
        <v>loss</v>
      </c>
      <c r="P2004" s="2" t="s">
        <v>28</v>
      </c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126"/>
        <v>Good Sales</v>
      </c>
      <c r="F2005" s="2">
        <v>0.34</v>
      </c>
      <c r="G2005" s="2">
        <f t="shared" si="124"/>
        <v>486.6352</v>
      </c>
      <c r="H2005" s="2">
        <f t="shared" si="125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tr">
        <f t="shared" si="127"/>
        <v>loss</v>
      </c>
      <c r="P2005" s="2" t="s">
        <v>34</v>
      </c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126"/>
        <v>Good Sales</v>
      </c>
      <c r="F2006" s="2">
        <v>0.28000000000000003</v>
      </c>
      <c r="G2006" s="2">
        <f t="shared" si="124"/>
        <v>1219.7948000000001</v>
      </c>
      <c r="H2006" s="2">
        <f t="shared" si="125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tr">
        <f t="shared" si="127"/>
        <v>profit</v>
      </c>
      <c r="P2006" s="2" t="s">
        <v>17</v>
      </c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126"/>
        <v>Good Sales</v>
      </c>
      <c r="F2007" s="2">
        <v>0</v>
      </c>
      <c r="G2007" s="2">
        <f t="shared" si="124"/>
        <v>0</v>
      </c>
      <c r="H2007" s="2">
        <f t="shared" si="125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tr">
        <f t="shared" si="127"/>
        <v>loss</v>
      </c>
      <c r="P2007" s="2" t="s">
        <v>48</v>
      </c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126"/>
        <v>concerning</v>
      </c>
      <c r="F2008" s="2">
        <v>0.42</v>
      </c>
      <c r="G2008" s="2">
        <f t="shared" si="124"/>
        <v>188.63040000000001</v>
      </c>
      <c r="H2008" s="2">
        <f t="shared" si="125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tr">
        <f t="shared" si="127"/>
        <v>loss</v>
      </c>
      <c r="P2008" s="2" t="s">
        <v>17</v>
      </c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126"/>
        <v>Good Sales</v>
      </c>
      <c r="F2009" s="2">
        <v>0.18</v>
      </c>
      <c r="G2009" s="2">
        <f t="shared" si="124"/>
        <v>525.83939999999996</v>
      </c>
      <c r="H2009" s="2">
        <f t="shared" si="125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tr">
        <f t="shared" si="127"/>
        <v>loss</v>
      </c>
      <c r="P2009" s="2" t="s">
        <v>23</v>
      </c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126"/>
        <v>Good Sales</v>
      </c>
      <c r="F2010" s="2">
        <v>0.2</v>
      </c>
      <c r="G2010" s="2">
        <f t="shared" si="124"/>
        <v>977.5100000000001</v>
      </c>
      <c r="H2010" s="2">
        <f t="shared" si="125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tr">
        <f t="shared" si="127"/>
        <v>profit</v>
      </c>
      <c r="P2010" s="2" t="s">
        <v>17</v>
      </c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126"/>
        <v>Good Sales</v>
      </c>
      <c r="F2011" s="2">
        <v>0.39</v>
      </c>
      <c r="G2011" s="2">
        <f t="shared" si="124"/>
        <v>1900.9146000000003</v>
      </c>
      <c r="H2011" s="2">
        <f t="shared" si="125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tr">
        <f t="shared" si="127"/>
        <v>loss</v>
      </c>
      <c r="P2011" s="2" t="s">
        <v>17</v>
      </c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126"/>
        <v>concerning</v>
      </c>
      <c r="F2012" s="2">
        <v>0.09</v>
      </c>
      <c r="G2012" s="2">
        <f t="shared" si="124"/>
        <v>64.771199999999993</v>
      </c>
      <c r="H2012" s="2">
        <f t="shared" si="125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tr">
        <f t="shared" si="127"/>
        <v>loss</v>
      </c>
      <c r="P2012" s="2" t="s">
        <v>28</v>
      </c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126"/>
        <v>Good Sales</v>
      </c>
      <c r="F2013" s="2">
        <v>0.01</v>
      </c>
      <c r="G2013" s="2">
        <f t="shared" si="124"/>
        <v>38.790599999999998</v>
      </c>
      <c r="H2013" s="2">
        <f t="shared" si="125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tr">
        <f t="shared" si="127"/>
        <v>loss</v>
      </c>
      <c r="P2013" s="2" t="s">
        <v>39</v>
      </c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126"/>
        <v>Good Sales</v>
      </c>
      <c r="F2014" s="2">
        <v>0.45</v>
      </c>
      <c r="G2014" s="2">
        <f t="shared" si="124"/>
        <v>1815.2460000000001</v>
      </c>
      <c r="H2014" s="2">
        <f t="shared" si="125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tr">
        <f t="shared" si="127"/>
        <v>loss</v>
      </c>
      <c r="P2014" s="2" t="s">
        <v>48</v>
      </c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126"/>
        <v>Good Sales</v>
      </c>
      <c r="F2015" s="2">
        <v>0.25</v>
      </c>
      <c r="G2015" s="2">
        <f t="shared" si="124"/>
        <v>476.71249999999998</v>
      </c>
      <c r="H2015" s="2">
        <f t="shared" si="125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tr">
        <f t="shared" si="127"/>
        <v>loss</v>
      </c>
      <c r="P2015" s="2" t="s">
        <v>34</v>
      </c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126"/>
        <v>Good Sales</v>
      </c>
      <c r="F2016" s="2">
        <v>0.17</v>
      </c>
      <c r="G2016" s="2">
        <f t="shared" si="124"/>
        <v>565.61040000000003</v>
      </c>
      <c r="H2016" s="2">
        <f t="shared" si="125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tr">
        <f t="shared" si="127"/>
        <v>profit</v>
      </c>
      <c r="P2016" s="2" t="s">
        <v>17</v>
      </c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126"/>
        <v>Good Sales</v>
      </c>
      <c r="F2017" s="2">
        <v>0.41</v>
      </c>
      <c r="G2017" s="2">
        <f t="shared" si="124"/>
        <v>1021.7117999999999</v>
      </c>
      <c r="H2017" s="2">
        <f t="shared" si="125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tr">
        <f t="shared" si="127"/>
        <v>loss</v>
      </c>
      <c r="P2017" s="2" t="s">
        <v>28</v>
      </c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126"/>
        <v>Good Sales</v>
      </c>
      <c r="F2018" s="2">
        <v>0.01</v>
      </c>
      <c r="G2018" s="2">
        <f t="shared" si="124"/>
        <v>12.1668</v>
      </c>
      <c r="H2018" s="2">
        <f t="shared" si="125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tr">
        <f t="shared" si="127"/>
        <v>loss</v>
      </c>
      <c r="P2018" s="2" t="s">
        <v>39</v>
      </c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126"/>
        <v>Good Sales</v>
      </c>
      <c r="F2019" s="2">
        <v>0.1</v>
      </c>
      <c r="G2019" s="2">
        <f t="shared" si="124"/>
        <v>383.01900000000001</v>
      </c>
      <c r="H2019" s="2">
        <f t="shared" si="125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tr">
        <f t="shared" si="127"/>
        <v>profit</v>
      </c>
      <c r="P2019" s="2" t="s">
        <v>39</v>
      </c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126"/>
        <v>Good Sales</v>
      </c>
      <c r="F2020" s="2">
        <v>0.08</v>
      </c>
      <c r="G2020" s="2">
        <f t="shared" si="124"/>
        <v>110.9992</v>
      </c>
      <c r="H2020" s="2">
        <f t="shared" si="125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tr">
        <f t="shared" si="127"/>
        <v>loss</v>
      </c>
      <c r="P2020" s="2" t="s">
        <v>17</v>
      </c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126"/>
        <v>Good Sales</v>
      </c>
      <c r="F2021" s="2">
        <v>0.37</v>
      </c>
      <c r="G2021" s="2">
        <f t="shared" si="124"/>
        <v>654.23030000000006</v>
      </c>
      <c r="H2021" s="2">
        <f t="shared" si="125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tr">
        <f t="shared" si="127"/>
        <v>loss</v>
      </c>
      <c r="P2021" s="2" t="s">
        <v>28</v>
      </c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126"/>
        <v>Good Sales</v>
      </c>
      <c r="F2022" s="2">
        <v>0.16</v>
      </c>
      <c r="G2022" s="2">
        <f t="shared" si="124"/>
        <v>164.9744</v>
      </c>
      <c r="H2022" s="2">
        <f t="shared" si="125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tr">
        <f t="shared" si="127"/>
        <v>loss</v>
      </c>
      <c r="P2022" s="2" t="s">
        <v>48</v>
      </c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126"/>
        <v>Good Sales</v>
      </c>
      <c r="F2023" s="2">
        <v>0.39</v>
      </c>
      <c r="G2023" s="2">
        <f t="shared" si="124"/>
        <v>1413.5277000000001</v>
      </c>
      <c r="H2023" s="2">
        <f t="shared" si="125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tr">
        <f t="shared" si="127"/>
        <v>loss</v>
      </c>
      <c r="P2023" s="2" t="s">
        <v>39</v>
      </c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126"/>
        <v>Good Sales</v>
      </c>
      <c r="F2024" s="2">
        <v>0.02</v>
      </c>
      <c r="G2024" s="2">
        <f t="shared" si="124"/>
        <v>46.954999999999998</v>
      </c>
      <c r="H2024" s="2">
        <f t="shared" si="125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tr">
        <f t="shared" si="127"/>
        <v>loss</v>
      </c>
      <c r="P2024" s="2" t="s">
        <v>23</v>
      </c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126"/>
        <v>Good Sales</v>
      </c>
      <c r="F2025" s="2">
        <v>0.3</v>
      </c>
      <c r="G2025" s="2">
        <f t="shared" si="124"/>
        <v>681.75900000000001</v>
      </c>
      <c r="H2025" s="2">
        <f t="shared" si="125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tr">
        <f t="shared" si="127"/>
        <v>loss</v>
      </c>
      <c r="P2025" s="2" t="s">
        <v>39</v>
      </c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126"/>
        <v>Good Sales</v>
      </c>
      <c r="F2026" s="2">
        <v>0.16</v>
      </c>
      <c r="G2026" s="2">
        <f t="shared" si="124"/>
        <v>489.97760000000005</v>
      </c>
      <c r="H2026" s="2">
        <f t="shared" si="125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tr">
        <f t="shared" si="127"/>
        <v>loss</v>
      </c>
      <c r="P2026" s="2" t="s">
        <v>17</v>
      </c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126"/>
        <v>Good Sales</v>
      </c>
      <c r="F2027" s="2">
        <v>0.09</v>
      </c>
      <c r="G2027" s="2">
        <f t="shared" si="124"/>
        <v>78.353099999999998</v>
      </c>
      <c r="H2027" s="2">
        <f t="shared" si="125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tr">
        <f t="shared" si="127"/>
        <v>loss</v>
      </c>
      <c r="P2027" s="2" t="s">
        <v>28</v>
      </c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126"/>
        <v>Good Sales</v>
      </c>
      <c r="F2028" s="2">
        <v>0.41</v>
      </c>
      <c r="G2028" s="2">
        <f t="shared" si="124"/>
        <v>1845.3894999999998</v>
      </c>
      <c r="H2028" s="2">
        <f t="shared" si="125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tr">
        <f t="shared" si="127"/>
        <v>profit</v>
      </c>
      <c r="P2028" s="2" t="s">
        <v>28</v>
      </c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126"/>
        <v>Good Sales</v>
      </c>
      <c r="F2029" s="2">
        <v>0.21</v>
      </c>
      <c r="G2029" s="2">
        <f t="shared" si="124"/>
        <v>499.59630000000004</v>
      </c>
      <c r="H2029" s="2">
        <f t="shared" si="125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tr">
        <f t="shared" si="127"/>
        <v>loss</v>
      </c>
      <c r="P2029" s="2" t="s">
        <v>28</v>
      </c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126"/>
        <v>Good Sales</v>
      </c>
      <c r="F2030" s="2">
        <v>0.28999999999999998</v>
      </c>
      <c r="G2030" s="2">
        <f t="shared" si="124"/>
        <v>549.83420000000001</v>
      </c>
      <c r="H2030" s="2">
        <f t="shared" si="125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tr">
        <f t="shared" si="127"/>
        <v>loss</v>
      </c>
      <c r="P2030" s="2" t="s">
        <v>28</v>
      </c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126"/>
        <v>concerning</v>
      </c>
      <c r="F2031" s="2">
        <v>0.02</v>
      </c>
      <c r="G2031" s="2">
        <f t="shared" si="124"/>
        <v>14.4156</v>
      </c>
      <c r="H2031" s="2">
        <f t="shared" si="125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tr">
        <f t="shared" si="127"/>
        <v>loss</v>
      </c>
      <c r="P2031" s="2" t="s">
        <v>23</v>
      </c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126"/>
        <v>Good Sales</v>
      </c>
      <c r="F2032" s="2">
        <v>0.4</v>
      </c>
      <c r="G2032" s="2">
        <f t="shared" si="124"/>
        <v>369.19200000000001</v>
      </c>
      <c r="H2032" s="2">
        <f t="shared" si="125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tr">
        <f t="shared" si="127"/>
        <v>loss</v>
      </c>
      <c r="P2032" s="2" t="s">
        <v>17</v>
      </c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126"/>
        <v>Good Sales</v>
      </c>
      <c r="F2033" s="2">
        <v>0.14000000000000001</v>
      </c>
      <c r="G2033" s="2">
        <f t="shared" si="124"/>
        <v>645.3678000000001</v>
      </c>
      <c r="H2033" s="2">
        <f t="shared" si="125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tr">
        <f t="shared" si="127"/>
        <v>loss</v>
      </c>
      <c r="P2033" s="2" t="s">
        <v>17</v>
      </c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126"/>
        <v>Good Sales</v>
      </c>
      <c r="F2034" s="2">
        <v>0.35</v>
      </c>
      <c r="G2034" s="2">
        <f t="shared" si="124"/>
        <v>818.09699999999998</v>
      </c>
      <c r="H2034" s="2">
        <f t="shared" si="125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tr">
        <f t="shared" si="127"/>
        <v>loss</v>
      </c>
      <c r="P2034" s="2" t="s">
        <v>39</v>
      </c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126"/>
        <v>Good Sales</v>
      </c>
      <c r="F2035" s="2">
        <v>0.38</v>
      </c>
      <c r="G2035" s="2">
        <f t="shared" si="124"/>
        <v>1382.7059999999999</v>
      </c>
      <c r="H2035" s="2">
        <f t="shared" si="125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tr">
        <f t="shared" si="127"/>
        <v>loss</v>
      </c>
      <c r="P2035" s="2" t="s">
        <v>39</v>
      </c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126"/>
        <v>concerning</v>
      </c>
      <c r="F2036" s="2">
        <v>0.06</v>
      </c>
      <c r="G2036" s="2">
        <f t="shared" si="124"/>
        <v>29.671799999999998</v>
      </c>
      <c r="H2036" s="2">
        <f t="shared" si="125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tr">
        <f t="shared" si="127"/>
        <v>loss</v>
      </c>
      <c r="P2036" s="2" t="s">
        <v>48</v>
      </c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126"/>
        <v>Good Sales</v>
      </c>
      <c r="F2037" s="2">
        <v>0.15</v>
      </c>
      <c r="G2037" s="2">
        <f t="shared" si="124"/>
        <v>487.947</v>
      </c>
      <c r="H2037" s="2">
        <f t="shared" si="125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tr">
        <f t="shared" si="127"/>
        <v>loss</v>
      </c>
      <c r="P2037" s="2" t="s">
        <v>34</v>
      </c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126"/>
        <v>Good Sales</v>
      </c>
      <c r="F2038" s="2">
        <v>0.36</v>
      </c>
      <c r="G2038" s="2">
        <f t="shared" si="124"/>
        <v>1661.5583999999999</v>
      </c>
      <c r="H2038" s="2">
        <f t="shared" si="125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tr">
        <f t="shared" si="127"/>
        <v>profit</v>
      </c>
      <c r="P2038" s="2" t="s">
        <v>39</v>
      </c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126"/>
        <v>Good Sales</v>
      </c>
      <c r="F2039" s="2">
        <v>0.12</v>
      </c>
      <c r="G2039" s="2">
        <f t="shared" si="124"/>
        <v>188.3784</v>
      </c>
      <c r="H2039" s="2">
        <f t="shared" si="125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tr">
        <f t="shared" si="127"/>
        <v>loss</v>
      </c>
      <c r="P2039" s="2" t="s">
        <v>17</v>
      </c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126"/>
        <v>Good Sales</v>
      </c>
      <c r="F2040" s="2">
        <v>0.42</v>
      </c>
      <c r="G2040" s="2">
        <f t="shared" si="124"/>
        <v>1233.8717999999999</v>
      </c>
      <c r="H2040" s="2">
        <f t="shared" si="125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tr">
        <f t="shared" si="127"/>
        <v>loss</v>
      </c>
      <c r="P2040" s="2" t="s">
        <v>48</v>
      </c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126"/>
        <v>Good Sales</v>
      </c>
      <c r="F2041" s="2">
        <v>0.16</v>
      </c>
      <c r="G2041" s="2">
        <f t="shared" si="124"/>
        <v>753.13119999999992</v>
      </c>
      <c r="H2041" s="2">
        <f t="shared" si="125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tr">
        <f t="shared" si="127"/>
        <v>profit</v>
      </c>
      <c r="P2041" s="2" t="s">
        <v>39</v>
      </c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126"/>
        <v>Good Sales</v>
      </c>
      <c r="F2042" s="2">
        <v>0.2</v>
      </c>
      <c r="G2042" s="2">
        <f t="shared" si="124"/>
        <v>724.93600000000004</v>
      </c>
      <c r="H2042" s="2">
        <f t="shared" si="125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tr">
        <f t="shared" si="127"/>
        <v>loss</v>
      </c>
      <c r="P2042" s="2" t="s">
        <v>48</v>
      </c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126"/>
        <v>concerning</v>
      </c>
      <c r="F2043" s="2">
        <v>0.05</v>
      </c>
      <c r="G2043" s="2">
        <f t="shared" si="124"/>
        <v>20.269500000000001</v>
      </c>
      <c r="H2043" s="2">
        <f t="shared" si="125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tr">
        <f t="shared" si="127"/>
        <v>loss</v>
      </c>
      <c r="P2043" s="2" t="s">
        <v>23</v>
      </c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126"/>
        <v>Good Sales</v>
      </c>
      <c r="F2044" s="2">
        <v>7.0000000000000007E-2</v>
      </c>
      <c r="G2044" s="2">
        <f t="shared" si="124"/>
        <v>136.9067</v>
      </c>
      <c r="H2044" s="2">
        <f t="shared" si="125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tr">
        <f t="shared" si="127"/>
        <v>loss</v>
      </c>
      <c r="P2044" s="2" t="s">
        <v>23</v>
      </c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126"/>
        <v>concerning</v>
      </c>
      <c r="F2045" s="2">
        <v>0.14000000000000001</v>
      </c>
      <c r="G2045" s="2">
        <f t="shared" si="124"/>
        <v>72.840599999999995</v>
      </c>
      <c r="H2045" s="2">
        <f t="shared" si="125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tr">
        <f t="shared" si="127"/>
        <v>loss</v>
      </c>
      <c r="P2045" s="2" t="s">
        <v>17</v>
      </c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126"/>
        <v>Good Sales</v>
      </c>
      <c r="F2046" s="2">
        <v>0.02</v>
      </c>
      <c r="G2046" s="2">
        <f t="shared" si="124"/>
        <v>86.409199999999998</v>
      </c>
      <c r="H2046" s="2">
        <f t="shared" si="125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tr">
        <f t="shared" si="127"/>
        <v>loss</v>
      </c>
      <c r="P2046" s="2" t="s">
        <v>28</v>
      </c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126"/>
        <v>Good Sales</v>
      </c>
      <c r="F2047" s="2">
        <v>0.1</v>
      </c>
      <c r="G2047" s="2">
        <f t="shared" si="124"/>
        <v>314.61500000000001</v>
      </c>
      <c r="H2047" s="2">
        <f t="shared" si="125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tr">
        <f t="shared" si="127"/>
        <v>loss</v>
      </c>
      <c r="P2047" s="2" t="s">
        <v>48</v>
      </c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126"/>
        <v>Good Sales</v>
      </c>
      <c r="F2048" s="2">
        <v>0.2</v>
      </c>
      <c r="G2048" s="2">
        <f t="shared" si="124"/>
        <v>957.25400000000013</v>
      </c>
      <c r="H2048" s="2">
        <f t="shared" si="125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tr">
        <f t="shared" si="127"/>
        <v>loss</v>
      </c>
      <c r="P2048" s="2" t="s">
        <v>28</v>
      </c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126"/>
        <v>concerning</v>
      </c>
      <c r="F2049" s="2">
        <v>0.19</v>
      </c>
      <c r="G2049" s="2">
        <f t="shared" si="124"/>
        <v>37.393900000000002</v>
      </c>
      <c r="H2049" s="2">
        <f t="shared" si="125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tr">
        <f t="shared" si="127"/>
        <v>loss</v>
      </c>
      <c r="P2049" s="2" t="s">
        <v>34</v>
      </c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126"/>
        <v>Good Sales</v>
      </c>
      <c r="F2050" s="2">
        <v>0.1</v>
      </c>
      <c r="G2050" s="2">
        <f t="shared" ref="G2050:G2113" si="128">D2050*F2050</f>
        <v>217.31300000000002</v>
      </c>
      <c r="H2050" s="2">
        <f t="shared" ref="H2050:H2113" si="129">D2050-G2050</f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tr">
        <f t="shared" si="127"/>
        <v>loss</v>
      </c>
      <c r="P2050" s="2" t="s">
        <v>39</v>
      </c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130">IF(D2051&gt;800,"Good Sales","concerning")</f>
        <v>concerning</v>
      </c>
      <c r="F2051" s="2">
        <v>0.04</v>
      </c>
      <c r="G2051" s="2">
        <f t="shared" si="128"/>
        <v>24.455200000000001</v>
      </c>
      <c r="H2051" s="2">
        <f t="shared" si="129"/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tr">
        <f t="shared" ref="O2051:O2114" si="131">IF(N2051&gt;800,"profit","loss")</f>
        <v>loss</v>
      </c>
      <c r="P2051" s="2" t="s">
        <v>17</v>
      </c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130"/>
        <v>Good Sales</v>
      </c>
      <c r="F2052" s="2">
        <v>0.16</v>
      </c>
      <c r="G2052" s="2">
        <f t="shared" si="128"/>
        <v>290.7824</v>
      </c>
      <c r="H2052" s="2">
        <f t="shared" si="129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tr">
        <f t="shared" si="131"/>
        <v>loss</v>
      </c>
      <c r="P2052" s="2" t="s">
        <v>48</v>
      </c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130"/>
        <v>Good Sales</v>
      </c>
      <c r="F2053" s="2">
        <v>0.37</v>
      </c>
      <c r="G2053" s="2">
        <f t="shared" si="128"/>
        <v>330.5025</v>
      </c>
      <c r="H2053" s="2">
        <f t="shared" si="129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tr">
        <f t="shared" si="131"/>
        <v>loss</v>
      </c>
      <c r="P2053" s="2" t="s">
        <v>28</v>
      </c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130"/>
        <v>Good Sales</v>
      </c>
      <c r="F2054" s="2">
        <v>0.26</v>
      </c>
      <c r="G2054" s="2">
        <f t="shared" si="128"/>
        <v>444.88339999999999</v>
      </c>
      <c r="H2054" s="2">
        <f t="shared" si="129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tr">
        <f t="shared" si="131"/>
        <v>loss</v>
      </c>
      <c r="P2054" s="2" t="s">
        <v>23</v>
      </c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130"/>
        <v>Good Sales</v>
      </c>
      <c r="F2055" s="2">
        <v>0.47</v>
      </c>
      <c r="G2055" s="2">
        <f t="shared" si="128"/>
        <v>1933.7585999999999</v>
      </c>
      <c r="H2055" s="2">
        <f t="shared" si="129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tr">
        <f t="shared" si="131"/>
        <v>profit</v>
      </c>
      <c r="P2055" s="2" t="s">
        <v>17</v>
      </c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130"/>
        <v>Good Sales</v>
      </c>
      <c r="F2056" s="2">
        <v>7.0000000000000007E-2</v>
      </c>
      <c r="G2056" s="2">
        <f t="shared" si="128"/>
        <v>62.120100000000001</v>
      </c>
      <c r="H2056" s="2">
        <f t="shared" si="129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tr">
        <f t="shared" si="131"/>
        <v>loss</v>
      </c>
      <c r="P2056" s="2" t="s">
        <v>48</v>
      </c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130"/>
        <v>Good Sales</v>
      </c>
      <c r="F2057" s="2">
        <v>0.1</v>
      </c>
      <c r="G2057" s="2">
        <f t="shared" si="128"/>
        <v>242.096</v>
      </c>
      <c r="H2057" s="2">
        <f t="shared" si="129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tr">
        <f t="shared" si="131"/>
        <v>loss</v>
      </c>
      <c r="P2057" s="2" t="s">
        <v>28</v>
      </c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130"/>
        <v>Good Sales</v>
      </c>
      <c r="F2058" s="2">
        <v>0.14000000000000001</v>
      </c>
      <c r="G2058" s="2">
        <f t="shared" si="128"/>
        <v>646.20640000000014</v>
      </c>
      <c r="H2058" s="2">
        <f t="shared" si="129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tr">
        <f t="shared" si="131"/>
        <v>loss</v>
      </c>
      <c r="P2058" s="2" t="s">
        <v>34</v>
      </c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130"/>
        <v>Good Sales</v>
      </c>
      <c r="F2059" s="2">
        <v>0.01</v>
      </c>
      <c r="G2059" s="2">
        <f t="shared" si="128"/>
        <v>49.940200000000004</v>
      </c>
      <c r="H2059" s="2">
        <f t="shared" si="129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tr">
        <f t="shared" si="131"/>
        <v>profit</v>
      </c>
      <c r="P2059" s="2" t="s">
        <v>28</v>
      </c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130"/>
        <v>Good Sales</v>
      </c>
      <c r="F2060" s="2">
        <v>0.47</v>
      </c>
      <c r="G2060" s="2">
        <f t="shared" si="128"/>
        <v>624.22580000000005</v>
      </c>
      <c r="H2060" s="2">
        <f t="shared" si="129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tr">
        <f t="shared" si="131"/>
        <v>loss</v>
      </c>
      <c r="P2060" s="2" t="s">
        <v>23</v>
      </c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130"/>
        <v>Good Sales</v>
      </c>
      <c r="F2061" s="2">
        <v>0.22</v>
      </c>
      <c r="G2061" s="2">
        <f t="shared" si="128"/>
        <v>1030.5416</v>
      </c>
      <c r="H2061" s="2">
        <f t="shared" si="129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tr">
        <f t="shared" si="131"/>
        <v>profit</v>
      </c>
      <c r="P2061" s="2" t="s">
        <v>34</v>
      </c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130"/>
        <v>Good Sales</v>
      </c>
      <c r="F2062" s="2">
        <v>0.24</v>
      </c>
      <c r="G2062" s="2">
        <f t="shared" si="128"/>
        <v>331.392</v>
      </c>
      <c r="H2062" s="2">
        <f t="shared" si="129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tr">
        <f t="shared" si="131"/>
        <v>loss</v>
      </c>
      <c r="P2062" s="2" t="s">
        <v>28</v>
      </c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130"/>
        <v>Good Sales</v>
      </c>
      <c r="F2063" s="2">
        <v>0.08</v>
      </c>
      <c r="G2063" s="2">
        <f t="shared" si="128"/>
        <v>170.10319999999999</v>
      </c>
      <c r="H2063" s="2">
        <f t="shared" si="129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tr">
        <f t="shared" si="131"/>
        <v>loss</v>
      </c>
      <c r="P2063" s="2" t="s">
        <v>28</v>
      </c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130"/>
        <v>Good Sales</v>
      </c>
      <c r="F2064" s="2">
        <v>0.44</v>
      </c>
      <c r="G2064" s="2">
        <f t="shared" si="128"/>
        <v>1936.8052</v>
      </c>
      <c r="H2064" s="2">
        <f t="shared" si="129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tr">
        <f t="shared" si="131"/>
        <v>profit</v>
      </c>
      <c r="P2064" s="2" t="s">
        <v>39</v>
      </c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130"/>
        <v>Good Sales</v>
      </c>
      <c r="F2065" s="2">
        <v>0.35</v>
      </c>
      <c r="G2065" s="2">
        <f t="shared" si="128"/>
        <v>1383.2909999999999</v>
      </c>
      <c r="H2065" s="2">
        <f t="shared" si="129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tr">
        <f t="shared" si="131"/>
        <v>profit</v>
      </c>
      <c r="P2065" s="2" t="s">
        <v>17</v>
      </c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130"/>
        <v>Good Sales</v>
      </c>
      <c r="F2066" s="2">
        <v>0.22</v>
      </c>
      <c r="G2066" s="2">
        <f t="shared" si="128"/>
        <v>946.37179999999989</v>
      </c>
      <c r="H2066" s="2">
        <f t="shared" si="129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tr">
        <f t="shared" si="131"/>
        <v>profit</v>
      </c>
      <c r="P2066" s="2" t="s">
        <v>34</v>
      </c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130"/>
        <v>Good Sales</v>
      </c>
      <c r="F2067" s="2">
        <v>0.44</v>
      </c>
      <c r="G2067" s="2">
        <f t="shared" si="128"/>
        <v>1769.3544000000002</v>
      </c>
      <c r="H2067" s="2">
        <f t="shared" si="129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tr">
        <f t="shared" si="131"/>
        <v>profit</v>
      </c>
      <c r="P2067" s="2" t="s">
        <v>17</v>
      </c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130"/>
        <v>Good Sales</v>
      </c>
      <c r="F2068" s="2">
        <v>0.45</v>
      </c>
      <c r="G2068" s="2">
        <f t="shared" si="128"/>
        <v>563.30999999999995</v>
      </c>
      <c r="H2068" s="2">
        <f t="shared" si="129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tr">
        <f t="shared" si="131"/>
        <v>loss</v>
      </c>
      <c r="P2068" s="2" t="s">
        <v>23</v>
      </c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130"/>
        <v>Good Sales</v>
      </c>
      <c r="F2069" s="2">
        <v>0.02</v>
      </c>
      <c r="G2069" s="2">
        <f t="shared" si="128"/>
        <v>56.762</v>
      </c>
      <c r="H2069" s="2">
        <f t="shared" si="129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tr">
        <f t="shared" si="131"/>
        <v>loss</v>
      </c>
      <c r="P2069" s="2" t="s">
        <v>39</v>
      </c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130"/>
        <v>Good Sales</v>
      </c>
      <c r="F2070" s="2">
        <v>0.06</v>
      </c>
      <c r="G2070" s="2">
        <f t="shared" si="128"/>
        <v>119.2638</v>
      </c>
      <c r="H2070" s="2">
        <f t="shared" si="129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tr">
        <f t="shared" si="131"/>
        <v>loss</v>
      </c>
      <c r="P2070" s="2" t="s">
        <v>28</v>
      </c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130"/>
        <v>Good Sales</v>
      </c>
      <c r="F2071" s="2">
        <v>0.01</v>
      </c>
      <c r="G2071" s="2">
        <f t="shared" si="128"/>
        <v>23.5258</v>
      </c>
      <c r="H2071" s="2">
        <f t="shared" si="129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tr">
        <f t="shared" si="131"/>
        <v>loss</v>
      </c>
      <c r="P2071" s="2" t="s">
        <v>34</v>
      </c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130"/>
        <v>Good Sales</v>
      </c>
      <c r="F2072" s="2">
        <v>0.28999999999999998</v>
      </c>
      <c r="G2072" s="2">
        <f t="shared" si="128"/>
        <v>247.77309999999997</v>
      </c>
      <c r="H2072" s="2">
        <f t="shared" si="129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tr">
        <f t="shared" si="131"/>
        <v>loss</v>
      </c>
      <c r="P2072" s="2" t="s">
        <v>23</v>
      </c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130"/>
        <v>Good Sales</v>
      </c>
      <c r="F2073" s="2">
        <v>0.11</v>
      </c>
      <c r="G2073" s="2">
        <f t="shared" si="128"/>
        <v>181.1986</v>
      </c>
      <c r="H2073" s="2">
        <f t="shared" si="129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tr">
        <f t="shared" si="131"/>
        <v>loss</v>
      </c>
      <c r="P2073" s="2" t="s">
        <v>39</v>
      </c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130"/>
        <v>Good Sales</v>
      </c>
      <c r="F2074" s="2">
        <v>0.42</v>
      </c>
      <c r="G2074" s="2">
        <f t="shared" si="128"/>
        <v>1807.0373999999999</v>
      </c>
      <c r="H2074" s="2">
        <f t="shared" si="129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tr">
        <f t="shared" si="131"/>
        <v>profit</v>
      </c>
      <c r="P2074" s="2" t="s">
        <v>39</v>
      </c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130"/>
        <v>Good Sales</v>
      </c>
      <c r="F2075" s="2">
        <v>0.23</v>
      </c>
      <c r="G2075" s="2">
        <f t="shared" si="128"/>
        <v>1034.5491999999999</v>
      </c>
      <c r="H2075" s="2">
        <f t="shared" si="129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tr">
        <f t="shared" si="131"/>
        <v>loss</v>
      </c>
      <c r="P2075" s="2" t="s">
        <v>34</v>
      </c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130"/>
        <v>Good Sales</v>
      </c>
      <c r="F2076" s="2">
        <v>0.42</v>
      </c>
      <c r="G2076" s="2">
        <f t="shared" si="128"/>
        <v>1297.6949999999999</v>
      </c>
      <c r="H2076" s="2">
        <f t="shared" si="129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tr">
        <f t="shared" si="131"/>
        <v>loss</v>
      </c>
      <c r="P2076" s="2" t="s">
        <v>23</v>
      </c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130"/>
        <v>Good Sales</v>
      </c>
      <c r="F2077" s="2">
        <v>0.28000000000000003</v>
      </c>
      <c r="G2077" s="2">
        <f t="shared" si="128"/>
        <v>711.6228000000001</v>
      </c>
      <c r="H2077" s="2">
        <f t="shared" si="129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tr">
        <f t="shared" si="131"/>
        <v>loss</v>
      </c>
      <c r="P2077" s="2" t="s">
        <v>28</v>
      </c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130"/>
        <v>Good Sales</v>
      </c>
      <c r="F2078" s="2">
        <v>0.4</v>
      </c>
      <c r="G2078" s="2">
        <f t="shared" si="128"/>
        <v>1437.164</v>
      </c>
      <c r="H2078" s="2">
        <f t="shared" si="129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tr">
        <f t="shared" si="131"/>
        <v>loss</v>
      </c>
      <c r="P2078" s="2" t="s">
        <v>34</v>
      </c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130"/>
        <v>Good Sales</v>
      </c>
      <c r="F2079" s="2">
        <v>0.19</v>
      </c>
      <c r="G2079" s="2">
        <f t="shared" si="128"/>
        <v>585.84220000000005</v>
      </c>
      <c r="H2079" s="2">
        <f t="shared" si="129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tr">
        <f t="shared" si="131"/>
        <v>profit</v>
      </c>
      <c r="P2079" s="2" t="s">
        <v>23</v>
      </c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130"/>
        <v>Good Sales</v>
      </c>
      <c r="F2080" s="2">
        <v>0.47</v>
      </c>
      <c r="G2080" s="2">
        <f t="shared" si="128"/>
        <v>2312.4047</v>
      </c>
      <c r="H2080" s="2">
        <f t="shared" si="129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tr">
        <f t="shared" si="131"/>
        <v>profit</v>
      </c>
      <c r="P2080" s="2" t="s">
        <v>48</v>
      </c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130"/>
        <v>Good Sales</v>
      </c>
      <c r="F2081" s="2">
        <v>0.33</v>
      </c>
      <c r="G2081" s="2">
        <f t="shared" si="128"/>
        <v>340.37520000000001</v>
      </c>
      <c r="H2081" s="2">
        <f t="shared" si="129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tr">
        <f t="shared" si="131"/>
        <v>loss</v>
      </c>
      <c r="P2081" s="2" t="s">
        <v>39</v>
      </c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130"/>
        <v>Good Sales</v>
      </c>
      <c r="F2082" s="2">
        <v>0.3</v>
      </c>
      <c r="G2082" s="2">
        <f t="shared" si="128"/>
        <v>690.096</v>
      </c>
      <c r="H2082" s="2">
        <f t="shared" si="129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tr">
        <f t="shared" si="131"/>
        <v>loss</v>
      </c>
      <c r="P2082" s="2" t="s">
        <v>48</v>
      </c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130"/>
        <v>Good Sales</v>
      </c>
      <c r="F2083" s="2">
        <v>0.18</v>
      </c>
      <c r="G2083" s="2">
        <f t="shared" si="128"/>
        <v>827.88839999999993</v>
      </c>
      <c r="H2083" s="2">
        <f t="shared" si="129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tr">
        <f t="shared" si="131"/>
        <v>profit</v>
      </c>
      <c r="P2083" s="2" t="s">
        <v>17</v>
      </c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130"/>
        <v>Good Sales</v>
      </c>
      <c r="F2084" s="2">
        <v>0.47</v>
      </c>
      <c r="G2084" s="2">
        <f t="shared" si="128"/>
        <v>2153.6387</v>
      </c>
      <c r="H2084" s="2">
        <f t="shared" si="129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tr">
        <f t="shared" si="131"/>
        <v>profit</v>
      </c>
      <c r="P2084" s="2" t="s">
        <v>23</v>
      </c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130"/>
        <v>Good Sales</v>
      </c>
      <c r="F2085" s="2">
        <v>0.17</v>
      </c>
      <c r="G2085" s="2">
        <f t="shared" si="128"/>
        <v>429.62400000000002</v>
      </c>
      <c r="H2085" s="2">
        <f t="shared" si="129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tr">
        <f t="shared" si="131"/>
        <v>loss</v>
      </c>
      <c r="P2085" s="2" t="s">
        <v>39</v>
      </c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130"/>
        <v>concerning</v>
      </c>
      <c r="F2086" s="2">
        <v>0.42</v>
      </c>
      <c r="G2086" s="2">
        <f t="shared" si="128"/>
        <v>319.43519999999995</v>
      </c>
      <c r="H2086" s="2">
        <f t="shared" si="129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tr">
        <f t="shared" si="131"/>
        <v>loss</v>
      </c>
      <c r="P2086" s="2" t="s">
        <v>23</v>
      </c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130"/>
        <v>Good Sales</v>
      </c>
      <c r="F2087" s="2">
        <v>0.2</v>
      </c>
      <c r="G2087" s="2">
        <f t="shared" si="128"/>
        <v>818.65800000000002</v>
      </c>
      <c r="H2087" s="2">
        <f t="shared" si="129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tr">
        <f t="shared" si="131"/>
        <v>loss</v>
      </c>
      <c r="P2087" s="2" t="s">
        <v>23</v>
      </c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130"/>
        <v>Good Sales</v>
      </c>
      <c r="F2088" s="2">
        <v>0.38</v>
      </c>
      <c r="G2088" s="2">
        <f t="shared" si="128"/>
        <v>1127.5778</v>
      </c>
      <c r="H2088" s="2">
        <f t="shared" si="129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tr">
        <f t="shared" si="131"/>
        <v>loss</v>
      </c>
      <c r="P2088" s="2" t="s">
        <v>28</v>
      </c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130"/>
        <v>Good Sales</v>
      </c>
      <c r="F2089" s="2">
        <v>0.46</v>
      </c>
      <c r="G2089" s="2">
        <f t="shared" si="128"/>
        <v>1788.7146000000002</v>
      </c>
      <c r="H2089" s="2">
        <f t="shared" si="129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tr">
        <f t="shared" si="131"/>
        <v>loss</v>
      </c>
      <c r="P2089" s="2" t="s">
        <v>39</v>
      </c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130"/>
        <v>Good Sales</v>
      </c>
      <c r="F2090" s="2">
        <v>0.23</v>
      </c>
      <c r="G2090" s="2">
        <f t="shared" si="128"/>
        <v>544.26509999999996</v>
      </c>
      <c r="H2090" s="2">
        <f t="shared" si="129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tr">
        <f t="shared" si="131"/>
        <v>loss</v>
      </c>
      <c r="P2090" s="2" t="s">
        <v>48</v>
      </c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130"/>
        <v>Good Sales</v>
      </c>
      <c r="F2091" s="2">
        <v>0.26</v>
      </c>
      <c r="G2091" s="2">
        <f t="shared" si="128"/>
        <v>285.74779999999998</v>
      </c>
      <c r="H2091" s="2">
        <f t="shared" si="129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tr">
        <f t="shared" si="131"/>
        <v>loss</v>
      </c>
      <c r="P2091" s="2" t="s">
        <v>28</v>
      </c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130"/>
        <v>concerning</v>
      </c>
      <c r="F2092" s="2">
        <v>0.17</v>
      </c>
      <c r="G2092" s="2">
        <f t="shared" si="128"/>
        <v>36.983500000000006</v>
      </c>
      <c r="H2092" s="2">
        <f t="shared" si="129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tr">
        <f t="shared" si="131"/>
        <v>loss</v>
      </c>
      <c r="P2092" s="2" t="s">
        <v>39</v>
      </c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130"/>
        <v>Good Sales</v>
      </c>
      <c r="F2093" s="2">
        <v>0.03</v>
      </c>
      <c r="G2093" s="2">
        <f t="shared" si="128"/>
        <v>85.193399999999997</v>
      </c>
      <c r="H2093" s="2">
        <f t="shared" si="129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tr">
        <f t="shared" si="131"/>
        <v>loss</v>
      </c>
      <c r="P2093" s="2" t="s">
        <v>23</v>
      </c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130"/>
        <v>Good Sales</v>
      </c>
      <c r="F2094" s="2">
        <v>0.33</v>
      </c>
      <c r="G2094" s="2">
        <f t="shared" si="128"/>
        <v>293.41290000000004</v>
      </c>
      <c r="H2094" s="2">
        <f t="shared" si="129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tr">
        <f t="shared" si="131"/>
        <v>loss</v>
      </c>
      <c r="P2094" s="2" t="s">
        <v>34</v>
      </c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130"/>
        <v>Good Sales</v>
      </c>
      <c r="F2095" s="2">
        <v>0.06</v>
      </c>
      <c r="G2095" s="2">
        <f t="shared" si="128"/>
        <v>61.0182</v>
      </c>
      <c r="H2095" s="2">
        <f t="shared" si="129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tr">
        <f t="shared" si="131"/>
        <v>loss</v>
      </c>
      <c r="P2095" s="2" t="s">
        <v>17</v>
      </c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130"/>
        <v>Good Sales</v>
      </c>
      <c r="F2096" s="2">
        <v>0.18</v>
      </c>
      <c r="G2096" s="2">
        <f t="shared" si="128"/>
        <v>402.822</v>
      </c>
      <c r="H2096" s="2">
        <f t="shared" si="129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tr">
        <f t="shared" si="131"/>
        <v>loss</v>
      </c>
      <c r="P2096" s="2" t="s">
        <v>48</v>
      </c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130"/>
        <v>Good Sales</v>
      </c>
      <c r="F2097" s="2">
        <v>0.17</v>
      </c>
      <c r="G2097" s="2">
        <f t="shared" si="128"/>
        <v>385.25060000000002</v>
      </c>
      <c r="H2097" s="2">
        <f t="shared" si="129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tr">
        <f t="shared" si="131"/>
        <v>loss</v>
      </c>
      <c r="P2097" s="2" t="s">
        <v>39</v>
      </c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130"/>
        <v>Good Sales</v>
      </c>
      <c r="F2098" s="2">
        <v>0.08</v>
      </c>
      <c r="G2098" s="2">
        <f t="shared" si="128"/>
        <v>115.56</v>
      </c>
      <c r="H2098" s="2">
        <f t="shared" si="129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tr">
        <f t="shared" si="131"/>
        <v>loss</v>
      </c>
      <c r="P2098" s="2" t="s">
        <v>23</v>
      </c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130"/>
        <v>concerning</v>
      </c>
      <c r="F2099" s="2">
        <v>0.33</v>
      </c>
      <c r="G2099" s="2">
        <f t="shared" si="128"/>
        <v>246.3186</v>
      </c>
      <c r="H2099" s="2">
        <f t="shared" si="129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tr">
        <f t="shared" si="131"/>
        <v>loss</v>
      </c>
      <c r="P2099" s="2" t="s">
        <v>48</v>
      </c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130"/>
        <v>Good Sales</v>
      </c>
      <c r="F2100" s="2">
        <v>0.09</v>
      </c>
      <c r="G2100" s="2">
        <f t="shared" si="128"/>
        <v>425.72430000000003</v>
      </c>
      <c r="H2100" s="2">
        <f t="shared" si="129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tr">
        <f t="shared" si="131"/>
        <v>loss</v>
      </c>
      <c r="P2100" s="2" t="s">
        <v>17</v>
      </c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130"/>
        <v>concerning</v>
      </c>
      <c r="F2101" s="2">
        <v>0.39</v>
      </c>
      <c r="G2101" s="2">
        <f t="shared" si="128"/>
        <v>290.56560000000002</v>
      </c>
      <c r="H2101" s="2">
        <f t="shared" si="129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tr">
        <f t="shared" si="131"/>
        <v>loss</v>
      </c>
      <c r="P2101" s="2" t="s">
        <v>48</v>
      </c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130"/>
        <v>Good Sales</v>
      </c>
      <c r="F2102" s="2">
        <v>0.12</v>
      </c>
      <c r="G2102" s="2">
        <f t="shared" si="128"/>
        <v>218.25479999999999</v>
      </c>
      <c r="H2102" s="2">
        <f t="shared" si="129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tr">
        <f t="shared" si="131"/>
        <v>loss</v>
      </c>
      <c r="P2102" s="2" t="s">
        <v>34</v>
      </c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130"/>
        <v>Good Sales</v>
      </c>
      <c r="F2103" s="2">
        <v>0.14000000000000001</v>
      </c>
      <c r="G2103" s="2">
        <f t="shared" si="128"/>
        <v>223.13900000000001</v>
      </c>
      <c r="H2103" s="2">
        <f t="shared" si="129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tr">
        <f t="shared" si="131"/>
        <v>loss</v>
      </c>
      <c r="P2103" s="2" t="s">
        <v>17</v>
      </c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130"/>
        <v>Good Sales</v>
      </c>
      <c r="F2104" s="2">
        <v>0.17</v>
      </c>
      <c r="G2104" s="2">
        <f t="shared" si="128"/>
        <v>738.66020000000015</v>
      </c>
      <c r="H2104" s="2">
        <f t="shared" si="129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tr">
        <f t="shared" si="131"/>
        <v>loss</v>
      </c>
      <c r="P2104" s="2" t="s">
        <v>34</v>
      </c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130"/>
        <v>Good Sales</v>
      </c>
      <c r="F2105" s="2">
        <v>0.08</v>
      </c>
      <c r="G2105" s="2">
        <f t="shared" si="128"/>
        <v>168.7448</v>
      </c>
      <c r="H2105" s="2">
        <f t="shared" si="129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tr">
        <f t="shared" si="131"/>
        <v>loss</v>
      </c>
      <c r="P2105" s="2" t="s">
        <v>28</v>
      </c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130"/>
        <v>concerning</v>
      </c>
      <c r="F2106" s="2">
        <v>0.22</v>
      </c>
      <c r="G2106" s="2">
        <f t="shared" si="128"/>
        <v>155.7182</v>
      </c>
      <c r="H2106" s="2">
        <f t="shared" si="129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tr">
        <f t="shared" si="131"/>
        <v>loss</v>
      </c>
      <c r="P2106" s="2" t="s">
        <v>23</v>
      </c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130"/>
        <v>concerning</v>
      </c>
      <c r="F2107" s="2">
        <v>0.04</v>
      </c>
      <c r="G2107" s="2">
        <f t="shared" si="128"/>
        <v>6.0112000000000005</v>
      </c>
      <c r="H2107" s="2">
        <f t="shared" si="129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tr">
        <f t="shared" si="131"/>
        <v>loss</v>
      </c>
      <c r="P2107" s="2" t="s">
        <v>34</v>
      </c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130"/>
        <v>Good Sales</v>
      </c>
      <c r="F2108" s="2">
        <v>0.21</v>
      </c>
      <c r="G2108" s="2">
        <f t="shared" si="128"/>
        <v>763.88549999999998</v>
      </c>
      <c r="H2108" s="2">
        <f t="shared" si="129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tr">
        <f t="shared" si="131"/>
        <v>profit</v>
      </c>
      <c r="P2108" s="2" t="s">
        <v>48</v>
      </c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130"/>
        <v>Good Sales</v>
      </c>
      <c r="F2109" s="2">
        <v>0.17</v>
      </c>
      <c r="G2109" s="2">
        <f t="shared" si="128"/>
        <v>612.18020000000001</v>
      </c>
      <c r="H2109" s="2">
        <f t="shared" si="129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tr">
        <f t="shared" si="131"/>
        <v>loss</v>
      </c>
      <c r="P2109" s="2" t="s">
        <v>48</v>
      </c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130"/>
        <v>Good Sales</v>
      </c>
      <c r="F2110" s="2">
        <v>0.17</v>
      </c>
      <c r="G2110" s="2">
        <f t="shared" si="128"/>
        <v>365.0138</v>
      </c>
      <c r="H2110" s="2">
        <f t="shared" si="129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tr">
        <f t="shared" si="131"/>
        <v>loss</v>
      </c>
      <c r="P2110" s="2" t="s">
        <v>17</v>
      </c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130"/>
        <v>concerning</v>
      </c>
      <c r="F2111" s="2">
        <v>0.33</v>
      </c>
      <c r="G2111" s="2">
        <f t="shared" si="128"/>
        <v>237.24029999999999</v>
      </c>
      <c r="H2111" s="2">
        <f t="shared" si="129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tr">
        <f t="shared" si="131"/>
        <v>loss</v>
      </c>
      <c r="P2111" s="2" t="s">
        <v>28</v>
      </c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130"/>
        <v>Good Sales</v>
      </c>
      <c r="F2112" s="2">
        <v>0.38</v>
      </c>
      <c r="G2112" s="2">
        <f t="shared" si="128"/>
        <v>729.98379999999997</v>
      </c>
      <c r="H2112" s="2">
        <f t="shared" si="129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tr">
        <f t="shared" si="131"/>
        <v>loss</v>
      </c>
      <c r="P2112" s="2" t="s">
        <v>34</v>
      </c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130"/>
        <v>Good Sales</v>
      </c>
      <c r="F2113" s="2">
        <v>0.18</v>
      </c>
      <c r="G2113" s="2">
        <f t="shared" si="128"/>
        <v>538.27559999999994</v>
      </c>
      <c r="H2113" s="2">
        <f t="shared" si="129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tr">
        <f t="shared" si="131"/>
        <v>loss</v>
      </c>
      <c r="P2113" s="2" t="s">
        <v>48</v>
      </c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130"/>
        <v>Good Sales</v>
      </c>
      <c r="F2114" s="2">
        <v>0.13</v>
      </c>
      <c r="G2114" s="2">
        <f t="shared" ref="G2114:G2177" si="132">D2114*F2114</f>
        <v>461.41160000000002</v>
      </c>
      <c r="H2114" s="2">
        <f t="shared" ref="H2114:H2177" si="133">D2114-G2114</f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tr">
        <f t="shared" si="131"/>
        <v>loss</v>
      </c>
      <c r="P2114" s="2" t="s">
        <v>48</v>
      </c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134">IF(D2115&gt;800,"Good Sales","concerning")</f>
        <v>concerning</v>
      </c>
      <c r="F2115" s="2">
        <v>0.25</v>
      </c>
      <c r="G2115" s="2">
        <f t="shared" si="132"/>
        <v>120.845</v>
      </c>
      <c r="H2115" s="2">
        <f t="shared" si="133"/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tr">
        <f t="shared" ref="O2115:O2178" si="135">IF(N2115&gt;800,"profit","loss")</f>
        <v>loss</v>
      </c>
      <c r="P2115" s="2" t="s">
        <v>39</v>
      </c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134"/>
        <v>Good Sales</v>
      </c>
      <c r="F2116" s="2">
        <v>0.39</v>
      </c>
      <c r="G2116" s="2">
        <f t="shared" si="132"/>
        <v>1102.1049</v>
      </c>
      <c r="H2116" s="2">
        <f t="shared" si="133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tr">
        <f t="shared" si="135"/>
        <v>loss</v>
      </c>
      <c r="P2116" s="2" t="s">
        <v>39</v>
      </c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134"/>
        <v>Good Sales</v>
      </c>
      <c r="F2117" s="2">
        <v>0.32</v>
      </c>
      <c r="G2117" s="2">
        <f t="shared" si="132"/>
        <v>464.96320000000003</v>
      </c>
      <c r="H2117" s="2">
        <f t="shared" si="133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tr">
        <f t="shared" si="135"/>
        <v>loss</v>
      </c>
      <c r="P2117" s="2" t="s">
        <v>17</v>
      </c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134"/>
        <v>Good Sales</v>
      </c>
      <c r="F2118" s="2">
        <v>0.02</v>
      </c>
      <c r="G2118" s="2">
        <f t="shared" si="132"/>
        <v>62.491999999999997</v>
      </c>
      <c r="H2118" s="2">
        <f t="shared" si="133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tr">
        <f t="shared" si="135"/>
        <v>loss</v>
      </c>
      <c r="P2118" s="2" t="s">
        <v>17</v>
      </c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134"/>
        <v>Good Sales</v>
      </c>
      <c r="F2119" s="2">
        <v>0.24</v>
      </c>
      <c r="G2119" s="2">
        <f t="shared" si="132"/>
        <v>786.21359999999993</v>
      </c>
      <c r="H2119" s="2">
        <f t="shared" si="133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tr">
        <f t="shared" si="135"/>
        <v>loss</v>
      </c>
      <c r="P2119" s="2" t="s">
        <v>39</v>
      </c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134"/>
        <v>Good Sales</v>
      </c>
      <c r="F2120" s="2">
        <v>0.5</v>
      </c>
      <c r="G2120" s="2">
        <f t="shared" si="132"/>
        <v>2280.98</v>
      </c>
      <c r="H2120" s="2">
        <f t="shared" si="133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tr">
        <f t="shared" si="135"/>
        <v>loss</v>
      </c>
      <c r="P2120" s="2" t="s">
        <v>48</v>
      </c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134"/>
        <v>Good Sales</v>
      </c>
      <c r="F2121" s="2">
        <v>0.18</v>
      </c>
      <c r="G2121" s="2">
        <f t="shared" si="132"/>
        <v>379.95299999999997</v>
      </c>
      <c r="H2121" s="2">
        <f t="shared" si="133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tr">
        <f t="shared" si="135"/>
        <v>loss</v>
      </c>
      <c r="P2121" s="2" t="s">
        <v>28</v>
      </c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134"/>
        <v>Good Sales</v>
      </c>
      <c r="F2122" s="2">
        <v>0.22</v>
      </c>
      <c r="G2122" s="2">
        <f t="shared" si="132"/>
        <v>601.52179999999998</v>
      </c>
      <c r="H2122" s="2">
        <f t="shared" si="133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tr">
        <f t="shared" si="135"/>
        <v>loss</v>
      </c>
      <c r="P2122" s="2" t="s">
        <v>28</v>
      </c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134"/>
        <v>Good Sales</v>
      </c>
      <c r="F2123" s="2">
        <v>0.14000000000000001</v>
      </c>
      <c r="G2123" s="2">
        <f t="shared" si="132"/>
        <v>197.99500000000003</v>
      </c>
      <c r="H2123" s="2">
        <f t="shared" si="133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tr">
        <f t="shared" si="135"/>
        <v>loss</v>
      </c>
      <c r="P2123" s="2" t="s">
        <v>23</v>
      </c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134"/>
        <v>Good Sales</v>
      </c>
      <c r="F2124" s="2">
        <v>0.25</v>
      </c>
      <c r="G2124" s="2">
        <f t="shared" si="132"/>
        <v>376.03250000000003</v>
      </c>
      <c r="H2124" s="2">
        <f t="shared" si="133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tr">
        <f t="shared" si="135"/>
        <v>loss</v>
      </c>
      <c r="P2124" s="2" t="s">
        <v>17</v>
      </c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134"/>
        <v>concerning</v>
      </c>
      <c r="F2125" s="2">
        <v>0.08</v>
      </c>
      <c r="G2125" s="2">
        <f t="shared" si="132"/>
        <v>26.0456</v>
      </c>
      <c r="H2125" s="2">
        <f t="shared" si="133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tr">
        <f t="shared" si="135"/>
        <v>loss</v>
      </c>
      <c r="P2125" s="2" t="s">
        <v>17</v>
      </c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134"/>
        <v>Good Sales</v>
      </c>
      <c r="F2126" s="2">
        <v>0.12</v>
      </c>
      <c r="G2126" s="2">
        <f t="shared" si="132"/>
        <v>180.2088</v>
      </c>
      <c r="H2126" s="2">
        <f t="shared" si="133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tr">
        <f t="shared" si="135"/>
        <v>loss</v>
      </c>
      <c r="P2126" s="2" t="s">
        <v>23</v>
      </c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134"/>
        <v>concerning</v>
      </c>
      <c r="F2127" s="2">
        <v>0.36</v>
      </c>
      <c r="G2127" s="2">
        <f t="shared" si="132"/>
        <v>148.59359999999998</v>
      </c>
      <c r="H2127" s="2">
        <f t="shared" si="133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tr">
        <f t="shared" si="135"/>
        <v>loss</v>
      </c>
      <c r="P2127" s="2" t="s">
        <v>39</v>
      </c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134"/>
        <v>Good Sales</v>
      </c>
      <c r="F2128" s="2">
        <v>7.0000000000000007E-2</v>
      </c>
      <c r="G2128" s="2">
        <f t="shared" si="132"/>
        <v>337.62330000000003</v>
      </c>
      <c r="H2128" s="2">
        <f t="shared" si="133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tr">
        <f t="shared" si="135"/>
        <v>loss</v>
      </c>
      <c r="P2128" s="2" t="s">
        <v>39</v>
      </c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134"/>
        <v>Good Sales</v>
      </c>
      <c r="F2129" s="2">
        <v>0.46</v>
      </c>
      <c r="G2129" s="2">
        <f t="shared" si="132"/>
        <v>1453.0894000000001</v>
      </c>
      <c r="H2129" s="2">
        <f t="shared" si="133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tr">
        <f t="shared" si="135"/>
        <v>loss</v>
      </c>
      <c r="P2129" s="2" t="s">
        <v>28</v>
      </c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134"/>
        <v>Good Sales</v>
      </c>
      <c r="F2130" s="2">
        <v>0.15</v>
      </c>
      <c r="G2130" s="2">
        <f t="shared" si="132"/>
        <v>142.2645</v>
      </c>
      <c r="H2130" s="2">
        <f t="shared" si="133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tr">
        <f t="shared" si="135"/>
        <v>loss</v>
      </c>
      <c r="P2130" s="2" t="s">
        <v>34</v>
      </c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134"/>
        <v>concerning</v>
      </c>
      <c r="F2131" s="2">
        <v>0.28999999999999998</v>
      </c>
      <c r="G2131" s="2">
        <f t="shared" si="132"/>
        <v>194.92639999999997</v>
      </c>
      <c r="H2131" s="2">
        <f t="shared" si="133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tr">
        <f t="shared" si="135"/>
        <v>loss</v>
      </c>
      <c r="P2131" s="2" t="s">
        <v>48</v>
      </c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134"/>
        <v>Good Sales</v>
      </c>
      <c r="F2132" s="2">
        <v>0.16</v>
      </c>
      <c r="G2132" s="2">
        <f t="shared" si="132"/>
        <v>306.17599999999999</v>
      </c>
      <c r="H2132" s="2">
        <f t="shared" si="133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tr">
        <f t="shared" si="135"/>
        <v>loss</v>
      </c>
      <c r="P2132" s="2" t="s">
        <v>34</v>
      </c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134"/>
        <v>Good Sales</v>
      </c>
      <c r="F2133" s="2">
        <v>0.24</v>
      </c>
      <c r="G2133" s="2">
        <f t="shared" si="132"/>
        <v>385.7928</v>
      </c>
      <c r="H2133" s="2">
        <f t="shared" si="133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tr">
        <f t="shared" si="135"/>
        <v>loss</v>
      </c>
      <c r="P2133" s="2" t="s">
        <v>48</v>
      </c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134"/>
        <v>Good Sales</v>
      </c>
      <c r="F2134" s="2">
        <v>0.45</v>
      </c>
      <c r="G2134" s="2">
        <f t="shared" si="132"/>
        <v>660.75749999999994</v>
      </c>
      <c r="H2134" s="2">
        <f t="shared" si="133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tr">
        <f t="shared" si="135"/>
        <v>loss</v>
      </c>
      <c r="P2134" s="2" t="s">
        <v>28</v>
      </c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134"/>
        <v>Good Sales</v>
      </c>
      <c r="F2135" s="2">
        <v>0.03</v>
      </c>
      <c r="G2135" s="2">
        <f t="shared" si="132"/>
        <v>71.824799999999996</v>
      </c>
      <c r="H2135" s="2">
        <f t="shared" si="133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tr">
        <f t="shared" si="135"/>
        <v>loss</v>
      </c>
      <c r="P2135" s="2" t="s">
        <v>34</v>
      </c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134"/>
        <v>Good Sales</v>
      </c>
      <c r="F2136" s="2">
        <v>0.43</v>
      </c>
      <c r="G2136" s="2">
        <f t="shared" si="132"/>
        <v>1966.4243999999999</v>
      </c>
      <c r="H2136" s="2">
        <f t="shared" si="133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tr">
        <f t="shared" si="135"/>
        <v>loss</v>
      </c>
      <c r="P2136" s="2" t="s">
        <v>17</v>
      </c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134"/>
        <v>Good Sales</v>
      </c>
      <c r="F2137" s="2">
        <v>0.28000000000000003</v>
      </c>
      <c r="G2137" s="2">
        <f t="shared" si="132"/>
        <v>807.36599999999999</v>
      </c>
      <c r="H2137" s="2">
        <f t="shared" si="133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tr">
        <f t="shared" si="135"/>
        <v>loss</v>
      </c>
      <c r="P2137" s="2" t="s">
        <v>17</v>
      </c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134"/>
        <v>Good Sales</v>
      </c>
      <c r="F2138" s="2">
        <v>0.33</v>
      </c>
      <c r="G2138" s="2">
        <f t="shared" si="132"/>
        <v>875.82990000000007</v>
      </c>
      <c r="H2138" s="2">
        <f t="shared" si="133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tr">
        <f t="shared" si="135"/>
        <v>loss</v>
      </c>
      <c r="P2138" s="2" t="s">
        <v>28</v>
      </c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134"/>
        <v>Good Sales</v>
      </c>
      <c r="F2139" s="2">
        <v>0.03</v>
      </c>
      <c r="G2139" s="2">
        <f t="shared" si="132"/>
        <v>121.56270000000001</v>
      </c>
      <c r="H2139" s="2">
        <f t="shared" si="133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tr">
        <f t="shared" si="135"/>
        <v>profit</v>
      </c>
      <c r="P2139" s="2" t="s">
        <v>28</v>
      </c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134"/>
        <v>concerning</v>
      </c>
      <c r="F2140" s="2">
        <v>0.38</v>
      </c>
      <c r="G2140" s="2">
        <f t="shared" si="132"/>
        <v>45.493600000000001</v>
      </c>
      <c r="H2140" s="2">
        <f t="shared" si="133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tr">
        <f t="shared" si="135"/>
        <v>loss</v>
      </c>
      <c r="P2140" s="2" t="s">
        <v>34</v>
      </c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134"/>
        <v>Good Sales</v>
      </c>
      <c r="F2141" s="2">
        <v>0.06</v>
      </c>
      <c r="G2141" s="2">
        <f t="shared" si="132"/>
        <v>64.031400000000005</v>
      </c>
      <c r="H2141" s="2">
        <f t="shared" si="133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tr">
        <f t="shared" si="135"/>
        <v>loss</v>
      </c>
      <c r="P2141" s="2" t="s">
        <v>17</v>
      </c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134"/>
        <v>Good Sales</v>
      </c>
      <c r="F2142" s="2">
        <v>0.48</v>
      </c>
      <c r="G2142" s="2">
        <f t="shared" si="132"/>
        <v>1215.0287999999998</v>
      </c>
      <c r="H2142" s="2">
        <f t="shared" si="133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tr">
        <f t="shared" si="135"/>
        <v>loss</v>
      </c>
      <c r="P2142" s="2" t="s">
        <v>17</v>
      </c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134"/>
        <v>Good Sales</v>
      </c>
      <c r="F2143" s="2">
        <v>0.4</v>
      </c>
      <c r="G2143" s="2">
        <f t="shared" si="132"/>
        <v>1422.4040000000002</v>
      </c>
      <c r="H2143" s="2">
        <f t="shared" si="133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tr">
        <f t="shared" si="135"/>
        <v>loss</v>
      </c>
      <c r="P2143" s="2" t="s">
        <v>23</v>
      </c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134"/>
        <v>Good Sales</v>
      </c>
      <c r="F2144" s="2">
        <v>0.25</v>
      </c>
      <c r="G2144" s="2">
        <f t="shared" si="132"/>
        <v>619.16</v>
      </c>
      <c r="H2144" s="2">
        <f t="shared" si="133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tr">
        <f t="shared" si="135"/>
        <v>loss</v>
      </c>
      <c r="P2144" s="2" t="s">
        <v>34</v>
      </c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134"/>
        <v>Good Sales</v>
      </c>
      <c r="F2145" s="2">
        <v>0.46</v>
      </c>
      <c r="G2145" s="2">
        <f t="shared" si="132"/>
        <v>415.01660000000004</v>
      </c>
      <c r="H2145" s="2">
        <f t="shared" si="133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tr">
        <f t="shared" si="135"/>
        <v>loss</v>
      </c>
      <c r="P2145" s="2" t="s">
        <v>23</v>
      </c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134"/>
        <v>Good Sales</v>
      </c>
      <c r="F2146" s="2">
        <v>0.08</v>
      </c>
      <c r="G2146" s="2">
        <f t="shared" si="132"/>
        <v>372.55360000000002</v>
      </c>
      <c r="H2146" s="2">
        <f t="shared" si="133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tr">
        <f t="shared" si="135"/>
        <v>loss</v>
      </c>
      <c r="P2146" s="2" t="s">
        <v>17</v>
      </c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134"/>
        <v>Good Sales</v>
      </c>
      <c r="F2147" s="2">
        <v>0.5</v>
      </c>
      <c r="G2147" s="2">
        <f t="shared" si="132"/>
        <v>855.23</v>
      </c>
      <c r="H2147" s="2">
        <f t="shared" si="133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tr">
        <f t="shared" si="135"/>
        <v>loss</v>
      </c>
      <c r="P2147" s="2" t="s">
        <v>34</v>
      </c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134"/>
        <v>Good Sales</v>
      </c>
      <c r="F2148" s="2">
        <v>0.36</v>
      </c>
      <c r="G2148" s="2">
        <f t="shared" si="132"/>
        <v>1426.4136000000001</v>
      </c>
      <c r="H2148" s="2">
        <f t="shared" si="133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tr">
        <f t="shared" si="135"/>
        <v>loss</v>
      </c>
      <c r="P2148" s="2" t="s">
        <v>34</v>
      </c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134"/>
        <v>Good Sales</v>
      </c>
      <c r="F2149" s="2">
        <v>0.05</v>
      </c>
      <c r="G2149" s="2">
        <f t="shared" si="132"/>
        <v>223.39650000000003</v>
      </c>
      <c r="H2149" s="2">
        <f t="shared" si="133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tr">
        <f t="shared" si="135"/>
        <v>loss</v>
      </c>
      <c r="P2149" s="2" t="s">
        <v>28</v>
      </c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134"/>
        <v>Good Sales</v>
      </c>
      <c r="F2150" s="2">
        <v>0.27</v>
      </c>
      <c r="G2150" s="2">
        <f t="shared" si="132"/>
        <v>485.35200000000003</v>
      </c>
      <c r="H2150" s="2">
        <f t="shared" si="133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tr">
        <f t="shared" si="135"/>
        <v>loss</v>
      </c>
      <c r="P2150" s="2" t="s">
        <v>39</v>
      </c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134"/>
        <v>Good Sales</v>
      </c>
      <c r="F2151" s="2">
        <v>0.36</v>
      </c>
      <c r="G2151" s="2">
        <f t="shared" si="132"/>
        <v>1527.1307999999999</v>
      </c>
      <c r="H2151" s="2">
        <f t="shared" si="133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tr">
        <f t="shared" si="135"/>
        <v>profit</v>
      </c>
      <c r="P2151" s="2" t="s">
        <v>28</v>
      </c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134"/>
        <v>Good Sales</v>
      </c>
      <c r="F2152" s="2">
        <v>0.31</v>
      </c>
      <c r="G2152" s="2">
        <f t="shared" si="132"/>
        <v>1110.6649</v>
      </c>
      <c r="H2152" s="2">
        <f t="shared" si="133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tr">
        <f t="shared" si="135"/>
        <v>loss</v>
      </c>
      <c r="P2152" s="2" t="s">
        <v>34</v>
      </c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134"/>
        <v>Good Sales</v>
      </c>
      <c r="F2153" s="2">
        <v>0.21</v>
      </c>
      <c r="G2153" s="2">
        <f t="shared" si="132"/>
        <v>951.50579999999991</v>
      </c>
      <c r="H2153" s="2">
        <f t="shared" si="133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tr">
        <f t="shared" si="135"/>
        <v>loss</v>
      </c>
      <c r="P2153" s="2" t="s">
        <v>34</v>
      </c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134"/>
        <v>Good Sales</v>
      </c>
      <c r="F2154" s="2">
        <v>0.12</v>
      </c>
      <c r="G2154" s="2">
        <f t="shared" si="132"/>
        <v>159.7704</v>
      </c>
      <c r="H2154" s="2">
        <f t="shared" si="133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tr">
        <f t="shared" si="135"/>
        <v>loss</v>
      </c>
      <c r="P2154" s="2" t="s">
        <v>23</v>
      </c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134"/>
        <v>Good Sales</v>
      </c>
      <c r="F2155" s="2">
        <v>0.12</v>
      </c>
      <c r="G2155" s="2">
        <f t="shared" si="132"/>
        <v>559.59119999999996</v>
      </c>
      <c r="H2155" s="2">
        <f t="shared" si="133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tr">
        <f t="shared" si="135"/>
        <v>profit</v>
      </c>
      <c r="P2155" s="2" t="s">
        <v>17</v>
      </c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134"/>
        <v>concerning</v>
      </c>
      <c r="F2156" s="2">
        <v>0.46</v>
      </c>
      <c r="G2156" s="2">
        <f t="shared" si="132"/>
        <v>193.20000000000002</v>
      </c>
      <c r="H2156" s="2">
        <f t="shared" si="133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tr">
        <f t="shared" si="135"/>
        <v>loss</v>
      </c>
      <c r="P2156" s="2" t="s">
        <v>17</v>
      </c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134"/>
        <v>Good Sales</v>
      </c>
      <c r="F2157" s="2">
        <v>0.12</v>
      </c>
      <c r="G2157" s="2">
        <f t="shared" si="132"/>
        <v>478.67879999999997</v>
      </c>
      <c r="H2157" s="2">
        <f t="shared" si="133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tr">
        <f t="shared" si="135"/>
        <v>profit</v>
      </c>
      <c r="P2157" s="2" t="s">
        <v>28</v>
      </c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134"/>
        <v>Good Sales</v>
      </c>
      <c r="F2158" s="2">
        <v>0.48</v>
      </c>
      <c r="G2158" s="2">
        <f t="shared" si="132"/>
        <v>1072.6848</v>
      </c>
      <c r="H2158" s="2">
        <f t="shared" si="133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tr">
        <f t="shared" si="135"/>
        <v>loss</v>
      </c>
      <c r="P2158" s="2" t="s">
        <v>28</v>
      </c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134"/>
        <v>Good Sales</v>
      </c>
      <c r="F2159" s="2">
        <v>0.11</v>
      </c>
      <c r="G2159" s="2">
        <f t="shared" si="132"/>
        <v>106.8826</v>
      </c>
      <c r="H2159" s="2">
        <f t="shared" si="133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tr">
        <f t="shared" si="135"/>
        <v>loss</v>
      </c>
      <c r="P2159" s="2" t="s">
        <v>39</v>
      </c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134"/>
        <v>concerning</v>
      </c>
      <c r="F2160" s="2">
        <v>0.19</v>
      </c>
      <c r="G2160" s="2">
        <f t="shared" si="132"/>
        <v>92.923299999999998</v>
      </c>
      <c r="H2160" s="2">
        <f t="shared" si="133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tr">
        <f t="shared" si="135"/>
        <v>loss</v>
      </c>
      <c r="P2160" s="2" t="s">
        <v>48</v>
      </c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134"/>
        <v>Good Sales</v>
      </c>
      <c r="F2161" s="2">
        <v>0.01</v>
      </c>
      <c r="G2161" s="2">
        <f t="shared" si="132"/>
        <v>20.087800000000001</v>
      </c>
      <c r="H2161" s="2">
        <f t="shared" si="133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tr">
        <f t="shared" si="135"/>
        <v>loss</v>
      </c>
      <c r="P2161" s="2" t="s">
        <v>39</v>
      </c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134"/>
        <v>Good Sales</v>
      </c>
      <c r="F2162" s="2">
        <v>0.45</v>
      </c>
      <c r="G2162" s="2">
        <f t="shared" si="132"/>
        <v>903.46050000000002</v>
      </c>
      <c r="H2162" s="2">
        <f t="shared" si="133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tr">
        <f t="shared" si="135"/>
        <v>loss</v>
      </c>
      <c r="P2162" s="2" t="s">
        <v>34</v>
      </c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134"/>
        <v>Good Sales</v>
      </c>
      <c r="F2163" s="2">
        <v>0.05</v>
      </c>
      <c r="G2163" s="2">
        <f t="shared" si="132"/>
        <v>61.339500000000001</v>
      </c>
      <c r="H2163" s="2">
        <f t="shared" si="133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tr">
        <f t="shared" si="135"/>
        <v>loss</v>
      </c>
      <c r="P2163" s="2" t="s">
        <v>28</v>
      </c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134"/>
        <v>Good Sales</v>
      </c>
      <c r="F2164" s="2">
        <v>0.18</v>
      </c>
      <c r="G2164" s="2">
        <f t="shared" si="132"/>
        <v>208.08539999999999</v>
      </c>
      <c r="H2164" s="2">
        <f t="shared" si="133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tr">
        <f t="shared" si="135"/>
        <v>loss</v>
      </c>
      <c r="P2164" s="2" t="s">
        <v>28</v>
      </c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134"/>
        <v>Good Sales</v>
      </c>
      <c r="F2165" s="2">
        <v>0.42</v>
      </c>
      <c r="G2165" s="2">
        <f t="shared" si="132"/>
        <v>864.20039999999995</v>
      </c>
      <c r="H2165" s="2">
        <f t="shared" si="133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tr">
        <f t="shared" si="135"/>
        <v>loss</v>
      </c>
      <c r="P2165" s="2" t="s">
        <v>39</v>
      </c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134"/>
        <v>Good Sales</v>
      </c>
      <c r="F2166" s="2">
        <v>0.4</v>
      </c>
      <c r="G2166" s="2">
        <f t="shared" si="132"/>
        <v>843.82400000000007</v>
      </c>
      <c r="H2166" s="2">
        <f t="shared" si="133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tr">
        <f t="shared" si="135"/>
        <v>loss</v>
      </c>
      <c r="P2166" s="2" t="s">
        <v>39</v>
      </c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134"/>
        <v>Good Sales</v>
      </c>
      <c r="F2167" s="2">
        <v>0.42</v>
      </c>
      <c r="G2167" s="2">
        <f t="shared" si="132"/>
        <v>952.38779999999997</v>
      </c>
      <c r="H2167" s="2">
        <f t="shared" si="133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tr">
        <f t="shared" si="135"/>
        <v>loss</v>
      </c>
      <c r="P2167" s="2" t="s">
        <v>17</v>
      </c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134"/>
        <v>Good Sales</v>
      </c>
      <c r="F2168" s="2">
        <v>0.46</v>
      </c>
      <c r="G2168" s="2">
        <f t="shared" si="132"/>
        <v>2004.1832000000002</v>
      </c>
      <c r="H2168" s="2">
        <f t="shared" si="133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tr">
        <f t="shared" si="135"/>
        <v>profit</v>
      </c>
      <c r="P2168" s="2" t="s">
        <v>23</v>
      </c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134"/>
        <v>Good Sales</v>
      </c>
      <c r="F2169" s="2">
        <v>0.46</v>
      </c>
      <c r="G2169" s="2">
        <f t="shared" si="132"/>
        <v>1423.769</v>
      </c>
      <c r="H2169" s="2">
        <f t="shared" si="133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tr">
        <f t="shared" si="135"/>
        <v>loss</v>
      </c>
      <c r="P2169" s="2" t="s">
        <v>39</v>
      </c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134"/>
        <v>concerning</v>
      </c>
      <c r="F2170" s="2">
        <v>0.39</v>
      </c>
      <c r="G2170" s="2">
        <f t="shared" si="132"/>
        <v>78.046800000000005</v>
      </c>
      <c r="H2170" s="2">
        <f t="shared" si="133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tr">
        <f t="shared" si="135"/>
        <v>loss</v>
      </c>
      <c r="P2170" s="2" t="s">
        <v>34</v>
      </c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134"/>
        <v>Good Sales</v>
      </c>
      <c r="F2171" s="2">
        <v>0.28999999999999998</v>
      </c>
      <c r="G2171" s="2">
        <f t="shared" si="132"/>
        <v>766.64109999999994</v>
      </c>
      <c r="H2171" s="2">
        <f t="shared" si="133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tr">
        <f t="shared" si="135"/>
        <v>loss</v>
      </c>
      <c r="P2171" s="2" t="s">
        <v>17</v>
      </c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134"/>
        <v>Good Sales</v>
      </c>
      <c r="F2172" s="2">
        <v>0.28000000000000003</v>
      </c>
      <c r="G2172" s="2">
        <f t="shared" si="132"/>
        <v>1074.0828000000001</v>
      </c>
      <c r="H2172" s="2">
        <f t="shared" si="133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tr">
        <f t="shared" si="135"/>
        <v>loss</v>
      </c>
      <c r="P2172" s="2" t="s">
        <v>23</v>
      </c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134"/>
        <v>concerning</v>
      </c>
      <c r="F2173" s="2">
        <v>0.01</v>
      </c>
      <c r="G2173" s="2">
        <f t="shared" si="132"/>
        <v>3.7643</v>
      </c>
      <c r="H2173" s="2">
        <f t="shared" si="133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tr">
        <f t="shared" si="135"/>
        <v>loss</v>
      </c>
      <c r="P2173" s="2" t="s">
        <v>17</v>
      </c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134"/>
        <v>Good Sales</v>
      </c>
      <c r="F2174" s="2">
        <v>0.36</v>
      </c>
      <c r="G2174" s="2">
        <f t="shared" si="132"/>
        <v>781.48080000000004</v>
      </c>
      <c r="H2174" s="2">
        <f t="shared" si="133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tr">
        <f t="shared" si="135"/>
        <v>loss</v>
      </c>
      <c r="P2174" s="2" t="s">
        <v>17</v>
      </c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134"/>
        <v>Good Sales</v>
      </c>
      <c r="F2175" s="2">
        <v>0.11</v>
      </c>
      <c r="G2175" s="2">
        <f t="shared" si="132"/>
        <v>254.20229999999998</v>
      </c>
      <c r="H2175" s="2">
        <f t="shared" si="133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tr">
        <f t="shared" si="135"/>
        <v>loss</v>
      </c>
      <c r="P2175" s="2" t="s">
        <v>39</v>
      </c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134"/>
        <v>Good Sales</v>
      </c>
      <c r="F2176" s="2">
        <v>0.41</v>
      </c>
      <c r="G2176" s="2">
        <f t="shared" si="132"/>
        <v>1957.6269999999997</v>
      </c>
      <c r="H2176" s="2">
        <f t="shared" si="133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tr">
        <f t="shared" si="135"/>
        <v>loss</v>
      </c>
      <c r="P2176" s="2" t="s">
        <v>48</v>
      </c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134"/>
        <v>Good Sales</v>
      </c>
      <c r="F2177" s="2">
        <v>0.28000000000000003</v>
      </c>
      <c r="G2177" s="2">
        <f t="shared" si="132"/>
        <v>680.63800000000003</v>
      </c>
      <c r="H2177" s="2">
        <f t="shared" si="133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tr">
        <f t="shared" si="135"/>
        <v>loss</v>
      </c>
      <c r="P2177" s="2" t="s">
        <v>48</v>
      </c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134"/>
        <v>Good Sales</v>
      </c>
      <c r="F2178" s="2">
        <v>0.49</v>
      </c>
      <c r="G2178" s="2">
        <f t="shared" ref="G2178:G2241" si="136">D2178*F2178</f>
        <v>1849.5099</v>
      </c>
      <c r="H2178" s="2">
        <f t="shared" ref="H2178:H2241" si="137">D2178-G2178</f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tr">
        <f t="shared" si="135"/>
        <v>loss</v>
      </c>
      <c r="P2178" s="2" t="s">
        <v>28</v>
      </c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138">IF(D2179&gt;800,"Good Sales","concerning")</f>
        <v>Good Sales</v>
      </c>
      <c r="F2179" s="2">
        <v>0.11</v>
      </c>
      <c r="G2179" s="2">
        <f t="shared" si="136"/>
        <v>174.26420000000002</v>
      </c>
      <c r="H2179" s="2">
        <f t="shared" si="137"/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tr">
        <f t="shared" ref="O2179:O2242" si="139">IF(N2179&gt;800,"profit","loss")</f>
        <v>loss</v>
      </c>
      <c r="P2179" s="2" t="s">
        <v>23</v>
      </c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138"/>
        <v>Good Sales</v>
      </c>
      <c r="F2180" s="2">
        <v>0.36</v>
      </c>
      <c r="G2180" s="2">
        <f t="shared" si="136"/>
        <v>1410.6959999999999</v>
      </c>
      <c r="H2180" s="2">
        <f t="shared" si="137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tr">
        <f t="shared" si="139"/>
        <v>loss</v>
      </c>
      <c r="P2180" s="2" t="s">
        <v>28</v>
      </c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138"/>
        <v>Good Sales</v>
      </c>
      <c r="F2181" s="2">
        <v>0.27</v>
      </c>
      <c r="G2181" s="2">
        <f t="shared" si="136"/>
        <v>453.88350000000003</v>
      </c>
      <c r="H2181" s="2">
        <f t="shared" si="137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tr">
        <f t="shared" si="139"/>
        <v>loss</v>
      </c>
      <c r="P2181" s="2" t="s">
        <v>28</v>
      </c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138"/>
        <v>Good Sales</v>
      </c>
      <c r="F2182" s="2">
        <v>0.47</v>
      </c>
      <c r="G2182" s="2">
        <f t="shared" si="136"/>
        <v>1037.3463999999999</v>
      </c>
      <c r="H2182" s="2">
        <f t="shared" si="137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tr">
        <f t="shared" si="139"/>
        <v>loss</v>
      </c>
      <c r="P2182" s="2" t="s">
        <v>23</v>
      </c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138"/>
        <v>Good Sales</v>
      </c>
      <c r="F2183" s="2">
        <v>0.13</v>
      </c>
      <c r="G2183" s="2">
        <f t="shared" si="136"/>
        <v>318.4298</v>
      </c>
      <c r="H2183" s="2">
        <f t="shared" si="137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tr">
        <f t="shared" si="139"/>
        <v>loss</v>
      </c>
      <c r="P2183" s="2" t="s">
        <v>34</v>
      </c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138"/>
        <v>Good Sales</v>
      </c>
      <c r="F2184" s="2">
        <v>0.03</v>
      </c>
      <c r="G2184" s="2">
        <f t="shared" si="136"/>
        <v>139.1754</v>
      </c>
      <c r="H2184" s="2">
        <f t="shared" si="137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tr">
        <f t="shared" si="139"/>
        <v>profit</v>
      </c>
      <c r="P2184" s="2" t="s">
        <v>48</v>
      </c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138"/>
        <v>concerning</v>
      </c>
      <c r="F2185" s="2">
        <v>0.27</v>
      </c>
      <c r="G2185" s="2">
        <f t="shared" si="136"/>
        <v>97.718400000000017</v>
      </c>
      <c r="H2185" s="2">
        <f t="shared" si="137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tr">
        <f t="shared" si="139"/>
        <v>loss</v>
      </c>
      <c r="P2185" s="2" t="s">
        <v>23</v>
      </c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138"/>
        <v>Good Sales</v>
      </c>
      <c r="F2186" s="2">
        <v>0.26</v>
      </c>
      <c r="G2186" s="2">
        <f t="shared" si="136"/>
        <v>276.80900000000003</v>
      </c>
      <c r="H2186" s="2">
        <f t="shared" si="137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tr">
        <f t="shared" si="139"/>
        <v>loss</v>
      </c>
      <c r="P2186" s="2" t="s">
        <v>28</v>
      </c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138"/>
        <v>Good Sales</v>
      </c>
      <c r="F2187" s="2">
        <v>0.16</v>
      </c>
      <c r="G2187" s="2">
        <f t="shared" si="136"/>
        <v>569.30240000000003</v>
      </c>
      <c r="H2187" s="2">
        <f t="shared" si="137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tr">
        <f t="shared" si="139"/>
        <v>loss</v>
      </c>
      <c r="P2187" s="2" t="s">
        <v>39</v>
      </c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138"/>
        <v>Good Sales</v>
      </c>
      <c r="F2188" s="2">
        <v>0.49</v>
      </c>
      <c r="G2188" s="2">
        <f t="shared" si="136"/>
        <v>1435.7637</v>
      </c>
      <c r="H2188" s="2">
        <f t="shared" si="137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tr">
        <f t="shared" si="139"/>
        <v>loss</v>
      </c>
      <c r="P2188" s="2" t="s">
        <v>39</v>
      </c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138"/>
        <v>Good Sales</v>
      </c>
      <c r="F2189" s="2">
        <v>0.03</v>
      </c>
      <c r="G2189" s="2">
        <f t="shared" si="136"/>
        <v>39.975000000000001</v>
      </c>
      <c r="H2189" s="2">
        <f t="shared" si="137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tr">
        <f t="shared" si="139"/>
        <v>loss</v>
      </c>
      <c r="P2189" s="2" t="s">
        <v>34</v>
      </c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138"/>
        <v>Good Sales</v>
      </c>
      <c r="F2190" s="2">
        <v>0.28000000000000003</v>
      </c>
      <c r="G2190" s="2">
        <f t="shared" si="136"/>
        <v>424.7824</v>
      </c>
      <c r="H2190" s="2">
        <f t="shared" si="137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tr">
        <f t="shared" si="139"/>
        <v>loss</v>
      </c>
      <c r="P2190" s="2" t="s">
        <v>48</v>
      </c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138"/>
        <v>Good Sales</v>
      </c>
      <c r="F2191" s="2">
        <v>0.13</v>
      </c>
      <c r="G2191" s="2">
        <f t="shared" si="136"/>
        <v>246.97659999999999</v>
      </c>
      <c r="H2191" s="2">
        <f t="shared" si="137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tr">
        <f t="shared" si="139"/>
        <v>loss</v>
      </c>
      <c r="P2191" s="2" t="s">
        <v>17</v>
      </c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138"/>
        <v>Good Sales</v>
      </c>
      <c r="F2192" s="2">
        <v>0</v>
      </c>
      <c r="G2192" s="2">
        <f t="shared" si="136"/>
        <v>0</v>
      </c>
      <c r="H2192" s="2">
        <f t="shared" si="137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tr">
        <f t="shared" si="139"/>
        <v>loss</v>
      </c>
      <c r="P2192" s="2" t="s">
        <v>17</v>
      </c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138"/>
        <v>Good Sales</v>
      </c>
      <c r="F2193" s="2">
        <v>0.49</v>
      </c>
      <c r="G2193" s="2">
        <f t="shared" si="136"/>
        <v>2013.0817</v>
      </c>
      <c r="H2193" s="2">
        <f t="shared" si="137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tr">
        <f t="shared" si="139"/>
        <v>loss</v>
      </c>
      <c r="P2193" s="2" t="s">
        <v>48</v>
      </c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138"/>
        <v>concerning</v>
      </c>
      <c r="F2194" s="2">
        <v>0.24</v>
      </c>
      <c r="G2194" s="2">
        <f t="shared" si="136"/>
        <v>40.247999999999998</v>
      </c>
      <c r="H2194" s="2">
        <f t="shared" si="137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tr">
        <f t="shared" si="139"/>
        <v>loss</v>
      </c>
      <c r="P2194" s="2" t="s">
        <v>17</v>
      </c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138"/>
        <v>Good Sales</v>
      </c>
      <c r="F2195" s="2">
        <v>0.43</v>
      </c>
      <c r="G2195" s="2">
        <f t="shared" si="136"/>
        <v>1935.1290000000001</v>
      </c>
      <c r="H2195" s="2">
        <f t="shared" si="137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tr">
        <f t="shared" si="139"/>
        <v>profit</v>
      </c>
      <c r="P2195" s="2" t="s">
        <v>48</v>
      </c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138"/>
        <v>Good Sales</v>
      </c>
      <c r="F2196" s="2">
        <v>0.42</v>
      </c>
      <c r="G2196" s="2">
        <f t="shared" si="136"/>
        <v>892.00859999999989</v>
      </c>
      <c r="H2196" s="2">
        <f t="shared" si="137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tr">
        <f t="shared" si="139"/>
        <v>loss</v>
      </c>
      <c r="P2196" s="2" t="s">
        <v>39</v>
      </c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138"/>
        <v>Good Sales</v>
      </c>
      <c r="F2197" s="2">
        <v>0.41</v>
      </c>
      <c r="G2197" s="2">
        <f t="shared" si="136"/>
        <v>504.07040000000001</v>
      </c>
      <c r="H2197" s="2">
        <f t="shared" si="137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tr">
        <f t="shared" si="139"/>
        <v>loss</v>
      </c>
      <c r="P2197" s="2" t="s">
        <v>34</v>
      </c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138"/>
        <v>Good Sales</v>
      </c>
      <c r="F2198" s="2">
        <v>0.23</v>
      </c>
      <c r="G2198" s="2">
        <f t="shared" si="136"/>
        <v>595.98059999999998</v>
      </c>
      <c r="H2198" s="2">
        <f t="shared" si="137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tr">
        <f t="shared" si="139"/>
        <v>loss</v>
      </c>
      <c r="P2198" s="2" t="s">
        <v>39</v>
      </c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138"/>
        <v>Good Sales</v>
      </c>
      <c r="F2199" s="2">
        <v>0.45</v>
      </c>
      <c r="G2199" s="2">
        <f t="shared" si="136"/>
        <v>1499.5710000000001</v>
      </c>
      <c r="H2199" s="2">
        <f t="shared" si="137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tr">
        <f t="shared" si="139"/>
        <v>loss</v>
      </c>
      <c r="P2199" s="2" t="s">
        <v>28</v>
      </c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138"/>
        <v>concerning</v>
      </c>
      <c r="F2200" s="2">
        <v>0.18</v>
      </c>
      <c r="G2200" s="2">
        <f t="shared" si="136"/>
        <v>57.472200000000001</v>
      </c>
      <c r="H2200" s="2">
        <f t="shared" si="137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tr">
        <f t="shared" si="139"/>
        <v>loss</v>
      </c>
      <c r="P2200" s="2" t="s">
        <v>28</v>
      </c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138"/>
        <v>Good Sales</v>
      </c>
      <c r="F2201" s="2">
        <v>0.2</v>
      </c>
      <c r="G2201" s="2">
        <f t="shared" si="136"/>
        <v>721.46199999999999</v>
      </c>
      <c r="H2201" s="2">
        <f t="shared" si="137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tr">
        <f t="shared" si="139"/>
        <v>loss</v>
      </c>
      <c r="P2201" s="2" t="s">
        <v>23</v>
      </c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138"/>
        <v>Good Sales</v>
      </c>
      <c r="F2202" s="2">
        <v>0.13</v>
      </c>
      <c r="G2202" s="2">
        <f t="shared" si="136"/>
        <v>497.60490000000004</v>
      </c>
      <c r="H2202" s="2">
        <f t="shared" si="137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tr">
        <f t="shared" si="139"/>
        <v>profit</v>
      </c>
      <c r="P2202" s="2" t="s">
        <v>34</v>
      </c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138"/>
        <v>Good Sales</v>
      </c>
      <c r="F2203" s="2">
        <v>0.22</v>
      </c>
      <c r="G2203" s="2">
        <f t="shared" si="136"/>
        <v>201.1438</v>
      </c>
      <c r="H2203" s="2">
        <f t="shared" si="137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tr">
        <f t="shared" si="139"/>
        <v>loss</v>
      </c>
      <c r="P2203" s="2" t="s">
        <v>34</v>
      </c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138"/>
        <v>Good Sales</v>
      </c>
      <c r="F2204" s="2">
        <v>0.49</v>
      </c>
      <c r="G2204" s="2">
        <f t="shared" si="136"/>
        <v>452.0838</v>
      </c>
      <c r="H2204" s="2">
        <f t="shared" si="137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tr">
        <f t="shared" si="139"/>
        <v>loss</v>
      </c>
      <c r="P2204" s="2" t="s">
        <v>34</v>
      </c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138"/>
        <v>Good Sales</v>
      </c>
      <c r="F2205" s="2">
        <v>0.28999999999999998</v>
      </c>
      <c r="G2205" s="2">
        <f t="shared" si="136"/>
        <v>318.57659999999998</v>
      </c>
      <c r="H2205" s="2">
        <f t="shared" si="137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tr">
        <f t="shared" si="139"/>
        <v>loss</v>
      </c>
      <c r="P2205" s="2" t="s">
        <v>39</v>
      </c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138"/>
        <v>Good Sales</v>
      </c>
      <c r="F2206" s="2">
        <v>0.42</v>
      </c>
      <c r="G2206" s="2">
        <f t="shared" si="136"/>
        <v>1681.4615999999999</v>
      </c>
      <c r="H2206" s="2">
        <f t="shared" si="137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tr">
        <f t="shared" si="139"/>
        <v>loss</v>
      </c>
      <c r="P2206" s="2" t="s">
        <v>34</v>
      </c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138"/>
        <v>Good Sales</v>
      </c>
      <c r="F2207" s="2">
        <v>0.13</v>
      </c>
      <c r="G2207" s="2">
        <f t="shared" si="136"/>
        <v>186.2653</v>
      </c>
      <c r="H2207" s="2">
        <f t="shared" si="137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tr">
        <f t="shared" si="139"/>
        <v>loss</v>
      </c>
      <c r="P2207" s="2" t="s">
        <v>39</v>
      </c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138"/>
        <v>Good Sales</v>
      </c>
      <c r="F2208" s="2">
        <v>0.48</v>
      </c>
      <c r="G2208" s="2">
        <f t="shared" si="136"/>
        <v>1920.0432000000001</v>
      </c>
      <c r="H2208" s="2">
        <f t="shared" si="137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tr">
        <f t="shared" si="139"/>
        <v>profit</v>
      </c>
      <c r="P2208" s="2" t="s">
        <v>23</v>
      </c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138"/>
        <v>Good Sales</v>
      </c>
      <c r="F2209" s="2">
        <v>0.01</v>
      </c>
      <c r="G2209" s="2">
        <f t="shared" si="136"/>
        <v>27.485700000000001</v>
      </c>
      <c r="H2209" s="2">
        <f t="shared" si="137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tr">
        <f t="shared" si="139"/>
        <v>profit</v>
      </c>
      <c r="P2209" s="2" t="s">
        <v>23</v>
      </c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138"/>
        <v>Good Sales</v>
      </c>
      <c r="F2210" s="2">
        <v>0.47</v>
      </c>
      <c r="G2210" s="2">
        <f t="shared" si="136"/>
        <v>1813.7957999999999</v>
      </c>
      <c r="H2210" s="2">
        <f t="shared" si="137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tr">
        <f t="shared" si="139"/>
        <v>profit</v>
      </c>
      <c r="P2210" s="2" t="s">
        <v>28</v>
      </c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138"/>
        <v>Good Sales</v>
      </c>
      <c r="F2211" s="2">
        <v>0.45</v>
      </c>
      <c r="G2211" s="2">
        <f t="shared" si="136"/>
        <v>1265.8500000000001</v>
      </c>
      <c r="H2211" s="2">
        <f t="shared" si="137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tr">
        <f t="shared" si="139"/>
        <v>loss</v>
      </c>
      <c r="P2211" s="2" t="s">
        <v>17</v>
      </c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138"/>
        <v>Good Sales</v>
      </c>
      <c r="F2212" s="2">
        <v>0.03</v>
      </c>
      <c r="G2212" s="2">
        <f t="shared" si="136"/>
        <v>52.3581</v>
      </c>
      <c r="H2212" s="2">
        <f t="shared" si="137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tr">
        <f t="shared" si="139"/>
        <v>loss</v>
      </c>
      <c r="P2212" s="2" t="s">
        <v>17</v>
      </c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138"/>
        <v>Good Sales</v>
      </c>
      <c r="F2213" s="2">
        <v>0.3</v>
      </c>
      <c r="G2213" s="2">
        <f t="shared" si="136"/>
        <v>1368.75</v>
      </c>
      <c r="H2213" s="2">
        <f t="shared" si="137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tr">
        <f t="shared" si="139"/>
        <v>profit</v>
      </c>
      <c r="P2213" s="2" t="s">
        <v>39</v>
      </c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138"/>
        <v>Good Sales</v>
      </c>
      <c r="F2214" s="2">
        <v>0.39</v>
      </c>
      <c r="G2214" s="2">
        <f t="shared" si="136"/>
        <v>1405.9304999999999</v>
      </c>
      <c r="H2214" s="2">
        <f t="shared" si="137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tr">
        <f t="shared" si="139"/>
        <v>loss</v>
      </c>
      <c r="P2214" s="2" t="s">
        <v>28</v>
      </c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138"/>
        <v>Good Sales</v>
      </c>
      <c r="F2215" s="2">
        <v>0.2</v>
      </c>
      <c r="G2215" s="2">
        <f t="shared" si="136"/>
        <v>494.37400000000002</v>
      </c>
      <c r="H2215" s="2">
        <f t="shared" si="137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tr">
        <f t="shared" si="139"/>
        <v>loss</v>
      </c>
      <c r="P2215" s="2" t="s">
        <v>23</v>
      </c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138"/>
        <v>Good Sales</v>
      </c>
      <c r="F2216" s="2">
        <v>0.05</v>
      </c>
      <c r="G2216" s="2">
        <f t="shared" si="136"/>
        <v>161.17000000000002</v>
      </c>
      <c r="H2216" s="2">
        <f t="shared" si="137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tr">
        <f t="shared" si="139"/>
        <v>loss</v>
      </c>
      <c r="P2216" s="2" t="s">
        <v>48</v>
      </c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138"/>
        <v>Good Sales</v>
      </c>
      <c r="F2217" s="2">
        <v>0.41</v>
      </c>
      <c r="G2217" s="2">
        <f t="shared" si="136"/>
        <v>1278.2283</v>
      </c>
      <c r="H2217" s="2">
        <f t="shared" si="137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tr">
        <f t="shared" si="139"/>
        <v>loss</v>
      </c>
      <c r="P2217" s="2" t="s">
        <v>48</v>
      </c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138"/>
        <v>Good Sales</v>
      </c>
      <c r="F2218" s="2">
        <v>0.23</v>
      </c>
      <c r="G2218" s="2">
        <f t="shared" si="136"/>
        <v>426.59710000000001</v>
      </c>
      <c r="H2218" s="2">
        <f t="shared" si="137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tr">
        <f t="shared" si="139"/>
        <v>loss</v>
      </c>
      <c r="P2218" s="2" t="s">
        <v>23</v>
      </c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138"/>
        <v>Good Sales</v>
      </c>
      <c r="F2219" s="2">
        <v>0.13</v>
      </c>
      <c r="G2219" s="2">
        <f t="shared" si="136"/>
        <v>282.94240000000002</v>
      </c>
      <c r="H2219" s="2">
        <f t="shared" si="137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tr">
        <f t="shared" si="139"/>
        <v>loss</v>
      </c>
      <c r="P2219" s="2" t="s">
        <v>23</v>
      </c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138"/>
        <v>Good Sales</v>
      </c>
      <c r="F2220" s="2">
        <v>0.04</v>
      </c>
      <c r="G2220" s="2">
        <f t="shared" si="136"/>
        <v>66.378399999999999</v>
      </c>
      <c r="H2220" s="2">
        <f t="shared" si="137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tr">
        <f t="shared" si="139"/>
        <v>loss</v>
      </c>
      <c r="P2220" s="2" t="s">
        <v>48</v>
      </c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138"/>
        <v>Good Sales</v>
      </c>
      <c r="F2221" s="2">
        <v>0.32</v>
      </c>
      <c r="G2221" s="2">
        <f t="shared" si="136"/>
        <v>1599.2448000000002</v>
      </c>
      <c r="H2221" s="2">
        <f t="shared" si="137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tr">
        <f t="shared" si="139"/>
        <v>loss</v>
      </c>
      <c r="P2221" s="2" t="s">
        <v>28</v>
      </c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138"/>
        <v>Good Sales</v>
      </c>
      <c r="F2222" s="2">
        <v>0.02</v>
      </c>
      <c r="G2222" s="2">
        <f t="shared" si="136"/>
        <v>58.846400000000003</v>
      </c>
      <c r="H2222" s="2">
        <f t="shared" si="137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tr">
        <f t="shared" si="139"/>
        <v>loss</v>
      </c>
      <c r="P2222" s="2" t="s">
        <v>28</v>
      </c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138"/>
        <v>concerning</v>
      </c>
      <c r="F2223" s="2">
        <v>0.4</v>
      </c>
      <c r="G2223" s="2">
        <f t="shared" si="136"/>
        <v>220.42800000000003</v>
      </c>
      <c r="H2223" s="2">
        <f t="shared" si="137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tr">
        <f t="shared" si="139"/>
        <v>loss</v>
      </c>
      <c r="P2223" s="2" t="s">
        <v>34</v>
      </c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138"/>
        <v>Good Sales</v>
      </c>
      <c r="F2224" s="2">
        <v>0.39</v>
      </c>
      <c r="G2224" s="2">
        <f t="shared" si="136"/>
        <v>1031.0157000000002</v>
      </c>
      <c r="H2224" s="2">
        <f t="shared" si="137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tr">
        <f t="shared" si="139"/>
        <v>loss</v>
      </c>
      <c r="P2224" s="2" t="s">
        <v>48</v>
      </c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138"/>
        <v>concerning</v>
      </c>
      <c r="F2225" s="2">
        <v>0.16</v>
      </c>
      <c r="G2225" s="2">
        <f t="shared" si="136"/>
        <v>55.169600000000003</v>
      </c>
      <c r="H2225" s="2">
        <f t="shared" si="137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tr">
        <f t="shared" si="139"/>
        <v>loss</v>
      </c>
      <c r="P2225" s="2" t="s">
        <v>23</v>
      </c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138"/>
        <v>Good Sales</v>
      </c>
      <c r="F2226" s="2">
        <v>0.24</v>
      </c>
      <c r="G2226" s="2">
        <f t="shared" si="136"/>
        <v>363.45600000000002</v>
      </c>
      <c r="H2226" s="2">
        <f t="shared" si="137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tr">
        <f t="shared" si="139"/>
        <v>loss</v>
      </c>
      <c r="P2226" s="2" t="s">
        <v>17</v>
      </c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138"/>
        <v>Good Sales</v>
      </c>
      <c r="F2227" s="2">
        <v>0.33</v>
      </c>
      <c r="G2227" s="2">
        <f t="shared" si="136"/>
        <v>754.11930000000007</v>
      </c>
      <c r="H2227" s="2">
        <f t="shared" si="137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tr">
        <f t="shared" si="139"/>
        <v>loss</v>
      </c>
      <c r="P2227" s="2" t="s">
        <v>17</v>
      </c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138"/>
        <v>Good Sales</v>
      </c>
      <c r="F2228" s="2">
        <v>0.48</v>
      </c>
      <c r="G2228" s="2">
        <f t="shared" si="136"/>
        <v>1304.6063999999999</v>
      </c>
      <c r="H2228" s="2">
        <f t="shared" si="137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tr">
        <f t="shared" si="139"/>
        <v>loss</v>
      </c>
      <c r="P2228" s="2" t="s">
        <v>48</v>
      </c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138"/>
        <v>Good Sales</v>
      </c>
      <c r="F2229" s="2">
        <v>0.26</v>
      </c>
      <c r="G2229" s="2">
        <f t="shared" si="136"/>
        <v>1269.6554000000001</v>
      </c>
      <c r="H2229" s="2">
        <f t="shared" si="137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tr">
        <f t="shared" si="139"/>
        <v>profit</v>
      </c>
      <c r="P2229" s="2" t="s">
        <v>23</v>
      </c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138"/>
        <v>Good Sales</v>
      </c>
      <c r="F2230" s="2">
        <v>0.5</v>
      </c>
      <c r="G2230" s="2">
        <f t="shared" si="136"/>
        <v>2456.4450000000002</v>
      </c>
      <c r="H2230" s="2">
        <f t="shared" si="137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tr">
        <f t="shared" si="139"/>
        <v>loss</v>
      </c>
      <c r="P2230" s="2" t="s">
        <v>39</v>
      </c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138"/>
        <v>concerning</v>
      </c>
      <c r="F2231" s="2">
        <v>0.16</v>
      </c>
      <c r="G2231" s="2">
        <f t="shared" si="136"/>
        <v>92.886399999999995</v>
      </c>
      <c r="H2231" s="2">
        <f t="shared" si="137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tr">
        <f t="shared" si="139"/>
        <v>loss</v>
      </c>
      <c r="P2231" s="2" t="s">
        <v>17</v>
      </c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138"/>
        <v>Good Sales</v>
      </c>
      <c r="F2232" s="2">
        <v>0.26</v>
      </c>
      <c r="G2232" s="2">
        <f t="shared" si="136"/>
        <v>711.58100000000002</v>
      </c>
      <c r="H2232" s="2">
        <f t="shared" si="137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tr">
        <f t="shared" si="139"/>
        <v>loss</v>
      </c>
      <c r="P2232" s="2" t="s">
        <v>28</v>
      </c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138"/>
        <v>Good Sales</v>
      </c>
      <c r="F2233" s="2">
        <v>0.06</v>
      </c>
      <c r="G2233" s="2">
        <f t="shared" si="136"/>
        <v>246.2304</v>
      </c>
      <c r="H2233" s="2">
        <f t="shared" si="137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tr">
        <f t="shared" si="139"/>
        <v>profit</v>
      </c>
      <c r="P2233" s="2" t="s">
        <v>23</v>
      </c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138"/>
        <v>Good Sales</v>
      </c>
      <c r="F2234" s="2">
        <v>0.28000000000000003</v>
      </c>
      <c r="G2234" s="2">
        <f t="shared" si="136"/>
        <v>354.14120000000003</v>
      </c>
      <c r="H2234" s="2">
        <f t="shared" si="137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tr">
        <f t="shared" si="139"/>
        <v>loss</v>
      </c>
      <c r="P2234" s="2" t="s">
        <v>23</v>
      </c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138"/>
        <v>Good Sales</v>
      </c>
      <c r="F2235" s="2">
        <v>0.27</v>
      </c>
      <c r="G2235" s="2">
        <f t="shared" si="136"/>
        <v>1019.9952000000002</v>
      </c>
      <c r="H2235" s="2">
        <f t="shared" si="137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tr">
        <f t="shared" si="139"/>
        <v>profit</v>
      </c>
      <c r="P2235" s="2" t="s">
        <v>48</v>
      </c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138"/>
        <v>Good Sales</v>
      </c>
      <c r="F2236" s="2">
        <v>0.42</v>
      </c>
      <c r="G2236" s="2">
        <f t="shared" si="136"/>
        <v>1850.1965999999998</v>
      </c>
      <c r="H2236" s="2">
        <f t="shared" si="137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tr">
        <f t="shared" si="139"/>
        <v>loss</v>
      </c>
      <c r="P2236" s="2" t="s">
        <v>17</v>
      </c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138"/>
        <v>Good Sales</v>
      </c>
      <c r="F2237" s="2">
        <v>0.5</v>
      </c>
      <c r="G2237" s="2">
        <f t="shared" si="136"/>
        <v>1673.095</v>
      </c>
      <c r="H2237" s="2">
        <f t="shared" si="137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tr">
        <f t="shared" si="139"/>
        <v>loss</v>
      </c>
      <c r="P2237" s="2" t="s">
        <v>23</v>
      </c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138"/>
        <v>Good Sales</v>
      </c>
      <c r="F2238" s="2">
        <v>0.49</v>
      </c>
      <c r="G2238" s="2">
        <f t="shared" si="136"/>
        <v>835.8175</v>
      </c>
      <c r="H2238" s="2">
        <f t="shared" si="137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tr">
        <f t="shared" si="139"/>
        <v>loss</v>
      </c>
      <c r="P2238" s="2" t="s">
        <v>34</v>
      </c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138"/>
        <v>Good Sales</v>
      </c>
      <c r="F2239" s="2">
        <v>0.12</v>
      </c>
      <c r="G2239" s="2">
        <f t="shared" si="136"/>
        <v>554.80200000000002</v>
      </c>
      <c r="H2239" s="2">
        <f t="shared" si="137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tr">
        <f t="shared" si="139"/>
        <v>loss</v>
      </c>
      <c r="P2239" s="2" t="s">
        <v>34</v>
      </c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138"/>
        <v>Good Sales</v>
      </c>
      <c r="F2240" s="2">
        <v>0.17</v>
      </c>
      <c r="G2240" s="2">
        <f t="shared" si="136"/>
        <v>752.97250000000008</v>
      </c>
      <c r="H2240" s="2">
        <f t="shared" si="137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tr">
        <f t="shared" si="139"/>
        <v>profit</v>
      </c>
      <c r="P2240" s="2" t="s">
        <v>23</v>
      </c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138"/>
        <v>Good Sales</v>
      </c>
      <c r="F2241" s="2">
        <v>0.14000000000000001</v>
      </c>
      <c r="G2241" s="2">
        <f t="shared" si="136"/>
        <v>505.05560000000003</v>
      </c>
      <c r="H2241" s="2">
        <f t="shared" si="137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tr">
        <f t="shared" si="139"/>
        <v>loss</v>
      </c>
      <c r="P2241" s="2" t="s">
        <v>28</v>
      </c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138"/>
        <v>Good Sales</v>
      </c>
      <c r="F2242" s="2">
        <v>0.1</v>
      </c>
      <c r="G2242" s="2">
        <f t="shared" ref="G2242:G2305" si="140">D2242*F2242</f>
        <v>188.197</v>
      </c>
      <c r="H2242" s="2">
        <f t="shared" ref="H2242:H2305" si="141">D2242-G2242</f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tr">
        <f t="shared" si="139"/>
        <v>loss</v>
      </c>
      <c r="P2242" s="2" t="s">
        <v>39</v>
      </c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142">IF(D2243&gt;800,"Good Sales","concerning")</f>
        <v>Good Sales</v>
      </c>
      <c r="F2243" s="2">
        <v>0.08</v>
      </c>
      <c r="G2243" s="2">
        <f t="shared" si="140"/>
        <v>318.42320000000001</v>
      </c>
      <c r="H2243" s="2">
        <f t="shared" si="141"/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tr">
        <f t="shared" ref="O2243:O2306" si="143">IF(N2243&gt;800,"profit","loss")</f>
        <v>loss</v>
      </c>
      <c r="P2243" s="2" t="s">
        <v>34</v>
      </c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142"/>
        <v>Good Sales</v>
      </c>
      <c r="F2244" s="2">
        <v>0.26</v>
      </c>
      <c r="G2244" s="2">
        <f t="shared" si="140"/>
        <v>428.72180000000003</v>
      </c>
      <c r="H2244" s="2">
        <f t="shared" si="14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tr">
        <f t="shared" si="143"/>
        <v>loss</v>
      </c>
      <c r="P2244" s="2" t="s">
        <v>23</v>
      </c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142"/>
        <v>Good Sales</v>
      </c>
      <c r="F2245" s="2">
        <v>0.44</v>
      </c>
      <c r="G2245" s="2">
        <f t="shared" si="140"/>
        <v>589.36680000000001</v>
      </c>
      <c r="H2245" s="2">
        <f t="shared" si="14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tr">
        <f t="shared" si="143"/>
        <v>loss</v>
      </c>
      <c r="P2245" s="2" t="s">
        <v>23</v>
      </c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142"/>
        <v>Good Sales</v>
      </c>
      <c r="F2246" s="2">
        <v>0.28999999999999998</v>
      </c>
      <c r="G2246" s="2">
        <f t="shared" si="140"/>
        <v>760.83529999999996</v>
      </c>
      <c r="H2246" s="2">
        <f t="shared" si="14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tr">
        <f t="shared" si="143"/>
        <v>loss</v>
      </c>
      <c r="P2246" s="2" t="s">
        <v>23</v>
      </c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142"/>
        <v>Good Sales</v>
      </c>
      <c r="F2247" s="2">
        <v>0.44</v>
      </c>
      <c r="G2247" s="2">
        <f t="shared" si="140"/>
        <v>2193.8224</v>
      </c>
      <c r="H2247" s="2">
        <f t="shared" si="14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tr">
        <f t="shared" si="143"/>
        <v>profit</v>
      </c>
      <c r="P2247" s="2" t="s">
        <v>39</v>
      </c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142"/>
        <v>Good Sales</v>
      </c>
      <c r="F2248" s="2">
        <v>0.48</v>
      </c>
      <c r="G2248" s="2">
        <f t="shared" si="140"/>
        <v>1939.7663999999997</v>
      </c>
      <c r="H2248" s="2">
        <f t="shared" si="14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tr">
        <f t="shared" si="143"/>
        <v>loss</v>
      </c>
      <c r="P2248" s="2" t="s">
        <v>39</v>
      </c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142"/>
        <v>Good Sales</v>
      </c>
      <c r="F2249" s="2">
        <v>0.19</v>
      </c>
      <c r="G2249" s="2">
        <f t="shared" si="140"/>
        <v>698.43619999999999</v>
      </c>
      <c r="H2249" s="2">
        <f t="shared" si="14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tr">
        <f t="shared" si="143"/>
        <v>loss</v>
      </c>
      <c r="P2249" s="2" t="s">
        <v>34</v>
      </c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142"/>
        <v>Good Sales</v>
      </c>
      <c r="F2250" s="2">
        <v>0.42</v>
      </c>
      <c r="G2250" s="2">
        <f t="shared" si="140"/>
        <v>972.24120000000005</v>
      </c>
      <c r="H2250" s="2">
        <f t="shared" si="14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tr">
        <f t="shared" si="143"/>
        <v>loss</v>
      </c>
      <c r="P2250" s="2" t="s">
        <v>17</v>
      </c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142"/>
        <v>Good Sales</v>
      </c>
      <c r="F2251" s="2">
        <v>0.03</v>
      </c>
      <c r="G2251" s="2">
        <f t="shared" si="140"/>
        <v>48.8568</v>
      </c>
      <c r="H2251" s="2">
        <f t="shared" si="14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tr">
        <f t="shared" si="143"/>
        <v>loss</v>
      </c>
      <c r="P2251" s="2" t="s">
        <v>23</v>
      </c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142"/>
        <v>Good Sales</v>
      </c>
      <c r="F2252" s="2">
        <v>0.24</v>
      </c>
      <c r="G2252" s="2">
        <f t="shared" si="140"/>
        <v>1030.5383999999999</v>
      </c>
      <c r="H2252" s="2">
        <f t="shared" si="14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tr">
        <f t="shared" si="143"/>
        <v>loss</v>
      </c>
      <c r="P2252" s="2" t="s">
        <v>39</v>
      </c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142"/>
        <v>Good Sales</v>
      </c>
      <c r="F2253" s="2">
        <v>0.18</v>
      </c>
      <c r="G2253" s="2">
        <f t="shared" si="140"/>
        <v>518.74019999999996</v>
      </c>
      <c r="H2253" s="2">
        <f t="shared" si="14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tr">
        <f t="shared" si="143"/>
        <v>loss</v>
      </c>
      <c r="P2253" s="2" t="s">
        <v>17</v>
      </c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142"/>
        <v>Good Sales</v>
      </c>
      <c r="F2254" s="2">
        <v>0.1</v>
      </c>
      <c r="G2254" s="2">
        <f t="shared" si="140"/>
        <v>408.495</v>
      </c>
      <c r="H2254" s="2">
        <f t="shared" si="14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tr">
        <f t="shared" si="143"/>
        <v>profit</v>
      </c>
      <c r="P2254" s="2" t="s">
        <v>48</v>
      </c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142"/>
        <v>Good Sales</v>
      </c>
      <c r="F2255" s="2">
        <v>0.22</v>
      </c>
      <c r="G2255" s="2">
        <f t="shared" si="140"/>
        <v>547.79779999999994</v>
      </c>
      <c r="H2255" s="2">
        <f t="shared" si="14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tr">
        <f t="shared" si="143"/>
        <v>loss</v>
      </c>
      <c r="P2255" s="2" t="s">
        <v>48</v>
      </c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142"/>
        <v>Good Sales</v>
      </c>
      <c r="F2256" s="2">
        <v>0.22</v>
      </c>
      <c r="G2256" s="2">
        <f t="shared" si="140"/>
        <v>834.76580000000001</v>
      </c>
      <c r="H2256" s="2">
        <f t="shared" si="14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tr">
        <f t="shared" si="143"/>
        <v>loss</v>
      </c>
      <c r="P2256" s="2" t="s">
        <v>39</v>
      </c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142"/>
        <v>Good Sales</v>
      </c>
      <c r="F2257" s="2">
        <v>0.4</v>
      </c>
      <c r="G2257" s="2">
        <f t="shared" si="140"/>
        <v>1740.7720000000002</v>
      </c>
      <c r="H2257" s="2">
        <f t="shared" si="14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tr">
        <f t="shared" si="143"/>
        <v>loss</v>
      </c>
      <c r="P2257" s="2" t="s">
        <v>34</v>
      </c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142"/>
        <v>Good Sales</v>
      </c>
      <c r="F2258" s="2">
        <v>0.43</v>
      </c>
      <c r="G2258" s="2">
        <f t="shared" si="140"/>
        <v>867.65829999999994</v>
      </c>
      <c r="H2258" s="2">
        <f t="shared" si="14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tr">
        <f t="shared" si="143"/>
        <v>loss</v>
      </c>
      <c r="P2258" s="2" t="s">
        <v>28</v>
      </c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142"/>
        <v>concerning</v>
      </c>
      <c r="F2259" s="2">
        <v>0.33</v>
      </c>
      <c r="G2259" s="2">
        <f t="shared" si="140"/>
        <v>54.941700000000004</v>
      </c>
      <c r="H2259" s="2">
        <f t="shared" si="14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tr">
        <f t="shared" si="143"/>
        <v>loss</v>
      </c>
      <c r="P2259" s="2" t="s">
        <v>34</v>
      </c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142"/>
        <v>Good Sales</v>
      </c>
      <c r="F2260" s="2">
        <v>0.32</v>
      </c>
      <c r="G2260" s="2">
        <f t="shared" si="140"/>
        <v>431.72480000000002</v>
      </c>
      <c r="H2260" s="2">
        <f t="shared" si="14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tr">
        <f t="shared" si="143"/>
        <v>loss</v>
      </c>
      <c r="P2260" s="2" t="s">
        <v>17</v>
      </c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142"/>
        <v>Good Sales</v>
      </c>
      <c r="F2261" s="2">
        <v>0.06</v>
      </c>
      <c r="G2261" s="2">
        <f t="shared" si="140"/>
        <v>274.98480000000001</v>
      </c>
      <c r="H2261" s="2">
        <f t="shared" si="14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tr">
        <f t="shared" si="143"/>
        <v>loss</v>
      </c>
      <c r="P2261" s="2" t="s">
        <v>17</v>
      </c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142"/>
        <v>Good Sales</v>
      </c>
      <c r="F2262" s="2">
        <v>0.28999999999999998</v>
      </c>
      <c r="G2262" s="2">
        <f t="shared" si="140"/>
        <v>1005.9983999999999</v>
      </c>
      <c r="H2262" s="2">
        <f t="shared" si="14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tr">
        <f t="shared" si="143"/>
        <v>profit</v>
      </c>
      <c r="P2262" s="2" t="s">
        <v>28</v>
      </c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142"/>
        <v>Good Sales</v>
      </c>
      <c r="F2263" s="2">
        <v>0.14000000000000001</v>
      </c>
      <c r="G2263" s="2">
        <f t="shared" si="140"/>
        <v>519.73180000000002</v>
      </c>
      <c r="H2263" s="2">
        <f t="shared" si="14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tr">
        <f t="shared" si="143"/>
        <v>profit</v>
      </c>
      <c r="P2263" s="2" t="s">
        <v>39</v>
      </c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142"/>
        <v>Good Sales</v>
      </c>
      <c r="F2264" s="2">
        <v>0.15</v>
      </c>
      <c r="G2264" s="2">
        <f t="shared" si="140"/>
        <v>254.0865</v>
      </c>
      <c r="H2264" s="2">
        <f t="shared" si="14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tr">
        <f t="shared" si="143"/>
        <v>loss</v>
      </c>
      <c r="P2264" s="2" t="s">
        <v>48</v>
      </c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142"/>
        <v>Good Sales</v>
      </c>
      <c r="F2265" s="2">
        <v>0.05</v>
      </c>
      <c r="G2265" s="2">
        <f t="shared" si="140"/>
        <v>176.81200000000001</v>
      </c>
      <c r="H2265" s="2">
        <f t="shared" si="14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tr">
        <f t="shared" si="143"/>
        <v>profit</v>
      </c>
      <c r="P2265" s="2" t="s">
        <v>39</v>
      </c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142"/>
        <v>Good Sales</v>
      </c>
      <c r="F2266" s="2">
        <v>0.32</v>
      </c>
      <c r="G2266" s="2">
        <f t="shared" si="140"/>
        <v>1045.3696</v>
      </c>
      <c r="H2266" s="2">
        <f t="shared" si="14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tr">
        <f t="shared" si="143"/>
        <v>loss</v>
      </c>
      <c r="P2266" s="2" t="s">
        <v>28</v>
      </c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142"/>
        <v>Good Sales</v>
      </c>
      <c r="F2267" s="2">
        <v>0.28999999999999998</v>
      </c>
      <c r="G2267" s="2">
        <f t="shared" si="140"/>
        <v>282.46869999999996</v>
      </c>
      <c r="H2267" s="2">
        <f t="shared" si="14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tr">
        <f t="shared" si="143"/>
        <v>loss</v>
      </c>
      <c r="P2267" s="2" t="s">
        <v>39</v>
      </c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142"/>
        <v>Good Sales</v>
      </c>
      <c r="F2268" s="2">
        <v>0.11</v>
      </c>
      <c r="G2268" s="2">
        <f t="shared" si="140"/>
        <v>533.12379999999996</v>
      </c>
      <c r="H2268" s="2">
        <f t="shared" si="14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tr">
        <f t="shared" si="143"/>
        <v>loss</v>
      </c>
      <c r="P2268" s="2" t="s">
        <v>34</v>
      </c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142"/>
        <v>Good Sales</v>
      </c>
      <c r="F2269" s="2">
        <v>0.13</v>
      </c>
      <c r="G2269" s="2">
        <f t="shared" si="140"/>
        <v>238.51490000000001</v>
      </c>
      <c r="H2269" s="2">
        <f t="shared" si="14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tr">
        <f t="shared" si="143"/>
        <v>loss</v>
      </c>
      <c r="P2269" s="2" t="s">
        <v>34</v>
      </c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142"/>
        <v>Good Sales</v>
      </c>
      <c r="F2270" s="2">
        <v>0.39</v>
      </c>
      <c r="G2270" s="2">
        <f t="shared" si="140"/>
        <v>668.26890000000003</v>
      </c>
      <c r="H2270" s="2">
        <f t="shared" si="14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tr">
        <f t="shared" si="143"/>
        <v>loss</v>
      </c>
      <c r="P2270" s="2" t="s">
        <v>28</v>
      </c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142"/>
        <v>Good Sales</v>
      </c>
      <c r="F2271" s="2">
        <v>0.4</v>
      </c>
      <c r="G2271" s="2">
        <f t="shared" si="140"/>
        <v>763.55600000000004</v>
      </c>
      <c r="H2271" s="2">
        <f t="shared" si="14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tr">
        <f t="shared" si="143"/>
        <v>loss</v>
      </c>
      <c r="P2271" s="2" t="s">
        <v>34</v>
      </c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142"/>
        <v>concerning</v>
      </c>
      <c r="F2272" s="2">
        <v>0.25</v>
      </c>
      <c r="G2272" s="2">
        <f t="shared" si="140"/>
        <v>137.35749999999999</v>
      </c>
      <c r="H2272" s="2">
        <f t="shared" si="14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tr">
        <f t="shared" si="143"/>
        <v>loss</v>
      </c>
      <c r="P2272" s="2" t="s">
        <v>34</v>
      </c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142"/>
        <v>Good Sales</v>
      </c>
      <c r="F2273" s="2">
        <v>7.0000000000000007E-2</v>
      </c>
      <c r="G2273" s="2">
        <f t="shared" si="140"/>
        <v>221.36240000000004</v>
      </c>
      <c r="H2273" s="2">
        <f t="shared" si="14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tr">
        <f t="shared" si="143"/>
        <v>loss</v>
      </c>
      <c r="P2273" s="2" t="s">
        <v>23</v>
      </c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142"/>
        <v>Good Sales</v>
      </c>
      <c r="F2274" s="2">
        <v>0.03</v>
      </c>
      <c r="G2274" s="2">
        <f t="shared" si="140"/>
        <v>38.077799999999996</v>
      </c>
      <c r="H2274" s="2">
        <f t="shared" si="14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tr">
        <f t="shared" si="143"/>
        <v>loss</v>
      </c>
      <c r="P2274" s="2" t="s">
        <v>48</v>
      </c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142"/>
        <v>Good Sales</v>
      </c>
      <c r="F2275" s="2">
        <v>0.14000000000000001</v>
      </c>
      <c r="G2275" s="2">
        <f t="shared" si="140"/>
        <v>565.07220000000007</v>
      </c>
      <c r="H2275" s="2">
        <f t="shared" si="14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tr">
        <f t="shared" si="143"/>
        <v>loss</v>
      </c>
      <c r="P2275" s="2" t="s">
        <v>28</v>
      </c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142"/>
        <v>Good Sales</v>
      </c>
      <c r="F2276" s="2">
        <v>0.37</v>
      </c>
      <c r="G2276" s="2">
        <f t="shared" si="140"/>
        <v>751.6069</v>
      </c>
      <c r="H2276" s="2">
        <f t="shared" si="14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tr">
        <f t="shared" si="143"/>
        <v>loss</v>
      </c>
      <c r="P2276" s="2" t="s">
        <v>17</v>
      </c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142"/>
        <v>Good Sales</v>
      </c>
      <c r="F2277" s="2">
        <v>0.3</v>
      </c>
      <c r="G2277" s="2">
        <f t="shared" si="140"/>
        <v>704.08199999999999</v>
      </c>
      <c r="H2277" s="2">
        <f t="shared" si="14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tr">
        <f t="shared" si="143"/>
        <v>loss</v>
      </c>
      <c r="P2277" s="2" t="s">
        <v>39</v>
      </c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142"/>
        <v>Good Sales</v>
      </c>
      <c r="F2278" s="2">
        <v>0.36</v>
      </c>
      <c r="G2278" s="2">
        <f t="shared" si="140"/>
        <v>1176.2891999999999</v>
      </c>
      <c r="H2278" s="2">
        <f t="shared" si="14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tr">
        <f t="shared" si="143"/>
        <v>loss</v>
      </c>
      <c r="P2278" s="2" t="s">
        <v>23</v>
      </c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142"/>
        <v>Good Sales</v>
      </c>
      <c r="F2279" s="2">
        <v>0.24</v>
      </c>
      <c r="G2279" s="2">
        <f t="shared" si="140"/>
        <v>919.96079999999995</v>
      </c>
      <c r="H2279" s="2">
        <f t="shared" si="14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tr">
        <f t="shared" si="143"/>
        <v>loss</v>
      </c>
      <c r="P2279" s="2" t="s">
        <v>17</v>
      </c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142"/>
        <v>Good Sales</v>
      </c>
      <c r="F2280" s="2">
        <v>0.38</v>
      </c>
      <c r="G2280" s="2">
        <f t="shared" si="140"/>
        <v>468.33480000000003</v>
      </c>
      <c r="H2280" s="2">
        <f t="shared" si="14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tr">
        <f t="shared" si="143"/>
        <v>loss</v>
      </c>
      <c r="P2280" s="2" t="s">
        <v>17</v>
      </c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142"/>
        <v>Good Sales</v>
      </c>
      <c r="F2281" s="2">
        <v>0.24</v>
      </c>
      <c r="G2281" s="2">
        <f t="shared" si="140"/>
        <v>1160.3616</v>
      </c>
      <c r="H2281" s="2">
        <f t="shared" si="14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tr">
        <f t="shared" si="143"/>
        <v>loss</v>
      </c>
      <c r="P2281" s="2" t="s">
        <v>48</v>
      </c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142"/>
        <v>Good Sales</v>
      </c>
      <c r="F2282" s="2">
        <v>0.04</v>
      </c>
      <c r="G2282" s="2">
        <f t="shared" si="140"/>
        <v>125.9752</v>
      </c>
      <c r="H2282" s="2">
        <f t="shared" si="14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tr">
        <f t="shared" si="143"/>
        <v>loss</v>
      </c>
      <c r="P2282" s="2" t="s">
        <v>48</v>
      </c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142"/>
        <v>concerning</v>
      </c>
      <c r="F2283" s="2">
        <v>0.04</v>
      </c>
      <c r="G2283" s="2">
        <f t="shared" si="140"/>
        <v>5.1052</v>
      </c>
      <c r="H2283" s="2">
        <f t="shared" si="14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tr">
        <f t="shared" si="143"/>
        <v>loss</v>
      </c>
      <c r="P2283" s="2" t="s">
        <v>34</v>
      </c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142"/>
        <v>Good Sales</v>
      </c>
      <c r="F2284" s="2">
        <v>0.42</v>
      </c>
      <c r="G2284" s="2">
        <f t="shared" si="140"/>
        <v>897.351</v>
      </c>
      <c r="H2284" s="2">
        <f t="shared" si="14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tr">
        <f t="shared" si="143"/>
        <v>loss</v>
      </c>
      <c r="P2284" s="2" t="s">
        <v>17</v>
      </c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142"/>
        <v>Good Sales</v>
      </c>
      <c r="F2285" s="2">
        <v>0.31</v>
      </c>
      <c r="G2285" s="2">
        <f t="shared" si="140"/>
        <v>694.5270999999999</v>
      </c>
      <c r="H2285" s="2">
        <f t="shared" si="14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tr">
        <f t="shared" si="143"/>
        <v>loss</v>
      </c>
      <c r="P2285" s="2" t="s">
        <v>28</v>
      </c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142"/>
        <v>Good Sales</v>
      </c>
      <c r="F2286" s="2">
        <v>0.14000000000000001</v>
      </c>
      <c r="G2286" s="2">
        <f t="shared" si="140"/>
        <v>569.0874</v>
      </c>
      <c r="H2286" s="2">
        <f t="shared" si="14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tr">
        <f t="shared" si="143"/>
        <v>loss</v>
      </c>
      <c r="P2286" s="2" t="s">
        <v>39</v>
      </c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142"/>
        <v>Good Sales</v>
      </c>
      <c r="F2287" s="2">
        <v>0.38</v>
      </c>
      <c r="G2287" s="2">
        <f t="shared" si="140"/>
        <v>606.16840000000002</v>
      </c>
      <c r="H2287" s="2">
        <f t="shared" si="14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tr">
        <f t="shared" si="143"/>
        <v>loss</v>
      </c>
      <c r="P2287" s="2" t="s">
        <v>34</v>
      </c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142"/>
        <v>Good Sales</v>
      </c>
      <c r="F2288" s="2">
        <v>7.0000000000000007E-2</v>
      </c>
      <c r="G2288" s="2">
        <f t="shared" si="140"/>
        <v>120.61070000000001</v>
      </c>
      <c r="H2288" s="2">
        <f t="shared" si="14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tr">
        <f t="shared" si="143"/>
        <v>loss</v>
      </c>
      <c r="P2288" s="2" t="s">
        <v>28</v>
      </c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142"/>
        <v>concerning</v>
      </c>
      <c r="F2289" s="2">
        <v>0.32</v>
      </c>
      <c r="G2289" s="2">
        <f t="shared" si="140"/>
        <v>142.53440000000001</v>
      </c>
      <c r="H2289" s="2">
        <f t="shared" si="14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tr">
        <f t="shared" si="143"/>
        <v>loss</v>
      </c>
      <c r="P2289" s="2" t="s">
        <v>34</v>
      </c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142"/>
        <v>Good Sales</v>
      </c>
      <c r="F2290" s="2">
        <v>0.49</v>
      </c>
      <c r="G2290" s="2">
        <f t="shared" si="140"/>
        <v>729.7962</v>
      </c>
      <c r="H2290" s="2">
        <f t="shared" si="14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tr">
        <f t="shared" si="143"/>
        <v>loss</v>
      </c>
      <c r="P2290" s="2" t="s">
        <v>28</v>
      </c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142"/>
        <v>Good Sales</v>
      </c>
      <c r="F2291" s="2">
        <v>0.08</v>
      </c>
      <c r="G2291" s="2">
        <f t="shared" si="140"/>
        <v>289.04880000000003</v>
      </c>
      <c r="H2291" s="2">
        <f t="shared" si="14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tr">
        <f t="shared" si="143"/>
        <v>loss</v>
      </c>
      <c r="P2291" s="2" t="s">
        <v>34</v>
      </c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142"/>
        <v>Good Sales</v>
      </c>
      <c r="F2292" s="2">
        <v>7.0000000000000007E-2</v>
      </c>
      <c r="G2292" s="2">
        <f t="shared" si="140"/>
        <v>224.72170000000003</v>
      </c>
      <c r="H2292" s="2">
        <f t="shared" si="14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tr">
        <f t="shared" si="143"/>
        <v>loss</v>
      </c>
      <c r="P2292" s="2" t="s">
        <v>39</v>
      </c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142"/>
        <v>concerning</v>
      </c>
      <c r="F2293" s="2">
        <v>0.23</v>
      </c>
      <c r="G2293" s="2">
        <f t="shared" si="140"/>
        <v>114.73090000000001</v>
      </c>
      <c r="H2293" s="2">
        <f t="shared" si="14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tr">
        <f t="shared" si="143"/>
        <v>loss</v>
      </c>
      <c r="P2293" s="2" t="s">
        <v>28</v>
      </c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142"/>
        <v>concerning</v>
      </c>
      <c r="F2294" s="2">
        <v>0.32</v>
      </c>
      <c r="G2294" s="2">
        <f t="shared" si="140"/>
        <v>211.84</v>
      </c>
      <c r="H2294" s="2">
        <f t="shared" si="14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tr">
        <f t="shared" si="143"/>
        <v>loss</v>
      </c>
      <c r="P2294" s="2" t="s">
        <v>34</v>
      </c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142"/>
        <v>Good Sales</v>
      </c>
      <c r="F2295" s="2">
        <v>0.01</v>
      </c>
      <c r="G2295" s="2">
        <f t="shared" si="140"/>
        <v>19.4694</v>
      </c>
      <c r="H2295" s="2">
        <f t="shared" si="14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tr">
        <f t="shared" si="143"/>
        <v>loss</v>
      </c>
      <c r="P2295" s="2" t="s">
        <v>39</v>
      </c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142"/>
        <v>Good Sales</v>
      </c>
      <c r="F2296" s="2">
        <v>0.25</v>
      </c>
      <c r="G2296" s="2">
        <f t="shared" si="140"/>
        <v>936.10249999999996</v>
      </c>
      <c r="H2296" s="2">
        <f t="shared" si="14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tr">
        <f t="shared" si="143"/>
        <v>loss</v>
      </c>
      <c r="P2296" s="2" t="s">
        <v>23</v>
      </c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142"/>
        <v>Good Sales</v>
      </c>
      <c r="F2297" s="2">
        <v>0.04</v>
      </c>
      <c r="G2297" s="2">
        <f t="shared" si="140"/>
        <v>167.25200000000001</v>
      </c>
      <c r="H2297" s="2">
        <f t="shared" si="14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tr">
        <f t="shared" si="143"/>
        <v>loss</v>
      </c>
      <c r="P2297" s="2" t="s">
        <v>39</v>
      </c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142"/>
        <v>concerning</v>
      </c>
      <c r="F2298" s="2">
        <v>0.12</v>
      </c>
      <c r="G2298" s="2">
        <f t="shared" si="140"/>
        <v>20.5992</v>
      </c>
      <c r="H2298" s="2">
        <f t="shared" si="14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tr">
        <f t="shared" si="143"/>
        <v>loss</v>
      </c>
      <c r="P2298" s="2" t="s">
        <v>39</v>
      </c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142"/>
        <v>Good Sales</v>
      </c>
      <c r="F2299" s="2">
        <v>0.36</v>
      </c>
      <c r="G2299" s="2">
        <f t="shared" si="140"/>
        <v>616.37400000000002</v>
      </c>
      <c r="H2299" s="2">
        <f t="shared" si="14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tr">
        <f t="shared" si="143"/>
        <v>loss</v>
      </c>
      <c r="P2299" s="2" t="s">
        <v>34</v>
      </c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142"/>
        <v>Good Sales</v>
      </c>
      <c r="F2300" s="2">
        <v>0.37</v>
      </c>
      <c r="G2300" s="2">
        <f t="shared" si="140"/>
        <v>806.18560000000002</v>
      </c>
      <c r="H2300" s="2">
        <f t="shared" si="14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tr">
        <f t="shared" si="143"/>
        <v>loss</v>
      </c>
      <c r="P2300" s="2" t="s">
        <v>28</v>
      </c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142"/>
        <v>Good Sales</v>
      </c>
      <c r="F2301" s="2">
        <v>0.36</v>
      </c>
      <c r="G2301" s="2">
        <f t="shared" si="140"/>
        <v>1643.2380000000001</v>
      </c>
      <c r="H2301" s="2">
        <f t="shared" si="14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tr">
        <f t="shared" si="143"/>
        <v>loss</v>
      </c>
      <c r="P2301" s="2" t="s">
        <v>48</v>
      </c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142"/>
        <v>Good Sales</v>
      </c>
      <c r="F2302" s="2">
        <v>0.03</v>
      </c>
      <c r="G2302" s="2">
        <f t="shared" si="140"/>
        <v>76.706699999999998</v>
      </c>
      <c r="H2302" s="2">
        <f t="shared" si="14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tr">
        <f t="shared" si="143"/>
        <v>loss</v>
      </c>
      <c r="P2302" s="2" t="s">
        <v>48</v>
      </c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142"/>
        <v>Good Sales</v>
      </c>
      <c r="F2303" s="2">
        <v>0.39</v>
      </c>
      <c r="G2303" s="2">
        <f t="shared" si="140"/>
        <v>554.39670000000001</v>
      </c>
      <c r="H2303" s="2">
        <f t="shared" si="14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tr">
        <f t="shared" si="143"/>
        <v>loss</v>
      </c>
      <c r="P2303" s="2" t="s">
        <v>28</v>
      </c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142"/>
        <v>Good Sales</v>
      </c>
      <c r="F2304" s="2">
        <v>0.22</v>
      </c>
      <c r="G2304" s="2">
        <f t="shared" si="140"/>
        <v>442.47059999999999</v>
      </c>
      <c r="H2304" s="2">
        <f t="shared" si="14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tr">
        <f t="shared" si="143"/>
        <v>loss</v>
      </c>
      <c r="P2304" s="2" t="s">
        <v>39</v>
      </c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142"/>
        <v>Good Sales</v>
      </c>
      <c r="F2305" s="2">
        <v>0.24</v>
      </c>
      <c r="G2305" s="2">
        <f t="shared" si="140"/>
        <v>537.24720000000002</v>
      </c>
      <c r="H2305" s="2">
        <f t="shared" si="14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tr">
        <f t="shared" si="143"/>
        <v>loss</v>
      </c>
      <c r="P2305" s="2" t="s">
        <v>34</v>
      </c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142"/>
        <v>Good Sales</v>
      </c>
      <c r="F2306" s="2">
        <v>0.21</v>
      </c>
      <c r="G2306" s="2">
        <f t="shared" ref="G2306:G2369" si="144">D2306*F2306</f>
        <v>710.42579999999998</v>
      </c>
      <c r="H2306" s="2">
        <f t="shared" ref="H2306:H2369" si="145">D2306-G2306</f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tr">
        <f t="shared" si="143"/>
        <v>loss</v>
      </c>
      <c r="P2306" s="2" t="s">
        <v>17</v>
      </c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146">IF(D2307&gt;800,"Good Sales","concerning")</f>
        <v>concerning</v>
      </c>
      <c r="F2307" s="2">
        <v>0.43</v>
      </c>
      <c r="G2307" s="2">
        <f t="shared" si="144"/>
        <v>129.5719</v>
      </c>
      <c r="H2307" s="2">
        <f t="shared" si="145"/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tr">
        <f t="shared" ref="O2307:O2370" si="147">IF(N2307&gt;800,"profit","loss")</f>
        <v>loss</v>
      </c>
      <c r="P2307" s="2" t="s">
        <v>17</v>
      </c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146"/>
        <v>Good Sales</v>
      </c>
      <c r="F2308" s="2">
        <v>0.34</v>
      </c>
      <c r="G2308" s="2">
        <f t="shared" si="144"/>
        <v>682.82540000000006</v>
      </c>
      <c r="H2308" s="2">
        <f t="shared" si="145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tr">
        <f t="shared" si="147"/>
        <v>loss</v>
      </c>
      <c r="P2308" s="2" t="s">
        <v>39</v>
      </c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146"/>
        <v>Good Sales</v>
      </c>
      <c r="F2309" s="2">
        <v>0.25</v>
      </c>
      <c r="G2309" s="2">
        <f t="shared" si="144"/>
        <v>817.03</v>
      </c>
      <c r="H2309" s="2">
        <f t="shared" si="145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tr">
        <f t="shared" si="147"/>
        <v>loss</v>
      </c>
      <c r="P2309" s="2" t="s">
        <v>28</v>
      </c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146"/>
        <v>Good Sales</v>
      </c>
      <c r="F2310" s="2">
        <v>0.42</v>
      </c>
      <c r="G2310" s="2">
        <f t="shared" si="144"/>
        <v>625.07759999999996</v>
      </c>
      <c r="H2310" s="2">
        <f t="shared" si="145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tr">
        <f t="shared" si="147"/>
        <v>loss</v>
      </c>
      <c r="P2310" s="2" t="s">
        <v>34</v>
      </c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146"/>
        <v>Good Sales</v>
      </c>
      <c r="F2311" s="2">
        <v>0.4</v>
      </c>
      <c r="G2311" s="2">
        <f t="shared" si="144"/>
        <v>1199.8320000000001</v>
      </c>
      <c r="H2311" s="2">
        <f t="shared" si="145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tr">
        <f t="shared" si="147"/>
        <v>loss</v>
      </c>
      <c r="P2311" s="2" t="s">
        <v>28</v>
      </c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146"/>
        <v>Good Sales</v>
      </c>
      <c r="F2312" s="2">
        <v>0</v>
      </c>
      <c r="G2312" s="2">
        <f t="shared" si="144"/>
        <v>0</v>
      </c>
      <c r="H2312" s="2">
        <f t="shared" si="145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tr">
        <f t="shared" si="147"/>
        <v>loss</v>
      </c>
      <c r="P2312" s="2" t="s">
        <v>39</v>
      </c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146"/>
        <v>Good Sales</v>
      </c>
      <c r="F2313" s="2">
        <v>0.24</v>
      </c>
      <c r="G2313" s="2">
        <f t="shared" si="144"/>
        <v>916.25519999999995</v>
      </c>
      <c r="H2313" s="2">
        <f t="shared" si="145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tr">
        <f t="shared" si="147"/>
        <v>loss</v>
      </c>
      <c r="P2313" s="2" t="s">
        <v>34</v>
      </c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146"/>
        <v>concerning</v>
      </c>
      <c r="F2314" s="2">
        <v>0.02</v>
      </c>
      <c r="G2314" s="2">
        <f t="shared" si="144"/>
        <v>7.9386000000000001</v>
      </c>
      <c r="H2314" s="2">
        <f t="shared" si="145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tr">
        <f t="shared" si="147"/>
        <v>loss</v>
      </c>
      <c r="P2314" s="2" t="s">
        <v>23</v>
      </c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146"/>
        <v>Good Sales</v>
      </c>
      <c r="F2315" s="2">
        <v>0.15</v>
      </c>
      <c r="G2315" s="2">
        <f t="shared" si="144"/>
        <v>689.70150000000001</v>
      </c>
      <c r="H2315" s="2">
        <f t="shared" si="145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tr">
        <f t="shared" si="147"/>
        <v>profit</v>
      </c>
      <c r="P2315" s="2" t="s">
        <v>48</v>
      </c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146"/>
        <v>Good Sales</v>
      </c>
      <c r="F2316" s="2">
        <v>0.4</v>
      </c>
      <c r="G2316" s="2">
        <f t="shared" si="144"/>
        <v>376.36</v>
      </c>
      <c r="H2316" s="2">
        <f t="shared" si="145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tr">
        <f t="shared" si="147"/>
        <v>loss</v>
      </c>
      <c r="P2316" s="2" t="s">
        <v>28</v>
      </c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146"/>
        <v>Good Sales</v>
      </c>
      <c r="F2317" s="2">
        <v>0.47</v>
      </c>
      <c r="G2317" s="2">
        <f t="shared" si="144"/>
        <v>412.1336</v>
      </c>
      <c r="H2317" s="2">
        <f t="shared" si="145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tr">
        <f t="shared" si="147"/>
        <v>loss</v>
      </c>
      <c r="P2317" s="2" t="s">
        <v>28</v>
      </c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146"/>
        <v>Good Sales</v>
      </c>
      <c r="F2318" s="2">
        <v>0.12</v>
      </c>
      <c r="G2318" s="2">
        <f t="shared" si="144"/>
        <v>506.29799999999994</v>
      </c>
      <c r="H2318" s="2">
        <f t="shared" si="145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tr">
        <f t="shared" si="147"/>
        <v>profit</v>
      </c>
      <c r="P2318" s="2" t="s">
        <v>39</v>
      </c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146"/>
        <v>Good Sales</v>
      </c>
      <c r="F2319" s="2">
        <v>0.01</v>
      </c>
      <c r="G2319" s="2">
        <f t="shared" si="144"/>
        <v>43.594899999999996</v>
      </c>
      <c r="H2319" s="2">
        <f t="shared" si="145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tr">
        <f t="shared" si="147"/>
        <v>profit</v>
      </c>
      <c r="P2319" s="2" t="s">
        <v>28</v>
      </c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146"/>
        <v>concerning</v>
      </c>
      <c r="F2320" s="2">
        <v>0.2</v>
      </c>
      <c r="G2320" s="2">
        <f t="shared" si="144"/>
        <v>111.11400000000002</v>
      </c>
      <c r="H2320" s="2">
        <f t="shared" si="145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tr">
        <f t="shared" si="147"/>
        <v>loss</v>
      </c>
      <c r="P2320" s="2" t="s">
        <v>39</v>
      </c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146"/>
        <v>Good Sales</v>
      </c>
      <c r="F2321" s="2">
        <v>0.17</v>
      </c>
      <c r="G2321" s="2">
        <f t="shared" si="144"/>
        <v>773.96240000000012</v>
      </c>
      <c r="H2321" s="2">
        <f t="shared" si="145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tr">
        <f t="shared" si="147"/>
        <v>profit</v>
      </c>
      <c r="P2321" s="2" t="s">
        <v>23</v>
      </c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146"/>
        <v>Good Sales</v>
      </c>
      <c r="F2322" s="2">
        <v>0.34</v>
      </c>
      <c r="G2322" s="2">
        <f t="shared" si="144"/>
        <v>489.31440000000003</v>
      </c>
      <c r="H2322" s="2">
        <f t="shared" si="145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tr">
        <f t="shared" si="147"/>
        <v>loss</v>
      </c>
      <c r="P2322" s="2" t="s">
        <v>23</v>
      </c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146"/>
        <v>Good Sales</v>
      </c>
      <c r="F2323" s="2">
        <v>0.25</v>
      </c>
      <c r="G2323" s="2">
        <f t="shared" si="144"/>
        <v>782.8125</v>
      </c>
      <c r="H2323" s="2">
        <f t="shared" si="145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tr">
        <f t="shared" si="147"/>
        <v>loss</v>
      </c>
      <c r="P2323" s="2" t="s">
        <v>23</v>
      </c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146"/>
        <v>concerning</v>
      </c>
      <c r="F2324" s="2">
        <v>0.2</v>
      </c>
      <c r="G2324" s="2">
        <f t="shared" si="144"/>
        <v>87.222000000000008</v>
      </c>
      <c r="H2324" s="2">
        <f t="shared" si="145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tr">
        <f t="shared" si="147"/>
        <v>loss</v>
      </c>
      <c r="P2324" s="2" t="s">
        <v>48</v>
      </c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146"/>
        <v>Good Sales</v>
      </c>
      <c r="F2325" s="2">
        <v>0.11</v>
      </c>
      <c r="G2325" s="2">
        <f t="shared" si="144"/>
        <v>216.1764</v>
      </c>
      <c r="H2325" s="2">
        <f t="shared" si="145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tr">
        <f t="shared" si="147"/>
        <v>loss</v>
      </c>
      <c r="P2325" s="2" t="s">
        <v>39</v>
      </c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146"/>
        <v>Good Sales</v>
      </c>
      <c r="F2326" s="2">
        <v>0.41</v>
      </c>
      <c r="G2326" s="2">
        <f t="shared" si="144"/>
        <v>946.50549999999998</v>
      </c>
      <c r="H2326" s="2">
        <f t="shared" si="145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tr">
        <f t="shared" si="147"/>
        <v>loss</v>
      </c>
      <c r="P2326" s="2" t="s">
        <v>39</v>
      </c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146"/>
        <v>Good Sales</v>
      </c>
      <c r="F2327" s="2">
        <v>0.12</v>
      </c>
      <c r="G2327" s="2">
        <f t="shared" si="144"/>
        <v>364.69799999999998</v>
      </c>
      <c r="H2327" s="2">
        <f t="shared" si="145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tr">
        <f t="shared" si="147"/>
        <v>loss</v>
      </c>
      <c r="P2327" s="2" t="s">
        <v>34</v>
      </c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146"/>
        <v>Good Sales</v>
      </c>
      <c r="F2328" s="2">
        <v>0.03</v>
      </c>
      <c r="G2328" s="2">
        <f t="shared" si="144"/>
        <v>80.2149</v>
      </c>
      <c r="H2328" s="2">
        <f t="shared" si="145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tr">
        <f t="shared" si="147"/>
        <v>loss</v>
      </c>
      <c r="P2328" s="2" t="s">
        <v>23</v>
      </c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146"/>
        <v>Good Sales</v>
      </c>
      <c r="F2329" s="2">
        <v>0.28000000000000003</v>
      </c>
      <c r="G2329" s="2">
        <f t="shared" si="144"/>
        <v>661.16960000000006</v>
      </c>
      <c r="H2329" s="2">
        <f t="shared" si="145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tr">
        <f t="shared" si="147"/>
        <v>loss</v>
      </c>
      <c r="P2329" s="2" t="s">
        <v>23</v>
      </c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146"/>
        <v>Good Sales</v>
      </c>
      <c r="F2330" s="2">
        <v>0.16</v>
      </c>
      <c r="G2330" s="2">
        <f t="shared" si="144"/>
        <v>768.35839999999996</v>
      </c>
      <c r="H2330" s="2">
        <f t="shared" si="145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tr">
        <f t="shared" si="147"/>
        <v>profit</v>
      </c>
      <c r="P2330" s="2" t="s">
        <v>28</v>
      </c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146"/>
        <v>Good Sales</v>
      </c>
      <c r="F2331" s="2">
        <v>0.36</v>
      </c>
      <c r="G2331" s="2">
        <f t="shared" si="144"/>
        <v>362.37959999999998</v>
      </c>
      <c r="H2331" s="2">
        <f t="shared" si="145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tr">
        <f t="shared" si="147"/>
        <v>loss</v>
      </c>
      <c r="P2331" s="2" t="s">
        <v>39</v>
      </c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146"/>
        <v>Good Sales</v>
      </c>
      <c r="F2332" s="2">
        <v>0.04</v>
      </c>
      <c r="G2332" s="2">
        <f t="shared" si="144"/>
        <v>34.966799999999999</v>
      </c>
      <c r="H2332" s="2">
        <f t="shared" si="145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tr">
        <f t="shared" si="147"/>
        <v>loss</v>
      </c>
      <c r="P2332" s="2" t="s">
        <v>39</v>
      </c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146"/>
        <v>Good Sales</v>
      </c>
      <c r="F2333" s="2">
        <v>0.48</v>
      </c>
      <c r="G2333" s="2">
        <f t="shared" si="144"/>
        <v>1725.96</v>
      </c>
      <c r="H2333" s="2">
        <f t="shared" si="145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tr">
        <f t="shared" si="147"/>
        <v>loss</v>
      </c>
      <c r="P2333" s="2" t="s">
        <v>34</v>
      </c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146"/>
        <v>concerning</v>
      </c>
      <c r="F2334" s="2">
        <v>0.09</v>
      </c>
      <c r="G2334" s="2">
        <f t="shared" si="144"/>
        <v>41.877000000000002</v>
      </c>
      <c r="H2334" s="2">
        <f t="shared" si="145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tr">
        <f t="shared" si="147"/>
        <v>loss</v>
      </c>
      <c r="P2334" s="2" t="s">
        <v>34</v>
      </c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146"/>
        <v>Good Sales</v>
      </c>
      <c r="F2335" s="2">
        <v>0.18</v>
      </c>
      <c r="G2335" s="2">
        <f t="shared" si="144"/>
        <v>443.91059999999999</v>
      </c>
      <c r="H2335" s="2">
        <f t="shared" si="145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tr">
        <f t="shared" si="147"/>
        <v>loss</v>
      </c>
      <c r="P2335" s="2" t="s">
        <v>23</v>
      </c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146"/>
        <v>Good Sales</v>
      </c>
      <c r="F2336" s="2">
        <v>0.24</v>
      </c>
      <c r="G2336" s="2">
        <f t="shared" si="144"/>
        <v>593.24639999999999</v>
      </c>
      <c r="H2336" s="2">
        <f t="shared" si="145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tr">
        <f t="shared" si="147"/>
        <v>loss</v>
      </c>
      <c r="P2336" s="2" t="s">
        <v>28</v>
      </c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146"/>
        <v>Good Sales</v>
      </c>
      <c r="F2337" s="2">
        <v>0.45</v>
      </c>
      <c r="G2337" s="2">
        <f t="shared" si="144"/>
        <v>728.60399999999993</v>
      </c>
      <c r="H2337" s="2">
        <f t="shared" si="145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tr">
        <f t="shared" si="147"/>
        <v>loss</v>
      </c>
      <c r="P2337" s="2" t="s">
        <v>34</v>
      </c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146"/>
        <v>Good Sales</v>
      </c>
      <c r="F2338" s="2">
        <v>0.36</v>
      </c>
      <c r="G2338" s="2">
        <f t="shared" si="144"/>
        <v>1677.3011999999999</v>
      </c>
      <c r="H2338" s="2">
        <f t="shared" si="145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tr">
        <f t="shared" si="147"/>
        <v>profit</v>
      </c>
      <c r="P2338" s="2" t="s">
        <v>28</v>
      </c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146"/>
        <v>Good Sales</v>
      </c>
      <c r="F2339" s="2">
        <v>7.0000000000000007E-2</v>
      </c>
      <c r="G2339" s="2">
        <f t="shared" si="144"/>
        <v>103.91220000000001</v>
      </c>
      <c r="H2339" s="2">
        <f t="shared" si="145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tr">
        <f t="shared" si="147"/>
        <v>loss</v>
      </c>
      <c r="P2339" s="2" t="s">
        <v>23</v>
      </c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146"/>
        <v>Good Sales</v>
      </c>
      <c r="F2340" s="2">
        <v>0.22</v>
      </c>
      <c r="G2340" s="2">
        <f t="shared" si="144"/>
        <v>332.94139999999999</v>
      </c>
      <c r="H2340" s="2">
        <f t="shared" si="145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tr">
        <f t="shared" si="147"/>
        <v>loss</v>
      </c>
      <c r="P2340" s="2" t="s">
        <v>28</v>
      </c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146"/>
        <v>Good Sales</v>
      </c>
      <c r="F2341" s="2">
        <v>0.27</v>
      </c>
      <c r="G2341" s="2">
        <f t="shared" si="144"/>
        <v>336.97890000000001</v>
      </c>
      <c r="H2341" s="2">
        <f t="shared" si="145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tr">
        <f t="shared" si="147"/>
        <v>loss</v>
      </c>
      <c r="P2341" s="2" t="s">
        <v>17</v>
      </c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146"/>
        <v>Good Sales</v>
      </c>
      <c r="F2342" s="2">
        <v>0.35</v>
      </c>
      <c r="G2342" s="2">
        <f t="shared" si="144"/>
        <v>285.02600000000001</v>
      </c>
      <c r="H2342" s="2">
        <f t="shared" si="145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tr">
        <f t="shared" si="147"/>
        <v>loss</v>
      </c>
      <c r="P2342" s="2" t="s">
        <v>17</v>
      </c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146"/>
        <v>Good Sales</v>
      </c>
      <c r="F2343" s="2">
        <v>0.28999999999999998</v>
      </c>
      <c r="G2343" s="2">
        <f t="shared" si="144"/>
        <v>546.25850000000003</v>
      </c>
      <c r="H2343" s="2">
        <f t="shared" si="145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tr">
        <f t="shared" si="147"/>
        <v>loss</v>
      </c>
      <c r="P2343" s="2" t="s">
        <v>39</v>
      </c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146"/>
        <v>Good Sales</v>
      </c>
      <c r="F2344" s="2">
        <v>0.23</v>
      </c>
      <c r="G2344" s="2">
        <f t="shared" si="144"/>
        <v>790.3605</v>
      </c>
      <c r="H2344" s="2">
        <f t="shared" si="145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tr">
        <f t="shared" si="147"/>
        <v>loss</v>
      </c>
      <c r="P2344" s="2" t="s">
        <v>28</v>
      </c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146"/>
        <v>Good Sales</v>
      </c>
      <c r="F2345" s="2">
        <v>0.38</v>
      </c>
      <c r="G2345" s="2">
        <f t="shared" si="144"/>
        <v>1419.9079999999999</v>
      </c>
      <c r="H2345" s="2">
        <f t="shared" si="145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tr">
        <f t="shared" si="147"/>
        <v>loss</v>
      </c>
      <c r="P2345" s="2" t="s">
        <v>28</v>
      </c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146"/>
        <v>Good Sales</v>
      </c>
      <c r="F2346" s="2">
        <v>0.19</v>
      </c>
      <c r="G2346" s="2">
        <f t="shared" si="144"/>
        <v>776.29250000000002</v>
      </c>
      <c r="H2346" s="2">
        <f t="shared" si="145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tr">
        <f t="shared" si="147"/>
        <v>loss</v>
      </c>
      <c r="P2346" s="2" t="s">
        <v>17</v>
      </c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146"/>
        <v>Good Sales</v>
      </c>
      <c r="F2347" s="2">
        <v>0.49</v>
      </c>
      <c r="G2347" s="2">
        <f t="shared" si="144"/>
        <v>523.30529999999999</v>
      </c>
      <c r="H2347" s="2">
        <f t="shared" si="145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tr">
        <f t="shared" si="147"/>
        <v>loss</v>
      </c>
      <c r="P2347" s="2" t="s">
        <v>23</v>
      </c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146"/>
        <v>concerning</v>
      </c>
      <c r="F2348" s="2">
        <v>0.47</v>
      </c>
      <c r="G2348" s="2">
        <f t="shared" si="144"/>
        <v>129.06200000000001</v>
      </c>
      <c r="H2348" s="2">
        <f t="shared" si="145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tr">
        <f t="shared" si="147"/>
        <v>loss</v>
      </c>
      <c r="P2348" s="2" t="s">
        <v>34</v>
      </c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146"/>
        <v>Good Sales</v>
      </c>
      <c r="F2349" s="2">
        <v>0.35</v>
      </c>
      <c r="G2349" s="2">
        <f t="shared" si="144"/>
        <v>1706.586</v>
      </c>
      <c r="H2349" s="2">
        <f t="shared" si="145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tr">
        <f t="shared" si="147"/>
        <v>profit</v>
      </c>
      <c r="P2349" s="2" t="s">
        <v>34</v>
      </c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146"/>
        <v>concerning</v>
      </c>
      <c r="F2350" s="2">
        <v>0.44</v>
      </c>
      <c r="G2350" s="2">
        <f t="shared" si="144"/>
        <v>74.901200000000003</v>
      </c>
      <c r="H2350" s="2">
        <f t="shared" si="145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tr">
        <f t="shared" si="147"/>
        <v>loss</v>
      </c>
      <c r="P2350" s="2" t="s">
        <v>34</v>
      </c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146"/>
        <v>Good Sales</v>
      </c>
      <c r="F2351" s="2">
        <v>0.2</v>
      </c>
      <c r="G2351" s="2">
        <f t="shared" si="144"/>
        <v>961.46600000000001</v>
      </c>
      <c r="H2351" s="2">
        <f t="shared" si="145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tr">
        <f t="shared" si="147"/>
        <v>profit</v>
      </c>
      <c r="P2351" s="2" t="s">
        <v>28</v>
      </c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146"/>
        <v>Good Sales</v>
      </c>
      <c r="F2352" s="2">
        <v>0.28999999999999998</v>
      </c>
      <c r="G2352" s="2">
        <f t="shared" si="144"/>
        <v>1206.7450999999999</v>
      </c>
      <c r="H2352" s="2">
        <f t="shared" si="145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tr">
        <f t="shared" si="147"/>
        <v>loss</v>
      </c>
      <c r="P2352" s="2" t="s">
        <v>17</v>
      </c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146"/>
        <v>Good Sales</v>
      </c>
      <c r="F2353" s="2">
        <v>0.14000000000000001</v>
      </c>
      <c r="G2353" s="2">
        <f t="shared" si="144"/>
        <v>639.68380000000002</v>
      </c>
      <c r="H2353" s="2">
        <f t="shared" si="145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tr">
        <f t="shared" si="147"/>
        <v>profit</v>
      </c>
      <c r="P2353" s="2" t="s">
        <v>23</v>
      </c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146"/>
        <v>Good Sales</v>
      </c>
      <c r="F2354" s="2">
        <v>0.44</v>
      </c>
      <c r="G2354" s="2">
        <f t="shared" si="144"/>
        <v>878.77240000000006</v>
      </c>
      <c r="H2354" s="2">
        <f t="shared" si="145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tr">
        <f t="shared" si="147"/>
        <v>loss</v>
      </c>
      <c r="P2354" s="2" t="s">
        <v>48</v>
      </c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146"/>
        <v>Good Sales</v>
      </c>
      <c r="F2355" s="2">
        <v>0.24</v>
      </c>
      <c r="G2355" s="2">
        <f t="shared" si="144"/>
        <v>255.90959999999998</v>
      </c>
      <c r="H2355" s="2">
        <f t="shared" si="145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tr">
        <f t="shared" si="147"/>
        <v>loss</v>
      </c>
      <c r="P2355" s="2" t="s">
        <v>17</v>
      </c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146"/>
        <v>Good Sales</v>
      </c>
      <c r="F2356" s="2">
        <v>0.27</v>
      </c>
      <c r="G2356" s="2">
        <f t="shared" si="144"/>
        <v>829.35090000000002</v>
      </c>
      <c r="H2356" s="2">
        <f t="shared" si="145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tr">
        <f t="shared" si="147"/>
        <v>loss</v>
      </c>
      <c r="P2356" s="2" t="s">
        <v>39</v>
      </c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146"/>
        <v>Good Sales</v>
      </c>
      <c r="F2357" s="2">
        <v>0.43</v>
      </c>
      <c r="G2357" s="2">
        <f t="shared" si="144"/>
        <v>1604.8159000000001</v>
      </c>
      <c r="H2357" s="2">
        <f t="shared" si="145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tr">
        <f t="shared" si="147"/>
        <v>loss</v>
      </c>
      <c r="P2357" s="2" t="s">
        <v>34</v>
      </c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146"/>
        <v>concerning</v>
      </c>
      <c r="F2358" s="2">
        <v>0.4</v>
      </c>
      <c r="G2358" s="2">
        <f t="shared" si="144"/>
        <v>296.488</v>
      </c>
      <c r="H2358" s="2">
        <f t="shared" si="145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tr">
        <f t="shared" si="147"/>
        <v>loss</v>
      </c>
      <c r="P2358" s="2" t="s">
        <v>34</v>
      </c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146"/>
        <v>Good Sales</v>
      </c>
      <c r="F2359" s="2">
        <v>0.16</v>
      </c>
      <c r="G2359" s="2">
        <f t="shared" si="144"/>
        <v>641.33600000000001</v>
      </c>
      <c r="H2359" s="2">
        <f t="shared" si="145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tr">
        <f t="shared" si="147"/>
        <v>profit</v>
      </c>
      <c r="P2359" s="2" t="s">
        <v>23</v>
      </c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146"/>
        <v>Good Sales</v>
      </c>
      <c r="F2360" s="2">
        <v>0.04</v>
      </c>
      <c r="G2360" s="2">
        <f t="shared" si="144"/>
        <v>44.884399999999999</v>
      </c>
      <c r="H2360" s="2">
        <f t="shared" si="145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tr">
        <f t="shared" si="147"/>
        <v>loss</v>
      </c>
      <c r="P2360" s="2" t="s">
        <v>28</v>
      </c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146"/>
        <v>Good Sales</v>
      </c>
      <c r="F2361" s="2">
        <v>0.08</v>
      </c>
      <c r="G2361" s="2">
        <f t="shared" si="144"/>
        <v>200.73759999999999</v>
      </c>
      <c r="H2361" s="2">
        <f t="shared" si="145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tr">
        <f t="shared" si="147"/>
        <v>loss</v>
      </c>
      <c r="P2361" s="2" t="s">
        <v>39</v>
      </c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146"/>
        <v>Good Sales</v>
      </c>
      <c r="F2362" s="2">
        <v>0.17</v>
      </c>
      <c r="G2362" s="2">
        <f t="shared" si="144"/>
        <v>730.44920000000013</v>
      </c>
      <c r="H2362" s="2">
        <f t="shared" si="145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tr">
        <f t="shared" si="147"/>
        <v>profit</v>
      </c>
      <c r="P2362" s="2" t="s">
        <v>23</v>
      </c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146"/>
        <v>Good Sales</v>
      </c>
      <c r="F2363" s="2">
        <v>0.15</v>
      </c>
      <c r="G2363" s="2">
        <f t="shared" si="144"/>
        <v>157.167</v>
      </c>
      <c r="H2363" s="2">
        <f t="shared" si="145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tr">
        <f t="shared" si="147"/>
        <v>loss</v>
      </c>
      <c r="P2363" s="2" t="s">
        <v>17</v>
      </c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146"/>
        <v>Good Sales</v>
      </c>
      <c r="F2364" s="2">
        <v>0.02</v>
      </c>
      <c r="G2364" s="2">
        <f t="shared" si="144"/>
        <v>25.704599999999999</v>
      </c>
      <c r="H2364" s="2">
        <f t="shared" si="145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tr">
        <f t="shared" si="147"/>
        <v>loss</v>
      </c>
      <c r="P2364" s="2" t="s">
        <v>23</v>
      </c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146"/>
        <v>concerning</v>
      </c>
      <c r="F2365" s="2">
        <v>0.22</v>
      </c>
      <c r="G2365" s="2">
        <f t="shared" si="144"/>
        <v>89.667599999999993</v>
      </c>
      <c r="H2365" s="2">
        <f t="shared" si="145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tr">
        <f t="shared" si="147"/>
        <v>loss</v>
      </c>
      <c r="P2365" s="2" t="s">
        <v>28</v>
      </c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146"/>
        <v>Good Sales</v>
      </c>
      <c r="F2366" s="2">
        <v>0.05</v>
      </c>
      <c r="G2366" s="2">
        <f t="shared" si="144"/>
        <v>40.920500000000004</v>
      </c>
      <c r="H2366" s="2">
        <f t="shared" si="145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tr">
        <f t="shared" si="147"/>
        <v>loss</v>
      </c>
      <c r="P2366" s="2" t="s">
        <v>48</v>
      </c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146"/>
        <v>Good Sales</v>
      </c>
      <c r="F2367" s="2">
        <v>0.11</v>
      </c>
      <c r="G2367" s="2">
        <f t="shared" si="144"/>
        <v>89.977800000000002</v>
      </c>
      <c r="H2367" s="2">
        <f t="shared" si="145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tr">
        <f t="shared" si="147"/>
        <v>loss</v>
      </c>
      <c r="P2367" s="2" t="s">
        <v>34</v>
      </c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146"/>
        <v>Good Sales</v>
      </c>
      <c r="F2368" s="2">
        <v>0.39</v>
      </c>
      <c r="G2368" s="2">
        <f t="shared" si="144"/>
        <v>427.74810000000002</v>
      </c>
      <c r="H2368" s="2">
        <f t="shared" si="145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tr">
        <f t="shared" si="147"/>
        <v>loss</v>
      </c>
      <c r="P2368" s="2" t="s">
        <v>48</v>
      </c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146"/>
        <v>Good Sales</v>
      </c>
      <c r="F2369" s="2">
        <v>0.25</v>
      </c>
      <c r="G2369" s="2">
        <f t="shared" si="144"/>
        <v>375.59500000000003</v>
      </c>
      <c r="H2369" s="2">
        <f t="shared" si="145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tr">
        <f t="shared" si="147"/>
        <v>loss</v>
      </c>
      <c r="P2369" s="2" t="s">
        <v>23</v>
      </c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146"/>
        <v>Good Sales</v>
      </c>
      <c r="F2370" s="2">
        <v>0.19</v>
      </c>
      <c r="G2370" s="2">
        <f t="shared" ref="G2370:G2433" si="148">D2370*F2370</f>
        <v>777.74980000000005</v>
      </c>
      <c r="H2370" s="2">
        <f t="shared" ref="H2370:H2433" si="149">D2370-G2370</f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tr">
        <f t="shared" si="147"/>
        <v>profit</v>
      </c>
      <c r="P2370" s="2" t="s">
        <v>34</v>
      </c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150">IF(D2371&gt;800,"Good Sales","concerning")</f>
        <v>Good Sales</v>
      </c>
      <c r="F2371" s="2">
        <v>0.09</v>
      </c>
      <c r="G2371" s="2">
        <f t="shared" si="148"/>
        <v>412.85159999999996</v>
      </c>
      <c r="H2371" s="2">
        <f t="shared" si="149"/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tr">
        <f t="shared" ref="O2371:O2434" si="151">IF(N2371&gt;800,"profit","loss")</f>
        <v>profit</v>
      </c>
      <c r="P2371" s="2" t="s">
        <v>34</v>
      </c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150"/>
        <v>Good Sales</v>
      </c>
      <c r="F2372" s="2">
        <v>0.43</v>
      </c>
      <c r="G2372" s="2">
        <f t="shared" si="148"/>
        <v>899.03109999999992</v>
      </c>
      <c r="H2372" s="2">
        <f t="shared" si="149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tr">
        <f t="shared" si="151"/>
        <v>loss</v>
      </c>
      <c r="P2372" s="2" t="s">
        <v>39</v>
      </c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150"/>
        <v>concerning</v>
      </c>
      <c r="F2373" s="2">
        <v>0.45</v>
      </c>
      <c r="G2373" s="2">
        <f t="shared" si="148"/>
        <v>327.69900000000001</v>
      </c>
      <c r="H2373" s="2">
        <f t="shared" si="149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tr">
        <f t="shared" si="151"/>
        <v>loss</v>
      </c>
      <c r="P2373" s="2" t="s">
        <v>39</v>
      </c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150"/>
        <v>Good Sales</v>
      </c>
      <c r="F2374" s="2">
        <v>0.26</v>
      </c>
      <c r="G2374" s="2">
        <f t="shared" si="148"/>
        <v>311.13420000000002</v>
      </c>
      <c r="H2374" s="2">
        <f t="shared" si="149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tr">
        <f t="shared" si="151"/>
        <v>loss</v>
      </c>
      <c r="P2374" s="2" t="s">
        <v>28</v>
      </c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150"/>
        <v>Good Sales</v>
      </c>
      <c r="F2375" s="2">
        <v>0.46</v>
      </c>
      <c r="G2375" s="2">
        <f t="shared" si="148"/>
        <v>1705.4086</v>
      </c>
      <c r="H2375" s="2">
        <f t="shared" si="149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tr">
        <f t="shared" si="151"/>
        <v>loss</v>
      </c>
      <c r="P2375" s="2" t="s">
        <v>39</v>
      </c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150"/>
        <v>Good Sales</v>
      </c>
      <c r="F2376" s="2">
        <v>0.23</v>
      </c>
      <c r="G2376" s="2">
        <f t="shared" si="148"/>
        <v>786.4597</v>
      </c>
      <c r="H2376" s="2">
        <f t="shared" si="149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tr">
        <f t="shared" si="151"/>
        <v>loss</v>
      </c>
      <c r="P2376" s="2" t="s">
        <v>34</v>
      </c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150"/>
        <v>Good Sales</v>
      </c>
      <c r="F2377" s="2">
        <v>0.05</v>
      </c>
      <c r="G2377" s="2">
        <f t="shared" si="148"/>
        <v>241.96600000000001</v>
      </c>
      <c r="H2377" s="2">
        <f t="shared" si="149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tr">
        <f t="shared" si="151"/>
        <v>profit</v>
      </c>
      <c r="P2377" s="2" t="s">
        <v>17</v>
      </c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150"/>
        <v>concerning</v>
      </c>
      <c r="F2378" s="2">
        <v>0.01</v>
      </c>
      <c r="G2378" s="2">
        <f t="shared" si="148"/>
        <v>1.7099000000000002</v>
      </c>
      <c r="H2378" s="2">
        <f t="shared" si="149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tr">
        <f t="shared" si="151"/>
        <v>loss</v>
      </c>
      <c r="P2378" s="2" t="s">
        <v>34</v>
      </c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150"/>
        <v>Good Sales</v>
      </c>
      <c r="F2379" s="2">
        <v>0.06</v>
      </c>
      <c r="G2379" s="2">
        <f t="shared" si="148"/>
        <v>226.72319999999999</v>
      </c>
      <c r="H2379" s="2">
        <f t="shared" si="149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tr">
        <f t="shared" si="151"/>
        <v>profit</v>
      </c>
      <c r="P2379" s="2" t="s">
        <v>17</v>
      </c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150"/>
        <v>Good Sales</v>
      </c>
      <c r="F2380" s="2">
        <v>0.31</v>
      </c>
      <c r="G2380" s="2">
        <f t="shared" si="148"/>
        <v>799.30089999999996</v>
      </c>
      <c r="H2380" s="2">
        <f t="shared" si="149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tr">
        <f t="shared" si="151"/>
        <v>loss</v>
      </c>
      <c r="P2380" s="2" t="s">
        <v>23</v>
      </c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150"/>
        <v>Good Sales</v>
      </c>
      <c r="F2381" s="2">
        <v>0.16</v>
      </c>
      <c r="G2381" s="2">
        <f t="shared" si="148"/>
        <v>723.71199999999999</v>
      </c>
      <c r="H2381" s="2">
        <f t="shared" si="149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tr">
        <f t="shared" si="151"/>
        <v>loss</v>
      </c>
      <c r="P2381" s="2" t="s">
        <v>23</v>
      </c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150"/>
        <v>Good Sales</v>
      </c>
      <c r="F2382" s="2">
        <v>0.32</v>
      </c>
      <c r="G2382" s="2">
        <f t="shared" si="148"/>
        <v>935.43039999999996</v>
      </c>
      <c r="H2382" s="2">
        <f t="shared" si="149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tr">
        <f t="shared" si="151"/>
        <v>loss</v>
      </c>
      <c r="P2382" s="2" t="s">
        <v>23</v>
      </c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150"/>
        <v>Good Sales</v>
      </c>
      <c r="F2383" s="2">
        <v>0.25</v>
      </c>
      <c r="G2383" s="2">
        <f t="shared" si="148"/>
        <v>572.16750000000002</v>
      </c>
      <c r="H2383" s="2">
        <f t="shared" si="149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tr">
        <f t="shared" si="151"/>
        <v>loss</v>
      </c>
      <c r="P2383" s="2" t="s">
        <v>39</v>
      </c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150"/>
        <v>Good Sales</v>
      </c>
      <c r="F2384" s="2">
        <v>0.17</v>
      </c>
      <c r="G2384" s="2">
        <f t="shared" si="148"/>
        <v>571.65390000000002</v>
      </c>
      <c r="H2384" s="2">
        <f t="shared" si="149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tr">
        <f t="shared" si="151"/>
        <v>loss</v>
      </c>
      <c r="P2384" s="2" t="s">
        <v>48</v>
      </c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150"/>
        <v>Good Sales</v>
      </c>
      <c r="F2385" s="2">
        <v>0.11</v>
      </c>
      <c r="G2385" s="2">
        <f t="shared" si="148"/>
        <v>460.26860000000005</v>
      </c>
      <c r="H2385" s="2">
        <f t="shared" si="149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tr">
        <f t="shared" si="151"/>
        <v>loss</v>
      </c>
      <c r="P2385" s="2" t="s">
        <v>48</v>
      </c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150"/>
        <v>Good Sales</v>
      </c>
      <c r="F2386" s="2">
        <v>0.04</v>
      </c>
      <c r="G2386" s="2">
        <f t="shared" si="148"/>
        <v>59.369599999999998</v>
      </c>
      <c r="H2386" s="2">
        <f t="shared" si="149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tr">
        <f t="shared" si="151"/>
        <v>loss</v>
      </c>
      <c r="P2386" s="2" t="s">
        <v>39</v>
      </c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150"/>
        <v>concerning</v>
      </c>
      <c r="F2387" s="2">
        <v>0.39</v>
      </c>
      <c r="G2387" s="2">
        <f t="shared" si="148"/>
        <v>244.48320000000001</v>
      </c>
      <c r="H2387" s="2">
        <f t="shared" si="149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tr">
        <f t="shared" si="151"/>
        <v>loss</v>
      </c>
      <c r="P2387" s="2" t="s">
        <v>23</v>
      </c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150"/>
        <v>Good Sales</v>
      </c>
      <c r="F2388" s="2">
        <v>0.41</v>
      </c>
      <c r="G2388" s="2">
        <f t="shared" si="148"/>
        <v>910.93389999999988</v>
      </c>
      <c r="H2388" s="2">
        <f t="shared" si="149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tr">
        <f t="shared" si="151"/>
        <v>loss</v>
      </c>
      <c r="P2388" s="2" t="s">
        <v>48</v>
      </c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150"/>
        <v>Good Sales</v>
      </c>
      <c r="F2389" s="2">
        <v>0.27</v>
      </c>
      <c r="G2389" s="2">
        <f t="shared" si="148"/>
        <v>310.81050000000005</v>
      </c>
      <c r="H2389" s="2">
        <f t="shared" si="149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tr">
        <f t="shared" si="151"/>
        <v>loss</v>
      </c>
      <c r="P2389" s="2" t="s">
        <v>23</v>
      </c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150"/>
        <v>Good Sales</v>
      </c>
      <c r="F2390" s="2">
        <v>0.08</v>
      </c>
      <c r="G2390" s="2">
        <f t="shared" si="148"/>
        <v>176.38</v>
      </c>
      <c r="H2390" s="2">
        <f t="shared" si="149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tr">
        <f t="shared" si="151"/>
        <v>loss</v>
      </c>
      <c r="P2390" s="2" t="s">
        <v>17</v>
      </c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150"/>
        <v>Good Sales</v>
      </c>
      <c r="F2391" s="2">
        <v>0.13</v>
      </c>
      <c r="G2391" s="2">
        <f t="shared" si="148"/>
        <v>644.29820000000007</v>
      </c>
      <c r="H2391" s="2">
        <f t="shared" si="149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tr">
        <f t="shared" si="151"/>
        <v>profit</v>
      </c>
      <c r="P2391" s="2" t="s">
        <v>48</v>
      </c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150"/>
        <v>Good Sales</v>
      </c>
      <c r="F2392" s="2">
        <v>0.48</v>
      </c>
      <c r="G2392" s="2">
        <f t="shared" si="148"/>
        <v>1398.3359999999998</v>
      </c>
      <c r="H2392" s="2">
        <f t="shared" si="149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tr">
        <f t="shared" si="151"/>
        <v>loss</v>
      </c>
      <c r="P2392" s="2" t="s">
        <v>17</v>
      </c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150"/>
        <v>Good Sales</v>
      </c>
      <c r="F2393" s="2">
        <v>0.11</v>
      </c>
      <c r="G2393" s="2">
        <f t="shared" si="148"/>
        <v>384.85039999999998</v>
      </c>
      <c r="H2393" s="2">
        <f t="shared" si="149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tr">
        <f t="shared" si="151"/>
        <v>loss</v>
      </c>
      <c r="P2393" s="2" t="s">
        <v>39</v>
      </c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150"/>
        <v>Good Sales</v>
      </c>
      <c r="F2394" s="2">
        <v>0.03</v>
      </c>
      <c r="G2394" s="2">
        <f t="shared" si="148"/>
        <v>102.65549999999999</v>
      </c>
      <c r="H2394" s="2">
        <f t="shared" si="149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tr">
        <f t="shared" si="151"/>
        <v>profit</v>
      </c>
      <c r="P2394" s="2" t="s">
        <v>39</v>
      </c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150"/>
        <v>Good Sales</v>
      </c>
      <c r="F2395" s="2">
        <v>0.28000000000000003</v>
      </c>
      <c r="G2395" s="2">
        <f t="shared" si="148"/>
        <v>1154.0004000000001</v>
      </c>
      <c r="H2395" s="2">
        <f t="shared" si="149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tr">
        <f t="shared" si="151"/>
        <v>profit</v>
      </c>
      <c r="P2395" s="2" t="s">
        <v>48</v>
      </c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150"/>
        <v>Good Sales</v>
      </c>
      <c r="F2396" s="2">
        <v>0.13</v>
      </c>
      <c r="G2396" s="2">
        <f t="shared" si="148"/>
        <v>614.40989999999999</v>
      </c>
      <c r="H2396" s="2">
        <f t="shared" si="149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tr">
        <f t="shared" si="151"/>
        <v>loss</v>
      </c>
      <c r="P2396" s="2" t="s">
        <v>34</v>
      </c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150"/>
        <v>Good Sales</v>
      </c>
      <c r="F2397" s="2">
        <v>0.48</v>
      </c>
      <c r="G2397" s="2">
        <f t="shared" si="148"/>
        <v>1597.5408</v>
      </c>
      <c r="H2397" s="2">
        <f t="shared" si="149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tr">
        <f t="shared" si="151"/>
        <v>loss</v>
      </c>
      <c r="P2397" s="2" t="s">
        <v>28</v>
      </c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150"/>
        <v>Good Sales</v>
      </c>
      <c r="F2398" s="2">
        <v>0.28999999999999998</v>
      </c>
      <c r="G2398" s="2">
        <f t="shared" si="148"/>
        <v>705.52940000000001</v>
      </c>
      <c r="H2398" s="2">
        <f t="shared" si="149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tr">
        <f t="shared" si="151"/>
        <v>loss</v>
      </c>
      <c r="P2398" s="2" t="s">
        <v>48</v>
      </c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150"/>
        <v>Good Sales</v>
      </c>
      <c r="F2399" s="2">
        <v>0.48</v>
      </c>
      <c r="G2399" s="2">
        <f t="shared" si="148"/>
        <v>795.53759999999988</v>
      </c>
      <c r="H2399" s="2">
        <f t="shared" si="149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tr">
        <f t="shared" si="151"/>
        <v>loss</v>
      </c>
      <c r="P2399" s="2" t="s">
        <v>39</v>
      </c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150"/>
        <v>Good Sales</v>
      </c>
      <c r="F2400" s="2">
        <v>0.39</v>
      </c>
      <c r="G2400" s="2">
        <f t="shared" si="148"/>
        <v>727.48260000000005</v>
      </c>
      <c r="H2400" s="2">
        <f t="shared" si="149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tr">
        <f t="shared" si="151"/>
        <v>loss</v>
      </c>
      <c r="P2400" s="2" t="s">
        <v>39</v>
      </c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150"/>
        <v>Good Sales</v>
      </c>
      <c r="F2401" s="2">
        <v>0.36</v>
      </c>
      <c r="G2401" s="2">
        <f t="shared" si="148"/>
        <v>626.02200000000005</v>
      </c>
      <c r="H2401" s="2">
        <f t="shared" si="149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tr">
        <f t="shared" si="151"/>
        <v>loss</v>
      </c>
      <c r="P2401" s="2" t="s">
        <v>39</v>
      </c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150"/>
        <v>Good Sales</v>
      </c>
      <c r="F2402" s="2">
        <v>0.42</v>
      </c>
      <c r="G2402" s="2">
        <f t="shared" si="148"/>
        <v>709.74959999999999</v>
      </c>
      <c r="H2402" s="2">
        <f t="shared" si="149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tr">
        <f t="shared" si="151"/>
        <v>loss</v>
      </c>
      <c r="P2402" s="2" t="s">
        <v>28</v>
      </c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150"/>
        <v>Good Sales</v>
      </c>
      <c r="F2403" s="2">
        <v>0.3</v>
      </c>
      <c r="G2403" s="2">
        <f t="shared" si="148"/>
        <v>1051.098</v>
      </c>
      <c r="H2403" s="2">
        <f t="shared" si="149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tr">
        <f t="shared" si="151"/>
        <v>profit</v>
      </c>
      <c r="P2403" s="2" t="s">
        <v>28</v>
      </c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150"/>
        <v>Good Sales</v>
      </c>
      <c r="F2404" s="2">
        <v>0.01</v>
      </c>
      <c r="G2404" s="2">
        <f t="shared" si="148"/>
        <v>29.797699999999999</v>
      </c>
      <c r="H2404" s="2">
        <f t="shared" si="149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tr">
        <f t="shared" si="151"/>
        <v>loss</v>
      </c>
      <c r="P2404" s="2" t="s">
        <v>34</v>
      </c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150"/>
        <v>Good Sales</v>
      </c>
      <c r="F2405" s="2">
        <v>0.2</v>
      </c>
      <c r="G2405" s="2">
        <f t="shared" si="148"/>
        <v>217.95600000000002</v>
      </c>
      <c r="H2405" s="2">
        <f t="shared" si="149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tr">
        <f t="shared" si="151"/>
        <v>loss</v>
      </c>
      <c r="P2405" s="2" t="s">
        <v>28</v>
      </c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150"/>
        <v>Good Sales</v>
      </c>
      <c r="F2406" s="2">
        <v>0.11</v>
      </c>
      <c r="G2406" s="2">
        <f t="shared" si="148"/>
        <v>533.62869999999998</v>
      </c>
      <c r="H2406" s="2">
        <f t="shared" si="149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tr">
        <f t="shared" si="151"/>
        <v>profit</v>
      </c>
      <c r="P2406" s="2" t="s">
        <v>39</v>
      </c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150"/>
        <v>Good Sales</v>
      </c>
      <c r="F2407" s="2">
        <v>0.22</v>
      </c>
      <c r="G2407" s="2">
        <f t="shared" si="148"/>
        <v>483.08920000000001</v>
      </c>
      <c r="H2407" s="2">
        <f t="shared" si="149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tr">
        <f t="shared" si="151"/>
        <v>loss</v>
      </c>
      <c r="P2407" s="2" t="s">
        <v>48</v>
      </c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150"/>
        <v>Good Sales</v>
      </c>
      <c r="F2408" s="2">
        <v>0.24</v>
      </c>
      <c r="G2408" s="2">
        <f t="shared" si="148"/>
        <v>689.71680000000003</v>
      </c>
      <c r="H2408" s="2">
        <f t="shared" si="149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tr">
        <f t="shared" si="151"/>
        <v>loss</v>
      </c>
      <c r="P2408" s="2" t="s">
        <v>28</v>
      </c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150"/>
        <v>Good Sales</v>
      </c>
      <c r="F2409" s="2">
        <v>0.06</v>
      </c>
      <c r="G2409" s="2">
        <f t="shared" si="148"/>
        <v>212.56439999999998</v>
      </c>
      <c r="H2409" s="2">
        <f t="shared" si="149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tr">
        <f t="shared" si="151"/>
        <v>loss</v>
      </c>
      <c r="P2409" s="2" t="s">
        <v>39</v>
      </c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150"/>
        <v>Good Sales</v>
      </c>
      <c r="F2410" s="2">
        <v>0.01</v>
      </c>
      <c r="G2410" s="2">
        <f t="shared" si="148"/>
        <v>31.0702</v>
      </c>
      <c r="H2410" s="2">
        <f t="shared" si="149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tr">
        <f t="shared" si="151"/>
        <v>loss</v>
      </c>
      <c r="P2410" s="2" t="s">
        <v>48</v>
      </c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150"/>
        <v>Good Sales</v>
      </c>
      <c r="F2411" s="2">
        <v>7.0000000000000007E-2</v>
      </c>
      <c r="G2411" s="2">
        <f t="shared" si="148"/>
        <v>113.69050000000001</v>
      </c>
      <c r="H2411" s="2">
        <f t="shared" si="149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tr">
        <f t="shared" si="151"/>
        <v>loss</v>
      </c>
      <c r="P2411" s="2" t="s">
        <v>28</v>
      </c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150"/>
        <v>Good Sales</v>
      </c>
      <c r="F2412" s="2">
        <v>0.43</v>
      </c>
      <c r="G2412" s="2">
        <f t="shared" si="148"/>
        <v>1723.7668000000001</v>
      </c>
      <c r="H2412" s="2">
        <f t="shared" si="149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tr">
        <f t="shared" si="151"/>
        <v>profit</v>
      </c>
      <c r="P2412" s="2" t="s">
        <v>28</v>
      </c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150"/>
        <v>concerning</v>
      </c>
      <c r="F2413" s="2">
        <v>0.38</v>
      </c>
      <c r="G2413" s="2">
        <f t="shared" si="148"/>
        <v>243.10499999999999</v>
      </c>
      <c r="H2413" s="2">
        <f t="shared" si="149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tr">
        <f t="shared" si="151"/>
        <v>loss</v>
      </c>
      <c r="P2413" s="2" t="s">
        <v>17</v>
      </c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150"/>
        <v>Good Sales</v>
      </c>
      <c r="F2414" s="2">
        <v>0.4</v>
      </c>
      <c r="G2414" s="2">
        <f t="shared" si="148"/>
        <v>1155.232</v>
      </c>
      <c r="H2414" s="2">
        <f t="shared" si="149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tr">
        <f t="shared" si="151"/>
        <v>loss</v>
      </c>
      <c r="P2414" s="2" t="s">
        <v>23</v>
      </c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150"/>
        <v>Good Sales</v>
      </c>
      <c r="F2415" s="2">
        <v>0.14000000000000001</v>
      </c>
      <c r="G2415" s="2">
        <f t="shared" si="148"/>
        <v>201.49500000000003</v>
      </c>
      <c r="H2415" s="2">
        <f t="shared" si="149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tr">
        <f t="shared" si="151"/>
        <v>loss</v>
      </c>
      <c r="P2415" s="2" t="s">
        <v>28</v>
      </c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150"/>
        <v>Good Sales</v>
      </c>
      <c r="F2416" s="2">
        <v>0.12</v>
      </c>
      <c r="G2416" s="2">
        <f t="shared" si="148"/>
        <v>374.06879999999995</v>
      </c>
      <c r="H2416" s="2">
        <f t="shared" si="149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tr">
        <f t="shared" si="151"/>
        <v>profit</v>
      </c>
      <c r="P2416" s="2" t="s">
        <v>28</v>
      </c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150"/>
        <v>Good Sales</v>
      </c>
      <c r="F2417" s="2">
        <v>0.02</v>
      </c>
      <c r="G2417" s="2">
        <f t="shared" si="148"/>
        <v>23.363400000000002</v>
      </c>
      <c r="H2417" s="2">
        <f t="shared" si="149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tr">
        <f t="shared" si="151"/>
        <v>loss</v>
      </c>
      <c r="P2417" s="2" t="s">
        <v>34</v>
      </c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150"/>
        <v>Good Sales</v>
      </c>
      <c r="F2418" s="2">
        <v>0.24</v>
      </c>
      <c r="G2418" s="2">
        <f t="shared" si="148"/>
        <v>932.10720000000003</v>
      </c>
      <c r="H2418" s="2">
        <f t="shared" si="149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tr">
        <f t="shared" si="151"/>
        <v>profit</v>
      </c>
      <c r="P2418" s="2" t="s">
        <v>23</v>
      </c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150"/>
        <v>Good Sales</v>
      </c>
      <c r="F2419" s="2">
        <v>0.19</v>
      </c>
      <c r="G2419" s="2">
        <f t="shared" si="148"/>
        <v>230.83670000000001</v>
      </c>
      <c r="H2419" s="2">
        <f t="shared" si="149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tr">
        <f t="shared" si="151"/>
        <v>loss</v>
      </c>
      <c r="P2419" s="2" t="s">
        <v>39</v>
      </c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150"/>
        <v>Good Sales</v>
      </c>
      <c r="F2420" s="2">
        <v>0.42</v>
      </c>
      <c r="G2420" s="2">
        <f t="shared" si="148"/>
        <v>1874.4264000000001</v>
      </c>
      <c r="H2420" s="2">
        <f t="shared" si="149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tr">
        <f t="shared" si="151"/>
        <v>profit</v>
      </c>
      <c r="P2420" s="2" t="s">
        <v>17</v>
      </c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150"/>
        <v>Good Sales</v>
      </c>
      <c r="F2421" s="2">
        <v>0.34</v>
      </c>
      <c r="G2421" s="2">
        <f t="shared" si="148"/>
        <v>1469.3508000000002</v>
      </c>
      <c r="H2421" s="2">
        <f t="shared" si="149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tr">
        <f t="shared" si="151"/>
        <v>loss</v>
      </c>
      <c r="P2421" s="2" t="s">
        <v>28</v>
      </c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150"/>
        <v>Good Sales</v>
      </c>
      <c r="F2422" s="2">
        <v>7.0000000000000007E-2</v>
      </c>
      <c r="G2422" s="2">
        <f t="shared" si="148"/>
        <v>131.30110000000002</v>
      </c>
      <c r="H2422" s="2">
        <f t="shared" si="149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tr">
        <f t="shared" si="151"/>
        <v>loss</v>
      </c>
      <c r="P2422" s="2" t="s">
        <v>39</v>
      </c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150"/>
        <v>Good Sales</v>
      </c>
      <c r="F2423" s="2">
        <v>0.49</v>
      </c>
      <c r="G2423" s="2">
        <f t="shared" si="148"/>
        <v>975.35479999999995</v>
      </c>
      <c r="H2423" s="2">
        <f t="shared" si="149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tr">
        <f t="shared" si="151"/>
        <v>loss</v>
      </c>
      <c r="P2423" s="2" t="s">
        <v>28</v>
      </c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150"/>
        <v>Good Sales</v>
      </c>
      <c r="F2424" s="2">
        <v>0.39</v>
      </c>
      <c r="G2424" s="2">
        <f t="shared" si="148"/>
        <v>1379.5743</v>
      </c>
      <c r="H2424" s="2">
        <f t="shared" si="149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tr">
        <f t="shared" si="151"/>
        <v>loss</v>
      </c>
      <c r="P2424" s="2" t="s">
        <v>34</v>
      </c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150"/>
        <v>concerning</v>
      </c>
      <c r="F2425" s="2">
        <v>0.36</v>
      </c>
      <c r="G2425" s="2">
        <f t="shared" si="148"/>
        <v>195.4188</v>
      </c>
      <c r="H2425" s="2">
        <f t="shared" si="149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tr">
        <f t="shared" si="151"/>
        <v>loss</v>
      </c>
      <c r="P2425" s="2" t="s">
        <v>34</v>
      </c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150"/>
        <v>concerning</v>
      </c>
      <c r="F2426" s="2">
        <v>0.11</v>
      </c>
      <c r="G2426" s="2">
        <f t="shared" si="148"/>
        <v>54.616099999999996</v>
      </c>
      <c r="H2426" s="2">
        <f t="shared" si="149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tr">
        <f t="shared" si="151"/>
        <v>loss</v>
      </c>
      <c r="P2426" s="2" t="s">
        <v>39</v>
      </c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150"/>
        <v>concerning</v>
      </c>
      <c r="F2427" s="2">
        <v>0.45</v>
      </c>
      <c r="G2427" s="2">
        <f t="shared" si="148"/>
        <v>345.59550000000002</v>
      </c>
      <c r="H2427" s="2">
        <f t="shared" si="149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tr">
        <f t="shared" si="151"/>
        <v>loss</v>
      </c>
      <c r="P2427" s="2" t="s">
        <v>48</v>
      </c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150"/>
        <v>Good Sales</v>
      </c>
      <c r="F2428" s="2">
        <v>0.24</v>
      </c>
      <c r="G2428" s="2">
        <f t="shared" si="148"/>
        <v>685.47119999999995</v>
      </c>
      <c r="H2428" s="2">
        <f t="shared" si="149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tr">
        <f t="shared" si="151"/>
        <v>loss</v>
      </c>
      <c r="P2428" s="2" t="s">
        <v>28</v>
      </c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150"/>
        <v>Good Sales</v>
      </c>
      <c r="F2429" s="2">
        <v>0.15</v>
      </c>
      <c r="G2429" s="2">
        <f t="shared" si="148"/>
        <v>124.51649999999999</v>
      </c>
      <c r="H2429" s="2">
        <f t="shared" si="149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tr">
        <f t="shared" si="151"/>
        <v>loss</v>
      </c>
      <c r="P2429" s="2" t="s">
        <v>48</v>
      </c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150"/>
        <v>Good Sales</v>
      </c>
      <c r="F2430" s="2">
        <v>0.33</v>
      </c>
      <c r="G2430" s="2">
        <f t="shared" si="148"/>
        <v>481.90559999999999</v>
      </c>
      <c r="H2430" s="2">
        <f t="shared" si="149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tr">
        <f t="shared" si="151"/>
        <v>loss</v>
      </c>
      <c r="P2430" s="2" t="s">
        <v>39</v>
      </c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150"/>
        <v>Good Sales</v>
      </c>
      <c r="F2431" s="2">
        <v>0.11</v>
      </c>
      <c r="G2431" s="2">
        <f t="shared" si="148"/>
        <v>359.6857</v>
      </c>
      <c r="H2431" s="2">
        <f t="shared" si="149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tr">
        <f t="shared" si="151"/>
        <v>loss</v>
      </c>
      <c r="P2431" s="2" t="s">
        <v>17</v>
      </c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150"/>
        <v>concerning</v>
      </c>
      <c r="F2432" s="2">
        <v>0.45</v>
      </c>
      <c r="G2432" s="2">
        <f t="shared" si="148"/>
        <v>79.451999999999998</v>
      </c>
      <c r="H2432" s="2">
        <f t="shared" si="149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tr">
        <f t="shared" si="151"/>
        <v>loss</v>
      </c>
      <c r="P2432" s="2" t="s">
        <v>17</v>
      </c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150"/>
        <v>Good Sales</v>
      </c>
      <c r="F2433" s="2">
        <v>0.43</v>
      </c>
      <c r="G2433" s="2">
        <f t="shared" si="148"/>
        <v>422.75880000000001</v>
      </c>
      <c r="H2433" s="2">
        <f t="shared" si="149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tr">
        <f t="shared" si="151"/>
        <v>loss</v>
      </c>
      <c r="P2433" s="2" t="s">
        <v>28</v>
      </c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150"/>
        <v>Good Sales</v>
      </c>
      <c r="F2434" s="2">
        <v>0.23</v>
      </c>
      <c r="G2434" s="2">
        <f t="shared" ref="G2434:G2497" si="152">D2434*F2434</f>
        <v>1071.0318</v>
      </c>
      <c r="H2434" s="2">
        <f t="shared" ref="H2434:H2497" si="153">D2434-G2434</f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tr">
        <f t="shared" si="151"/>
        <v>loss</v>
      </c>
      <c r="P2434" s="2" t="s">
        <v>28</v>
      </c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154">IF(D2435&gt;800,"Good Sales","concerning")</f>
        <v>Good Sales</v>
      </c>
      <c r="F2435" s="2">
        <v>0.1</v>
      </c>
      <c r="G2435" s="2">
        <f t="shared" si="152"/>
        <v>335.15300000000002</v>
      </c>
      <c r="H2435" s="2">
        <f t="shared" si="153"/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tr">
        <f t="shared" ref="O2435:O2498" si="155">IF(N2435&gt;800,"profit","loss")</f>
        <v>loss</v>
      </c>
      <c r="P2435" s="2" t="s">
        <v>17</v>
      </c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154"/>
        <v>Good Sales</v>
      </c>
      <c r="F2436" s="2">
        <v>0.25</v>
      </c>
      <c r="G2436" s="2">
        <f t="shared" si="152"/>
        <v>399.3</v>
      </c>
      <c r="H2436" s="2">
        <f t="shared" si="153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tr">
        <f t="shared" si="155"/>
        <v>loss</v>
      </c>
      <c r="P2436" s="2" t="s">
        <v>34</v>
      </c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154"/>
        <v>concerning</v>
      </c>
      <c r="F2437" s="2">
        <v>7.0000000000000007E-2</v>
      </c>
      <c r="G2437" s="2">
        <f t="shared" si="152"/>
        <v>22.539300000000004</v>
      </c>
      <c r="H2437" s="2">
        <f t="shared" si="153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tr">
        <f t="shared" si="155"/>
        <v>loss</v>
      </c>
      <c r="P2437" s="2" t="s">
        <v>23</v>
      </c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154"/>
        <v>Good Sales</v>
      </c>
      <c r="F2438" s="2">
        <v>0.13</v>
      </c>
      <c r="G2438" s="2">
        <f t="shared" si="152"/>
        <v>386.31319999999999</v>
      </c>
      <c r="H2438" s="2">
        <f t="shared" si="153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tr">
        <f t="shared" si="155"/>
        <v>loss</v>
      </c>
      <c r="P2438" s="2" t="s">
        <v>28</v>
      </c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154"/>
        <v>Good Sales</v>
      </c>
      <c r="F2439" s="2">
        <v>0.24</v>
      </c>
      <c r="G2439" s="2">
        <f t="shared" si="152"/>
        <v>286.08959999999996</v>
      </c>
      <c r="H2439" s="2">
        <f t="shared" si="153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tr">
        <f t="shared" si="155"/>
        <v>loss</v>
      </c>
      <c r="P2439" s="2" t="s">
        <v>39</v>
      </c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154"/>
        <v>Good Sales</v>
      </c>
      <c r="F2440" s="2">
        <v>0.01</v>
      </c>
      <c r="G2440" s="2">
        <f t="shared" si="152"/>
        <v>48.0486</v>
      </c>
      <c r="H2440" s="2">
        <f t="shared" si="153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tr">
        <f t="shared" si="155"/>
        <v>profit</v>
      </c>
      <c r="P2440" s="2" t="s">
        <v>28</v>
      </c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154"/>
        <v>Good Sales</v>
      </c>
      <c r="F2441" s="2">
        <v>0.38</v>
      </c>
      <c r="G2441" s="2">
        <f t="shared" si="152"/>
        <v>1317.1218000000001</v>
      </c>
      <c r="H2441" s="2">
        <f t="shared" si="153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tr">
        <f t="shared" si="155"/>
        <v>loss</v>
      </c>
      <c r="P2441" s="2" t="s">
        <v>39</v>
      </c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154"/>
        <v>Good Sales</v>
      </c>
      <c r="F2442" s="2">
        <v>0.1</v>
      </c>
      <c r="G2442" s="2">
        <f t="shared" si="152"/>
        <v>487.32100000000003</v>
      </c>
      <c r="H2442" s="2">
        <f t="shared" si="153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tr">
        <f t="shared" si="155"/>
        <v>profit</v>
      </c>
      <c r="P2442" s="2" t="s">
        <v>17</v>
      </c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154"/>
        <v>Good Sales</v>
      </c>
      <c r="F2443" s="2">
        <v>0.43</v>
      </c>
      <c r="G2443" s="2">
        <f t="shared" si="152"/>
        <v>1831.6280000000002</v>
      </c>
      <c r="H2443" s="2">
        <f t="shared" si="153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tr">
        <f t="shared" si="155"/>
        <v>profit</v>
      </c>
      <c r="P2443" s="2" t="s">
        <v>28</v>
      </c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154"/>
        <v>Good Sales</v>
      </c>
      <c r="F2444" s="2">
        <v>0.01</v>
      </c>
      <c r="G2444" s="2">
        <f t="shared" si="152"/>
        <v>24.668299999999999</v>
      </c>
      <c r="H2444" s="2">
        <f t="shared" si="153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tr">
        <f t="shared" si="155"/>
        <v>loss</v>
      </c>
      <c r="P2444" s="2" t="s">
        <v>34</v>
      </c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154"/>
        <v>Good Sales</v>
      </c>
      <c r="F2445" s="2">
        <v>0.27</v>
      </c>
      <c r="G2445" s="2">
        <f t="shared" si="152"/>
        <v>912.83220000000006</v>
      </c>
      <c r="H2445" s="2">
        <f t="shared" si="153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tr">
        <f t="shared" si="155"/>
        <v>profit</v>
      </c>
      <c r="P2445" s="2" t="s">
        <v>39</v>
      </c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154"/>
        <v>Good Sales</v>
      </c>
      <c r="F2446" s="2">
        <v>0.39</v>
      </c>
      <c r="G2446" s="2">
        <f t="shared" si="152"/>
        <v>1590.9386999999999</v>
      </c>
      <c r="H2446" s="2">
        <f t="shared" si="153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tr">
        <f t="shared" si="155"/>
        <v>profit</v>
      </c>
      <c r="P2446" s="2" t="s">
        <v>34</v>
      </c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154"/>
        <v>Good Sales</v>
      </c>
      <c r="F2447" s="2">
        <v>0.12</v>
      </c>
      <c r="G2447" s="2">
        <f t="shared" si="152"/>
        <v>351.96840000000003</v>
      </c>
      <c r="H2447" s="2">
        <f t="shared" si="153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tr">
        <f t="shared" si="155"/>
        <v>loss</v>
      </c>
      <c r="P2447" s="2" t="s">
        <v>39</v>
      </c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154"/>
        <v>concerning</v>
      </c>
      <c r="F2448" s="2">
        <v>0.35</v>
      </c>
      <c r="G2448" s="2">
        <f t="shared" si="152"/>
        <v>140.45150000000001</v>
      </c>
      <c r="H2448" s="2">
        <f t="shared" si="153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tr">
        <f t="shared" si="155"/>
        <v>loss</v>
      </c>
      <c r="P2448" s="2" t="s">
        <v>48</v>
      </c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154"/>
        <v>Good Sales</v>
      </c>
      <c r="F2449" s="2">
        <v>0.36</v>
      </c>
      <c r="G2449" s="2">
        <f t="shared" si="152"/>
        <v>865.86839999999995</v>
      </c>
      <c r="H2449" s="2">
        <f t="shared" si="153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tr">
        <f t="shared" si="155"/>
        <v>loss</v>
      </c>
      <c r="P2449" s="2" t="s">
        <v>23</v>
      </c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154"/>
        <v>concerning</v>
      </c>
      <c r="F2450" s="2">
        <v>0.32</v>
      </c>
      <c r="G2450" s="2">
        <f t="shared" si="152"/>
        <v>236.73919999999998</v>
      </c>
      <c r="H2450" s="2">
        <f t="shared" si="153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tr">
        <f t="shared" si="155"/>
        <v>loss</v>
      </c>
      <c r="P2450" s="2" t="s">
        <v>34</v>
      </c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154"/>
        <v>Good Sales</v>
      </c>
      <c r="F2451" s="2">
        <v>0.18</v>
      </c>
      <c r="G2451" s="2">
        <f t="shared" si="152"/>
        <v>648.495</v>
      </c>
      <c r="H2451" s="2">
        <f t="shared" si="153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tr">
        <f t="shared" si="155"/>
        <v>loss</v>
      </c>
      <c r="P2451" s="2" t="s">
        <v>23</v>
      </c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154"/>
        <v>Good Sales</v>
      </c>
      <c r="F2452" s="2">
        <v>0.39</v>
      </c>
      <c r="G2452" s="2">
        <f t="shared" si="152"/>
        <v>1339.6812</v>
      </c>
      <c r="H2452" s="2">
        <f t="shared" si="153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tr">
        <f t="shared" si="155"/>
        <v>loss</v>
      </c>
      <c r="P2452" s="2" t="s">
        <v>34</v>
      </c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154"/>
        <v>Good Sales</v>
      </c>
      <c r="F2453" s="2">
        <v>0.31</v>
      </c>
      <c r="G2453" s="2">
        <f t="shared" si="152"/>
        <v>1539.2275</v>
      </c>
      <c r="H2453" s="2">
        <f t="shared" si="153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tr">
        <f t="shared" si="155"/>
        <v>profit</v>
      </c>
      <c r="P2453" s="2" t="s">
        <v>23</v>
      </c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154"/>
        <v>Good Sales</v>
      </c>
      <c r="F2454" s="2">
        <v>0.3</v>
      </c>
      <c r="G2454" s="2">
        <f t="shared" si="152"/>
        <v>954.351</v>
      </c>
      <c r="H2454" s="2">
        <f t="shared" si="153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tr">
        <f t="shared" si="155"/>
        <v>loss</v>
      </c>
      <c r="P2454" s="2" t="s">
        <v>34</v>
      </c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154"/>
        <v>Good Sales</v>
      </c>
      <c r="F2455" s="2">
        <v>0.41</v>
      </c>
      <c r="G2455" s="2">
        <f t="shared" si="152"/>
        <v>1648.4787999999999</v>
      </c>
      <c r="H2455" s="2">
        <f t="shared" si="153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tr">
        <f t="shared" si="155"/>
        <v>loss</v>
      </c>
      <c r="P2455" s="2" t="s">
        <v>34</v>
      </c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154"/>
        <v>Good Sales</v>
      </c>
      <c r="F2456" s="2">
        <v>0.12</v>
      </c>
      <c r="G2456" s="2">
        <f t="shared" si="152"/>
        <v>169.75319999999999</v>
      </c>
      <c r="H2456" s="2">
        <f t="shared" si="153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tr">
        <f t="shared" si="155"/>
        <v>loss</v>
      </c>
      <c r="P2456" s="2" t="s">
        <v>34</v>
      </c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154"/>
        <v>Good Sales</v>
      </c>
      <c r="F2457" s="2">
        <v>0.12</v>
      </c>
      <c r="G2457" s="2">
        <f t="shared" si="152"/>
        <v>211.93439999999998</v>
      </c>
      <c r="H2457" s="2">
        <f t="shared" si="153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tr">
        <f t="shared" si="155"/>
        <v>loss</v>
      </c>
      <c r="P2457" s="2" t="s">
        <v>17</v>
      </c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154"/>
        <v>Good Sales</v>
      </c>
      <c r="F2458" s="2">
        <v>0.19</v>
      </c>
      <c r="G2458" s="2">
        <f t="shared" si="152"/>
        <v>872.74980000000005</v>
      </c>
      <c r="H2458" s="2">
        <f t="shared" si="153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tr">
        <f t="shared" si="155"/>
        <v>profit</v>
      </c>
      <c r="P2458" s="2" t="s">
        <v>28</v>
      </c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154"/>
        <v>Good Sales</v>
      </c>
      <c r="F2459" s="2">
        <v>0.04</v>
      </c>
      <c r="G2459" s="2">
        <f t="shared" si="152"/>
        <v>152.01760000000002</v>
      </c>
      <c r="H2459" s="2">
        <f t="shared" si="153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tr">
        <f t="shared" si="155"/>
        <v>loss</v>
      </c>
      <c r="P2459" s="2" t="s">
        <v>34</v>
      </c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154"/>
        <v>Good Sales</v>
      </c>
      <c r="F2460" s="2">
        <v>0.17</v>
      </c>
      <c r="G2460" s="2">
        <f t="shared" si="152"/>
        <v>562.83940000000007</v>
      </c>
      <c r="H2460" s="2">
        <f t="shared" si="153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tr">
        <f t="shared" si="155"/>
        <v>loss</v>
      </c>
      <c r="P2460" s="2" t="s">
        <v>23</v>
      </c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154"/>
        <v>Good Sales</v>
      </c>
      <c r="F2461" s="2">
        <v>0.2</v>
      </c>
      <c r="G2461" s="2">
        <f t="shared" si="152"/>
        <v>268.94800000000004</v>
      </c>
      <c r="H2461" s="2">
        <f t="shared" si="153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tr">
        <f t="shared" si="155"/>
        <v>loss</v>
      </c>
      <c r="P2461" s="2" t="s">
        <v>48</v>
      </c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154"/>
        <v>Good Sales</v>
      </c>
      <c r="F2462" s="2">
        <v>0.25</v>
      </c>
      <c r="G2462" s="2">
        <f t="shared" si="152"/>
        <v>880.75750000000005</v>
      </c>
      <c r="H2462" s="2">
        <f t="shared" si="153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tr">
        <f t="shared" si="155"/>
        <v>loss</v>
      </c>
      <c r="P2462" s="2" t="s">
        <v>39</v>
      </c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154"/>
        <v>Good Sales</v>
      </c>
      <c r="F2463" s="2">
        <v>0.13</v>
      </c>
      <c r="G2463" s="2">
        <f t="shared" si="152"/>
        <v>577.86820000000012</v>
      </c>
      <c r="H2463" s="2">
        <f t="shared" si="153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tr">
        <f t="shared" si="155"/>
        <v>loss</v>
      </c>
      <c r="P2463" s="2" t="s">
        <v>23</v>
      </c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154"/>
        <v>Good Sales</v>
      </c>
      <c r="F2464" s="2">
        <v>0.45</v>
      </c>
      <c r="G2464" s="2">
        <f t="shared" si="152"/>
        <v>553.90950000000009</v>
      </c>
      <c r="H2464" s="2">
        <f t="shared" si="153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tr">
        <f t="shared" si="155"/>
        <v>loss</v>
      </c>
      <c r="P2464" s="2" t="s">
        <v>17</v>
      </c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154"/>
        <v>Good Sales</v>
      </c>
      <c r="F2465" s="2">
        <v>0.14000000000000001</v>
      </c>
      <c r="G2465" s="2">
        <f t="shared" si="152"/>
        <v>498.40140000000008</v>
      </c>
      <c r="H2465" s="2">
        <f t="shared" si="153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tr">
        <f t="shared" si="155"/>
        <v>profit</v>
      </c>
      <c r="P2465" s="2" t="s">
        <v>23</v>
      </c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154"/>
        <v>Good Sales</v>
      </c>
      <c r="F2466" s="2">
        <v>0.43</v>
      </c>
      <c r="G2466" s="2">
        <f t="shared" si="152"/>
        <v>872.51299999999992</v>
      </c>
      <c r="H2466" s="2">
        <f t="shared" si="153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tr">
        <f t="shared" si="155"/>
        <v>loss</v>
      </c>
      <c r="P2466" s="2" t="s">
        <v>28</v>
      </c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154"/>
        <v>concerning</v>
      </c>
      <c r="F2467" s="2">
        <v>0.22</v>
      </c>
      <c r="G2467" s="2">
        <f t="shared" si="152"/>
        <v>150.03120000000001</v>
      </c>
      <c r="H2467" s="2">
        <f t="shared" si="153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tr">
        <f t="shared" si="155"/>
        <v>loss</v>
      </c>
      <c r="P2467" s="2" t="s">
        <v>17</v>
      </c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154"/>
        <v>Good Sales</v>
      </c>
      <c r="F2468" s="2">
        <v>0.36</v>
      </c>
      <c r="G2468" s="2">
        <f t="shared" si="152"/>
        <v>1382.7456</v>
      </c>
      <c r="H2468" s="2">
        <f t="shared" si="153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tr">
        <f t="shared" si="155"/>
        <v>loss</v>
      </c>
      <c r="P2468" s="2" t="s">
        <v>23</v>
      </c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154"/>
        <v>Good Sales</v>
      </c>
      <c r="F2469" s="2">
        <v>0.06</v>
      </c>
      <c r="G2469" s="2">
        <f t="shared" si="152"/>
        <v>55.138199999999998</v>
      </c>
      <c r="H2469" s="2">
        <f t="shared" si="153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tr">
        <f t="shared" si="155"/>
        <v>loss</v>
      </c>
      <c r="P2469" s="2" t="s">
        <v>17</v>
      </c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154"/>
        <v>Good Sales</v>
      </c>
      <c r="F2470" s="2">
        <v>0.27</v>
      </c>
      <c r="G2470" s="2">
        <f t="shared" si="152"/>
        <v>361.58130000000006</v>
      </c>
      <c r="H2470" s="2">
        <f t="shared" si="153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tr">
        <f t="shared" si="155"/>
        <v>loss</v>
      </c>
      <c r="P2470" s="2" t="s">
        <v>23</v>
      </c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154"/>
        <v>Good Sales</v>
      </c>
      <c r="F2471" s="2">
        <v>0.48</v>
      </c>
      <c r="G2471" s="2">
        <f t="shared" si="152"/>
        <v>1889.4816000000001</v>
      </c>
      <c r="H2471" s="2">
        <f t="shared" si="153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tr">
        <f t="shared" si="155"/>
        <v>loss</v>
      </c>
      <c r="P2471" s="2" t="s">
        <v>23</v>
      </c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154"/>
        <v>Good Sales</v>
      </c>
      <c r="F2472" s="2">
        <v>0.33</v>
      </c>
      <c r="G2472" s="2">
        <f t="shared" si="152"/>
        <v>1233.0284999999999</v>
      </c>
      <c r="H2472" s="2">
        <f t="shared" si="153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tr">
        <f t="shared" si="155"/>
        <v>profit</v>
      </c>
      <c r="P2472" s="2" t="s">
        <v>48</v>
      </c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154"/>
        <v>Good Sales</v>
      </c>
      <c r="F2473" s="2">
        <v>0.41</v>
      </c>
      <c r="G2473" s="2">
        <f t="shared" si="152"/>
        <v>551.65499999999997</v>
      </c>
      <c r="H2473" s="2">
        <f t="shared" si="153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tr">
        <f t="shared" si="155"/>
        <v>loss</v>
      </c>
      <c r="P2473" s="2" t="s">
        <v>28</v>
      </c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154"/>
        <v>Good Sales</v>
      </c>
      <c r="F2474" s="2">
        <v>0.13</v>
      </c>
      <c r="G2474" s="2">
        <f t="shared" si="152"/>
        <v>612.39490000000001</v>
      </c>
      <c r="H2474" s="2">
        <f t="shared" si="153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tr">
        <f t="shared" si="155"/>
        <v>loss</v>
      </c>
      <c r="P2474" s="2" t="s">
        <v>48</v>
      </c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154"/>
        <v>Good Sales</v>
      </c>
      <c r="F2475" s="2">
        <v>0.4</v>
      </c>
      <c r="G2475" s="2">
        <f t="shared" si="152"/>
        <v>461.96000000000004</v>
      </c>
      <c r="H2475" s="2">
        <f t="shared" si="153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tr">
        <f t="shared" si="155"/>
        <v>loss</v>
      </c>
      <c r="P2475" s="2" t="s">
        <v>48</v>
      </c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154"/>
        <v>Good Sales</v>
      </c>
      <c r="F2476" s="2">
        <v>0.18</v>
      </c>
      <c r="G2476" s="2">
        <f t="shared" si="152"/>
        <v>894.375</v>
      </c>
      <c r="H2476" s="2">
        <f t="shared" si="153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tr">
        <f t="shared" si="155"/>
        <v>profit</v>
      </c>
      <c r="P2476" s="2" t="s">
        <v>28</v>
      </c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154"/>
        <v>Good Sales</v>
      </c>
      <c r="F2477" s="2">
        <v>0.24</v>
      </c>
      <c r="G2477" s="2">
        <f t="shared" si="152"/>
        <v>891.7704</v>
      </c>
      <c r="H2477" s="2">
        <f t="shared" si="153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tr">
        <f t="shared" si="155"/>
        <v>loss</v>
      </c>
      <c r="P2477" s="2" t="s">
        <v>17</v>
      </c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154"/>
        <v>Good Sales</v>
      </c>
      <c r="F2478" s="2">
        <v>0.09</v>
      </c>
      <c r="G2478" s="2">
        <f t="shared" si="152"/>
        <v>182.09609999999998</v>
      </c>
      <c r="H2478" s="2">
        <f t="shared" si="153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tr">
        <f t="shared" si="155"/>
        <v>loss</v>
      </c>
      <c r="P2478" s="2" t="s">
        <v>17</v>
      </c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154"/>
        <v>concerning</v>
      </c>
      <c r="F2479" s="2">
        <v>0.24</v>
      </c>
      <c r="G2479" s="2">
        <f t="shared" si="152"/>
        <v>177.29040000000001</v>
      </c>
      <c r="H2479" s="2">
        <f t="shared" si="153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tr">
        <f t="shared" si="155"/>
        <v>loss</v>
      </c>
      <c r="P2479" s="2" t="s">
        <v>17</v>
      </c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154"/>
        <v>Good Sales</v>
      </c>
      <c r="F2480" s="2">
        <v>0.26</v>
      </c>
      <c r="G2480" s="2">
        <f t="shared" si="152"/>
        <v>434.33000000000004</v>
      </c>
      <c r="H2480" s="2">
        <f t="shared" si="153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tr">
        <f t="shared" si="155"/>
        <v>loss</v>
      </c>
      <c r="P2480" s="2" t="s">
        <v>48</v>
      </c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154"/>
        <v>Good Sales</v>
      </c>
      <c r="F2481" s="2">
        <v>0.31</v>
      </c>
      <c r="G2481" s="2">
        <f t="shared" si="152"/>
        <v>325.28919999999999</v>
      </c>
      <c r="H2481" s="2">
        <f t="shared" si="153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tr">
        <f t="shared" si="155"/>
        <v>loss</v>
      </c>
      <c r="P2481" s="2" t="s">
        <v>28</v>
      </c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154"/>
        <v>Good Sales</v>
      </c>
      <c r="F2482" s="2">
        <v>0.43</v>
      </c>
      <c r="G2482" s="2">
        <f t="shared" si="152"/>
        <v>1353.2143000000001</v>
      </c>
      <c r="H2482" s="2">
        <f t="shared" si="153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tr">
        <f t="shared" si="155"/>
        <v>loss</v>
      </c>
      <c r="P2482" s="2" t="s">
        <v>17</v>
      </c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154"/>
        <v>Good Sales</v>
      </c>
      <c r="F2483" s="2">
        <v>0.15</v>
      </c>
      <c r="G2483" s="2">
        <f t="shared" si="152"/>
        <v>277.2885</v>
      </c>
      <c r="H2483" s="2">
        <f t="shared" si="153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tr">
        <f t="shared" si="155"/>
        <v>loss</v>
      </c>
      <c r="P2483" s="2" t="s">
        <v>39</v>
      </c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154"/>
        <v>Good Sales</v>
      </c>
      <c r="F2484" s="2">
        <v>0.49</v>
      </c>
      <c r="G2484" s="2">
        <f t="shared" si="152"/>
        <v>757.31459999999993</v>
      </c>
      <c r="H2484" s="2">
        <f t="shared" si="153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tr">
        <f t="shared" si="155"/>
        <v>loss</v>
      </c>
      <c r="P2484" s="2" t="s">
        <v>48</v>
      </c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154"/>
        <v>Good Sales</v>
      </c>
      <c r="F2485" s="2">
        <v>0.42</v>
      </c>
      <c r="G2485" s="2">
        <f t="shared" si="152"/>
        <v>1600.1789999999999</v>
      </c>
      <c r="H2485" s="2">
        <f t="shared" si="153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tr">
        <f t="shared" si="155"/>
        <v>profit</v>
      </c>
      <c r="P2485" s="2" t="s">
        <v>34</v>
      </c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154"/>
        <v>Good Sales</v>
      </c>
      <c r="F2486" s="2">
        <v>0.2</v>
      </c>
      <c r="G2486" s="2">
        <f t="shared" si="152"/>
        <v>245.98800000000003</v>
      </c>
      <c r="H2486" s="2">
        <f t="shared" si="153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tr">
        <f t="shared" si="155"/>
        <v>loss</v>
      </c>
      <c r="P2486" s="2" t="s">
        <v>17</v>
      </c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154"/>
        <v>Good Sales</v>
      </c>
      <c r="F2487" s="2">
        <v>0.11</v>
      </c>
      <c r="G2487" s="2">
        <f t="shared" si="152"/>
        <v>327.33360000000005</v>
      </c>
      <c r="H2487" s="2">
        <f t="shared" si="153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tr">
        <f t="shared" si="155"/>
        <v>loss</v>
      </c>
      <c r="P2487" s="2" t="s">
        <v>48</v>
      </c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154"/>
        <v>Good Sales</v>
      </c>
      <c r="F2488" s="2">
        <v>0.04</v>
      </c>
      <c r="G2488" s="2">
        <f t="shared" si="152"/>
        <v>42.140799999999999</v>
      </c>
      <c r="H2488" s="2">
        <f t="shared" si="153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tr">
        <f t="shared" si="155"/>
        <v>loss</v>
      </c>
      <c r="P2488" s="2" t="s">
        <v>28</v>
      </c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154"/>
        <v>Good Sales</v>
      </c>
      <c r="F2489" s="2">
        <v>0.12</v>
      </c>
      <c r="G2489" s="2">
        <f t="shared" si="152"/>
        <v>432.30119999999999</v>
      </c>
      <c r="H2489" s="2">
        <f t="shared" si="153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tr">
        <f t="shared" si="155"/>
        <v>loss</v>
      </c>
      <c r="P2489" s="2" t="s">
        <v>28</v>
      </c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154"/>
        <v>Good Sales</v>
      </c>
      <c r="F2490" s="2">
        <v>0.44</v>
      </c>
      <c r="G2490" s="2">
        <f t="shared" si="152"/>
        <v>1391.7639999999999</v>
      </c>
      <c r="H2490" s="2">
        <f t="shared" si="153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tr">
        <f t="shared" si="155"/>
        <v>loss</v>
      </c>
      <c r="P2490" s="2" t="s">
        <v>34</v>
      </c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154"/>
        <v>Good Sales</v>
      </c>
      <c r="F2491" s="2">
        <v>0.15</v>
      </c>
      <c r="G2491" s="2">
        <f t="shared" si="152"/>
        <v>601.64249999999993</v>
      </c>
      <c r="H2491" s="2">
        <f t="shared" si="153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tr">
        <f t="shared" si="155"/>
        <v>profit</v>
      </c>
      <c r="P2491" s="2" t="s">
        <v>17</v>
      </c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154"/>
        <v>concerning</v>
      </c>
      <c r="F2492" s="2">
        <v>7.0000000000000007E-2</v>
      </c>
      <c r="G2492" s="2">
        <f t="shared" si="152"/>
        <v>30.494800000000001</v>
      </c>
      <c r="H2492" s="2">
        <f t="shared" si="153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tr">
        <f t="shared" si="155"/>
        <v>loss</v>
      </c>
      <c r="P2492" s="2" t="s">
        <v>34</v>
      </c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154"/>
        <v>Good Sales</v>
      </c>
      <c r="F2493" s="2">
        <v>0.01</v>
      </c>
      <c r="G2493" s="2">
        <f t="shared" si="152"/>
        <v>11.295199999999999</v>
      </c>
      <c r="H2493" s="2">
        <f t="shared" si="153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tr">
        <f t="shared" si="155"/>
        <v>loss</v>
      </c>
      <c r="P2493" s="2" t="s">
        <v>28</v>
      </c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154"/>
        <v>Good Sales</v>
      </c>
      <c r="F2494" s="2">
        <v>0.15</v>
      </c>
      <c r="G2494" s="2">
        <f t="shared" si="152"/>
        <v>128.529</v>
      </c>
      <c r="H2494" s="2">
        <f t="shared" si="153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tr">
        <f t="shared" si="155"/>
        <v>loss</v>
      </c>
      <c r="P2494" s="2" t="s">
        <v>17</v>
      </c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154"/>
        <v>Good Sales</v>
      </c>
      <c r="F2495" s="2">
        <v>0.11</v>
      </c>
      <c r="G2495" s="2">
        <f t="shared" si="152"/>
        <v>113.71250000000001</v>
      </c>
      <c r="H2495" s="2">
        <f t="shared" si="153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tr">
        <f t="shared" si="155"/>
        <v>loss</v>
      </c>
      <c r="P2495" s="2" t="s">
        <v>39</v>
      </c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154"/>
        <v>concerning</v>
      </c>
      <c r="F2496" s="2">
        <v>0.05</v>
      </c>
      <c r="G2496" s="2">
        <f t="shared" si="152"/>
        <v>30.238500000000002</v>
      </c>
      <c r="H2496" s="2">
        <f t="shared" si="153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tr">
        <f t="shared" si="155"/>
        <v>loss</v>
      </c>
      <c r="P2496" s="2" t="s">
        <v>39</v>
      </c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154"/>
        <v>Good Sales</v>
      </c>
      <c r="F2497" s="2">
        <v>0.48</v>
      </c>
      <c r="G2497" s="2">
        <f t="shared" si="152"/>
        <v>1370.0159999999998</v>
      </c>
      <c r="H2497" s="2">
        <f t="shared" si="153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tr">
        <f t="shared" si="155"/>
        <v>loss</v>
      </c>
      <c r="P2497" s="2" t="s">
        <v>39</v>
      </c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154"/>
        <v>Good Sales</v>
      </c>
      <c r="F2498" s="2">
        <v>0.13</v>
      </c>
      <c r="G2498" s="2">
        <f t="shared" ref="G2498:G2561" si="156">D2498*F2498</f>
        <v>391.01530000000002</v>
      </c>
      <c r="H2498" s="2">
        <f t="shared" ref="H2498:H2561" si="157">D2498-G2498</f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tr">
        <f t="shared" si="155"/>
        <v>loss</v>
      </c>
      <c r="P2498" s="2" t="s">
        <v>34</v>
      </c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158">IF(D2499&gt;800,"Good Sales","concerning")</f>
        <v>Good Sales</v>
      </c>
      <c r="F2499" s="2">
        <v>0</v>
      </c>
      <c r="G2499" s="2">
        <f t="shared" si="156"/>
        <v>0</v>
      </c>
      <c r="H2499" s="2">
        <f t="shared" si="157"/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tr">
        <f t="shared" ref="O2499:O2562" si="159">IF(N2499&gt;800,"profit","loss")</f>
        <v>profit</v>
      </c>
      <c r="P2499" s="2" t="s">
        <v>23</v>
      </c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158"/>
        <v>Good Sales</v>
      </c>
      <c r="F2500" s="2">
        <v>0.47</v>
      </c>
      <c r="G2500" s="2">
        <f t="shared" si="156"/>
        <v>1009.0523999999999</v>
      </c>
      <c r="H2500" s="2">
        <f t="shared" si="157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tr">
        <f t="shared" si="159"/>
        <v>loss</v>
      </c>
      <c r="P2500" s="2" t="s">
        <v>17</v>
      </c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158"/>
        <v>Good Sales</v>
      </c>
      <c r="F2501" s="2">
        <v>0.28999999999999998</v>
      </c>
      <c r="G2501" s="2">
        <f t="shared" si="156"/>
        <v>785.52009999999996</v>
      </c>
      <c r="H2501" s="2">
        <f t="shared" si="157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tr">
        <f t="shared" si="159"/>
        <v>loss</v>
      </c>
      <c r="P2501" s="2" t="s">
        <v>23</v>
      </c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158"/>
        <v>Good Sales</v>
      </c>
      <c r="F2502" s="2">
        <v>0.04</v>
      </c>
      <c r="G2502" s="2">
        <f t="shared" si="156"/>
        <v>198.29560000000001</v>
      </c>
      <c r="H2502" s="2">
        <f t="shared" si="157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tr">
        <f t="shared" si="159"/>
        <v>loss</v>
      </c>
      <c r="P2502" s="2" t="s">
        <v>39</v>
      </c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158"/>
        <v>Good Sales</v>
      </c>
      <c r="F2503" s="2">
        <v>0.02</v>
      </c>
      <c r="G2503" s="2">
        <f t="shared" si="156"/>
        <v>54.120800000000003</v>
      </c>
      <c r="H2503" s="2">
        <f t="shared" si="157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tr">
        <f t="shared" si="159"/>
        <v>loss</v>
      </c>
      <c r="P2503" s="2" t="s">
        <v>23</v>
      </c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158"/>
        <v>Good Sales</v>
      </c>
      <c r="F2504" s="2">
        <v>0.05</v>
      </c>
      <c r="G2504" s="2">
        <f t="shared" si="156"/>
        <v>145.52600000000001</v>
      </c>
      <c r="H2504" s="2">
        <f t="shared" si="157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tr">
        <f t="shared" si="159"/>
        <v>loss</v>
      </c>
      <c r="P2504" s="2" t="s">
        <v>23</v>
      </c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158"/>
        <v>Good Sales</v>
      </c>
      <c r="F2505" s="2">
        <v>0.3</v>
      </c>
      <c r="G2505" s="2">
        <f t="shared" si="156"/>
        <v>1494</v>
      </c>
      <c r="H2505" s="2">
        <f t="shared" si="157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tr">
        <f t="shared" si="159"/>
        <v>loss</v>
      </c>
      <c r="P2505" s="2" t="s">
        <v>34</v>
      </c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158"/>
        <v>Good Sales</v>
      </c>
      <c r="F2506" s="2">
        <v>0.03</v>
      </c>
      <c r="G2506" s="2">
        <f t="shared" si="156"/>
        <v>149.13689999999997</v>
      </c>
      <c r="H2506" s="2">
        <f t="shared" si="157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tr">
        <f t="shared" si="159"/>
        <v>loss</v>
      </c>
      <c r="P2506" s="2" t="s">
        <v>17</v>
      </c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158"/>
        <v>Good Sales</v>
      </c>
      <c r="F2507" s="2">
        <v>0.28000000000000003</v>
      </c>
      <c r="G2507" s="2">
        <f t="shared" si="156"/>
        <v>609.7700000000001</v>
      </c>
      <c r="H2507" s="2">
        <f t="shared" si="157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tr">
        <f t="shared" si="159"/>
        <v>loss</v>
      </c>
      <c r="P2507" s="2" t="s">
        <v>28</v>
      </c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158"/>
        <v>Good Sales</v>
      </c>
      <c r="F2508" s="2">
        <v>0.33</v>
      </c>
      <c r="G2508" s="2">
        <f t="shared" si="156"/>
        <v>1059.7092</v>
      </c>
      <c r="H2508" s="2">
        <f t="shared" si="157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tr">
        <f t="shared" si="159"/>
        <v>loss</v>
      </c>
      <c r="P2508" s="2" t="s">
        <v>23</v>
      </c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158"/>
        <v>Good Sales</v>
      </c>
      <c r="F2509" s="2">
        <v>7.0000000000000007E-2</v>
      </c>
      <c r="G2509" s="2">
        <f t="shared" si="156"/>
        <v>171.9151</v>
      </c>
      <c r="H2509" s="2">
        <f t="shared" si="157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tr">
        <f t="shared" si="159"/>
        <v>loss</v>
      </c>
      <c r="P2509" s="2" t="s">
        <v>39</v>
      </c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158"/>
        <v>Good Sales</v>
      </c>
      <c r="F2510" s="2">
        <v>0.24</v>
      </c>
      <c r="G2510" s="2">
        <f t="shared" si="156"/>
        <v>871.56240000000003</v>
      </c>
      <c r="H2510" s="2">
        <f t="shared" si="157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tr">
        <f t="shared" si="159"/>
        <v>loss</v>
      </c>
      <c r="P2510" s="2" t="s">
        <v>39</v>
      </c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158"/>
        <v>Good Sales</v>
      </c>
      <c r="F2511" s="2">
        <v>0.48</v>
      </c>
      <c r="G2511" s="2">
        <f t="shared" si="156"/>
        <v>2255.0832</v>
      </c>
      <c r="H2511" s="2">
        <f t="shared" si="157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tr">
        <f t="shared" si="159"/>
        <v>profit</v>
      </c>
      <c r="P2511" s="2" t="s">
        <v>34</v>
      </c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158"/>
        <v>Good Sales</v>
      </c>
      <c r="F2512" s="2">
        <v>0.42</v>
      </c>
      <c r="G2512" s="2">
        <f t="shared" si="156"/>
        <v>679.27859999999998</v>
      </c>
      <c r="H2512" s="2">
        <f t="shared" si="157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tr">
        <f t="shared" si="159"/>
        <v>loss</v>
      </c>
      <c r="P2512" s="2" t="s">
        <v>23</v>
      </c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158"/>
        <v>Good Sales</v>
      </c>
      <c r="F2513" s="2">
        <v>0.36</v>
      </c>
      <c r="G2513" s="2">
        <f t="shared" si="156"/>
        <v>1480.4963999999998</v>
      </c>
      <c r="H2513" s="2">
        <f t="shared" si="157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tr">
        <f t="shared" si="159"/>
        <v>loss</v>
      </c>
      <c r="P2513" s="2" t="s">
        <v>34</v>
      </c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158"/>
        <v>Good Sales</v>
      </c>
      <c r="F2514" s="2">
        <v>0.26</v>
      </c>
      <c r="G2514" s="2">
        <f t="shared" si="156"/>
        <v>860.27760000000012</v>
      </c>
      <c r="H2514" s="2">
        <f t="shared" si="157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tr">
        <f t="shared" si="159"/>
        <v>loss</v>
      </c>
      <c r="P2514" s="2" t="s">
        <v>23</v>
      </c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158"/>
        <v>Good Sales</v>
      </c>
      <c r="F2515" s="2">
        <v>0.2</v>
      </c>
      <c r="G2515" s="2">
        <f t="shared" si="156"/>
        <v>294.58200000000005</v>
      </c>
      <c r="H2515" s="2">
        <f t="shared" si="157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tr">
        <f t="shared" si="159"/>
        <v>loss</v>
      </c>
      <c r="P2515" s="2" t="s">
        <v>39</v>
      </c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158"/>
        <v>Good Sales</v>
      </c>
      <c r="F2516" s="2">
        <v>0.23</v>
      </c>
      <c r="G2516" s="2">
        <f t="shared" si="156"/>
        <v>921.55709999999999</v>
      </c>
      <c r="H2516" s="2">
        <f t="shared" si="157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tr">
        <f t="shared" si="159"/>
        <v>loss</v>
      </c>
      <c r="P2516" s="2" t="s">
        <v>23</v>
      </c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158"/>
        <v>Good Sales</v>
      </c>
      <c r="F2517" s="2">
        <v>0.38</v>
      </c>
      <c r="G2517" s="2">
        <f t="shared" si="156"/>
        <v>833.32099999999991</v>
      </c>
      <c r="H2517" s="2">
        <f t="shared" si="157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tr">
        <f t="shared" si="159"/>
        <v>loss</v>
      </c>
      <c r="P2517" s="2" t="s">
        <v>28</v>
      </c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158"/>
        <v>concerning</v>
      </c>
      <c r="F2518" s="2">
        <v>0.28000000000000003</v>
      </c>
      <c r="G2518" s="2">
        <f t="shared" si="156"/>
        <v>193.18600000000004</v>
      </c>
      <c r="H2518" s="2">
        <f t="shared" si="157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tr">
        <f t="shared" si="159"/>
        <v>loss</v>
      </c>
      <c r="P2518" s="2" t="s">
        <v>34</v>
      </c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158"/>
        <v>Good Sales</v>
      </c>
      <c r="F2519" s="2">
        <v>0.38</v>
      </c>
      <c r="G2519" s="2">
        <f t="shared" si="156"/>
        <v>1887.7411999999999</v>
      </c>
      <c r="H2519" s="2">
        <f t="shared" si="157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tr">
        <f t="shared" si="159"/>
        <v>profit</v>
      </c>
      <c r="P2519" s="2" t="s">
        <v>34</v>
      </c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158"/>
        <v>Good Sales</v>
      </c>
      <c r="F2520" s="2">
        <v>0.48</v>
      </c>
      <c r="G2520" s="2">
        <f t="shared" si="156"/>
        <v>1049.1215999999999</v>
      </c>
      <c r="H2520" s="2">
        <f t="shared" si="157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tr">
        <f t="shared" si="159"/>
        <v>loss</v>
      </c>
      <c r="P2520" s="2" t="s">
        <v>39</v>
      </c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158"/>
        <v>Good Sales</v>
      </c>
      <c r="F2521" s="2">
        <v>0.32</v>
      </c>
      <c r="G2521" s="2">
        <f t="shared" si="156"/>
        <v>881.15520000000004</v>
      </c>
      <c r="H2521" s="2">
        <f t="shared" si="157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tr">
        <f t="shared" si="159"/>
        <v>loss</v>
      </c>
      <c r="P2521" s="2" t="s">
        <v>34</v>
      </c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158"/>
        <v>Good Sales</v>
      </c>
      <c r="F2522" s="2">
        <v>0.3</v>
      </c>
      <c r="G2522" s="2">
        <f t="shared" si="156"/>
        <v>1217.703</v>
      </c>
      <c r="H2522" s="2">
        <f t="shared" si="157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tr">
        <f t="shared" si="159"/>
        <v>loss</v>
      </c>
      <c r="P2522" s="2" t="s">
        <v>39</v>
      </c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158"/>
        <v>Good Sales</v>
      </c>
      <c r="F2523" s="2">
        <v>0.2</v>
      </c>
      <c r="G2523" s="2">
        <f t="shared" si="156"/>
        <v>961.65800000000002</v>
      </c>
      <c r="H2523" s="2">
        <f t="shared" si="157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tr">
        <f t="shared" si="159"/>
        <v>profit</v>
      </c>
      <c r="P2523" s="2" t="s">
        <v>39</v>
      </c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158"/>
        <v>Good Sales</v>
      </c>
      <c r="F2524" s="2">
        <v>0.1</v>
      </c>
      <c r="G2524" s="2">
        <f t="shared" si="156"/>
        <v>437.71499999999997</v>
      </c>
      <c r="H2524" s="2">
        <f t="shared" si="157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tr">
        <f t="shared" si="159"/>
        <v>profit</v>
      </c>
      <c r="P2524" s="2" t="s">
        <v>17</v>
      </c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158"/>
        <v>Good Sales</v>
      </c>
      <c r="F2525" s="2">
        <v>0.19</v>
      </c>
      <c r="G2525" s="2">
        <f t="shared" si="156"/>
        <v>507.82440000000003</v>
      </c>
      <c r="H2525" s="2">
        <f t="shared" si="157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tr">
        <f t="shared" si="159"/>
        <v>loss</v>
      </c>
      <c r="P2525" s="2" t="s">
        <v>34</v>
      </c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158"/>
        <v>Good Sales</v>
      </c>
      <c r="F2526" s="2">
        <v>0.26</v>
      </c>
      <c r="G2526" s="2">
        <f t="shared" si="156"/>
        <v>721.21659999999997</v>
      </c>
      <c r="H2526" s="2">
        <f t="shared" si="157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tr">
        <f t="shared" si="159"/>
        <v>loss</v>
      </c>
      <c r="P2526" s="2" t="s">
        <v>39</v>
      </c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158"/>
        <v>Good Sales</v>
      </c>
      <c r="F2527" s="2">
        <v>0.02</v>
      </c>
      <c r="G2527" s="2">
        <f t="shared" si="156"/>
        <v>29.526999999999997</v>
      </c>
      <c r="H2527" s="2">
        <f t="shared" si="157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tr">
        <f t="shared" si="159"/>
        <v>loss</v>
      </c>
      <c r="P2527" s="2" t="s">
        <v>34</v>
      </c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158"/>
        <v>Good Sales</v>
      </c>
      <c r="F2528" s="2">
        <v>0.24</v>
      </c>
      <c r="G2528" s="2">
        <f t="shared" si="156"/>
        <v>568.25519999999995</v>
      </c>
      <c r="H2528" s="2">
        <f t="shared" si="157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tr">
        <f t="shared" si="159"/>
        <v>loss</v>
      </c>
      <c r="P2528" s="2" t="s">
        <v>23</v>
      </c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158"/>
        <v>Good Sales</v>
      </c>
      <c r="F2529" s="2">
        <v>0.43</v>
      </c>
      <c r="G2529" s="2">
        <f t="shared" si="156"/>
        <v>2037.9893</v>
      </c>
      <c r="H2529" s="2">
        <f t="shared" si="157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tr">
        <f t="shared" si="159"/>
        <v>profit</v>
      </c>
      <c r="P2529" s="2" t="s">
        <v>48</v>
      </c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158"/>
        <v>Good Sales</v>
      </c>
      <c r="F2530" s="2">
        <v>0.49</v>
      </c>
      <c r="G2530" s="2">
        <f t="shared" si="156"/>
        <v>1794.3849</v>
      </c>
      <c r="H2530" s="2">
        <f t="shared" si="157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tr">
        <f t="shared" si="159"/>
        <v>profit</v>
      </c>
      <c r="P2530" s="2" t="s">
        <v>48</v>
      </c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158"/>
        <v>concerning</v>
      </c>
      <c r="F2531" s="2">
        <v>0.43</v>
      </c>
      <c r="G2531" s="2">
        <f t="shared" si="156"/>
        <v>68.025999999999996</v>
      </c>
      <c r="H2531" s="2">
        <f t="shared" si="157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tr">
        <f t="shared" si="159"/>
        <v>loss</v>
      </c>
      <c r="P2531" s="2" t="s">
        <v>48</v>
      </c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158"/>
        <v>concerning</v>
      </c>
      <c r="F2532" s="2">
        <v>0.09</v>
      </c>
      <c r="G2532" s="2">
        <f t="shared" si="156"/>
        <v>60.379199999999997</v>
      </c>
      <c r="H2532" s="2">
        <f t="shared" si="157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tr">
        <f t="shared" si="159"/>
        <v>loss</v>
      </c>
      <c r="P2532" s="2" t="s">
        <v>17</v>
      </c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158"/>
        <v>Good Sales</v>
      </c>
      <c r="F2533" s="2">
        <v>0.08</v>
      </c>
      <c r="G2533" s="2">
        <f t="shared" si="156"/>
        <v>370.13440000000003</v>
      </c>
      <c r="H2533" s="2">
        <f t="shared" si="157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tr">
        <f t="shared" si="159"/>
        <v>profit</v>
      </c>
      <c r="P2533" s="2" t="s">
        <v>17</v>
      </c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158"/>
        <v>Good Sales</v>
      </c>
      <c r="F2534" s="2">
        <v>0.2</v>
      </c>
      <c r="G2534" s="2">
        <f t="shared" si="156"/>
        <v>851.74400000000014</v>
      </c>
      <c r="H2534" s="2">
        <f t="shared" si="157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tr">
        <f t="shared" si="159"/>
        <v>profit</v>
      </c>
      <c r="P2534" s="2" t="s">
        <v>48</v>
      </c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158"/>
        <v>Good Sales</v>
      </c>
      <c r="F2535" s="2">
        <v>0.11</v>
      </c>
      <c r="G2535" s="2">
        <f t="shared" si="156"/>
        <v>273.04309999999998</v>
      </c>
      <c r="H2535" s="2">
        <f t="shared" si="157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tr">
        <f t="shared" si="159"/>
        <v>loss</v>
      </c>
      <c r="P2535" s="2" t="s">
        <v>28</v>
      </c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158"/>
        <v>Good Sales</v>
      </c>
      <c r="F2536" s="2">
        <v>0.34</v>
      </c>
      <c r="G2536" s="2">
        <f t="shared" si="156"/>
        <v>1061.8846000000001</v>
      </c>
      <c r="H2536" s="2">
        <f t="shared" si="157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tr">
        <f t="shared" si="159"/>
        <v>loss</v>
      </c>
      <c r="P2536" s="2" t="s">
        <v>23</v>
      </c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158"/>
        <v>Good Sales</v>
      </c>
      <c r="F2537" s="2">
        <v>0.04</v>
      </c>
      <c r="G2537" s="2">
        <f t="shared" si="156"/>
        <v>60.770800000000001</v>
      </c>
      <c r="H2537" s="2">
        <f t="shared" si="157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tr">
        <f t="shared" si="159"/>
        <v>loss</v>
      </c>
      <c r="P2537" s="2" t="s">
        <v>34</v>
      </c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158"/>
        <v>Good Sales</v>
      </c>
      <c r="F2538" s="2">
        <v>0.22</v>
      </c>
      <c r="G2538" s="2">
        <f t="shared" si="156"/>
        <v>876.67139999999995</v>
      </c>
      <c r="H2538" s="2">
        <f t="shared" si="157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tr">
        <f t="shared" si="159"/>
        <v>loss</v>
      </c>
      <c r="P2538" s="2" t="s">
        <v>17</v>
      </c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158"/>
        <v>Good Sales</v>
      </c>
      <c r="F2539" s="2">
        <v>0.14000000000000001</v>
      </c>
      <c r="G2539" s="2">
        <f t="shared" si="156"/>
        <v>427.87640000000005</v>
      </c>
      <c r="H2539" s="2">
        <f t="shared" si="157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tr">
        <f t="shared" si="159"/>
        <v>loss</v>
      </c>
      <c r="P2539" s="2" t="s">
        <v>39</v>
      </c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158"/>
        <v>Good Sales</v>
      </c>
      <c r="F2540" s="2">
        <v>0.3</v>
      </c>
      <c r="G2540" s="2">
        <f t="shared" si="156"/>
        <v>1051.395</v>
      </c>
      <c r="H2540" s="2">
        <f t="shared" si="157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tr">
        <f t="shared" si="159"/>
        <v>loss</v>
      </c>
      <c r="P2540" s="2" t="s">
        <v>23</v>
      </c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158"/>
        <v>Good Sales</v>
      </c>
      <c r="F2541" s="2">
        <v>0.4</v>
      </c>
      <c r="G2541" s="2">
        <f t="shared" si="156"/>
        <v>774.82400000000007</v>
      </c>
      <c r="H2541" s="2">
        <f t="shared" si="157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tr">
        <f t="shared" si="159"/>
        <v>loss</v>
      </c>
      <c r="P2541" s="2" t="s">
        <v>34</v>
      </c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158"/>
        <v>Good Sales</v>
      </c>
      <c r="F2542" s="2">
        <v>0.46</v>
      </c>
      <c r="G2542" s="2">
        <f t="shared" si="156"/>
        <v>1016.2090000000001</v>
      </c>
      <c r="H2542" s="2">
        <f t="shared" si="157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tr">
        <f t="shared" si="159"/>
        <v>loss</v>
      </c>
      <c r="P2542" s="2" t="s">
        <v>39</v>
      </c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158"/>
        <v>Good Sales</v>
      </c>
      <c r="F2543" s="2">
        <v>0.48</v>
      </c>
      <c r="G2543" s="2">
        <f t="shared" si="156"/>
        <v>536.46720000000005</v>
      </c>
      <c r="H2543" s="2">
        <f t="shared" si="157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tr">
        <f t="shared" si="159"/>
        <v>loss</v>
      </c>
      <c r="P2543" s="2" t="s">
        <v>28</v>
      </c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158"/>
        <v>Good Sales</v>
      </c>
      <c r="F2544" s="2">
        <v>0.18</v>
      </c>
      <c r="G2544" s="2">
        <f t="shared" si="156"/>
        <v>854.18279999999993</v>
      </c>
      <c r="H2544" s="2">
        <f t="shared" si="157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tr">
        <f t="shared" si="159"/>
        <v>loss</v>
      </c>
      <c r="P2544" s="2" t="s">
        <v>17</v>
      </c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158"/>
        <v>Good Sales</v>
      </c>
      <c r="F2545" s="2">
        <v>0.43</v>
      </c>
      <c r="G2545" s="2">
        <f t="shared" si="156"/>
        <v>2037.3959</v>
      </c>
      <c r="H2545" s="2">
        <f t="shared" si="157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tr">
        <f t="shared" si="159"/>
        <v>profit</v>
      </c>
      <c r="P2545" s="2" t="s">
        <v>39</v>
      </c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158"/>
        <v>Good Sales</v>
      </c>
      <c r="F2546" s="2">
        <v>0.3</v>
      </c>
      <c r="G2546" s="2">
        <f t="shared" si="156"/>
        <v>1232.0939999999998</v>
      </c>
      <c r="H2546" s="2">
        <f t="shared" si="157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tr">
        <f t="shared" si="159"/>
        <v>profit</v>
      </c>
      <c r="P2546" s="2" t="s">
        <v>48</v>
      </c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158"/>
        <v>Good Sales</v>
      </c>
      <c r="F2547" s="2">
        <v>0.35</v>
      </c>
      <c r="G2547" s="2">
        <f t="shared" si="156"/>
        <v>1639.4770000000001</v>
      </c>
      <c r="H2547" s="2">
        <f t="shared" si="157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tr">
        <f t="shared" si="159"/>
        <v>loss</v>
      </c>
      <c r="P2547" s="2" t="s">
        <v>17</v>
      </c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158"/>
        <v>Good Sales</v>
      </c>
      <c r="F2548" s="2">
        <v>0.43</v>
      </c>
      <c r="G2548" s="2">
        <f t="shared" si="156"/>
        <v>1444.8473000000001</v>
      </c>
      <c r="H2548" s="2">
        <f t="shared" si="157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tr">
        <f t="shared" si="159"/>
        <v>loss</v>
      </c>
      <c r="P2548" s="2" t="s">
        <v>39</v>
      </c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158"/>
        <v>Good Sales</v>
      </c>
      <c r="F2549" s="2">
        <v>7.0000000000000007E-2</v>
      </c>
      <c r="G2549" s="2">
        <f t="shared" si="156"/>
        <v>87.485300000000009</v>
      </c>
      <c r="H2549" s="2">
        <f t="shared" si="157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tr">
        <f t="shared" si="159"/>
        <v>loss</v>
      </c>
      <c r="P2549" s="2" t="s">
        <v>17</v>
      </c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158"/>
        <v>Good Sales</v>
      </c>
      <c r="F2550" s="2">
        <v>0.47</v>
      </c>
      <c r="G2550" s="2">
        <f t="shared" si="156"/>
        <v>1797.7641000000001</v>
      </c>
      <c r="H2550" s="2">
        <f t="shared" si="157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tr">
        <f t="shared" si="159"/>
        <v>profit</v>
      </c>
      <c r="P2550" s="2" t="s">
        <v>39</v>
      </c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158"/>
        <v>Good Sales</v>
      </c>
      <c r="F2551" s="2">
        <v>0.27</v>
      </c>
      <c r="G2551" s="2">
        <f t="shared" si="156"/>
        <v>457.33949999999999</v>
      </c>
      <c r="H2551" s="2">
        <f t="shared" si="157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tr">
        <f t="shared" si="159"/>
        <v>loss</v>
      </c>
      <c r="P2551" s="2" t="s">
        <v>48</v>
      </c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158"/>
        <v>Good Sales</v>
      </c>
      <c r="F2552" s="2">
        <v>0.17</v>
      </c>
      <c r="G2552" s="2">
        <f t="shared" si="156"/>
        <v>383.92120000000006</v>
      </c>
      <c r="H2552" s="2">
        <f t="shared" si="157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tr">
        <f t="shared" si="159"/>
        <v>loss</v>
      </c>
      <c r="P2552" s="2" t="s">
        <v>23</v>
      </c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158"/>
        <v>Good Sales</v>
      </c>
      <c r="F2553" s="2">
        <v>0.17</v>
      </c>
      <c r="G2553" s="2">
        <f t="shared" si="156"/>
        <v>245.53440000000001</v>
      </c>
      <c r="H2553" s="2">
        <f t="shared" si="157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tr">
        <f t="shared" si="159"/>
        <v>loss</v>
      </c>
      <c r="P2553" s="2" t="s">
        <v>48</v>
      </c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158"/>
        <v>Good Sales</v>
      </c>
      <c r="F2554" s="2">
        <v>0.38</v>
      </c>
      <c r="G2554" s="2">
        <f t="shared" si="156"/>
        <v>826.78499999999997</v>
      </c>
      <c r="H2554" s="2">
        <f t="shared" si="157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tr">
        <f t="shared" si="159"/>
        <v>loss</v>
      </c>
      <c r="P2554" s="2" t="s">
        <v>39</v>
      </c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158"/>
        <v>Good Sales</v>
      </c>
      <c r="F2555" s="2">
        <v>0.34</v>
      </c>
      <c r="G2555" s="2">
        <f t="shared" si="156"/>
        <v>1165.7444</v>
      </c>
      <c r="H2555" s="2">
        <f t="shared" si="157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tr">
        <f t="shared" si="159"/>
        <v>loss</v>
      </c>
      <c r="P2555" s="2" t="s">
        <v>39</v>
      </c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158"/>
        <v>concerning</v>
      </c>
      <c r="F2556" s="2">
        <v>0.36</v>
      </c>
      <c r="G2556" s="2">
        <f t="shared" si="156"/>
        <v>231.1164</v>
      </c>
      <c r="H2556" s="2">
        <f t="shared" si="157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tr">
        <f t="shared" si="159"/>
        <v>loss</v>
      </c>
      <c r="P2556" s="2" t="s">
        <v>17</v>
      </c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158"/>
        <v>concerning</v>
      </c>
      <c r="F2557" s="2">
        <v>0.13</v>
      </c>
      <c r="G2557" s="2">
        <f t="shared" si="156"/>
        <v>80.016300000000001</v>
      </c>
      <c r="H2557" s="2">
        <f t="shared" si="157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tr">
        <f t="shared" si="159"/>
        <v>loss</v>
      </c>
      <c r="P2557" s="2" t="s">
        <v>39</v>
      </c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158"/>
        <v>Good Sales</v>
      </c>
      <c r="F2558" s="2">
        <v>0.09</v>
      </c>
      <c r="G2558" s="2">
        <f t="shared" si="156"/>
        <v>310.54229999999995</v>
      </c>
      <c r="H2558" s="2">
        <f t="shared" si="157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tr">
        <f t="shared" si="159"/>
        <v>loss</v>
      </c>
      <c r="P2558" s="2" t="s">
        <v>48</v>
      </c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158"/>
        <v>Good Sales</v>
      </c>
      <c r="F2559" s="2">
        <v>0.36</v>
      </c>
      <c r="G2559" s="2">
        <f t="shared" si="156"/>
        <v>1411.1819999999998</v>
      </c>
      <c r="H2559" s="2">
        <f t="shared" si="157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tr">
        <f t="shared" si="159"/>
        <v>loss</v>
      </c>
      <c r="P2559" s="2" t="s">
        <v>39</v>
      </c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158"/>
        <v>Good Sales</v>
      </c>
      <c r="F2560" s="2">
        <v>0.15</v>
      </c>
      <c r="G2560" s="2">
        <f t="shared" si="156"/>
        <v>420.32850000000002</v>
      </c>
      <c r="H2560" s="2">
        <f t="shared" si="157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tr">
        <f t="shared" si="159"/>
        <v>loss</v>
      </c>
      <c r="P2560" s="2" t="s">
        <v>17</v>
      </c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158"/>
        <v>Good Sales</v>
      </c>
      <c r="F2561" s="2">
        <v>0.11</v>
      </c>
      <c r="G2561" s="2">
        <f t="shared" si="156"/>
        <v>108.9044</v>
      </c>
      <c r="H2561" s="2">
        <f t="shared" si="157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tr">
        <f t="shared" si="159"/>
        <v>loss</v>
      </c>
      <c r="P2561" s="2" t="s">
        <v>17</v>
      </c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158"/>
        <v>Good Sales</v>
      </c>
      <c r="F2562" s="2">
        <v>0.11</v>
      </c>
      <c r="G2562" s="2">
        <f t="shared" ref="G2562:G2625" si="160">D2562*F2562</f>
        <v>243.1781</v>
      </c>
      <c r="H2562" s="2">
        <f t="shared" ref="H2562:H2625" si="161">D2562-G2562</f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tr">
        <f t="shared" si="159"/>
        <v>loss</v>
      </c>
      <c r="P2562" s="2" t="s">
        <v>23</v>
      </c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162">IF(D2563&gt;800,"Good Sales","concerning")</f>
        <v>Good Sales</v>
      </c>
      <c r="F2563" s="2">
        <v>7.0000000000000007E-2</v>
      </c>
      <c r="G2563" s="2">
        <f t="shared" si="160"/>
        <v>267.05420000000004</v>
      </c>
      <c r="H2563" s="2">
        <f t="shared" si="161"/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tr">
        <f t="shared" ref="O2563:O2626" si="163">IF(N2563&gt;800,"profit","loss")</f>
        <v>profit</v>
      </c>
      <c r="P2563" s="2" t="s">
        <v>39</v>
      </c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162"/>
        <v>Good Sales</v>
      </c>
      <c r="F2564" s="2">
        <v>0.21</v>
      </c>
      <c r="G2564" s="2">
        <f t="shared" si="160"/>
        <v>726.61890000000005</v>
      </c>
      <c r="H2564" s="2">
        <f t="shared" si="16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tr">
        <f t="shared" si="163"/>
        <v>loss</v>
      </c>
      <c r="P2564" s="2" t="s">
        <v>28</v>
      </c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162"/>
        <v>concerning</v>
      </c>
      <c r="F2565" s="2">
        <v>0.13</v>
      </c>
      <c r="G2565" s="2">
        <f t="shared" si="160"/>
        <v>82.984200000000001</v>
      </c>
      <c r="H2565" s="2">
        <f t="shared" si="16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tr">
        <f t="shared" si="163"/>
        <v>loss</v>
      </c>
      <c r="P2565" s="2" t="s">
        <v>34</v>
      </c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162"/>
        <v>Good Sales</v>
      </c>
      <c r="F2566" s="2">
        <v>0.45</v>
      </c>
      <c r="G2566" s="2">
        <f t="shared" si="160"/>
        <v>2181.9690000000001</v>
      </c>
      <c r="H2566" s="2">
        <f t="shared" si="16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tr">
        <f t="shared" si="163"/>
        <v>profit</v>
      </c>
      <c r="P2566" s="2" t="s">
        <v>48</v>
      </c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162"/>
        <v>Good Sales</v>
      </c>
      <c r="F2567" s="2">
        <v>0.34</v>
      </c>
      <c r="G2567" s="2">
        <f t="shared" si="160"/>
        <v>406.12320000000005</v>
      </c>
      <c r="H2567" s="2">
        <f t="shared" si="16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tr">
        <f t="shared" si="163"/>
        <v>loss</v>
      </c>
      <c r="P2567" s="2" t="s">
        <v>17</v>
      </c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162"/>
        <v>Good Sales</v>
      </c>
      <c r="F2568" s="2">
        <v>0.37</v>
      </c>
      <c r="G2568" s="2">
        <f t="shared" si="160"/>
        <v>436.56670000000003</v>
      </c>
      <c r="H2568" s="2">
        <f t="shared" si="16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tr">
        <f t="shared" si="163"/>
        <v>loss</v>
      </c>
      <c r="P2568" s="2" t="s">
        <v>17</v>
      </c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162"/>
        <v>Good Sales</v>
      </c>
      <c r="F2569" s="2">
        <v>0.2</v>
      </c>
      <c r="G2569" s="2">
        <f t="shared" si="160"/>
        <v>470.66000000000008</v>
      </c>
      <c r="H2569" s="2">
        <f t="shared" si="16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tr">
        <f t="shared" si="163"/>
        <v>loss</v>
      </c>
      <c r="P2569" s="2" t="s">
        <v>28</v>
      </c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162"/>
        <v>Good Sales</v>
      </c>
      <c r="F2570" s="2">
        <v>0.3</v>
      </c>
      <c r="G2570" s="2">
        <f t="shared" si="160"/>
        <v>511.04699999999997</v>
      </c>
      <c r="H2570" s="2">
        <f t="shared" si="16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tr">
        <f t="shared" si="163"/>
        <v>loss</v>
      </c>
      <c r="P2570" s="2" t="s">
        <v>28</v>
      </c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162"/>
        <v>Good Sales</v>
      </c>
      <c r="F2571" s="2">
        <v>0.25</v>
      </c>
      <c r="G2571" s="2">
        <f t="shared" si="160"/>
        <v>1230.3824999999999</v>
      </c>
      <c r="H2571" s="2">
        <f t="shared" si="16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tr">
        <f t="shared" si="163"/>
        <v>loss</v>
      </c>
      <c r="P2571" s="2" t="s">
        <v>17</v>
      </c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162"/>
        <v>concerning</v>
      </c>
      <c r="F2572" s="2">
        <v>0.08</v>
      </c>
      <c r="G2572" s="2">
        <f t="shared" si="160"/>
        <v>37.984000000000002</v>
      </c>
      <c r="H2572" s="2">
        <f t="shared" si="16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tr">
        <f t="shared" si="163"/>
        <v>loss</v>
      </c>
      <c r="P2572" s="2" t="s">
        <v>39</v>
      </c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162"/>
        <v>Good Sales</v>
      </c>
      <c r="F2573" s="2">
        <v>0.02</v>
      </c>
      <c r="G2573" s="2">
        <f t="shared" si="160"/>
        <v>32.030999999999999</v>
      </c>
      <c r="H2573" s="2">
        <f t="shared" si="16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tr">
        <f t="shared" si="163"/>
        <v>loss</v>
      </c>
      <c r="P2573" s="2" t="s">
        <v>39</v>
      </c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162"/>
        <v>Good Sales</v>
      </c>
      <c r="F2574" s="2">
        <v>0.34</v>
      </c>
      <c r="G2574" s="2">
        <f t="shared" si="160"/>
        <v>671.61559999999997</v>
      </c>
      <c r="H2574" s="2">
        <f t="shared" si="16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tr">
        <f t="shared" si="163"/>
        <v>loss</v>
      </c>
      <c r="P2574" s="2" t="s">
        <v>48</v>
      </c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162"/>
        <v>Good Sales</v>
      </c>
      <c r="F2575" s="2">
        <v>0.06</v>
      </c>
      <c r="G2575" s="2">
        <f t="shared" si="160"/>
        <v>151.07699999999997</v>
      </c>
      <c r="H2575" s="2">
        <f t="shared" si="16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tr">
        <f t="shared" si="163"/>
        <v>loss</v>
      </c>
      <c r="P2575" s="2" t="s">
        <v>34</v>
      </c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162"/>
        <v>concerning</v>
      </c>
      <c r="F2576" s="2">
        <v>0.03</v>
      </c>
      <c r="G2576" s="2">
        <f t="shared" si="160"/>
        <v>5.4116999999999997</v>
      </c>
      <c r="H2576" s="2">
        <f t="shared" si="16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tr">
        <f t="shared" si="163"/>
        <v>loss</v>
      </c>
      <c r="P2576" s="2" t="s">
        <v>28</v>
      </c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162"/>
        <v>concerning</v>
      </c>
      <c r="F2577" s="2">
        <v>0.22</v>
      </c>
      <c r="G2577" s="2">
        <f t="shared" si="160"/>
        <v>110.7854</v>
      </c>
      <c r="H2577" s="2">
        <f t="shared" si="16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tr">
        <f t="shared" si="163"/>
        <v>loss</v>
      </c>
      <c r="P2577" s="2" t="s">
        <v>17</v>
      </c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162"/>
        <v>Good Sales</v>
      </c>
      <c r="F2578" s="2">
        <v>0.37</v>
      </c>
      <c r="G2578" s="2">
        <f t="shared" si="160"/>
        <v>504.40989999999999</v>
      </c>
      <c r="H2578" s="2">
        <f t="shared" si="16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tr">
        <f t="shared" si="163"/>
        <v>loss</v>
      </c>
      <c r="P2578" s="2" t="s">
        <v>23</v>
      </c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162"/>
        <v>Good Sales</v>
      </c>
      <c r="F2579" s="2">
        <v>0.38</v>
      </c>
      <c r="G2579" s="2">
        <f t="shared" si="160"/>
        <v>1069.5518</v>
      </c>
      <c r="H2579" s="2">
        <f t="shared" si="16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tr">
        <f t="shared" si="163"/>
        <v>loss</v>
      </c>
      <c r="P2579" s="2" t="s">
        <v>23</v>
      </c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162"/>
        <v>Good Sales</v>
      </c>
      <c r="F2580" s="2">
        <v>0.44</v>
      </c>
      <c r="G2580" s="2">
        <f t="shared" si="160"/>
        <v>1699.3152</v>
      </c>
      <c r="H2580" s="2">
        <f t="shared" si="16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tr">
        <f t="shared" si="163"/>
        <v>profit</v>
      </c>
      <c r="P2580" s="2" t="s">
        <v>48</v>
      </c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162"/>
        <v>Good Sales</v>
      </c>
      <c r="F2581" s="2">
        <v>0.1</v>
      </c>
      <c r="G2581" s="2">
        <f t="shared" si="160"/>
        <v>346.38300000000004</v>
      </c>
      <c r="H2581" s="2">
        <f t="shared" si="16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tr">
        <f t="shared" si="163"/>
        <v>loss</v>
      </c>
      <c r="P2581" s="2" t="s">
        <v>48</v>
      </c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162"/>
        <v>Good Sales</v>
      </c>
      <c r="F2582" s="2">
        <v>0.49</v>
      </c>
      <c r="G2582" s="2">
        <f t="shared" si="160"/>
        <v>1410.4258</v>
      </c>
      <c r="H2582" s="2">
        <f t="shared" si="16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tr">
        <f t="shared" si="163"/>
        <v>loss</v>
      </c>
      <c r="P2582" s="2" t="s">
        <v>34</v>
      </c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162"/>
        <v>Good Sales</v>
      </c>
      <c r="F2583" s="2">
        <v>0.38</v>
      </c>
      <c r="G2583" s="2">
        <f t="shared" si="160"/>
        <v>777.6472</v>
      </c>
      <c r="H2583" s="2">
        <f t="shared" si="16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tr">
        <f t="shared" si="163"/>
        <v>loss</v>
      </c>
      <c r="P2583" s="2" t="s">
        <v>28</v>
      </c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162"/>
        <v>Good Sales</v>
      </c>
      <c r="F2584" s="2">
        <v>0.08</v>
      </c>
      <c r="G2584" s="2">
        <f t="shared" si="160"/>
        <v>349.31199999999995</v>
      </c>
      <c r="H2584" s="2">
        <f t="shared" si="16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tr">
        <f t="shared" si="163"/>
        <v>profit</v>
      </c>
      <c r="P2584" s="2" t="s">
        <v>39</v>
      </c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162"/>
        <v>Good Sales</v>
      </c>
      <c r="F2585" s="2">
        <v>0.42</v>
      </c>
      <c r="G2585" s="2">
        <f t="shared" si="160"/>
        <v>988.21379999999988</v>
      </c>
      <c r="H2585" s="2">
        <f t="shared" si="16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tr">
        <f t="shared" si="163"/>
        <v>loss</v>
      </c>
      <c r="P2585" s="2" t="s">
        <v>39</v>
      </c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162"/>
        <v>Good Sales</v>
      </c>
      <c r="F2586" s="2">
        <v>0.25</v>
      </c>
      <c r="G2586" s="2">
        <f t="shared" si="160"/>
        <v>391.58499999999998</v>
      </c>
      <c r="H2586" s="2">
        <f t="shared" si="16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tr">
        <f t="shared" si="163"/>
        <v>loss</v>
      </c>
      <c r="P2586" s="2" t="s">
        <v>28</v>
      </c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162"/>
        <v>Good Sales</v>
      </c>
      <c r="F2587" s="2">
        <v>0.03</v>
      </c>
      <c r="G2587" s="2">
        <f t="shared" si="160"/>
        <v>95.512199999999993</v>
      </c>
      <c r="H2587" s="2">
        <f t="shared" si="16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tr">
        <f t="shared" si="163"/>
        <v>loss</v>
      </c>
      <c r="P2587" s="2" t="s">
        <v>48</v>
      </c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162"/>
        <v>Good Sales</v>
      </c>
      <c r="F2588" s="2">
        <v>7.0000000000000007E-2</v>
      </c>
      <c r="G2588" s="2">
        <f t="shared" si="160"/>
        <v>244.39520000000005</v>
      </c>
      <c r="H2588" s="2">
        <f t="shared" si="16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tr">
        <f t="shared" si="163"/>
        <v>loss</v>
      </c>
      <c r="P2588" s="2" t="s">
        <v>48</v>
      </c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162"/>
        <v>Good Sales</v>
      </c>
      <c r="F2589" s="2">
        <v>0.22</v>
      </c>
      <c r="G2589" s="2">
        <f t="shared" si="160"/>
        <v>451.55</v>
      </c>
      <c r="H2589" s="2">
        <f t="shared" si="16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tr">
        <f t="shared" si="163"/>
        <v>loss</v>
      </c>
      <c r="P2589" s="2" t="s">
        <v>48</v>
      </c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162"/>
        <v>concerning</v>
      </c>
      <c r="F2590" s="2">
        <v>0.27</v>
      </c>
      <c r="G2590" s="2">
        <f t="shared" si="160"/>
        <v>64.233000000000004</v>
      </c>
      <c r="H2590" s="2">
        <f t="shared" si="16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tr">
        <f t="shared" si="163"/>
        <v>loss</v>
      </c>
      <c r="P2590" s="2" t="s">
        <v>17</v>
      </c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162"/>
        <v>concerning</v>
      </c>
      <c r="F2591" s="2">
        <v>0.47</v>
      </c>
      <c r="G2591" s="2">
        <f t="shared" si="160"/>
        <v>263.78280000000001</v>
      </c>
      <c r="H2591" s="2">
        <f t="shared" si="16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tr">
        <f t="shared" si="163"/>
        <v>loss</v>
      </c>
      <c r="P2591" s="2" t="s">
        <v>39</v>
      </c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162"/>
        <v>Good Sales</v>
      </c>
      <c r="F2592" s="2">
        <v>0.11</v>
      </c>
      <c r="G2592" s="2">
        <f t="shared" si="160"/>
        <v>466.77730000000003</v>
      </c>
      <c r="H2592" s="2">
        <f t="shared" si="16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tr">
        <f t="shared" si="163"/>
        <v>loss</v>
      </c>
      <c r="P2592" s="2" t="s">
        <v>17</v>
      </c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162"/>
        <v>concerning</v>
      </c>
      <c r="F2593" s="2">
        <v>0.24</v>
      </c>
      <c r="G2593" s="2">
        <f t="shared" si="160"/>
        <v>90.499199999999988</v>
      </c>
      <c r="H2593" s="2">
        <f t="shared" si="16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tr">
        <f t="shared" si="163"/>
        <v>loss</v>
      </c>
      <c r="P2593" s="2" t="s">
        <v>34</v>
      </c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162"/>
        <v>Good Sales</v>
      </c>
      <c r="F2594" s="2">
        <v>0.11</v>
      </c>
      <c r="G2594" s="2">
        <f t="shared" si="160"/>
        <v>330.09899999999999</v>
      </c>
      <c r="H2594" s="2">
        <f t="shared" si="16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tr">
        <f t="shared" si="163"/>
        <v>loss</v>
      </c>
      <c r="P2594" s="2" t="s">
        <v>23</v>
      </c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162"/>
        <v>Good Sales</v>
      </c>
      <c r="F2595" s="2">
        <v>0.28000000000000003</v>
      </c>
      <c r="G2595" s="2">
        <f t="shared" si="160"/>
        <v>280.05040000000002</v>
      </c>
      <c r="H2595" s="2">
        <f t="shared" si="16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tr">
        <f t="shared" si="163"/>
        <v>loss</v>
      </c>
      <c r="P2595" s="2" t="s">
        <v>39</v>
      </c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162"/>
        <v>Good Sales</v>
      </c>
      <c r="F2596" s="2">
        <v>0.45</v>
      </c>
      <c r="G2596" s="2">
        <f t="shared" si="160"/>
        <v>549.78300000000002</v>
      </c>
      <c r="H2596" s="2">
        <f t="shared" si="16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tr">
        <f t="shared" si="163"/>
        <v>loss</v>
      </c>
      <c r="P2596" s="2" t="s">
        <v>28</v>
      </c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162"/>
        <v>Good Sales</v>
      </c>
      <c r="F2597" s="2">
        <v>0.28000000000000003</v>
      </c>
      <c r="G2597" s="2">
        <f t="shared" si="160"/>
        <v>403.01519999999999</v>
      </c>
      <c r="H2597" s="2">
        <f t="shared" si="16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tr">
        <f t="shared" si="163"/>
        <v>loss</v>
      </c>
      <c r="P2597" s="2" t="s">
        <v>48</v>
      </c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162"/>
        <v>concerning</v>
      </c>
      <c r="F2598" s="2">
        <v>0.26</v>
      </c>
      <c r="G2598" s="2">
        <f t="shared" si="160"/>
        <v>74.783799999999999</v>
      </c>
      <c r="H2598" s="2">
        <f t="shared" si="16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tr">
        <f t="shared" si="163"/>
        <v>loss</v>
      </c>
      <c r="P2598" s="2" t="s">
        <v>34</v>
      </c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162"/>
        <v>Good Sales</v>
      </c>
      <c r="F2599" s="2">
        <v>0.38</v>
      </c>
      <c r="G2599" s="2">
        <f t="shared" si="160"/>
        <v>368.01100000000002</v>
      </c>
      <c r="H2599" s="2">
        <f t="shared" si="16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tr">
        <f t="shared" si="163"/>
        <v>loss</v>
      </c>
      <c r="P2599" s="2" t="s">
        <v>28</v>
      </c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162"/>
        <v>Good Sales</v>
      </c>
      <c r="F2600" s="2">
        <v>7.0000000000000007E-2</v>
      </c>
      <c r="G2600" s="2">
        <f t="shared" si="160"/>
        <v>230.1215</v>
      </c>
      <c r="H2600" s="2">
        <f t="shared" si="16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tr">
        <f t="shared" si="163"/>
        <v>profit</v>
      </c>
      <c r="P2600" s="2" t="s">
        <v>17</v>
      </c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162"/>
        <v>Good Sales</v>
      </c>
      <c r="F2601" s="2">
        <v>0.45</v>
      </c>
      <c r="G2601" s="2">
        <f t="shared" si="160"/>
        <v>1144.6695</v>
      </c>
      <c r="H2601" s="2">
        <f t="shared" si="16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tr">
        <f t="shared" si="163"/>
        <v>loss</v>
      </c>
      <c r="P2601" s="2" t="s">
        <v>17</v>
      </c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162"/>
        <v>Good Sales</v>
      </c>
      <c r="F2602" s="2">
        <v>0.28999999999999998</v>
      </c>
      <c r="G2602" s="2">
        <f t="shared" si="160"/>
        <v>1162.0038999999999</v>
      </c>
      <c r="H2602" s="2">
        <f t="shared" si="16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tr">
        <f t="shared" si="163"/>
        <v>loss</v>
      </c>
      <c r="P2602" s="2" t="s">
        <v>48</v>
      </c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162"/>
        <v>concerning</v>
      </c>
      <c r="F2603" s="2">
        <v>0.34</v>
      </c>
      <c r="G2603" s="2">
        <f t="shared" si="160"/>
        <v>136.03059999999999</v>
      </c>
      <c r="H2603" s="2">
        <f t="shared" si="16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tr">
        <f t="shared" si="163"/>
        <v>loss</v>
      </c>
      <c r="P2603" s="2" t="s">
        <v>28</v>
      </c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162"/>
        <v>Good Sales</v>
      </c>
      <c r="F2604" s="2">
        <v>0.41</v>
      </c>
      <c r="G2604" s="2">
        <f t="shared" si="160"/>
        <v>1826.796</v>
      </c>
      <c r="H2604" s="2">
        <f t="shared" si="16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tr">
        <f t="shared" si="163"/>
        <v>profit</v>
      </c>
      <c r="P2604" s="2" t="s">
        <v>39</v>
      </c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162"/>
        <v>Good Sales</v>
      </c>
      <c r="F2605" s="2">
        <v>0.32</v>
      </c>
      <c r="G2605" s="2">
        <f t="shared" si="160"/>
        <v>1594.3520000000001</v>
      </c>
      <c r="H2605" s="2">
        <f t="shared" si="16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tr">
        <f t="shared" si="163"/>
        <v>loss</v>
      </c>
      <c r="P2605" s="2" t="s">
        <v>48</v>
      </c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162"/>
        <v>concerning</v>
      </c>
      <c r="F2606" s="2">
        <v>0.32</v>
      </c>
      <c r="G2606" s="2">
        <f t="shared" si="160"/>
        <v>56.681600000000003</v>
      </c>
      <c r="H2606" s="2">
        <f t="shared" si="16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tr">
        <f t="shared" si="163"/>
        <v>loss</v>
      </c>
      <c r="P2606" s="2" t="s">
        <v>39</v>
      </c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162"/>
        <v>Good Sales</v>
      </c>
      <c r="F2607" s="2">
        <v>0.36</v>
      </c>
      <c r="G2607" s="2">
        <f t="shared" si="160"/>
        <v>1742.9183999999998</v>
      </c>
      <c r="H2607" s="2">
        <f t="shared" si="16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tr">
        <f t="shared" si="163"/>
        <v>profit</v>
      </c>
      <c r="P2607" s="2" t="s">
        <v>23</v>
      </c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162"/>
        <v>Good Sales</v>
      </c>
      <c r="F2608" s="2">
        <v>0.03</v>
      </c>
      <c r="G2608" s="2">
        <f t="shared" si="160"/>
        <v>37.671900000000001</v>
      </c>
      <c r="H2608" s="2">
        <f t="shared" si="16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tr">
        <f t="shared" si="163"/>
        <v>loss</v>
      </c>
      <c r="P2608" s="2" t="s">
        <v>23</v>
      </c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162"/>
        <v>Good Sales</v>
      </c>
      <c r="F2609" s="2">
        <v>0.19</v>
      </c>
      <c r="G2609" s="2">
        <f t="shared" si="160"/>
        <v>663.75739999999996</v>
      </c>
      <c r="H2609" s="2">
        <f t="shared" si="16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tr">
        <f t="shared" si="163"/>
        <v>loss</v>
      </c>
      <c r="P2609" s="2" t="s">
        <v>34</v>
      </c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162"/>
        <v>Good Sales</v>
      </c>
      <c r="F2610" s="2">
        <v>0.48</v>
      </c>
      <c r="G2610" s="2">
        <f t="shared" si="160"/>
        <v>735.92160000000001</v>
      </c>
      <c r="H2610" s="2">
        <f t="shared" si="16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tr">
        <f t="shared" si="163"/>
        <v>loss</v>
      </c>
      <c r="P2610" s="2" t="s">
        <v>48</v>
      </c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162"/>
        <v>Good Sales</v>
      </c>
      <c r="F2611" s="2">
        <v>0.13</v>
      </c>
      <c r="G2611" s="2">
        <f t="shared" si="160"/>
        <v>345.39440000000002</v>
      </c>
      <c r="H2611" s="2">
        <f t="shared" si="16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tr">
        <f t="shared" si="163"/>
        <v>loss</v>
      </c>
      <c r="P2611" s="2" t="s">
        <v>28</v>
      </c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162"/>
        <v>Good Sales</v>
      </c>
      <c r="F2612" s="2">
        <v>0.27</v>
      </c>
      <c r="G2612" s="2">
        <f t="shared" si="160"/>
        <v>702.28350000000012</v>
      </c>
      <c r="H2612" s="2">
        <f t="shared" si="16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tr">
        <f t="shared" si="163"/>
        <v>loss</v>
      </c>
      <c r="P2612" s="2" t="s">
        <v>39</v>
      </c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162"/>
        <v>Good Sales</v>
      </c>
      <c r="F2613" s="2">
        <v>0.09</v>
      </c>
      <c r="G2613" s="2">
        <f t="shared" si="160"/>
        <v>168.24780000000001</v>
      </c>
      <c r="H2613" s="2">
        <f t="shared" si="16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tr">
        <f t="shared" si="163"/>
        <v>loss</v>
      </c>
      <c r="P2613" s="2" t="s">
        <v>48</v>
      </c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162"/>
        <v>Good Sales</v>
      </c>
      <c r="F2614" s="2">
        <v>0.16</v>
      </c>
      <c r="G2614" s="2">
        <f t="shared" si="160"/>
        <v>578.55680000000007</v>
      </c>
      <c r="H2614" s="2">
        <f t="shared" si="16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tr">
        <f t="shared" si="163"/>
        <v>profit</v>
      </c>
      <c r="P2614" s="2" t="s">
        <v>39</v>
      </c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162"/>
        <v>Good Sales</v>
      </c>
      <c r="F2615" s="2">
        <v>0.36</v>
      </c>
      <c r="G2615" s="2">
        <f t="shared" si="160"/>
        <v>1093.7592</v>
      </c>
      <c r="H2615" s="2">
        <f t="shared" si="16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tr">
        <f t="shared" si="163"/>
        <v>loss</v>
      </c>
      <c r="P2615" s="2" t="s">
        <v>34</v>
      </c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162"/>
        <v>Good Sales</v>
      </c>
      <c r="F2616" s="2">
        <v>0.32</v>
      </c>
      <c r="G2616" s="2">
        <f t="shared" si="160"/>
        <v>828.97919999999999</v>
      </c>
      <c r="H2616" s="2">
        <f t="shared" si="16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tr">
        <f t="shared" si="163"/>
        <v>loss</v>
      </c>
      <c r="P2616" s="2" t="s">
        <v>34</v>
      </c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162"/>
        <v>Good Sales</v>
      </c>
      <c r="F2617" s="2">
        <v>0.21</v>
      </c>
      <c r="G2617" s="2">
        <f t="shared" si="160"/>
        <v>1032.3410999999999</v>
      </c>
      <c r="H2617" s="2">
        <f t="shared" si="16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tr">
        <f t="shared" si="163"/>
        <v>profit</v>
      </c>
      <c r="P2617" s="2" t="s">
        <v>34</v>
      </c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162"/>
        <v>Good Sales</v>
      </c>
      <c r="F2618" s="2">
        <v>0.47</v>
      </c>
      <c r="G2618" s="2">
        <f t="shared" si="160"/>
        <v>2211.8434999999999</v>
      </c>
      <c r="H2618" s="2">
        <f t="shared" si="16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tr">
        <f t="shared" si="163"/>
        <v>profit</v>
      </c>
      <c r="P2618" s="2" t="s">
        <v>28</v>
      </c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162"/>
        <v>Good Sales</v>
      </c>
      <c r="F2619" s="2">
        <v>0.39</v>
      </c>
      <c r="G2619" s="2">
        <f t="shared" si="160"/>
        <v>1864.8396000000002</v>
      </c>
      <c r="H2619" s="2">
        <f t="shared" si="16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tr">
        <f t="shared" si="163"/>
        <v>loss</v>
      </c>
      <c r="P2619" s="2" t="s">
        <v>34</v>
      </c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162"/>
        <v>Good Sales</v>
      </c>
      <c r="F2620" s="2">
        <v>0.13</v>
      </c>
      <c r="G2620" s="2">
        <f t="shared" si="160"/>
        <v>574.40369999999996</v>
      </c>
      <c r="H2620" s="2">
        <f t="shared" si="16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tr">
        <f t="shared" si="163"/>
        <v>loss</v>
      </c>
      <c r="P2620" s="2" t="s">
        <v>34</v>
      </c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162"/>
        <v>Good Sales</v>
      </c>
      <c r="F2621" s="2">
        <v>0.23</v>
      </c>
      <c r="G2621" s="2">
        <f t="shared" si="160"/>
        <v>310.5598</v>
      </c>
      <c r="H2621" s="2">
        <f t="shared" si="16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tr">
        <f t="shared" si="163"/>
        <v>loss</v>
      </c>
      <c r="P2621" s="2" t="s">
        <v>23</v>
      </c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162"/>
        <v>Good Sales</v>
      </c>
      <c r="F2622" s="2">
        <v>0.44</v>
      </c>
      <c r="G2622" s="2">
        <f t="shared" si="160"/>
        <v>798.54720000000009</v>
      </c>
      <c r="H2622" s="2">
        <f t="shared" si="16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tr">
        <f t="shared" si="163"/>
        <v>loss</v>
      </c>
      <c r="P2622" s="2" t="s">
        <v>48</v>
      </c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162"/>
        <v>Good Sales</v>
      </c>
      <c r="F2623" s="2">
        <v>0.01</v>
      </c>
      <c r="G2623" s="2">
        <f t="shared" si="160"/>
        <v>12.321700000000002</v>
      </c>
      <c r="H2623" s="2">
        <f t="shared" si="16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tr">
        <f t="shared" si="163"/>
        <v>loss</v>
      </c>
      <c r="P2623" s="2" t="s">
        <v>23</v>
      </c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162"/>
        <v>Good Sales</v>
      </c>
      <c r="F2624" s="2">
        <v>0.28999999999999998</v>
      </c>
      <c r="G2624" s="2">
        <f t="shared" si="160"/>
        <v>1430.3583000000001</v>
      </c>
      <c r="H2624" s="2">
        <f t="shared" si="16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tr">
        <f t="shared" si="163"/>
        <v>loss</v>
      </c>
      <c r="P2624" s="2" t="s">
        <v>17</v>
      </c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162"/>
        <v>Good Sales</v>
      </c>
      <c r="F2625" s="2">
        <v>0.12</v>
      </c>
      <c r="G2625" s="2">
        <f t="shared" si="160"/>
        <v>101.76479999999999</v>
      </c>
      <c r="H2625" s="2">
        <f t="shared" si="16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tr">
        <f t="shared" si="163"/>
        <v>loss</v>
      </c>
      <c r="P2625" s="2" t="s">
        <v>48</v>
      </c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162"/>
        <v>Good Sales</v>
      </c>
      <c r="F2626" s="2">
        <v>0.03</v>
      </c>
      <c r="G2626" s="2">
        <f t="shared" ref="G2626:G2689" si="164">D2626*F2626</f>
        <v>56.877299999999998</v>
      </c>
      <c r="H2626" s="2">
        <f t="shared" ref="H2626:H2689" si="165">D2626-G2626</f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tr">
        <f t="shared" si="163"/>
        <v>loss</v>
      </c>
      <c r="P2626" s="2" t="s">
        <v>28</v>
      </c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166">IF(D2627&gt;800,"Good Sales","concerning")</f>
        <v>Good Sales</v>
      </c>
      <c r="F2627" s="2">
        <v>0.46</v>
      </c>
      <c r="G2627" s="2">
        <f t="shared" si="164"/>
        <v>494.6472</v>
      </c>
      <c r="H2627" s="2">
        <f t="shared" si="165"/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tr">
        <f t="shared" ref="O2627:O2690" si="167">IF(N2627&gt;800,"profit","loss")</f>
        <v>loss</v>
      </c>
      <c r="P2627" s="2" t="s">
        <v>28</v>
      </c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166"/>
        <v>Good Sales</v>
      </c>
      <c r="F2628" s="2">
        <v>0.41</v>
      </c>
      <c r="G2628" s="2">
        <f t="shared" si="164"/>
        <v>489.91719999999998</v>
      </c>
      <c r="H2628" s="2">
        <f t="shared" si="165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tr">
        <f t="shared" si="167"/>
        <v>loss</v>
      </c>
      <c r="P2628" s="2" t="s">
        <v>23</v>
      </c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166"/>
        <v>Good Sales</v>
      </c>
      <c r="F2629" s="2">
        <v>0.09</v>
      </c>
      <c r="G2629" s="2">
        <f t="shared" si="164"/>
        <v>117.9657</v>
      </c>
      <c r="H2629" s="2">
        <f t="shared" si="165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tr">
        <f t="shared" si="167"/>
        <v>loss</v>
      </c>
      <c r="P2629" s="2" t="s">
        <v>34</v>
      </c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166"/>
        <v>Good Sales</v>
      </c>
      <c r="F2630" s="2">
        <v>0.42</v>
      </c>
      <c r="G2630" s="2">
        <f t="shared" si="164"/>
        <v>1358.4437999999998</v>
      </c>
      <c r="H2630" s="2">
        <f t="shared" si="165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tr">
        <f t="shared" si="167"/>
        <v>loss</v>
      </c>
      <c r="P2630" s="2" t="s">
        <v>28</v>
      </c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166"/>
        <v>concerning</v>
      </c>
      <c r="F2631" s="2">
        <v>7.0000000000000007E-2</v>
      </c>
      <c r="G2631" s="2">
        <f t="shared" si="164"/>
        <v>33.084800000000001</v>
      </c>
      <c r="H2631" s="2">
        <f t="shared" si="165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tr">
        <f t="shared" si="167"/>
        <v>loss</v>
      </c>
      <c r="P2631" s="2" t="s">
        <v>39</v>
      </c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166"/>
        <v>Good Sales</v>
      </c>
      <c r="F2632" s="2">
        <v>0.24</v>
      </c>
      <c r="G2632" s="2">
        <f t="shared" si="164"/>
        <v>697.29600000000005</v>
      </c>
      <c r="H2632" s="2">
        <f t="shared" si="165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tr">
        <f t="shared" si="167"/>
        <v>loss</v>
      </c>
      <c r="P2632" s="2" t="s">
        <v>39</v>
      </c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166"/>
        <v>Good Sales</v>
      </c>
      <c r="F2633" s="2">
        <v>0.36</v>
      </c>
      <c r="G2633" s="2">
        <f t="shared" si="164"/>
        <v>1481.22</v>
      </c>
      <c r="H2633" s="2">
        <f t="shared" si="165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tr">
        <f t="shared" si="167"/>
        <v>profit</v>
      </c>
      <c r="P2633" s="2" t="s">
        <v>39</v>
      </c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166"/>
        <v>Good Sales</v>
      </c>
      <c r="F2634" s="2">
        <v>0.27</v>
      </c>
      <c r="G2634" s="2">
        <f t="shared" si="164"/>
        <v>1041.1119000000001</v>
      </c>
      <c r="H2634" s="2">
        <f t="shared" si="165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tr">
        <f t="shared" si="167"/>
        <v>loss</v>
      </c>
      <c r="P2634" s="2" t="s">
        <v>48</v>
      </c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166"/>
        <v>Good Sales</v>
      </c>
      <c r="F2635" s="2">
        <v>0.43</v>
      </c>
      <c r="G2635" s="2">
        <f t="shared" si="164"/>
        <v>361.51819999999998</v>
      </c>
      <c r="H2635" s="2">
        <f t="shared" si="165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tr">
        <f t="shared" si="167"/>
        <v>loss</v>
      </c>
      <c r="P2635" s="2" t="s">
        <v>17</v>
      </c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166"/>
        <v>Good Sales</v>
      </c>
      <c r="F2636" s="2">
        <v>0.31</v>
      </c>
      <c r="G2636" s="2">
        <f t="shared" si="164"/>
        <v>1420.4788999999998</v>
      </c>
      <c r="H2636" s="2">
        <f t="shared" si="165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tr">
        <f t="shared" si="167"/>
        <v>loss</v>
      </c>
      <c r="P2636" s="2" t="s">
        <v>17</v>
      </c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166"/>
        <v>Good Sales</v>
      </c>
      <c r="F2637" s="2">
        <v>0.22</v>
      </c>
      <c r="G2637" s="2">
        <f t="shared" si="164"/>
        <v>852.15679999999998</v>
      </c>
      <c r="H2637" s="2">
        <f t="shared" si="165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tr">
        <f t="shared" si="167"/>
        <v>loss</v>
      </c>
      <c r="P2637" s="2" t="s">
        <v>23</v>
      </c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166"/>
        <v>concerning</v>
      </c>
      <c r="F2638" s="2">
        <v>0.46</v>
      </c>
      <c r="G2638" s="2">
        <f t="shared" si="164"/>
        <v>57.950800000000001</v>
      </c>
      <c r="H2638" s="2">
        <f t="shared" si="165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tr">
        <f t="shared" si="167"/>
        <v>loss</v>
      </c>
      <c r="P2638" s="2" t="s">
        <v>17</v>
      </c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166"/>
        <v>Good Sales</v>
      </c>
      <c r="F2639" s="2">
        <v>0.02</v>
      </c>
      <c r="G2639" s="2">
        <f t="shared" si="164"/>
        <v>74.262600000000006</v>
      </c>
      <c r="H2639" s="2">
        <f t="shared" si="165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tr">
        <f t="shared" si="167"/>
        <v>loss</v>
      </c>
      <c r="P2639" s="2" t="s">
        <v>48</v>
      </c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166"/>
        <v>Good Sales</v>
      </c>
      <c r="F2640" s="2">
        <v>0.24</v>
      </c>
      <c r="G2640" s="2">
        <f t="shared" si="164"/>
        <v>891.2088</v>
      </c>
      <c r="H2640" s="2">
        <f t="shared" si="165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tr">
        <f t="shared" si="167"/>
        <v>loss</v>
      </c>
      <c r="P2640" s="2" t="s">
        <v>48</v>
      </c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166"/>
        <v>Good Sales</v>
      </c>
      <c r="F2641" s="2">
        <v>0.33</v>
      </c>
      <c r="G2641" s="2">
        <f t="shared" si="164"/>
        <v>836.35200000000009</v>
      </c>
      <c r="H2641" s="2">
        <f t="shared" si="165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tr">
        <f t="shared" si="167"/>
        <v>loss</v>
      </c>
      <c r="P2641" s="2" t="s">
        <v>39</v>
      </c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166"/>
        <v>concerning</v>
      </c>
      <c r="F2642" s="2">
        <v>0.42</v>
      </c>
      <c r="G2642" s="2">
        <f t="shared" si="164"/>
        <v>136.6302</v>
      </c>
      <c r="H2642" s="2">
        <f t="shared" si="165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tr">
        <f t="shared" si="167"/>
        <v>loss</v>
      </c>
      <c r="P2642" s="2" t="s">
        <v>34</v>
      </c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166"/>
        <v>Good Sales</v>
      </c>
      <c r="F2643" s="2">
        <v>0.27</v>
      </c>
      <c r="G2643" s="2">
        <f t="shared" si="164"/>
        <v>794.21580000000006</v>
      </c>
      <c r="H2643" s="2">
        <f t="shared" si="165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tr">
        <f t="shared" si="167"/>
        <v>loss</v>
      </c>
      <c r="P2643" s="2" t="s">
        <v>23</v>
      </c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166"/>
        <v>Good Sales</v>
      </c>
      <c r="F2644" s="2">
        <v>0.44</v>
      </c>
      <c r="G2644" s="2">
        <f t="shared" si="164"/>
        <v>1694.9503999999999</v>
      </c>
      <c r="H2644" s="2">
        <f t="shared" si="165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tr">
        <f t="shared" si="167"/>
        <v>loss</v>
      </c>
      <c r="P2644" s="2" t="s">
        <v>48</v>
      </c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166"/>
        <v>Good Sales</v>
      </c>
      <c r="F2645" s="2">
        <v>0.21</v>
      </c>
      <c r="G2645" s="2">
        <f t="shared" si="164"/>
        <v>299.72879999999998</v>
      </c>
      <c r="H2645" s="2">
        <f t="shared" si="165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tr">
        <f t="shared" si="167"/>
        <v>loss</v>
      </c>
      <c r="P2645" s="2" t="s">
        <v>28</v>
      </c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166"/>
        <v>Good Sales</v>
      </c>
      <c r="F2646" s="2">
        <v>0.16</v>
      </c>
      <c r="G2646" s="2">
        <f t="shared" si="164"/>
        <v>538.98080000000004</v>
      </c>
      <c r="H2646" s="2">
        <f t="shared" si="165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tr">
        <f t="shared" si="167"/>
        <v>loss</v>
      </c>
      <c r="P2646" s="2" t="s">
        <v>23</v>
      </c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166"/>
        <v>Good Sales</v>
      </c>
      <c r="F2647" s="2">
        <v>0.49</v>
      </c>
      <c r="G2647" s="2">
        <f t="shared" si="164"/>
        <v>898.77760000000001</v>
      </c>
      <c r="H2647" s="2">
        <f t="shared" si="165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tr">
        <f t="shared" si="167"/>
        <v>loss</v>
      </c>
      <c r="P2647" s="2" t="s">
        <v>34</v>
      </c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166"/>
        <v>Good Sales</v>
      </c>
      <c r="F2648" s="2">
        <v>0.33</v>
      </c>
      <c r="G2648" s="2">
        <f t="shared" si="164"/>
        <v>960.92370000000005</v>
      </c>
      <c r="H2648" s="2">
        <f t="shared" si="165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tr">
        <f t="shared" si="167"/>
        <v>profit</v>
      </c>
      <c r="P2648" s="2" t="s">
        <v>23</v>
      </c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166"/>
        <v>Good Sales</v>
      </c>
      <c r="F2649" s="2">
        <v>0.21</v>
      </c>
      <c r="G2649" s="2">
        <f t="shared" si="164"/>
        <v>416.71769999999998</v>
      </c>
      <c r="H2649" s="2">
        <f t="shared" si="165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tr">
        <f t="shared" si="167"/>
        <v>loss</v>
      </c>
      <c r="P2649" s="2" t="s">
        <v>28</v>
      </c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166"/>
        <v>Good Sales</v>
      </c>
      <c r="F2650" s="2">
        <v>0.44</v>
      </c>
      <c r="G2650" s="2">
        <f t="shared" si="164"/>
        <v>698.90920000000006</v>
      </c>
      <c r="H2650" s="2">
        <f t="shared" si="165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tr">
        <f t="shared" si="167"/>
        <v>loss</v>
      </c>
      <c r="P2650" s="2" t="s">
        <v>28</v>
      </c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166"/>
        <v>Good Sales</v>
      </c>
      <c r="F2651" s="2">
        <v>0.34</v>
      </c>
      <c r="G2651" s="2">
        <f t="shared" si="164"/>
        <v>1459.9531999999999</v>
      </c>
      <c r="H2651" s="2">
        <f t="shared" si="165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tr">
        <f t="shared" si="167"/>
        <v>loss</v>
      </c>
      <c r="P2651" s="2" t="s">
        <v>28</v>
      </c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166"/>
        <v>Good Sales</v>
      </c>
      <c r="F2652" s="2">
        <v>0.32</v>
      </c>
      <c r="G2652" s="2">
        <f t="shared" si="164"/>
        <v>1214.0192</v>
      </c>
      <c r="H2652" s="2">
        <f t="shared" si="165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tr">
        <f t="shared" si="167"/>
        <v>loss</v>
      </c>
      <c r="P2652" s="2" t="s">
        <v>17</v>
      </c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166"/>
        <v>Good Sales</v>
      </c>
      <c r="F2653" s="2">
        <v>0.36</v>
      </c>
      <c r="G2653" s="2">
        <f t="shared" si="164"/>
        <v>645.37199999999996</v>
      </c>
      <c r="H2653" s="2">
        <f t="shared" si="165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tr">
        <f t="shared" si="167"/>
        <v>loss</v>
      </c>
      <c r="P2653" s="2" t="s">
        <v>34</v>
      </c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166"/>
        <v>Good Sales</v>
      </c>
      <c r="F2654" s="2">
        <v>0.37</v>
      </c>
      <c r="G2654" s="2">
        <f t="shared" si="164"/>
        <v>824.98899999999992</v>
      </c>
      <c r="H2654" s="2">
        <f t="shared" si="165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tr">
        <f t="shared" si="167"/>
        <v>loss</v>
      </c>
      <c r="P2654" s="2" t="s">
        <v>48</v>
      </c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166"/>
        <v>Good Sales</v>
      </c>
      <c r="F2655" s="2">
        <v>0.25</v>
      </c>
      <c r="G2655" s="2">
        <f t="shared" si="164"/>
        <v>872.33749999999998</v>
      </c>
      <c r="H2655" s="2">
        <f t="shared" si="165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tr">
        <f t="shared" si="167"/>
        <v>profit</v>
      </c>
      <c r="P2655" s="2" t="s">
        <v>17</v>
      </c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166"/>
        <v>Good Sales</v>
      </c>
      <c r="F2656" s="2">
        <v>0.21</v>
      </c>
      <c r="G2656" s="2">
        <f t="shared" si="164"/>
        <v>855.60089999999991</v>
      </c>
      <c r="H2656" s="2">
        <f t="shared" si="165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tr">
        <f t="shared" si="167"/>
        <v>profit</v>
      </c>
      <c r="P2656" s="2" t="s">
        <v>48</v>
      </c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166"/>
        <v>Good Sales</v>
      </c>
      <c r="F2657" s="2">
        <v>0.45</v>
      </c>
      <c r="G2657" s="2">
        <f t="shared" si="164"/>
        <v>1553.9715000000001</v>
      </c>
      <c r="H2657" s="2">
        <f t="shared" si="165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tr">
        <f t="shared" si="167"/>
        <v>loss</v>
      </c>
      <c r="P2657" s="2" t="s">
        <v>48</v>
      </c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166"/>
        <v>Good Sales</v>
      </c>
      <c r="F2658" s="2">
        <v>0.25</v>
      </c>
      <c r="G2658" s="2">
        <f t="shared" si="164"/>
        <v>687.64</v>
      </c>
      <c r="H2658" s="2">
        <f t="shared" si="165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tr">
        <f t="shared" si="167"/>
        <v>loss</v>
      </c>
      <c r="P2658" s="2" t="s">
        <v>34</v>
      </c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166"/>
        <v>Good Sales</v>
      </c>
      <c r="F2659" s="2">
        <v>0.11</v>
      </c>
      <c r="G2659" s="2">
        <f t="shared" si="164"/>
        <v>525.41390000000001</v>
      </c>
      <c r="H2659" s="2">
        <f t="shared" si="165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tr">
        <f t="shared" si="167"/>
        <v>profit</v>
      </c>
      <c r="P2659" s="2" t="s">
        <v>23</v>
      </c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166"/>
        <v>Good Sales</v>
      </c>
      <c r="F2660" s="2">
        <v>0.26</v>
      </c>
      <c r="G2660" s="2">
        <f t="shared" si="164"/>
        <v>1012.258</v>
      </c>
      <c r="H2660" s="2">
        <f t="shared" si="165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tr">
        <f t="shared" si="167"/>
        <v>profit</v>
      </c>
      <c r="P2660" s="2" t="s">
        <v>17</v>
      </c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166"/>
        <v>concerning</v>
      </c>
      <c r="F2661" s="2">
        <v>0.02</v>
      </c>
      <c r="G2661" s="2">
        <f t="shared" si="164"/>
        <v>13.327999999999999</v>
      </c>
      <c r="H2661" s="2">
        <f t="shared" si="165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tr">
        <f t="shared" si="167"/>
        <v>loss</v>
      </c>
      <c r="P2661" s="2" t="s">
        <v>39</v>
      </c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166"/>
        <v>Good Sales</v>
      </c>
      <c r="F2662" s="2">
        <v>0.36</v>
      </c>
      <c r="G2662" s="2">
        <f t="shared" si="164"/>
        <v>1020.5568</v>
      </c>
      <c r="H2662" s="2">
        <f t="shared" si="165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tr">
        <f t="shared" si="167"/>
        <v>loss</v>
      </c>
      <c r="P2662" s="2" t="s">
        <v>28</v>
      </c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166"/>
        <v>Good Sales</v>
      </c>
      <c r="F2663" s="2">
        <v>0.06</v>
      </c>
      <c r="G2663" s="2">
        <f t="shared" si="164"/>
        <v>126.40979999999999</v>
      </c>
      <c r="H2663" s="2">
        <f t="shared" si="165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tr">
        <f t="shared" si="167"/>
        <v>loss</v>
      </c>
      <c r="P2663" s="2" t="s">
        <v>39</v>
      </c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166"/>
        <v>Good Sales</v>
      </c>
      <c r="F2664" s="2">
        <v>0.06</v>
      </c>
      <c r="G2664" s="2">
        <f t="shared" si="164"/>
        <v>239.71079999999998</v>
      </c>
      <c r="H2664" s="2">
        <f t="shared" si="165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tr">
        <f t="shared" si="167"/>
        <v>loss</v>
      </c>
      <c r="P2664" s="2" t="s">
        <v>28</v>
      </c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166"/>
        <v>concerning</v>
      </c>
      <c r="F2665" s="2">
        <v>0.47</v>
      </c>
      <c r="G2665" s="2">
        <f t="shared" si="164"/>
        <v>149.8595</v>
      </c>
      <c r="H2665" s="2">
        <f t="shared" si="165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tr">
        <f t="shared" si="167"/>
        <v>loss</v>
      </c>
      <c r="P2665" s="2" t="s">
        <v>28</v>
      </c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166"/>
        <v>Good Sales</v>
      </c>
      <c r="F2666" s="2">
        <v>0.39</v>
      </c>
      <c r="G2666" s="2">
        <f t="shared" si="164"/>
        <v>823.89450000000011</v>
      </c>
      <c r="H2666" s="2">
        <f t="shared" si="165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tr">
        <f t="shared" si="167"/>
        <v>loss</v>
      </c>
      <c r="P2666" s="2" t="s">
        <v>39</v>
      </c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166"/>
        <v>Good Sales</v>
      </c>
      <c r="F2667" s="2">
        <v>0.21</v>
      </c>
      <c r="G2667" s="2">
        <f t="shared" si="164"/>
        <v>348.50549999999998</v>
      </c>
      <c r="H2667" s="2">
        <f t="shared" si="165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tr">
        <f t="shared" si="167"/>
        <v>loss</v>
      </c>
      <c r="P2667" s="2" t="s">
        <v>48</v>
      </c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166"/>
        <v>concerning</v>
      </c>
      <c r="F2668" s="2">
        <v>0.12</v>
      </c>
      <c r="G2668" s="2">
        <f t="shared" si="164"/>
        <v>95.017199999999988</v>
      </c>
      <c r="H2668" s="2">
        <f t="shared" si="165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tr">
        <f t="shared" si="167"/>
        <v>loss</v>
      </c>
      <c r="P2668" s="2" t="s">
        <v>23</v>
      </c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166"/>
        <v>Good Sales</v>
      </c>
      <c r="F2669" s="2">
        <v>0.42</v>
      </c>
      <c r="G2669" s="2">
        <f t="shared" si="164"/>
        <v>821.5788</v>
      </c>
      <c r="H2669" s="2">
        <f t="shared" si="165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tr">
        <f t="shared" si="167"/>
        <v>loss</v>
      </c>
      <c r="P2669" s="2" t="s">
        <v>17</v>
      </c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166"/>
        <v>Good Sales</v>
      </c>
      <c r="F2670" s="2">
        <v>0.48</v>
      </c>
      <c r="G2670" s="2">
        <f t="shared" si="164"/>
        <v>1630.4255999999998</v>
      </c>
      <c r="H2670" s="2">
        <f t="shared" si="165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tr">
        <f t="shared" si="167"/>
        <v>loss</v>
      </c>
      <c r="P2670" s="2" t="s">
        <v>28</v>
      </c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166"/>
        <v>Good Sales</v>
      </c>
      <c r="F2671" s="2">
        <v>0.25</v>
      </c>
      <c r="G2671" s="2">
        <f t="shared" si="164"/>
        <v>468.05500000000001</v>
      </c>
      <c r="H2671" s="2">
        <f t="shared" si="165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tr">
        <f t="shared" si="167"/>
        <v>loss</v>
      </c>
      <c r="P2671" s="2" t="s">
        <v>23</v>
      </c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166"/>
        <v>Good Sales</v>
      </c>
      <c r="F2672" s="2">
        <v>0.28999999999999998</v>
      </c>
      <c r="G2672" s="2">
        <f t="shared" si="164"/>
        <v>853.18870000000004</v>
      </c>
      <c r="H2672" s="2">
        <f t="shared" si="165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tr">
        <f t="shared" si="167"/>
        <v>loss</v>
      </c>
      <c r="P2672" s="2" t="s">
        <v>17</v>
      </c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166"/>
        <v>Good Sales</v>
      </c>
      <c r="F2673" s="2">
        <v>0.12</v>
      </c>
      <c r="G2673" s="2">
        <f t="shared" si="164"/>
        <v>360.5736</v>
      </c>
      <c r="H2673" s="2">
        <f t="shared" si="165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tr">
        <f t="shared" si="167"/>
        <v>loss</v>
      </c>
      <c r="P2673" s="2" t="s">
        <v>34</v>
      </c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166"/>
        <v>Good Sales</v>
      </c>
      <c r="F2674" s="2">
        <v>0.28999999999999998</v>
      </c>
      <c r="G2674" s="2">
        <f t="shared" si="164"/>
        <v>863.28359999999998</v>
      </c>
      <c r="H2674" s="2">
        <f t="shared" si="165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tr">
        <f t="shared" si="167"/>
        <v>loss</v>
      </c>
      <c r="P2674" s="2" t="s">
        <v>17</v>
      </c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166"/>
        <v>Good Sales</v>
      </c>
      <c r="F2675" s="2">
        <v>0.2</v>
      </c>
      <c r="G2675" s="2">
        <f t="shared" si="164"/>
        <v>538.94200000000001</v>
      </c>
      <c r="H2675" s="2">
        <f t="shared" si="165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tr">
        <f t="shared" si="167"/>
        <v>loss</v>
      </c>
      <c r="P2675" s="2" t="s">
        <v>34</v>
      </c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166"/>
        <v>concerning</v>
      </c>
      <c r="F2676" s="2">
        <v>0.42</v>
      </c>
      <c r="G2676" s="2">
        <f t="shared" si="164"/>
        <v>282.76080000000002</v>
      </c>
      <c r="H2676" s="2">
        <f t="shared" si="165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tr">
        <f t="shared" si="167"/>
        <v>loss</v>
      </c>
      <c r="P2676" s="2" t="s">
        <v>28</v>
      </c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166"/>
        <v>Good Sales</v>
      </c>
      <c r="F2677" s="2">
        <v>0.19</v>
      </c>
      <c r="G2677" s="2">
        <f t="shared" si="164"/>
        <v>222.38170000000002</v>
      </c>
      <c r="H2677" s="2">
        <f t="shared" si="165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tr">
        <f t="shared" si="167"/>
        <v>loss</v>
      </c>
      <c r="P2677" s="2" t="s">
        <v>48</v>
      </c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166"/>
        <v>Good Sales</v>
      </c>
      <c r="F2678" s="2">
        <v>0.32</v>
      </c>
      <c r="G2678" s="2">
        <f t="shared" si="164"/>
        <v>1286.5056</v>
      </c>
      <c r="H2678" s="2">
        <f t="shared" si="165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tr">
        <f t="shared" si="167"/>
        <v>loss</v>
      </c>
      <c r="P2678" s="2" t="s">
        <v>48</v>
      </c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166"/>
        <v>Good Sales</v>
      </c>
      <c r="F2679" s="2">
        <v>0.1</v>
      </c>
      <c r="G2679" s="2">
        <f t="shared" si="164"/>
        <v>256.15900000000005</v>
      </c>
      <c r="H2679" s="2">
        <f t="shared" si="165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tr">
        <f t="shared" si="167"/>
        <v>loss</v>
      </c>
      <c r="P2679" s="2" t="s">
        <v>23</v>
      </c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166"/>
        <v>Good Sales</v>
      </c>
      <c r="F2680" s="2">
        <v>0.05</v>
      </c>
      <c r="G2680" s="2">
        <f t="shared" si="164"/>
        <v>177.98850000000002</v>
      </c>
      <c r="H2680" s="2">
        <f t="shared" si="165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tr">
        <f t="shared" si="167"/>
        <v>profit</v>
      </c>
      <c r="P2680" s="2" t="s">
        <v>48</v>
      </c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166"/>
        <v>Good Sales</v>
      </c>
      <c r="F2681" s="2">
        <v>0.02</v>
      </c>
      <c r="G2681" s="2">
        <f t="shared" si="164"/>
        <v>57.851000000000006</v>
      </c>
      <c r="H2681" s="2">
        <f t="shared" si="165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tr">
        <f t="shared" si="167"/>
        <v>loss</v>
      </c>
      <c r="P2681" s="2" t="s">
        <v>23</v>
      </c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166"/>
        <v>concerning</v>
      </c>
      <c r="F2682" s="2">
        <v>0.21</v>
      </c>
      <c r="G2682" s="2">
        <f t="shared" si="164"/>
        <v>60.811799999999991</v>
      </c>
      <c r="H2682" s="2">
        <f t="shared" si="165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tr">
        <f t="shared" si="167"/>
        <v>loss</v>
      </c>
      <c r="P2682" s="2" t="s">
        <v>34</v>
      </c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166"/>
        <v>Good Sales</v>
      </c>
      <c r="F2683" s="2">
        <v>0.08</v>
      </c>
      <c r="G2683" s="2">
        <f t="shared" si="164"/>
        <v>320.11599999999999</v>
      </c>
      <c r="H2683" s="2">
        <f t="shared" si="165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tr">
        <f t="shared" si="167"/>
        <v>loss</v>
      </c>
      <c r="P2683" s="2" t="s">
        <v>17</v>
      </c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166"/>
        <v>concerning</v>
      </c>
      <c r="F2684" s="2">
        <v>0.5</v>
      </c>
      <c r="G2684" s="2">
        <f t="shared" si="164"/>
        <v>207.595</v>
      </c>
      <c r="H2684" s="2">
        <f t="shared" si="165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tr">
        <f t="shared" si="167"/>
        <v>loss</v>
      </c>
      <c r="P2684" s="2" t="s">
        <v>28</v>
      </c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166"/>
        <v>Good Sales</v>
      </c>
      <c r="F2685" s="2">
        <v>0.4</v>
      </c>
      <c r="G2685" s="2">
        <f t="shared" si="164"/>
        <v>1888.6200000000001</v>
      </c>
      <c r="H2685" s="2">
        <f t="shared" si="165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tr">
        <f t="shared" si="167"/>
        <v>profit</v>
      </c>
      <c r="P2685" s="2" t="s">
        <v>48</v>
      </c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166"/>
        <v>Good Sales</v>
      </c>
      <c r="F2686" s="2">
        <v>0.35</v>
      </c>
      <c r="G2686" s="2">
        <f t="shared" si="164"/>
        <v>404.37249999999995</v>
      </c>
      <c r="H2686" s="2">
        <f t="shared" si="165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tr">
        <f t="shared" si="167"/>
        <v>loss</v>
      </c>
      <c r="P2686" s="2" t="s">
        <v>28</v>
      </c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166"/>
        <v>Good Sales</v>
      </c>
      <c r="F2687" s="2">
        <v>0.4</v>
      </c>
      <c r="G2687" s="2">
        <f t="shared" si="164"/>
        <v>1044.316</v>
      </c>
      <c r="H2687" s="2">
        <f t="shared" si="165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tr">
        <f t="shared" si="167"/>
        <v>loss</v>
      </c>
      <c r="P2687" s="2" t="s">
        <v>28</v>
      </c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166"/>
        <v>concerning</v>
      </c>
      <c r="F2688" s="2">
        <v>0.13</v>
      </c>
      <c r="G2688" s="2">
        <f t="shared" si="164"/>
        <v>53.505400000000002</v>
      </c>
      <c r="H2688" s="2">
        <f t="shared" si="165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tr">
        <f t="shared" si="167"/>
        <v>loss</v>
      </c>
      <c r="P2688" s="2" t="s">
        <v>28</v>
      </c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166"/>
        <v>Good Sales</v>
      </c>
      <c r="F2689" s="2">
        <v>0.44</v>
      </c>
      <c r="G2689" s="2">
        <f t="shared" si="164"/>
        <v>1973.4748</v>
      </c>
      <c r="H2689" s="2">
        <f t="shared" si="165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tr">
        <f t="shared" si="167"/>
        <v>profit</v>
      </c>
      <c r="P2689" s="2" t="s">
        <v>34</v>
      </c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166"/>
        <v>Good Sales</v>
      </c>
      <c r="F2690" s="2">
        <v>0.5</v>
      </c>
      <c r="G2690" s="2">
        <f t="shared" ref="G2690:G2753" si="168">D2690*F2690</f>
        <v>2450.855</v>
      </c>
      <c r="H2690" s="2">
        <f t="shared" ref="H2690:H2753" si="169">D2690-G2690</f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tr">
        <f t="shared" si="167"/>
        <v>profit</v>
      </c>
      <c r="P2690" s="2" t="s">
        <v>17</v>
      </c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170">IF(D2691&gt;800,"Good Sales","concerning")</f>
        <v>Good Sales</v>
      </c>
      <c r="F2691" s="2">
        <v>0.14000000000000001</v>
      </c>
      <c r="G2691" s="2">
        <f t="shared" si="168"/>
        <v>114.35620000000002</v>
      </c>
      <c r="H2691" s="2">
        <f t="shared" si="169"/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tr">
        <f t="shared" ref="O2691:O2754" si="171">IF(N2691&gt;800,"profit","loss")</f>
        <v>loss</v>
      </c>
      <c r="P2691" s="2" t="s">
        <v>48</v>
      </c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170"/>
        <v>Good Sales</v>
      </c>
      <c r="F2692" s="2">
        <v>0.49</v>
      </c>
      <c r="G2692" s="2">
        <f t="shared" si="168"/>
        <v>759.18149999999991</v>
      </c>
      <c r="H2692" s="2">
        <f t="shared" si="169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tr">
        <f t="shared" si="171"/>
        <v>loss</v>
      </c>
      <c r="P2692" s="2" t="s">
        <v>17</v>
      </c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170"/>
        <v>concerning</v>
      </c>
      <c r="F2693" s="2">
        <v>0.16</v>
      </c>
      <c r="G2693" s="2">
        <f t="shared" si="168"/>
        <v>28.444800000000001</v>
      </c>
      <c r="H2693" s="2">
        <f t="shared" si="169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tr">
        <f t="shared" si="171"/>
        <v>loss</v>
      </c>
      <c r="P2693" s="2" t="s">
        <v>48</v>
      </c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170"/>
        <v>Good Sales</v>
      </c>
      <c r="F2694" s="2">
        <v>0.01</v>
      </c>
      <c r="G2694" s="2">
        <f t="shared" si="168"/>
        <v>39.561300000000003</v>
      </c>
      <c r="H2694" s="2">
        <f t="shared" si="169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tr">
        <f t="shared" si="171"/>
        <v>loss</v>
      </c>
      <c r="P2694" s="2" t="s">
        <v>34</v>
      </c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170"/>
        <v>Good Sales</v>
      </c>
      <c r="F2695" s="2">
        <v>0.18</v>
      </c>
      <c r="G2695" s="2">
        <f t="shared" si="168"/>
        <v>292.7124</v>
      </c>
      <c r="H2695" s="2">
        <f t="shared" si="169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tr">
        <f t="shared" si="171"/>
        <v>loss</v>
      </c>
      <c r="P2695" s="2" t="s">
        <v>39</v>
      </c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170"/>
        <v>Good Sales</v>
      </c>
      <c r="F2696" s="2">
        <v>0.5</v>
      </c>
      <c r="G2696" s="2">
        <f t="shared" si="168"/>
        <v>1492.65</v>
      </c>
      <c r="H2696" s="2">
        <f t="shared" si="169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tr">
        <f t="shared" si="171"/>
        <v>loss</v>
      </c>
      <c r="P2696" s="2" t="s">
        <v>34</v>
      </c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170"/>
        <v>concerning</v>
      </c>
      <c r="F2697" s="2">
        <v>0.32</v>
      </c>
      <c r="G2697" s="2">
        <f t="shared" si="168"/>
        <v>93.494400000000013</v>
      </c>
      <c r="H2697" s="2">
        <f t="shared" si="169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tr">
        <f t="shared" si="171"/>
        <v>loss</v>
      </c>
      <c r="P2697" s="2" t="s">
        <v>17</v>
      </c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170"/>
        <v>Good Sales</v>
      </c>
      <c r="F2698" s="2">
        <v>0.35</v>
      </c>
      <c r="G2698" s="2">
        <f t="shared" si="168"/>
        <v>1262.0160000000001</v>
      </c>
      <c r="H2698" s="2">
        <f t="shared" si="169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tr">
        <f t="shared" si="171"/>
        <v>profit</v>
      </c>
      <c r="P2698" s="2" t="s">
        <v>48</v>
      </c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170"/>
        <v>Good Sales</v>
      </c>
      <c r="F2699" s="2">
        <v>0.12</v>
      </c>
      <c r="G2699" s="2">
        <f t="shared" si="168"/>
        <v>323.28960000000001</v>
      </c>
      <c r="H2699" s="2">
        <f t="shared" si="169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tr">
        <f t="shared" si="171"/>
        <v>loss</v>
      </c>
      <c r="P2699" s="2" t="s">
        <v>17</v>
      </c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170"/>
        <v>Good Sales</v>
      </c>
      <c r="F2700" s="2">
        <v>7.0000000000000007E-2</v>
      </c>
      <c r="G2700" s="2">
        <f t="shared" si="168"/>
        <v>255.66800000000003</v>
      </c>
      <c r="H2700" s="2">
        <f t="shared" si="169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tr">
        <f t="shared" si="171"/>
        <v>loss</v>
      </c>
      <c r="P2700" s="2" t="s">
        <v>23</v>
      </c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170"/>
        <v>Good Sales</v>
      </c>
      <c r="F2701" s="2">
        <v>0.44</v>
      </c>
      <c r="G2701" s="2">
        <f t="shared" si="168"/>
        <v>1746.3027999999999</v>
      </c>
      <c r="H2701" s="2">
        <f t="shared" si="169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tr">
        <f t="shared" si="171"/>
        <v>profit</v>
      </c>
      <c r="P2701" s="2" t="s">
        <v>17</v>
      </c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170"/>
        <v>concerning</v>
      </c>
      <c r="F2702" s="2">
        <v>0.21</v>
      </c>
      <c r="G2702" s="2">
        <f t="shared" si="168"/>
        <v>112.83089999999999</v>
      </c>
      <c r="H2702" s="2">
        <f t="shared" si="169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tr">
        <f t="shared" si="171"/>
        <v>loss</v>
      </c>
      <c r="P2702" s="2" t="s">
        <v>34</v>
      </c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170"/>
        <v>Good Sales</v>
      </c>
      <c r="F2703" s="2">
        <v>0</v>
      </c>
      <c r="G2703" s="2">
        <f t="shared" si="168"/>
        <v>0</v>
      </c>
      <c r="H2703" s="2">
        <f t="shared" si="169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tr">
        <f t="shared" si="171"/>
        <v>loss</v>
      </c>
      <c r="P2703" s="2" t="s">
        <v>17</v>
      </c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170"/>
        <v>Good Sales</v>
      </c>
      <c r="F2704" s="2">
        <v>0.15</v>
      </c>
      <c r="G2704" s="2">
        <f t="shared" si="168"/>
        <v>492.70949999999999</v>
      </c>
      <c r="H2704" s="2">
        <f t="shared" si="169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tr">
        <f t="shared" si="171"/>
        <v>loss</v>
      </c>
      <c r="P2704" s="2" t="s">
        <v>34</v>
      </c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170"/>
        <v>Good Sales</v>
      </c>
      <c r="F2705" s="2">
        <v>0.1</v>
      </c>
      <c r="G2705" s="2">
        <f t="shared" si="168"/>
        <v>263.19200000000001</v>
      </c>
      <c r="H2705" s="2">
        <f t="shared" si="169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tr">
        <f t="shared" si="171"/>
        <v>loss</v>
      </c>
      <c r="P2705" s="2" t="s">
        <v>17</v>
      </c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170"/>
        <v>Good Sales</v>
      </c>
      <c r="F2706" s="2">
        <v>0.3</v>
      </c>
      <c r="G2706" s="2">
        <f t="shared" si="168"/>
        <v>298.14299999999997</v>
      </c>
      <c r="H2706" s="2">
        <f t="shared" si="169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tr">
        <f t="shared" si="171"/>
        <v>loss</v>
      </c>
      <c r="P2706" s="2" t="s">
        <v>39</v>
      </c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170"/>
        <v>Good Sales</v>
      </c>
      <c r="F2707" s="2">
        <v>0.38</v>
      </c>
      <c r="G2707" s="2">
        <f t="shared" si="168"/>
        <v>1519.4033999999999</v>
      </c>
      <c r="H2707" s="2">
        <f t="shared" si="169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tr">
        <f t="shared" si="171"/>
        <v>loss</v>
      </c>
      <c r="P2707" s="2" t="s">
        <v>23</v>
      </c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170"/>
        <v>Good Sales</v>
      </c>
      <c r="F2708" s="2">
        <v>0.25</v>
      </c>
      <c r="G2708" s="2">
        <f t="shared" si="168"/>
        <v>1246.8875</v>
      </c>
      <c r="H2708" s="2">
        <f t="shared" si="169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tr">
        <f t="shared" si="171"/>
        <v>profit</v>
      </c>
      <c r="P2708" s="2" t="s">
        <v>23</v>
      </c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170"/>
        <v>Good Sales</v>
      </c>
      <c r="F2709" s="2">
        <v>0.09</v>
      </c>
      <c r="G2709" s="2">
        <f t="shared" si="168"/>
        <v>436.44779999999997</v>
      </c>
      <c r="H2709" s="2">
        <f t="shared" si="169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tr">
        <f t="shared" si="171"/>
        <v>profit</v>
      </c>
      <c r="P2709" s="2" t="s">
        <v>28</v>
      </c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170"/>
        <v>Good Sales</v>
      </c>
      <c r="F2710" s="2">
        <v>0.03</v>
      </c>
      <c r="G2710" s="2">
        <f t="shared" si="168"/>
        <v>117.29669999999999</v>
      </c>
      <c r="H2710" s="2">
        <f t="shared" si="169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tr">
        <f t="shared" si="171"/>
        <v>profit</v>
      </c>
      <c r="P2710" s="2" t="s">
        <v>39</v>
      </c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170"/>
        <v>Good Sales</v>
      </c>
      <c r="F2711" s="2">
        <v>0.16</v>
      </c>
      <c r="G2711" s="2">
        <f t="shared" si="168"/>
        <v>343.79680000000002</v>
      </c>
      <c r="H2711" s="2">
        <f t="shared" si="169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tr">
        <f t="shared" si="171"/>
        <v>loss</v>
      </c>
      <c r="P2711" s="2" t="s">
        <v>48</v>
      </c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170"/>
        <v>Good Sales</v>
      </c>
      <c r="F2712" s="2">
        <v>0.4</v>
      </c>
      <c r="G2712" s="2">
        <f t="shared" si="168"/>
        <v>701.10800000000006</v>
      </c>
      <c r="H2712" s="2">
        <f t="shared" si="169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tr">
        <f t="shared" si="171"/>
        <v>loss</v>
      </c>
      <c r="P2712" s="2" t="s">
        <v>34</v>
      </c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170"/>
        <v>concerning</v>
      </c>
      <c r="F2713" s="2">
        <v>0.21</v>
      </c>
      <c r="G2713" s="2">
        <f t="shared" si="168"/>
        <v>91.532699999999991</v>
      </c>
      <c r="H2713" s="2">
        <f t="shared" si="169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tr">
        <f t="shared" si="171"/>
        <v>loss</v>
      </c>
      <c r="P2713" s="2" t="s">
        <v>28</v>
      </c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170"/>
        <v>Good Sales</v>
      </c>
      <c r="F2714" s="2">
        <v>0.13</v>
      </c>
      <c r="G2714" s="2">
        <f t="shared" si="168"/>
        <v>278.17400000000004</v>
      </c>
      <c r="H2714" s="2">
        <f t="shared" si="169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tr">
        <f t="shared" si="171"/>
        <v>loss</v>
      </c>
      <c r="P2714" s="2" t="s">
        <v>17</v>
      </c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170"/>
        <v>Good Sales</v>
      </c>
      <c r="F2715" s="2">
        <v>0.01</v>
      </c>
      <c r="G2715" s="2">
        <f t="shared" si="168"/>
        <v>8.6463999999999999</v>
      </c>
      <c r="H2715" s="2">
        <f t="shared" si="169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tr">
        <f t="shared" si="171"/>
        <v>loss</v>
      </c>
      <c r="P2715" s="2" t="s">
        <v>23</v>
      </c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170"/>
        <v>Good Sales</v>
      </c>
      <c r="F2716" s="2">
        <v>0.25</v>
      </c>
      <c r="G2716" s="2">
        <f t="shared" si="168"/>
        <v>336.56</v>
      </c>
      <c r="H2716" s="2">
        <f t="shared" si="169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tr">
        <f t="shared" si="171"/>
        <v>loss</v>
      </c>
      <c r="P2716" s="2" t="s">
        <v>34</v>
      </c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170"/>
        <v>Good Sales</v>
      </c>
      <c r="F2717" s="2">
        <v>0.34</v>
      </c>
      <c r="G2717" s="2">
        <f t="shared" si="168"/>
        <v>1519.8850000000002</v>
      </c>
      <c r="H2717" s="2">
        <f t="shared" si="169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tr">
        <f t="shared" si="171"/>
        <v>loss</v>
      </c>
      <c r="P2717" s="2" t="s">
        <v>48</v>
      </c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170"/>
        <v>Good Sales</v>
      </c>
      <c r="F2718" s="2">
        <v>0.1</v>
      </c>
      <c r="G2718" s="2">
        <f t="shared" si="168"/>
        <v>484.57799999999997</v>
      </c>
      <c r="H2718" s="2">
        <f t="shared" si="169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tr">
        <f t="shared" si="171"/>
        <v>profit</v>
      </c>
      <c r="P2718" s="2" t="s">
        <v>39</v>
      </c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170"/>
        <v>Good Sales</v>
      </c>
      <c r="F2719" s="2">
        <v>0.27</v>
      </c>
      <c r="G2719" s="2">
        <f t="shared" si="168"/>
        <v>1281.9438</v>
      </c>
      <c r="H2719" s="2">
        <f t="shared" si="169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tr">
        <f t="shared" si="171"/>
        <v>loss</v>
      </c>
      <c r="P2719" s="2" t="s">
        <v>23</v>
      </c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170"/>
        <v>Good Sales</v>
      </c>
      <c r="F2720" s="2">
        <v>0.21</v>
      </c>
      <c r="G2720" s="2">
        <f t="shared" si="168"/>
        <v>219.9624</v>
      </c>
      <c r="H2720" s="2">
        <f t="shared" si="169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tr">
        <f t="shared" si="171"/>
        <v>loss</v>
      </c>
      <c r="P2720" s="2" t="s">
        <v>17</v>
      </c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170"/>
        <v>Good Sales</v>
      </c>
      <c r="F2721" s="2">
        <v>0.35</v>
      </c>
      <c r="G2721" s="2">
        <f t="shared" si="168"/>
        <v>1580.0329999999999</v>
      </c>
      <c r="H2721" s="2">
        <f t="shared" si="169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tr">
        <f t="shared" si="171"/>
        <v>loss</v>
      </c>
      <c r="P2721" s="2" t="s">
        <v>48</v>
      </c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170"/>
        <v>concerning</v>
      </c>
      <c r="F2722" s="2">
        <v>0.43</v>
      </c>
      <c r="G2722" s="2">
        <f t="shared" si="168"/>
        <v>341.15339999999998</v>
      </c>
      <c r="H2722" s="2">
        <f t="shared" si="169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tr">
        <f t="shared" si="171"/>
        <v>loss</v>
      </c>
      <c r="P2722" s="2" t="s">
        <v>34</v>
      </c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170"/>
        <v>Good Sales</v>
      </c>
      <c r="F2723" s="2">
        <v>0.15</v>
      </c>
      <c r="G2723" s="2">
        <f t="shared" si="168"/>
        <v>388.13099999999997</v>
      </c>
      <c r="H2723" s="2">
        <f t="shared" si="169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tr">
        <f t="shared" si="171"/>
        <v>loss</v>
      </c>
      <c r="P2723" s="2" t="s">
        <v>48</v>
      </c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170"/>
        <v>Good Sales</v>
      </c>
      <c r="F2724" s="2">
        <v>0.45</v>
      </c>
      <c r="G2724" s="2">
        <f t="shared" si="168"/>
        <v>1464.2774999999999</v>
      </c>
      <c r="H2724" s="2">
        <f t="shared" si="169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tr">
        <f t="shared" si="171"/>
        <v>loss</v>
      </c>
      <c r="P2724" s="2" t="s">
        <v>28</v>
      </c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170"/>
        <v>Good Sales</v>
      </c>
      <c r="F2725" s="2">
        <v>0.35</v>
      </c>
      <c r="G2725" s="2">
        <f t="shared" si="168"/>
        <v>828.13149999999996</v>
      </c>
      <c r="H2725" s="2">
        <f t="shared" si="169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tr">
        <f t="shared" si="171"/>
        <v>loss</v>
      </c>
      <c r="P2725" s="2" t="s">
        <v>28</v>
      </c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170"/>
        <v>Good Sales</v>
      </c>
      <c r="F2726" s="2">
        <v>0.02</v>
      </c>
      <c r="G2726" s="2">
        <f t="shared" si="168"/>
        <v>95.28</v>
      </c>
      <c r="H2726" s="2">
        <f t="shared" si="169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tr">
        <f t="shared" si="171"/>
        <v>loss</v>
      </c>
      <c r="P2726" s="2" t="s">
        <v>17</v>
      </c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170"/>
        <v>Good Sales</v>
      </c>
      <c r="F2727" s="2">
        <v>0.4</v>
      </c>
      <c r="G2727" s="2">
        <f t="shared" si="168"/>
        <v>693.096</v>
      </c>
      <c r="H2727" s="2">
        <f t="shared" si="169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tr">
        <f t="shared" si="171"/>
        <v>loss</v>
      </c>
      <c r="P2727" s="2" t="s">
        <v>48</v>
      </c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170"/>
        <v>Good Sales</v>
      </c>
      <c r="F2728" s="2">
        <v>0.25</v>
      </c>
      <c r="G2728" s="2">
        <f t="shared" si="168"/>
        <v>671.03750000000002</v>
      </c>
      <c r="H2728" s="2">
        <f t="shared" si="169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tr">
        <f t="shared" si="171"/>
        <v>loss</v>
      </c>
      <c r="P2728" s="2" t="s">
        <v>17</v>
      </c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170"/>
        <v>concerning</v>
      </c>
      <c r="F2729" s="2">
        <v>0.47</v>
      </c>
      <c r="G2729" s="2">
        <f t="shared" si="168"/>
        <v>220.75899999999999</v>
      </c>
      <c r="H2729" s="2">
        <f t="shared" si="169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tr">
        <f t="shared" si="171"/>
        <v>loss</v>
      </c>
      <c r="P2729" s="2" t="s">
        <v>34</v>
      </c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170"/>
        <v>Good Sales</v>
      </c>
      <c r="F2730" s="2">
        <v>0.16</v>
      </c>
      <c r="G2730" s="2">
        <f t="shared" si="168"/>
        <v>684.14400000000001</v>
      </c>
      <c r="H2730" s="2">
        <f t="shared" si="169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tr">
        <f t="shared" si="171"/>
        <v>profit</v>
      </c>
      <c r="P2730" s="2" t="s">
        <v>48</v>
      </c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170"/>
        <v>Good Sales</v>
      </c>
      <c r="F2731" s="2">
        <v>0.3</v>
      </c>
      <c r="G2731" s="2">
        <f t="shared" si="168"/>
        <v>637.64400000000001</v>
      </c>
      <c r="H2731" s="2">
        <f t="shared" si="169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tr">
        <f t="shared" si="171"/>
        <v>loss</v>
      </c>
      <c r="P2731" s="2" t="s">
        <v>34</v>
      </c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170"/>
        <v>Good Sales</v>
      </c>
      <c r="F2732" s="2">
        <v>0.48</v>
      </c>
      <c r="G2732" s="2">
        <f t="shared" si="168"/>
        <v>1695.6528000000001</v>
      </c>
      <c r="H2732" s="2">
        <f t="shared" si="169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tr">
        <f t="shared" si="171"/>
        <v>loss</v>
      </c>
      <c r="P2732" s="2" t="s">
        <v>34</v>
      </c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170"/>
        <v>Good Sales</v>
      </c>
      <c r="F2733" s="2">
        <v>0.14000000000000001</v>
      </c>
      <c r="G2733" s="2">
        <f t="shared" si="168"/>
        <v>482.02000000000004</v>
      </c>
      <c r="H2733" s="2">
        <f t="shared" si="169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tr">
        <f t="shared" si="171"/>
        <v>loss</v>
      </c>
      <c r="P2733" s="2" t="s">
        <v>23</v>
      </c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170"/>
        <v>Good Sales</v>
      </c>
      <c r="F2734" s="2">
        <v>0.24</v>
      </c>
      <c r="G2734" s="2">
        <f t="shared" si="168"/>
        <v>819.28559999999993</v>
      </c>
      <c r="H2734" s="2">
        <f t="shared" si="169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tr">
        <f t="shared" si="171"/>
        <v>loss</v>
      </c>
      <c r="P2734" s="2" t="s">
        <v>48</v>
      </c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170"/>
        <v>Good Sales</v>
      </c>
      <c r="F2735" s="2">
        <v>0.38</v>
      </c>
      <c r="G2735" s="2">
        <f t="shared" si="168"/>
        <v>981.92</v>
      </c>
      <c r="H2735" s="2">
        <f t="shared" si="169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tr">
        <f t="shared" si="171"/>
        <v>loss</v>
      </c>
      <c r="P2735" s="2" t="s">
        <v>34</v>
      </c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170"/>
        <v>Good Sales</v>
      </c>
      <c r="F2736" s="2">
        <v>0.35</v>
      </c>
      <c r="G2736" s="2">
        <f t="shared" si="168"/>
        <v>510.94399999999996</v>
      </c>
      <c r="H2736" s="2">
        <f t="shared" si="169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tr">
        <f t="shared" si="171"/>
        <v>loss</v>
      </c>
      <c r="P2736" s="2" t="s">
        <v>28</v>
      </c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170"/>
        <v>Good Sales</v>
      </c>
      <c r="F2737" s="2">
        <v>0.42</v>
      </c>
      <c r="G2737" s="2">
        <f t="shared" si="168"/>
        <v>1328.4431999999999</v>
      </c>
      <c r="H2737" s="2">
        <f t="shared" si="169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tr">
        <f t="shared" si="171"/>
        <v>loss</v>
      </c>
      <c r="P2737" s="2" t="s">
        <v>17</v>
      </c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170"/>
        <v>Good Sales</v>
      </c>
      <c r="F2738" s="2">
        <v>0.26</v>
      </c>
      <c r="G2738" s="2">
        <f t="shared" si="168"/>
        <v>1251.3227999999999</v>
      </c>
      <c r="H2738" s="2">
        <f t="shared" si="169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tr">
        <f t="shared" si="171"/>
        <v>profit</v>
      </c>
      <c r="P2738" s="2" t="s">
        <v>17</v>
      </c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170"/>
        <v>Good Sales</v>
      </c>
      <c r="F2739" s="2">
        <v>0.16</v>
      </c>
      <c r="G2739" s="2">
        <f t="shared" si="168"/>
        <v>669.81600000000003</v>
      </c>
      <c r="H2739" s="2">
        <f t="shared" si="169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tr">
        <f t="shared" si="171"/>
        <v>loss</v>
      </c>
      <c r="P2739" s="2" t="s">
        <v>17</v>
      </c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170"/>
        <v>concerning</v>
      </c>
      <c r="F2740" s="2">
        <v>0.27</v>
      </c>
      <c r="G2740" s="2">
        <f t="shared" si="168"/>
        <v>170.89920000000001</v>
      </c>
      <c r="H2740" s="2">
        <f t="shared" si="169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tr">
        <f t="shared" si="171"/>
        <v>loss</v>
      </c>
      <c r="P2740" s="2" t="s">
        <v>17</v>
      </c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170"/>
        <v>concerning</v>
      </c>
      <c r="F2741" s="2">
        <v>0.17</v>
      </c>
      <c r="G2741" s="2">
        <f t="shared" si="168"/>
        <v>36.315400000000004</v>
      </c>
      <c r="H2741" s="2">
        <f t="shared" si="169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tr">
        <f t="shared" si="171"/>
        <v>loss</v>
      </c>
      <c r="P2741" s="2" t="s">
        <v>28</v>
      </c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170"/>
        <v>Good Sales</v>
      </c>
      <c r="F2742" s="2">
        <v>0.09</v>
      </c>
      <c r="G2742" s="2">
        <f t="shared" si="168"/>
        <v>229.04640000000001</v>
      </c>
      <c r="H2742" s="2">
        <f t="shared" si="169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tr">
        <f t="shared" si="171"/>
        <v>loss</v>
      </c>
      <c r="P2742" s="2" t="s">
        <v>48</v>
      </c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170"/>
        <v>Good Sales</v>
      </c>
      <c r="F2743" s="2">
        <v>0.28000000000000003</v>
      </c>
      <c r="G2743" s="2">
        <f t="shared" si="168"/>
        <v>1092.4368000000002</v>
      </c>
      <c r="H2743" s="2">
        <f t="shared" si="169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tr">
        <f t="shared" si="171"/>
        <v>loss</v>
      </c>
      <c r="P2743" s="2" t="s">
        <v>48</v>
      </c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170"/>
        <v>Good Sales</v>
      </c>
      <c r="F2744" s="2">
        <v>0.02</v>
      </c>
      <c r="G2744" s="2">
        <f t="shared" si="168"/>
        <v>32.7624</v>
      </c>
      <c r="H2744" s="2">
        <f t="shared" si="169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tr">
        <f t="shared" si="171"/>
        <v>loss</v>
      </c>
      <c r="P2744" s="2" t="s">
        <v>34</v>
      </c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170"/>
        <v>Good Sales</v>
      </c>
      <c r="F2745" s="2">
        <v>0.02</v>
      </c>
      <c r="G2745" s="2">
        <f t="shared" si="168"/>
        <v>70.721400000000003</v>
      </c>
      <c r="H2745" s="2">
        <f t="shared" si="169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tr">
        <f t="shared" si="171"/>
        <v>profit</v>
      </c>
      <c r="P2745" s="2" t="s">
        <v>34</v>
      </c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170"/>
        <v>Good Sales</v>
      </c>
      <c r="F2746" s="2">
        <v>0.03</v>
      </c>
      <c r="G2746" s="2">
        <f t="shared" si="168"/>
        <v>139.9923</v>
      </c>
      <c r="H2746" s="2">
        <f t="shared" si="169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tr">
        <f t="shared" si="171"/>
        <v>profit</v>
      </c>
      <c r="P2746" s="2" t="s">
        <v>28</v>
      </c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170"/>
        <v>Good Sales</v>
      </c>
      <c r="F2747" s="2">
        <v>0.34</v>
      </c>
      <c r="G2747" s="2">
        <f t="shared" si="168"/>
        <v>798.66680000000008</v>
      </c>
      <c r="H2747" s="2">
        <f t="shared" si="169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tr">
        <f t="shared" si="171"/>
        <v>loss</v>
      </c>
      <c r="P2747" s="2" t="s">
        <v>39</v>
      </c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170"/>
        <v>Good Sales</v>
      </c>
      <c r="F2748" s="2">
        <v>0.2</v>
      </c>
      <c r="G2748" s="2">
        <f t="shared" si="168"/>
        <v>259.27600000000001</v>
      </c>
      <c r="H2748" s="2">
        <f t="shared" si="169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tr">
        <f t="shared" si="171"/>
        <v>loss</v>
      </c>
      <c r="P2748" s="2" t="s">
        <v>48</v>
      </c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170"/>
        <v>Good Sales</v>
      </c>
      <c r="F2749" s="2">
        <v>0.25</v>
      </c>
      <c r="G2749" s="2">
        <f t="shared" si="168"/>
        <v>1149.2525000000001</v>
      </c>
      <c r="H2749" s="2">
        <f t="shared" si="169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tr">
        <f t="shared" si="171"/>
        <v>profit</v>
      </c>
      <c r="P2749" s="2" t="s">
        <v>34</v>
      </c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170"/>
        <v>Good Sales</v>
      </c>
      <c r="F2750" s="2">
        <v>0.17</v>
      </c>
      <c r="G2750" s="2">
        <f t="shared" si="168"/>
        <v>410.39530000000008</v>
      </c>
      <c r="H2750" s="2">
        <f t="shared" si="169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tr">
        <f t="shared" si="171"/>
        <v>loss</v>
      </c>
      <c r="P2750" s="2" t="s">
        <v>28</v>
      </c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170"/>
        <v>Good Sales</v>
      </c>
      <c r="F2751" s="2">
        <v>0.13</v>
      </c>
      <c r="G2751" s="2">
        <f t="shared" si="168"/>
        <v>272.79329999999999</v>
      </c>
      <c r="H2751" s="2">
        <f t="shared" si="169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tr">
        <f t="shared" si="171"/>
        <v>loss</v>
      </c>
      <c r="P2751" s="2" t="s">
        <v>23</v>
      </c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170"/>
        <v>Good Sales</v>
      </c>
      <c r="F2752" s="2">
        <v>0.18</v>
      </c>
      <c r="G2752" s="2">
        <f t="shared" si="168"/>
        <v>329.66460000000001</v>
      </c>
      <c r="H2752" s="2">
        <f t="shared" si="169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tr">
        <f t="shared" si="171"/>
        <v>loss</v>
      </c>
      <c r="P2752" s="2" t="s">
        <v>23</v>
      </c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170"/>
        <v>Good Sales</v>
      </c>
      <c r="F2753" s="2">
        <v>0.1</v>
      </c>
      <c r="G2753" s="2">
        <f t="shared" si="168"/>
        <v>217.27800000000002</v>
      </c>
      <c r="H2753" s="2">
        <f t="shared" si="169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tr">
        <f t="shared" si="171"/>
        <v>loss</v>
      </c>
      <c r="P2753" s="2" t="s">
        <v>48</v>
      </c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170"/>
        <v>Good Sales</v>
      </c>
      <c r="F2754" s="2">
        <v>0.34</v>
      </c>
      <c r="G2754" s="2">
        <f t="shared" ref="G2754:G2817" si="172">D2754*F2754</f>
        <v>1156.3128000000002</v>
      </c>
      <c r="H2754" s="2">
        <f t="shared" ref="H2754:H2817" si="173">D2754-G2754</f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tr">
        <f t="shared" si="171"/>
        <v>loss</v>
      </c>
      <c r="P2754" s="2" t="s">
        <v>28</v>
      </c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174">IF(D2755&gt;800,"Good Sales","concerning")</f>
        <v>Good Sales</v>
      </c>
      <c r="F2755" s="2">
        <v>0.05</v>
      </c>
      <c r="G2755" s="2">
        <f t="shared" si="172"/>
        <v>111.26150000000001</v>
      </c>
      <c r="H2755" s="2">
        <f t="shared" si="173"/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tr">
        <f t="shared" ref="O2755:O2818" si="175">IF(N2755&gt;800,"profit","loss")</f>
        <v>loss</v>
      </c>
      <c r="P2755" s="2" t="s">
        <v>48</v>
      </c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174"/>
        <v>Good Sales</v>
      </c>
      <c r="F2756" s="2">
        <v>0.26</v>
      </c>
      <c r="G2756" s="2">
        <f t="shared" si="172"/>
        <v>439.06200000000001</v>
      </c>
      <c r="H2756" s="2">
        <f t="shared" si="173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tr">
        <f t="shared" si="175"/>
        <v>loss</v>
      </c>
      <c r="P2756" s="2" t="s">
        <v>28</v>
      </c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174"/>
        <v>Good Sales</v>
      </c>
      <c r="F2757" s="2">
        <v>0.24</v>
      </c>
      <c r="G2757" s="2">
        <f t="shared" si="172"/>
        <v>898.51679999999999</v>
      </c>
      <c r="H2757" s="2">
        <f t="shared" si="173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tr">
        <f t="shared" si="175"/>
        <v>loss</v>
      </c>
      <c r="P2757" s="2" t="s">
        <v>17</v>
      </c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174"/>
        <v>Good Sales</v>
      </c>
      <c r="F2758" s="2">
        <v>0.15</v>
      </c>
      <c r="G2758" s="2">
        <f t="shared" si="172"/>
        <v>164.184</v>
      </c>
      <c r="H2758" s="2">
        <f t="shared" si="173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tr">
        <f t="shared" si="175"/>
        <v>loss</v>
      </c>
      <c r="P2758" s="2" t="s">
        <v>23</v>
      </c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174"/>
        <v>Good Sales</v>
      </c>
      <c r="F2759" s="2">
        <v>0.05</v>
      </c>
      <c r="G2759" s="2">
        <f t="shared" si="172"/>
        <v>54.474000000000004</v>
      </c>
      <c r="H2759" s="2">
        <f t="shared" si="173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tr">
        <f t="shared" si="175"/>
        <v>loss</v>
      </c>
      <c r="P2759" s="2" t="s">
        <v>39</v>
      </c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174"/>
        <v>Good Sales</v>
      </c>
      <c r="F2760" s="2">
        <v>0.35</v>
      </c>
      <c r="G2760" s="2">
        <f t="shared" si="172"/>
        <v>1229.3855000000001</v>
      </c>
      <c r="H2760" s="2">
        <f t="shared" si="173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tr">
        <f t="shared" si="175"/>
        <v>loss</v>
      </c>
      <c r="P2760" s="2" t="s">
        <v>39</v>
      </c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174"/>
        <v>Good Sales</v>
      </c>
      <c r="F2761" s="2">
        <v>0.28000000000000003</v>
      </c>
      <c r="G2761" s="2">
        <f t="shared" si="172"/>
        <v>1217.1207999999999</v>
      </c>
      <c r="H2761" s="2">
        <f t="shared" si="173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tr">
        <f t="shared" si="175"/>
        <v>profit</v>
      </c>
      <c r="P2761" s="2" t="s">
        <v>48</v>
      </c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174"/>
        <v>Good Sales</v>
      </c>
      <c r="F2762" s="2">
        <v>0.4</v>
      </c>
      <c r="G2762" s="2">
        <f t="shared" si="172"/>
        <v>512.77200000000005</v>
      </c>
      <c r="H2762" s="2">
        <f t="shared" si="173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tr">
        <f t="shared" si="175"/>
        <v>loss</v>
      </c>
      <c r="P2762" s="2" t="s">
        <v>28</v>
      </c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174"/>
        <v>Good Sales</v>
      </c>
      <c r="F2763" s="2">
        <v>0.12</v>
      </c>
      <c r="G2763" s="2">
        <f t="shared" si="172"/>
        <v>124.38119999999999</v>
      </c>
      <c r="H2763" s="2">
        <f t="shared" si="173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tr">
        <f t="shared" si="175"/>
        <v>loss</v>
      </c>
      <c r="P2763" s="2" t="s">
        <v>23</v>
      </c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174"/>
        <v>Good Sales</v>
      </c>
      <c r="F2764" s="2">
        <v>0.4</v>
      </c>
      <c r="G2764" s="2">
        <f t="shared" si="172"/>
        <v>1353.8000000000002</v>
      </c>
      <c r="H2764" s="2">
        <f t="shared" si="173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tr">
        <f t="shared" si="175"/>
        <v>loss</v>
      </c>
      <c r="P2764" s="2" t="s">
        <v>48</v>
      </c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174"/>
        <v>Good Sales</v>
      </c>
      <c r="F2765" s="2">
        <v>0.15</v>
      </c>
      <c r="G2765" s="2">
        <f t="shared" si="172"/>
        <v>471.28949999999998</v>
      </c>
      <c r="H2765" s="2">
        <f t="shared" si="173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tr">
        <f t="shared" si="175"/>
        <v>profit</v>
      </c>
      <c r="P2765" s="2" t="s">
        <v>28</v>
      </c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174"/>
        <v>Good Sales</v>
      </c>
      <c r="F2766" s="2">
        <v>0.06</v>
      </c>
      <c r="G2766" s="2">
        <f t="shared" si="172"/>
        <v>137.4924</v>
      </c>
      <c r="H2766" s="2">
        <f t="shared" si="173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tr">
        <f t="shared" si="175"/>
        <v>loss</v>
      </c>
      <c r="P2766" s="2" t="s">
        <v>17</v>
      </c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174"/>
        <v>concerning</v>
      </c>
      <c r="F2767" s="2">
        <v>7.0000000000000007E-2</v>
      </c>
      <c r="G2767" s="2">
        <f t="shared" si="172"/>
        <v>39.880400000000009</v>
      </c>
      <c r="H2767" s="2">
        <f t="shared" si="173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tr">
        <f t="shared" si="175"/>
        <v>loss</v>
      </c>
      <c r="P2767" s="2" t="s">
        <v>48</v>
      </c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174"/>
        <v>concerning</v>
      </c>
      <c r="F2768" s="2">
        <v>0.11</v>
      </c>
      <c r="G2768" s="2">
        <f t="shared" si="172"/>
        <v>60.472500000000004</v>
      </c>
      <c r="H2768" s="2">
        <f t="shared" si="173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tr">
        <f t="shared" si="175"/>
        <v>loss</v>
      </c>
      <c r="P2768" s="2" t="s">
        <v>28</v>
      </c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174"/>
        <v>Good Sales</v>
      </c>
      <c r="F2769" s="2">
        <v>0.34</v>
      </c>
      <c r="G2769" s="2">
        <f t="shared" si="172"/>
        <v>1329.0498</v>
      </c>
      <c r="H2769" s="2">
        <f t="shared" si="173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tr">
        <f t="shared" si="175"/>
        <v>profit</v>
      </c>
      <c r="P2769" s="2" t="s">
        <v>28</v>
      </c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174"/>
        <v>Good Sales</v>
      </c>
      <c r="F2770" s="2">
        <v>0.12</v>
      </c>
      <c r="G2770" s="2">
        <f t="shared" si="172"/>
        <v>277.6404</v>
      </c>
      <c r="H2770" s="2">
        <f t="shared" si="173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tr">
        <f t="shared" si="175"/>
        <v>loss</v>
      </c>
      <c r="P2770" s="2" t="s">
        <v>39</v>
      </c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174"/>
        <v>Good Sales</v>
      </c>
      <c r="F2771" s="2">
        <v>0.3</v>
      </c>
      <c r="G2771" s="2">
        <f t="shared" si="172"/>
        <v>1291.212</v>
      </c>
      <c r="H2771" s="2">
        <f t="shared" si="173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tr">
        <f t="shared" si="175"/>
        <v>loss</v>
      </c>
      <c r="P2771" s="2" t="s">
        <v>34</v>
      </c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174"/>
        <v>Good Sales</v>
      </c>
      <c r="F2772" s="2">
        <v>0.13</v>
      </c>
      <c r="G2772" s="2">
        <f t="shared" si="172"/>
        <v>379.10470000000004</v>
      </c>
      <c r="H2772" s="2">
        <f t="shared" si="173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tr">
        <f t="shared" si="175"/>
        <v>loss</v>
      </c>
      <c r="P2772" s="2" t="s">
        <v>34</v>
      </c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174"/>
        <v>Good Sales</v>
      </c>
      <c r="F2773" s="2">
        <v>0.18</v>
      </c>
      <c r="G2773" s="2">
        <f t="shared" si="172"/>
        <v>563.72760000000005</v>
      </c>
      <c r="H2773" s="2">
        <f t="shared" si="173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tr">
        <f t="shared" si="175"/>
        <v>loss</v>
      </c>
      <c r="P2773" s="2" t="s">
        <v>34</v>
      </c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174"/>
        <v>Good Sales</v>
      </c>
      <c r="F2774" s="2">
        <v>0.44</v>
      </c>
      <c r="G2774" s="2">
        <f t="shared" si="172"/>
        <v>2058.1220000000003</v>
      </c>
      <c r="H2774" s="2">
        <f t="shared" si="173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tr">
        <f t="shared" si="175"/>
        <v>loss</v>
      </c>
      <c r="P2774" s="2" t="s">
        <v>23</v>
      </c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174"/>
        <v>Good Sales</v>
      </c>
      <c r="F2775" s="2">
        <v>0.25</v>
      </c>
      <c r="G2775" s="2">
        <f t="shared" si="172"/>
        <v>226.655</v>
      </c>
      <c r="H2775" s="2">
        <f t="shared" si="173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tr">
        <f t="shared" si="175"/>
        <v>loss</v>
      </c>
      <c r="P2775" s="2" t="s">
        <v>17</v>
      </c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174"/>
        <v>Good Sales</v>
      </c>
      <c r="F2776" s="2">
        <v>0.3</v>
      </c>
      <c r="G2776" s="2">
        <f t="shared" si="172"/>
        <v>828.24599999999998</v>
      </c>
      <c r="H2776" s="2">
        <f t="shared" si="173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tr">
        <f t="shared" si="175"/>
        <v>loss</v>
      </c>
      <c r="P2776" s="2" t="s">
        <v>23</v>
      </c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174"/>
        <v>concerning</v>
      </c>
      <c r="F2777" s="2">
        <v>0.09</v>
      </c>
      <c r="G2777" s="2">
        <f t="shared" si="172"/>
        <v>34.639199999999995</v>
      </c>
      <c r="H2777" s="2">
        <f t="shared" si="173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tr">
        <f t="shared" si="175"/>
        <v>loss</v>
      </c>
      <c r="P2777" s="2" t="s">
        <v>28</v>
      </c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174"/>
        <v>Good Sales</v>
      </c>
      <c r="F2778" s="2">
        <v>7.0000000000000007E-2</v>
      </c>
      <c r="G2778" s="2">
        <f t="shared" si="172"/>
        <v>130.11110000000002</v>
      </c>
      <c r="H2778" s="2">
        <f t="shared" si="173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tr">
        <f t="shared" si="175"/>
        <v>loss</v>
      </c>
      <c r="P2778" s="2" t="s">
        <v>34</v>
      </c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174"/>
        <v>Good Sales</v>
      </c>
      <c r="F2779" s="2">
        <v>0.21</v>
      </c>
      <c r="G2779" s="2">
        <f t="shared" si="172"/>
        <v>173.39279999999999</v>
      </c>
      <c r="H2779" s="2">
        <f t="shared" si="173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tr">
        <f t="shared" si="175"/>
        <v>loss</v>
      </c>
      <c r="P2779" s="2" t="s">
        <v>48</v>
      </c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174"/>
        <v>Good Sales</v>
      </c>
      <c r="F2780" s="2">
        <v>0.43</v>
      </c>
      <c r="G2780" s="2">
        <f t="shared" si="172"/>
        <v>438.77199999999999</v>
      </c>
      <c r="H2780" s="2">
        <f t="shared" si="173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tr">
        <f t="shared" si="175"/>
        <v>loss</v>
      </c>
      <c r="P2780" s="2" t="s">
        <v>17</v>
      </c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174"/>
        <v>Good Sales</v>
      </c>
      <c r="F2781" s="2">
        <v>0.12</v>
      </c>
      <c r="G2781" s="2">
        <f t="shared" si="172"/>
        <v>561.65879999999993</v>
      </c>
      <c r="H2781" s="2">
        <f t="shared" si="173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tr">
        <f t="shared" si="175"/>
        <v>profit</v>
      </c>
      <c r="P2781" s="2" t="s">
        <v>48</v>
      </c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174"/>
        <v>Good Sales</v>
      </c>
      <c r="F2782" s="2">
        <v>0.31</v>
      </c>
      <c r="G2782" s="2">
        <f t="shared" si="172"/>
        <v>958.62540000000001</v>
      </c>
      <c r="H2782" s="2">
        <f t="shared" si="173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tr">
        <f t="shared" si="175"/>
        <v>loss</v>
      </c>
      <c r="P2782" s="2" t="s">
        <v>17</v>
      </c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174"/>
        <v>Good Sales</v>
      </c>
      <c r="F2783" s="2">
        <v>0.44</v>
      </c>
      <c r="G2783" s="2">
        <f t="shared" si="172"/>
        <v>1967.4907999999998</v>
      </c>
      <c r="H2783" s="2">
        <f t="shared" si="173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tr">
        <f t="shared" si="175"/>
        <v>loss</v>
      </c>
      <c r="P2783" s="2" t="s">
        <v>23</v>
      </c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174"/>
        <v>Good Sales</v>
      </c>
      <c r="F2784" s="2">
        <v>0.47</v>
      </c>
      <c r="G2784" s="2">
        <f t="shared" si="172"/>
        <v>1068.4275</v>
      </c>
      <c r="H2784" s="2">
        <f t="shared" si="173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tr">
        <f t="shared" si="175"/>
        <v>loss</v>
      </c>
      <c r="P2784" s="2" t="s">
        <v>48</v>
      </c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174"/>
        <v>Good Sales</v>
      </c>
      <c r="F2785" s="2">
        <v>0.5</v>
      </c>
      <c r="G2785" s="2">
        <f t="shared" si="172"/>
        <v>1514.2249999999999</v>
      </c>
      <c r="H2785" s="2">
        <f t="shared" si="173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tr">
        <f t="shared" si="175"/>
        <v>loss</v>
      </c>
      <c r="P2785" s="2" t="s">
        <v>34</v>
      </c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174"/>
        <v>concerning</v>
      </c>
      <c r="F2786" s="2">
        <v>0.38</v>
      </c>
      <c r="G2786" s="2">
        <f t="shared" si="172"/>
        <v>97.758799999999994</v>
      </c>
      <c r="H2786" s="2">
        <f t="shared" si="173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tr">
        <f t="shared" si="175"/>
        <v>loss</v>
      </c>
      <c r="P2786" s="2" t="s">
        <v>17</v>
      </c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174"/>
        <v>Good Sales</v>
      </c>
      <c r="F2787" s="2">
        <v>0.04</v>
      </c>
      <c r="G2787" s="2">
        <f t="shared" si="172"/>
        <v>96.022400000000005</v>
      </c>
      <c r="H2787" s="2">
        <f t="shared" si="173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tr">
        <f t="shared" si="175"/>
        <v>loss</v>
      </c>
      <c r="P2787" s="2" t="s">
        <v>28</v>
      </c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174"/>
        <v>Good Sales</v>
      </c>
      <c r="F2788" s="2">
        <v>0.44</v>
      </c>
      <c r="G2788" s="2">
        <f t="shared" si="172"/>
        <v>1260.1072000000001</v>
      </c>
      <c r="H2788" s="2">
        <f t="shared" si="173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tr">
        <f t="shared" si="175"/>
        <v>loss</v>
      </c>
      <c r="P2788" s="2" t="s">
        <v>17</v>
      </c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174"/>
        <v>concerning</v>
      </c>
      <c r="F2789" s="2">
        <v>0.44</v>
      </c>
      <c r="G2789" s="2">
        <f t="shared" si="172"/>
        <v>80.17240000000001</v>
      </c>
      <c r="H2789" s="2">
        <f t="shared" si="173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tr">
        <f t="shared" si="175"/>
        <v>loss</v>
      </c>
      <c r="P2789" s="2" t="s">
        <v>34</v>
      </c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174"/>
        <v>Good Sales</v>
      </c>
      <c r="F2790" s="2">
        <v>0.28000000000000003</v>
      </c>
      <c r="G2790" s="2">
        <f t="shared" si="172"/>
        <v>1111.18</v>
      </c>
      <c r="H2790" s="2">
        <f t="shared" si="173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tr">
        <f t="shared" si="175"/>
        <v>profit</v>
      </c>
      <c r="P2790" s="2" t="s">
        <v>39</v>
      </c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174"/>
        <v>Good Sales</v>
      </c>
      <c r="F2791" s="2">
        <v>0.03</v>
      </c>
      <c r="G2791" s="2">
        <f t="shared" si="172"/>
        <v>46.427099999999996</v>
      </c>
      <c r="H2791" s="2">
        <f t="shared" si="173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tr">
        <f t="shared" si="175"/>
        <v>loss</v>
      </c>
      <c r="P2791" s="2" t="s">
        <v>28</v>
      </c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174"/>
        <v>Good Sales</v>
      </c>
      <c r="F2792" s="2">
        <v>0.24</v>
      </c>
      <c r="G2792" s="2">
        <f t="shared" si="172"/>
        <v>556.12559999999996</v>
      </c>
      <c r="H2792" s="2">
        <f t="shared" si="173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tr">
        <f t="shared" si="175"/>
        <v>loss</v>
      </c>
      <c r="P2792" s="2" t="s">
        <v>23</v>
      </c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174"/>
        <v>Good Sales</v>
      </c>
      <c r="F2793" s="2">
        <v>0.11</v>
      </c>
      <c r="G2793" s="2">
        <f t="shared" si="172"/>
        <v>299.70490000000001</v>
      </c>
      <c r="H2793" s="2">
        <f t="shared" si="173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tr">
        <f t="shared" si="175"/>
        <v>loss</v>
      </c>
      <c r="P2793" s="2" t="s">
        <v>34</v>
      </c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174"/>
        <v>Good Sales</v>
      </c>
      <c r="F2794" s="2">
        <v>0.22</v>
      </c>
      <c r="G2794" s="2">
        <f t="shared" si="172"/>
        <v>1091.5894000000001</v>
      </c>
      <c r="H2794" s="2">
        <f t="shared" si="173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tr">
        <f t="shared" si="175"/>
        <v>loss</v>
      </c>
      <c r="P2794" s="2" t="s">
        <v>17</v>
      </c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174"/>
        <v>concerning</v>
      </c>
      <c r="F2795" s="2">
        <v>0.36</v>
      </c>
      <c r="G2795" s="2">
        <f t="shared" si="172"/>
        <v>210.95999999999998</v>
      </c>
      <c r="H2795" s="2">
        <f t="shared" si="173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tr">
        <f t="shared" si="175"/>
        <v>loss</v>
      </c>
      <c r="P2795" s="2" t="s">
        <v>34</v>
      </c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174"/>
        <v>Good Sales</v>
      </c>
      <c r="F2796" s="2">
        <v>0.33</v>
      </c>
      <c r="G2796" s="2">
        <f t="shared" si="172"/>
        <v>930.88710000000003</v>
      </c>
      <c r="H2796" s="2">
        <f t="shared" si="173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tr">
        <f t="shared" si="175"/>
        <v>profit</v>
      </c>
      <c r="P2796" s="2" t="s">
        <v>17</v>
      </c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174"/>
        <v>Good Sales</v>
      </c>
      <c r="F2797" s="2">
        <v>0.39</v>
      </c>
      <c r="G2797" s="2">
        <f t="shared" si="172"/>
        <v>1052.9648999999999</v>
      </c>
      <c r="H2797" s="2">
        <f t="shared" si="173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tr">
        <f t="shared" si="175"/>
        <v>profit</v>
      </c>
      <c r="P2797" s="2" t="s">
        <v>17</v>
      </c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174"/>
        <v>concerning</v>
      </c>
      <c r="F2798" s="2">
        <v>0.24</v>
      </c>
      <c r="G2798" s="2">
        <f t="shared" si="172"/>
        <v>105.0384</v>
      </c>
      <c r="H2798" s="2">
        <f t="shared" si="173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tr">
        <f t="shared" si="175"/>
        <v>loss</v>
      </c>
      <c r="P2798" s="2" t="s">
        <v>28</v>
      </c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174"/>
        <v>Good Sales</v>
      </c>
      <c r="F2799" s="2">
        <v>0.26</v>
      </c>
      <c r="G2799" s="2">
        <f t="shared" si="172"/>
        <v>833.63800000000003</v>
      </c>
      <c r="H2799" s="2">
        <f t="shared" si="173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tr">
        <f t="shared" si="175"/>
        <v>profit</v>
      </c>
      <c r="P2799" s="2" t="s">
        <v>17</v>
      </c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174"/>
        <v>Good Sales</v>
      </c>
      <c r="F2800" s="2">
        <v>0.47</v>
      </c>
      <c r="G2800" s="2">
        <f t="shared" si="172"/>
        <v>707.62729999999988</v>
      </c>
      <c r="H2800" s="2">
        <f t="shared" si="173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tr">
        <f t="shared" si="175"/>
        <v>loss</v>
      </c>
      <c r="P2800" s="2" t="s">
        <v>39</v>
      </c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174"/>
        <v>concerning</v>
      </c>
      <c r="F2801" s="2">
        <v>0.32</v>
      </c>
      <c r="G2801" s="2">
        <f t="shared" si="172"/>
        <v>194.70720000000003</v>
      </c>
      <c r="H2801" s="2">
        <f t="shared" si="173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tr">
        <f t="shared" si="175"/>
        <v>loss</v>
      </c>
      <c r="P2801" s="2" t="s">
        <v>34</v>
      </c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174"/>
        <v>Good Sales</v>
      </c>
      <c r="F2802" s="2">
        <v>0.37</v>
      </c>
      <c r="G2802" s="2">
        <f t="shared" si="172"/>
        <v>360.87950000000001</v>
      </c>
      <c r="H2802" s="2">
        <f t="shared" si="173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tr">
        <f t="shared" si="175"/>
        <v>loss</v>
      </c>
      <c r="P2802" s="2" t="s">
        <v>34</v>
      </c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174"/>
        <v>Good Sales</v>
      </c>
      <c r="F2803" s="2">
        <v>0.33</v>
      </c>
      <c r="G2803" s="2">
        <f t="shared" si="172"/>
        <v>1364.7678000000001</v>
      </c>
      <c r="H2803" s="2">
        <f t="shared" si="173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tr">
        <f t="shared" si="175"/>
        <v>loss</v>
      </c>
      <c r="P2803" s="2" t="s">
        <v>17</v>
      </c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174"/>
        <v>concerning</v>
      </c>
      <c r="F2804" s="2">
        <v>0.32</v>
      </c>
      <c r="G2804" s="2">
        <f t="shared" si="172"/>
        <v>195.2672</v>
      </c>
      <c r="H2804" s="2">
        <f t="shared" si="173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tr">
        <f t="shared" si="175"/>
        <v>loss</v>
      </c>
      <c r="P2804" s="2" t="s">
        <v>17</v>
      </c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174"/>
        <v>Good Sales</v>
      </c>
      <c r="F2805" s="2">
        <v>0.46</v>
      </c>
      <c r="G2805" s="2">
        <f t="shared" si="172"/>
        <v>1098.4524000000001</v>
      </c>
      <c r="H2805" s="2">
        <f t="shared" si="173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tr">
        <f t="shared" si="175"/>
        <v>loss</v>
      </c>
      <c r="P2805" s="2" t="s">
        <v>28</v>
      </c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174"/>
        <v>Good Sales</v>
      </c>
      <c r="F2806" s="2">
        <v>0.18</v>
      </c>
      <c r="G2806" s="2">
        <f t="shared" si="172"/>
        <v>190.23119999999997</v>
      </c>
      <c r="H2806" s="2">
        <f t="shared" si="173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tr">
        <f t="shared" si="175"/>
        <v>loss</v>
      </c>
      <c r="P2806" s="2" t="s">
        <v>28</v>
      </c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174"/>
        <v>Good Sales</v>
      </c>
      <c r="F2807" s="2">
        <v>0.21</v>
      </c>
      <c r="G2807" s="2">
        <f t="shared" si="172"/>
        <v>188.02769999999998</v>
      </c>
      <c r="H2807" s="2">
        <f t="shared" si="173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tr">
        <f t="shared" si="175"/>
        <v>loss</v>
      </c>
      <c r="P2807" s="2" t="s">
        <v>17</v>
      </c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174"/>
        <v>Good Sales</v>
      </c>
      <c r="F2808" s="2">
        <v>0.19</v>
      </c>
      <c r="G2808" s="2">
        <f t="shared" si="172"/>
        <v>210.5181</v>
      </c>
      <c r="H2808" s="2">
        <f t="shared" si="173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tr">
        <f t="shared" si="175"/>
        <v>loss</v>
      </c>
      <c r="P2808" s="2" t="s">
        <v>48</v>
      </c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174"/>
        <v>Good Sales</v>
      </c>
      <c r="F2809" s="2">
        <v>0.38</v>
      </c>
      <c r="G2809" s="2">
        <f t="shared" si="172"/>
        <v>955.56319999999994</v>
      </c>
      <c r="H2809" s="2">
        <f t="shared" si="173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tr">
        <f t="shared" si="175"/>
        <v>loss</v>
      </c>
      <c r="P2809" s="2" t="s">
        <v>23</v>
      </c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174"/>
        <v>Good Sales</v>
      </c>
      <c r="F2810" s="2">
        <v>0.43</v>
      </c>
      <c r="G2810" s="2">
        <f t="shared" si="172"/>
        <v>544.01880000000006</v>
      </c>
      <c r="H2810" s="2">
        <f t="shared" si="173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tr">
        <f t="shared" si="175"/>
        <v>loss</v>
      </c>
      <c r="P2810" s="2" t="s">
        <v>17</v>
      </c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174"/>
        <v>concerning</v>
      </c>
      <c r="F2811" s="2">
        <v>0.18</v>
      </c>
      <c r="G2811" s="2">
        <f t="shared" si="172"/>
        <v>103.3182</v>
      </c>
      <c r="H2811" s="2">
        <f t="shared" si="173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tr">
        <f t="shared" si="175"/>
        <v>loss</v>
      </c>
      <c r="P2811" s="2" t="s">
        <v>23</v>
      </c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174"/>
        <v>Good Sales</v>
      </c>
      <c r="F2812" s="2">
        <v>7.0000000000000007E-2</v>
      </c>
      <c r="G2812" s="2">
        <f t="shared" si="172"/>
        <v>281.88020000000006</v>
      </c>
      <c r="H2812" s="2">
        <f t="shared" si="173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tr">
        <f t="shared" si="175"/>
        <v>loss</v>
      </c>
      <c r="P2812" s="2" t="s">
        <v>23</v>
      </c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174"/>
        <v>Good Sales</v>
      </c>
      <c r="F2813" s="2">
        <v>0.25</v>
      </c>
      <c r="G2813" s="2">
        <f t="shared" si="172"/>
        <v>686.28</v>
      </c>
      <c r="H2813" s="2">
        <f t="shared" si="173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tr">
        <f t="shared" si="175"/>
        <v>loss</v>
      </c>
      <c r="P2813" s="2" t="s">
        <v>39</v>
      </c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174"/>
        <v>Good Sales</v>
      </c>
      <c r="F2814" s="2">
        <v>0.49</v>
      </c>
      <c r="G2814" s="2">
        <f t="shared" si="172"/>
        <v>425.60419999999999</v>
      </c>
      <c r="H2814" s="2">
        <f t="shared" si="173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tr">
        <f t="shared" si="175"/>
        <v>loss</v>
      </c>
      <c r="P2814" s="2" t="s">
        <v>34</v>
      </c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174"/>
        <v>Good Sales</v>
      </c>
      <c r="F2815" s="2">
        <v>0.1</v>
      </c>
      <c r="G2815" s="2">
        <f t="shared" si="172"/>
        <v>241.00100000000003</v>
      </c>
      <c r="H2815" s="2">
        <f t="shared" si="173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tr">
        <f t="shared" si="175"/>
        <v>loss</v>
      </c>
      <c r="P2815" s="2" t="s">
        <v>48</v>
      </c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174"/>
        <v>concerning</v>
      </c>
      <c r="F2816" s="2">
        <v>0.23</v>
      </c>
      <c r="G2816" s="2">
        <f t="shared" si="172"/>
        <v>100.04540000000001</v>
      </c>
      <c r="H2816" s="2">
        <f t="shared" si="173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tr">
        <f t="shared" si="175"/>
        <v>loss</v>
      </c>
      <c r="P2816" s="2" t="s">
        <v>48</v>
      </c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174"/>
        <v>Good Sales</v>
      </c>
      <c r="F2817" s="2">
        <v>0.14000000000000001</v>
      </c>
      <c r="G2817" s="2">
        <f t="shared" si="172"/>
        <v>412.17540000000008</v>
      </c>
      <c r="H2817" s="2">
        <f t="shared" si="173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tr">
        <f t="shared" si="175"/>
        <v>loss</v>
      </c>
      <c r="P2817" s="2" t="s">
        <v>48</v>
      </c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174"/>
        <v>Good Sales</v>
      </c>
      <c r="F2818" s="2">
        <v>0.46</v>
      </c>
      <c r="G2818" s="2">
        <f t="shared" ref="G2818:G2881" si="176">D2818*F2818</f>
        <v>813.04540000000009</v>
      </c>
      <c r="H2818" s="2">
        <f t="shared" ref="H2818:H2881" si="177">D2818-G2818</f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tr">
        <f t="shared" si="175"/>
        <v>loss</v>
      </c>
      <c r="P2818" s="2" t="s">
        <v>34</v>
      </c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178">IF(D2819&gt;800,"Good Sales","concerning")</f>
        <v>concerning</v>
      </c>
      <c r="F2819" s="2">
        <v>0.28000000000000003</v>
      </c>
      <c r="G2819" s="2">
        <f t="shared" si="176"/>
        <v>170.0412</v>
      </c>
      <c r="H2819" s="2">
        <f t="shared" si="177"/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tr">
        <f t="shared" ref="O2819:O2882" si="179">IF(N2819&gt;800,"profit","loss")</f>
        <v>loss</v>
      </c>
      <c r="P2819" s="2" t="s">
        <v>28</v>
      </c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178"/>
        <v>Good Sales</v>
      </c>
      <c r="F2820" s="2">
        <v>0.28999999999999998</v>
      </c>
      <c r="G2820" s="2">
        <f t="shared" si="176"/>
        <v>289.95650000000001</v>
      </c>
      <c r="H2820" s="2">
        <f t="shared" si="177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tr">
        <f t="shared" si="179"/>
        <v>loss</v>
      </c>
      <c r="P2820" s="2" t="s">
        <v>48</v>
      </c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178"/>
        <v>Good Sales</v>
      </c>
      <c r="F2821" s="2">
        <v>0</v>
      </c>
      <c r="G2821" s="2">
        <f t="shared" si="176"/>
        <v>0</v>
      </c>
      <c r="H2821" s="2">
        <f t="shared" si="177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tr">
        <f t="shared" si="179"/>
        <v>loss</v>
      </c>
      <c r="P2821" s="2" t="s">
        <v>23</v>
      </c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178"/>
        <v>Good Sales</v>
      </c>
      <c r="F2822" s="2">
        <v>0.33</v>
      </c>
      <c r="G2822" s="2">
        <f t="shared" si="176"/>
        <v>1336.962</v>
      </c>
      <c r="H2822" s="2">
        <f t="shared" si="177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tr">
        <f t="shared" si="179"/>
        <v>loss</v>
      </c>
      <c r="P2822" s="2" t="s">
        <v>39</v>
      </c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178"/>
        <v>Good Sales</v>
      </c>
      <c r="F2823" s="2">
        <v>0.15</v>
      </c>
      <c r="G2823" s="2">
        <f t="shared" si="176"/>
        <v>142.70999999999998</v>
      </c>
      <c r="H2823" s="2">
        <f t="shared" si="177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tr">
        <f t="shared" si="179"/>
        <v>loss</v>
      </c>
      <c r="P2823" s="2" t="s">
        <v>17</v>
      </c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178"/>
        <v>concerning</v>
      </c>
      <c r="F2824" s="2">
        <v>0.26</v>
      </c>
      <c r="G2824" s="2">
        <f t="shared" si="176"/>
        <v>165.71100000000001</v>
      </c>
      <c r="H2824" s="2">
        <f t="shared" si="177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tr">
        <f t="shared" si="179"/>
        <v>loss</v>
      </c>
      <c r="P2824" s="2" t="s">
        <v>48</v>
      </c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178"/>
        <v>Good Sales</v>
      </c>
      <c r="F2825" s="2">
        <v>0.27</v>
      </c>
      <c r="G2825" s="2">
        <f t="shared" si="176"/>
        <v>709.58699999999999</v>
      </c>
      <c r="H2825" s="2">
        <f t="shared" si="177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tr">
        <f t="shared" si="179"/>
        <v>loss</v>
      </c>
      <c r="P2825" s="2" t="s">
        <v>34</v>
      </c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178"/>
        <v>Good Sales</v>
      </c>
      <c r="F2826" s="2">
        <v>0.3</v>
      </c>
      <c r="G2826" s="2">
        <f t="shared" si="176"/>
        <v>851.28599999999994</v>
      </c>
      <c r="H2826" s="2">
        <f t="shared" si="177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tr">
        <f t="shared" si="179"/>
        <v>loss</v>
      </c>
      <c r="P2826" s="2" t="s">
        <v>34</v>
      </c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178"/>
        <v>concerning</v>
      </c>
      <c r="F2827" s="2">
        <v>0.41</v>
      </c>
      <c r="G2827" s="2">
        <f t="shared" si="176"/>
        <v>222.29379999999998</v>
      </c>
      <c r="H2827" s="2">
        <f t="shared" si="177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tr">
        <f t="shared" si="179"/>
        <v>loss</v>
      </c>
      <c r="P2827" s="2" t="s">
        <v>23</v>
      </c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178"/>
        <v>Good Sales</v>
      </c>
      <c r="F2828" s="2">
        <v>0.15</v>
      </c>
      <c r="G2828" s="2">
        <f t="shared" si="176"/>
        <v>224.09549999999999</v>
      </c>
      <c r="H2828" s="2">
        <f t="shared" si="177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tr">
        <f t="shared" si="179"/>
        <v>loss</v>
      </c>
      <c r="P2828" s="2" t="s">
        <v>39</v>
      </c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178"/>
        <v>Good Sales</v>
      </c>
      <c r="F2829" s="2">
        <v>0.13</v>
      </c>
      <c r="G2829" s="2">
        <f t="shared" si="176"/>
        <v>180.3802</v>
      </c>
      <c r="H2829" s="2">
        <f t="shared" si="177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tr">
        <f t="shared" si="179"/>
        <v>loss</v>
      </c>
      <c r="P2829" s="2" t="s">
        <v>48</v>
      </c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178"/>
        <v>Good Sales</v>
      </c>
      <c r="F2830" s="2">
        <v>0.4</v>
      </c>
      <c r="G2830" s="2">
        <f t="shared" si="176"/>
        <v>404.99600000000004</v>
      </c>
      <c r="H2830" s="2">
        <f t="shared" si="177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tr">
        <f t="shared" si="179"/>
        <v>loss</v>
      </c>
      <c r="P2830" s="2" t="s">
        <v>28</v>
      </c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178"/>
        <v>Good Sales</v>
      </c>
      <c r="F2831" s="2">
        <v>0.36</v>
      </c>
      <c r="G2831" s="2">
        <f t="shared" si="176"/>
        <v>592.78679999999997</v>
      </c>
      <c r="H2831" s="2">
        <f t="shared" si="177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tr">
        <f t="shared" si="179"/>
        <v>loss</v>
      </c>
      <c r="P2831" s="2" t="s">
        <v>34</v>
      </c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178"/>
        <v>concerning</v>
      </c>
      <c r="F2832" s="2">
        <v>0.11</v>
      </c>
      <c r="G2832" s="2">
        <f t="shared" si="176"/>
        <v>31.001299999999997</v>
      </c>
      <c r="H2832" s="2">
        <f t="shared" si="177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tr">
        <f t="shared" si="179"/>
        <v>loss</v>
      </c>
      <c r="P2832" s="2" t="s">
        <v>34</v>
      </c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178"/>
        <v>Good Sales</v>
      </c>
      <c r="F2833" s="2">
        <v>0</v>
      </c>
      <c r="G2833" s="2">
        <f t="shared" si="176"/>
        <v>0</v>
      </c>
      <c r="H2833" s="2">
        <f t="shared" si="177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tr">
        <f t="shared" si="179"/>
        <v>loss</v>
      </c>
      <c r="P2833" s="2" t="s">
        <v>39</v>
      </c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178"/>
        <v>Good Sales</v>
      </c>
      <c r="F2834" s="2">
        <v>0.33</v>
      </c>
      <c r="G2834" s="2">
        <f t="shared" si="176"/>
        <v>1631.3847000000001</v>
      </c>
      <c r="H2834" s="2">
        <f t="shared" si="177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tr">
        <f t="shared" si="179"/>
        <v>loss</v>
      </c>
      <c r="P2834" s="2" t="s">
        <v>23</v>
      </c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178"/>
        <v>Good Sales</v>
      </c>
      <c r="F2835" s="2">
        <v>0.08</v>
      </c>
      <c r="G2835" s="2">
        <f t="shared" si="176"/>
        <v>256.54640000000001</v>
      </c>
      <c r="H2835" s="2">
        <f t="shared" si="177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tr">
        <f t="shared" si="179"/>
        <v>loss</v>
      </c>
      <c r="P2835" s="2" t="s">
        <v>48</v>
      </c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178"/>
        <v>Good Sales</v>
      </c>
      <c r="F2836" s="2">
        <v>0.48</v>
      </c>
      <c r="G2836" s="2">
        <f t="shared" si="176"/>
        <v>897.24959999999999</v>
      </c>
      <c r="H2836" s="2">
        <f t="shared" si="177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tr">
        <f t="shared" si="179"/>
        <v>loss</v>
      </c>
      <c r="P2836" s="2" t="s">
        <v>39</v>
      </c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178"/>
        <v>Good Sales</v>
      </c>
      <c r="F2837" s="2">
        <v>0.3</v>
      </c>
      <c r="G2837" s="2">
        <f t="shared" si="176"/>
        <v>1011.828</v>
      </c>
      <c r="H2837" s="2">
        <f t="shared" si="177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tr">
        <f t="shared" si="179"/>
        <v>loss</v>
      </c>
      <c r="P2837" s="2" t="s">
        <v>28</v>
      </c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178"/>
        <v>Good Sales</v>
      </c>
      <c r="F2838" s="2">
        <v>0.42</v>
      </c>
      <c r="G2838" s="2">
        <f t="shared" si="176"/>
        <v>1218.1805999999999</v>
      </c>
      <c r="H2838" s="2">
        <f t="shared" si="177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tr">
        <f t="shared" si="179"/>
        <v>loss</v>
      </c>
      <c r="P2838" s="2" t="s">
        <v>34</v>
      </c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178"/>
        <v>Good Sales</v>
      </c>
      <c r="F2839" s="2">
        <v>0.4</v>
      </c>
      <c r="G2839" s="2">
        <f t="shared" si="176"/>
        <v>1699.644</v>
      </c>
      <c r="H2839" s="2">
        <f t="shared" si="177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tr">
        <f t="shared" si="179"/>
        <v>profit</v>
      </c>
      <c r="P2839" s="2" t="s">
        <v>17</v>
      </c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178"/>
        <v>Good Sales</v>
      </c>
      <c r="F2840" s="2">
        <v>0.28000000000000003</v>
      </c>
      <c r="G2840" s="2">
        <f t="shared" si="176"/>
        <v>881.21320000000014</v>
      </c>
      <c r="H2840" s="2">
        <f t="shared" si="177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tr">
        <f t="shared" si="179"/>
        <v>loss</v>
      </c>
      <c r="P2840" s="2" t="s">
        <v>17</v>
      </c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178"/>
        <v>Good Sales</v>
      </c>
      <c r="F2841" s="2">
        <v>0.22</v>
      </c>
      <c r="G2841" s="2">
        <f t="shared" si="176"/>
        <v>705.53339999999992</v>
      </c>
      <c r="H2841" s="2">
        <f t="shared" si="177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tr">
        <f t="shared" si="179"/>
        <v>loss</v>
      </c>
      <c r="P2841" s="2" t="s">
        <v>17</v>
      </c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178"/>
        <v>Good Sales</v>
      </c>
      <c r="F2842" s="2">
        <v>0.25</v>
      </c>
      <c r="G2842" s="2">
        <f t="shared" si="176"/>
        <v>296.53750000000002</v>
      </c>
      <c r="H2842" s="2">
        <f t="shared" si="177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tr">
        <f t="shared" si="179"/>
        <v>loss</v>
      </c>
      <c r="P2842" s="2" t="s">
        <v>39</v>
      </c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178"/>
        <v>Good Sales</v>
      </c>
      <c r="F2843" s="2">
        <v>0.4</v>
      </c>
      <c r="G2843" s="2">
        <f t="shared" si="176"/>
        <v>854.62800000000016</v>
      </c>
      <c r="H2843" s="2">
        <f t="shared" si="177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tr">
        <f t="shared" si="179"/>
        <v>loss</v>
      </c>
      <c r="P2843" s="2" t="s">
        <v>28</v>
      </c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178"/>
        <v>Good Sales</v>
      </c>
      <c r="F2844" s="2">
        <v>0.32</v>
      </c>
      <c r="G2844" s="2">
        <f t="shared" si="176"/>
        <v>572.04480000000001</v>
      </c>
      <c r="H2844" s="2">
        <f t="shared" si="177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tr">
        <f t="shared" si="179"/>
        <v>loss</v>
      </c>
      <c r="P2844" s="2" t="s">
        <v>17</v>
      </c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178"/>
        <v>concerning</v>
      </c>
      <c r="F2845" s="2">
        <v>0.1</v>
      </c>
      <c r="G2845" s="2">
        <f t="shared" si="176"/>
        <v>15.597999999999999</v>
      </c>
      <c r="H2845" s="2">
        <f t="shared" si="177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tr">
        <f t="shared" si="179"/>
        <v>loss</v>
      </c>
      <c r="P2845" s="2" t="s">
        <v>34</v>
      </c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178"/>
        <v>Good Sales</v>
      </c>
      <c r="F2846" s="2">
        <v>0.3</v>
      </c>
      <c r="G2846" s="2">
        <f t="shared" si="176"/>
        <v>490.52399999999994</v>
      </c>
      <c r="H2846" s="2">
        <f t="shared" si="177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tr">
        <f t="shared" si="179"/>
        <v>loss</v>
      </c>
      <c r="P2846" s="2" t="s">
        <v>48</v>
      </c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178"/>
        <v>Good Sales</v>
      </c>
      <c r="F2847" s="2">
        <v>0.2</v>
      </c>
      <c r="G2847" s="2">
        <f t="shared" si="176"/>
        <v>496.34</v>
      </c>
      <c r="H2847" s="2">
        <f t="shared" si="177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tr">
        <f t="shared" si="179"/>
        <v>loss</v>
      </c>
      <c r="P2847" s="2" t="s">
        <v>39</v>
      </c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178"/>
        <v>Good Sales</v>
      </c>
      <c r="F2848" s="2">
        <v>0.03</v>
      </c>
      <c r="G2848" s="2">
        <f t="shared" si="176"/>
        <v>91.177800000000005</v>
      </c>
      <c r="H2848" s="2">
        <f t="shared" si="177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tr">
        <f t="shared" si="179"/>
        <v>loss</v>
      </c>
      <c r="P2848" s="2" t="s">
        <v>28</v>
      </c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178"/>
        <v>Good Sales</v>
      </c>
      <c r="F2849" s="2">
        <v>0.19</v>
      </c>
      <c r="G2849" s="2">
        <f t="shared" si="176"/>
        <v>889.08410000000003</v>
      </c>
      <c r="H2849" s="2">
        <f t="shared" si="177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tr">
        <f t="shared" si="179"/>
        <v>profit</v>
      </c>
      <c r="P2849" s="2" t="s">
        <v>28</v>
      </c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178"/>
        <v>Good Sales</v>
      </c>
      <c r="F2850" s="2">
        <v>0.11</v>
      </c>
      <c r="G2850" s="2">
        <f t="shared" si="176"/>
        <v>139.8826</v>
      </c>
      <c r="H2850" s="2">
        <f t="shared" si="177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tr">
        <f t="shared" si="179"/>
        <v>loss</v>
      </c>
      <c r="P2850" s="2" t="s">
        <v>17</v>
      </c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178"/>
        <v>Good Sales</v>
      </c>
      <c r="F2851" s="2">
        <v>0.42</v>
      </c>
      <c r="G2851" s="2">
        <f t="shared" si="176"/>
        <v>355.69799999999998</v>
      </c>
      <c r="H2851" s="2">
        <f t="shared" si="177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tr">
        <f t="shared" si="179"/>
        <v>loss</v>
      </c>
      <c r="P2851" s="2" t="s">
        <v>17</v>
      </c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178"/>
        <v>Good Sales</v>
      </c>
      <c r="F2852" s="2">
        <v>0.05</v>
      </c>
      <c r="G2852" s="2">
        <f t="shared" si="176"/>
        <v>218.01400000000001</v>
      </c>
      <c r="H2852" s="2">
        <f t="shared" si="177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tr">
        <f t="shared" si="179"/>
        <v>profit</v>
      </c>
      <c r="P2852" s="2" t="s">
        <v>34</v>
      </c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178"/>
        <v>Good Sales</v>
      </c>
      <c r="F2853" s="2">
        <v>0.18</v>
      </c>
      <c r="G2853" s="2">
        <f t="shared" si="176"/>
        <v>848.70899999999995</v>
      </c>
      <c r="H2853" s="2">
        <f t="shared" si="177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tr">
        <f t="shared" si="179"/>
        <v>loss</v>
      </c>
      <c r="P2853" s="2" t="s">
        <v>28</v>
      </c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178"/>
        <v>Good Sales</v>
      </c>
      <c r="F2854" s="2">
        <v>0.35</v>
      </c>
      <c r="G2854" s="2">
        <f t="shared" si="176"/>
        <v>871.84299999999996</v>
      </c>
      <c r="H2854" s="2">
        <f t="shared" si="177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tr">
        <f t="shared" si="179"/>
        <v>loss</v>
      </c>
      <c r="P2854" s="2" t="s">
        <v>48</v>
      </c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178"/>
        <v>concerning</v>
      </c>
      <c r="F2855" s="2">
        <v>0.45</v>
      </c>
      <c r="G2855" s="2">
        <f t="shared" si="176"/>
        <v>299.05199999999996</v>
      </c>
      <c r="H2855" s="2">
        <f t="shared" si="177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tr">
        <f t="shared" si="179"/>
        <v>loss</v>
      </c>
      <c r="P2855" s="2" t="s">
        <v>28</v>
      </c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178"/>
        <v>Good Sales</v>
      </c>
      <c r="F2856" s="2">
        <v>0.17</v>
      </c>
      <c r="G2856" s="2">
        <f t="shared" si="176"/>
        <v>421.32800000000003</v>
      </c>
      <c r="H2856" s="2">
        <f t="shared" si="177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tr">
        <f t="shared" si="179"/>
        <v>loss</v>
      </c>
      <c r="P2856" s="2" t="s">
        <v>23</v>
      </c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178"/>
        <v>concerning</v>
      </c>
      <c r="F2857" s="2">
        <v>0.3</v>
      </c>
      <c r="G2857" s="2">
        <f t="shared" si="176"/>
        <v>190.881</v>
      </c>
      <c r="H2857" s="2">
        <f t="shared" si="177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tr">
        <f t="shared" si="179"/>
        <v>loss</v>
      </c>
      <c r="P2857" s="2" t="s">
        <v>39</v>
      </c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178"/>
        <v>Good Sales</v>
      </c>
      <c r="F2858" s="2">
        <v>0.19</v>
      </c>
      <c r="G2858" s="2">
        <f t="shared" si="176"/>
        <v>841.24589999999989</v>
      </c>
      <c r="H2858" s="2">
        <f t="shared" si="177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tr">
        <f t="shared" si="179"/>
        <v>loss</v>
      </c>
      <c r="P2858" s="2" t="s">
        <v>39</v>
      </c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178"/>
        <v>Good Sales</v>
      </c>
      <c r="F2859" s="2">
        <v>0.1</v>
      </c>
      <c r="G2859" s="2">
        <f t="shared" si="176"/>
        <v>356.99400000000003</v>
      </c>
      <c r="H2859" s="2">
        <f t="shared" si="177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tr">
        <f t="shared" si="179"/>
        <v>profit</v>
      </c>
      <c r="P2859" s="2" t="s">
        <v>28</v>
      </c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178"/>
        <v>Good Sales</v>
      </c>
      <c r="F2860" s="2">
        <v>0.16</v>
      </c>
      <c r="G2860" s="2">
        <f t="shared" si="176"/>
        <v>205.05119999999999</v>
      </c>
      <c r="H2860" s="2">
        <f t="shared" si="177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tr">
        <f t="shared" si="179"/>
        <v>loss</v>
      </c>
      <c r="P2860" s="2" t="s">
        <v>17</v>
      </c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178"/>
        <v>Good Sales</v>
      </c>
      <c r="F2861" s="2">
        <v>0.32</v>
      </c>
      <c r="G2861" s="2">
        <f t="shared" si="176"/>
        <v>1422.3296</v>
      </c>
      <c r="H2861" s="2">
        <f t="shared" si="177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tr">
        <f t="shared" si="179"/>
        <v>loss</v>
      </c>
      <c r="P2861" s="2" t="s">
        <v>17</v>
      </c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178"/>
        <v>Good Sales</v>
      </c>
      <c r="F2862" s="2">
        <v>0.36</v>
      </c>
      <c r="G2862" s="2">
        <f t="shared" si="176"/>
        <v>1161.2592</v>
      </c>
      <c r="H2862" s="2">
        <f t="shared" si="177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tr">
        <f t="shared" si="179"/>
        <v>profit</v>
      </c>
      <c r="P2862" s="2" t="s">
        <v>17</v>
      </c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178"/>
        <v>Good Sales</v>
      </c>
      <c r="F2863" s="2">
        <v>0.19</v>
      </c>
      <c r="G2863" s="2">
        <f t="shared" si="176"/>
        <v>906.48809999999992</v>
      </c>
      <c r="H2863" s="2">
        <f t="shared" si="177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tr">
        <f t="shared" si="179"/>
        <v>loss</v>
      </c>
      <c r="P2863" s="2" t="s">
        <v>23</v>
      </c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178"/>
        <v>Good Sales</v>
      </c>
      <c r="F2864" s="2">
        <v>0.08</v>
      </c>
      <c r="G2864" s="2">
        <f t="shared" si="176"/>
        <v>392.34800000000001</v>
      </c>
      <c r="H2864" s="2">
        <f t="shared" si="177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tr">
        <f t="shared" si="179"/>
        <v>loss</v>
      </c>
      <c r="P2864" s="2" t="s">
        <v>17</v>
      </c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178"/>
        <v>concerning</v>
      </c>
      <c r="F2865" s="2">
        <v>7.0000000000000007E-2</v>
      </c>
      <c r="G2865" s="2">
        <f t="shared" si="176"/>
        <v>8.1256000000000004</v>
      </c>
      <c r="H2865" s="2">
        <f t="shared" si="177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tr">
        <f t="shared" si="179"/>
        <v>loss</v>
      </c>
      <c r="P2865" s="2" t="s">
        <v>17</v>
      </c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178"/>
        <v>concerning</v>
      </c>
      <c r="F2866" s="2">
        <v>0.41</v>
      </c>
      <c r="G2866" s="2">
        <f t="shared" si="176"/>
        <v>282.51049999999998</v>
      </c>
      <c r="H2866" s="2">
        <f t="shared" si="177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tr">
        <f t="shared" si="179"/>
        <v>loss</v>
      </c>
      <c r="P2866" s="2" t="s">
        <v>23</v>
      </c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178"/>
        <v>Good Sales</v>
      </c>
      <c r="F2867" s="2">
        <v>0.33</v>
      </c>
      <c r="G2867" s="2">
        <f t="shared" si="176"/>
        <v>917.37360000000012</v>
      </c>
      <c r="H2867" s="2">
        <f t="shared" si="177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tr">
        <f t="shared" si="179"/>
        <v>loss</v>
      </c>
      <c r="P2867" s="2" t="s">
        <v>34</v>
      </c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178"/>
        <v>Good Sales</v>
      </c>
      <c r="F2868" s="2">
        <v>0.36</v>
      </c>
      <c r="G2868" s="2">
        <f t="shared" si="176"/>
        <v>1722.1248000000001</v>
      </c>
      <c r="H2868" s="2">
        <f t="shared" si="177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tr">
        <f t="shared" si="179"/>
        <v>profit</v>
      </c>
      <c r="P2868" s="2" t="s">
        <v>48</v>
      </c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178"/>
        <v>Good Sales</v>
      </c>
      <c r="F2869" s="2">
        <v>0.24</v>
      </c>
      <c r="G2869" s="2">
        <f t="shared" si="176"/>
        <v>1193.2175999999999</v>
      </c>
      <c r="H2869" s="2">
        <f t="shared" si="177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tr">
        <f t="shared" si="179"/>
        <v>loss</v>
      </c>
      <c r="P2869" s="2" t="s">
        <v>28</v>
      </c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178"/>
        <v>Good Sales</v>
      </c>
      <c r="F2870" s="2">
        <v>0.23</v>
      </c>
      <c r="G2870" s="2">
        <f t="shared" si="176"/>
        <v>662.46900000000005</v>
      </c>
      <c r="H2870" s="2">
        <f t="shared" si="177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tr">
        <f t="shared" si="179"/>
        <v>profit</v>
      </c>
      <c r="P2870" s="2" t="s">
        <v>39</v>
      </c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178"/>
        <v>Good Sales</v>
      </c>
      <c r="F2871" s="2">
        <v>0.11</v>
      </c>
      <c r="G2871" s="2">
        <f t="shared" si="176"/>
        <v>104.6793</v>
      </c>
      <c r="H2871" s="2">
        <f t="shared" si="177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tr">
        <f t="shared" si="179"/>
        <v>loss</v>
      </c>
      <c r="P2871" s="2" t="s">
        <v>39</v>
      </c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178"/>
        <v>Good Sales</v>
      </c>
      <c r="F2872" s="2">
        <v>0.08</v>
      </c>
      <c r="G2872" s="2">
        <f t="shared" si="176"/>
        <v>71.916000000000011</v>
      </c>
      <c r="H2872" s="2">
        <f t="shared" si="177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tr">
        <f t="shared" si="179"/>
        <v>loss</v>
      </c>
      <c r="P2872" s="2" t="s">
        <v>23</v>
      </c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178"/>
        <v>Good Sales</v>
      </c>
      <c r="F2873" s="2">
        <v>0.08</v>
      </c>
      <c r="G2873" s="2">
        <f t="shared" si="176"/>
        <v>307.43200000000002</v>
      </c>
      <c r="H2873" s="2">
        <f t="shared" si="177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tr">
        <f t="shared" si="179"/>
        <v>profit</v>
      </c>
      <c r="P2873" s="2" t="s">
        <v>48</v>
      </c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178"/>
        <v>Good Sales</v>
      </c>
      <c r="F2874" s="2">
        <v>0.5</v>
      </c>
      <c r="G2874" s="2">
        <f t="shared" si="176"/>
        <v>1500.2449999999999</v>
      </c>
      <c r="H2874" s="2">
        <f t="shared" si="177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tr">
        <f t="shared" si="179"/>
        <v>loss</v>
      </c>
      <c r="P2874" s="2" t="s">
        <v>23</v>
      </c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178"/>
        <v>Good Sales</v>
      </c>
      <c r="F2875" s="2">
        <v>0.41</v>
      </c>
      <c r="G2875" s="2">
        <f t="shared" si="176"/>
        <v>1143.4858999999999</v>
      </c>
      <c r="H2875" s="2">
        <f t="shared" si="177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tr">
        <f t="shared" si="179"/>
        <v>loss</v>
      </c>
      <c r="P2875" s="2" t="s">
        <v>28</v>
      </c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178"/>
        <v>Good Sales</v>
      </c>
      <c r="F2876" s="2">
        <v>0.31</v>
      </c>
      <c r="G2876" s="2">
        <f t="shared" si="176"/>
        <v>738.49749999999995</v>
      </c>
      <c r="H2876" s="2">
        <f t="shared" si="177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tr">
        <f t="shared" si="179"/>
        <v>loss</v>
      </c>
      <c r="P2876" s="2" t="s">
        <v>34</v>
      </c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178"/>
        <v>Good Sales</v>
      </c>
      <c r="F2877" s="2">
        <v>0.11</v>
      </c>
      <c r="G2877" s="2">
        <f t="shared" si="176"/>
        <v>401.8476</v>
      </c>
      <c r="H2877" s="2">
        <f t="shared" si="177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tr">
        <f t="shared" si="179"/>
        <v>loss</v>
      </c>
      <c r="P2877" s="2" t="s">
        <v>39</v>
      </c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178"/>
        <v>Good Sales</v>
      </c>
      <c r="F2878" s="2">
        <v>0.17</v>
      </c>
      <c r="G2878" s="2">
        <f t="shared" si="176"/>
        <v>731.75990000000013</v>
      </c>
      <c r="H2878" s="2">
        <f t="shared" si="177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tr">
        <f t="shared" si="179"/>
        <v>loss</v>
      </c>
      <c r="P2878" s="2" t="s">
        <v>39</v>
      </c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178"/>
        <v>Good Sales</v>
      </c>
      <c r="F2879" s="2">
        <v>0.18</v>
      </c>
      <c r="G2879" s="2">
        <f t="shared" si="176"/>
        <v>285.20819999999998</v>
      </c>
      <c r="H2879" s="2">
        <f t="shared" si="177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tr">
        <f t="shared" si="179"/>
        <v>loss</v>
      </c>
      <c r="P2879" s="2" t="s">
        <v>34</v>
      </c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178"/>
        <v>Good Sales</v>
      </c>
      <c r="F2880" s="2">
        <v>0.24</v>
      </c>
      <c r="G2880" s="2">
        <f t="shared" si="176"/>
        <v>283.8</v>
      </c>
      <c r="H2880" s="2">
        <f t="shared" si="177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tr">
        <f t="shared" si="179"/>
        <v>loss</v>
      </c>
      <c r="P2880" s="2" t="s">
        <v>48</v>
      </c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178"/>
        <v>Good Sales</v>
      </c>
      <c r="F2881" s="2">
        <v>0.21</v>
      </c>
      <c r="G2881" s="2">
        <f t="shared" si="176"/>
        <v>710.63580000000002</v>
      </c>
      <c r="H2881" s="2">
        <f t="shared" si="177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tr">
        <f t="shared" si="179"/>
        <v>profit</v>
      </c>
      <c r="P2881" s="2" t="s">
        <v>39</v>
      </c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178"/>
        <v>Good Sales</v>
      </c>
      <c r="F2882" s="2">
        <v>0.47</v>
      </c>
      <c r="G2882" s="2">
        <f t="shared" ref="G2882:G2945" si="180">D2882*F2882</f>
        <v>2153.6292999999996</v>
      </c>
      <c r="H2882" s="2">
        <f t="shared" ref="H2882:H2945" si="181">D2882-G2882</f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tr">
        <f t="shared" si="179"/>
        <v>profit</v>
      </c>
      <c r="P2882" s="2" t="s">
        <v>28</v>
      </c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182">IF(D2883&gt;800,"Good Sales","concerning")</f>
        <v>Good Sales</v>
      </c>
      <c r="F2883" s="2">
        <v>0.36</v>
      </c>
      <c r="G2883" s="2">
        <f t="shared" si="180"/>
        <v>650.14919999999995</v>
      </c>
      <c r="H2883" s="2">
        <f t="shared" si="181"/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tr">
        <f t="shared" ref="O2883:O2946" si="183">IF(N2883&gt;800,"profit","loss")</f>
        <v>loss</v>
      </c>
      <c r="P2883" s="2" t="s">
        <v>28</v>
      </c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182"/>
        <v>Good Sales</v>
      </c>
      <c r="F2884" s="2">
        <v>0.04</v>
      </c>
      <c r="G2884" s="2">
        <f t="shared" si="180"/>
        <v>57.4</v>
      </c>
      <c r="H2884" s="2">
        <f t="shared" si="18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tr">
        <f t="shared" si="183"/>
        <v>loss</v>
      </c>
      <c r="P2884" s="2" t="s">
        <v>39</v>
      </c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182"/>
        <v>Good Sales</v>
      </c>
      <c r="F2885" s="2">
        <v>0.18</v>
      </c>
      <c r="G2885" s="2">
        <f t="shared" si="180"/>
        <v>217.43279999999999</v>
      </c>
      <c r="H2885" s="2">
        <f t="shared" si="18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tr">
        <f t="shared" si="183"/>
        <v>loss</v>
      </c>
      <c r="P2885" s="2" t="s">
        <v>17</v>
      </c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182"/>
        <v>Good Sales</v>
      </c>
      <c r="F2886" s="2">
        <v>7.0000000000000007E-2</v>
      </c>
      <c r="G2886" s="2">
        <f t="shared" si="180"/>
        <v>94.290700000000015</v>
      </c>
      <c r="H2886" s="2">
        <f t="shared" si="18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tr">
        <f t="shared" si="183"/>
        <v>loss</v>
      </c>
      <c r="P2886" s="2" t="s">
        <v>34</v>
      </c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182"/>
        <v>concerning</v>
      </c>
      <c r="F2887" s="2">
        <v>0.14000000000000001</v>
      </c>
      <c r="G2887" s="2">
        <f t="shared" si="180"/>
        <v>106.5638</v>
      </c>
      <c r="H2887" s="2">
        <f t="shared" si="18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tr">
        <f t="shared" si="183"/>
        <v>loss</v>
      </c>
      <c r="P2887" s="2" t="s">
        <v>28</v>
      </c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182"/>
        <v>Good Sales</v>
      </c>
      <c r="F2888" s="2">
        <v>0.48</v>
      </c>
      <c r="G2888" s="2">
        <f t="shared" si="180"/>
        <v>1451.6207999999999</v>
      </c>
      <c r="H2888" s="2">
        <f t="shared" si="18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tr">
        <f t="shared" si="183"/>
        <v>loss</v>
      </c>
      <c r="P2888" s="2" t="s">
        <v>34</v>
      </c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182"/>
        <v>Good Sales</v>
      </c>
      <c r="F2889" s="2">
        <v>0.35</v>
      </c>
      <c r="G2889" s="2">
        <f t="shared" si="180"/>
        <v>516.61749999999995</v>
      </c>
      <c r="H2889" s="2">
        <f t="shared" si="18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tr">
        <f t="shared" si="183"/>
        <v>loss</v>
      </c>
      <c r="P2889" s="2" t="s">
        <v>48</v>
      </c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182"/>
        <v>Good Sales</v>
      </c>
      <c r="F2890" s="2">
        <v>0</v>
      </c>
      <c r="G2890" s="2">
        <f t="shared" si="180"/>
        <v>0</v>
      </c>
      <c r="H2890" s="2">
        <f t="shared" si="18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tr">
        <f t="shared" si="183"/>
        <v>loss</v>
      </c>
      <c r="P2890" s="2" t="s">
        <v>39</v>
      </c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182"/>
        <v>concerning</v>
      </c>
      <c r="F2891" s="2">
        <v>0.16</v>
      </c>
      <c r="G2891" s="2">
        <f t="shared" si="180"/>
        <v>81.0976</v>
      </c>
      <c r="H2891" s="2">
        <f t="shared" si="18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tr">
        <f t="shared" si="183"/>
        <v>loss</v>
      </c>
      <c r="P2891" s="2" t="s">
        <v>39</v>
      </c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182"/>
        <v>concerning</v>
      </c>
      <c r="F2892" s="2">
        <v>0.22</v>
      </c>
      <c r="G2892" s="2">
        <f t="shared" si="180"/>
        <v>146.46280000000002</v>
      </c>
      <c r="H2892" s="2">
        <f t="shared" si="18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tr">
        <f t="shared" si="183"/>
        <v>loss</v>
      </c>
      <c r="P2892" s="2" t="s">
        <v>17</v>
      </c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182"/>
        <v>Good Sales</v>
      </c>
      <c r="F2893" s="2">
        <v>0.3</v>
      </c>
      <c r="G2893" s="2">
        <f t="shared" si="180"/>
        <v>818.13</v>
      </c>
      <c r="H2893" s="2">
        <f t="shared" si="18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tr">
        <f t="shared" si="183"/>
        <v>loss</v>
      </c>
      <c r="P2893" s="2" t="s">
        <v>23</v>
      </c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182"/>
        <v>Good Sales</v>
      </c>
      <c r="F2894" s="2">
        <v>0.25</v>
      </c>
      <c r="G2894" s="2">
        <f t="shared" si="180"/>
        <v>651.625</v>
      </c>
      <c r="H2894" s="2">
        <f t="shared" si="18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tr">
        <f t="shared" si="183"/>
        <v>loss</v>
      </c>
      <c r="P2894" s="2" t="s">
        <v>39</v>
      </c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182"/>
        <v>Good Sales</v>
      </c>
      <c r="F2895" s="2">
        <v>0.03</v>
      </c>
      <c r="G2895" s="2">
        <f t="shared" si="180"/>
        <v>42.911999999999999</v>
      </c>
      <c r="H2895" s="2">
        <f t="shared" si="18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tr">
        <f t="shared" si="183"/>
        <v>loss</v>
      </c>
      <c r="P2895" s="2" t="s">
        <v>17</v>
      </c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182"/>
        <v>Good Sales</v>
      </c>
      <c r="F2896" s="2">
        <v>0.26</v>
      </c>
      <c r="G2896" s="2">
        <f t="shared" si="180"/>
        <v>1079.7644</v>
      </c>
      <c r="H2896" s="2">
        <f t="shared" si="18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tr">
        <f t="shared" si="183"/>
        <v>profit</v>
      </c>
      <c r="P2896" s="2" t="s">
        <v>39</v>
      </c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182"/>
        <v>Good Sales</v>
      </c>
      <c r="F2897" s="2">
        <v>7.0000000000000007E-2</v>
      </c>
      <c r="G2897" s="2">
        <f t="shared" si="180"/>
        <v>71.1571</v>
      </c>
      <c r="H2897" s="2">
        <f t="shared" si="18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tr">
        <f t="shared" si="183"/>
        <v>loss</v>
      </c>
      <c r="P2897" s="2" t="s">
        <v>17</v>
      </c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182"/>
        <v>Good Sales</v>
      </c>
      <c r="F2898" s="2">
        <v>0.26</v>
      </c>
      <c r="G2898" s="2">
        <f t="shared" si="180"/>
        <v>485.48240000000004</v>
      </c>
      <c r="H2898" s="2">
        <f t="shared" si="18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tr">
        <f t="shared" si="183"/>
        <v>loss</v>
      </c>
      <c r="P2898" s="2" t="s">
        <v>48</v>
      </c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182"/>
        <v>Good Sales</v>
      </c>
      <c r="F2899" s="2">
        <v>0.12</v>
      </c>
      <c r="G2899" s="2">
        <f t="shared" si="180"/>
        <v>338.64120000000003</v>
      </c>
      <c r="H2899" s="2">
        <f t="shared" si="18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tr">
        <f t="shared" si="183"/>
        <v>loss</v>
      </c>
      <c r="P2899" s="2" t="s">
        <v>23</v>
      </c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182"/>
        <v>Good Sales</v>
      </c>
      <c r="F2900" s="2">
        <v>7.0000000000000007E-2</v>
      </c>
      <c r="G2900" s="2">
        <f t="shared" si="180"/>
        <v>304.45310000000001</v>
      </c>
      <c r="H2900" s="2">
        <f t="shared" si="18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tr">
        <f t="shared" si="183"/>
        <v>loss</v>
      </c>
      <c r="P2900" s="2" t="s">
        <v>28</v>
      </c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182"/>
        <v>Good Sales</v>
      </c>
      <c r="F2901" s="2">
        <v>0.14000000000000001</v>
      </c>
      <c r="G2901" s="2">
        <f t="shared" si="180"/>
        <v>301.12600000000003</v>
      </c>
      <c r="H2901" s="2">
        <f t="shared" si="18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tr">
        <f t="shared" si="183"/>
        <v>loss</v>
      </c>
      <c r="P2901" s="2" t="s">
        <v>34</v>
      </c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182"/>
        <v>Good Sales</v>
      </c>
      <c r="F2902" s="2">
        <v>0.05</v>
      </c>
      <c r="G2902" s="2">
        <f t="shared" si="180"/>
        <v>102.657</v>
      </c>
      <c r="H2902" s="2">
        <f t="shared" si="18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tr">
        <f t="shared" si="183"/>
        <v>loss</v>
      </c>
      <c r="P2902" s="2" t="s">
        <v>48</v>
      </c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182"/>
        <v>Good Sales</v>
      </c>
      <c r="F2903" s="2">
        <v>0.14000000000000001</v>
      </c>
      <c r="G2903" s="2">
        <f t="shared" si="180"/>
        <v>411.56220000000002</v>
      </c>
      <c r="H2903" s="2">
        <f t="shared" si="18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tr">
        <f t="shared" si="183"/>
        <v>loss</v>
      </c>
      <c r="P2903" s="2" t="s">
        <v>23</v>
      </c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182"/>
        <v>Good Sales</v>
      </c>
      <c r="F2904" s="2">
        <v>0.43</v>
      </c>
      <c r="G2904" s="2">
        <f t="shared" si="180"/>
        <v>710.27829999999994</v>
      </c>
      <c r="H2904" s="2">
        <f t="shared" si="18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tr">
        <f t="shared" si="183"/>
        <v>loss</v>
      </c>
      <c r="P2904" s="2" t="s">
        <v>48</v>
      </c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182"/>
        <v>Good Sales</v>
      </c>
      <c r="F2905" s="2">
        <v>0.15</v>
      </c>
      <c r="G2905" s="2">
        <f t="shared" si="180"/>
        <v>536.24249999999995</v>
      </c>
      <c r="H2905" s="2">
        <f t="shared" si="18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tr">
        <f t="shared" si="183"/>
        <v>loss</v>
      </c>
      <c r="P2905" s="2" t="s">
        <v>28</v>
      </c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182"/>
        <v>Good Sales</v>
      </c>
      <c r="F2906" s="2">
        <v>0.24</v>
      </c>
      <c r="G2906" s="2">
        <f t="shared" si="180"/>
        <v>316.46639999999996</v>
      </c>
      <c r="H2906" s="2">
        <f t="shared" si="18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tr">
        <f t="shared" si="183"/>
        <v>loss</v>
      </c>
      <c r="P2906" s="2" t="s">
        <v>28</v>
      </c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182"/>
        <v>Good Sales</v>
      </c>
      <c r="F2907" s="2">
        <v>0.26</v>
      </c>
      <c r="G2907" s="2">
        <f t="shared" si="180"/>
        <v>1074.7516000000001</v>
      </c>
      <c r="H2907" s="2">
        <f t="shared" si="18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tr">
        <f t="shared" si="183"/>
        <v>loss</v>
      </c>
      <c r="P2907" s="2" t="s">
        <v>39</v>
      </c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182"/>
        <v>Good Sales</v>
      </c>
      <c r="F2908" s="2">
        <v>0.09</v>
      </c>
      <c r="G2908" s="2">
        <f t="shared" si="180"/>
        <v>129.10769999999999</v>
      </c>
      <c r="H2908" s="2">
        <f t="shared" si="18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tr">
        <f t="shared" si="183"/>
        <v>loss</v>
      </c>
      <c r="P2908" s="2" t="s">
        <v>48</v>
      </c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182"/>
        <v>Good Sales</v>
      </c>
      <c r="F2909" s="2">
        <v>0.22</v>
      </c>
      <c r="G2909" s="2">
        <f t="shared" si="180"/>
        <v>1092.1327999999999</v>
      </c>
      <c r="H2909" s="2">
        <f t="shared" si="18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tr">
        <f t="shared" si="183"/>
        <v>loss</v>
      </c>
      <c r="P2909" s="2" t="s">
        <v>17</v>
      </c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182"/>
        <v>Good Sales</v>
      </c>
      <c r="F2910" s="2">
        <v>0.43</v>
      </c>
      <c r="G2910" s="2">
        <f t="shared" si="180"/>
        <v>709.78809999999999</v>
      </c>
      <c r="H2910" s="2">
        <f t="shared" si="18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tr">
        <f t="shared" si="183"/>
        <v>loss</v>
      </c>
      <c r="P2910" s="2" t="s">
        <v>34</v>
      </c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182"/>
        <v>Good Sales</v>
      </c>
      <c r="F2911" s="2">
        <v>0.04</v>
      </c>
      <c r="G2911" s="2">
        <f t="shared" si="180"/>
        <v>176.25</v>
      </c>
      <c r="H2911" s="2">
        <f t="shared" si="18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tr">
        <f t="shared" si="183"/>
        <v>loss</v>
      </c>
      <c r="P2911" s="2" t="s">
        <v>17</v>
      </c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182"/>
        <v>Good Sales</v>
      </c>
      <c r="F2912" s="2">
        <v>0.46</v>
      </c>
      <c r="G2912" s="2">
        <f t="shared" si="180"/>
        <v>941.63840000000005</v>
      </c>
      <c r="H2912" s="2">
        <f t="shared" si="18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tr">
        <f t="shared" si="183"/>
        <v>loss</v>
      </c>
      <c r="P2912" s="2" t="s">
        <v>23</v>
      </c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182"/>
        <v>Good Sales</v>
      </c>
      <c r="F2913" s="2">
        <v>0.44</v>
      </c>
      <c r="G2913" s="2">
        <f t="shared" si="180"/>
        <v>574.49480000000005</v>
      </c>
      <c r="H2913" s="2">
        <f t="shared" si="18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tr">
        <f t="shared" si="183"/>
        <v>loss</v>
      </c>
      <c r="P2913" s="2" t="s">
        <v>17</v>
      </c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182"/>
        <v>Good Sales</v>
      </c>
      <c r="F2914" s="2">
        <v>0.43</v>
      </c>
      <c r="G2914" s="2">
        <f t="shared" si="180"/>
        <v>519.52600000000007</v>
      </c>
      <c r="H2914" s="2">
        <f t="shared" si="18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tr">
        <f t="shared" si="183"/>
        <v>loss</v>
      </c>
      <c r="P2914" s="2" t="s">
        <v>39</v>
      </c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182"/>
        <v>Good Sales</v>
      </c>
      <c r="F2915" s="2">
        <v>0.1</v>
      </c>
      <c r="G2915" s="2">
        <f t="shared" si="180"/>
        <v>426.59399999999999</v>
      </c>
      <c r="H2915" s="2">
        <f t="shared" si="18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tr">
        <f t="shared" si="183"/>
        <v>loss</v>
      </c>
      <c r="P2915" s="2" t="s">
        <v>39</v>
      </c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182"/>
        <v>Good Sales</v>
      </c>
      <c r="F2916" s="2">
        <v>0.24</v>
      </c>
      <c r="G2916" s="2">
        <f t="shared" si="180"/>
        <v>387.09360000000004</v>
      </c>
      <c r="H2916" s="2">
        <f t="shared" si="18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tr">
        <f t="shared" si="183"/>
        <v>loss</v>
      </c>
      <c r="P2916" s="2" t="s">
        <v>48</v>
      </c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182"/>
        <v>Good Sales</v>
      </c>
      <c r="F2917" s="2">
        <v>0.31</v>
      </c>
      <c r="G2917" s="2">
        <f t="shared" si="180"/>
        <v>545.27760000000001</v>
      </c>
      <c r="H2917" s="2">
        <f t="shared" si="18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tr">
        <f t="shared" si="183"/>
        <v>loss</v>
      </c>
      <c r="P2917" s="2" t="s">
        <v>23</v>
      </c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182"/>
        <v>Good Sales</v>
      </c>
      <c r="F2918" s="2">
        <v>0.05</v>
      </c>
      <c r="G2918" s="2">
        <f t="shared" si="180"/>
        <v>53.263500000000001</v>
      </c>
      <c r="H2918" s="2">
        <f t="shared" si="18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tr">
        <f t="shared" si="183"/>
        <v>loss</v>
      </c>
      <c r="P2918" s="2" t="s">
        <v>17</v>
      </c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182"/>
        <v>Good Sales</v>
      </c>
      <c r="F2919" s="2">
        <v>0.28000000000000003</v>
      </c>
      <c r="G2919" s="2">
        <f t="shared" si="180"/>
        <v>1346.9372000000001</v>
      </c>
      <c r="H2919" s="2">
        <f t="shared" si="18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tr">
        <f t="shared" si="183"/>
        <v>loss</v>
      </c>
      <c r="P2919" s="2" t="s">
        <v>17</v>
      </c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182"/>
        <v>Good Sales</v>
      </c>
      <c r="F2920" s="2">
        <v>0.42</v>
      </c>
      <c r="G2920" s="2">
        <f t="shared" si="180"/>
        <v>545.68499999999995</v>
      </c>
      <c r="H2920" s="2">
        <f t="shared" si="18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tr">
        <f t="shared" si="183"/>
        <v>loss</v>
      </c>
      <c r="P2920" s="2" t="s">
        <v>39</v>
      </c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182"/>
        <v>Good Sales</v>
      </c>
      <c r="F2921" s="2">
        <v>0.47</v>
      </c>
      <c r="G2921" s="2">
        <f t="shared" si="180"/>
        <v>616.86090000000002</v>
      </c>
      <c r="H2921" s="2">
        <f t="shared" si="18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tr">
        <f t="shared" si="183"/>
        <v>loss</v>
      </c>
      <c r="P2921" s="2" t="s">
        <v>23</v>
      </c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182"/>
        <v>Good Sales</v>
      </c>
      <c r="F2922" s="2">
        <v>0.14000000000000001</v>
      </c>
      <c r="G2922" s="2">
        <f t="shared" si="180"/>
        <v>661.51400000000012</v>
      </c>
      <c r="H2922" s="2">
        <f t="shared" si="18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tr">
        <f t="shared" si="183"/>
        <v>profit</v>
      </c>
      <c r="P2922" s="2" t="s">
        <v>48</v>
      </c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182"/>
        <v>Good Sales</v>
      </c>
      <c r="F2923" s="2">
        <v>0.14000000000000001</v>
      </c>
      <c r="G2923" s="2">
        <f t="shared" si="180"/>
        <v>632.01599999999996</v>
      </c>
      <c r="H2923" s="2">
        <f t="shared" si="18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tr">
        <f t="shared" si="183"/>
        <v>profit</v>
      </c>
      <c r="P2923" s="2" t="s">
        <v>23</v>
      </c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182"/>
        <v>Good Sales</v>
      </c>
      <c r="F2924" s="2">
        <v>0.14000000000000001</v>
      </c>
      <c r="G2924" s="2">
        <f t="shared" si="180"/>
        <v>184.75240000000002</v>
      </c>
      <c r="H2924" s="2">
        <f t="shared" si="18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tr">
        <f t="shared" si="183"/>
        <v>loss</v>
      </c>
      <c r="P2924" s="2" t="s">
        <v>48</v>
      </c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182"/>
        <v>Good Sales</v>
      </c>
      <c r="F2925" s="2">
        <v>0.08</v>
      </c>
      <c r="G2925" s="2">
        <f t="shared" si="180"/>
        <v>346.97280000000001</v>
      </c>
      <c r="H2925" s="2">
        <f t="shared" si="18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tr">
        <f t="shared" si="183"/>
        <v>loss</v>
      </c>
      <c r="P2925" s="2" t="s">
        <v>34</v>
      </c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182"/>
        <v>Good Sales</v>
      </c>
      <c r="F2926" s="2">
        <v>0.22</v>
      </c>
      <c r="G2926" s="2">
        <f t="shared" si="180"/>
        <v>291.30860000000001</v>
      </c>
      <c r="H2926" s="2">
        <f t="shared" si="18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tr">
        <f t="shared" si="183"/>
        <v>loss</v>
      </c>
      <c r="P2926" s="2" t="s">
        <v>23</v>
      </c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182"/>
        <v>concerning</v>
      </c>
      <c r="F2927" s="2">
        <v>0.39</v>
      </c>
      <c r="G2927" s="2">
        <f t="shared" si="180"/>
        <v>200.4093</v>
      </c>
      <c r="H2927" s="2">
        <f t="shared" si="18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tr">
        <f t="shared" si="183"/>
        <v>loss</v>
      </c>
      <c r="P2927" s="2" t="s">
        <v>28</v>
      </c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182"/>
        <v>Good Sales</v>
      </c>
      <c r="F2928" s="2">
        <v>0.36</v>
      </c>
      <c r="G2928" s="2">
        <f t="shared" si="180"/>
        <v>1483.1172000000001</v>
      </c>
      <c r="H2928" s="2">
        <f t="shared" si="18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tr">
        <f t="shared" si="183"/>
        <v>profit</v>
      </c>
      <c r="P2928" s="2" t="s">
        <v>39</v>
      </c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182"/>
        <v>Good Sales</v>
      </c>
      <c r="F2929" s="2">
        <v>0.45</v>
      </c>
      <c r="G2929" s="2">
        <f t="shared" si="180"/>
        <v>1746.2835</v>
      </c>
      <c r="H2929" s="2">
        <f t="shared" si="18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tr">
        <f t="shared" si="183"/>
        <v>profit</v>
      </c>
      <c r="P2929" s="2" t="s">
        <v>39</v>
      </c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182"/>
        <v>Good Sales</v>
      </c>
      <c r="F2930" s="2">
        <v>0.18</v>
      </c>
      <c r="G2930" s="2">
        <f t="shared" si="180"/>
        <v>277.89659999999998</v>
      </c>
      <c r="H2930" s="2">
        <f t="shared" si="18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tr">
        <f t="shared" si="183"/>
        <v>loss</v>
      </c>
      <c r="P2930" s="2" t="s">
        <v>17</v>
      </c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182"/>
        <v>concerning</v>
      </c>
      <c r="F2931" s="2">
        <v>0.28999999999999998</v>
      </c>
      <c r="G2931" s="2">
        <f t="shared" si="180"/>
        <v>157.08719999999997</v>
      </c>
      <c r="H2931" s="2">
        <f t="shared" si="18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tr">
        <f t="shared" si="183"/>
        <v>loss</v>
      </c>
      <c r="P2931" s="2" t="s">
        <v>28</v>
      </c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182"/>
        <v>Good Sales</v>
      </c>
      <c r="F2932" s="2">
        <v>0.38</v>
      </c>
      <c r="G2932" s="2">
        <f t="shared" si="180"/>
        <v>422.38900000000001</v>
      </c>
      <c r="H2932" s="2">
        <f t="shared" si="18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tr">
        <f t="shared" si="183"/>
        <v>loss</v>
      </c>
      <c r="P2932" s="2" t="s">
        <v>17</v>
      </c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182"/>
        <v>Good Sales</v>
      </c>
      <c r="F2933" s="2">
        <v>0.45</v>
      </c>
      <c r="G2933" s="2">
        <f t="shared" si="180"/>
        <v>1745.181</v>
      </c>
      <c r="H2933" s="2">
        <f t="shared" si="18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tr">
        <f t="shared" si="183"/>
        <v>profit</v>
      </c>
      <c r="P2933" s="2" t="s">
        <v>39</v>
      </c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182"/>
        <v>Good Sales</v>
      </c>
      <c r="F2934" s="2">
        <v>0.44</v>
      </c>
      <c r="G2934" s="2">
        <f t="shared" si="180"/>
        <v>2123.9944</v>
      </c>
      <c r="H2934" s="2">
        <f t="shared" si="18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tr">
        <f t="shared" si="183"/>
        <v>profit</v>
      </c>
      <c r="P2934" s="2" t="s">
        <v>28</v>
      </c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182"/>
        <v>Good Sales</v>
      </c>
      <c r="F2935" s="2">
        <v>0.23</v>
      </c>
      <c r="G2935" s="2">
        <f t="shared" si="180"/>
        <v>314.89529999999996</v>
      </c>
      <c r="H2935" s="2">
        <f t="shared" si="18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tr">
        <f t="shared" si="183"/>
        <v>loss</v>
      </c>
      <c r="P2935" s="2" t="s">
        <v>39</v>
      </c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182"/>
        <v>Good Sales</v>
      </c>
      <c r="F2936" s="2">
        <v>0.45</v>
      </c>
      <c r="G2936" s="2">
        <f t="shared" si="180"/>
        <v>1849.2615000000001</v>
      </c>
      <c r="H2936" s="2">
        <f t="shared" si="18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tr">
        <f t="shared" si="183"/>
        <v>profit</v>
      </c>
      <c r="P2936" s="2" t="s">
        <v>23</v>
      </c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182"/>
        <v>Good Sales</v>
      </c>
      <c r="F2937" s="2">
        <v>0.22</v>
      </c>
      <c r="G2937" s="2">
        <f t="shared" si="180"/>
        <v>267.71139999999997</v>
      </c>
      <c r="H2937" s="2">
        <f t="shared" si="18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tr">
        <f t="shared" si="183"/>
        <v>loss</v>
      </c>
      <c r="P2937" s="2" t="s">
        <v>34</v>
      </c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182"/>
        <v>Good Sales</v>
      </c>
      <c r="F2938" s="2">
        <v>0.45</v>
      </c>
      <c r="G2938" s="2">
        <f t="shared" si="180"/>
        <v>1543.518</v>
      </c>
      <c r="H2938" s="2">
        <f t="shared" si="18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tr">
        <f t="shared" si="183"/>
        <v>profit</v>
      </c>
      <c r="P2938" s="2" t="s">
        <v>39</v>
      </c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182"/>
        <v>concerning</v>
      </c>
      <c r="F2939" s="2">
        <v>0.39</v>
      </c>
      <c r="G2939" s="2">
        <f t="shared" si="180"/>
        <v>198.7869</v>
      </c>
      <c r="H2939" s="2">
        <f t="shared" si="18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tr">
        <f t="shared" si="183"/>
        <v>loss</v>
      </c>
      <c r="P2939" s="2" t="s">
        <v>48</v>
      </c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182"/>
        <v>Good Sales</v>
      </c>
      <c r="F2940" s="2">
        <v>0.11</v>
      </c>
      <c r="G2940" s="2">
        <f t="shared" si="180"/>
        <v>326.47449999999998</v>
      </c>
      <c r="H2940" s="2">
        <f t="shared" si="18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tr">
        <f t="shared" si="183"/>
        <v>loss</v>
      </c>
      <c r="P2940" s="2" t="s">
        <v>34</v>
      </c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182"/>
        <v>Good Sales</v>
      </c>
      <c r="F2941" s="2">
        <v>0.46</v>
      </c>
      <c r="G2941" s="2">
        <f t="shared" si="180"/>
        <v>652.75380000000007</v>
      </c>
      <c r="H2941" s="2">
        <f t="shared" si="18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tr">
        <f t="shared" si="183"/>
        <v>loss</v>
      </c>
      <c r="P2941" s="2" t="s">
        <v>34</v>
      </c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182"/>
        <v>Good Sales</v>
      </c>
      <c r="F2942" s="2">
        <v>0.12</v>
      </c>
      <c r="G2942" s="2">
        <f t="shared" si="180"/>
        <v>556.39799999999991</v>
      </c>
      <c r="H2942" s="2">
        <f t="shared" si="18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tr">
        <f t="shared" si="183"/>
        <v>profit</v>
      </c>
      <c r="P2942" s="2" t="s">
        <v>28</v>
      </c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182"/>
        <v>Good Sales</v>
      </c>
      <c r="F2943" s="2">
        <v>0.45</v>
      </c>
      <c r="G2943" s="2">
        <f t="shared" si="180"/>
        <v>683.90099999999995</v>
      </c>
      <c r="H2943" s="2">
        <f t="shared" si="18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tr">
        <f t="shared" si="183"/>
        <v>loss</v>
      </c>
      <c r="P2943" s="2" t="s">
        <v>28</v>
      </c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182"/>
        <v>Good Sales</v>
      </c>
      <c r="F2944" s="2">
        <v>0.31</v>
      </c>
      <c r="G2944" s="2">
        <f t="shared" si="180"/>
        <v>636.23160000000007</v>
      </c>
      <c r="H2944" s="2">
        <f t="shared" si="18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tr">
        <f t="shared" si="183"/>
        <v>loss</v>
      </c>
      <c r="P2944" s="2" t="s">
        <v>28</v>
      </c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182"/>
        <v>Good Sales</v>
      </c>
      <c r="F2945" s="2">
        <v>0.33</v>
      </c>
      <c r="G2945" s="2">
        <f t="shared" si="180"/>
        <v>1392.3788999999999</v>
      </c>
      <c r="H2945" s="2">
        <f t="shared" si="18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tr">
        <f t="shared" si="183"/>
        <v>profit</v>
      </c>
      <c r="P2945" s="2" t="s">
        <v>48</v>
      </c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182"/>
        <v>Good Sales</v>
      </c>
      <c r="F2946" s="2">
        <v>0.05</v>
      </c>
      <c r="G2946" s="2">
        <f t="shared" ref="G2946:G3009" si="184">D2946*F2946</f>
        <v>112.37750000000001</v>
      </c>
      <c r="H2946" s="2">
        <f t="shared" ref="H2946:H3009" si="185">D2946-G2946</f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tr">
        <f t="shared" si="183"/>
        <v>loss</v>
      </c>
      <c r="P2946" s="2" t="s">
        <v>23</v>
      </c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186">IF(D2947&gt;800,"Good Sales","concerning")</f>
        <v>Good Sales</v>
      </c>
      <c r="F2947" s="2">
        <v>0.03</v>
      </c>
      <c r="G2947" s="2">
        <f t="shared" si="184"/>
        <v>38.046599999999998</v>
      </c>
      <c r="H2947" s="2">
        <f t="shared" si="185"/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tr">
        <f t="shared" ref="O2947:O3010" si="187">IF(N2947&gt;800,"profit","loss")</f>
        <v>loss</v>
      </c>
      <c r="P2947" s="2" t="s">
        <v>28</v>
      </c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186"/>
        <v>Good Sales</v>
      </c>
      <c r="F2948" s="2">
        <v>0.48</v>
      </c>
      <c r="G2948" s="2">
        <f t="shared" si="184"/>
        <v>1335.8255999999999</v>
      </c>
      <c r="H2948" s="2">
        <f t="shared" si="185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tr">
        <f t="shared" si="187"/>
        <v>loss</v>
      </c>
      <c r="P2948" s="2" t="s">
        <v>34</v>
      </c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186"/>
        <v>Good Sales</v>
      </c>
      <c r="F2949" s="2">
        <v>0.17</v>
      </c>
      <c r="G2949" s="2">
        <f t="shared" si="184"/>
        <v>716.71320000000003</v>
      </c>
      <c r="H2949" s="2">
        <f t="shared" si="185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tr">
        <f t="shared" si="187"/>
        <v>profit</v>
      </c>
      <c r="P2949" s="2" t="s">
        <v>28</v>
      </c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186"/>
        <v>Good Sales</v>
      </c>
      <c r="F2950" s="2">
        <v>0.42</v>
      </c>
      <c r="G2950" s="2">
        <f t="shared" si="184"/>
        <v>933.47940000000006</v>
      </c>
      <c r="H2950" s="2">
        <f t="shared" si="185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tr">
        <f t="shared" si="187"/>
        <v>loss</v>
      </c>
      <c r="P2950" s="2" t="s">
        <v>28</v>
      </c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186"/>
        <v>concerning</v>
      </c>
      <c r="F2951" s="2">
        <v>0.35</v>
      </c>
      <c r="G2951" s="2">
        <f t="shared" si="184"/>
        <v>262.90249999999997</v>
      </c>
      <c r="H2951" s="2">
        <f t="shared" si="185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tr">
        <f t="shared" si="187"/>
        <v>loss</v>
      </c>
      <c r="P2951" s="2" t="s">
        <v>23</v>
      </c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186"/>
        <v>Good Sales</v>
      </c>
      <c r="F2952" s="2">
        <v>0.3</v>
      </c>
      <c r="G2952" s="2">
        <f t="shared" si="184"/>
        <v>593.13900000000001</v>
      </c>
      <c r="H2952" s="2">
        <f t="shared" si="185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tr">
        <f t="shared" si="187"/>
        <v>loss</v>
      </c>
      <c r="P2952" s="2" t="s">
        <v>28</v>
      </c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186"/>
        <v>Good Sales</v>
      </c>
      <c r="F2953" s="2">
        <v>0.34</v>
      </c>
      <c r="G2953" s="2">
        <f t="shared" si="184"/>
        <v>1624.1562000000001</v>
      </c>
      <c r="H2953" s="2">
        <f t="shared" si="185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tr">
        <f t="shared" si="187"/>
        <v>loss</v>
      </c>
      <c r="P2953" s="2" t="s">
        <v>48</v>
      </c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186"/>
        <v>concerning</v>
      </c>
      <c r="F2954" s="2">
        <v>0.04</v>
      </c>
      <c r="G2954" s="2">
        <f t="shared" si="184"/>
        <v>18.116400000000002</v>
      </c>
      <c r="H2954" s="2">
        <f t="shared" si="185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tr">
        <f t="shared" si="187"/>
        <v>loss</v>
      </c>
      <c r="P2954" s="2" t="s">
        <v>34</v>
      </c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186"/>
        <v>Good Sales</v>
      </c>
      <c r="F2955" s="2">
        <v>0.21</v>
      </c>
      <c r="G2955" s="2">
        <f t="shared" si="184"/>
        <v>441.28980000000001</v>
      </c>
      <c r="H2955" s="2">
        <f t="shared" si="185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tr">
        <f t="shared" si="187"/>
        <v>loss</v>
      </c>
      <c r="P2955" s="2" t="s">
        <v>17</v>
      </c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186"/>
        <v>Good Sales</v>
      </c>
      <c r="F2956" s="2">
        <v>0.3</v>
      </c>
      <c r="G2956" s="2">
        <f t="shared" si="184"/>
        <v>982.60199999999998</v>
      </c>
      <c r="H2956" s="2">
        <f t="shared" si="185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tr">
        <f t="shared" si="187"/>
        <v>loss</v>
      </c>
      <c r="P2956" s="2" t="s">
        <v>34</v>
      </c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186"/>
        <v>concerning</v>
      </c>
      <c r="F2957" s="2">
        <v>0.43</v>
      </c>
      <c r="G2957" s="2">
        <f t="shared" si="184"/>
        <v>208.43819999999999</v>
      </c>
      <c r="H2957" s="2">
        <f t="shared" si="185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tr">
        <f t="shared" si="187"/>
        <v>loss</v>
      </c>
      <c r="P2957" s="2" t="s">
        <v>17</v>
      </c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186"/>
        <v>Good Sales</v>
      </c>
      <c r="F2958" s="2">
        <v>0.36</v>
      </c>
      <c r="G2958" s="2">
        <f t="shared" si="184"/>
        <v>644.49720000000002</v>
      </c>
      <c r="H2958" s="2">
        <f t="shared" si="185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tr">
        <f t="shared" si="187"/>
        <v>loss</v>
      </c>
      <c r="P2958" s="2" t="s">
        <v>39</v>
      </c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186"/>
        <v>Good Sales</v>
      </c>
      <c r="F2959" s="2">
        <v>0.13</v>
      </c>
      <c r="G2959" s="2">
        <f t="shared" si="184"/>
        <v>612.14790000000005</v>
      </c>
      <c r="H2959" s="2">
        <f t="shared" si="185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tr">
        <f t="shared" si="187"/>
        <v>profit</v>
      </c>
      <c r="P2959" s="2" t="s">
        <v>28</v>
      </c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186"/>
        <v>concerning</v>
      </c>
      <c r="F2960" s="2">
        <v>0.49</v>
      </c>
      <c r="G2960" s="2">
        <f t="shared" si="184"/>
        <v>122.5539</v>
      </c>
      <c r="H2960" s="2">
        <f t="shared" si="185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tr">
        <f t="shared" si="187"/>
        <v>loss</v>
      </c>
      <c r="P2960" s="2" t="s">
        <v>34</v>
      </c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186"/>
        <v>Good Sales</v>
      </c>
      <c r="F2961" s="2">
        <v>0.32</v>
      </c>
      <c r="G2961" s="2">
        <f t="shared" si="184"/>
        <v>1210.7328</v>
      </c>
      <c r="H2961" s="2">
        <f t="shared" si="185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tr">
        <f t="shared" si="187"/>
        <v>loss</v>
      </c>
      <c r="P2961" s="2" t="s">
        <v>39</v>
      </c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186"/>
        <v>Good Sales</v>
      </c>
      <c r="F2962" s="2">
        <v>0.25</v>
      </c>
      <c r="G2962" s="2">
        <f t="shared" si="184"/>
        <v>1055.6849999999999</v>
      </c>
      <c r="H2962" s="2">
        <f t="shared" si="185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tr">
        <f t="shared" si="187"/>
        <v>loss</v>
      </c>
      <c r="P2962" s="2" t="s">
        <v>28</v>
      </c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186"/>
        <v>Good Sales</v>
      </c>
      <c r="F2963" s="2">
        <v>0.39</v>
      </c>
      <c r="G2963" s="2">
        <f t="shared" si="184"/>
        <v>568.46399999999994</v>
      </c>
      <c r="H2963" s="2">
        <f t="shared" si="185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tr">
        <f t="shared" si="187"/>
        <v>loss</v>
      </c>
      <c r="P2963" s="2" t="s">
        <v>39</v>
      </c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186"/>
        <v>Good Sales</v>
      </c>
      <c r="F2964" s="2">
        <v>0.3</v>
      </c>
      <c r="G2964" s="2">
        <f t="shared" si="184"/>
        <v>345.62999999999994</v>
      </c>
      <c r="H2964" s="2">
        <f t="shared" si="185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tr">
        <f t="shared" si="187"/>
        <v>loss</v>
      </c>
      <c r="P2964" s="2" t="s">
        <v>23</v>
      </c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186"/>
        <v>Good Sales</v>
      </c>
      <c r="F2965" s="2">
        <v>0.35</v>
      </c>
      <c r="G2965" s="2">
        <f t="shared" si="184"/>
        <v>1603.9169999999999</v>
      </c>
      <c r="H2965" s="2">
        <f t="shared" si="185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tr">
        <f t="shared" si="187"/>
        <v>profit</v>
      </c>
      <c r="P2965" s="2" t="s">
        <v>17</v>
      </c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186"/>
        <v>Good Sales</v>
      </c>
      <c r="F2966" s="2">
        <v>0.31</v>
      </c>
      <c r="G2966" s="2">
        <f t="shared" si="184"/>
        <v>1191.5191</v>
      </c>
      <c r="H2966" s="2">
        <f t="shared" si="185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tr">
        <f t="shared" si="187"/>
        <v>loss</v>
      </c>
      <c r="P2966" s="2" t="s">
        <v>39</v>
      </c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186"/>
        <v>concerning</v>
      </c>
      <c r="F2967" s="2">
        <v>0.09</v>
      </c>
      <c r="G2967" s="2">
        <f t="shared" si="184"/>
        <v>59.001300000000001</v>
      </c>
      <c r="H2967" s="2">
        <f t="shared" si="185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tr">
        <f t="shared" si="187"/>
        <v>loss</v>
      </c>
      <c r="P2967" s="2" t="s">
        <v>39</v>
      </c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186"/>
        <v>Good Sales</v>
      </c>
      <c r="F2968" s="2">
        <v>0.27</v>
      </c>
      <c r="G2968" s="2">
        <f t="shared" si="184"/>
        <v>307.73790000000002</v>
      </c>
      <c r="H2968" s="2">
        <f t="shared" si="185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tr">
        <f t="shared" si="187"/>
        <v>loss</v>
      </c>
      <c r="P2968" s="2" t="s">
        <v>17</v>
      </c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186"/>
        <v>Good Sales</v>
      </c>
      <c r="F2969" s="2">
        <v>0.14000000000000001</v>
      </c>
      <c r="G2969" s="2">
        <f t="shared" si="184"/>
        <v>440.24960000000004</v>
      </c>
      <c r="H2969" s="2">
        <f t="shared" si="185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tr">
        <f t="shared" si="187"/>
        <v>profit</v>
      </c>
      <c r="P2969" s="2" t="s">
        <v>39</v>
      </c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186"/>
        <v>Good Sales</v>
      </c>
      <c r="F2970" s="2">
        <v>0.28999999999999998</v>
      </c>
      <c r="G2970" s="2">
        <f t="shared" si="184"/>
        <v>624.99059999999997</v>
      </c>
      <c r="H2970" s="2">
        <f t="shared" si="185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tr">
        <f t="shared" si="187"/>
        <v>loss</v>
      </c>
      <c r="P2970" s="2" t="s">
        <v>28</v>
      </c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186"/>
        <v>Good Sales</v>
      </c>
      <c r="F2971" s="2">
        <v>0.06</v>
      </c>
      <c r="G2971" s="2">
        <f t="shared" si="184"/>
        <v>154.22699999999998</v>
      </c>
      <c r="H2971" s="2">
        <f t="shared" si="185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tr">
        <f t="shared" si="187"/>
        <v>loss</v>
      </c>
      <c r="P2971" s="2" t="s">
        <v>28</v>
      </c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186"/>
        <v>Good Sales</v>
      </c>
      <c r="F2972" s="2">
        <v>0.12</v>
      </c>
      <c r="G2972" s="2">
        <f t="shared" si="184"/>
        <v>571.50720000000001</v>
      </c>
      <c r="H2972" s="2">
        <f t="shared" si="185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tr">
        <f t="shared" si="187"/>
        <v>profit</v>
      </c>
      <c r="P2972" s="2" t="s">
        <v>23</v>
      </c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186"/>
        <v>Good Sales</v>
      </c>
      <c r="F2973" s="2">
        <v>0.4</v>
      </c>
      <c r="G2973" s="2">
        <f t="shared" si="184"/>
        <v>863.66000000000008</v>
      </c>
      <c r="H2973" s="2">
        <f t="shared" si="185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tr">
        <f t="shared" si="187"/>
        <v>loss</v>
      </c>
      <c r="P2973" s="2" t="s">
        <v>39</v>
      </c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186"/>
        <v>Good Sales</v>
      </c>
      <c r="F2974" s="2">
        <v>0.2</v>
      </c>
      <c r="G2974" s="2">
        <f t="shared" si="184"/>
        <v>884.048</v>
      </c>
      <c r="H2974" s="2">
        <f t="shared" si="185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tr">
        <f t="shared" si="187"/>
        <v>loss</v>
      </c>
      <c r="P2974" s="2" t="s">
        <v>48</v>
      </c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186"/>
        <v>Good Sales</v>
      </c>
      <c r="F2975" s="2">
        <v>0.34</v>
      </c>
      <c r="G2975" s="2">
        <f t="shared" si="184"/>
        <v>1134.8010000000002</v>
      </c>
      <c r="H2975" s="2">
        <f t="shared" si="185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tr">
        <f t="shared" si="187"/>
        <v>loss</v>
      </c>
      <c r="P2975" s="2" t="s">
        <v>39</v>
      </c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186"/>
        <v>concerning</v>
      </c>
      <c r="F2976" s="2">
        <v>0.25</v>
      </c>
      <c r="G2976" s="2">
        <f t="shared" si="184"/>
        <v>173.98500000000001</v>
      </c>
      <c r="H2976" s="2">
        <f t="shared" si="185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tr">
        <f t="shared" si="187"/>
        <v>loss</v>
      </c>
      <c r="P2976" s="2" t="s">
        <v>28</v>
      </c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186"/>
        <v>Good Sales</v>
      </c>
      <c r="F2977" s="2">
        <v>0.17</v>
      </c>
      <c r="G2977" s="2">
        <f t="shared" si="184"/>
        <v>637.17360000000008</v>
      </c>
      <c r="H2977" s="2">
        <f t="shared" si="185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tr">
        <f t="shared" si="187"/>
        <v>profit</v>
      </c>
      <c r="P2977" s="2" t="s">
        <v>23</v>
      </c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186"/>
        <v>Good Sales</v>
      </c>
      <c r="F2978" s="2">
        <v>0.25</v>
      </c>
      <c r="G2978" s="2">
        <f t="shared" si="184"/>
        <v>662.255</v>
      </c>
      <c r="H2978" s="2">
        <f t="shared" si="185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tr">
        <f t="shared" si="187"/>
        <v>loss</v>
      </c>
      <c r="P2978" s="2" t="s">
        <v>39</v>
      </c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186"/>
        <v>Good Sales</v>
      </c>
      <c r="F2979" s="2">
        <v>0.41</v>
      </c>
      <c r="G2979" s="2">
        <f t="shared" si="184"/>
        <v>493.22179999999997</v>
      </c>
      <c r="H2979" s="2">
        <f t="shared" si="185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tr">
        <f t="shared" si="187"/>
        <v>loss</v>
      </c>
      <c r="P2979" s="2" t="s">
        <v>39</v>
      </c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186"/>
        <v>Good Sales</v>
      </c>
      <c r="F2980" s="2">
        <v>0.14000000000000001</v>
      </c>
      <c r="G2980" s="2">
        <f t="shared" si="184"/>
        <v>212.63060000000002</v>
      </c>
      <c r="H2980" s="2">
        <f t="shared" si="185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tr">
        <f t="shared" si="187"/>
        <v>loss</v>
      </c>
      <c r="P2980" s="2" t="s">
        <v>28</v>
      </c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186"/>
        <v>Good Sales</v>
      </c>
      <c r="F2981" s="2">
        <v>0.21</v>
      </c>
      <c r="G2981" s="2">
        <f t="shared" si="184"/>
        <v>594.49529999999993</v>
      </c>
      <c r="H2981" s="2">
        <f t="shared" si="185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tr">
        <f t="shared" si="187"/>
        <v>loss</v>
      </c>
      <c r="P2981" s="2" t="s">
        <v>39</v>
      </c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186"/>
        <v>Good Sales</v>
      </c>
      <c r="F2982" s="2">
        <v>0.1</v>
      </c>
      <c r="G2982" s="2">
        <f t="shared" si="184"/>
        <v>304.834</v>
      </c>
      <c r="H2982" s="2">
        <f t="shared" si="185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tr">
        <f t="shared" si="187"/>
        <v>profit</v>
      </c>
      <c r="P2982" s="2" t="s">
        <v>34</v>
      </c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186"/>
        <v>Good Sales</v>
      </c>
      <c r="F2983" s="2">
        <v>0.18</v>
      </c>
      <c r="G2983" s="2">
        <f t="shared" si="184"/>
        <v>871.93080000000009</v>
      </c>
      <c r="H2983" s="2">
        <f t="shared" si="185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tr">
        <f t="shared" si="187"/>
        <v>loss</v>
      </c>
      <c r="P2983" s="2" t="s">
        <v>23</v>
      </c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186"/>
        <v>Good Sales</v>
      </c>
      <c r="F2984" s="2">
        <v>0.44</v>
      </c>
      <c r="G2984" s="2">
        <f t="shared" si="184"/>
        <v>1886.7772</v>
      </c>
      <c r="H2984" s="2">
        <f t="shared" si="185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tr">
        <f t="shared" si="187"/>
        <v>loss</v>
      </c>
      <c r="P2984" s="2" t="s">
        <v>39</v>
      </c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186"/>
        <v>Good Sales</v>
      </c>
      <c r="F2985" s="2">
        <v>0.39</v>
      </c>
      <c r="G2985" s="2">
        <f t="shared" si="184"/>
        <v>432.35789999999997</v>
      </c>
      <c r="H2985" s="2">
        <f t="shared" si="185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tr">
        <f t="shared" si="187"/>
        <v>loss</v>
      </c>
      <c r="P2985" s="2" t="s">
        <v>48</v>
      </c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186"/>
        <v>Good Sales</v>
      </c>
      <c r="F2986" s="2">
        <v>0.19</v>
      </c>
      <c r="G2986" s="2">
        <f t="shared" si="184"/>
        <v>739.58640000000003</v>
      </c>
      <c r="H2986" s="2">
        <f t="shared" si="185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tr">
        <f t="shared" si="187"/>
        <v>loss</v>
      </c>
      <c r="P2986" s="2" t="s">
        <v>17</v>
      </c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186"/>
        <v>concerning</v>
      </c>
      <c r="F2987" s="2">
        <v>7.0000000000000007E-2</v>
      </c>
      <c r="G2987" s="2">
        <f t="shared" si="184"/>
        <v>9.844100000000001</v>
      </c>
      <c r="H2987" s="2">
        <f t="shared" si="185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tr">
        <f t="shared" si="187"/>
        <v>loss</v>
      </c>
      <c r="P2987" s="2" t="s">
        <v>28</v>
      </c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186"/>
        <v>concerning</v>
      </c>
      <c r="F2988" s="2">
        <v>0.21</v>
      </c>
      <c r="G2988" s="2">
        <f t="shared" si="184"/>
        <v>154.57259999999999</v>
      </c>
      <c r="H2988" s="2">
        <f t="shared" si="185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tr">
        <f t="shared" si="187"/>
        <v>loss</v>
      </c>
      <c r="P2988" s="2" t="s">
        <v>17</v>
      </c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186"/>
        <v>Good Sales</v>
      </c>
      <c r="F2989" s="2">
        <v>0.39</v>
      </c>
      <c r="G2989" s="2">
        <f t="shared" si="184"/>
        <v>420.62670000000003</v>
      </c>
      <c r="H2989" s="2">
        <f t="shared" si="185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tr">
        <f t="shared" si="187"/>
        <v>loss</v>
      </c>
      <c r="P2989" s="2" t="s">
        <v>17</v>
      </c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186"/>
        <v>Good Sales</v>
      </c>
      <c r="F2990" s="2">
        <v>0.02</v>
      </c>
      <c r="G2990" s="2">
        <f t="shared" si="184"/>
        <v>60.525600000000004</v>
      </c>
      <c r="H2990" s="2">
        <f t="shared" si="185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tr">
        <f t="shared" si="187"/>
        <v>loss</v>
      </c>
      <c r="P2990" s="2" t="s">
        <v>28</v>
      </c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186"/>
        <v>Good Sales</v>
      </c>
      <c r="F2991" s="2">
        <v>0.37</v>
      </c>
      <c r="G2991" s="2">
        <f t="shared" si="184"/>
        <v>389.96519999999998</v>
      </c>
      <c r="H2991" s="2">
        <f t="shared" si="185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tr">
        <f t="shared" si="187"/>
        <v>loss</v>
      </c>
      <c r="P2991" s="2" t="s">
        <v>17</v>
      </c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186"/>
        <v>Good Sales</v>
      </c>
      <c r="F2992" s="2">
        <v>0.34</v>
      </c>
      <c r="G2992" s="2">
        <f t="shared" si="184"/>
        <v>642.54560000000004</v>
      </c>
      <c r="H2992" s="2">
        <f t="shared" si="185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tr">
        <f t="shared" si="187"/>
        <v>loss</v>
      </c>
      <c r="P2992" s="2" t="s">
        <v>34</v>
      </c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186"/>
        <v>Good Sales</v>
      </c>
      <c r="F2993" s="2">
        <v>0.03</v>
      </c>
      <c r="G2993" s="2">
        <f t="shared" si="184"/>
        <v>38.688599999999994</v>
      </c>
      <c r="H2993" s="2">
        <f t="shared" si="185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tr">
        <f t="shared" si="187"/>
        <v>loss</v>
      </c>
      <c r="P2993" s="2" t="s">
        <v>23</v>
      </c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186"/>
        <v>Good Sales</v>
      </c>
      <c r="F2994" s="2">
        <v>0.32</v>
      </c>
      <c r="G2994" s="2">
        <f t="shared" si="184"/>
        <v>561.06880000000001</v>
      </c>
      <c r="H2994" s="2">
        <f t="shared" si="185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tr">
        <f t="shared" si="187"/>
        <v>loss</v>
      </c>
      <c r="P2994" s="2" t="s">
        <v>48</v>
      </c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186"/>
        <v>Good Sales</v>
      </c>
      <c r="F2995" s="2">
        <v>0.15</v>
      </c>
      <c r="G2995" s="2">
        <f t="shared" si="184"/>
        <v>707.70150000000001</v>
      </c>
      <c r="H2995" s="2">
        <f t="shared" si="185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tr">
        <f t="shared" si="187"/>
        <v>profit</v>
      </c>
      <c r="P2995" s="2" t="s">
        <v>28</v>
      </c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186"/>
        <v>Good Sales</v>
      </c>
      <c r="F2996" s="2">
        <v>0.09</v>
      </c>
      <c r="G2996" s="2">
        <f t="shared" si="184"/>
        <v>448.8426</v>
      </c>
      <c r="H2996" s="2">
        <f t="shared" si="185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tr">
        <f t="shared" si="187"/>
        <v>loss</v>
      </c>
      <c r="P2996" s="2" t="s">
        <v>23</v>
      </c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186"/>
        <v>Good Sales</v>
      </c>
      <c r="F2997" s="2">
        <v>0.19</v>
      </c>
      <c r="G2997" s="2">
        <f t="shared" si="184"/>
        <v>657.4076</v>
      </c>
      <c r="H2997" s="2">
        <f t="shared" si="185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tr">
        <f t="shared" si="187"/>
        <v>loss</v>
      </c>
      <c r="P2997" s="2" t="s">
        <v>39</v>
      </c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186"/>
        <v>Good Sales</v>
      </c>
      <c r="F2998" s="2">
        <v>0.1</v>
      </c>
      <c r="G2998" s="2">
        <f t="shared" si="184"/>
        <v>290.43099999999998</v>
      </c>
      <c r="H2998" s="2">
        <f t="shared" si="185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tr">
        <f t="shared" si="187"/>
        <v>loss</v>
      </c>
      <c r="P2998" s="2" t="s">
        <v>28</v>
      </c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186"/>
        <v>Good Sales</v>
      </c>
      <c r="F2999" s="2">
        <v>0.41</v>
      </c>
      <c r="G2999" s="2">
        <f t="shared" si="184"/>
        <v>1464.2698999999998</v>
      </c>
      <c r="H2999" s="2">
        <f t="shared" si="185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tr">
        <f t="shared" si="187"/>
        <v>loss</v>
      </c>
      <c r="P2999" s="2" t="s">
        <v>28</v>
      </c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186"/>
        <v>Good Sales</v>
      </c>
      <c r="F3000" s="2">
        <v>0.37</v>
      </c>
      <c r="G3000" s="2">
        <f t="shared" si="184"/>
        <v>1436.0070000000001</v>
      </c>
      <c r="H3000" s="2">
        <f t="shared" si="185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tr">
        <f t="shared" si="187"/>
        <v>loss</v>
      </c>
      <c r="P3000" s="2" t="s">
        <v>28</v>
      </c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186"/>
        <v>Good Sales</v>
      </c>
      <c r="F3001" s="2">
        <v>0.49</v>
      </c>
      <c r="G3001" s="2">
        <f t="shared" si="184"/>
        <v>1823.3683999999998</v>
      </c>
      <c r="H3001" s="2">
        <f t="shared" si="185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tr">
        <f t="shared" si="187"/>
        <v>profit</v>
      </c>
      <c r="P3001" s="2" t="s">
        <v>48</v>
      </c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186"/>
        <v>concerning</v>
      </c>
      <c r="F3002" s="2">
        <v>0.27</v>
      </c>
      <c r="G3002" s="2">
        <f t="shared" si="184"/>
        <v>135.34290000000001</v>
      </c>
      <c r="H3002" s="2">
        <f t="shared" si="185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tr">
        <f t="shared" si="187"/>
        <v>loss</v>
      </c>
      <c r="P3002" s="2" t="s">
        <v>48</v>
      </c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186"/>
        <v>Good Sales</v>
      </c>
      <c r="F3003" s="2">
        <v>0.04</v>
      </c>
      <c r="G3003" s="2">
        <f t="shared" si="184"/>
        <v>64.817599999999999</v>
      </c>
      <c r="H3003" s="2">
        <f t="shared" si="185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tr">
        <f t="shared" si="187"/>
        <v>loss</v>
      </c>
      <c r="P3003" s="2" t="s">
        <v>39</v>
      </c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186"/>
        <v>Good Sales</v>
      </c>
      <c r="F3004" s="2">
        <v>0.18</v>
      </c>
      <c r="G3004" s="2">
        <f t="shared" si="184"/>
        <v>320.9058</v>
      </c>
      <c r="H3004" s="2">
        <f t="shared" si="185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tr">
        <f t="shared" si="187"/>
        <v>loss</v>
      </c>
      <c r="P3004" s="2" t="s">
        <v>23</v>
      </c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186"/>
        <v>Good Sales</v>
      </c>
      <c r="F3005" s="2">
        <v>0.42</v>
      </c>
      <c r="G3005" s="2">
        <f t="shared" si="184"/>
        <v>801.92699999999991</v>
      </c>
      <c r="H3005" s="2">
        <f t="shared" si="185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tr">
        <f t="shared" si="187"/>
        <v>loss</v>
      </c>
      <c r="P3005" s="2" t="s">
        <v>34</v>
      </c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186"/>
        <v>Good Sales</v>
      </c>
      <c r="F3006" s="2">
        <v>0.2</v>
      </c>
      <c r="G3006" s="2">
        <f t="shared" si="184"/>
        <v>357.42800000000005</v>
      </c>
      <c r="H3006" s="2">
        <f t="shared" si="185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tr">
        <f t="shared" si="187"/>
        <v>loss</v>
      </c>
      <c r="P3006" s="2" t="s">
        <v>28</v>
      </c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186"/>
        <v>Good Sales</v>
      </c>
      <c r="F3007" s="2">
        <v>0.23</v>
      </c>
      <c r="G3007" s="2">
        <f t="shared" si="184"/>
        <v>910.05250000000001</v>
      </c>
      <c r="H3007" s="2">
        <f t="shared" si="185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tr">
        <f t="shared" si="187"/>
        <v>loss</v>
      </c>
      <c r="P3007" s="2" t="s">
        <v>48</v>
      </c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186"/>
        <v>Good Sales</v>
      </c>
      <c r="F3008" s="2">
        <v>0.21</v>
      </c>
      <c r="G3008" s="2">
        <f t="shared" si="184"/>
        <v>790.28460000000007</v>
      </c>
      <c r="H3008" s="2">
        <f t="shared" si="185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tr">
        <f t="shared" si="187"/>
        <v>profit</v>
      </c>
      <c r="P3008" s="2" t="s">
        <v>39</v>
      </c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186"/>
        <v>concerning</v>
      </c>
      <c r="F3009" s="2">
        <v>0.12</v>
      </c>
      <c r="G3009" s="2">
        <f t="shared" si="184"/>
        <v>14.704800000000001</v>
      </c>
      <c r="H3009" s="2">
        <f t="shared" si="185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tr">
        <f t="shared" si="187"/>
        <v>loss</v>
      </c>
      <c r="P3009" s="2" t="s">
        <v>34</v>
      </c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186"/>
        <v>Good Sales</v>
      </c>
      <c r="F3010" s="2">
        <v>0.04</v>
      </c>
      <c r="G3010" s="2">
        <f t="shared" ref="G3010:G3073" si="188">D3010*F3010</f>
        <v>62.090800000000002</v>
      </c>
      <c r="H3010" s="2">
        <f t="shared" ref="H3010:H3073" si="189">D3010-G3010</f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tr">
        <f t="shared" si="187"/>
        <v>loss</v>
      </c>
      <c r="P3010" s="2" t="s">
        <v>28</v>
      </c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190">IF(D3011&gt;800,"Good Sales","concerning")</f>
        <v>Good Sales</v>
      </c>
      <c r="F3011" s="2">
        <v>0.09</v>
      </c>
      <c r="G3011" s="2">
        <f t="shared" si="188"/>
        <v>284.03549999999996</v>
      </c>
      <c r="H3011" s="2">
        <f t="shared" si="189"/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tr">
        <f t="shared" ref="O3011:O3074" si="191">IF(N3011&gt;800,"profit","loss")</f>
        <v>loss</v>
      </c>
      <c r="P3011" s="2" t="s">
        <v>39</v>
      </c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190"/>
        <v>concerning</v>
      </c>
      <c r="F3012" s="2">
        <v>0.18</v>
      </c>
      <c r="G3012" s="2">
        <f t="shared" si="188"/>
        <v>124.07399999999998</v>
      </c>
      <c r="H3012" s="2">
        <f t="shared" si="189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tr">
        <f t="shared" si="191"/>
        <v>loss</v>
      </c>
      <c r="P3012" s="2" t="s">
        <v>39</v>
      </c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190"/>
        <v>concerning</v>
      </c>
      <c r="F3013" s="2">
        <v>0.12</v>
      </c>
      <c r="G3013" s="2">
        <f t="shared" si="188"/>
        <v>53.864399999999996</v>
      </c>
      <c r="H3013" s="2">
        <f t="shared" si="189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tr">
        <f t="shared" si="191"/>
        <v>loss</v>
      </c>
      <c r="P3013" s="2" t="s">
        <v>23</v>
      </c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190"/>
        <v>Good Sales</v>
      </c>
      <c r="F3014" s="2">
        <v>0.28999999999999998</v>
      </c>
      <c r="G3014" s="2">
        <f t="shared" si="188"/>
        <v>1206.1534999999999</v>
      </c>
      <c r="H3014" s="2">
        <f t="shared" si="189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tr">
        <f t="shared" si="191"/>
        <v>profit</v>
      </c>
      <c r="P3014" s="2" t="s">
        <v>39</v>
      </c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190"/>
        <v>Good Sales</v>
      </c>
      <c r="F3015" s="2">
        <v>0.31</v>
      </c>
      <c r="G3015" s="2">
        <f t="shared" si="188"/>
        <v>718.62650000000008</v>
      </c>
      <c r="H3015" s="2">
        <f t="shared" si="189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tr">
        <f t="shared" si="191"/>
        <v>loss</v>
      </c>
      <c r="P3015" s="2" t="s">
        <v>48</v>
      </c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190"/>
        <v>Good Sales</v>
      </c>
      <c r="F3016" s="2">
        <v>0.28999999999999998</v>
      </c>
      <c r="G3016" s="2">
        <f t="shared" si="188"/>
        <v>1244.9322999999999</v>
      </c>
      <c r="H3016" s="2">
        <f t="shared" si="189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tr">
        <f t="shared" si="191"/>
        <v>profit</v>
      </c>
      <c r="P3016" s="2" t="s">
        <v>17</v>
      </c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190"/>
        <v>Good Sales</v>
      </c>
      <c r="F3017" s="2">
        <v>0.04</v>
      </c>
      <c r="G3017" s="2">
        <f t="shared" si="188"/>
        <v>165.41640000000001</v>
      </c>
      <c r="H3017" s="2">
        <f t="shared" si="189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tr">
        <f t="shared" si="191"/>
        <v>profit</v>
      </c>
      <c r="P3017" s="2" t="s">
        <v>28</v>
      </c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190"/>
        <v>Good Sales</v>
      </c>
      <c r="F3018" s="2">
        <v>0.33</v>
      </c>
      <c r="G3018" s="2">
        <f t="shared" si="188"/>
        <v>1477.5816000000002</v>
      </c>
      <c r="H3018" s="2">
        <f t="shared" si="189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tr">
        <f t="shared" si="191"/>
        <v>loss</v>
      </c>
      <c r="P3018" s="2" t="s">
        <v>17</v>
      </c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190"/>
        <v>concerning</v>
      </c>
      <c r="F3019" s="2">
        <v>0.19</v>
      </c>
      <c r="G3019" s="2">
        <f t="shared" si="188"/>
        <v>63.944500000000005</v>
      </c>
      <c r="H3019" s="2">
        <f t="shared" si="189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tr">
        <f t="shared" si="191"/>
        <v>loss</v>
      </c>
      <c r="P3019" s="2" t="s">
        <v>34</v>
      </c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190"/>
        <v>Good Sales</v>
      </c>
      <c r="F3020" s="2">
        <v>0.44</v>
      </c>
      <c r="G3020" s="2">
        <f t="shared" si="188"/>
        <v>445.29759999999999</v>
      </c>
      <c r="H3020" s="2">
        <f t="shared" si="189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tr">
        <f t="shared" si="191"/>
        <v>loss</v>
      </c>
      <c r="P3020" s="2" t="s">
        <v>23</v>
      </c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190"/>
        <v>Good Sales</v>
      </c>
      <c r="F3021" s="2">
        <v>0.26</v>
      </c>
      <c r="G3021" s="2">
        <f t="shared" si="188"/>
        <v>403.286</v>
      </c>
      <c r="H3021" s="2">
        <f t="shared" si="189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tr">
        <f t="shared" si="191"/>
        <v>loss</v>
      </c>
      <c r="P3021" s="2" t="s">
        <v>23</v>
      </c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190"/>
        <v>concerning</v>
      </c>
      <c r="F3022" s="2">
        <v>0.04</v>
      </c>
      <c r="G3022" s="2">
        <f t="shared" si="188"/>
        <v>30.7012</v>
      </c>
      <c r="H3022" s="2">
        <f t="shared" si="189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tr">
        <f t="shared" si="191"/>
        <v>loss</v>
      </c>
      <c r="P3022" s="2" t="s">
        <v>23</v>
      </c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190"/>
        <v>Good Sales</v>
      </c>
      <c r="F3023" s="2">
        <v>0</v>
      </c>
      <c r="G3023" s="2">
        <f t="shared" si="188"/>
        <v>0</v>
      </c>
      <c r="H3023" s="2">
        <f t="shared" si="189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tr">
        <f t="shared" si="191"/>
        <v>loss</v>
      </c>
      <c r="P3023" s="2" t="s">
        <v>48</v>
      </c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190"/>
        <v>Good Sales</v>
      </c>
      <c r="F3024" s="2">
        <v>0.35</v>
      </c>
      <c r="G3024" s="2">
        <f t="shared" si="188"/>
        <v>1405.2464999999997</v>
      </c>
      <c r="H3024" s="2">
        <f t="shared" si="189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tr">
        <f t="shared" si="191"/>
        <v>loss</v>
      </c>
      <c r="P3024" s="2" t="s">
        <v>34</v>
      </c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190"/>
        <v>Good Sales</v>
      </c>
      <c r="F3025" s="2">
        <v>0.2</v>
      </c>
      <c r="G3025" s="2">
        <f t="shared" si="188"/>
        <v>952.15800000000002</v>
      </c>
      <c r="H3025" s="2">
        <f t="shared" si="189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tr">
        <f t="shared" si="191"/>
        <v>profit</v>
      </c>
      <c r="P3025" s="2" t="s">
        <v>48</v>
      </c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190"/>
        <v>Good Sales</v>
      </c>
      <c r="F3026" s="2">
        <v>0.14000000000000001</v>
      </c>
      <c r="G3026" s="2">
        <f t="shared" si="188"/>
        <v>624.24740000000008</v>
      </c>
      <c r="H3026" s="2">
        <f t="shared" si="189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tr">
        <f t="shared" si="191"/>
        <v>loss</v>
      </c>
      <c r="P3026" s="2" t="s">
        <v>28</v>
      </c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190"/>
        <v>Good Sales</v>
      </c>
      <c r="F3027" s="2">
        <v>0.22</v>
      </c>
      <c r="G3027" s="2">
        <f t="shared" si="188"/>
        <v>515.00900000000001</v>
      </c>
      <c r="H3027" s="2">
        <f t="shared" si="189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tr">
        <f t="shared" si="191"/>
        <v>loss</v>
      </c>
      <c r="P3027" s="2" t="s">
        <v>23</v>
      </c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190"/>
        <v>Good Sales</v>
      </c>
      <c r="F3028" s="2">
        <v>0.04</v>
      </c>
      <c r="G3028" s="2">
        <f t="shared" si="188"/>
        <v>128.75239999999999</v>
      </c>
      <c r="H3028" s="2">
        <f t="shared" si="189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tr">
        <f t="shared" si="191"/>
        <v>profit</v>
      </c>
      <c r="P3028" s="2" t="s">
        <v>48</v>
      </c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190"/>
        <v>Good Sales</v>
      </c>
      <c r="F3029" s="2">
        <v>0.2</v>
      </c>
      <c r="G3029" s="2">
        <f t="shared" si="188"/>
        <v>246.08200000000002</v>
      </c>
      <c r="H3029" s="2">
        <f t="shared" si="189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tr">
        <f t="shared" si="191"/>
        <v>loss</v>
      </c>
      <c r="P3029" s="2" t="s">
        <v>17</v>
      </c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190"/>
        <v>Good Sales</v>
      </c>
      <c r="F3030" s="2">
        <v>0.16</v>
      </c>
      <c r="G3030" s="2">
        <f t="shared" si="188"/>
        <v>331.95839999999998</v>
      </c>
      <c r="H3030" s="2">
        <f t="shared" si="189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tr">
        <f t="shared" si="191"/>
        <v>loss</v>
      </c>
      <c r="P3030" s="2" t="s">
        <v>39</v>
      </c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190"/>
        <v>Good Sales</v>
      </c>
      <c r="F3031" s="2">
        <v>0.4</v>
      </c>
      <c r="G3031" s="2">
        <f t="shared" si="188"/>
        <v>1747.5160000000001</v>
      </c>
      <c r="H3031" s="2">
        <f t="shared" si="189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tr">
        <f t="shared" si="191"/>
        <v>profit</v>
      </c>
      <c r="P3031" s="2" t="s">
        <v>48</v>
      </c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190"/>
        <v>concerning</v>
      </c>
      <c r="F3032" s="2">
        <v>0.09</v>
      </c>
      <c r="G3032" s="2">
        <f t="shared" si="188"/>
        <v>21.876299999999997</v>
      </c>
      <c r="H3032" s="2">
        <f t="shared" si="189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tr">
        <f t="shared" si="191"/>
        <v>loss</v>
      </c>
      <c r="P3032" s="2" t="s">
        <v>28</v>
      </c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190"/>
        <v>Good Sales</v>
      </c>
      <c r="F3033" s="2">
        <v>0.38</v>
      </c>
      <c r="G3033" s="2">
        <f t="shared" si="188"/>
        <v>1029.9975999999999</v>
      </c>
      <c r="H3033" s="2">
        <f t="shared" si="189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tr">
        <f t="shared" si="191"/>
        <v>loss</v>
      </c>
      <c r="P3033" s="2" t="s">
        <v>39</v>
      </c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190"/>
        <v>Good Sales</v>
      </c>
      <c r="F3034" s="2">
        <v>0.25</v>
      </c>
      <c r="G3034" s="2">
        <f t="shared" si="188"/>
        <v>1094.1775</v>
      </c>
      <c r="H3034" s="2">
        <f t="shared" si="189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tr">
        <f t="shared" si="191"/>
        <v>profit</v>
      </c>
      <c r="P3034" s="2" t="s">
        <v>28</v>
      </c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190"/>
        <v>concerning</v>
      </c>
      <c r="F3035" s="2">
        <v>0.04</v>
      </c>
      <c r="G3035" s="2">
        <f t="shared" si="188"/>
        <v>27.914000000000001</v>
      </c>
      <c r="H3035" s="2">
        <f t="shared" si="189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tr">
        <f t="shared" si="191"/>
        <v>loss</v>
      </c>
      <c r="P3035" s="2" t="s">
        <v>17</v>
      </c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190"/>
        <v>Good Sales</v>
      </c>
      <c r="F3036" s="2">
        <v>0.48</v>
      </c>
      <c r="G3036" s="2">
        <f t="shared" si="188"/>
        <v>2358.9503999999997</v>
      </c>
      <c r="H3036" s="2">
        <f t="shared" si="189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tr">
        <f t="shared" si="191"/>
        <v>loss</v>
      </c>
      <c r="P3036" s="2" t="s">
        <v>28</v>
      </c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190"/>
        <v>concerning</v>
      </c>
      <c r="F3037" s="2">
        <v>0.37</v>
      </c>
      <c r="G3037" s="2">
        <f t="shared" si="188"/>
        <v>59.4664</v>
      </c>
      <c r="H3037" s="2">
        <f t="shared" si="189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tr">
        <f t="shared" si="191"/>
        <v>loss</v>
      </c>
      <c r="P3037" s="2" t="s">
        <v>23</v>
      </c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190"/>
        <v>Good Sales</v>
      </c>
      <c r="F3038" s="2">
        <v>0.13</v>
      </c>
      <c r="G3038" s="2">
        <f t="shared" si="188"/>
        <v>577.45870000000002</v>
      </c>
      <c r="H3038" s="2">
        <f t="shared" si="189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tr">
        <f t="shared" si="191"/>
        <v>loss</v>
      </c>
      <c r="P3038" s="2" t="s">
        <v>17</v>
      </c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190"/>
        <v>Good Sales</v>
      </c>
      <c r="F3039" s="2">
        <v>0.28999999999999998</v>
      </c>
      <c r="G3039" s="2">
        <f t="shared" si="188"/>
        <v>531.56999999999994</v>
      </c>
      <c r="H3039" s="2">
        <f t="shared" si="189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tr">
        <f t="shared" si="191"/>
        <v>loss</v>
      </c>
      <c r="P3039" s="2" t="s">
        <v>23</v>
      </c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190"/>
        <v>concerning</v>
      </c>
      <c r="F3040" s="2">
        <v>0.45</v>
      </c>
      <c r="G3040" s="2">
        <f t="shared" si="188"/>
        <v>337.58099999999996</v>
      </c>
      <c r="H3040" s="2">
        <f t="shared" si="189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tr">
        <f t="shared" si="191"/>
        <v>loss</v>
      </c>
      <c r="P3040" s="2" t="s">
        <v>39</v>
      </c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190"/>
        <v>Good Sales</v>
      </c>
      <c r="F3041" s="2">
        <v>0.47</v>
      </c>
      <c r="G3041" s="2">
        <f t="shared" si="188"/>
        <v>409.39819999999997</v>
      </c>
      <c r="H3041" s="2">
        <f t="shared" si="189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tr">
        <f t="shared" si="191"/>
        <v>loss</v>
      </c>
      <c r="P3041" s="2" t="s">
        <v>39</v>
      </c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190"/>
        <v>Good Sales</v>
      </c>
      <c r="F3042" s="2">
        <v>0.37</v>
      </c>
      <c r="G3042" s="2">
        <f t="shared" si="188"/>
        <v>1308.2386000000001</v>
      </c>
      <c r="H3042" s="2">
        <f t="shared" si="189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tr">
        <f t="shared" si="191"/>
        <v>loss</v>
      </c>
      <c r="P3042" s="2" t="s">
        <v>39</v>
      </c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190"/>
        <v>Good Sales</v>
      </c>
      <c r="F3043" s="2">
        <v>0.36</v>
      </c>
      <c r="G3043" s="2">
        <f t="shared" si="188"/>
        <v>1571.9507999999998</v>
      </c>
      <c r="H3043" s="2">
        <f t="shared" si="189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tr">
        <f t="shared" si="191"/>
        <v>loss</v>
      </c>
      <c r="P3043" s="2" t="s">
        <v>28</v>
      </c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190"/>
        <v>Good Sales</v>
      </c>
      <c r="F3044" s="2">
        <v>0.14000000000000001</v>
      </c>
      <c r="G3044" s="2">
        <f t="shared" si="188"/>
        <v>453.77220000000005</v>
      </c>
      <c r="H3044" s="2">
        <f t="shared" si="189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tr">
        <f t="shared" si="191"/>
        <v>loss</v>
      </c>
      <c r="P3044" s="2" t="s">
        <v>39</v>
      </c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190"/>
        <v>Good Sales</v>
      </c>
      <c r="F3045" s="2">
        <v>0.49</v>
      </c>
      <c r="G3045" s="2">
        <f t="shared" si="188"/>
        <v>2278.8674999999998</v>
      </c>
      <c r="H3045" s="2">
        <f t="shared" si="189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tr">
        <f t="shared" si="191"/>
        <v>profit</v>
      </c>
      <c r="P3045" s="2" t="s">
        <v>34</v>
      </c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190"/>
        <v>Good Sales</v>
      </c>
      <c r="F3046" s="2">
        <v>0.12</v>
      </c>
      <c r="G3046" s="2">
        <f t="shared" si="188"/>
        <v>507.37799999999993</v>
      </c>
      <c r="H3046" s="2">
        <f t="shared" si="189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tr">
        <f t="shared" si="191"/>
        <v>loss</v>
      </c>
      <c r="P3046" s="2" t="s">
        <v>28</v>
      </c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190"/>
        <v>concerning</v>
      </c>
      <c r="F3047" s="2">
        <v>0.04</v>
      </c>
      <c r="G3047" s="2">
        <f t="shared" si="188"/>
        <v>5.7703999999999995</v>
      </c>
      <c r="H3047" s="2">
        <f t="shared" si="189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tr">
        <f t="shared" si="191"/>
        <v>loss</v>
      </c>
      <c r="P3047" s="2" t="s">
        <v>28</v>
      </c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190"/>
        <v>Good Sales</v>
      </c>
      <c r="F3048" s="2">
        <v>0.49</v>
      </c>
      <c r="G3048" s="2">
        <f t="shared" si="188"/>
        <v>1656.3028999999999</v>
      </c>
      <c r="H3048" s="2">
        <f t="shared" si="189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tr">
        <f t="shared" si="191"/>
        <v>loss</v>
      </c>
      <c r="P3048" s="2" t="s">
        <v>17</v>
      </c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190"/>
        <v>Good Sales</v>
      </c>
      <c r="F3049" s="2">
        <v>0.08</v>
      </c>
      <c r="G3049" s="2">
        <f t="shared" si="188"/>
        <v>127.41680000000001</v>
      </c>
      <c r="H3049" s="2">
        <f t="shared" si="189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tr">
        <f t="shared" si="191"/>
        <v>loss</v>
      </c>
      <c r="P3049" s="2" t="s">
        <v>48</v>
      </c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190"/>
        <v>Good Sales</v>
      </c>
      <c r="F3050" s="2">
        <v>0.26</v>
      </c>
      <c r="G3050" s="2">
        <f t="shared" si="188"/>
        <v>605.03300000000002</v>
      </c>
      <c r="H3050" s="2">
        <f t="shared" si="189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tr">
        <f t="shared" si="191"/>
        <v>loss</v>
      </c>
      <c r="P3050" s="2" t="s">
        <v>39</v>
      </c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190"/>
        <v>concerning</v>
      </c>
      <c r="F3051" s="2">
        <v>0.23</v>
      </c>
      <c r="G3051" s="2">
        <f t="shared" si="188"/>
        <v>128.9725</v>
      </c>
      <c r="H3051" s="2">
        <f t="shared" si="189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tr">
        <f t="shared" si="191"/>
        <v>loss</v>
      </c>
      <c r="P3051" s="2" t="s">
        <v>17</v>
      </c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190"/>
        <v>Good Sales</v>
      </c>
      <c r="F3052" s="2">
        <v>0.42</v>
      </c>
      <c r="G3052" s="2">
        <f t="shared" si="188"/>
        <v>622.56179999999995</v>
      </c>
      <c r="H3052" s="2">
        <f t="shared" si="189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tr">
        <f t="shared" si="191"/>
        <v>loss</v>
      </c>
      <c r="P3052" s="2" t="s">
        <v>28</v>
      </c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190"/>
        <v>Good Sales</v>
      </c>
      <c r="F3053" s="2">
        <v>0.2</v>
      </c>
      <c r="G3053" s="2">
        <f t="shared" si="188"/>
        <v>640.03200000000004</v>
      </c>
      <c r="H3053" s="2">
        <f t="shared" si="189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tr">
        <f t="shared" si="191"/>
        <v>loss</v>
      </c>
      <c r="P3053" s="2" t="s">
        <v>39</v>
      </c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190"/>
        <v>Good Sales</v>
      </c>
      <c r="F3054" s="2">
        <v>0.25</v>
      </c>
      <c r="G3054" s="2">
        <f t="shared" si="188"/>
        <v>292.51749999999998</v>
      </c>
      <c r="H3054" s="2">
        <f t="shared" si="189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tr">
        <f t="shared" si="191"/>
        <v>loss</v>
      </c>
      <c r="P3054" s="2" t="s">
        <v>39</v>
      </c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190"/>
        <v>Good Sales</v>
      </c>
      <c r="F3055" s="2">
        <v>0.02</v>
      </c>
      <c r="G3055" s="2">
        <f t="shared" si="188"/>
        <v>65.458600000000004</v>
      </c>
      <c r="H3055" s="2">
        <f t="shared" si="189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tr">
        <f t="shared" si="191"/>
        <v>loss</v>
      </c>
      <c r="P3055" s="2" t="s">
        <v>48</v>
      </c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190"/>
        <v>Good Sales</v>
      </c>
      <c r="F3056" s="2">
        <v>0.1</v>
      </c>
      <c r="G3056" s="2">
        <f t="shared" si="188"/>
        <v>462.286</v>
      </c>
      <c r="H3056" s="2">
        <f t="shared" si="189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tr">
        <f t="shared" si="191"/>
        <v>loss</v>
      </c>
      <c r="P3056" s="2" t="s">
        <v>48</v>
      </c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190"/>
        <v>concerning</v>
      </c>
      <c r="F3057" s="2">
        <v>0.42</v>
      </c>
      <c r="G3057" s="2">
        <f t="shared" si="188"/>
        <v>52.168199999999999</v>
      </c>
      <c r="H3057" s="2">
        <f t="shared" si="189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tr">
        <f t="shared" si="191"/>
        <v>loss</v>
      </c>
      <c r="P3057" s="2" t="s">
        <v>17</v>
      </c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190"/>
        <v>Good Sales</v>
      </c>
      <c r="F3058" s="2">
        <v>0.24</v>
      </c>
      <c r="G3058" s="2">
        <f t="shared" si="188"/>
        <v>948.06719999999996</v>
      </c>
      <c r="H3058" s="2">
        <f t="shared" si="189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tr">
        <f t="shared" si="191"/>
        <v>loss</v>
      </c>
      <c r="P3058" s="2" t="s">
        <v>28</v>
      </c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190"/>
        <v>Good Sales</v>
      </c>
      <c r="F3059" s="2">
        <v>0.12</v>
      </c>
      <c r="G3059" s="2">
        <f t="shared" si="188"/>
        <v>389.09519999999998</v>
      </c>
      <c r="H3059" s="2">
        <f t="shared" si="189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tr">
        <f t="shared" si="191"/>
        <v>loss</v>
      </c>
      <c r="P3059" s="2" t="s">
        <v>23</v>
      </c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190"/>
        <v>concerning</v>
      </c>
      <c r="F3060" s="2">
        <v>0.18</v>
      </c>
      <c r="G3060" s="2">
        <f t="shared" si="188"/>
        <v>59.129999999999995</v>
      </c>
      <c r="H3060" s="2">
        <f t="shared" si="189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tr">
        <f t="shared" si="191"/>
        <v>loss</v>
      </c>
      <c r="P3060" s="2" t="s">
        <v>23</v>
      </c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190"/>
        <v>Good Sales</v>
      </c>
      <c r="F3061" s="2">
        <v>0.14000000000000001</v>
      </c>
      <c r="G3061" s="2">
        <f t="shared" si="188"/>
        <v>556.05480000000011</v>
      </c>
      <c r="H3061" s="2">
        <f t="shared" si="189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tr">
        <f t="shared" si="191"/>
        <v>loss</v>
      </c>
      <c r="P3061" s="2" t="s">
        <v>28</v>
      </c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190"/>
        <v>Good Sales</v>
      </c>
      <c r="F3062" s="2">
        <v>0.28000000000000003</v>
      </c>
      <c r="G3062" s="2">
        <f t="shared" si="188"/>
        <v>336.04200000000003</v>
      </c>
      <c r="H3062" s="2">
        <f t="shared" si="189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tr">
        <f t="shared" si="191"/>
        <v>loss</v>
      </c>
      <c r="P3062" s="2" t="s">
        <v>23</v>
      </c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190"/>
        <v>Good Sales</v>
      </c>
      <c r="F3063" s="2">
        <v>0.03</v>
      </c>
      <c r="G3063" s="2">
        <f t="shared" si="188"/>
        <v>42.075600000000001</v>
      </c>
      <c r="H3063" s="2">
        <f t="shared" si="189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tr">
        <f t="shared" si="191"/>
        <v>loss</v>
      </c>
      <c r="P3063" s="2" t="s">
        <v>48</v>
      </c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190"/>
        <v>concerning</v>
      </c>
      <c r="F3064" s="2">
        <v>0.11</v>
      </c>
      <c r="G3064" s="2">
        <f t="shared" si="188"/>
        <v>61.405300000000004</v>
      </c>
      <c r="H3064" s="2">
        <f t="shared" si="189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tr">
        <f t="shared" si="191"/>
        <v>loss</v>
      </c>
      <c r="P3064" s="2" t="s">
        <v>23</v>
      </c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190"/>
        <v>Good Sales</v>
      </c>
      <c r="F3065" s="2">
        <v>0.18</v>
      </c>
      <c r="G3065" s="2">
        <f t="shared" si="188"/>
        <v>489.32279999999997</v>
      </c>
      <c r="H3065" s="2">
        <f t="shared" si="189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tr">
        <f t="shared" si="191"/>
        <v>loss</v>
      </c>
      <c r="P3065" s="2" t="s">
        <v>34</v>
      </c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190"/>
        <v>Good Sales</v>
      </c>
      <c r="F3066" s="2">
        <v>0.46</v>
      </c>
      <c r="G3066" s="2">
        <f t="shared" si="188"/>
        <v>1168.998</v>
      </c>
      <c r="H3066" s="2">
        <f t="shared" si="189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tr">
        <f t="shared" si="191"/>
        <v>loss</v>
      </c>
      <c r="P3066" s="2" t="s">
        <v>28</v>
      </c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190"/>
        <v>Good Sales</v>
      </c>
      <c r="F3067" s="2">
        <v>0.31</v>
      </c>
      <c r="G3067" s="2">
        <f t="shared" si="188"/>
        <v>558.3596</v>
      </c>
      <c r="H3067" s="2">
        <f t="shared" si="189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tr">
        <f t="shared" si="191"/>
        <v>loss</v>
      </c>
      <c r="P3067" s="2" t="s">
        <v>39</v>
      </c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190"/>
        <v>Good Sales</v>
      </c>
      <c r="F3068" s="2">
        <v>0.25</v>
      </c>
      <c r="G3068" s="2">
        <f t="shared" si="188"/>
        <v>231.7225</v>
      </c>
      <c r="H3068" s="2">
        <f t="shared" si="189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tr">
        <f t="shared" si="191"/>
        <v>loss</v>
      </c>
      <c r="P3068" s="2" t="s">
        <v>48</v>
      </c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190"/>
        <v>Good Sales</v>
      </c>
      <c r="F3069" s="2">
        <v>0.1</v>
      </c>
      <c r="G3069" s="2">
        <f t="shared" si="188"/>
        <v>420.59700000000004</v>
      </c>
      <c r="H3069" s="2">
        <f t="shared" si="189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tr">
        <f t="shared" si="191"/>
        <v>loss</v>
      </c>
      <c r="P3069" s="2" t="s">
        <v>17</v>
      </c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190"/>
        <v>Good Sales</v>
      </c>
      <c r="F3070" s="2">
        <v>0.28000000000000003</v>
      </c>
      <c r="G3070" s="2">
        <f t="shared" si="188"/>
        <v>1230.3900000000001</v>
      </c>
      <c r="H3070" s="2">
        <f t="shared" si="189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tr">
        <f t="shared" si="191"/>
        <v>loss</v>
      </c>
      <c r="P3070" s="2" t="s">
        <v>17</v>
      </c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190"/>
        <v>Good Sales</v>
      </c>
      <c r="F3071" s="2">
        <v>0.46</v>
      </c>
      <c r="G3071" s="2">
        <f t="shared" si="188"/>
        <v>1264.4664</v>
      </c>
      <c r="H3071" s="2">
        <f t="shared" si="189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tr">
        <f t="shared" si="191"/>
        <v>loss</v>
      </c>
      <c r="P3071" s="2" t="s">
        <v>23</v>
      </c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190"/>
        <v>Good Sales</v>
      </c>
      <c r="F3072" s="2">
        <v>0.28000000000000003</v>
      </c>
      <c r="G3072" s="2">
        <f t="shared" si="188"/>
        <v>363.07600000000002</v>
      </c>
      <c r="H3072" s="2">
        <f t="shared" si="189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tr">
        <f t="shared" si="191"/>
        <v>loss</v>
      </c>
      <c r="P3072" s="2" t="s">
        <v>28</v>
      </c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190"/>
        <v>concerning</v>
      </c>
      <c r="F3073" s="2">
        <v>0.08</v>
      </c>
      <c r="G3073" s="2">
        <f t="shared" si="188"/>
        <v>45.675200000000004</v>
      </c>
      <c r="H3073" s="2">
        <f t="shared" si="189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tr">
        <f t="shared" si="191"/>
        <v>loss</v>
      </c>
      <c r="P3073" s="2" t="s">
        <v>34</v>
      </c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190"/>
        <v>Good Sales</v>
      </c>
      <c r="F3074" s="2">
        <v>0.5</v>
      </c>
      <c r="G3074" s="2">
        <f t="shared" ref="G3074:G3137" si="192">D3074*F3074</f>
        <v>2177.9349999999999</v>
      </c>
      <c r="H3074" s="2">
        <f t="shared" ref="H3074:H3137" si="193">D3074-G3074</f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tr">
        <f t="shared" si="191"/>
        <v>loss</v>
      </c>
      <c r="P3074" s="2" t="s">
        <v>34</v>
      </c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194">IF(D3075&gt;800,"Good Sales","concerning")</f>
        <v>concerning</v>
      </c>
      <c r="F3075" s="2">
        <v>0.25</v>
      </c>
      <c r="G3075" s="2">
        <f t="shared" si="192"/>
        <v>142.66499999999999</v>
      </c>
      <c r="H3075" s="2">
        <f t="shared" si="193"/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tr">
        <f t="shared" ref="O3075:O3138" si="195">IF(N3075&gt;800,"profit","loss")</f>
        <v>loss</v>
      </c>
      <c r="P3075" s="2" t="s">
        <v>17</v>
      </c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194"/>
        <v>concerning</v>
      </c>
      <c r="F3076" s="2">
        <v>0.16</v>
      </c>
      <c r="G3076" s="2">
        <f t="shared" si="192"/>
        <v>26.332800000000002</v>
      </c>
      <c r="H3076" s="2">
        <f t="shared" si="193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tr">
        <f t="shared" si="195"/>
        <v>loss</v>
      </c>
      <c r="P3076" s="2" t="s">
        <v>34</v>
      </c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194"/>
        <v>Good Sales</v>
      </c>
      <c r="F3077" s="2">
        <v>0.25</v>
      </c>
      <c r="G3077" s="2">
        <f t="shared" si="192"/>
        <v>600.01250000000005</v>
      </c>
      <c r="H3077" s="2">
        <f t="shared" si="193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tr">
        <f t="shared" si="195"/>
        <v>loss</v>
      </c>
      <c r="P3077" s="2" t="s">
        <v>17</v>
      </c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194"/>
        <v>Good Sales</v>
      </c>
      <c r="F3078" s="2">
        <v>0.13</v>
      </c>
      <c r="G3078" s="2">
        <f t="shared" si="192"/>
        <v>478.81990000000002</v>
      </c>
      <c r="H3078" s="2">
        <f t="shared" si="193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tr">
        <f t="shared" si="195"/>
        <v>loss</v>
      </c>
      <c r="P3078" s="2" t="s">
        <v>39</v>
      </c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194"/>
        <v>Good Sales</v>
      </c>
      <c r="F3079" s="2">
        <v>0.02</v>
      </c>
      <c r="G3079" s="2">
        <f t="shared" si="192"/>
        <v>46.8386</v>
      </c>
      <c r="H3079" s="2">
        <f t="shared" si="193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tr">
        <f t="shared" si="195"/>
        <v>loss</v>
      </c>
      <c r="P3079" s="2" t="s">
        <v>39</v>
      </c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194"/>
        <v>concerning</v>
      </c>
      <c r="F3080" s="2">
        <v>0.44</v>
      </c>
      <c r="G3080" s="2">
        <f t="shared" si="192"/>
        <v>154.84040000000002</v>
      </c>
      <c r="H3080" s="2">
        <f t="shared" si="193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tr">
        <f t="shared" si="195"/>
        <v>loss</v>
      </c>
      <c r="P3080" s="2" t="s">
        <v>23</v>
      </c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194"/>
        <v>Good Sales</v>
      </c>
      <c r="F3081" s="2">
        <v>0.21</v>
      </c>
      <c r="G3081" s="2">
        <f t="shared" si="192"/>
        <v>731.0394</v>
      </c>
      <c r="H3081" s="2">
        <f t="shared" si="193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tr">
        <f t="shared" si="195"/>
        <v>profit</v>
      </c>
      <c r="P3081" s="2" t="s">
        <v>23</v>
      </c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194"/>
        <v>Good Sales</v>
      </c>
      <c r="F3082" s="2">
        <v>0.38</v>
      </c>
      <c r="G3082" s="2">
        <f t="shared" si="192"/>
        <v>1234.0234</v>
      </c>
      <c r="H3082" s="2">
        <f t="shared" si="193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tr">
        <f t="shared" si="195"/>
        <v>loss</v>
      </c>
      <c r="P3082" s="2" t="s">
        <v>34</v>
      </c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194"/>
        <v>Good Sales</v>
      </c>
      <c r="F3083" s="2">
        <v>0.49</v>
      </c>
      <c r="G3083" s="2">
        <f t="shared" si="192"/>
        <v>1685.355</v>
      </c>
      <c r="H3083" s="2">
        <f t="shared" si="193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tr">
        <f t="shared" si="195"/>
        <v>profit</v>
      </c>
      <c r="P3083" s="2" t="s">
        <v>28</v>
      </c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194"/>
        <v>Good Sales</v>
      </c>
      <c r="F3084" s="2">
        <v>0.32</v>
      </c>
      <c r="G3084" s="2">
        <f t="shared" si="192"/>
        <v>363.16480000000001</v>
      </c>
      <c r="H3084" s="2">
        <f t="shared" si="193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tr">
        <f t="shared" si="195"/>
        <v>loss</v>
      </c>
      <c r="P3084" s="2" t="s">
        <v>28</v>
      </c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194"/>
        <v>Good Sales</v>
      </c>
      <c r="F3085" s="2">
        <v>0.35</v>
      </c>
      <c r="G3085" s="2">
        <f t="shared" si="192"/>
        <v>1399.6219999999998</v>
      </c>
      <c r="H3085" s="2">
        <f t="shared" si="193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tr">
        <f t="shared" si="195"/>
        <v>loss</v>
      </c>
      <c r="P3085" s="2" t="s">
        <v>28</v>
      </c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194"/>
        <v>Good Sales</v>
      </c>
      <c r="F3086" s="2">
        <v>0.47</v>
      </c>
      <c r="G3086" s="2">
        <f t="shared" si="192"/>
        <v>1150.5224000000001</v>
      </c>
      <c r="H3086" s="2">
        <f t="shared" si="193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tr">
        <f t="shared" si="195"/>
        <v>loss</v>
      </c>
      <c r="P3086" s="2" t="s">
        <v>48</v>
      </c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194"/>
        <v>Good Sales</v>
      </c>
      <c r="F3087" s="2">
        <v>0.26</v>
      </c>
      <c r="G3087" s="2">
        <f t="shared" si="192"/>
        <v>709.31380000000001</v>
      </c>
      <c r="H3087" s="2">
        <f t="shared" si="193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tr">
        <f t="shared" si="195"/>
        <v>loss</v>
      </c>
      <c r="P3087" s="2" t="s">
        <v>39</v>
      </c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194"/>
        <v>Good Sales</v>
      </c>
      <c r="F3088" s="2">
        <v>0.16</v>
      </c>
      <c r="G3088" s="2">
        <f t="shared" si="192"/>
        <v>443.93120000000005</v>
      </c>
      <c r="H3088" s="2">
        <f t="shared" si="193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tr">
        <f t="shared" si="195"/>
        <v>loss</v>
      </c>
      <c r="P3088" s="2" t="s">
        <v>48</v>
      </c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194"/>
        <v>Good Sales</v>
      </c>
      <c r="F3089" s="2">
        <v>0.46</v>
      </c>
      <c r="G3089" s="2">
        <f t="shared" si="192"/>
        <v>692.46100000000001</v>
      </c>
      <c r="H3089" s="2">
        <f t="shared" si="193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tr">
        <f t="shared" si="195"/>
        <v>loss</v>
      </c>
      <c r="P3089" s="2" t="s">
        <v>48</v>
      </c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194"/>
        <v>Good Sales</v>
      </c>
      <c r="F3090" s="2">
        <v>0.03</v>
      </c>
      <c r="G3090" s="2">
        <f t="shared" si="192"/>
        <v>39.769800000000004</v>
      </c>
      <c r="H3090" s="2">
        <f t="shared" si="193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tr">
        <f t="shared" si="195"/>
        <v>loss</v>
      </c>
      <c r="P3090" s="2" t="s">
        <v>28</v>
      </c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194"/>
        <v>concerning</v>
      </c>
      <c r="F3091" s="2">
        <v>0.11</v>
      </c>
      <c r="G3091" s="2">
        <f t="shared" si="192"/>
        <v>13.5685</v>
      </c>
      <c r="H3091" s="2">
        <f t="shared" si="193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tr">
        <f t="shared" si="195"/>
        <v>loss</v>
      </c>
      <c r="P3091" s="2" t="s">
        <v>48</v>
      </c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194"/>
        <v>Good Sales</v>
      </c>
      <c r="F3092" s="2">
        <v>0.17</v>
      </c>
      <c r="G3092" s="2">
        <f t="shared" si="192"/>
        <v>347.37630000000001</v>
      </c>
      <c r="H3092" s="2">
        <f t="shared" si="193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tr">
        <f t="shared" si="195"/>
        <v>loss</v>
      </c>
      <c r="P3092" s="2" t="s">
        <v>28</v>
      </c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194"/>
        <v>Good Sales</v>
      </c>
      <c r="F3093" s="2">
        <v>0.39</v>
      </c>
      <c r="G3093" s="2">
        <f t="shared" si="192"/>
        <v>966.03000000000009</v>
      </c>
      <c r="H3093" s="2">
        <f t="shared" si="193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tr">
        <f t="shared" si="195"/>
        <v>loss</v>
      </c>
      <c r="P3093" s="2" t="s">
        <v>28</v>
      </c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194"/>
        <v>Good Sales</v>
      </c>
      <c r="F3094" s="2">
        <v>0.45</v>
      </c>
      <c r="G3094" s="2">
        <f t="shared" si="192"/>
        <v>1682.883</v>
      </c>
      <c r="H3094" s="2">
        <f t="shared" si="193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tr">
        <f t="shared" si="195"/>
        <v>profit</v>
      </c>
      <c r="P3094" s="2" t="s">
        <v>23</v>
      </c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194"/>
        <v>concerning</v>
      </c>
      <c r="F3095" s="2">
        <v>0.23</v>
      </c>
      <c r="G3095" s="2">
        <f t="shared" si="192"/>
        <v>98.088100000000011</v>
      </c>
      <c r="H3095" s="2">
        <f t="shared" si="193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tr">
        <f t="shared" si="195"/>
        <v>loss</v>
      </c>
      <c r="P3095" s="2" t="s">
        <v>34</v>
      </c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194"/>
        <v>Good Sales</v>
      </c>
      <c r="F3096" s="2">
        <v>0.14000000000000001</v>
      </c>
      <c r="G3096" s="2">
        <f t="shared" si="192"/>
        <v>647.85700000000008</v>
      </c>
      <c r="H3096" s="2">
        <f t="shared" si="193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tr">
        <f t="shared" si="195"/>
        <v>profit</v>
      </c>
      <c r="P3096" s="2" t="s">
        <v>39</v>
      </c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194"/>
        <v>Good Sales</v>
      </c>
      <c r="F3097" s="2">
        <v>0.18</v>
      </c>
      <c r="G3097" s="2">
        <f t="shared" si="192"/>
        <v>250.81200000000001</v>
      </c>
      <c r="H3097" s="2">
        <f t="shared" si="193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tr">
        <f t="shared" si="195"/>
        <v>loss</v>
      </c>
      <c r="P3097" s="2" t="s">
        <v>28</v>
      </c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194"/>
        <v>Good Sales</v>
      </c>
      <c r="F3098" s="2">
        <v>0.33</v>
      </c>
      <c r="G3098" s="2">
        <f t="shared" si="192"/>
        <v>625.98690000000011</v>
      </c>
      <c r="H3098" s="2">
        <f t="shared" si="193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tr">
        <f t="shared" si="195"/>
        <v>loss</v>
      </c>
      <c r="P3098" s="2" t="s">
        <v>48</v>
      </c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194"/>
        <v>concerning</v>
      </c>
      <c r="F3099" s="2">
        <v>0.08</v>
      </c>
      <c r="G3099" s="2">
        <f t="shared" si="192"/>
        <v>26.958400000000001</v>
      </c>
      <c r="H3099" s="2">
        <f t="shared" si="193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tr">
        <f t="shared" si="195"/>
        <v>loss</v>
      </c>
      <c r="P3099" s="2" t="s">
        <v>34</v>
      </c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194"/>
        <v>Good Sales</v>
      </c>
      <c r="F3100" s="2">
        <v>0.27</v>
      </c>
      <c r="G3100" s="2">
        <f t="shared" si="192"/>
        <v>891.09990000000005</v>
      </c>
      <c r="H3100" s="2">
        <f t="shared" si="193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tr">
        <f t="shared" si="195"/>
        <v>profit</v>
      </c>
      <c r="P3100" s="2" t="s">
        <v>28</v>
      </c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194"/>
        <v>Good Sales</v>
      </c>
      <c r="F3101" s="2">
        <v>0.28999999999999998</v>
      </c>
      <c r="G3101" s="2">
        <f t="shared" si="192"/>
        <v>1036.3788</v>
      </c>
      <c r="H3101" s="2">
        <f t="shared" si="193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tr">
        <f t="shared" si="195"/>
        <v>loss</v>
      </c>
      <c r="P3101" s="2" t="s">
        <v>34</v>
      </c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194"/>
        <v>Good Sales</v>
      </c>
      <c r="F3102" s="2">
        <v>0.35</v>
      </c>
      <c r="G3102" s="2">
        <f t="shared" si="192"/>
        <v>1627.8779999999999</v>
      </c>
      <c r="H3102" s="2">
        <f t="shared" si="193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tr">
        <f t="shared" si="195"/>
        <v>profit</v>
      </c>
      <c r="P3102" s="2" t="s">
        <v>17</v>
      </c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194"/>
        <v>Good Sales</v>
      </c>
      <c r="F3103" s="2">
        <v>0.3</v>
      </c>
      <c r="G3103" s="2">
        <f t="shared" si="192"/>
        <v>525.13800000000003</v>
      </c>
      <c r="H3103" s="2">
        <f t="shared" si="193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tr">
        <f t="shared" si="195"/>
        <v>loss</v>
      </c>
      <c r="P3103" s="2" t="s">
        <v>23</v>
      </c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194"/>
        <v>Good Sales</v>
      </c>
      <c r="F3104" s="2">
        <v>0.05</v>
      </c>
      <c r="G3104" s="2">
        <f t="shared" si="192"/>
        <v>68.055499999999995</v>
      </c>
      <c r="H3104" s="2">
        <f t="shared" si="193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tr">
        <f t="shared" si="195"/>
        <v>loss</v>
      </c>
      <c r="P3104" s="2" t="s">
        <v>28</v>
      </c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194"/>
        <v>Good Sales</v>
      </c>
      <c r="F3105" s="2">
        <v>0.34</v>
      </c>
      <c r="G3105" s="2">
        <f t="shared" si="192"/>
        <v>1243.6588000000002</v>
      </c>
      <c r="H3105" s="2">
        <f t="shared" si="193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tr">
        <f t="shared" si="195"/>
        <v>loss</v>
      </c>
      <c r="P3105" s="2" t="s">
        <v>39</v>
      </c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194"/>
        <v>Good Sales</v>
      </c>
      <c r="F3106" s="2">
        <v>0.01</v>
      </c>
      <c r="G3106" s="2">
        <f t="shared" si="192"/>
        <v>35.633200000000002</v>
      </c>
      <c r="H3106" s="2">
        <f t="shared" si="193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tr">
        <f t="shared" si="195"/>
        <v>profit</v>
      </c>
      <c r="P3106" s="2" t="s">
        <v>34</v>
      </c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194"/>
        <v>Good Sales</v>
      </c>
      <c r="F3107" s="2">
        <v>0.2</v>
      </c>
      <c r="G3107" s="2">
        <f t="shared" si="192"/>
        <v>938.38200000000006</v>
      </c>
      <c r="H3107" s="2">
        <f t="shared" si="193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tr">
        <f t="shared" si="195"/>
        <v>loss</v>
      </c>
      <c r="P3107" s="2" t="s">
        <v>23</v>
      </c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194"/>
        <v>Good Sales</v>
      </c>
      <c r="F3108" s="2">
        <v>0.21</v>
      </c>
      <c r="G3108" s="2">
        <f t="shared" si="192"/>
        <v>232.27259999999998</v>
      </c>
      <c r="H3108" s="2">
        <f t="shared" si="193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tr">
        <f t="shared" si="195"/>
        <v>loss</v>
      </c>
      <c r="P3108" s="2" t="s">
        <v>39</v>
      </c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194"/>
        <v>Good Sales</v>
      </c>
      <c r="F3109" s="2">
        <v>0.06</v>
      </c>
      <c r="G3109" s="2">
        <f t="shared" si="192"/>
        <v>213.35579999999999</v>
      </c>
      <c r="H3109" s="2">
        <f t="shared" si="193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tr">
        <f t="shared" si="195"/>
        <v>loss</v>
      </c>
      <c r="P3109" s="2" t="s">
        <v>23</v>
      </c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194"/>
        <v>concerning</v>
      </c>
      <c r="F3110" s="2">
        <v>0</v>
      </c>
      <c r="G3110" s="2">
        <f t="shared" si="192"/>
        <v>0</v>
      </c>
      <c r="H3110" s="2">
        <f t="shared" si="193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tr">
        <f t="shared" si="195"/>
        <v>loss</v>
      </c>
      <c r="P3110" s="2" t="s">
        <v>34</v>
      </c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194"/>
        <v>Good Sales</v>
      </c>
      <c r="F3111" s="2">
        <v>0.04</v>
      </c>
      <c r="G3111" s="2">
        <f t="shared" si="192"/>
        <v>98.152000000000015</v>
      </c>
      <c r="H3111" s="2">
        <f t="shared" si="193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tr">
        <f t="shared" si="195"/>
        <v>loss</v>
      </c>
      <c r="P3111" s="2" t="s">
        <v>39</v>
      </c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194"/>
        <v>concerning</v>
      </c>
      <c r="F3112" s="2">
        <v>0.22</v>
      </c>
      <c r="G3112" s="2">
        <f t="shared" si="192"/>
        <v>150.7022</v>
      </c>
      <c r="H3112" s="2">
        <f t="shared" si="193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tr">
        <f t="shared" si="195"/>
        <v>loss</v>
      </c>
      <c r="P3112" s="2" t="s">
        <v>23</v>
      </c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194"/>
        <v>Good Sales</v>
      </c>
      <c r="F3113" s="2">
        <v>0.12</v>
      </c>
      <c r="G3113" s="2">
        <f t="shared" si="192"/>
        <v>396.05039999999997</v>
      </c>
      <c r="H3113" s="2">
        <f t="shared" si="193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tr">
        <f t="shared" si="195"/>
        <v>profit</v>
      </c>
      <c r="P3113" s="2" t="s">
        <v>48</v>
      </c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194"/>
        <v>Good Sales</v>
      </c>
      <c r="F3114" s="2">
        <v>0.03</v>
      </c>
      <c r="G3114" s="2">
        <f t="shared" si="192"/>
        <v>91.415700000000001</v>
      </c>
      <c r="H3114" s="2">
        <f t="shared" si="193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tr">
        <f t="shared" si="195"/>
        <v>loss</v>
      </c>
      <c r="P3114" s="2" t="s">
        <v>48</v>
      </c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194"/>
        <v>concerning</v>
      </c>
      <c r="F3115" s="2">
        <v>0.13</v>
      </c>
      <c r="G3115" s="2">
        <f t="shared" si="192"/>
        <v>44.106400000000001</v>
      </c>
      <c r="H3115" s="2">
        <f t="shared" si="193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tr">
        <f t="shared" si="195"/>
        <v>loss</v>
      </c>
      <c r="P3115" s="2" t="s">
        <v>48</v>
      </c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194"/>
        <v>Good Sales</v>
      </c>
      <c r="F3116" s="2">
        <v>0.26</v>
      </c>
      <c r="G3116" s="2">
        <f t="shared" si="192"/>
        <v>433.19380000000007</v>
      </c>
      <c r="H3116" s="2">
        <f t="shared" si="193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tr">
        <f t="shared" si="195"/>
        <v>loss</v>
      </c>
      <c r="P3116" s="2" t="s">
        <v>28</v>
      </c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194"/>
        <v>Good Sales</v>
      </c>
      <c r="F3117" s="2">
        <v>0.37</v>
      </c>
      <c r="G3117" s="2">
        <f t="shared" si="192"/>
        <v>753.19420000000002</v>
      </c>
      <c r="H3117" s="2">
        <f t="shared" si="193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tr">
        <f t="shared" si="195"/>
        <v>loss</v>
      </c>
      <c r="P3117" s="2" t="s">
        <v>17</v>
      </c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194"/>
        <v>Good Sales</v>
      </c>
      <c r="F3118" s="2">
        <v>0.21</v>
      </c>
      <c r="G3118" s="2">
        <f t="shared" si="192"/>
        <v>276.255</v>
      </c>
      <c r="H3118" s="2">
        <f t="shared" si="193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tr">
        <f t="shared" si="195"/>
        <v>loss</v>
      </c>
      <c r="P3118" s="2" t="s">
        <v>39</v>
      </c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194"/>
        <v>concerning</v>
      </c>
      <c r="F3119" s="2">
        <v>0.31</v>
      </c>
      <c r="G3119" s="2">
        <f t="shared" si="192"/>
        <v>89.738800000000012</v>
      </c>
      <c r="H3119" s="2">
        <f t="shared" si="193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tr">
        <f t="shared" si="195"/>
        <v>loss</v>
      </c>
      <c r="P3119" s="2" t="s">
        <v>23</v>
      </c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194"/>
        <v>Good Sales</v>
      </c>
      <c r="F3120" s="2">
        <v>0.3</v>
      </c>
      <c r="G3120" s="2">
        <f t="shared" si="192"/>
        <v>498.66899999999998</v>
      </c>
      <c r="H3120" s="2">
        <f t="shared" si="193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tr">
        <f t="shared" si="195"/>
        <v>loss</v>
      </c>
      <c r="P3120" s="2" t="s">
        <v>28</v>
      </c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194"/>
        <v>Good Sales</v>
      </c>
      <c r="F3121" s="2">
        <v>0.45</v>
      </c>
      <c r="G3121" s="2">
        <f t="shared" si="192"/>
        <v>1792.7370000000001</v>
      </c>
      <c r="H3121" s="2">
        <f t="shared" si="193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tr">
        <f t="shared" si="195"/>
        <v>loss</v>
      </c>
      <c r="P3121" s="2" t="s">
        <v>17</v>
      </c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194"/>
        <v>Good Sales</v>
      </c>
      <c r="F3122" s="2">
        <v>0.09</v>
      </c>
      <c r="G3122" s="2">
        <f t="shared" si="192"/>
        <v>167.80769999999998</v>
      </c>
      <c r="H3122" s="2">
        <f t="shared" si="193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tr">
        <f t="shared" si="195"/>
        <v>loss</v>
      </c>
      <c r="P3122" s="2" t="s">
        <v>17</v>
      </c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194"/>
        <v>Good Sales</v>
      </c>
      <c r="F3123" s="2">
        <v>0.24</v>
      </c>
      <c r="G3123" s="2">
        <f t="shared" si="192"/>
        <v>404.2824</v>
      </c>
      <c r="H3123" s="2">
        <f t="shared" si="193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tr">
        <f t="shared" si="195"/>
        <v>loss</v>
      </c>
      <c r="P3123" s="2" t="s">
        <v>17</v>
      </c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194"/>
        <v>Good Sales</v>
      </c>
      <c r="F3124" s="2">
        <v>0.32</v>
      </c>
      <c r="G3124" s="2">
        <f t="shared" si="192"/>
        <v>1508.6688000000001</v>
      </c>
      <c r="H3124" s="2">
        <f t="shared" si="193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tr">
        <f t="shared" si="195"/>
        <v>loss</v>
      </c>
      <c r="P3124" s="2" t="s">
        <v>23</v>
      </c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194"/>
        <v>concerning</v>
      </c>
      <c r="F3125" s="2">
        <v>0.26</v>
      </c>
      <c r="G3125" s="2">
        <f t="shared" si="192"/>
        <v>79.037400000000005</v>
      </c>
      <c r="H3125" s="2">
        <f t="shared" si="193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tr">
        <f t="shared" si="195"/>
        <v>loss</v>
      </c>
      <c r="P3125" s="2" t="s">
        <v>28</v>
      </c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194"/>
        <v>Good Sales</v>
      </c>
      <c r="F3126" s="2">
        <v>0.23</v>
      </c>
      <c r="G3126" s="2">
        <f t="shared" si="192"/>
        <v>887.7333000000001</v>
      </c>
      <c r="H3126" s="2">
        <f t="shared" si="193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tr">
        <f t="shared" si="195"/>
        <v>profit</v>
      </c>
      <c r="P3126" s="2" t="s">
        <v>48</v>
      </c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194"/>
        <v>Good Sales</v>
      </c>
      <c r="F3127" s="2">
        <v>0.49</v>
      </c>
      <c r="G3127" s="2">
        <f t="shared" si="192"/>
        <v>1208.9083999999998</v>
      </c>
      <c r="H3127" s="2">
        <f t="shared" si="193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tr">
        <f t="shared" si="195"/>
        <v>loss</v>
      </c>
      <c r="P3127" s="2" t="s">
        <v>23</v>
      </c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194"/>
        <v>Good Sales</v>
      </c>
      <c r="F3128" s="2">
        <v>0.47</v>
      </c>
      <c r="G3128" s="2">
        <f t="shared" si="192"/>
        <v>2222.0989</v>
      </c>
      <c r="H3128" s="2">
        <f t="shared" si="193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tr">
        <f t="shared" si="195"/>
        <v>loss</v>
      </c>
      <c r="P3128" s="2" t="s">
        <v>48</v>
      </c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194"/>
        <v>Good Sales</v>
      </c>
      <c r="F3129" s="2">
        <v>0.31</v>
      </c>
      <c r="G3129" s="2">
        <f t="shared" si="192"/>
        <v>628.68309999999997</v>
      </c>
      <c r="H3129" s="2">
        <f t="shared" si="193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tr">
        <f t="shared" si="195"/>
        <v>loss</v>
      </c>
      <c r="P3129" s="2" t="s">
        <v>23</v>
      </c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194"/>
        <v>Good Sales</v>
      </c>
      <c r="F3130" s="2">
        <v>0.22</v>
      </c>
      <c r="G3130" s="2">
        <f t="shared" si="192"/>
        <v>785.27019999999993</v>
      </c>
      <c r="H3130" s="2">
        <f t="shared" si="193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tr">
        <f t="shared" si="195"/>
        <v>loss</v>
      </c>
      <c r="P3130" s="2" t="s">
        <v>34</v>
      </c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194"/>
        <v>concerning</v>
      </c>
      <c r="F3131" s="2">
        <v>0.38</v>
      </c>
      <c r="G3131" s="2">
        <f t="shared" si="192"/>
        <v>168.2184</v>
      </c>
      <c r="H3131" s="2">
        <f t="shared" si="193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tr">
        <f t="shared" si="195"/>
        <v>loss</v>
      </c>
      <c r="P3131" s="2" t="s">
        <v>17</v>
      </c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194"/>
        <v>Good Sales</v>
      </c>
      <c r="F3132" s="2">
        <v>0.26</v>
      </c>
      <c r="G3132" s="2">
        <f t="shared" si="192"/>
        <v>1209.2547999999999</v>
      </c>
      <c r="H3132" s="2">
        <f t="shared" si="193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tr">
        <f t="shared" si="195"/>
        <v>profit</v>
      </c>
      <c r="P3132" s="2" t="s">
        <v>48</v>
      </c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194"/>
        <v>Good Sales</v>
      </c>
      <c r="F3133" s="2">
        <v>0.5</v>
      </c>
      <c r="G3133" s="2">
        <f t="shared" si="192"/>
        <v>894.13</v>
      </c>
      <c r="H3133" s="2">
        <f t="shared" si="193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tr">
        <f t="shared" si="195"/>
        <v>loss</v>
      </c>
      <c r="P3133" s="2" t="s">
        <v>28</v>
      </c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194"/>
        <v>Good Sales</v>
      </c>
      <c r="F3134" s="2">
        <v>0.34</v>
      </c>
      <c r="G3134" s="2">
        <f t="shared" si="192"/>
        <v>906.99080000000004</v>
      </c>
      <c r="H3134" s="2">
        <f t="shared" si="193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tr">
        <f t="shared" si="195"/>
        <v>loss</v>
      </c>
      <c r="P3134" s="2" t="s">
        <v>39</v>
      </c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194"/>
        <v>concerning</v>
      </c>
      <c r="F3135" s="2">
        <v>0.03</v>
      </c>
      <c r="G3135" s="2">
        <f t="shared" si="192"/>
        <v>23.356799999999996</v>
      </c>
      <c r="H3135" s="2">
        <f t="shared" si="193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tr">
        <f t="shared" si="195"/>
        <v>loss</v>
      </c>
      <c r="P3135" s="2" t="s">
        <v>48</v>
      </c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194"/>
        <v>Good Sales</v>
      </c>
      <c r="F3136" s="2">
        <v>0.2</v>
      </c>
      <c r="G3136" s="2">
        <f t="shared" si="192"/>
        <v>946.64599999999996</v>
      </c>
      <c r="H3136" s="2">
        <f t="shared" si="193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tr">
        <f t="shared" si="195"/>
        <v>profit</v>
      </c>
      <c r="P3136" s="2" t="s">
        <v>39</v>
      </c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194"/>
        <v>Good Sales</v>
      </c>
      <c r="F3137" s="2">
        <v>0.37</v>
      </c>
      <c r="G3137" s="2">
        <f t="shared" si="192"/>
        <v>1257.0934999999999</v>
      </c>
      <c r="H3137" s="2">
        <f t="shared" si="193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tr">
        <f t="shared" si="195"/>
        <v>loss</v>
      </c>
      <c r="P3137" s="2" t="s">
        <v>28</v>
      </c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194"/>
        <v>concerning</v>
      </c>
      <c r="F3138" s="2">
        <v>0.42</v>
      </c>
      <c r="G3138" s="2">
        <f t="shared" ref="G3138:G3201" si="196">D3138*F3138</f>
        <v>153.02279999999999</v>
      </c>
      <c r="H3138" s="2">
        <f t="shared" ref="H3138:H3201" si="197">D3138-G3138</f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tr">
        <f t="shared" si="195"/>
        <v>loss</v>
      </c>
      <c r="P3138" s="2" t="s">
        <v>17</v>
      </c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198">IF(D3139&gt;800,"Good Sales","concerning")</f>
        <v>Good Sales</v>
      </c>
      <c r="F3139" s="2">
        <v>0.41</v>
      </c>
      <c r="G3139" s="2">
        <f t="shared" si="196"/>
        <v>352.8091</v>
      </c>
      <c r="H3139" s="2">
        <f t="shared" si="197"/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tr">
        <f t="shared" ref="O3139:O3202" si="199">IF(N3139&gt;800,"profit","loss")</f>
        <v>loss</v>
      </c>
      <c r="P3139" s="2" t="s">
        <v>39</v>
      </c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198"/>
        <v>Good Sales</v>
      </c>
      <c r="F3140" s="2">
        <v>0.49</v>
      </c>
      <c r="G3140" s="2">
        <f t="shared" si="196"/>
        <v>1009.0031</v>
      </c>
      <c r="H3140" s="2">
        <f t="shared" si="197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tr">
        <f t="shared" si="199"/>
        <v>loss</v>
      </c>
      <c r="P3140" s="2" t="s">
        <v>23</v>
      </c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198"/>
        <v>Good Sales</v>
      </c>
      <c r="F3141" s="2">
        <v>0.24</v>
      </c>
      <c r="G3141" s="2">
        <f t="shared" si="196"/>
        <v>278.92320000000001</v>
      </c>
      <c r="H3141" s="2">
        <f t="shared" si="197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tr">
        <f t="shared" si="199"/>
        <v>loss</v>
      </c>
      <c r="P3141" s="2" t="s">
        <v>39</v>
      </c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198"/>
        <v>Good Sales</v>
      </c>
      <c r="F3142" s="2">
        <v>7.0000000000000007E-2</v>
      </c>
      <c r="G3142" s="2">
        <f t="shared" si="196"/>
        <v>111.48690000000002</v>
      </c>
      <c r="H3142" s="2">
        <f t="shared" si="197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tr">
        <f t="shared" si="199"/>
        <v>loss</v>
      </c>
      <c r="P3142" s="2" t="s">
        <v>28</v>
      </c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198"/>
        <v>Good Sales</v>
      </c>
      <c r="F3143" s="2">
        <v>0.33</v>
      </c>
      <c r="G3143" s="2">
        <f t="shared" si="196"/>
        <v>1645.9443000000001</v>
      </c>
      <c r="H3143" s="2">
        <f t="shared" si="197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tr">
        <f t="shared" si="199"/>
        <v>loss</v>
      </c>
      <c r="P3143" s="2" t="s">
        <v>17</v>
      </c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198"/>
        <v>Good Sales</v>
      </c>
      <c r="F3144" s="2">
        <v>0.04</v>
      </c>
      <c r="G3144" s="2">
        <f t="shared" si="196"/>
        <v>133.09520000000001</v>
      </c>
      <c r="H3144" s="2">
        <f t="shared" si="197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tr">
        <f t="shared" si="199"/>
        <v>profit</v>
      </c>
      <c r="P3144" s="2" t="s">
        <v>48</v>
      </c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198"/>
        <v>Good Sales</v>
      </c>
      <c r="F3145" s="2">
        <v>0.49</v>
      </c>
      <c r="G3145" s="2">
        <f t="shared" si="196"/>
        <v>2263.2462999999998</v>
      </c>
      <c r="H3145" s="2">
        <f t="shared" si="197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tr">
        <f t="shared" si="199"/>
        <v>profit</v>
      </c>
      <c r="P3145" s="2" t="s">
        <v>48</v>
      </c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198"/>
        <v>Good Sales</v>
      </c>
      <c r="F3146" s="2">
        <v>0.38</v>
      </c>
      <c r="G3146" s="2">
        <f t="shared" si="196"/>
        <v>849.45579999999995</v>
      </c>
      <c r="H3146" s="2">
        <f t="shared" si="197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tr">
        <f t="shared" si="199"/>
        <v>loss</v>
      </c>
      <c r="P3146" s="2" t="s">
        <v>23</v>
      </c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198"/>
        <v>Good Sales</v>
      </c>
      <c r="F3147" s="2">
        <v>0.49</v>
      </c>
      <c r="G3147" s="2">
        <f t="shared" si="196"/>
        <v>1754.3861999999999</v>
      </c>
      <c r="H3147" s="2">
        <f t="shared" si="197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tr">
        <f t="shared" si="199"/>
        <v>profit</v>
      </c>
      <c r="P3147" s="2" t="s">
        <v>17</v>
      </c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198"/>
        <v>Good Sales</v>
      </c>
      <c r="F3148" s="2">
        <v>0.19</v>
      </c>
      <c r="G3148" s="2">
        <f t="shared" si="196"/>
        <v>446.97120000000001</v>
      </c>
      <c r="H3148" s="2">
        <f t="shared" si="197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tr">
        <f t="shared" si="199"/>
        <v>loss</v>
      </c>
      <c r="P3148" s="2" t="s">
        <v>17</v>
      </c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198"/>
        <v>Good Sales</v>
      </c>
      <c r="F3149" s="2">
        <v>0.01</v>
      </c>
      <c r="G3149" s="2">
        <f t="shared" si="196"/>
        <v>17.082999999999998</v>
      </c>
      <c r="H3149" s="2">
        <f t="shared" si="197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tr">
        <f t="shared" si="199"/>
        <v>loss</v>
      </c>
      <c r="P3149" s="2" t="s">
        <v>23</v>
      </c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198"/>
        <v>Good Sales</v>
      </c>
      <c r="F3150" s="2">
        <v>0.26</v>
      </c>
      <c r="G3150" s="2">
        <f t="shared" si="196"/>
        <v>687.42700000000002</v>
      </c>
      <c r="H3150" s="2">
        <f t="shared" si="197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tr">
        <f t="shared" si="199"/>
        <v>loss</v>
      </c>
      <c r="P3150" s="2" t="s">
        <v>28</v>
      </c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198"/>
        <v>Good Sales</v>
      </c>
      <c r="F3151" s="2">
        <v>0.06</v>
      </c>
      <c r="G3151" s="2">
        <f t="shared" si="196"/>
        <v>131.6292</v>
      </c>
      <c r="H3151" s="2">
        <f t="shared" si="197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tr">
        <f t="shared" si="199"/>
        <v>loss</v>
      </c>
      <c r="P3151" s="2" t="s">
        <v>48</v>
      </c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198"/>
        <v>Good Sales</v>
      </c>
      <c r="F3152" s="2">
        <v>0.34</v>
      </c>
      <c r="G3152" s="2">
        <f t="shared" si="196"/>
        <v>1667.5809999999999</v>
      </c>
      <c r="H3152" s="2">
        <f t="shared" si="197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tr">
        <f t="shared" si="199"/>
        <v>profit</v>
      </c>
      <c r="P3152" s="2" t="s">
        <v>23</v>
      </c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198"/>
        <v>Good Sales</v>
      </c>
      <c r="F3153" s="2">
        <v>0.25</v>
      </c>
      <c r="G3153" s="2">
        <f t="shared" si="196"/>
        <v>632.80499999999995</v>
      </c>
      <c r="H3153" s="2">
        <f t="shared" si="197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tr">
        <f t="shared" si="199"/>
        <v>loss</v>
      </c>
      <c r="P3153" s="2" t="s">
        <v>48</v>
      </c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198"/>
        <v>Good Sales</v>
      </c>
      <c r="F3154" s="2">
        <v>0.38</v>
      </c>
      <c r="G3154" s="2">
        <f t="shared" si="196"/>
        <v>1548.2909999999999</v>
      </c>
      <c r="H3154" s="2">
        <f t="shared" si="197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tr">
        <f t="shared" si="199"/>
        <v>loss</v>
      </c>
      <c r="P3154" s="2" t="s">
        <v>23</v>
      </c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198"/>
        <v>Good Sales</v>
      </c>
      <c r="F3155" s="2">
        <v>0.15</v>
      </c>
      <c r="G3155" s="2">
        <f t="shared" si="196"/>
        <v>505.113</v>
      </c>
      <c r="H3155" s="2">
        <f t="shared" si="197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tr">
        <f t="shared" si="199"/>
        <v>loss</v>
      </c>
      <c r="P3155" s="2" t="s">
        <v>34</v>
      </c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198"/>
        <v>Good Sales</v>
      </c>
      <c r="F3156" s="2">
        <v>0.41</v>
      </c>
      <c r="G3156" s="2">
        <f t="shared" si="196"/>
        <v>1004.5697</v>
      </c>
      <c r="H3156" s="2">
        <f t="shared" si="197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tr">
        <f t="shared" si="199"/>
        <v>loss</v>
      </c>
      <c r="P3156" s="2" t="s">
        <v>23</v>
      </c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198"/>
        <v>Good Sales</v>
      </c>
      <c r="F3157" s="2">
        <v>0.33</v>
      </c>
      <c r="G3157" s="2">
        <f t="shared" si="196"/>
        <v>799.70220000000006</v>
      </c>
      <c r="H3157" s="2">
        <f t="shared" si="197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tr">
        <f t="shared" si="199"/>
        <v>loss</v>
      </c>
      <c r="P3157" s="2" t="s">
        <v>23</v>
      </c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198"/>
        <v>Good Sales</v>
      </c>
      <c r="F3158" s="2">
        <v>0.49</v>
      </c>
      <c r="G3158" s="2">
        <f t="shared" si="196"/>
        <v>869.87739999999997</v>
      </c>
      <c r="H3158" s="2">
        <f t="shared" si="197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tr">
        <f t="shared" si="199"/>
        <v>loss</v>
      </c>
      <c r="P3158" s="2" t="s">
        <v>39</v>
      </c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198"/>
        <v>concerning</v>
      </c>
      <c r="F3159" s="2">
        <v>0.09</v>
      </c>
      <c r="G3159" s="2">
        <f t="shared" si="196"/>
        <v>56.178899999999999</v>
      </c>
      <c r="H3159" s="2">
        <f t="shared" si="197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tr">
        <f t="shared" si="199"/>
        <v>loss</v>
      </c>
      <c r="P3159" s="2" t="s">
        <v>34</v>
      </c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198"/>
        <v>Good Sales</v>
      </c>
      <c r="F3160" s="2">
        <v>0.03</v>
      </c>
      <c r="G3160" s="2">
        <f t="shared" si="196"/>
        <v>114.93599999999999</v>
      </c>
      <c r="H3160" s="2">
        <f t="shared" si="197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tr">
        <f t="shared" si="199"/>
        <v>loss</v>
      </c>
      <c r="P3160" s="2" t="s">
        <v>28</v>
      </c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198"/>
        <v>Good Sales</v>
      </c>
      <c r="F3161" s="2">
        <v>0.43</v>
      </c>
      <c r="G3161" s="2">
        <f t="shared" si="196"/>
        <v>1977.4237999999998</v>
      </c>
      <c r="H3161" s="2">
        <f t="shared" si="197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tr">
        <f t="shared" si="199"/>
        <v>profit</v>
      </c>
      <c r="P3161" s="2" t="s">
        <v>34</v>
      </c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198"/>
        <v>Good Sales</v>
      </c>
      <c r="F3162" s="2">
        <v>0.17</v>
      </c>
      <c r="G3162" s="2">
        <f t="shared" si="196"/>
        <v>198.55660000000003</v>
      </c>
      <c r="H3162" s="2">
        <f t="shared" si="197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tr">
        <f t="shared" si="199"/>
        <v>loss</v>
      </c>
      <c r="P3162" s="2" t="s">
        <v>17</v>
      </c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198"/>
        <v>Good Sales</v>
      </c>
      <c r="F3163" s="2">
        <v>0.22</v>
      </c>
      <c r="G3163" s="2">
        <f t="shared" si="196"/>
        <v>1019.8760000000001</v>
      </c>
      <c r="H3163" s="2">
        <f t="shared" si="197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tr">
        <f t="shared" si="199"/>
        <v>loss</v>
      </c>
      <c r="P3163" s="2" t="s">
        <v>23</v>
      </c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198"/>
        <v>Good Sales</v>
      </c>
      <c r="F3164" s="2">
        <v>0.46</v>
      </c>
      <c r="G3164" s="2">
        <f t="shared" si="196"/>
        <v>569.61339999999996</v>
      </c>
      <c r="H3164" s="2">
        <f t="shared" si="197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tr">
        <f t="shared" si="199"/>
        <v>loss</v>
      </c>
      <c r="P3164" s="2" t="s">
        <v>23</v>
      </c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198"/>
        <v>Good Sales</v>
      </c>
      <c r="F3165" s="2">
        <v>0.22</v>
      </c>
      <c r="G3165" s="2">
        <f t="shared" si="196"/>
        <v>593.42579999999998</v>
      </c>
      <c r="H3165" s="2">
        <f t="shared" si="197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tr">
        <f t="shared" si="199"/>
        <v>loss</v>
      </c>
      <c r="P3165" s="2" t="s">
        <v>23</v>
      </c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198"/>
        <v>Good Sales</v>
      </c>
      <c r="F3166" s="2">
        <v>0.15</v>
      </c>
      <c r="G3166" s="2">
        <f t="shared" si="196"/>
        <v>267.5625</v>
      </c>
      <c r="H3166" s="2">
        <f t="shared" si="197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tr">
        <f t="shared" si="199"/>
        <v>loss</v>
      </c>
      <c r="P3166" s="2" t="s">
        <v>39</v>
      </c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198"/>
        <v>concerning</v>
      </c>
      <c r="F3167" s="2">
        <v>0.03</v>
      </c>
      <c r="G3167" s="2">
        <f t="shared" si="196"/>
        <v>19.832699999999999</v>
      </c>
      <c r="H3167" s="2">
        <f t="shared" si="197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tr">
        <f t="shared" si="199"/>
        <v>loss</v>
      </c>
      <c r="P3167" s="2" t="s">
        <v>23</v>
      </c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198"/>
        <v>concerning</v>
      </c>
      <c r="F3168" s="2">
        <v>0.22</v>
      </c>
      <c r="G3168" s="2">
        <f t="shared" si="196"/>
        <v>78.9602</v>
      </c>
      <c r="H3168" s="2">
        <f t="shared" si="197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tr">
        <f t="shared" si="199"/>
        <v>loss</v>
      </c>
      <c r="P3168" s="2" t="s">
        <v>39</v>
      </c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198"/>
        <v>Good Sales</v>
      </c>
      <c r="F3169" s="2">
        <v>0.33</v>
      </c>
      <c r="G3169" s="2">
        <f t="shared" si="196"/>
        <v>623.76600000000008</v>
      </c>
      <c r="H3169" s="2">
        <f t="shared" si="197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tr">
        <f t="shared" si="199"/>
        <v>loss</v>
      </c>
      <c r="P3169" s="2" t="s">
        <v>28</v>
      </c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198"/>
        <v>concerning</v>
      </c>
      <c r="F3170" s="2">
        <v>0.13</v>
      </c>
      <c r="G3170" s="2">
        <f t="shared" si="196"/>
        <v>43.157400000000003</v>
      </c>
      <c r="H3170" s="2">
        <f t="shared" si="197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tr">
        <f t="shared" si="199"/>
        <v>loss</v>
      </c>
      <c r="P3170" s="2" t="s">
        <v>28</v>
      </c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198"/>
        <v>concerning</v>
      </c>
      <c r="F3171" s="2">
        <v>0.36</v>
      </c>
      <c r="G3171" s="2">
        <f t="shared" si="196"/>
        <v>219.81960000000001</v>
      </c>
      <c r="H3171" s="2">
        <f t="shared" si="197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tr">
        <f t="shared" si="199"/>
        <v>loss</v>
      </c>
      <c r="P3171" s="2" t="s">
        <v>39</v>
      </c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198"/>
        <v>concerning</v>
      </c>
      <c r="F3172" s="2">
        <v>0.24</v>
      </c>
      <c r="G3172" s="2">
        <f t="shared" si="196"/>
        <v>191.3424</v>
      </c>
      <c r="H3172" s="2">
        <f t="shared" si="197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tr">
        <f t="shared" si="199"/>
        <v>loss</v>
      </c>
      <c r="P3172" s="2" t="s">
        <v>28</v>
      </c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198"/>
        <v>concerning</v>
      </c>
      <c r="F3173" s="2">
        <v>0.43</v>
      </c>
      <c r="G3173" s="2">
        <f t="shared" si="196"/>
        <v>47.037700000000001</v>
      </c>
      <c r="H3173" s="2">
        <f t="shared" si="197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tr">
        <f t="shared" si="199"/>
        <v>loss</v>
      </c>
      <c r="P3173" s="2" t="s">
        <v>39</v>
      </c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198"/>
        <v>Good Sales</v>
      </c>
      <c r="F3174" s="2">
        <v>0.08</v>
      </c>
      <c r="G3174" s="2">
        <f t="shared" si="196"/>
        <v>68.075200000000009</v>
      </c>
      <c r="H3174" s="2">
        <f t="shared" si="197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tr">
        <f t="shared" si="199"/>
        <v>loss</v>
      </c>
      <c r="P3174" s="2" t="s">
        <v>39</v>
      </c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198"/>
        <v>Good Sales</v>
      </c>
      <c r="F3175" s="2">
        <v>0.38</v>
      </c>
      <c r="G3175" s="2">
        <f t="shared" si="196"/>
        <v>1112.8946000000001</v>
      </c>
      <c r="H3175" s="2">
        <f t="shared" si="197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tr">
        <f t="shared" si="199"/>
        <v>loss</v>
      </c>
      <c r="P3175" s="2" t="s">
        <v>48</v>
      </c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198"/>
        <v>Good Sales</v>
      </c>
      <c r="F3176" s="2">
        <v>0.47</v>
      </c>
      <c r="G3176" s="2">
        <f t="shared" si="196"/>
        <v>1934.3601999999998</v>
      </c>
      <c r="H3176" s="2">
        <f t="shared" si="197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tr">
        <f t="shared" si="199"/>
        <v>profit</v>
      </c>
      <c r="P3176" s="2" t="s">
        <v>17</v>
      </c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198"/>
        <v>Good Sales</v>
      </c>
      <c r="F3177" s="2">
        <v>0.37</v>
      </c>
      <c r="G3177" s="2">
        <f t="shared" si="196"/>
        <v>387.68969999999996</v>
      </c>
      <c r="H3177" s="2">
        <f t="shared" si="197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tr">
        <f t="shared" si="199"/>
        <v>loss</v>
      </c>
      <c r="P3177" s="2" t="s">
        <v>39</v>
      </c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198"/>
        <v>concerning</v>
      </c>
      <c r="F3178" s="2">
        <v>0.2</v>
      </c>
      <c r="G3178" s="2">
        <f t="shared" si="196"/>
        <v>99.256</v>
      </c>
      <c r="H3178" s="2">
        <f t="shared" si="197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tr">
        <f t="shared" si="199"/>
        <v>loss</v>
      </c>
      <c r="P3178" s="2" t="s">
        <v>34</v>
      </c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198"/>
        <v>Good Sales</v>
      </c>
      <c r="F3179" s="2">
        <v>0.12</v>
      </c>
      <c r="G3179" s="2">
        <f t="shared" si="196"/>
        <v>440.95439999999996</v>
      </c>
      <c r="H3179" s="2">
        <f t="shared" si="197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tr">
        <f t="shared" si="199"/>
        <v>loss</v>
      </c>
      <c r="P3179" s="2" t="s">
        <v>23</v>
      </c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198"/>
        <v>concerning</v>
      </c>
      <c r="F3180" s="2">
        <v>0.05</v>
      </c>
      <c r="G3180" s="2">
        <f t="shared" si="196"/>
        <v>7</v>
      </c>
      <c r="H3180" s="2">
        <f t="shared" si="197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tr">
        <f t="shared" si="199"/>
        <v>loss</v>
      </c>
      <c r="P3180" s="2" t="s">
        <v>39</v>
      </c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198"/>
        <v>Good Sales</v>
      </c>
      <c r="F3181" s="2">
        <v>0.32</v>
      </c>
      <c r="G3181" s="2">
        <f t="shared" si="196"/>
        <v>1183.1648</v>
      </c>
      <c r="H3181" s="2">
        <f t="shared" si="197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tr">
        <f t="shared" si="199"/>
        <v>profit</v>
      </c>
      <c r="P3181" s="2" t="s">
        <v>23</v>
      </c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198"/>
        <v>concerning</v>
      </c>
      <c r="F3182" s="2">
        <v>7.0000000000000007E-2</v>
      </c>
      <c r="G3182" s="2">
        <f t="shared" si="196"/>
        <v>51.97290000000001</v>
      </c>
      <c r="H3182" s="2">
        <f t="shared" si="197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tr">
        <f t="shared" si="199"/>
        <v>loss</v>
      </c>
      <c r="P3182" s="2" t="s">
        <v>23</v>
      </c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198"/>
        <v>Good Sales</v>
      </c>
      <c r="F3183" s="2">
        <v>0.42</v>
      </c>
      <c r="G3183" s="2">
        <f t="shared" si="196"/>
        <v>511.81199999999995</v>
      </c>
      <c r="H3183" s="2">
        <f t="shared" si="197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tr">
        <f t="shared" si="199"/>
        <v>loss</v>
      </c>
      <c r="P3183" s="2" t="s">
        <v>48</v>
      </c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198"/>
        <v>concerning</v>
      </c>
      <c r="F3184" s="2">
        <v>0.48</v>
      </c>
      <c r="G3184" s="2">
        <f t="shared" si="196"/>
        <v>330.40320000000003</v>
      </c>
      <c r="H3184" s="2">
        <f t="shared" si="197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tr">
        <f t="shared" si="199"/>
        <v>loss</v>
      </c>
      <c r="P3184" s="2" t="s">
        <v>23</v>
      </c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198"/>
        <v>Good Sales</v>
      </c>
      <c r="F3185" s="2">
        <v>7.0000000000000007E-2</v>
      </c>
      <c r="G3185" s="2">
        <f t="shared" si="196"/>
        <v>91.83720000000001</v>
      </c>
      <c r="H3185" s="2">
        <f t="shared" si="197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tr">
        <f t="shared" si="199"/>
        <v>loss</v>
      </c>
      <c r="P3185" s="2" t="s">
        <v>39</v>
      </c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198"/>
        <v>Good Sales</v>
      </c>
      <c r="F3186" s="2">
        <v>0.19</v>
      </c>
      <c r="G3186" s="2">
        <f t="shared" si="196"/>
        <v>762.10140000000001</v>
      </c>
      <c r="H3186" s="2">
        <f t="shared" si="197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tr">
        <f t="shared" si="199"/>
        <v>loss</v>
      </c>
      <c r="P3186" s="2" t="s">
        <v>39</v>
      </c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198"/>
        <v>concerning</v>
      </c>
      <c r="F3187" s="2">
        <v>0.47</v>
      </c>
      <c r="G3187" s="2">
        <f t="shared" si="196"/>
        <v>352.2509</v>
      </c>
      <c r="H3187" s="2">
        <f t="shared" si="197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tr">
        <f t="shared" si="199"/>
        <v>loss</v>
      </c>
      <c r="P3187" s="2" t="s">
        <v>48</v>
      </c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198"/>
        <v>Good Sales</v>
      </c>
      <c r="F3188" s="2">
        <v>0.24</v>
      </c>
      <c r="G3188" s="2">
        <f t="shared" si="196"/>
        <v>1193.1383999999998</v>
      </c>
      <c r="H3188" s="2">
        <f t="shared" si="197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tr">
        <f t="shared" si="199"/>
        <v>profit</v>
      </c>
      <c r="P3188" s="2" t="s">
        <v>17</v>
      </c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198"/>
        <v>Good Sales</v>
      </c>
      <c r="F3189" s="2">
        <v>0.27</v>
      </c>
      <c r="G3189" s="2">
        <f t="shared" si="196"/>
        <v>459.75060000000002</v>
      </c>
      <c r="H3189" s="2">
        <f t="shared" si="197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tr">
        <f t="shared" si="199"/>
        <v>loss</v>
      </c>
      <c r="P3189" s="2" t="s">
        <v>23</v>
      </c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198"/>
        <v>Good Sales</v>
      </c>
      <c r="F3190" s="2">
        <v>0.37</v>
      </c>
      <c r="G3190" s="2">
        <f t="shared" si="196"/>
        <v>1708.5268000000001</v>
      </c>
      <c r="H3190" s="2">
        <f t="shared" si="197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tr">
        <f t="shared" si="199"/>
        <v>loss</v>
      </c>
      <c r="P3190" s="2" t="s">
        <v>28</v>
      </c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198"/>
        <v>Good Sales</v>
      </c>
      <c r="F3191" s="2">
        <v>0.11</v>
      </c>
      <c r="G3191" s="2">
        <f t="shared" si="196"/>
        <v>113.42760000000001</v>
      </c>
      <c r="H3191" s="2">
        <f t="shared" si="197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tr">
        <f t="shared" si="199"/>
        <v>loss</v>
      </c>
      <c r="P3191" s="2" t="s">
        <v>48</v>
      </c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198"/>
        <v>Good Sales</v>
      </c>
      <c r="F3192" s="2">
        <v>0.49</v>
      </c>
      <c r="G3192" s="2">
        <f t="shared" si="196"/>
        <v>500.14300000000003</v>
      </c>
      <c r="H3192" s="2">
        <f t="shared" si="197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tr">
        <f t="shared" si="199"/>
        <v>loss</v>
      </c>
      <c r="P3192" s="2" t="s">
        <v>23</v>
      </c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198"/>
        <v>Good Sales</v>
      </c>
      <c r="F3193" s="2">
        <v>0.39</v>
      </c>
      <c r="G3193" s="2">
        <f t="shared" si="196"/>
        <v>1119.3545999999999</v>
      </c>
      <c r="H3193" s="2">
        <f t="shared" si="197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tr">
        <f t="shared" si="199"/>
        <v>loss</v>
      </c>
      <c r="P3193" s="2" t="s">
        <v>28</v>
      </c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198"/>
        <v>concerning</v>
      </c>
      <c r="F3194" s="2">
        <v>0.08</v>
      </c>
      <c r="G3194" s="2">
        <f t="shared" si="196"/>
        <v>27.8352</v>
      </c>
      <c r="H3194" s="2">
        <f t="shared" si="197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tr">
        <f t="shared" si="199"/>
        <v>loss</v>
      </c>
      <c r="P3194" s="2" t="s">
        <v>23</v>
      </c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198"/>
        <v>Good Sales</v>
      </c>
      <c r="F3195" s="2">
        <v>0.06</v>
      </c>
      <c r="G3195" s="2">
        <f t="shared" si="196"/>
        <v>241.49459999999999</v>
      </c>
      <c r="H3195" s="2">
        <f t="shared" si="197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tr">
        <f t="shared" si="199"/>
        <v>profit</v>
      </c>
      <c r="P3195" s="2" t="s">
        <v>28</v>
      </c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198"/>
        <v>Good Sales</v>
      </c>
      <c r="F3196" s="2">
        <v>0.47</v>
      </c>
      <c r="G3196" s="2">
        <f t="shared" si="196"/>
        <v>1059.4317000000001</v>
      </c>
      <c r="H3196" s="2">
        <f t="shared" si="197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tr">
        <f t="shared" si="199"/>
        <v>loss</v>
      </c>
      <c r="P3196" s="2" t="s">
        <v>34</v>
      </c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198"/>
        <v>Good Sales</v>
      </c>
      <c r="F3197" s="2">
        <v>0.34</v>
      </c>
      <c r="G3197" s="2">
        <f t="shared" si="196"/>
        <v>1198.8604</v>
      </c>
      <c r="H3197" s="2">
        <f t="shared" si="197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tr">
        <f t="shared" si="199"/>
        <v>loss</v>
      </c>
      <c r="P3197" s="2" t="s">
        <v>23</v>
      </c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198"/>
        <v>Good Sales</v>
      </c>
      <c r="F3198" s="2">
        <v>0.02</v>
      </c>
      <c r="G3198" s="2">
        <f t="shared" si="196"/>
        <v>19.114000000000001</v>
      </c>
      <c r="H3198" s="2">
        <f t="shared" si="197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tr">
        <f t="shared" si="199"/>
        <v>loss</v>
      </c>
      <c r="P3198" s="2" t="s">
        <v>39</v>
      </c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198"/>
        <v>Good Sales</v>
      </c>
      <c r="F3199" s="2">
        <v>7.0000000000000007E-2</v>
      </c>
      <c r="G3199" s="2">
        <f t="shared" si="196"/>
        <v>227.32850000000005</v>
      </c>
      <c r="H3199" s="2">
        <f t="shared" si="197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tr">
        <f t="shared" si="199"/>
        <v>profit</v>
      </c>
      <c r="P3199" s="2" t="s">
        <v>23</v>
      </c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198"/>
        <v>Good Sales</v>
      </c>
      <c r="F3200" s="2">
        <v>0.02</v>
      </c>
      <c r="G3200" s="2">
        <f t="shared" si="196"/>
        <v>60.218999999999994</v>
      </c>
      <c r="H3200" s="2">
        <f t="shared" si="197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tr">
        <f t="shared" si="199"/>
        <v>loss</v>
      </c>
      <c r="P3200" s="2" t="s">
        <v>28</v>
      </c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198"/>
        <v>Good Sales</v>
      </c>
      <c r="F3201" s="2">
        <v>0.49</v>
      </c>
      <c r="G3201" s="2">
        <f t="shared" si="196"/>
        <v>1863.3425999999999</v>
      </c>
      <c r="H3201" s="2">
        <f t="shared" si="197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tr">
        <f t="shared" si="199"/>
        <v>loss</v>
      </c>
      <c r="P3201" s="2" t="s">
        <v>28</v>
      </c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198"/>
        <v>Good Sales</v>
      </c>
      <c r="F3202" s="2">
        <v>0.25</v>
      </c>
      <c r="G3202" s="2">
        <f t="shared" ref="G3202:G3265" si="200">D3202*F3202</f>
        <v>389.3175</v>
      </c>
      <c r="H3202" s="2">
        <f t="shared" ref="H3202:H3265" si="201">D3202-G3202</f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tr">
        <f t="shared" si="199"/>
        <v>loss</v>
      </c>
      <c r="P3202" s="2" t="s">
        <v>28</v>
      </c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202">IF(D3203&gt;800,"Good Sales","concerning")</f>
        <v>Good Sales</v>
      </c>
      <c r="F3203" s="2">
        <v>0.23</v>
      </c>
      <c r="G3203" s="2">
        <f t="shared" si="200"/>
        <v>1074.6773000000001</v>
      </c>
      <c r="H3203" s="2">
        <f t="shared" si="201"/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tr">
        <f t="shared" ref="O3203:O3266" si="203">IF(N3203&gt;800,"profit","loss")</f>
        <v>loss</v>
      </c>
      <c r="P3203" s="2" t="s">
        <v>23</v>
      </c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202"/>
        <v>Good Sales</v>
      </c>
      <c r="F3204" s="2">
        <v>0.48</v>
      </c>
      <c r="G3204" s="2">
        <f t="shared" si="200"/>
        <v>2308.9823999999999</v>
      </c>
      <c r="H3204" s="2">
        <f t="shared" si="2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tr">
        <f t="shared" si="203"/>
        <v>loss</v>
      </c>
      <c r="P3204" s="2" t="s">
        <v>34</v>
      </c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202"/>
        <v>Good Sales</v>
      </c>
      <c r="F3205" s="2">
        <v>0.25</v>
      </c>
      <c r="G3205" s="2">
        <f t="shared" si="200"/>
        <v>1088.4525000000001</v>
      </c>
      <c r="H3205" s="2">
        <f t="shared" si="2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tr">
        <f t="shared" si="203"/>
        <v>loss</v>
      </c>
      <c r="P3205" s="2" t="s">
        <v>23</v>
      </c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202"/>
        <v>Good Sales</v>
      </c>
      <c r="F3206" s="2">
        <v>0.26</v>
      </c>
      <c r="G3206" s="2">
        <f t="shared" si="200"/>
        <v>754.7722</v>
      </c>
      <c r="H3206" s="2">
        <f t="shared" si="2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tr">
        <f t="shared" si="203"/>
        <v>profit</v>
      </c>
      <c r="P3206" s="2" t="s">
        <v>48</v>
      </c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202"/>
        <v>Good Sales</v>
      </c>
      <c r="F3207" s="2">
        <v>0.49</v>
      </c>
      <c r="G3207" s="2">
        <f t="shared" si="200"/>
        <v>1058.1108999999999</v>
      </c>
      <c r="H3207" s="2">
        <f t="shared" si="2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tr">
        <f t="shared" si="203"/>
        <v>loss</v>
      </c>
      <c r="P3207" s="2" t="s">
        <v>28</v>
      </c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202"/>
        <v>concerning</v>
      </c>
      <c r="F3208" s="2">
        <v>0.06</v>
      </c>
      <c r="G3208" s="2">
        <f t="shared" si="200"/>
        <v>23.049600000000002</v>
      </c>
      <c r="H3208" s="2">
        <f t="shared" si="2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tr">
        <f t="shared" si="203"/>
        <v>loss</v>
      </c>
      <c r="P3208" s="2" t="s">
        <v>17</v>
      </c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202"/>
        <v>Good Sales</v>
      </c>
      <c r="F3209" s="2">
        <v>0.49</v>
      </c>
      <c r="G3209" s="2">
        <f t="shared" si="200"/>
        <v>2323.2957999999999</v>
      </c>
      <c r="H3209" s="2">
        <f t="shared" si="2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tr">
        <f t="shared" si="203"/>
        <v>loss</v>
      </c>
      <c r="P3209" s="2" t="s">
        <v>23</v>
      </c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202"/>
        <v>Good Sales</v>
      </c>
      <c r="F3210" s="2">
        <v>0.08</v>
      </c>
      <c r="G3210" s="2">
        <f t="shared" si="200"/>
        <v>381.09839999999997</v>
      </c>
      <c r="H3210" s="2">
        <f t="shared" si="2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tr">
        <f t="shared" si="203"/>
        <v>profit</v>
      </c>
      <c r="P3210" s="2" t="s">
        <v>34</v>
      </c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202"/>
        <v>concerning</v>
      </c>
      <c r="F3211" s="2">
        <v>0.24</v>
      </c>
      <c r="G3211" s="2">
        <f t="shared" si="200"/>
        <v>45.976799999999997</v>
      </c>
      <c r="H3211" s="2">
        <f t="shared" si="2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tr">
        <f t="shared" si="203"/>
        <v>loss</v>
      </c>
      <c r="P3211" s="2" t="s">
        <v>17</v>
      </c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202"/>
        <v>Good Sales</v>
      </c>
      <c r="F3212" s="2">
        <v>0.17</v>
      </c>
      <c r="G3212" s="2">
        <f t="shared" si="200"/>
        <v>314.28750000000002</v>
      </c>
      <c r="H3212" s="2">
        <f t="shared" si="2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tr">
        <f t="shared" si="203"/>
        <v>loss</v>
      </c>
      <c r="P3212" s="2" t="s">
        <v>48</v>
      </c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202"/>
        <v>Good Sales</v>
      </c>
      <c r="F3213" s="2">
        <v>0.48</v>
      </c>
      <c r="G3213" s="2">
        <f t="shared" si="200"/>
        <v>2117.8463999999999</v>
      </c>
      <c r="H3213" s="2">
        <f t="shared" si="2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tr">
        <f t="shared" si="203"/>
        <v>profit</v>
      </c>
      <c r="P3213" s="2" t="s">
        <v>17</v>
      </c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202"/>
        <v>concerning</v>
      </c>
      <c r="F3214" s="2">
        <v>0.24</v>
      </c>
      <c r="G3214" s="2">
        <f t="shared" si="200"/>
        <v>119.0808</v>
      </c>
      <c r="H3214" s="2">
        <f t="shared" si="2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tr">
        <f t="shared" si="203"/>
        <v>loss</v>
      </c>
      <c r="P3214" s="2" t="s">
        <v>39</v>
      </c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202"/>
        <v>Good Sales</v>
      </c>
      <c r="F3215" s="2">
        <v>0.01</v>
      </c>
      <c r="G3215" s="2">
        <f t="shared" si="200"/>
        <v>10.6318</v>
      </c>
      <c r="H3215" s="2">
        <f t="shared" si="2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tr">
        <f t="shared" si="203"/>
        <v>loss</v>
      </c>
      <c r="P3215" s="2" t="s">
        <v>17</v>
      </c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202"/>
        <v>Good Sales</v>
      </c>
      <c r="F3216" s="2">
        <v>0.11</v>
      </c>
      <c r="G3216" s="2">
        <f t="shared" si="200"/>
        <v>538.50720000000001</v>
      </c>
      <c r="H3216" s="2">
        <f t="shared" si="2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tr">
        <f t="shared" si="203"/>
        <v>profit</v>
      </c>
      <c r="P3216" s="2" t="s">
        <v>17</v>
      </c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202"/>
        <v>Good Sales</v>
      </c>
      <c r="F3217" s="2">
        <v>0.22</v>
      </c>
      <c r="G3217" s="2">
        <f t="shared" si="200"/>
        <v>935.37840000000006</v>
      </c>
      <c r="H3217" s="2">
        <f t="shared" si="2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tr">
        <f t="shared" si="203"/>
        <v>profit</v>
      </c>
      <c r="P3217" s="2" t="s">
        <v>17</v>
      </c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202"/>
        <v>Good Sales</v>
      </c>
      <c r="F3218" s="2">
        <v>0.34</v>
      </c>
      <c r="G3218" s="2">
        <f t="shared" si="200"/>
        <v>1553.4974</v>
      </c>
      <c r="H3218" s="2">
        <f t="shared" si="2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tr">
        <f t="shared" si="203"/>
        <v>loss</v>
      </c>
      <c r="P3218" s="2" t="s">
        <v>34</v>
      </c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202"/>
        <v>concerning</v>
      </c>
      <c r="F3219" s="2">
        <v>0.28000000000000003</v>
      </c>
      <c r="G3219" s="2">
        <f t="shared" si="200"/>
        <v>223.0368</v>
      </c>
      <c r="H3219" s="2">
        <f t="shared" si="2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tr">
        <f t="shared" si="203"/>
        <v>loss</v>
      </c>
      <c r="P3219" s="2" t="s">
        <v>48</v>
      </c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202"/>
        <v>Good Sales</v>
      </c>
      <c r="F3220" s="2">
        <v>0.42</v>
      </c>
      <c r="G3220" s="2">
        <f t="shared" si="200"/>
        <v>476.88900000000001</v>
      </c>
      <c r="H3220" s="2">
        <f t="shared" si="2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tr">
        <f t="shared" si="203"/>
        <v>loss</v>
      </c>
      <c r="P3220" s="2" t="s">
        <v>39</v>
      </c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202"/>
        <v>Good Sales</v>
      </c>
      <c r="F3221" s="2">
        <v>0.41</v>
      </c>
      <c r="G3221" s="2">
        <f t="shared" si="200"/>
        <v>1257.2813999999998</v>
      </c>
      <c r="H3221" s="2">
        <f t="shared" si="2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tr">
        <f t="shared" si="203"/>
        <v>loss</v>
      </c>
      <c r="P3221" s="2" t="s">
        <v>48</v>
      </c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202"/>
        <v>Good Sales</v>
      </c>
      <c r="F3222" s="2">
        <v>0.3</v>
      </c>
      <c r="G3222" s="2">
        <f t="shared" si="200"/>
        <v>767.55599999999993</v>
      </c>
      <c r="H3222" s="2">
        <f t="shared" si="2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tr">
        <f t="shared" si="203"/>
        <v>loss</v>
      </c>
      <c r="P3222" s="2" t="s">
        <v>17</v>
      </c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202"/>
        <v>Good Sales</v>
      </c>
      <c r="F3223" s="2">
        <v>0.28999999999999998</v>
      </c>
      <c r="G3223" s="2">
        <f t="shared" si="200"/>
        <v>453.17430000000002</v>
      </c>
      <c r="H3223" s="2">
        <f t="shared" si="2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tr">
        <f t="shared" si="203"/>
        <v>loss</v>
      </c>
      <c r="P3223" s="2" t="s">
        <v>17</v>
      </c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202"/>
        <v>Good Sales</v>
      </c>
      <c r="F3224" s="2">
        <v>0.14000000000000001</v>
      </c>
      <c r="G3224" s="2">
        <f t="shared" si="200"/>
        <v>620.31900000000007</v>
      </c>
      <c r="H3224" s="2">
        <f t="shared" si="2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tr">
        <f t="shared" si="203"/>
        <v>loss</v>
      </c>
      <c r="P3224" s="2" t="s">
        <v>23</v>
      </c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202"/>
        <v>Good Sales</v>
      </c>
      <c r="F3225" s="2">
        <v>0.48</v>
      </c>
      <c r="G3225" s="2">
        <f t="shared" si="200"/>
        <v>2168.0639999999999</v>
      </c>
      <c r="H3225" s="2">
        <f t="shared" si="2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tr">
        <f t="shared" si="203"/>
        <v>profit</v>
      </c>
      <c r="P3225" s="2" t="s">
        <v>17</v>
      </c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202"/>
        <v>Good Sales</v>
      </c>
      <c r="F3226" s="2">
        <v>0.04</v>
      </c>
      <c r="G3226" s="2">
        <f t="shared" si="200"/>
        <v>61.17</v>
      </c>
      <c r="H3226" s="2">
        <f t="shared" si="2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tr">
        <f t="shared" si="203"/>
        <v>loss</v>
      </c>
      <c r="P3226" s="2" t="s">
        <v>23</v>
      </c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202"/>
        <v>Good Sales</v>
      </c>
      <c r="F3227" s="2">
        <v>0.2</v>
      </c>
      <c r="G3227" s="2">
        <f t="shared" si="200"/>
        <v>172.63800000000003</v>
      </c>
      <c r="H3227" s="2">
        <f t="shared" si="2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tr">
        <f t="shared" si="203"/>
        <v>loss</v>
      </c>
      <c r="P3227" s="2" t="s">
        <v>28</v>
      </c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202"/>
        <v>Good Sales</v>
      </c>
      <c r="F3228" s="2">
        <v>0.33</v>
      </c>
      <c r="G3228" s="2">
        <f t="shared" si="200"/>
        <v>274.08150000000001</v>
      </c>
      <c r="H3228" s="2">
        <f t="shared" si="2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tr">
        <f t="shared" si="203"/>
        <v>loss</v>
      </c>
      <c r="P3228" s="2" t="s">
        <v>48</v>
      </c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202"/>
        <v>Good Sales</v>
      </c>
      <c r="F3229" s="2">
        <v>0.47</v>
      </c>
      <c r="G3229" s="2">
        <f t="shared" si="200"/>
        <v>1162.6295999999998</v>
      </c>
      <c r="H3229" s="2">
        <f t="shared" si="2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tr">
        <f t="shared" si="203"/>
        <v>loss</v>
      </c>
      <c r="P3229" s="2" t="s">
        <v>39</v>
      </c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202"/>
        <v>concerning</v>
      </c>
      <c r="F3230" s="2">
        <v>0.25</v>
      </c>
      <c r="G3230" s="2">
        <f t="shared" si="200"/>
        <v>187.82499999999999</v>
      </c>
      <c r="H3230" s="2">
        <f t="shared" si="2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tr">
        <f t="shared" si="203"/>
        <v>loss</v>
      </c>
      <c r="P3230" s="2" t="s">
        <v>17</v>
      </c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202"/>
        <v>Good Sales</v>
      </c>
      <c r="F3231" s="2">
        <v>0.45</v>
      </c>
      <c r="G3231" s="2">
        <f t="shared" si="200"/>
        <v>1088.7165</v>
      </c>
      <c r="H3231" s="2">
        <f t="shared" si="2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tr">
        <f t="shared" si="203"/>
        <v>loss</v>
      </c>
      <c r="P3231" s="2" t="s">
        <v>39</v>
      </c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202"/>
        <v>Good Sales</v>
      </c>
      <c r="F3232" s="2">
        <v>0.05</v>
      </c>
      <c r="G3232" s="2">
        <f t="shared" si="200"/>
        <v>118.17400000000001</v>
      </c>
      <c r="H3232" s="2">
        <f t="shared" si="2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tr">
        <f t="shared" si="203"/>
        <v>loss</v>
      </c>
      <c r="P3232" s="2" t="s">
        <v>34</v>
      </c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202"/>
        <v>Good Sales</v>
      </c>
      <c r="F3233" s="2">
        <v>0.27</v>
      </c>
      <c r="G3233" s="2">
        <f t="shared" si="200"/>
        <v>1196.6778000000002</v>
      </c>
      <c r="H3233" s="2">
        <f t="shared" si="2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tr">
        <f t="shared" si="203"/>
        <v>loss</v>
      </c>
      <c r="P3233" s="2" t="s">
        <v>28</v>
      </c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202"/>
        <v>Good Sales</v>
      </c>
      <c r="F3234" s="2">
        <v>0.16</v>
      </c>
      <c r="G3234" s="2">
        <f t="shared" si="200"/>
        <v>248.22880000000001</v>
      </c>
      <c r="H3234" s="2">
        <f t="shared" si="2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tr">
        <f t="shared" si="203"/>
        <v>loss</v>
      </c>
      <c r="P3234" s="2" t="s">
        <v>48</v>
      </c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202"/>
        <v>Good Sales</v>
      </c>
      <c r="F3235" s="2">
        <v>0.4</v>
      </c>
      <c r="G3235" s="2">
        <f t="shared" si="200"/>
        <v>1138.8799999999999</v>
      </c>
      <c r="H3235" s="2">
        <f t="shared" si="2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tr">
        <f t="shared" si="203"/>
        <v>loss</v>
      </c>
      <c r="P3235" s="2" t="s">
        <v>48</v>
      </c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202"/>
        <v>Good Sales</v>
      </c>
      <c r="F3236" s="2">
        <v>0.22</v>
      </c>
      <c r="G3236" s="2">
        <f t="shared" si="200"/>
        <v>823.49300000000005</v>
      </c>
      <c r="H3236" s="2">
        <f t="shared" si="2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tr">
        <f t="shared" si="203"/>
        <v>loss</v>
      </c>
      <c r="P3236" s="2" t="s">
        <v>23</v>
      </c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202"/>
        <v>Good Sales</v>
      </c>
      <c r="F3237" s="2">
        <v>0.24</v>
      </c>
      <c r="G3237" s="2">
        <f t="shared" si="200"/>
        <v>724.79520000000002</v>
      </c>
      <c r="H3237" s="2">
        <f t="shared" si="2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tr">
        <f t="shared" si="203"/>
        <v>loss</v>
      </c>
      <c r="P3237" s="2" t="s">
        <v>39</v>
      </c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202"/>
        <v>Good Sales</v>
      </c>
      <c r="F3238" s="2">
        <v>0.03</v>
      </c>
      <c r="G3238" s="2">
        <f t="shared" si="200"/>
        <v>143.24790000000002</v>
      </c>
      <c r="H3238" s="2">
        <f t="shared" si="2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tr">
        <f t="shared" si="203"/>
        <v>profit</v>
      </c>
      <c r="P3238" s="2" t="s">
        <v>17</v>
      </c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202"/>
        <v>Good Sales</v>
      </c>
      <c r="F3239" s="2">
        <v>0.22</v>
      </c>
      <c r="G3239" s="2">
        <f t="shared" si="200"/>
        <v>671.25519999999995</v>
      </c>
      <c r="H3239" s="2">
        <f t="shared" si="2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tr">
        <f t="shared" si="203"/>
        <v>loss</v>
      </c>
      <c r="P3239" s="2" t="s">
        <v>28</v>
      </c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202"/>
        <v>Good Sales</v>
      </c>
      <c r="F3240" s="2">
        <v>0.04</v>
      </c>
      <c r="G3240" s="2">
        <f t="shared" si="200"/>
        <v>180.76480000000001</v>
      </c>
      <c r="H3240" s="2">
        <f t="shared" si="2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tr">
        <f t="shared" si="203"/>
        <v>profit</v>
      </c>
      <c r="P3240" s="2" t="s">
        <v>39</v>
      </c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202"/>
        <v>Good Sales</v>
      </c>
      <c r="F3241" s="2">
        <v>0.15</v>
      </c>
      <c r="G3241" s="2">
        <f t="shared" si="200"/>
        <v>195.11699999999999</v>
      </c>
      <c r="H3241" s="2">
        <f t="shared" si="2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tr">
        <f t="shared" si="203"/>
        <v>loss</v>
      </c>
      <c r="P3241" s="2" t="s">
        <v>23</v>
      </c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202"/>
        <v>Good Sales</v>
      </c>
      <c r="F3242" s="2">
        <v>0.06</v>
      </c>
      <c r="G3242" s="2">
        <f t="shared" si="200"/>
        <v>170.8614</v>
      </c>
      <c r="H3242" s="2">
        <f t="shared" si="2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tr">
        <f t="shared" si="203"/>
        <v>loss</v>
      </c>
      <c r="P3242" s="2" t="s">
        <v>34</v>
      </c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202"/>
        <v>Good Sales</v>
      </c>
      <c r="F3243" s="2">
        <v>0.17</v>
      </c>
      <c r="G3243" s="2">
        <f t="shared" si="200"/>
        <v>469.57400000000001</v>
      </c>
      <c r="H3243" s="2">
        <f t="shared" si="2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tr">
        <f t="shared" si="203"/>
        <v>loss</v>
      </c>
      <c r="P3243" s="2" t="s">
        <v>39</v>
      </c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202"/>
        <v>Good Sales</v>
      </c>
      <c r="F3244" s="2">
        <v>0.11</v>
      </c>
      <c r="G3244" s="2">
        <f t="shared" si="200"/>
        <v>544.3152</v>
      </c>
      <c r="H3244" s="2">
        <f t="shared" si="2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tr">
        <f t="shared" si="203"/>
        <v>loss</v>
      </c>
      <c r="P3244" s="2" t="s">
        <v>23</v>
      </c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202"/>
        <v>Good Sales</v>
      </c>
      <c r="F3245" s="2">
        <v>0.14000000000000001</v>
      </c>
      <c r="G3245" s="2">
        <f t="shared" si="200"/>
        <v>154.2912</v>
      </c>
      <c r="H3245" s="2">
        <f t="shared" si="2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tr">
        <f t="shared" si="203"/>
        <v>loss</v>
      </c>
      <c r="P3245" s="2" t="s">
        <v>17</v>
      </c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202"/>
        <v>concerning</v>
      </c>
      <c r="F3246" s="2">
        <v>7.0000000000000007E-2</v>
      </c>
      <c r="G3246" s="2">
        <f t="shared" si="200"/>
        <v>55.360900000000008</v>
      </c>
      <c r="H3246" s="2">
        <f t="shared" si="2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tr">
        <f t="shared" si="203"/>
        <v>loss</v>
      </c>
      <c r="P3246" s="2" t="s">
        <v>39</v>
      </c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202"/>
        <v>Good Sales</v>
      </c>
      <c r="F3247" s="2">
        <v>0.22</v>
      </c>
      <c r="G3247" s="2">
        <f t="shared" si="200"/>
        <v>681.3818</v>
      </c>
      <c r="H3247" s="2">
        <f t="shared" si="2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tr">
        <f t="shared" si="203"/>
        <v>loss</v>
      </c>
      <c r="P3247" s="2" t="s">
        <v>48</v>
      </c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202"/>
        <v>Good Sales</v>
      </c>
      <c r="F3248" s="2">
        <v>0.25</v>
      </c>
      <c r="G3248" s="2">
        <f t="shared" si="200"/>
        <v>299.02249999999998</v>
      </c>
      <c r="H3248" s="2">
        <f t="shared" si="2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tr">
        <f t="shared" si="203"/>
        <v>loss</v>
      </c>
      <c r="P3248" s="2" t="s">
        <v>17</v>
      </c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202"/>
        <v>Good Sales</v>
      </c>
      <c r="F3249" s="2">
        <v>0.42</v>
      </c>
      <c r="G3249" s="2">
        <f t="shared" si="200"/>
        <v>1357.3812</v>
      </c>
      <c r="H3249" s="2">
        <f t="shared" si="2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tr">
        <f t="shared" si="203"/>
        <v>loss</v>
      </c>
      <c r="P3249" s="2" t="s">
        <v>39</v>
      </c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202"/>
        <v>Good Sales</v>
      </c>
      <c r="F3250" s="2">
        <v>0.27</v>
      </c>
      <c r="G3250" s="2">
        <f t="shared" si="200"/>
        <v>1313.604</v>
      </c>
      <c r="H3250" s="2">
        <f t="shared" si="2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tr">
        <f t="shared" si="203"/>
        <v>loss</v>
      </c>
      <c r="P3250" s="2" t="s">
        <v>39</v>
      </c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202"/>
        <v>Good Sales</v>
      </c>
      <c r="F3251" s="2">
        <v>0.11</v>
      </c>
      <c r="G3251" s="2">
        <f t="shared" si="200"/>
        <v>521.16679999999997</v>
      </c>
      <c r="H3251" s="2">
        <f t="shared" si="2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tr">
        <f t="shared" si="203"/>
        <v>loss</v>
      </c>
      <c r="P3251" s="2" t="s">
        <v>39</v>
      </c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202"/>
        <v>Good Sales</v>
      </c>
      <c r="F3252" s="2">
        <v>0.37</v>
      </c>
      <c r="G3252" s="2">
        <f t="shared" si="200"/>
        <v>455.98800000000006</v>
      </c>
      <c r="H3252" s="2">
        <f t="shared" si="2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tr">
        <f t="shared" si="203"/>
        <v>loss</v>
      </c>
      <c r="P3252" s="2" t="s">
        <v>48</v>
      </c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202"/>
        <v>Good Sales</v>
      </c>
      <c r="F3253" s="2">
        <v>0.15</v>
      </c>
      <c r="G3253" s="2">
        <f t="shared" si="200"/>
        <v>140.60849999999999</v>
      </c>
      <c r="H3253" s="2">
        <f t="shared" si="2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tr">
        <f t="shared" si="203"/>
        <v>loss</v>
      </c>
      <c r="P3253" s="2" t="s">
        <v>48</v>
      </c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202"/>
        <v>Good Sales</v>
      </c>
      <c r="F3254" s="2">
        <v>0.38</v>
      </c>
      <c r="G3254" s="2">
        <f t="shared" si="200"/>
        <v>1082.0955999999999</v>
      </c>
      <c r="H3254" s="2">
        <f t="shared" si="2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tr">
        <f t="shared" si="203"/>
        <v>profit</v>
      </c>
      <c r="P3254" s="2" t="s">
        <v>39</v>
      </c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202"/>
        <v>Good Sales</v>
      </c>
      <c r="F3255" s="2">
        <v>0.19</v>
      </c>
      <c r="G3255" s="2">
        <f t="shared" si="200"/>
        <v>565.28989999999999</v>
      </c>
      <c r="H3255" s="2">
        <f t="shared" si="2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tr">
        <f t="shared" si="203"/>
        <v>profit</v>
      </c>
      <c r="P3255" s="2" t="s">
        <v>23</v>
      </c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202"/>
        <v>Good Sales</v>
      </c>
      <c r="F3256" s="2">
        <v>0.26</v>
      </c>
      <c r="G3256" s="2">
        <f t="shared" si="200"/>
        <v>869.70780000000013</v>
      </c>
      <c r="H3256" s="2">
        <f t="shared" si="2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tr">
        <f t="shared" si="203"/>
        <v>loss</v>
      </c>
      <c r="P3256" s="2" t="s">
        <v>28</v>
      </c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202"/>
        <v>Good Sales</v>
      </c>
      <c r="F3257" s="2">
        <v>0.25</v>
      </c>
      <c r="G3257" s="2">
        <f t="shared" si="200"/>
        <v>933.32749999999999</v>
      </c>
      <c r="H3257" s="2">
        <f t="shared" si="2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tr">
        <f t="shared" si="203"/>
        <v>profit</v>
      </c>
      <c r="P3257" s="2" t="s">
        <v>34</v>
      </c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202"/>
        <v>Good Sales</v>
      </c>
      <c r="F3258" s="2">
        <v>0.48</v>
      </c>
      <c r="G3258" s="2">
        <f t="shared" si="200"/>
        <v>1461.4512</v>
      </c>
      <c r="H3258" s="2">
        <f t="shared" si="2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tr">
        <f t="shared" si="203"/>
        <v>profit</v>
      </c>
      <c r="P3258" s="2" t="s">
        <v>28</v>
      </c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202"/>
        <v>concerning</v>
      </c>
      <c r="F3259" s="2">
        <v>0.08</v>
      </c>
      <c r="G3259" s="2">
        <f t="shared" si="200"/>
        <v>51.807200000000002</v>
      </c>
      <c r="H3259" s="2">
        <f t="shared" si="2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tr">
        <f t="shared" si="203"/>
        <v>loss</v>
      </c>
      <c r="P3259" s="2" t="s">
        <v>23</v>
      </c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202"/>
        <v>Good Sales</v>
      </c>
      <c r="F3260" s="2">
        <v>0.47</v>
      </c>
      <c r="G3260" s="2">
        <f t="shared" si="200"/>
        <v>1866.7319</v>
      </c>
      <c r="H3260" s="2">
        <f t="shared" si="2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tr">
        <f t="shared" si="203"/>
        <v>profit</v>
      </c>
      <c r="P3260" s="2" t="s">
        <v>34</v>
      </c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202"/>
        <v>concerning</v>
      </c>
      <c r="F3261" s="2">
        <v>0.28000000000000003</v>
      </c>
      <c r="G3261" s="2">
        <f t="shared" si="200"/>
        <v>137.09640000000002</v>
      </c>
      <c r="H3261" s="2">
        <f t="shared" si="2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tr">
        <f t="shared" si="203"/>
        <v>loss</v>
      </c>
      <c r="P3261" s="2" t="s">
        <v>39</v>
      </c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202"/>
        <v>concerning</v>
      </c>
      <c r="F3262" s="2">
        <v>0.5</v>
      </c>
      <c r="G3262" s="2">
        <f t="shared" si="200"/>
        <v>98.98</v>
      </c>
      <c r="H3262" s="2">
        <f t="shared" si="2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tr">
        <f t="shared" si="203"/>
        <v>loss</v>
      </c>
      <c r="P3262" s="2" t="s">
        <v>17</v>
      </c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202"/>
        <v>Good Sales</v>
      </c>
      <c r="F3263" s="2">
        <v>0.28999999999999998</v>
      </c>
      <c r="G3263" s="2">
        <f t="shared" si="200"/>
        <v>1122.6857</v>
      </c>
      <c r="H3263" s="2">
        <f t="shared" si="2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tr">
        <f t="shared" si="203"/>
        <v>profit</v>
      </c>
      <c r="P3263" s="2" t="s">
        <v>23</v>
      </c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202"/>
        <v>Good Sales</v>
      </c>
      <c r="F3264" s="2">
        <v>0.33</v>
      </c>
      <c r="G3264" s="2">
        <f t="shared" si="200"/>
        <v>919.69349999999997</v>
      </c>
      <c r="H3264" s="2">
        <f t="shared" si="2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tr">
        <f t="shared" si="203"/>
        <v>loss</v>
      </c>
      <c r="P3264" s="2" t="s">
        <v>48</v>
      </c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202"/>
        <v>Good Sales</v>
      </c>
      <c r="F3265" s="2">
        <v>0.37</v>
      </c>
      <c r="G3265" s="2">
        <f t="shared" si="200"/>
        <v>1303.547</v>
      </c>
      <c r="H3265" s="2">
        <f t="shared" si="2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tr">
        <f t="shared" si="203"/>
        <v>profit</v>
      </c>
      <c r="P3265" s="2" t="s">
        <v>28</v>
      </c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202"/>
        <v>Good Sales</v>
      </c>
      <c r="F3266" s="2">
        <v>0.41</v>
      </c>
      <c r="G3266" s="2">
        <f t="shared" ref="G3266:G3329" si="204">D3266*F3266</f>
        <v>809.93859999999995</v>
      </c>
      <c r="H3266" s="2">
        <f t="shared" ref="H3266:H3329" si="205">D3266-G3266</f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tr">
        <f t="shared" si="203"/>
        <v>loss</v>
      </c>
      <c r="P3266" s="2" t="s">
        <v>48</v>
      </c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206">IF(D3267&gt;800,"Good Sales","concerning")</f>
        <v>concerning</v>
      </c>
      <c r="F3267" s="2">
        <v>0.24</v>
      </c>
      <c r="G3267" s="2">
        <f t="shared" si="204"/>
        <v>37.043999999999997</v>
      </c>
      <c r="H3267" s="2">
        <f t="shared" si="205"/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tr">
        <f t="shared" ref="O3267:O3330" si="207">IF(N3267&gt;800,"profit","loss")</f>
        <v>loss</v>
      </c>
      <c r="P3267" s="2" t="s">
        <v>23</v>
      </c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206"/>
        <v>Good Sales</v>
      </c>
      <c r="F3268" s="2">
        <v>0.34</v>
      </c>
      <c r="G3268" s="2">
        <f t="shared" si="204"/>
        <v>585.47320000000002</v>
      </c>
      <c r="H3268" s="2">
        <f t="shared" si="205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tr">
        <f t="shared" si="207"/>
        <v>loss</v>
      </c>
      <c r="P3268" s="2" t="s">
        <v>48</v>
      </c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206"/>
        <v>Good Sales</v>
      </c>
      <c r="F3269" s="2">
        <v>0.31</v>
      </c>
      <c r="G3269" s="2">
        <f t="shared" si="204"/>
        <v>954.75660000000005</v>
      </c>
      <c r="H3269" s="2">
        <f t="shared" si="205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tr">
        <f t="shared" si="207"/>
        <v>profit</v>
      </c>
      <c r="P3269" s="2" t="s">
        <v>48</v>
      </c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206"/>
        <v>Good Sales</v>
      </c>
      <c r="F3270" s="2">
        <v>0.2</v>
      </c>
      <c r="G3270" s="2">
        <f t="shared" si="204"/>
        <v>241.19000000000003</v>
      </c>
      <c r="H3270" s="2">
        <f t="shared" si="205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tr">
        <f t="shared" si="207"/>
        <v>loss</v>
      </c>
      <c r="P3270" s="2" t="s">
        <v>34</v>
      </c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206"/>
        <v>Good Sales</v>
      </c>
      <c r="F3271" s="2">
        <v>0.41</v>
      </c>
      <c r="G3271" s="2">
        <f t="shared" si="204"/>
        <v>1422.7983999999999</v>
      </c>
      <c r="H3271" s="2">
        <f t="shared" si="205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tr">
        <f t="shared" si="207"/>
        <v>loss</v>
      </c>
      <c r="P3271" s="2" t="s">
        <v>17</v>
      </c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206"/>
        <v>Good Sales</v>
      </c>
      <c r="F3272" s="2">
        <v>0.1</v>
      </c>
      <c r="G3272" s="2">
        <f t="shared" si="204"/>
        <v>399.25600000000003</v>
      </c>
      <c r="H3272" s="2">
        <f t="shared" si="205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tr">
        <f t="shared" si="207"/>
        <v>profit</v>
      </c>
      <c r="P3272" s="2" t="s">
        <v>39</v>
      </c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206"/>
        <v>Good Sales</v>
      </c>
      <c r="F3273" s="2">
        <v>0.08</v>
      </c>
      <c r="G3273" s="2">
        <f t="shared" si="204"/>
        <v>186.0728</v>
      </c>
      <c r="H3273" s="2">
        <f t="shared" si="205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tr">
        <f t="shared" si="207"/>
        <v>loss</v>
      </c>
      <c r="P3273" s="2" t="s">
        <v>28</v>
      </c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206"/>
        <v>Good Sales</v>
      </c>
      <c r="F3274" s="2">
        <v>0.37</v>
      </c>
      <c r="G3274" s="2">
        <f t="shared" si="204"/>
        <v>1624.6810999999998</v>
      </c>
      <c r="H3274" s="2">
        <f t="shared" si="205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tr">
        <f t="shared" si="207"/>
        <v>loss</v>
      </c>
      <c r="P3274" s="2" t="s">
        <v>17</v>
      </c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206"/>
        <v>Good Sales</v>
      </c>
      <c r="F3275" s="2">
        <v>0.32</v>
      </c>
      <c r="G3275" s="2">
        <f t="shared" si="204"/>
        <v>1372.3520000000001</v>
      </c>
      <c r="H3275" s="2">
        <f t="shared" si="205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tr">
        <f t="shared" si="207"/>
        <v>profit</v>
      </c>
      <c r="P3275" s="2" t="s">
        <v>23</v>
      </c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206"/>
        <v>Good Sales</v>
      </c>
      <c r="F3276" s="2">
        <v>0.16</v>
      </c>
      <c r="G3276" s="2">
        <f t="shared" si="204"/>
        <v>704.39679999999998</v>
      </c>
      <c r="H3276" s="2">
        <f t="shared" si="205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tr">
        <f t="shared" si="207"/>
        <v>profit</v>
      </c>
      <c r="P3276" s="2" t="s">
        <v>48</v>
      </c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206"/>
        <v>Good Sales</v>
      </c>
      <c r="F3277" s="2">
        <v>0.32</v>
      </c>
      <c r="G3277" s="2">
        <f t="shared" si="204"/>
        <v>1068.5056</v>
      </c>
      <c r="H3277" s="2">
        <f t="shared" si="205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tr">
        <f t="shared" si="207"/>
        <v>loss</v>
      </c>
      <c r="P3277" s="2" t="s">
        <v>34</v>
      </c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206"/>
        <v>Good Sales</v>
      </c>
      <c r="F3278" s="2">
        <v>0.39</v>
      </c>
      <c r="G3278" s="2">
        <f t="shared" si="204"/>
        <v>621.45330000000001</v>
      </c>
      <c r="H3278" s="2">
        <f t="shared" si="205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tr">
        <f t="shared" si="207"/>
        <v>loss</v>
      </c>
      <c r="P3278" s="2" t="s">
        <v>48</v>
      </c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206"/>
        <v>Good Sales</v>
      </c>
      <c r="F3279" s="2">
        <v>0.11</v>
      </c>
      <c r="G3279" s="2">
        <f t="shared" si="204"/>
        <v>270.39429999999999</v>
      </c>
      <c r="H3279" s="2">
        <f t="shared" si="205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tr">
        <f t="shared" si="207"/>
        <v>loss</v>
      </c>
      <c r="P3279" s="2" t="s">
        <v>34</v>
      </c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206"/>
        <v>Good Sales</v>
      </c>
      <c r="F3280" s="2">
        <v>0.28999999999999998</v>
      </c>
      <c r="G3280" s="2">
        <f t="shared" si="204"/>
        <v>1038.635</v>
      </c>
      <c r="H3280" s="2">
        <f t="shared" si="205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tr">
        <f t="shared" si="207"/>
        <v>profit</v>
      </c>
      <c r="P3280" s="2" t="s">
        <v>48</v>
      </c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206"/>
        <v>Good Sales</v>
      </c>
      <c r="F3281" s="2">
        <v>0.41</v>
      </c>
      <c r="G3281" s="2">
        <f t="shared" si="204"/>
        <v>464.02159999999998</v>
      </c>
      <c r="H3281" s="2">
        <f t="shared" si="205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tr">
        <f t="shared" si="207"/>
        <v>loss</v>
      </c>
      <c r="P3281" s="2" t="s">
        <v>17</v>
      </c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206"/>
        <v>Good Sales</v>
      </c>
      <c r="F3282" s="2">
        <v>0.21</v>
      </c>
      <c r="G3282" s="2">
        <f t="shared" si="204"/>
        <v>781.26929999999993</v>
      </c>
      <c r="H3282" s="2">
        <f t="shared" si="205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tr">
        <f t="shared" si="207"/>
        <v>profit</v>
      </c>
      <c r="P3282" s="2" t="s">
        <v>28</v>
      </c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206"/>
        <v>Good Sales</v>
      </c>
      <c r="F3283" s="2">
        <v>0.28999999999999998</v>
      </c>
      <c r="G3283" s="2">
        <f t="shared" si="204"/>
        <v>807.83269999999993</v>
      </c>
      <c r="H3283" s="2">
        <f t="shared" si="205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tr">
        <f t="shared" si="207"/>
        <v>loss</v>
      </c>
      <c r="P3283" s="2" t="s">
        <v>28</v>
      </c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206"/>
        <v>concerning</v>
      </c>
      <c r="F3284" s="2">
        <v>0.04</v>
      </c>
      <c r="G3284" s="2">
        <f t="shared" si="204"/>
        <v>22.819600000000001</v>
      </c>
      <c r="H3284" s="2">
        <f t="shared" si="205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tr">
        <f t="shared" si="207"/>
        <v>loss</v>
      </c>
      <c r="P3284" s="2" t="s">
        <v>23</v>
      </c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206"/>
        <v>Good Sales</v>
      </c>
      <c r="F3285" s="2">
        <v>0.42</v>
      </c>
      <c r="G3285" s="2">
        <f t="shared" si="204"/>
        <v>1188.8939999999998</v>
      </c>
      <c r="H3285" s="2">
        <f t="shared" si="205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tr">
        <f t="shared" si="207"/>
        <v>loss</v>
      </c>
      <c r="P3285" s="2" t="s">
        <v>34</v>
      </c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206"/>
        <v>concerning</v>
      </c>
      <c r="F3286" s="2">
        <v>0.4</v>
      </c>
      <c r="G3286" s="2">
        <f t="shared" si="204"/>
        <v>170.88</v>
      </c>
      <c r="H3286" s="2">
        <f t="shared" si="205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tr">
        <f t="shared" si="207"/>
        <v>loss</v>
      </c>
      <c r="P3286" s="2" t="s">
        <v>48</v>
      </c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206"/>
        <v>concerning</v>
      </c>
      <c r="F3287" s="2">
        <v>0.23</v>
      </c>
      <c r="G3287" s="2">
        <f t="shared" si="204"/>
        <v>39.125300000000003</v>
      </c>
      <c r="H3287" s="2">
        <f t="shared" si="205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tr">
        <f t="shared" si="207"/>
        <v>loss</v>
      </c>
      <c r="P3287" s="2" t="s">
        <v>39</v>
      </c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206"/>
        <v>Good Sales</v>
      </c>
      <c r="F3288" s="2">
        <v>0.06</v>
      </c>
      <c r="G3288" s="2">
        <f t="shared" si="204"/>
        <v>267.55079999999998</v>
      </c>
      <c r="H3288" s="2">
        <f t="shared" si="205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tr">
        <f t="shared" si="207"/>
        <v>profit</v>
      </c>
      <c r="P3288" s="2" t="s">
        <v>39</v>
      </c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206"/>
        <v>Good Sales</v>
      </c>
      <c r="F3289" s="2">
        <v>0.33</v>
      </c>
      <c r="G3289" s="2">
        <f t="shared" si="204"/>
        <v>825.19470000000013</v>
      </c>
      <c r="H3289" s="2">
        <f t="shared" si="205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tr">
        <f t="shared" si="207"/>
        <v>loss</v>
      </c>
      <c r="P3289" s="2" t="s">
        <v>48</v>
      </c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206"/>
        <v>Good Sales</v>
      </c>
      <c r="F3290" s="2">
        <v>0.28999999999999998</v>
      </c>
      <c r="G3290" s="2">
        <f t="shared" si="204"/>
        <v>801.01479999999992</v>
      </c>
      <c r="H3290" s="2">
        <f t="shared" si="205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tr">
        <f t="shared" si="207"/>
        <v>loss</v>
      </c>
      <c r="P3290" s="2" t="s">
        <v>23</v>
      </c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206"/>
        <v>Good Sales</v>
      </c>
      <c r="F3291" s="2">
        <v>0.46</v>
      </c>
      <c r="G3291" s="2">
        <f t="shared" si="204"/>
        <v>676.98200000000008</v>
      </c>
      <c r="H3291" s="2">
        <f t="shared" si="205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tr">
        <f t="shared" si="207"/>
        <v>loss</v>
      </c>
      <c r="P3291" s="2" t="s">
        <v>28</v>
      </c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206"/>
        <v>Good Sales</v>
      </c>
      <c r="F3292" s="2">
        <v>0.14000000000000001</v>
      </c>
      <c r="G3292" s="2">
        <f t="shared" si="204"/>
        <v>386.32300000000004</v>
      </c>
      <c r="H3292" s="2">
        <f t="shared" si="205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tr">
        <f t="shared" si="207"/>
        <v>loss</v>
      </c>
      <c r="P3292" s="2" t="s">
        <v>28</v>
      </c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206"/>
        <v>Good Sales</v>
      </c>
      <c r="F3293" s="2">
        <v>0.02</v>
      </c>
      <c r="G3293" s="2">
        <f t="shared" si="204"/>
        <v>18.549200000000003</v>
      </c>
      <c r="H3293" s="2">
        <f t="shared" si="205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tr">
        <f t="shared" si="207"/>
        <v>loss</v>
      </c>
      <c r="P3293" s="2" t="s">
        <v>28</v>
      </c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206"/>
        <v>Good Sales</v>
      </c>
      <c r="F3294" s="2">
        <v>0.13</v>
      </c>
      <c r="G3294" s="2">
        <f t="shared" si="204"/>
        <v>487.97579999999999</v>
      </c>
      <c r="H3294" s="2">
        <f t="shared" si="205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tr">
        <f t="shared" si="207"/>
        <v>loss</v>
      </c>
      <c r="P3294" s="2" t="s">
        <v>48</v>
      </c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206"/>
        <v>Good Sales</v>
      </c>
      <c r="F3295" s="2">
        <v>0.21</v>
      </c>
      <c r="G3295" s="2">
        <f t="shared" si="204"/>
        <v>868.22609999999997</v>
      </c>
      <c r="H3295" s="2">
        <f t="shared" si="205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tr">
        <f t="shared" si="207"/>
        <v>loss</v>
      </c>
      <c r="P3295" s="2" t="s">
        <v>48</v>
      </c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206"/>
        <v>Good Sales</v>
      </c>
      <c r="F3296" s="2">
        <v>0.08</v>
      </c>
      <c r="G3296" s="2">
        <f t="shared" si="204"/>
        <v>343.50319999999999</v>
      </c>
      <c r="H3296" s="2">
        <f t="shared" si="205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tr">
        <f t="shared" si="207"/>
        <v>loss</v>
      </c>
      <c r="P3296" s="2" t="s">
        <v>28</v>
      </c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206"/>
        <v>concerning</v>
      </c>
      <c r="F3297" s="2">
        <v>0.49</v>
      </c>
      <c r="G3297" s="2">
        <f t="shared" si="204"/>
        <v>305.07400000000001</v>
      </c>
      <c r="H3297" s="2">
        <f t="shared" si="205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tr">
        <f t="shared" si="207"/>
        <v>loss</v>
      </c>
      <c r="P3297" s="2" t="s">
        <v>48</v>
      </c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206"/>
        <v>Good Sales</v>
      </c>
      <c r="F3298" s="2">
        <v>0.11</v>
      </c>
      <c r="G3298" s="2">
        <f t="shared" si="204"/>
        <v>311.63</v>
      </c>
      <c r="H3298" s="2">
        <f t="shared" si="205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tr">
        <f t="shared" si="207"/>
        <v>loss</v>
      </c>
      <c r="P3298" s="2" t="s">
        <v>28</v>
      </c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206"/>
        <v>Good Sales</v>
      </c>
      <c r="F3299" s="2">
        <v>0.34</v>
      </c>
      <c r="G3299" s="2">
        <f t="shared" si="204"/>
        <v>1381.3792000000001</v>
      </c>
      <c r="H3299" s="2">
        <f t="shared" si="205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tr">
        <f t="shared" si="207"/>
        <v>profit</v>
      </c>
      <c r="P3299" s="2" t="s">
        <v>48</v>
      </c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206"/>
        <v>concerning</v>
      </c>
      <c r="F3300" s="2">
        <v>0.23</v>
      </c>
      <c r="G3300" s="2">
        <f t="shared" si="204"/>
        <v>167.49979999999999</v>
      </c>
      <c r="H3300" s="2">
        <f t="shared" si="205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tr">
        <f t="shared" si="207"/>
        <v>loss</v>
      </c>
      <c r="P3300" s="2" t="s">
        <v>48</v>
      </c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206"/>
        <v>concerning</v>
      </c>
      <c r="F3301" s="2">
        <v>0.28000000000000003</v>
      </c>
      <c r="G3301" s="2">
        <f t="shared" si="204"/>
        <v>164.54480000000001</v>
      </c>
      <c r="H3301" s="2">
        <f t="shared" si="205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tr">
        <f t="shared" si="207"/>
        <v>loss</v>
      </c>
      <c r="P3301" s="2" t="s">
        <v>17</v>
      </c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206"/>
        <v>Good Sales</v>
      </c>
      <c r="F3302" s="2">
        <v>0.47</v>
      </c>
      <c r="G3302" s="2">
        <f t="shared" si="204"/>
        <v>1928.4194</v>
      </c>
      <c r="H3302" s="2">
        <f t="shared" si="205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tr">
        <f t="shared" si="207"/>
        <v>profit</v>
      </c>
      <c r="P3302" s="2" t="s">
        <v>48</v>
      </c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206"/>
        <v>Good Sales</v>
      </c>
      <c r="F3303" s="2">
        <v>0.27</v>
      </c>
      <c r="G3303" s="2">
        <f t="shared" si="204"/>
        <v>1081.0827000000002</v>
      </c>
      <c r="H3303" s="2">
        <f t="shared" si="205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tr">
        <f t="shared" si="207"/>
        <v>profit</v>
      </c>
      <c r="P3303" s="2" t="s">
        <v>17</v>
      </c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206"/>
        <v>Good Sales</v>
      </c>
      <c r="F3304" s="2">
        <v>0.15</v>
      </c>
      <c r="G3304" s="2">
        <f t="shared" si="204"/>
        <v>344.78999999999996</v>
      </c>
      <c r="H3304" s="2">
        <f t="shared" si="205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tr">
        <f t="shared" si="207"/>
        <v>loss</v>
      </c>
      <c r="P3304" s="2" t="s">
        <v>48</v>
      </c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206"/>
        <v>concerning</v>
      </c>
      <c r="F3305" s="2">
        <v>0.11</v>
      </c>
      <c r="G3305" s="2">
        <f t="shared" si="204"/>
        <v>70.133800000000008</v>
      </c>
      <c r="H3305" s="2">
        <f t="shared" si="205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tr">
        <f t="shared" si="207"/>
        <v>loss</v>
      </c>
      <c r="P3305" s="2" t="s">
        <v>23</v>
      </c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206"/>
        <v>Good Sales</v>
      </c>
      <c r="F3306" s="2">
        <v>0.45</v>
      </c>
      <c r="G3306" s="2">
        <f t="shared" si="204"/>
        <v>1183.05</v>
      </c>
      <c r="H3306" s="2">
        <f t="shared" si="205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tr">
        <f t="shared" si="207"/>
        <v>loss</v>
      </c>
      <c r="P3306" s="2" t="s">
        <v>39</v>
      </c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206"/>
        <v>Good Sales</v>
      </c>
      <c r="F3307" s="2">
        <v>0.49</v>
      </c>
      <c r="G3307" s="2">
        <f t="shared" si="204"/>
        <v>996.92459999999994</v>
      </c>
      <c r="H3307" s="2">
        <f t="shared" si="205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tr">
        <f t="shared" si="207"/>
        <v>loss</v>
      </c>
      <c r="P3307" s="2" t="s">
        <v>48</v>
      </c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206"/>
        <v>Good Sales</v>
      </c>
      <c r="F3308" s="2">
        <v>0.13</v>
      </c>
      <c r="G3308" s="2">
        <f t="shared" si="204"/>
        <v>343.31440000000003</v>
      </c>
      <c r="H3308" s="2">
        <f t="shared" si="205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tr">
        <f t="shared" si="207"/>
        <v>loss</v>
      </c>
      <c r="P3308" s="2" t="s">
        <v>39</v>
      </c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206"/>
        <v>Good Sales</v>
      </c>
      <c r="F3309" s="2">
        <v>0.36</v>
      </c>
      <c r="G3309" s="2">
        <f t="shared" si="204"/>
        <v>811.9763999999999</v>
      </c>
      <c r="H3309" s="2">
        <f t="shared" si="205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tr">
        <f t="shared" si="207"/>
        <v>loss</v>
      </c>
      <c r="P3309" s="2" t="s">
        <v>23</v>
      </c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206"/>
        <v>Good Sales</v>
      </c>
      <c r="F3310" s="2">
        <v>0.25</v>
      </c>
      <c r="G3310" s="2">
        <f t="shared" si="204"/>
        <v>721.43</v>
      </c>
      <c r="H3310" s="2">
        <f t="shared" si="205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tr">
        <f t="shared" si="207"/>
        <v>loss</v>
      </c>
      <c r="P3310" s="2" t="s">
        <v>48</v>
      </c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206"/>
        <v>Good Sales</v>
      </c>
      <c r="F3311" s="2">
        <v>0.35</v>
      </c>
      <c r="G3311" s="2">
        <f t="shared" si="204"/>
        <v>1282.029</v>
      </c>
      <c r="H3311" s="2">
        <f t="shared" si="205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tr">
        <f t="shared" si="207"/>
        <v>loss</v>
      </c>
      <c r="P3311" s="2" t="s">
        <v>17</v>
      </c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206"/>
        <v>Good Sales</v>
      </c>
      <c r="F3312" s="2">
        <v>0.48</v>
      </c>
      <c r="G3312" s="2">
        <f t="shared" si="204"/>
        <v>1870.4687999999999</v>
      </c>
      <c r="H3312" s="2">
        <f t="shared" si="205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tr">
        <f t="shared" si="207"/>
        <v>profit</v>
      </c>
      <c r="P3312" s="2" t="s">
        <v>48</v>
      </c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206"/>
        <v>Good Sales</v>
      </c>
      <c r="F3313" s="2">
        <v>0.14000000000000001</v>
      </c>
      <c r="G3313" s="2">
        <f t="shared" si="204"/>
        <v>459.20140000000009</v>
      </c>
      <c r="H3313" s="2">
        <f t="shared" si="205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tr">
        <f t="shared" si="207"/>
        <v>loss</v>
      </c>
      <c r="P3313" s="2" t="s">
        <v>34</v>
      </c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206"/>
        <v>Good Sales</v>
      </c>
      <c r="F3314" s="2">
        <v>0.37</v>
      </c>
      <c r="G3314" s="2">
        <f t="shared" si="204"/>
        <v>397.67969999999997</v>
      </c>
      <c r="H3314" s="2">
        <f t="shared" si="205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tr">
        <f t="shared" si="207"/>
        <v>loss</v>
      </c>
      <c r="P3314" s="2" t="s">
        <v>34</v>
      </c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206"/>
        <v>Good Sales</v>
      </c>
      <c r="F3315" s="2">
        <v>0.22</v>
      </c>
      <c r="G3315" s="2">
        <f t="shared" si="204"/>
        <v>450.09800000000001</v>
      </c>
      <c r="H3315" s="2">
        <f t="shared" si="205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tr">
        <f t="shared" si="207"/>
        <v>loss</v>
      </c>
      <c r="P3315" s="2" t="s">
        <v>34</v>
      </c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206"/>
        <v>concerning</v>
      </c>
      <c r="F3316" s="2">
        <v>0.33</v>
      </c>
      <c r="G3316" s="2">
        <f t="shared" si="204"/>
        <v>148.17000000000002</v>
      </c>
      <c r="H3316" s="2">
        <f t="shared" si="205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tr">
        <f t="shared" si="207"/>
        <v>loss</v>
      </c>
      <c r="P3316" s="2" t="s">
        <v>39</v>
      </c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206"/>
        <v>Good Sales</v>
      </c>
      <c r="F3317" s="2">
        <v>0.2</v>
      </c>
      <c r="G3317" s="2">
        <f t="shared" si="204"/>
        <v>462.64</v>
      </c>
      <c r="H3317" s="2">
        <f t="shared" si="205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tr">
        <f t="shared" si="207"/>
        <v>loss</v>
      </c>
      <c r="P3317" s="2" t="s">
        <v>39</v>
      </c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206"/>
        <v>Good Sales</v>
      </c>
      <c r="F3318" s="2">
        <v>0.35</v>
      </c>
      <c r="G3318" s="2">
        <f t="shared" si="204"/>
        <v>1699.1309999999999</v>
      </c>
      <c r="H3318" s="2">
        <f t="shared" si="205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tr">
        <f t="shared" si="207"/>
        <v>profit</v>
      </c>
      <c r="P3318" s="2" t="s">
        <v>23</v>
      </c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206"/>
        <v>Good Sales</v>
      </c>
      <c r="F3319" s="2">
        <v>0.17</v>
      </c>
      <c r="G3319" s="2">
        <f t="shared" si="204"/>
        <v>551.5616</v>
      </c>
      <c r="H3319" s="2">
        <f t="shared" si="205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tr">
        <f t="shared" si="207"/>
        <v>loss</v>
      </c>
      <c r="P3319" s="2" t="s">
        <v>23</v>
      </c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206"/>
        <v>Good Sales</v>
      </c>
      <c r="F3320" s="2">
        <v>0.24</v>
      </c>
      <c r="G3320" s="2">
        <f t="shared" si="204"/>
        <v>205.82399999999998</v>
      </c>
      <c r="H3320" s="2">
        <f t="shared" si="205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tr">
        <f t="shared" si="207"/>
        <v>loss</v>
      </c>
      <c r="P3320" s="2" t="s">
        <v>28</v>
      </c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206"/>
        <v>Good Sales</v>
      </c>
      <c r="F3321" s="2">
        <v>0.35</v>
      </c>
      <c r="G3321" s="2">
        <f t="shared" si="204"/>
        <v>495.61049999999994</v>
      </c>
      <c r="H3321" s="2">
        <f t="shared" si="205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tr">
        <f t="shared" si="207"/>
        <v>loss</v>
      </c>
      <c r="P3321" s="2" t="s">
        <v>17</v>
      </c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206"/>
        <v>concerning</v>
      </c>
      <c r="F3322" s="2">
        <v>0.02</v>
      </c>
      <c r="G3322" s="2">
        <f t="shared" si="204"/>
        <v>8.3282000000000007</v>
      </c>
      <c r="H3322" s="2">
        <f t="shared" si="205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tr">
        <f t="shared" si="207"/>
        <v>loss</v>
      </c>
      <c r="P3322" s="2" t="s">
        <v>48</v>
      </c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206"/>
        <v>Good Sales</v>
      </c>
      <c r="F3323" s="2">
        <v>0.16</v>
      </c>
      <c r="G3323" s="2">
        <f t="shared" si="204"/>
        <v>159.0128</v>
      </c>
      <c r="H3323" s="2">
        <f t="shared" si="205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tr">
        <f t="shared" si="207"/>
        <v>loss</v>
      </c>
      <c r="P3323" s="2" t="s">
        <v>23</v>
      </c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206"/>
        <v>Good Sales</v>
      </c>
      <c r="F3324" s="2">
        <v>0.27</v>
      </c>
      <c r="G3324" s="2">
        <f t="shared" si="204"/>
        <v>672.41340000000002</v>
      </c>
      <c r="H3324" s="2">
        <f t="shared" si="205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tr">
        <f t="shared" si="207"/>
        <v>loss</v>
      </c>
      <c r="P3324" s="2" t="s">
        <v>34</v>
      </c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206"/>
        <v>Good Sales</v>
      </c>
      <c r="F3325" s="2">
        <v>0.04</v>
      </c>
      <c r="G3325" s="2">
        <f t="shared" si="204"/>
        <v>71.591999999999999</v>
      </c>
      <c r="H3325" s="2">
        <f t="shared" si="205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tr">
        <f t="shared" si="207"/>
        <v>loss</v>
      </c>
      <c r="P3325" s="2" t="s">
        <v>39</v>
      </c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206"/>
        <v>Good Sales</v>
      </c>
      <c r="F3326" s="2">
        <v>0.35</v>
      </c>
      <c r="G3326" s="2">
        <f t="shared" si="204"/>
        <v>384.79700000000003</v>
      </c>
      <c r="H3326" s="2">
        <f t="shared" si="205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tr">
        <f t="shared" si="207"/>
        <v>loss</v>
      </c>
      <c r="P3326" s="2" t="s">
        <v>48</v>
      </c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206"/>
        <v>Good Sales</v>
      </c>
      <c r="F3327" s="2">
        <v>0.41</v>
      </c>
      <c r="G3327" s="2">
        <f t="shared" si="204"/>
        <v>335.51530000000002</v>
      </c>
      <c r="H3327" s="2">
        <f t="shared" si="205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tr">
        <f t="shared" si="207"/>
        <v>loss</v>
      </c>
      <c r="P3327" s="2" t="s">
        <v>23</v>
      </c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206"/>
        <v>Good Sales</v>
      </c>
      <c r="F3328" s="2">
        <v>0.08</v>
      </c>
      <c r="G3328" s="2">
        <f t="shared" si="204"/>
        <v>265.18</v>
      </c>
      <c r="H3328" s="2">
        <f t="shared" si="205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tr">
        <f t="shared" si="207"/>
        <v>loss</v>
      </c>
      <c r="P3328" s="2" t="s">
        <v>23</v>
      </c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206"/>
        <v>Good Sales</v>
      </c>
      <c r="F3329" s="2">
        <v>0.37</v>
      </c>
      <c r="G3329" s="2">
        <f t="shared" si="204"/>
        <v>1048.8389999999999</v>
      </c>
      <c r="H3329" s="2">
        <f t="shared" si="205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tr">
        <f t="shared" si="207"/>
        <v>loss</v>
      </c>
      <c r="P3329" s="2" t="s">
        <v>48</v>
      </c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206"/>
        <v>Good Sales</v>
      </c>
      <c r="F3330" s="2">
        <v>0.32</v>
      </c>
      <c r="G3330" s="2">
        <f t="shared" ref="G3330:G3393" si="208">D3330*F3330</f>
        <v>1353.2607999999998</v>
      </c>
      <c r="H3330" s="2">
        <f t="shared" ref="H3330:H3393" si="209">D3330-G3330</f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tr">
        <f t="shared" si="207"/>
        <v>loss</v>
      </c>
      <c r="P3330" s="2" t="s">
        <v>17</v>
      </c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210">IF(D3331&gt;800,"Good Sales","concerning")</f>
        <v>Good Sales</v>
      </c>
      <c r="F3331" s="2">
        <v>0.21</v>
      </c>
      <c r="G3331" s="2">
        <f t="shared" si="208"/>
        <v>209.56739999999999</v>
      </c>
      <c r="H3331" s="2">
        <f t="shared" si="209"/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tr">
        <f t="shared" ref="O3331:O3394" si="211">IF(N3331&gt;800,"profit","loss")</f>
        <v>loss</v>
      </c>
      <c r="P3331" s="2" t="s">
        <v>23</v>
      </c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210"/>
        <v>Good Sales</v>
      </c>
      <c r="F3332" s="2">
        <v>0.08</v>
      </c>
      <c r="G3332" s="2">
        <f t="shared" si="208"/>
        <v>340.41040000000004</v>
      </c>
      <c r="H3332" s="2">
        <f t="shared" si="209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tr">
        <f t="shared" si="211"/>
        <v>loss</v>
      </c>
      <c r="P3332" s="2" t="s">
        <v>39</v>
      </c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210"/>
        <v>Good Sales</v>
      </c>
      <c r="F3333" s="2">
        <v>0.48</v>
      </c>
      <c r="G3333" s="2">
        <f t="shared" si="208"/>
        <v>1407.2447999999999</v>
      </c>
      <c r="H3333" s="2">
        <f t="shared" si="209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tr">
        <f t="shared" si="211"/>
        <v>loss</v>
      </c>
      <c r="P3333" s="2" t="s">
        <v>34</v>
      </c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210"/>
        <v>Good Sales</v>
      </c>
      <c r="F3334" s="2">
        <v>0.23</v>
      </c>
      <c r="G3334" s="2">
        <f t="shared" si="208"/>
        <v>323.03270000000003</v>
      </c>
      <c r="H3334" s="2">
        <f t="shared" si="209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tr">
        <f t="shared" si="211"/>
        <v>loss</v>
      </c>
      <c r="P3334" s="2" t="s">
        <v>28</v>
      </c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210"/>
        <v>Good Sales</v>
      </c>
      <c r="F3335" s="2">
        <v>0.09</v>
      </c>
      <c r="G3335" s="2">
        <f t="shared" si="208"/>
        <v>129.6369</v>
      </c>
      <c r="H3335" s="2">
        <f t="shared" si="209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tr">
        <f t="shared" si="211"/>
        <v>loss</v>
      </c>
      <c r="P3335" s="2" t="s">
        <v>23</v>
      </c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210"/>
        <v>Good Sales</v>
      </c>
      <c r="F3336" s="2">
        <v>0.36</v>
      </c>
      <c r="G3336" s="2">
        <f t="shared" si="208"/>
        <v>724.62959999999998</v>
      </c>
      <c r="H3336" s="2">
        <f t="shared" si="209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tr">
        <f t="shared" si="211"/>
        <v>loss</v>
      </c>
      <c r="P3336" s="2" t="s">
        <v>34</v>
      </c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210"/>
        <v>Good Sales</v>
      </c>
      <c r="F3337" s="2">
        <v>0.3</v>
      </c>
      <c r="G3337" s="2">
        <f t="shared" si="208"/>
        <v>706.38599999999997</v>
      </c>
      <c r="H3337" s="2">
        <f t="shared" si="209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tr">
        <f t="shared" si="211"/>
        <v>loss</v>
      </c>
      <c r="P3337" s="2" t="s">
        <v>23</v>
      </c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210"/>
        <v>concerning</v>
      </c>
      <c r="F3338" s="2">
        <v>0.41</v>
      </c>
      <c r="G3338" s="2">
        <f t="shared" si="208"/>
        <v>206.75069999999997</v>
      </c>
      <c r="H3338" s="2">
        <f t="shared" si="209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tr">
        <f t="shared" si="211"/>
        <v>loss</v>
      </c>
      <c r="P3338" s="2" t="s">
        <v>48</v>
      </c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210"/>
        <v>Good Sales</v>
      </c>
      <c r="F3339" s="2">
        <v>0.5</v>
      </c>
      <c r="G3339" s="2">
        <f t="shared" si="208"/>
        <v>2112.9</v>
      </c>
      <c r="H3339" s="2">
        <f t="shared" si="209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tr">
        <f t="shared" si="211"/>
        <v>loss</v>
      </c>
      <c r="P3339" s="2" t="s">
        <v>39</v>
      </c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210"/>
        <v>concerning</v>
      </c>
      <c r="F3340" s="2">
        <v>0.02</v>
      </c>
      <c r="G3340" s="2">
        <f t="shared" si="208"/>
        <v>13.911</v>
      </c>
      <c r="H3340" s="2">
        <f t="shared" si="209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tr">
        <f t="shared" si="211"/>
        <v>loss</v>
      </c>
      <c r="P3340" s="2" t="s">
        <v>34</v>
      </c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210"/>
        <v>Good Sales</v>
      </c>
      <c r="F3341" s="2">
        <v>0.37</v>
      </c>
      <c r="G3341" s="2">
        <f t="shared" si="208"/>
        <v>913.51149999999996</v>
      </c>
      <c r="H3341" s="2">
        <f t="shared" si="209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tr">
        <f t="shared" si="211"/>
        <v>loss</v>
      </c>
      <c r="P3341" s="2" t="s">
        <v>28</v>
      </c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210"/>
        <v>Good Sales</v>
      </c>
      <c r="F3342" s="2">
        <v>0.49</v>
      </c>
      <c r="G3342" s="2">
        <f t="shared" si="208"/>
        <v>968.50459999999998</v>
      </c>
      <c r="H3342" s="2">
        <f t="shared" si="209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tr">
        <f t="shared" si="211"/>
        <v>loss</v>
      </c>
      <c r="P3342" s="2" t="s">
        <v>17</v>
      </c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210"/>
        <v>Good Sales</v>
      </c>
      <c r="F3343" s="2">
        <v>0.27</v>
      </c>
      <c r="G3343" s="2">
        <f t="shared" si="208"/>
        <v>704.75670000000002</v>
      </c>
      <c r="H3343" s="2">
        <f t="shared" si="209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tr">
        <f t="shared" si="211"/>
        <v>loss</v>
      </c>
      <c r="P3343" s="2" t="s">
        <v>39</v>
      </c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210"/>
        <v>Good Sales</v>
      </c>
      <c r="F3344" s="2">
        <v>0.36</v>
      </c>
      <c r="G3344" s="2">
        <f t="shared" si="208"/>
        <v>1601.5175999999999</v>
      </c>
      <c r="H3344" s="2">
        <f t="shared" si="209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tr">
        <f t="shared" si="211"/>
        <v>profit</v>
      </c>
      <c r="P3344" s="2" t="s">
        <v>34</v>
      </c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210"/>
        <v>Good Sales</v>
      </c>
      <c r="F3345" s="2">
        <v>0.22</v>
      </c>
      <c r="G3345" s="2">
        <f t="shared" si="208"/>
        <v>1088.2366</v>
      </c>
      <c r="H3345" s="2">
        <f t="shared" si="209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tr">
        <f t="shared" si="211"/>
        <v>profit</v>
      </c>
      <c r="P3345" s="2" t="s">
        <v>48</v>
      </c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210"/>
        <v>concerning</v>
      </c>
      <c r="F3346" s="2">
        <v>0.18</v>
      </c>
      <c r="G3346" s="2">
        <f t="shared" si="208"/>
        <v>35.879400000000004</v>
      </c>
      <c r="H3346" s="2">
        <f t="shared" si="209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tr">
        <f t="shared" si="211"/>
        <v>loss</v>
      </c>
      <c r="P3346" s="2" t="s">
        <v>48</v>
      </c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210"/>
        <v>Good Sales</v>
      </c>
      <c r="F3347" s="2">
        <v>0.35</v>
      </c>
      <c r="G3347" s="2">
        <f t="shared" si="208"/>
        <v>709.40449999999987</v>
      </c>
      <c r="H3347" s="2">
        <f t="shared" si="209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tr">
        <f t="shared" si="211"/>
        <v>loss</v>
      </c>
      <c r="P3347" s="2" t="s">
        <v>39</v>
      </c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210"/>
        <v>Good Sales</v>
      </c>
      <c r="F3348" s="2">
        <v>0.49</v>
      </c>
      <c r="G3348" s="2">
        <f t="shared" si="208"/>
        <v>2012.0820999999999</v>
      </c>
      <c r="H3348" s="2">
        <f t="shared" si="209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tr">
        <f t="shared" si="211"/>
        <v>loss</v>
      </c>
      <c r="P3348" s="2" t="s">
        <v>17</v>
      </c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210"/>
        <v>Good Sales</v>
      </c>
      <c r="F3349" s="2">
        <v>0.05</v>
      </c>
      <c r="G3349" s="2">
        <f t="shared" si="208"/>
        <v>85.017499999999998</v>
      </c>
      <c r="H3349" s="2">
        <f t="shared" si="209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tr">
        <f t="shared" si="211"/>
        <v>loss</v>
      </c>
      <c r="P3349" s="2" t="s">
        <v>39</v>
      </c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210"/>
        <v>Good Sales</v>
      </c>
      <c r="F3350" s="2">
        <v>0.21</v>
      </c>
      <c r="G3350" s="2">
        <f t="shared" si="208"/>
        <v>688.85879999999997</v>
      </c>
      <c r="H3350" s="2">
        <f t="shared" si="209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tr">
        <f t="shared" si="211"/>
        <v>loss</v>
      </c>
      <c r="P3350" s="2" t="s">
        <v>28</v>
      </c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210"/>
        <v>Good Sales</v>
      </c>
      <c r="F3351" s="2">
        <v>0.47</v>
      </c>
      <c r="G3351" s="2">
        <f t="shared" si="208"/>
        <v>2332.1728999999996</v>
      </c>
      <c r="H3351" s="2">
        <f t="shared" si="209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tr">
        <f t="shared" si="211"/>
        <v>loss</v>
      </c>
      <c r="P3351" s="2" t="s">
        <v>34</v>
      </c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210"/>
        <v>Good Sales</v>
      </c>
      <c r="F3352" s="2">
        <v>0.06</v>
      </c>
      <c r="G3352" s="2">
        <f t="shared" si="208"/>
        <v>196.15079999999998</v>
      </c>
      <c r="H3352" s="2">
        <f t="shared" si="209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tr">
        <f t="shared" si="211"/>
        <v>loss</v>
      </c>
      <c r="P3352" s="2" t="s">
        <v>23</v>
      </c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210"/>
        <v>concerning</v>
      </c>
      <c r="F3353" s="2">
        <v>0.33</v>
      </c>
      <c r="G3353" s="2">
        <f t="shared" si="208"/>
        <v>212.79720000000003</v>
      </c>
      <c r="H3353" s="2">
        <f t="shared" si="209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tr">
        <f t="shared" si="211"/>
        <v>loss</v>
      </c>
      <c r="P3353" s="2" t="s">
        <v>23</v>
      </c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210"/>
        <v>Good Sales</v>
      </c>
      <c r="F3354" s="2">
        <v>0.22</v>
      </c>
      <c r="G3354" s="2">
        <f t="shared" si="208"/>
        <v>930.68139999999994</v>
      </c>
      <c r="H3354" s="2">
        <f t="shared" si="209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tr">
        <f t="shared" si="211"/>
        <v>profit</v>
      </c>
      <c r="P3354" s="2" t="s">
        <v>17</v>
      </c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210"/>
        <v>Good Sales</v>
      </c>
      <c r="F3355" s="2">
        <v>0.19</v>
      </c>
      <c r="G3355" s="2">
        <f t="shared" si="208"/>
        <v>918.95780000000002</v>
      </c>
      <c r="H3355" s="2">
        <f t="shared" si="209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tr">
        <f t="shared" si="211"/>
        <v>loss</v>
      </c>
      <c r="P3355" s="2" t="s">
        <v>17</v>
      </c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210"/>
        <v>Good Sales</v>
      </c>
      <c r="F3356" s="2">
        <v>0.1</v>
      </c>
      <c r="G3356" s="2">
        <f t="shared" si="208"/>
        <v>359.12900000000002</v>
      </c>
      <c r="H3356" s="2">
        <f t="shared" si="209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tr">
        <f t="shared" si="211"/>
        <v>loss</v>
      </c>
      <c r="P3356" s="2" t="s">
        <v>39</v>
      </c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210"/>
        <v>Good Sales</v>
      </c>
      <c r="F3357" s="2">
        <v>0.09</v>
      </c>
      <c r="G3357" s="2">
        <f t="shared" si="208"/>
        <v>193.80869999999999</v>
      </c>
      <c r="H3357" s="2">
        <f t="shared" si="209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tr">
        <f t="shared" si="211"/>
        <v>loss</v>
      </c>
      <c r="P3357" s="2" t="s">
        <v>48</v>
      </c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210"/>
        <v>Good Sales</v>
      </c>
      <c r="F3358" s="2">
        <v>0.26</v>
      </c>
      <c r="G3358" s="2">
        <f t="shared" si="208"/>
        <v>1234.2616</v>
      </c>
      <c r="H3358" s="2">
        <f t="shared" si="209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tr">
        <f t="shared" si="211"/>
        <v>profit</v>
      </c>
      <c r="P3358" s="2" t="s">
        <v>17</v>
      </c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210"/>
        <v>Good Sales</v>
      </c>
      <c r="F3359" s="2">
        <v>0.19</v>
      </c>
      <c r="G3359" s="2">
        <f t="shared" si="208"/>
        <v>920.74</v>
      </c>
      <c r="H3359" s="2">
        <f t="shared" si="209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tr">
        <f t="shared" si="211"/>
        <v>profit</v>
      </c>
      <c r="P3359" s="2" t="s">
        <v>34</v>
      </c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210"/>
        <v>Good Sales</v>
      </c>
      <c r="F3360" s="2">
        <v>0.25</v>
      </c>
      <c r="G3360" s="2">
        <f t="shared" si="208"/>
        <v>1170.5174999999999</v>
      </c>
      <c r="H3360" s="2">
        <f t="shared" si="209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tr">
        <f t="shared" si="211"/>
        <v>loss</v>
      </c>
      <c r="P3360" s="2" t="s">
        <v>28</v>
      </c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210"/>
        <v>Good Sales</v>
      </c>
      <c r="F3361" s="2">
        <v>0.1</v>
      </c>
      <c r="G3361" s="2">
        <f t="shared" si="208"/>
        <v>211.791</v>
      </c>
      <c r="H3361" s="2">
        <f t="shared" si="209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tr">
        <f t="shared" si="211"/>
        <v>loss</v>
      </c>
      <c r="P3361" s="2" t="s">
        <v>34</v>
      </c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210"/>
        <v>Good Sales</v>
      </c>
      <c r="F3362" s="2">
        <v>0.18</v>
      </c>
      <c r="G3362" s="2">
        <f t="shared" si="208"/>
        <v>714.52260000000001</v>
      </c>
      <c r="H3362" s="2">
        <f t="shared" si="209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tr">
        <f t="shared" si="211"/>
        <v>loss</v>
      </c>
      <c r="P3362" s="2" t="s">
        <v>17</v>
      </c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210"/>
        <v>Good Sales</v>
      </c>
      <c r="F3363" s="2">
        <v>0.5</v>
      </c>
      <c r="G3363" s="2">
        <f t="shared" si="208"/>
        <v>1652.74</v>
      </c>
      <c r="H3363" s="2">
        <f t="shared" si="209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tr">
        <f t="shared" si="211"/>
        <v>loss</v>
      </c>
      <c r="P3363" s="2" t="s">
        <v>28</v>
      </c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210"/>
        <v>Good Sales</v>
      </c>
      <c r="F3364" s="2">
        <v>0.18</v>
      </c>
      <c r="G3364" s="2">
        <f t="shared" si="208"/>
        <v>176.50079999999997</v>
      </c>
      <c r="H3364" s="2">
        <f t="shared" si="209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tr">
        <f t="shared" si="211"/>
        <v>loss</v>
      </c>
      <c r="P3364" s="2" t="s">
        <v>48</v>
      </c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210"/>
        <v>Good Sales</v>
      </c>
      <c r="F3365" s="2">
        <v>0.21</v>
      </c>
      <c r="G3365" s="2">
        <f t="shared" si="208"/>
        <v>572.04419999999993</v>
      </c>
      <c r="H3365" s="2">
        <f t="shared" si="209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tr">
        <f t="shared" si="211"/>
        <v>loss</v>
      </c>
      <c r="P3365" s="2" t="s">
        <v>39</v>
      </c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210"/>
        <v>Good Sales</v>
      </c>
      <c r="F3366" s="2">
        <v>0.01</v>
      </c>
      <c r="G3366" s="2">
        <f t="shared" si="208"/>
        <v>37.636900000000004</v>
      </c>
      <c r="H3366" s="2">
        <f t="shared" si="209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tr">
        <f t="shared" si="211"/>
        <v>loss</v>
      </c>
      <c r="P3366" s="2" t="s">
        <v>39</v>
      </c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210"/>
        <v>Good Sales</v>
      </c>
      <c r="F3367" s="2">
        <v>0.19</v>
      </c>
      <c r="G3367" s="2">
        <f t="shared" si="208"/>
        <v>853.09430000000009</v>
      </c>
      <c r="H3367" s="2">
        <f t="shared" si="209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tr">
        <f t="shared" si="211"/>
        <v>loss</v>
      </c>
      <c r="P3367" s="2" t="s">
        <v>28</v>
      </c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210"/>
        <v>Good Sales</v>
      </c>
      <c r="F3368" s="2">
        <v>0.38</v>
      </c>
      <c r="G3368" s="2">
        <f t="shared" si="208"/>
        <v>1644.1573999999998</v>
      </c>
      <c r="H3368" s="2">
        <f t="shared" si="209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tr">
        <f t="shared" si="211"/>
        <v>loss</v>
      </c>
      <c r="P3368" s="2" t="s">
        <v>39</v>
      </c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210"/>
        <v>Good Sales</v>
      </c>
      <c r="F3369" s="2">
        <v>0.26</v>
      </c>
      <c r="G3369" s="2">
        <f t="shared" si="208"/>
        <v>223.03580000000002</v>
      </c>
      <c r="H3369" s="2">
        <f t="shared" si="209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tr">
        <f t="shared" si="211"/>
        <v>loss</v>
      </c>
      <c r="P3369" s="2" t="s">
        <v>34</v>
      </c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210"/>
        <v>Good Sales</v>
      </c>
      <c r="F3370" s="2">
        <v>0.33</v>
      </c>
      <c r="G3370" s="2">
        <f t="shared" si="208"/>
        <v>822.14880000000005</v>
      </c>
      <c r="H3370" s="2">
        <f t="shared" si="209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tr">
        <f t="shared" si="211"/>
        <v>loss</v>
      </c>
      <c r="P3370" s="2" t="s">
        <v>23</v>
      </c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210"/>
        <v>Good Sales</v>
      </c>
      <c r="F3371" s="2">
        <v>0.28000000000000003</v>
      </c>
      <c r="G3371" s="2">
        <f t="shared" si="208"/>
        <v>684.18560000000002</v>
      </c>
      <c r="H3371" s="2">
        <f t="shared" si="209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tr">
        <f t="shared" si="211"/>
        <v>loss</v>
      </c>
      <c r="P3371" s="2" t="s">
        <v>28</v>
      </c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210"/>
        <v>Good Sales</v>
      </c>
      <c r="F3372" s="2">
        <v>0.05</v>
      </c>
      <c r="G3372" s="2">
        <f t="shared" si="208"/>
        <v>225.19050000000004</v>
      </c>
      <c r="H3372" s="2">
        <f t="shared" si="209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tr">
        <f t="shared" si="211"/>
        <v>loss</v>
      </c>
      <c r="P3372" s="2" t="s">
        <v>28</v>
      </c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210"/>
        <v>concerning</v>
      </c>
      <c r="F3373" s="2">
        <v>0.17</v>
      </c>
      <c r="G3373" s="2">
        <f t="shared" si="208"/>
        <v>18.613299999999999</v>
      </c>
      <c r="H3373" s="2">
        <f t="shared" si="209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tr">
        <f t="shared" si="211"/>
        <v>loss</v>
      </c>
      <c r="P3373" s="2" t="s">
        <v>17</v>
      </c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210"/>
        <v>Good Sales</v>
      </c>
      <c r="F3374" s="2">
        <v>0.35</v>
      </c>
      <c r="G3374" s="2">
        <f t="shared" si="208"/>
        <v>1301.8949999999998</v>
      </c>
      <c r="H3374" s="2">
        <f t="shared" si="209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tr">
        <f t="shared" si="211"/>
        <v>profit</v>
      </c>
      <c r="P3374" s="2" t="s">
        <v>34</v>
      </c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210"/>
        <v>Good Sales</v>
      </c>
      <c r="F3375" s="2">
        <v>0.27</v>
      </c>
      <c r="G3375" s="2">
        <f t="shared" si="208"/>
        <v>845.46180000000004</v>
      </c>
      <c r="H3375" s="2">
        <f t="shared" si="209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tr">
        <f t="shared" si="211"/>
        <v>loss</v>
      </c>
      <c r="P3375" s="2" t="s">
        <v>17</v>
      </c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210"/>
        <v>Good Sales</v>
      </c>
      <c r="F3376" s="2">
        <v>0.34</v>
      </c>
      <c r="G3376" s="2">
        <f t="shared" si="208"/>
        <v>1569.338</v>
      </c>
      <c r="H3376" s="2">
        <f t="shared" si="209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tr">
        <f t="shared" si="211"/>
        <v>loss</v>
      </c>
      <c r="P3376" s="2" t="s">
        <v>23</v>
      </c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210"/>
        <v>Good Sales</v>
      </c>
      <c r="F3377" s="2">
        <v>0.18</v>
      </c>
      <c r="G3377" s="2">
        <f t="shared" si="208"/>
        <v>421.00200000000001</v>
      </c>
      <c r="H3377" s="2">
        <f t="shared" si="209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tr">
        <f t="shared" si="211"/>
        <v>loss</v>
      </c>
      <c r="P3377" s="2" t="s">
        <v>23</v>
      </c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210"/>
        <v>Good Sales</v>
      </c>
      <c r="F3378" s="2">
        <v>0.1</v>
      </c>
      <c r="G3378" s="2">
        <f t="shared" si="208"/>
        <v>332.25900000000001</v>
      </c>
      <c r="H3378" s="2">
        <f t="shared" si="209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tr">
        <f t="shared" si="211"/>
        <v>loss</v>
      </c>
      <c r="P3378" s="2" t="s">
        <v>23</v>
      </c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210"/>
        <v>Good Sales</v>
      </c>
      <c r="F3379" s="2">
        <v>0.41</v>
      </c>
      <c r="G3379" s="2">
        <f t="shared" si="208"/>
        <v>1995.2485999999999</v>
      </c>
      <c r="H3379" s="2">
        <f t="shared" si="209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tr">
        <f t="shared" si="211"/>
        <v>loss</v>
      </c>
      <c r="P3379" s="2" t="s">
        <v>28</v>
      </c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210"/>
        <v>Good Sales</v>
      </c>
      <c r="F3380" s="2">
        <v>0.19</v>
      </c>
      <c r="G3380" s="2">
        <f t="shared" si="208"/>
        <v>711.57470000000001</v>
      </c>
      <c r="H3380" s="2">
        <f t="shared" si="209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tr">
        <f t="shared" si="211"/>
        <v>loss</v>
      </c>
      <c r="P3380" s="2" t="s">
        <v>34</v>
      </c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210"/>
        <v>concerning</v>
      </c>
      <c r="F3381" s="2">
        <v>0.33</v>
      </c>
      <c r="G3381" s="2">
        <f t="shared" si="208"/>
        <v>141.95940000000002</v>
      </c>
      <c r="H3381" s="2">
        <f t="shared" si="209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tr">
        <f t="shared" si="211"/>
        <v>loss</v>
      </c>
      <c r="P3381" s="2" t="s">
        <v>28</v>
      </c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210"/>
        <v>Good Sales</v>
      </c>
      <c r="F3382" s="2">
        <v>0.19</v>
      </c>
      <c r="G3382" s="2">
        <f t="shared" si="208"/>
        <v>174.97290000000001</v>
      </c>
      <c r="H3382" s="2">
        <f t="shared" si="209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tr">
        <f t="shared" si="211"/>
        <v>loss</v>
      </c>
      <c r="P3382" s="2" t="s">
        <v>23</v>
      </c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210"/>
        <v>Good Sales</v>
      </c>
      <c r="F3383" s="2">
        <v>0.46</v>
      </c>
      <c r="G3383" s="2">
        <f t="shared" si="208"/>
        <v>1897.5506</v>
      </c>
      <c r="H3383" s="2">
        <f t="shared" si="209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tr">
        <f t="shared" si="211"/>
        <v>profit</v>
      </c>
      <c r="P3383" s="2" t="s">
        <v>48</v>
      </c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210"/>
        <v>Good Sales</v>
      </c>
      <c r="F3384" s="2">
        <v>0.5</v>
      </c>
      <c r="G3384" s="2">
        <f t="shared" si="208"/>
        <v>870.25</v>
      </c>
      <c r="H3384" s="2">
        <f t="shared" si="209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tr">
        <f t="shared" si="211"/>
        <v>loss</v>
      </c>
      <c r="P3384" s="2" t="s">
        <v>39</v>
      </c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210"/>
        <v>Good Sales</v>
      </c>
      <c r="F3385" s="2">
        <v>0.32</v>
      </c>
      <c r="G3385" s="2">
        <f t="shared" si="208"/>
        <v>1138.8800000000001</v>
      </c>
      <c r="H3385" s="2">
        <f t="shared" si="209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tr">
        <f t="shared" si="211"/>
        <v>loss</v>
      </c>
      <c r="P3385" s="2" t="s">
        <v>17</v>
      </c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210"/>
        <v>Good Sales</v>
      </c>
      <c r="F3386" s="2">
        <v>0.3</v>
      </c>
      <c r="G3386" s="2">
        <f t="shared" si="208"/>
        <v>1058.742</v>
      </c>
      <c r="H3386" s="2">
        <f t="shared" si="209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tr">
        <f t="shared" si="211"/>
        <v>loss</v>
      </c>
      <c r="P3386" s="2" t="s">
        <v>48</v>
      </c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210"/>
        <v>Good Sales</v>
      </c>
      <c r="F3387" s="2">
        <v>0.42</v>
      </c>
      <c r="G3387" s="2">
        <f t="shared" si="208"/>
        <v>2087.0346</v>
      </c>
      <c r="H3387" s="2">
        <f t="shared" si="209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tr">
        <f t="shared" si="211"/>
        <v>loss</v>
      </c>
      <c r="P3387" s="2" t="s">
        <v>34</v>
      </c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210"/>
        <v>Good Sales</v>
      </c>
      <c r="F3388" s="2">
        <v>0.26</v>
      </c>
      <c r="G3388" s="2">
        <f t="shared" si="208"/>
        <v>624.61880000000008</v>
      </c>
      <c r="H3388" s="2">
        <f t="shared" si="209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tr">
        <f t="shared" si="211"/>
        <v>loss</v>
      </c>
      <c r="P3388" s="2" t="s">
        <v>28</v>
      </c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210"/>
        <v>Good Sales</v>
      </c>
      <c r="F3389" s="2">
        <v>0.43</v>
      </c>
      <c r="G3389" s="2">
        <f t="shared" si="208"/>
        <v>1597.6134</v>
      </c>
      <c r="H3389" s="2">
        <f t="shared" si="209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tr">
        <f t="shared" si="211"/>
        <v>profit</v>
      </c>
      <c r="P3389" s="2" t="s">
        <v>39</v>
      </c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210"/>
        <v>concerning</v>
      </c>
      <c r="F3390" s="2">
        <v>0.21</v>
      </c>
      <c r="G3390" s="2">
        <f t="shared" si="208"/>
        <v>71.166899999999998</v>
      </c>
      <c r="H3390" s="2">
        <f t="shared" si="209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tr">
        <f t="shared" si="211"/>
        <v>loss</v>
      </c>
      <c r="P3390" s="2" t="s">
        <v>34</v>
      </c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210"/>
        <v>Good Sales</v>
      </c>
      <c r="F3391" s="2">
        <v>0.02</v>
      </c>
      <c r="G3391" s="2">
        <f t="shared" si="208"/>
        <v>47.333999999999996</v>
      </c>
      <c r="H3391" s="2">
        <f t="shared" si="209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tr">
        <f t="shared" si="211"/>
        <v>loss</v>
      </c>
      <c r="P3391" s="2" t="s">
        <v>34</v>
      </c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210"/>
        <v>Good Sales</v>
      </c>
      <c r="F3392" s="2">
        <v>0.46</v>
      </c>
      <c r="G3392" s="2">
        <f t="shared" si="208"/>
        <v>466.78040000000004</v>
      </c>
      <c r="H3392" s="2">
        <f t="shared" si="209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tr">
        <f t="shared" si="211"/>
        <v>loss</v>
      </c>
      <c r="P3392" s="2" t="s">
        <v>34</v>
      </c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210"/>
        <v>Good Sales</v>
      </c>
      <c r="F3393" s="2">
        <v>0.36</v>
      </c>
      <c r="G3393" s="2">
        <f t="shared" si="208"/>
        <v>1518.768</v>
      </c>
      <c r="H3393" s="2">
        <f t="shared" si="209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tr">
        <f t="shared" si="211"/>
        <v>profit</v>
      </c>
      <c r="P3393" s="2" t="s">
        <v>23</v>
      </c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210"/>
        <v>Good Sales</v>
      </c>
      <c r="F3394" s="2">
        <v>0.26</v>
      </c>
      <c r="G3394" s="2">
        <f t="shared" ref="G3394:G3457" si="212">D3394*F3394</f>
        <v>1096.0430000000001</v>
      </c>
      <c r="H3394" s="2">
        <f t="shared" ref="H3394:H3457" si="213">D3394-G3394</f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tr">
        <f t="shared" si="211"/>
        <v>loss</v>
      </c>
      <c r="P3394" s="2" t="s">
        <v>39</v>
      </c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214">IF(D3395&gt;800,"Good Sales","concerning")</f>
        <v>Good Sales</v>
      </c>
      <c r="F3395" s="2">
        <v>0.47</v>
      </c>
      <c r="G3395" s="2">
        <f t="shared" si="212"/>
        <v>591.34929999999997</v>
      </c>
      <c r="H3395" s="2">
        <f t="shared" si="213"/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tr">
        <f t="shared" ref="O3395:O3458" si="215">IF(N3395&gt;800,"profit","loss")</f>
        <v>loss</v>
      </c>
      <c r="P3395" s="2" t="s">
        <v>39</v>
      </c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214"/>
        <v>Good Sales</v>
      </c>
      <c r="F3396" s="2">
        <v>0.44</v>
      </c>
      <c r="G3396" s="2">
        <f t="shared" si="212"/>
        <v>730.22399999999993</v>
      </c>
      <c r="H3396" s="2">
        <f t="shared" si="213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tr">
        <f t="shared" si="215"/>
        <v>loss</v>
      </c>
      <c r="P3396" s="2" t="s">
        <v>34</v>
      </c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214"/>
        <v>Good Sales</v>
      </c>
      <c r="F3397" s="2">
        <v>0.05</v>
      </c>
      <c r="G3397" s="2">
        <f t="shared" si="212"/>
        <v>177.107</v>
      </c>
      <c r="H3397" s="2">
        <f t="shared" si="213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tr">
        <f t="shared" si="215"/>
        <v>loss</v>
      </c>
      <c r="P3397" s="2" t="s">
        <v>23</v>
      </c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214"/>
        <v>Good Sales</v>
      </c>
      <c r="F3398" s="2">
        <v>0.31</v>
      </c>
      <c r="G3398" s="2">
        <f t="shared" si="212"/>
        <v>1152.425</v>
      </c>
      <c r="H3398" s="2">
        <f t="shared" si="213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tr">
        <f t="shared" si="215"/>
        <v>profit</v>
      </c>
      <c r="P3398" s="2" t="s">
        <v>34</v>
      </c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214"/>
        <v>Good Sales</v>
      </c>
      <c r="F3399" s="2">
        <v>0.27</v>
      </c>
      <c r="G3399" s="2">
        <f t="shared" si="212"/>
        <v>897.0453</v>
      </c>
      <c r="H3399" s="2">
        <f t="shared" si="213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tr">
        <f t="shared" si="215"/>
        <v>loss</v>
      </c>
      <c r="P3399" s="2" t="s">
        <v>17</v>
      </c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214"/>
        <v>Good Sales</v>
      </c>
      <c r="F3400" s="2">
        <v>0.39</v>
      </c>
      <c r="G3400" s="2">
        <f t="shared" si="212"/>
        <v>1943.6820000000002</v>
      </c>
      <c r="H3400" s="2">
        <f t="shared" si="213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tr">
        <f t="shared" si="215"/>
        <v>loss</v>
      </c>
      <c r="P3400" s="2" t="s">
        <v>17</v>
      </c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214"/>
        <v>Good Sales</v>
      </c>
      <c r="F3401" s="2">
        <v>0.15</v>
      </c>
      <c r="G3401" s="2">
        <f t="shared" si="212"/>
        <v>653.48249999999996</v>
      </c>
      <c r="H3401" s="2">
        <f t="shared" si="213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tr">
        <f t="shared" si="215"/>
        <v>loss</v>
      </c>
      <c r="P3401" s="2" t="s">
        <v>39</v>
      </c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214"/>
        <v>Good Sales</v>
      </c>
      <c r="F3402" s="2">
        <v>0</v>
      </c>
      <c r="G3402" s="2">
        <f t="shared" si="212"/>
        <v>0</v>
      </c>
      <c r="H3402" s="2">
        <f t="shared" si="213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tr">
        <f t="shared" si="215"/>
        <v>loss</v>
      </c>
      <c r="P3402" s="2" t="s">
        <v>39</v>
      </c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214"/>
        <v>Good Sales</v>
      </c>
      <c r="F3403" s="2">
        <v>0.09</v>
      </c>
      <c r="G3403" s="2">
        <f t="shared" si="212"/>
        <v>153.19710000000001</v>
      </c>
      <c r="H3403" s="2">
        <f t="shared" si="213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tr">
        <f t="shared" si="215"/>
        <v>loss</v>
      </c>
      <c r="P3403" s="2" t="s">
        <v>17</v>
      </c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214"/>
        <v>Good Sales</v>
      </c>
      <c r="F3404" s="2">
        <v>0.11</v>
      </c>
      <c r="G3404" s="2">
        <f t="shared" si="212"/>
        <v>332.70159999999998</v>
      </c>
      <c r="H3404" s="2">
        <f t="shared" si="213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tr">
        <f t="shared" si="215"/>
        <v>loss</v>
      </c>
      <c r="P3404" s="2" t="s">
        <v>39</v>
      </c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214"/>
        <v>Good Sales</v>
      </c>
      <c r="F3405" s="2">
        <v>0.15</v>
      </c>
      <c r="G3405" s="2">
        <f t="shared" si="212"/>
        <v>615.96299999999997</v>
      </c>
      <c r="H3405" s="2">
        <f t="shared" si="213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tr">
        <f t="shared" si="215"/>
        <v>profit</v>
      </c>
      <c r="P3405" s="2" t="s">
        <v>48</v>
      </c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214"/>
        <v>Good Sales</v>
      </c>
      <c r="F3406" s="2">
        <v>0.19</v>
      </c>
      <c r="G3406" s="2">
        <f t="shared" si="212"/>
        <v>461.54419999999999</v>
      </c>
      <c r="H3406" s="2">
        <f t="shared" si="213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tr">
        <f t="shared" si="215"/>
        <v>loss</v>
      </c>
      <c r="P3406" s="2" t="s">
        <v>34</v>
      </c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214"/>
        <v>Good Sales</v>
      </c>
      <c r="F3407" s="2">
        <v>0.35</v>
      </c>
      <c r="G3407" s="2">
        <f t="shared" si="212"/>
        <v>1300.1415</v>
      </c>
      <c r="H3407" s="2">
        <f t="shared" si="213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tr">
        <f t="shared" si="215"/>
        <v>profit</v>
      </c>
      <c r="P3407" s="2" t="s">
        <v>34</v>
      </c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214"/>
        <v>concerning</v>
      </c>
      <c r="F3408" s="2">
        <v>0.04</v>
      </c>
      <c r="G3408" s="2">
        <f t="shared" si="212"/>
        <v>7.7552000000000003</v>
      </c>
      <c r="H3408" s="2">
        <f t="shared" si="213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tr">
        <f t="shared" si="215"/>
        <v>loss</v>
      </c>
      <c r="P3408" s="2" t="s">
        <v>48</v>
      </c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214"/>
        <v>Good Sales</v>
      </c>
      <c r="F3409" s="2">
        <v>0.24</v>
      </c>
      <c r="G3409" s="2">
        <f t="shared" si="212"/>
        <v>1112.7888</v>
      </c>
      <c r="H3409" s="2">
        <f t="shared" si="213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tr">
        <f t="shared" si="215"/>
        <v>profit</v>
      </c>
      <c r="P3409" s="2" t="s">
        <v>17</v>
      </c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214"/>
        <v>Good Sales</v>
      </c>
      <c r="F3410" s="2">
        <v>0.25</v>
      </c>
      <c r="G3410" s="2">
        <f t="shared" si="212"/>
        <v>972.94749999999999</v>
      </c>
      <c r="H3410" s="2">
        <f t="shared" si="213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tr">
        <f t="shared" si="215"/>
        <v>profit</v>
      </c>
      <c r="P3410" s="2" t="s">
        <v>17</v>
      </c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214"/>
        <v>Good Sales</v>
      </c>
      <c r="F3411" s="2">
        <v>0.31</v>
      </c>
      <c r="G3411" s="2">
        <f t="shared" si="212"/>
        <v>629.77430000000004</v>
      </c>
      <c r="H3411" s="2">
        <f t="shared" si="213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tr">
        <f t="shared" si="215"/>
        <v>loss</v>
      </c>
      <c r="P3411" s="2" t="s">
        <v>48</v>
      </c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214"/>
        <v>Good Sales</v>
      </c>
      <c r="F3412" s="2">
        <v>0.16</v>
      </c>
      <c r="G3412" s="2">
        <f t="shared" si="212"/>
        <v>317.06560000000002</v>
      </c>
      <c r="H3412" s="2">
        <f t="shared" si="213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tr">
        <f t="shared" si="215"/>
        <v>loss</v>
      </c>
      <c r="P3412" s="2" t="s">
        <v>48</v>
      </c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214"/>
        <v>concerning</v>
      </c>
      <c r="F3413" s="2">
        <v>0.13</v>
      </c>
      <c r="G3413" s="2">
        <f t="shared" si="212"/>
        <v>78.539500000000004</v>
      </c>
      <c r="H3413" s="2">
        <f t="shared" si="213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tr">
        <f t="shared" si="215"/>
        <v>loss</v>
      </c>
      <c r="P3413" s="2" t="s">
        <v>39</v>
      </c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214"/>
        <v>Good Sales</v>
      </c>
      <c r="F3414" s="2">
        <v>0.24</v>
      </c>
      <c r="G3414" s="2">
        <f t="shared" si="212"/>
        <v>983.79599999999982</v>
      </c>
      <c r="H3414" s="2">
        <f t="shared" si="213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tr">
        <f t="shared" si="215"/>
        <v>profit</v>
      </c>
      <c r="P3414" s="2" t="s">
        <v>28</v>
      </c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214"/>
        <v>Good Sales</v>
      </c>
      <c r="F3415" s="2">
        <v>0.33</v>
      </c>
      <c r="G3415" s="2">
        <f t="shared" si="212"/>
        <v>1275.8724000000002</v>
      </c>
      <c r="H3415" s="2">
        <f t="shared" si="213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tr">
        <f t="shared" si="215"/>
        <v>loss</v>
      </c>
      <c r="P3415" s="2" t="s">
        <v>17</v>
      </c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214"/>
        <v>Good Sales</v>
      </c>
      <c r="F3416" s="2">
        <v>0.02</v>
      </c>
      <c r="G3416" s="2">
        <f t="shared" si="212"/>
        <v>63.764399999999995</v>
      </c>
      <c r="H3416" s="2">
        <f t="shared" si="213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tr">
        <f t="shared" si="215"/>
        <v>profit</v>
      </c>
      <c r="P3416" s="2" t="s">
        <v>17</v>
      </c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214"/>
        <v>concerning</v>
      </c>
      <c r="F3417" s="2">
        <v>0.15</v>
      </c>
      <c r="G3417" s="2">
        <f t="shared" si="212"/>
        <v>89.570999999999998</v>
      </c>
      <c r="H3417" s="2">
        <f t="shared" si="213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tr">
        <f t="shared" si="215"/>
        <v>loss</v>
      </c>
      <c r="P3417" s="2" t="s">
        <v>17</v>
      </c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214"/>
        <v>Good Sales</v>
      </c>
      <c r="F3418" s="2">
        <v>0.39</v>
      </c>
      <c r="G3418" s="2">
        <f t="shared" si="212"/>
        <v>540.33330000000001</v>
      </c>
      <c r="H3418" s="2">
        <f t="shared" si="213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tr">
        <f t="shared" si="215"/>
        <v>loss</v>
      </c>
      <c r="P3418" s="2" t="s">
        <v>48</v>
      </c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214"/>
        <v>Good Sales</v>
      </c>
      <c r="F3419" s="2">
        <v>0.24</v>
      </c>
      <c r="G3419" s="2">
        <f t="shared" si="212"/>
        <v>563.68319999999994</v>
      </c>
      <c r="H3419" s="2">
        <f t="shared" si="213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tr">
        <f t="shared" si="215"/>
        <v>loss</v>
      </c>
      <c r="P3419" s="2" t="s">
        <v>17</v>
      </c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214"/>
        <v>Good Sales</v>
      </c>
      <c r="F3420" s="2">
        <v>0.48</v>
      </c>
      <c r="G3420" s="2">
        <f t="shared" si="212"/>
        <v>673.56479999999999</v>
      </c>
      <c r="H3420" s="2">
        <f t="shared" si="213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tr">
        <f t="shared" si="215"/>
        <v>loss</v>
      </c>
      <c r="P3420" s="2" t="s">
        <v>17</v>
      </c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214"/>
        <v>Good Sales</v>
      </c>
      <c r="F3421" s="2">
        <v>0.43</v>
      </c>
      <c r="G3421" s="2">
        <f t="shared" si="212"/>
        <v>957.38209999999992</v>
      </c>
      <c r="H3421" s="2">
        <f t="shared" si="213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tr">
        <f t="shared" si="215"/>
        <v>loss</v>
      </c>
      <c r="P3421" s="2" t="s">
        <v>23</v>
      </c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214"/>
        <v>Good Sales</v>
      </c>
      <c r="F3422" s="2">
        <v>0.17</v>
      </c>
      <c r="G3422" s="2">
        <f t="shared" si="212"/>
        <v>205.22230000000002</v>
      </c>
      <c r="H3422" s="2">
        <f t="shared" si="213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tr">
        <f t="shared" si="215"/>
        <v>loss</v>
      </c>
      <c r="P3422" s="2" t="s">
        <v>39</v>
      </c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214"/>
        <v>Good Sales</v>
      </c>
      <c r="F3423" s="2">
        <v>0.36</v>
      </c>
      <c r="G3423" s="2">
        <f t="shared" si="212"/>
        <v>652.69439999999997</v>
      </c>
      <c r="H3423" s="2">
        <f t="shared" si="213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tr">
        <f t="shared" si="215"/>
        <v>loss</v>
      </c>
      <c r="P3423" s="2" t="s">
        <v>48</v>
      </c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214"/>
        <v>Good Sales</v>
      </c>
      <c r="F3424" s="2">
        <v>0.14000000000000001</v>
      </c>
      <c r="G3424" s="2">
        <f t="shared" si="212"/>
        <v>461.47500000000002</v>
      </c>
      <c r="H3424" s="2">
        <f t="shared" si="213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tr">
        <f t="shared" si="215"/>
        <v>profit</v>
      </c>
      <c r="P3424" s="2" t="s">
        <v>48</v>
      </c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214"/>
        <v>Good Sales</v>
      </c>
      <c r="F3425" s="2">
        <v>0.09</v>
      </c>
      <c r="G3425" s="2">
        <f t="shared" si="212"/>
        <v>402.53129999999993</v>
      </c>
      <c r="H3425" s="2">
        <f t="shared" si="213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tr">
        <f t="shared" si="215"/>
        <v>profit</v>
      </c>
      <c r="P3425" s="2" t="s">
        <v>39</v>
      </c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214"/>
        <v>Good Sales</v>
      </c>
      <c r="F3426" s="2">
        <v>0.44</v>
      </c>
      <c r="G3426" s="2">
        <f t="shared" si="212"/>
        <v>874.12600000000009</v>
      </c>
      <c r="H3426" s="2">
        <f t="shared" si="213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tr">
        <f t="shared" si="215"/>
        <v>loss</v>
      </c>
      <c r="P3426" s="2" t="s">
        <v>28</v>
      </c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214"/>
        <v>Good Sales</v>
      </c>
      <c r="F3427" s="2">
        <v>0.18</v>
      </c>
      <c r="G3427" s="2">
        <f t="shared" si="212"/>
        <v>628.26299999999992</v>
      </c>
      <c r="H3427" s="2">
        <f t="shared" si="213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tr">
        <f t="shared" si="215"/>
        <v>loss</v>
      </c>
      <c r="P3427" s="2" t="s">
        <v>48</v>
      </c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214"/>
        <v>concerning</v>
      </c>
      <c r="F3428" s="2">
        <v>0.1</v>
      </c>
      <c r="G3428" s="2">
        <f t="shared" si="212"/>
        <v>76.049000000000007</v>
      </c>
      <c r="H3428" s="2">
        <f t="shared" si="213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tr">
        <f t="shared" si="215"/>
        <v>loss</v>
      </c>
      <c r="P3428" s="2" t="s">
        <v>39</v>
      </c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214"/>
        <v>Good Sales</v>
      </c>
      <c r="F3429" s="2">
        <v>0.48</v>
      </c>
      <c r="G3429" s="2">
        <f t="shared" si="212"/>
        <v>1320.0048000000002</v>
      </c>
      <c r="H3429" s="2">
        <f t="shared" si="213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tr">
        <f t="shared" si="215"/>
        <v>loss</v>
      </c>
      <c r="P3429" s="2" t="s">
        <v>34</v>
      </c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214"/>
        <v>Good Sales</v>
      </c>
      <c r="F3430" s="2">
        <v>0.02</v>
      </c>
      <c r="G3430" s="2">
        <f t="shared" si="212"/>
        <v>92.327000000000012</v>
      </c>
      <c r="H3430" s="2">
        <f t="shared" si="213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tr">
        <f t="shared" si="215"/>
        <v>profit</v>
      </c>
      <c r="P3430" s="2" t="s">
        <v>39</v>
      </c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214"/>
        <v>concerning</v>
      </c>
      <c r="F3431" s="2">
        <v>0.18</v>
      </c>
      <c r="G3431" s="2">
        <f t="shared" si="212"/>
        <v>42.640199999999993</v>
      </c>
      <c r="H3431" s="2">
        <f t="shared" si="213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tr">
        <f t="shared" si="215"/>
        <v>loss</v>
      </c>
      <c r="P3431" s="2" t="s">
        <v>34</v>
      </c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214"/>
        <v>Good Sales</v>
      </c>
      <c r="F3432" s="2">
        <v>0.02</v>
      </c>
      <c r="G3432" s="2">
        <f t="shared" si="212"/>
        <v>28.220600000000001</v>
      </c>
      <c r="H3432" s="2">
        <f t="shared" si="213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tr">
        <f t="shared" si="215"/>
        <v>loss</v>
      </c>
      <c r="P3432" s="2" t="s">
        <v>28</v>
      </c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214"/>
        <v>concerning</v>
      </c>
      <c r="F3433" s="2">
        <v>0.25</v>
      </c>
      <c r="G3433" s="2">
        <f t="shared" si="212"/>
        <v>187.30500000000001</v>
      </c>
      <c r="H3433" s="2">
        <f t="shared" si="213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tr">
        <f t="shared" si="215"/>
        <v>loss</v>
      </c>
      <c r="P3433" s="2" t="s">
        <v>39</v>
      </c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214"/>
        <v>Good Sales</v>
      </c>
      <c r="F3434" s="2">
        <v>0.2</v>
      </c>
      <c r="G3434" s="2">
        <f t="shared" si="212"/>
        <v>542.46</v>
      </c>
      <c r="H3434" s="2">
        <f t="shared" si="213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tr">
        <f t="shared" si="215"/>
        <v>loss</v>
      </c>
      <c r="P3434" s="2" t="s">
        <v>48</v>
      </c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214"/>
        <v>Good Sales</v>
      </c>
      <c r="F3435" s="2">
        <v>0.36</v>
      </c>
      <c r="G3435" s="2">
        <f t="shared" si="212"/>
        <v>1234.8899999999999</v>
      </c>
      <c r="H3435" s="2">
        <f t="shared" si="213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tr">
        <f t="shared" si="215"/>
        <v>loss</v>
      </c>
      <c r="P3435" s="2" t="s">
        <v>48</v>
      </c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214"/>
        <v>concerning</v>
      </c>
      <c r="F3436" s="2">
        <v>0.48</v>
      </c>
      <c r="G3436" s="2">
        <f t="shared" si="212"/>
        <v>183.89759999999998</v>
      </c>
      <c r="H3436" s="2">
        <f t="shared" si="213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tr">
        <f t="shared" si="215"/>
        <v>loss</v>
      </c>
      <c r="P3436" s="2" t="s">
        <v>34</v>
      </c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214"/>
        <v>concerning</v>
      </c>
      <c r="F3437" s="2">
        <v>0.26</v>
      </c>
      <c r="G3437" s="2">
        <f t="shared" si="212"/>
        <v>115.5414</v>
      </c>
      <c r="H3437" s="2">
        <f t="shared" si="213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tr">
        <f t="shared" si="215"/>
        <v>loss</v>
      </c>
      <c r="P3437" s="2" t="s">
        <v>39</v>
      </c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214"/>
        <v>Good Sales</v>
      </c>
      <c r="F3438" s="2">
        <v>0.14000000000000001</v>
      </c>
      <c r="G3438" s="2">
        <f t="shared" si="212"/>
        <v>610.56520000000012</v>
      </c>
      <c r="H3438" s="2">
        <f t="shared" si="213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tr">
        <f t="shared" si="215"/>
        <v>profit</v>
      </c>
      <c r="P3438" s="2" t="s">
        <v>28</v>
      </c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214"/>
        <v>Good Sales</v>
      </c>
      <c r="F3439" s="2">
        <v>0.44</v>
      </c>
      <c r="G3439" s="2">
        <f t="shared" si="212"/>
        <v>1027.6376</v>
      </c>
      <c r="H3439" s="2">
        <f t="shared" si="213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tr">
        <f t="shared" si="215"/>
        <v>loss</v>
      </c>
      <c r="P3439" s="2" t="s">
        <v>17</v>
      </c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214"/>
        <v>Good Sales</v>
      </c>
      <c r="F3440" s="2">
        <v>0.3</v>
      </c>
      <c r="G3440" s="2">
        <f t="shared" si="212"/>
        <v>710.53800000000001</v>
      </c>
      <c r="H3440" s="2">
        <f t="shared" si="213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tr">
        <f t="shared" si="215"/>
        <v>loss</v>
      </c>
      <c r="P3440" s="2" t="s">
        <v>39</v>
      </c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214"/>
        <v>Good Sales</v>
      </c>
      <c r="F3441" s="2">
        <v>0.28000000000000003</v>
      </c>
      <c r="G3441" s="2">
        <f t="shared" si="212"/>
        <v>1323.9631999999999</v>
      </c>
      <c r="H3441" s="2">
        <f t="shared" si="213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tr">
        <f t="shared" si="215"/>
        <v>loss</v>
      </c>
      <c r="P3441" s="2" t="s">
        <v>39</v>
      </c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214"/>
        <v>Good Sales</v>
      </c>
      <c r="F3442" s="2">
        <v>0.09</v>
      </c>
      <c r="G3442" s="2">
        <f t="shared" si="212"/>
        <v>150.21269999999998</v>
      </c>
      <c r="H3442" s="2">
        <f t="shared" si="213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tr">
        <f t="shared" si="215"/>
        <v>loss</v>
      </c>
      <c r="P3442" s="2" t="s">
        <v>17</v>
      </c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214"/>
        <v>Good Sales</v>
      </c>
      <c r="F3443" s="2">
        <v>0.02</v>
      </c>
      <c r="G3443" s="2">
        <f t="shared" si="212"/>
        <v>89.9084</v>
      </c>
      <c r="H3443" s="2">
        <f t="shared" si="213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tr">
        <f t="shared" si="215"/>
        <v>profit</v>
      </c>
      <c r="P3443" s="2" t="s">
        <v>28</v>
      </c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214"/>
        <v>Good Sales</v>
      </c>
      <c r="F3444" s="2">
        <v>0.23</v>
      </c>
      <c r="G3444" s="2">
        <f t="shared" si="212"/>
        <v>1120.9855000000002</v>
      </c>
      <c r="H3444" s="2">
        <f t="shared" si="213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tr">
        <f t="shared" si="215"/>
        <v>profit</v>
      </c>
      <c r="P3444" s="2" t="s">
        <v>39</v>
      </c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214"/>
        <v>Good Sales</v>
      </c>
      <c r="F3445" s="2">
        <v>0.26</v>
      </c>
      <c r="G3445" s="2">
        <f t="shared" si="212"/>
        <v>333.91800000000001</v>
      </c>
      <c r="H3445" s="2">
        <f t="shared" si="213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tr">
        <f t="shared" si="215"/>
        <v>loss</v>
      </c>
      <c r="P3445" s="2" t="s">
        <v>17</v>
      </c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214"/>
        <v>Good Sales</v>
      </c>
      <c r="F3446" s="2">
        <v>0.06</v>
      </c>
      <c r="G3446" s="2">
        <f t="shared" si="212"/>
        <v>157.12739999999999</v>
      </c>
      <c r="H3446" s="2">
        <f t="shared" si="213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tr">
        <f t="shared" si="215"/>
        <v>loss</v>
      </c>
      <c r="P3446" s="2" t="s">
        <v>17</v>
      </c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214"/>
        <v>Good Sales</v>
      </c>
      <c r="F3447" s="2">
        <v>0.03</v>
      </c>
      <c r="G3447" s="2">
        <f t="shared" si="212"/>
        <v>81.5505</v>
      </c>
      <c r="H3447" s="2">
        <f t="shared" si="213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tr">
        <f t="shared" si="215"/>
        <v>loss</v>
      </c>
      <c r="P3447" s="2" t="s">
        <v>17</v>
      </c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214"/>
        <v>Good Sales</v>
      </c>
      <c r="F3448" s="2">
        <v>0.11</v>
      </c>
      <c r="G3448" s="2">
        <f t="shared" si="212"/>
        <v>477.86420000000004</v>
      </c>
      <c r="H3448" s="2">
        <f t="shared" si="213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tr">
        <f t="shared" si="215"/>
        <v>loss</v>
      </c>
      <c r="P3448" s="2" t="s">
        <v>28</v>
      </c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214"/>
        <v>Good Sales</v>
      </c>
      <c r="F3449" s="2">
        <v>0.03</v>
      </c>
      <c r="G3449" s="2">
        <f t="shared" si="212"/>
        <v>47.674500000000002</v>
      </c>
      <c r="H3449" s="2">
        <f t="shared" si="213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tr">
        <f t="shared" si="215"/>
        <v>loss</v>
      </c>
      <c r="P3449" s="2" t="s">
        <v>39</v>
      </c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214"/>
        <v>Good Sales</v>
      </c>
      <c r="F3450" s="2">
        <v>0.03</v>
      </c>
      <c r="G3450" s="2">
        <f t="shared" si="212"/>
        <v>120.31229999999999</v>
      </c>
      <c r="H3450" s="2">
        <f t="shared" si="213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tr">
        <f t="shared" si="215"/>
        <v>loss</v>
      </c>
      <c r="P3450" s="2" t="s">
        <v>23</v>
      </c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214"/>
        <v>Good Sales</v>
      </c>
      <c r="F3451" s="2">
        <v>0.22</v>
      </c>
      <c r="G3451" s="2">
        <f t="shared" si="212"/>
        <v>1068.7467999999999</v>
      </c>
      <c r="H3451" s="2">
        <f t="shared" si="213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tr">
        <f t="shared" si="215"/>
        <v>profit</v>
      </c>
      <c r="P3451" s="2" t="s">
        <v>28</v>
      </c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214"/>
        <v>Good Sales</v>
      </c>
      <c r="F3452" s="2">
        <v>0.41</v>
      </c>
      <c r="G3452" s="2">
        <f t="shared" si="212"/>
        <v>1729.2364999999998</v>
      </c>
      <c r="H3452" s="2">
        <f t="shared" si="213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tr">
        <f t="shared" si="215"/>
        <v>profit</v>
      </c>
      <c r="P3452" s="2" t="s">
        <v>28</v>
      </c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214"/>
        <v>Good Sales</v>
      </c>
      <c r="F3453" s="2">
        <v>0.33</v>
      </c>
      <c r="G3453" s="2">
        <f t="shared" si="212"/>
        <v>1503.0807</v>
      </c>
      <c r="H3453" s="2">
        <f t="shared" si="213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tr">
        <f t="shared" si="215"/>
        <v>profit</v>
      </c>
      <c r="P3453" s="2" t="s">
        <v>48</v>
      </c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214"/>
        <v>Good Sales</v>
      </c>
      <c r="F3454" s="2">
        <v>0.34</v>
      </c>
      <c r="G3454" s="2">
        <f t="shared" si="212"/>
        <v>1214.1196000000002</v>
      </c>
      <c r="H3454" s="2">
        <f t="shared" si="213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tr">
        <f t="shared" si="215"/>
        <v>loss</v>
      </c>
      <c r="P3454" s="2" t="s">
        <v>39</v>
      </c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214"/>
        <v>Good Sales</v>
      </c>
      <c r="F3455" s="2">
        <v>0.13</v>
      </c>
      <c r="G3455" s="2">
        <f t="shared" si="212"/>
        <v>588.81940000000009</v>
      </c>
      <c r="H3455" s="2">
        <f t="shared" si="213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tr">
        <f t="shared" si="215"/>
        <v>loss</v>
      </c>
      <c r="P3455" s="2" t="s">
        <v>48</v>
      </c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214"/>
        <v>Good Sales</v>
      </c>
      <c r="F3456" s="2">
        <v>0.01</v>
      </c>
      <c r="G3456" s="2">
        <f t="shared" si="212"/>
        <v>9.0777000000000001</v>
      </c>
      <c r="H3456" s="2">
        <f t="shared" si="213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tr">
        <f t="shared" si="215"/>
        <v>loss</v>
      </c>
      <c r="P3456" s="2" t="s">
        <v>39</v>
      </c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214"/>
        <v>Good Sales</v>
      </c>
      <c r="F3457" s="2">
        <v>0.23</v>
      </c>
      <c r="G3457" s="2">
        <f t="shared" si="212"/>
        <v>825.83110000000011</v>
      </c>
      <c r="H3457" s="2">
        <f t="shared" si="213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tr">
        <f t="shared" si="215"/>
        <v>loss</v>
      </c>
      <c r="P3457" s="2" t="s">
        <v>34</v>
      </c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214"/>
        <v>Good Sales</v>
      </c>
      <c r="F3458" s="2">
        <v>0.19</v>
      </c>
      <c r="G3458" s="2">
        <f t="shared" ref="G3458:G3521" si="216">D3458*F3458</f>
        <v>700.37799999999993</v>
      </c>
      <c r="H3458" s="2">
        <f t="shared" ref="H3458:H3521" si="217">D3458-G3458</f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tr">
        <f t="shared" si="215"/>
        <v>loss</v>
      </c>
      <c r="P3458" s="2" t="s">
        <v>39</v>
      </c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218">IF(D3459&gt;800,"Good Sales","concerning")</f>
        <v>Good Sales</v>
      </c>
      <c r="F3459" s="2">
        <v>0.47</v>
      </c>
      <c r="G3459" s="2">
        <f t="shared" si="216"/>
        <v>1058.4352999999999</v>
      </c>
      <c r="H3459" s="2">
        <f t="shared" si="217"/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tr">
        <f t="shared" ref="O3459:O3522" si="219">IF(N3459&gt;800,"profit","loss")</f>
        <v>loss</v>
      </c>
      <c r="P3459" s="2" t="s">
        <v>39</v>
      </c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218"/>
        <v>concerning</v>
      </c>
      <c r="F3460" s="2">
        <v>0.04</v>
      </c>
      <c r="G3460" s="2">
        <f t="shared" si="216"/>
        <v>19.628800000000002</v>
      </c>
      <c r="H3460" s="2">
        <f t="shared" si="217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tr">
        <f t="shared" si="219"/>
        <v>loss</v>
      </c>
      <c r="P3460" s="2" t="s">
        <v>17</v>
      </c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218"/>
        <v>Good Sales</v>
      </c>
      <c r="F3461" s="2">
        <v>0.39</v>
      </c>
      <c r="G3461" s="2">
        <f t="shared" si="216"/>
        <v>1228.4883</v>
      </c>
      <c r="H3461" s="2">
        <f t="shared" si="217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tr">
        <f t="shared" si="219"/>
        <v>loss</v>
      </c>
      <c r="P3461" s="2" t="s">
        <v>39</v>
      </c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218"/>
        <v>concerning</v>
      </c>
      <c r="F3462" s="2">
        <v>0.19</v>
      </c>
      <c r="G3462" s="2">
        <f t="shared" si="216"/>
        <v>67.3018</v>
      </c>
      <c r="H3462" s="2">
        <f t="shared" si="217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tr">
        <f t="shared" si="219"/>
        <v>loss</v>
      </c>
      <c r="P3462" s="2" t="s">
        <v>28</v>
      </c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218"/>
        <v>Good Sales</v>
      </c>
      <c r="F3463" s="2">
        <v>0.41</v>
      </c>
      <c r="G3463" s="2">
        <f t="shared" si="216"/>
        <v>809.24569999999994</v>
      </c>
      <c r="H3463" s="2">
        <f t="shared" si="217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tr">
        <f t="shared" si="219"/>
        <v>loss</v>
      </c>
      <c r="P3463" s="2" t="s">
        <v>28</v>
      </c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218"/>
        <v>Good Sales</v>
      </c>
      <c r="F3464" s="2">
        <v>0.25</v>
      </c>
      <c r="G3464" s="2">
        <f t="shared" si="216"/>
        <v>507.245</v>
      </c>
      <c r="H3464" s="2">
        <f t="shared" si="217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tr">
        <f t="shared" si="219"/>
        <v>loss</v>
      </c>
      <c r="P3464" s="2" t="s">
        <v>23</v>
      </c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218"/>
        <v>Good Sales</v>
      </c>
      <c r="F3465" s="2">
        <v>0.41</v>
      </c>
      <c r="G3465" s="2">
        <f t="shared" si="216"/>
        <v>2047.8352</v>
      </c>
      <c r="H3465" s="2">
        <f t="shared" si="217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tr">
        <f t="shared" si="219"/>
        <v>profit</v>
      </c>
      <c r="P3465" s="2" t="s">
        <v>17</v>
      </c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218"/>
        <v>Good Sales</v>
      </c>
      <c r="F3466" s="2">
        <v>0.23</v>
      </c>
      <c r="G3466" s="2">
        <f t="shared" si="216"/>
        <v>360.87690000000003</v>
      </c>
      <c r="H3466" s="2">
        <f t="shared" si="217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tr">
        <f t="shared" si="219"/>
        <v>loss</v>
      </c>
      <c r="P3466" s="2" t="s">
        <v>17</v>
      </c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218"/>
        <v>Good Sales</v>
      </c>
      <c r="F3467" s="2">
        <v>0.2</v>
      </c>
      <c r="G3467" s="2">
        <f t="shared" si="216"/>
        <v>824.0440000000001</v>
      </c>
      <c r="H3467" s="2">
        <f t="shared" si="217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tr">
        <f t="shared" si="219"/>
        <v>loss</v>
      </c>
      <c r="P3467" s="2" t="s">
        <v>39</v>
      </c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218"/>
        <v>concerning</v>
      </c>
      <c r="F3468" s="2">
        <v>0.48</v>
      </c>
      <c r="G3468" s="2">
        <f t="shared" si="216"/>
        <v>173.0592</v>
      </c>
      <c r="H3468" s="2">
        <f t="shared" si="217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tr">
        <f t="shared" si="219"/>
        <v>loss</v>
      </c>
      <c r="P3468" s="2" t="s">
        <v>28</v>
      </c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218"/>
        <v>Good Sales</v>
      </c>
      <c r="F3469" s="2">
        <v>0.18</v>
      </c>
      <c r="G3469" s="2">
        <f t="shared" si="216"/>
        <v>485.25299999999999</v>
      </c>
      <c r="H3469" s="2">
        <f t="shared" si="217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tr">
        <f t="shared" si="219"/>
        <v>loss</v>
      </c>
      <c r="P3469" s="2" t="s">
        <v>39</v>
      </c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218"/>
        <v>Good Sales</v>
      </c>
      <c r="F3470" s="2">
        <v>0.4</v>
      </c>
      <c r="G3470" s="2">
        <f t="shared" si="216"/>
        <v>1091.9159999999999</v>
      </c>
      <c r="H3470" s="2">
        <f t="shared" si="217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tr">
        <f t="shared" si="219"/>
        <v>loss</v>
      </c>
      <c r="P3470" s="2" t="s">
        <v>17</v>
      </c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218"/>
        <v>Good Sales</v>
      </c>
      <c r="F3471" s="2">
        <v>0.03</v>
      </c>
      <c r="G3471" s="2">
        <f t="shared" si="216"/>
        <v>95.426099999999991</v>
      </c>
      <c r="H3471" s="2">
        <f t="shared" si="217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tr">
        <f t="shared" si="219"/>
        <v>loss</v>
      </c>
      <c r="P3471" s="2" t="s">
        <v>48</v>
      </c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218"/>
        <v>Good Sales</v>
      </c>
      <c r="F3472" s="2">
        <v>0.03</v>
      </c>
      <c r="G3472" s="2">
        <f t="shared" si="216"/>
        <v>122.07089999999999</v>
      </c>
      <c r="H3472" s="2">
        <f t="shared" si="217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tr">
        <f t="shared" si="219"/>
        <v>profit</v>
      </c>
      <c r="P3472" s="2" t="s">
        <v>23</v>
      </c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218"/>
        <v>Good Sales</v>
      </c>
      <c r="F3473" s="2">
        <v>0.22</v>
      </c>
      <c r="G3473" s="2">
        <f t="shared" si="216"/>
        <v>843.35239999999999</v>
      </c>
      <c r="H3473" s="2">
        <f t="shared" si="217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tr">
        <f t="shared" si="219"/>
        <v>loss</v>
      </c>
      <c r="P3473" s="2" t="s">
        <v>48</v>
      </c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218"/>
        <v>Good Sales</v>
      </c>
      <c r="F3474" s="2">
        <v>0.28999999999999998</v>
      </c>
      <c r="G3474" s="2">
        <f t="shared" si="216"/>
        <v>1110.3925999999999</v>
      </c>
      <c r="H3474" s="2">
        <f t="shared" si="217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tr">
        <f t="shared" si="219"/>
        <v>profit</v>
      </c>
      <c r="P3474" s="2" t="s">
        <v>28</v>
      </c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218"/>
        <v>Good Sales</v>
      </c>
      <c r="F3475" s="2">
        <v>0.3</v>
      </c>
      <c r="G3475" s="2">
        <f t="shared" si="216"/>
        <v>665.47199999999987</v>
      </c>
      <c r="H3475" s="2">
        <f t="shared" si="217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tr">
        <f t="shared" si="219"/>
        <v>loss</v>
      </c>
      <c r="P3475" s="2" t="s">
        <v>48</v>
      </c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218"/>
        <v>Good Sales</v>
      </c>
      <c r="F3476" s="2">
        <v>0.02</v>
      </c>
      <c r="G3476" s="2">
        <f t="shared" si="216"/>
        <v>73.292200000000008</v>
      </c>
      <c r="H3476" s="2">
        <f t="shared" si="217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tr">
        <f t="shared" si="219"/>
        <v>profit</v>
      </c>
      <c r="P3476" s="2" t="s">
        <v>23</v>
      </c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218"/>
        <v>Good Sales</v>
      </c>
      <c r="F3477" s="2">
        <v>0.35</v>
      </c>
      <c r="G3477" s="2">
        <f t="shared" si="216"/>
        <v>877.60749999999985</v>
      </c>
      <c r="H3477" s="2">
        <f t="shared" si="217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tr">
        <f t="shared" si="219"/>
        <v>loss</v>
      </c>
      <c r="P3477" s="2" t="s">
        <v>39</v>
      </c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218"/>
        <v>concerning</v>
      </c>
      <c r="F3478" s="2">
        <v>0.06</v>
      </c>
      <c r="G3478" s="2">
        <f t="shared" si="216"/>
        <v>25.683599999999998</v>
      </c>
      <c r="H3478" s="2">
        <f t="shared" si="217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tr">
        <f t="shared" si="219"/>
        <v>loss</v>
      </c>
      <c r="P3478" s="2" t="s">
        <v>48</v>
      </c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218"/>
        <v>Good Sales</v>
      </c>
      <c r="F3479" s="2">
        <v>0.48</v>
      </c>
      <c r="G3479" s="2">
        <f t="shared" si="216"/>
        <v>2141.7072000000003</v>
      </c>
      <c r="H3479" s="2">
        <f t="shared" si="217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tr">
        <f t="shared" si="219"/>
        <v>profit</v>
      </c>
      <c r="P3479" s="2" t="s">
        <v>34</v>
      </c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218"/>
        <v>Good Sales</v>
      </c>
      <c r="F3480" s="2">
        <v>0.17</v>
      </c>
      <c r="G3480" s="2">
        <f t="shared" si="216"/>
        <v>758.50600000000009</v>
      </c>
      <c r="H3480" s="2">
        <f t="shared" si="217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tr">
        <f t="shared" si="219"/>
        <v>profit</v>
      </c>
      <c r="P3480" s="2" t="s">
        <v>39</v>
      </c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218"/>
        <v>Good Sales</v>
      </c>
      <c r="F3481" s="2">
        <v>0.13</v>
      </c>
      <c r="G3481" s="2">
        <f t="shared" si="216"/>
        <v>218.67429999999999</v>
      </c>
      <c r="H3481" s="2">
        <f t="shared" si="217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tr">
        <f t="shared" si="219"/>
        <v>loss</v>
      </c>
      <c r="P3481" s="2" t="s">
        <v>39</v>
      </c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218"/>
        <v>Good Sales</v>
      </c>
      <c r="F3482" s="2">
        <v>0.15</v>
      </c>
      <c r="G3482" s="2">
        <f t="shared" si="216"/>
        <v>686.71799999999996</v>
      </c>
      <c r="H3482" s="2">
        <f t="shared" si="217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tr">
        <f t="shared" si="219"/>
        <v>loss</v>
      </c>
      <c r="P3482" s="2" t="s">
        <v>34</v>
      </c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218"/>
        <v>Good Sales</v>
      </c>
      <c r="F3483" s="2">
        <v>0.47</v>
      </c>
      <c r="G3483" s="2">
        <f t="shared" si="216"/>
        <v>1792.6363999999999</v>
      </c>
      <c r="H3483" s="2">
        <f t="shared" si="217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tr">
        <f t="shared" si="219"/>
        <v>loss</v>
      </c>
      <c r="P3483" s="2" t="s">
        <v>28</v>
      </c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218"/>
        <v>Good Sales</v>
      </c>
      <c r="F3484" s="2">
        <v>0.24</v>
      </c>
      <c r="G3484" s="2">
        <f t="shared" si="216"/>
        <v>495.34319999999997</v>
      </c>
      <c r="H3484" s="2">
        <f t="shared" si="217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tr">
        <f t="shared" si="219"/>
        <v>loss</v>
      </c>
      <c r="P3484" s="2" t="s">
        <v>28</v>
      </c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218"/>
        <v>Good Sales</v>
      </c>
      <c r="F3485" s="2">
        <v>0.22</v>
      </c>
      <c r="G3485" s="2">
        <f t="shared" si="216"/>
        <v>379.36360000000002</v>
      </c>
      <c r="H3485" s="2">
        <f t="shared" si="217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tr">
        <f t="shared" si="219"/>
        <v>loss</v>
      </c>
      <c r="P3485" s="2" t="s">
        <v>39</v>
      </c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218"/>
        <v>Good Sales</v>
      </c>
      <c r="F3486" s="2">
        <v>0.28000000000000003</v>
      </c>
      <c r="G3486" s="2">
        <f t="shared" si="216"/>
        <v>1365.8960000000002</v>
      </c>
      <c r="H3486" s="2">
        <f t="shared" si="217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tr">
        <f t="shared" si="219"/>
        <v>loss</v>
      </c>
      <c r="P3486" s="2" t="s">
        <v>28</v>
      </c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218"/>
        <v>Good Sales</v>
      </c>
      <c r="F3487" s="2">
        <v>0.47</v>
      </c>
      <c r="G3487" s="2">
        <f t="shared" si="216"/>
        <v>1688.1788999999999</v>
      </c>
      <c r="H3487" s="2">
        <f t="shared" si="217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tr">
        <f t="shared" si="219"/>
        <v>loss</v>
      </c>
      <c r="P3487" s="2" t="s">
        <v>23</v>
      </c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218"/>
        <v>Good Sales</v>
      </c>
      <c r="F3488" s="2">
        <v>0.15</v>
      </c>
      <c r="G3488" s="2">
        <f t="shared" si="216"/>
        <v>293.4255</v>
      </c>
      <c r="H3488" s="2">
        <f t="shared" si="217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tr">
        <f t="shared" si="219"/>
        <v>loss</v>
      </c>
      <c r="P3488" s="2" t="s">
        <v>39</v>
      </c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218"/>
        <v>Good Sales</v>
      </c>
      <c r="F3489" s="2">
        <v>0.09</v>
      </c>
      <c r="G3489" s="2">
        <f t="shared" si="216"/>
        <v>292.11479999999995</v>
      </c>
      <c r="H3489" s="2">
        <f t="shared" si="217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tr">
        <f t="shared" si="219"/>
        <v>loss</v>
      </c>
      <c r="P3489" s="2" t="s">
        <v>39</v>
      </c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218"/>
        <v>Good Sales</v>
      </c>
      <c r="F3490" s="2">
        <v>0.3</v>
      </c>
      <c r="G3490" s="2">
        <f t="shared" si="216"/>
        <v>870.14400000000001</v>
      </c>
      <c r="H3490" s="2">
        <f t="shared" si="217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tr">
        <f t="shared" si="219"/>
        <v>loss</v>
      </c>
      <c r="P3490" s="2" t="s">
        <v>17</v>
      </c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218"/>
        <v>Good Sales</v>
      </c>
      <c r="F3491" s="2">
        <v>0.25</v>
      </c>
      <c r="G3491" s="2">
        <f t="shared" si="216"/>
        <v>667.5625</v>
      </c>
      <c r="H3491" s="2">
        <f t="shared" si="217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tr">
        <f t="shared" si="219"/>
        <v>loss</v>
      </c>
      <c r="P3491" s="2" t="s">
        <v>48</v>
      </c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218"/>
        <v>Good Sales</v>
      </c>
      <c r="F3492" s="2">
        <v>0.03</v>
      </c>
      <c r="G3492" s="2">
        <f t="shared" si="216"/>
        <v>97.771199999999993</v>
      </c>
      <c r="H3492" s="2">
        <f t="shared" si="217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tr">
        <f t="shared" si="219"/>
        <v>loss</v>
      </c>
      <c r="P3492" s="2" t="s">
        <v>23</v>
      </c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218"/>
        <v>Good Sales</v>
      </c>
      <c r="F3493" s="2">
        <v>0.26</v>
      </c>
      <c r="G3493" s="2">
        <f t="shared" si="216"/>
        <v>710.93619999999999</v>
      </c>
      <c r="H3493" s="2">
        <f t="shared" si="217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tr">
        <f t="shared" si="219"/>
        <v>loss</v>
      </c>
      <c r="P3493" s="2" t="s">
        <v>23</v>
      </c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218"/>
        <v>Good Sales</v>
      </c>
      <c r="F3494" s="2">
        <v>0.28000000000000003</v>
      </c>
      <c r="G3494" s="2">
        <f t="shared" si="216"/>
        <v>926.37160000000006</v>
      </c>
      <c r="H3494" s="2">
        <f t="shared" si="217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tr">
        <f t="shared" si="219"/>
        <v>profit</v>
      </c>
      <c r="P3494" s="2" t="s">
        <v>48</v>
      </c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218"/>
        <v>Good Sales</v>
      </c>
      <c r="F3495" s="2">
        <v>0.35</v>
      </c>
      <c r="G3495" s="2">
        <f t="shared" si="216"/>
        <v>1591.4814999999999</v>
      </c>
      <c r="H3495" s="2">
        <f t="shared" si="217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tr">
        <f t="shared" si="219"/>
        <v>profit</v>
      </c>
      <c r="P3495" s="2" t="s">
        <v>34</v>
      </c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218"/>
        <v>Good Sales</v>
      </c>
      <c r="F3496" s="2">
        <v>0.5</v>
      </c>
      <c r="G3496" s="2">
        <f t="shared" si="216"/>
        <v>2483.5</v>
      </c>
      <c r="H3496" s="2">
        <f t="shared" si="217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tr">
        <f t="shared" si="219"/>
        <v>profit</v>
      </c>
      <c r="P3496" s="2" t="s">
        <v>39</v>
      </c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218"/>
        <v>Good Sales</v>
      </c>
      <c r="F3497" s="2">
        <v>0.21</v>
      </c>
      <c r="G3497" s="2">
        <f t="shared" si="216"/>
        <v>750.85710000000006</v>
      </c>
      <c r="H3497" s="2">
        <f t="shared" si="217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tr">
        <f t="shared" si="219"/>
        <v>loss</v>
      </c>
      <c r="P3497" s="2" t="s">
        <v>48</v>
      </c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218"/>
        <v>Good Sales</v>
      </c>
      <c r="F3498" s="2">
        <v>0.26</v>
      </c>
      <c r="G3498" s="2">
        <f t="shared" si="216"/>
        <v>1208.0432000000001</v>
      </c>
      <c r="H3498" s="2">
        <f t="shared" si="217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tr">
        <f t="shared" si="219"/>
        <v>loss</v>
      </c>
      <c r="P3498" s="2" t="s">
        <v>28</v>
      </c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218"/>
        <v>Good Sales</v>
      </c>
      <c r="F3499" s="2">
        <v>0.04</v>
      </c>
      <c r="G3499" s="2">
        <f t="shared" si="216"/>
        <v>172.2484</v>
      </c>
      <c r="H3499" s="2">
        <f t="shared" si="217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tr">
        <f t="shared" si="219"/>
        <v>profit</v>
      </c>
      <c r="P3499" s="2" t="s">
        <v>28</v>
      </c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218"/>
        <v>Good Sales</v>
      </c>
      <c r="F3500" s="2">
        <v>0.42</v>
      </c>
      <c r="G3500" s="2">
        <f t="shared" si="216"/>
        <v>649.18560000000002</v>
      </c>
      <c r="H3500" s="2">
        <f t="shared" si="217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tr">
        <f t="shared" si="219"/>
        <v>loss</v>
      </c>
      <c r="P3500" s="2" t="s">
        <v>48</v>
      </c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218"/>
        <v>Good Sales</v>
      </c>
      <c r="F3501" s="2">
        <v>0.05</v>
      </c>
      <c r="G3501" s="2">
        <f t="shared" si="216"/>
        <v>233.5625</v>
      </c>
      <c r="H3501" s="2">
        <f t="shared" si="217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tr">
        <f t="shared" si="219"/>
        <v>loss</v>
      </c>
      <c r="P3501" s="2" t="s">
        <v>23</v>
      </c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218"/>
        <v>concerning</v>
      </c>
      <c r="F3502" s="2">
        <v>0.47</v>
      </c>
      <c r="G3502" s="2">
        <f t="shared" si="216"/>
        <v>210.07119999999998</v>
      </c>
      <c r="H3502" s="2">
        <f t="shared" si="217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tr">
        <f t="shared" si="219"/>
        <v>loss</v>
      </c>
      <c r="P3502" s="2" t="s">
        <v>23</v>
      </c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218"/>
        <v>Good Sales</v>
      </c>
      <c r="F3503" s="2">
        <v>0.17</v>
      </c>
      <c r="G3503" s="2">
        <f t="shared" si="216"/>
        <v>291.8254</v>
      </c>
      <c r="H3503" s="2">
        <f t="shared" si="217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tr">
        <f t="shared" si="219"/>
        <v>loss</v>
      </c>
      <c r="P3503" s="2" t="s">
        <v>23</v>
      </c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218"/>
        <v>Good Sales</v>
      </c>
      <c r="F3504" s="2">
        <v>0.17</v>
      </c>
      <c r="G3504" s="2">
        <f t="shared" si="216"/>
        <v>550.07410000000004</v>
      </c>
      <c r="H3504" s="2">
        <f t="shared" si="217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tr">
        <f t="shared" si="219"/>
        <v>loss</v>
      </c>
      <c r="P3504" s="2" t="s">
        <v>39</v>
      </c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218"/>
        <v>Good Sales</v>
      </c>
      <c r="F3505" s="2">
        <v>0.16</v>
      </c>
      <c r="G3505" s="2">
        <f t="shared" si="216"/>
        <v>429.10239999999999</v>
      </c>
      <c r="H3505" s="2">
        <f t="shared" si="217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tr">
        <f t="shared" si="219"/>
        <v>loss</v>
      </c>
      <c r="P3505" s="2" t="s">
        <v>28</v>
      </c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218"/>
        <v>Good Sales</v>
      </c>
      <c r="F3506" s="2">
        <v>0.48</v>
      </c>
      <c r="G3506" s="2">
        <f t="shared" si="216"/>
        <v>1323.7536</v>
      </c>
      <c r="H3506" s="2">
        <f t="shared" si="217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tr">
        <f t="shared" si="219"/>
        <v>loss</v>
      </c>
      <c r="P3506" s="2" t="s">
        <v>48</v>
      </c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218"/>
        <v>Good Sales</v>
      </c>
      <c r="F3507" s="2">
        <v>0.49</v>
      </c>
      <c r="G3507" s="2">
        <f t="shared" si="216"/>
        <v>1957.5255</v>
      </c>
      <c r="H3507" s="2">
        <f t="shared" si="217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tr">
        <f t="shared" si="219"/>
        <v>profit</v>
      </c>
      <c r="P3507" s="2" t="s">
        <v>23</v>
      </c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218"/>
        <v>Good Sales</v>
      </c>
      <c r="F3508" s="2">
        <v>0.49</v>
      </c>
      <c r="G3508" s="2">
        <f t="shared" si="216"/>
        <v>516.48449999999991</v>
      </c>
      <c r="H3508" s="2">
        <f t="shared" si="217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tr">
        <f t="shared" si="219"/>
        <v>loss</v>
      </c>
      <c r="P3508" s="2" t="s">
        <v>34</v>
      </c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218"/>
        <v>Good Sales</v>
      </c>
      <c r="F3509" s="2">
        <v>0.35</v>
      </c>
      <c r="G3509" s="2">
        <f t="shared" si="216"/>
        <v>1719.2594999999999</v>
      </c>
      <c r="H3509" s="2">
        <f t="shared" si="217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tr">
        <f t="shared" si="219"/>
        <v>profit</v>
      </c>
      <c r="P3509" s="2" t="s">
        <v>17</v>
      </c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218"/>
        <v>Good Sales</v>
      </c>
      <c r="F3510" s="2">
        <v>0.06</v>
      </c>
      <c r="G3510" s="2">
        <f t="shared" si="216"/>
        <v>134.613</v>
      </c>
      <c r="H3510" s="2">
        <f t="shared" si="217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tr">
        <f t="shared" si="219"/>
        <v>loss</v>
      </c>
      <c r="P3510" s="2" t="s">
        <v>48</v>
      </c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218"/>
        <v>Good Sales</v>
      </c>
      <c r="F3511" s="2">
        <v>0.19</v>
      </c>
      <c r="G3511" s="2">
        <f t="shared" si="216"/>
        <v>903.30369999999994</v>
      </c>
      <c r="H3511" s="2">
        <f t="shared" si="217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tr">
        <f t="shared" si="219"/>
        <v>profit</v>
      </c>
      <c r="P3511" s="2" t="s">
        <v>48</v>
      </c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218"/>
        <v>Good Sales</v>
      </c>
      <c r="F3512" s="2">
        <v>0.14000000000000001</v>
      </c>
      <c r="G3512" s="2">
        <f t="shared" si="216"/>
        <v>276.81780000000003</v>
      </c>
      <c r="H3512" s="2">
        <f t="shared" si="217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tr">
        <f t="shared" si="219"/>
        <v>loss</v>
      </c>
      <c r="P3512" s="2" t="s">
        <v>39</v>
      </c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218"/>
        <v>Good Sales</v>
      </c>
      <c r="F3513" s="2">
        <v>0.35</v>
      </c>
      <c r="G3513" s="2">
        <f t="shared" si="216"/>
        <v>1067.0625</v>
      </c>
      <c r="H3513" s="2">
        <f t="shared" si="217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tr">
        <f t="shared" si="219"/>
        <v>loss</v>
      </c>
      <c r="P3513" s="2" t="s">
        <v>23</v>
      </c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218"/>
        <v>Good Sales</v>
      </c>
      <c r="F3514" s="2">
        <v>0.25</v>
      </c>
      <c r="G3514" s="2">
        <f t="shared" si="216"/>
        <v>576.63250000000005</v>
      </c>
      <c r="H3514" s="2">
        <f t="shared" si="217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tr">
        <f t="shared" si="219"/>
        <v>loss</v>
      </c>
      <c r="P3514" s="2" t="s">
        <v>48</v>
      </c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218"/>
        <v>Good Sales</v>
      </c>
      <c r="F3515" s="2">
        <v>0.31</v>
      </c>
      <c r="G3515" s="2">
        <f t="shared" si="216"/>
        <v>1057.7447999999999</v>
      </c>
      <c r="H3515" s="2">
        <f t="shared" si="217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tr">
        <f t="shared" si="219"/>
        <v>profit</v>
      </c>
      <c r="P3515" s="2" t="s">
        <v>48</v>
      </c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218"/>
        <v>Good Sales</v>
      </c>
      <c r="F3516" s="2">
        <v>0</v>
      </c>
      <c r="G3516" s="2">
        <f t="shared" si="216"/>
        <v>0</v>
      </c>
      <c r="H3516" s="2">
        <f t="shared" si="217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tr">
        <f t="shared" si="219"/>
        <v>loss</v>
      </c>
      <c r="P3516" s="2" t="s">
        <v>28</v>
      </c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218"/>
        <v>Good Sales</v>
      </c>
      <c r="F3517" s="2">
        <v>0.39</v>
      </c>
      <c r="G3517" s="2">
        <f t="shared" si="216"/>
        <v>804.60119999999995</v>
      </c>
      <c r="H3517" s="2">
        <f t="shared" si="217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tr">
        <f t="shared" si="219"/>
        <v>loss</v>
      </c>
      <c r="P3517" s="2" t="s">
        <v>17</v>
      </c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218"/>
        <v>concerning</v>
      </c>
      <c r="F3518" s="2">
        <v>0.48</v>
      </c>
      <c r="G3518" s="2">
        <f t="shared" si="216"/>
        <v>208.83359999999999</v>
      </c>
      <c r="H3518" s="2">
        <f t="shared" si="217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tr">
        <f t="shared" si="219"/>
        <v>loss</v>
      </c>
      <c r="P3518" s="2" t="s">
        <v>28</v>
      </c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218"/>
        <v>Good Sales</v>
      </c>
      <c r="F3519" s="2">
        <v>0.33</v>
      </c>
      <c r="G3519" s="2">
        <f t="shared" si="216"/>
        <v>1000.131</v>
      </c>
      <c r="H3519" s="2">
        <f t="shared" si="217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tr">
        <f t="shared" si="219"/>
        <v>loss</v>
      </c>
      <c r="P3519" s="2" t="s">
        <v>34</v>
      </c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218"/>
        <v>Good Sales</v>
      </c>
      <c r="F3520" s="2">
        <v>0.43</v>
      </c>
      <c r="G3520" s="2">
        <f t="shared" si="216"/>
        <v>2071.3702000000003</v>
      </c>
      <c r="H3520" s="2">
        <f t="shared" si="217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tr">
        <f t="shared" si="219"/>
        <v>profit</v>
      </c>
      <c r="P3520" s="2" t="s">
        <v>34</v>
      </c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218"/>
        <v>concerning</v>
      </c>
      <c r="F3521" s="2">
        <v>0.24</v>
      </c>
      <c r="G3521" s="2">
        <f t="shared" si="216"/>
        <v>77.985599999999991</v>
      </c>
      <c r="H3521" s="2">
        <f t="shared" si="217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tr">
        <f t="shared" si="219"/>
        <v>loss</v>
      </c>
      <c r="P3521" s="2" t="s">
        <v>28</v>
      </c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218"/>
        <v>Good Sales</v>
      </c>
      <c r="F3522" s="2">
        <v>0.01</v>
      </c>
      <c r="G3522" s="2">
        <f t="shared" ref="G3522:G3585" si="220">D3522*F3522</f>
        <v>33.321899999999999</v>
      </c>
      <c r="H3522" s="2">
        <f t="shared" ref="H3522:H3585" si="221">D3522-G3522</f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tr">
        <f t="shared" si="219"/>
        <v>loss</v>
      </c>
      <c r="P3522" s="2" t="s">
        <v>48</v>
      </c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222">IF(D3523&gt;800,"Good Sales","concerning")</f>
        <v>Good Sales</v>
      </c>
      <c r="F3523" s="2">
        <v>0.5</v>
      </c>
      <c r="G3523" s="2">
        <f t="shared" si="220"/>
        <v>1948.99</v>
      </c>
      <c r="H3523" s="2">
        <f t="shared" si="221"/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tr">
        <f t="shared" ref="O3523:O3586" si="223">IF(N3523&gt;800,"profit","loss")</f>
        <v>loss</v>
      </c>
      <c r="P3523" s="2" t="s">
        <v>23</v>
      </c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222"/>
        <v>Good Sales</v>
      </c>
      <c r="F3524" s="2">
        <v>0.03</v>
      </c>
      <c r="G3524" s="2">
        <f t="shared" si="220"/>
        <v>34.326900000000002</v>
      </c>
      <c r="H3524" s="2">
        <f t="shared" si="22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tr">
        <f t="shared" si="223"/>
        <v>loss</v>
      </c>
      <c r="P3524" s="2" t="s">
        <v>48</v>
      </c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222"/>
        <v>Good Sales</v>
      </c>
      <c r="F3525" s="2">
        <v>0.1</v>
      </c>
      <c r="G3525" s="2">
        <f t="shared" si="220"/>
        <v>143.80600000000001</v>
      </c>
      <c r="H3525" s="2">
        <f t="shared" si="22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tr">
        <f t="shared" si="223"/>
        <v>loss</v>
      </c>
      <c r="P3525" s="2" t="s">
        <v>34</v>
      </c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222"/>
        <v>Good Sales</v>
      </c>
      <c r="F3526" s="2">
        <v>0.03</v>
      </c>
      <c r="G3526" s="2">
        <f t="shared" si="220"/>
        <v>32.6325</v>
      </c>
      <c r="H3526" s="2">
        <f t="shared" si="22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tr">
        <f t="shared" si="223"/>
        <v>loss</v>
      </c>
      <c r="P3526" s="2" t="s">
        <v>39</v>
      </c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222"/>
        <v>Good Sales</v>
      </c>
      <c r="F3527" s="2">
        <v>0.31</v>
      </c>
      <c r="G3527" s="2">
        <f t="shared" si="220"/>
        <v>482.76919999999996</v>
      </c>
      <c r="H3527" s="2">
        <f t="shared" si="22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tr">
        <f t="shared" si="223"/>
        <v>loss</v>
      </c>
      <c r="P3527" s="2" t="s">
        <v>34</v>
      </c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222"/>
        <v>concerning</v>
      </c>
      <c r="F3528" s="2">
        <v>0.28999999999999998</v>
      </c>
      <c r="G3528" s="2">
        <f t="shared" si="220"/>
        <v>185.42599999999999</v>
      </c>
      <c r="H3528" s="2">
        <f t="shared" si="22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tr">
        <f t="shared" si="223"/>
        <v>loss</v>
      </c>
      <c r="P3528" s="2" t="s">
        <v>34</v>
      </c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222"/>
        <v>Good Sales</v>
      </c>
      <c r="F3529" s="2">
        <v>0.1</v>
      </c>
      <c r="G3529" s="2">
        <f t="shared" si="220"/>
        <v>191.47000000000003</v>
      </c>
      <c r="H3529" s="2">
        <f t="shared" si="22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tr">
        <f t="shared" si="223"/>
        <v>loss</v>
      </c>
      <c r="P3529" s="2" t="s">
        <v>34</v>
      </c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222"/>
        <v>Good Sales</v>
      </c>
      <c r="F3530" s="2">
        <v>0.48</v>
      </c>
      <c r="G3530" s="2">
        <f t="shared" si="220"/>
        <v>915.71999999999991</v>
      </c>
      <c r="H3530" s="2">
        <f t="shared" si="22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tr">
        <f t="shared" si="223"/>
        <v>loss</v>
      </c>
      <c r="P3530" s="2" t="s">
        <v>28</v>
      </c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222"/>
        <v>Good Sales</v>
      </c>
      <c r="F3531" s="2">
        <v>0.46</v>
      </c>
      <c r="G3531" s="2">
        <f t="shared" si="220"/>
        <v>1865.5806000000002</v>
      </c>
      <c r="H3531" s="2">
        <f t="shared" si="22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tr">
        <f t="shared" si="223"/>
        <v>loss</v>
      </c>
      <c r="P3531" s="2" t="s">
        <v>39</v>
      </c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222"/>
        <v>Good Sales</v>
      </c>
      <c r="F3532" s="2">
        <v>0.14000000000000001</v>
      </c>
      <c r="G3532" s="2">
        <f t="shared" si="220"/>
        <v>563.45800000000008</v>
      </c>
      <c r="H3532" s="2">
        <f t="shared" si="22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tr">
        <f t="shared" si="223"/>
        <v>profit</v>
      </c>
      <c r="P3532" s="2" t="s">
        <v>23</v>
      </c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222"/>
        <v>Good Sales</v>
      </c>
      <c r="F3533" s="2">
        <v>0.33</v>
      </c>
      <c r="G3533" s="2">
        <f t="shared" si="220"/>
        <v>1321.3002000000001</v>
      </c>
      <c r="H3533" s="2">
        <f t="shared" si="22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tr">
        <f t="shared" si="223"/>
        <v>loss</v>
      </c>
      <c r="P3533" s="2" t="s">
        <v>28</v>
      </c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222"/>
        <v>Good Sales</v>
      </c>
      <c r="F3534" s="2">
        <v>0.43</v>
      </c>
      <c r="G3534" s="2">
        <f t="shared" si="220"/>
        <v>1237.7464</v>
      </c>
      <c r="H3534" s="2">
        <f t="shared" si="22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tr">
        <f t="shared" si="223"/>
        <v>loss</v>
      </c>
      <c r="P3534" s="2" t="s">
        <v>28</v>
      </c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222"/>
        <v>Good Sales</v>
      </c>
      <c r="F3535" s="2">
        <v>0.18</v>
      </c>
      <c r="G3535" s="2">
        <f t="shared" si="220"/>
        <v>305.42759999999998</v>
      </c>
      <c r="H3535" s="2">
        <f t="shared" si="22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tr">
        <f t="shared" si="223"/>
        <v>loss</v>
      </c>
      <c r="P3535" s="2" t="s">
        <v>28</v>
      </c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222"/>
        <v>Good Sales</v>
      </c>
      <c r="F3536" s="2">
        <v>0.13</v>
      </c>
      <c r="G3536" s="2">
        <f t="shared" si="220"/>
        <v>274.78489999999999</v>
      </c>
      <c r="H3536" s="2">
        <f t="shared" si="22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tr">
        <f t="shared" si="223"/>
        <v>loss</v>
      </c>
      <c r="P3536" s="2" t="s">
        <v>34</v>
      </c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222"/>
        <v>Good Sales</v>
      </c>
      <c r="F3537" s="2">
        <v>0.13</v>
      </c>
      <c r="G3537" s="2">
        <f t="shared" si="220"/>
        <v>215.40220000000002</v>
      </c>
      <c r="H3537" s="2">
        <f t="shared" si="22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tr">
        <f t="shared" si="223"/>
        <v>loss</v>
      </c>
      <c r="P3537" s="2" t="s">
        <v>39</v>
      </c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222"/>
        <v>Good Sales</v>
      </c>
      <c r="F3538" s="2">
        <v>0.41</v>
      </c>
      <c r="G3538" s="2">
        <f t="shared" si="220"/>
        <v>1210.0944999999999</v>
      </c>
      <c r="H3538" s="2">
        <f t="shared" si="22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tr">
        <f t="shared" si="223"/>
        <v>loss</v>
      </c>
      <c r="P3538" s="2" t="s">
        <v>17</v>
      </c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222"/>
        <v>Good Sales</v>
      </c>
      <c r="F3539" s="2">
        <v>0.23</v>
      </c>
      <c r="G3539" s="2">
        <f t="shared" si="220"/>
        <v>1080.1030000000001</v>
      </c>
      <c r="H3539" s="2">
        <f t="shared" si="22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tr">
        <f t="shared" si="223"/>
        <v>loss</v>
      </c>
      <c r="P3539" s="2" t="s">
        <v>39</v>
      </c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222"/>
        <v>Good Sales</v>
      </c>
      <c r="F3540" s="2">
        <v>0.36</v>
      </c>
      <c r="G3540" s="2">
        <f t="shared" si="220"/>
        <v>537.85079999999994</v>
      </c>
      <c r="H3540" s="2">
        <f t="shared" si="22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tr">
        <f t="shared" si="223"/>
        <v>loss</v>
      </c>
      <c r="P3540" s="2" t="s">
        <v>39</v>
      </c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222"/>
        <v>Good Sales</v>
      </c>
      <c r="F3541" s="2">
        <v>0.33</v>
      </c>
      <c r="G3541" s="2">
        <f t="shared" si="220"/>
        <v>774.96209999999996</v>
      </c>
      <c r="H3541" s="2">
        <f t="shared" si="22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tr">
        <f t="shared" si="223"/>
        <v>loss</v>
      </c>
      <c r="P3541" s="2" t="s">
        <v>28</v>
      </c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222"/>
        <v>Good Sales</v>
      </c>
      <c r="F3542" s="2">
        <v>0.15</v>
      </c>
      <c r="G3542" s="2">
        <f t="shared" si="220"/>
        <v>496.51049999999998</v>
      </c>
      <c r="H3542" s="2">
        <f t="shared" si="22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tr">
        <f t="shared" si="223"/>
        <v>loss</v>
      </c>
      <c r="P3542" s="2" t="s">
        <v>39</v>
      </c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222"/>
        <v>Good Sales</v>
      </c>
      <c r="F3543" s="2">
        <v>0.1</v>
      </c>
      <c r="G3543" s="2">
        <f t="shared" si="220"/>
        <v>423.90100000000007</v>
      </c>
      <c r="H3543" s="2">
        <f t="shared" si="22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tr">
        <f t="shared" si="223"/>
        <v>profit</v>
      </c>
      <c r="P3543" s="2" t="s">
        <v>39</v>
      </c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222"/>
        <v>Good Sales</v>
      </c>
      <c r="F3544" s="2">
        <v>0.06</v>
      </c>
      <c r="G3544" s="2">
        <f t="shared" si="220"/>
        <v>80.480399999999989</v>
      </c>
      <c r="H3544" s="2">
        <f t="shared" si="22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tr">
        <f t="shared" si="223"/>
        <v>loss</v>
      </c>
      <c r="P3544" s="2" t="s">
        <v>28</v>
      </c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222"/>
        <v>Good Sales</v>
      </c>
      <c r="F3545" s="2">
        <v>0.01</v>
      </c>
      <c r="G3545" s="2">
        <f t="shared" si="220"/>
        <v>14.734200000000001</v>
      </c>
      <c r="H3545" s="2">
        <f t="shared" si="22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tr">
        <f t="shared" si="223"/>
        <v>loss</v>
      </c>
      <c r="P3545" s="2" t="s">
        <v>17</v>
      </c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222"/>
        <v>Good Sales</v>
      </c>
      <c r="F3546" s="2">
        <v>0.04</v>
      </c>
      <c r="G3546" s="2">
        <f t="shared" si="220"/>
        <v>177.49240000000003</v>
      </c>
      <c r="H3546" s="2">
        <f t="shared" si="22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tr">
        <f t="shared" si="223"/>
        <v>loss</v>
      </c>
      <c r="P3546" s="2" t="s">
        <v>39</v>
      </c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222"/>
        <v>concerning</v>
      </c>
      <c r="F3547" s="2">
        <v>0.13</v>
      </c>
      <c r="G3547" s="2">
        <f t="shared" si="220"/>
        <v>64.123800000000003</v>
      </c>
      <c r="H3547" s="2">
        <f t="shared" si="22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tr">
        <f t="shared" si="223"/>
        <v>loss</v>
      </c>
      <c r="P3547" s="2" t="s">
        <v>28</v>
      </c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222"/>
        <v>Good Sales</v>
      </c>
      <c r="F3548" s="2">
        <v>0.36</v>
      </c>
      <c r="G3548" s="2">
        <f t="shared" si="220"/>
        <v>1104.0083999999999</v>
      </c>
      <c r="H3548" s="2">
        <f t="shared" si="22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tr">
        <f t="shared" si="223"/>
        <v>loss</v>
      </c>
      <c r="P3548" s="2" t="s">
        <v>34</v>
      </c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222"/>
        <v>Good Sales</v>
      </c>
      <c r="F3549" s="2">
        <v>0.08</v>
      </c>
      <c r="G3549" s="2">
        <f t="shared" si="220"/>
        <v>345.29839999999996</v>
      </c>
      <c r="H3549" s="2">
        <f t="shared" si="22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tr">
        <f t="shared" si="223"/>
        <v>loss</v>
      </c>
      <c r="P3549" s="2" t="s">
        <v>48</v>
      </c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222"/>
        <v>Good Sales</v>
      </c>
      <c r="F3550" s="2">
        <v>0.26</v>
      </c>
      <c r="G3550" s="2">
        <f t="shared" si="220"/>
        <v>1200.3004000000001</v>
      </c>
      <c r="H3550" s="2">
        <f t="shared" si="22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tr">
        <f t="shared" si="223"/>
        <v>profit</v>
      </c>
      <c r="P3550" s="2" t="s">
        <v>48</v>
      </c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222"/>
        <v>concerning</v>
      </c>
      <c r="F3551" s="2">
        <v>0.12</v>
      </c>
      <c r="G3551" s="2">
        <f t="shared" si="220"/>
        <v>19.460399999999996</v>
      </c>
      <c r="H3551" s="2">
        <f t="shared" si="22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tr">
        <f t="shared" si="223"/>
        <v>loss</v>
      </c>
      <c r="P3551" s="2" t="s">
        <v>23</v>
      </c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222"/>
        <v>Good Sales</v>
      </c>
      <c r="F3552" s="2">
        <v>0.26</v>
      </c>
      <c r="G3552" s="2">
        <f t="shared" si="220"/>
        <v>496.95359999999999</v>
      </c>
      <c r="H3552" s="2">
        <f t="shared" si="22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tr">
        <f t="shared" si="223"/>
        <v>loss</v>
      </c>
      <c r="P3552" s="2" t="s">
        <v>34</v>
      </c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222"/>
        <v>Good Sales</v>
      </c>
      <c r="F3553" s="2">
        <v>0.38</v>
      </c>
      <c r="G3553" s="2">
        <f t="shared" si="220"/>
        <v>517.02800000000002</v>
      </c>
      <c r="H3553" s="2">
        <f t="shared" si="22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tr">
        <f t="shared" si="223"/>
        <v>loss</v>
      </c>
      <c r="P3553" s="2" t="s">
        <v>17</v>
      </c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222"/>
        <v>Good Sales</v>
      </c>
      <c r="F3554" s="2">
        <v>0.13</v>
      </c>
      <c r="G3554" s="2">
        <f t="shared" si="220"/>
        <v>374.83680000000004</v>
      </c>
      <c r="H3554" s="2">
        <f t="shared" si="22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tr">
        <f t="shared" si="223"/>
        <v>loss</v>
      </c>
      <c r="P3554" s="2" t="s">
        <v>34</v>
      </c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222"/>
        <v>Good Sales</v>
      </c>
      <c r="F3555" s="2">
        <v>0.17</v>
      </c>
      <c r="G3555" s="2">
        <f t="shared" si="220"/>
        <v>544.17510000000004</v>
      </c>
      <c r="H3555" s="2">
        <f t="shared" si="22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tr">
        <f t="shared" si="223"/>
        <v>loss</v>
      </c>
      <c r="P3555" s="2" t="s">
        <v>48</v>
      </c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222"/>
        <v>Good Sales</v>
      </c>
      <c r="F3556" s="2">
        <v>0.36</v>
      </c>
      <c r="G3556" s="2">
        <f t="shared" si="220"/>
        <v>1799.6004</v>
      </c>
      <c r="H3556" s="2">
        <f t="shared" si="22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tr">
        <f t="shared" si="223"/>
        <v>profit</v>
      </c>
      <c r="P3556" s="2" t="s">
        <v>39</v>
      </c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222"/>
        <v>Good Sales</v>
      </c>
      <c r="F3557" s="2">
        <v>0.27</v>
      </c>
      <c r="G3557" s="2">
        <f t="shared" si="220"/>
        <v>705.38580000000002</v>
      </c>
      <c r="H3557" s="2">
        <f t="shared" si="22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tr">
        <f t="shared" si="223"/>
        <v>loss</v>
      </c>
      <c r="P3557" s="2" t="s">
        <v>34</v>
      </c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222"/>
        <v>Good Sales</v>
      </c>
      <c r="F3558" s="2">
        <v>0.05</v>
      </c>
      <c r="G3558" s="2">
        <f t="shared" si="220"/>
        <v>140.1095</v>
      </c>
      <c r="H3558" s="2">
        <f t="shared" si="22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tr">
        <f t="shared" si="223"/>
        <v>loss</v>
      </c>
      <c r="P3558" s="2" t="s">
        <v>34</v>
      </c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222"/>
        <v>Good Sales</v>
      </c>
      <c r="F3559" s="2">
        <v>0.38</v>
      </c>
      <c r="G3559" s="2">
        <f t="shared" si="220"/>
        <v>809.45319999999992</v>
      </c>
      <c r="H3559" s="2">
        <f t="shared" si="22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tr">
        <f t="shared" si="223"/>
        <v>loss</v>
      </c>
      <c r="P3559" s="2" t="s">
        <v>34</v>
      </c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222"/>
        <v>Good Sales</v>
      </c>
      <c r="F3560" s="2">
        <v>0.14000000000000001</v>
      </c>
      <c r="G3560" s="2">
        <f t="shared" si="220"/>
        <v>115.30680000000001</v>
      </c>
      <c r="H3560" s="2">
        <f t="shared" si="22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tr">
        <f t="shared" si="223"/>
        <v>loss</v>
      </c>
      <c r="P3560" s="2" t="s">
        <v>39</v>
      </c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222"/>
        <v>Good Sales</v>
      </c>
      <c r="F3561" s="2">
        <v>0.19</v>
      </c>
      <c r="G3561" s="2">
        <f t="shared" si="220"/>
        <v>301.39510000000001</v>
      </c>
      <c r="H3561" s="2">
        <f t="shared" si="22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tr">
        <f t="shared" si="223"/>
        <v>loss</v>
      </c>
      <c r="P3561" s="2" t="s">
        <v>17</v>
      </c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222"/>
        <v>Good Sales</v>
      </c>
      <c r="F3562" s="2">
        <v>0.12</v>
      </c>
      <c r="G3562" s="2">
        <f t="shared" si="220"/>
        <v>157.2276</v>
      </c>
      <c r="H3562" s="2">
        <f t="shared" si="22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tr">
        <f t="shared" si="223"/>
        <v>loss</v>
      </c>
      <c r="P3562" s="2" t="s">
        <v>17</v>
      </c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222"/>
        <v>Good Sales</v>
      </c>
      <c r="F3563" s="2">
        <v>0.27</v>
      </c>
      <c r="G3563" s="2">
        <f t="shared" si="220"/>
        <v>1087.0146</v>
      </c>
      <c r="H3563" s="2">
        <f t="shared" si="22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tr">
        <f t="shared" si="223"/>
        <v>loss</v>
      </c>
      <c r="P3563" s="2" t="s">
        <v>17</v>
      </c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222"/>
        <v>Good Sales</v>
      </c>
      <c r="F3564" s="2">
        <v>0.35</v>
      </c>
      <c r="G3564" s="2">
        <f t="shared" si="220"/>
        <v>971.07499999999993</v>
      </c>
      <c r="H3564" s="2">
        <f t="shared" si="22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tr">
        <f t="shared" si="223"/>
        <v>profit</v>
      </c>
      <c r="P3564" s="2" t="s">
        <v>34</v>
      </c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222"/>
        <v>Good Sales</v>
      </c>
      <c r="F3565" s="2">
        <v>0.4</v>
      </c>
      <c r="G3565" s="2">
        <f t="shared" si="220"/>
        <v>620.54</v>
      </c>
      <c r="H3565" s="2">
        <f t="shared" si="22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tr">
        <f t="shared" si="223"/>
        <v>loss</v>
      </c>
      <c r="P3565" s="2" t="s">
        <v>28</v>
      </c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222"/>
        <v>Good Sales</v>
      </c>
      <c r="F3566" s="2">
        <v>0.46</v>
      </c>
      <c r="G3566" s="2">
        <f t="shared" si="220"/>
        <v>1148.4176</v>
      </c>
      <c r="H3566" s="2">
        <f t="shared" si="22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tr">
        <f t="shared" si="223"/>
        <v>loss</v>
      </c>
      <c r="P3566" s="2" t="s">
        <v>39</v>
      </c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222"/>
        <v>Good Sales</v>
      </c>
      <c r="F3567" s="2">
        <v>0.18</v>
      </c>
      <c r="G3567" s="2">
        <f t="shared" si="220"/>
        <v>211.03919999999999</v>
      </c>
      <c r="H3567" s="2">
        <f t="shared" si="22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tr">
        <f t="shared" si="223"/>
        <v>loss</v>
      </c>
      <c r="P3567" s="2" t="s">
        <v>39</v>
      </c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222"/>
        <v>Good Sales</v>
      </c>
      <c r="F3568" s="2">
        <v>0.47</v>
      </c>
      <c r="G3568" s="2">
        <f t="shared" si="220"/>
        <v>473.34639999999996</v>
      </c>
      <c r="H3568" s="2">
        <f t="shared" si="22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tr">
        <f t="shared" si="223"/>
        <v>loss</v>
      </c>
      <c r="P3568" s="2" t="s">
        <v>48</v>
      </c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222"/>
        <v>Good Sales</v>
      </c>
      <c r="F3569" s="2">
        <v>0.31</v>
      </c>
      <c r="G3569" s="2">
        <f t="shared" si="220"/>
        <v>1337.2532000000001</v>
      </c>
      <c r="H3569" s="2">
        <f t="shared" si="22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tr">
        <f t="shared" si="223"/>
        <v>profit</v>
      </c>
      <c r="P3569" s="2" t="s">
        <v>39</v>
      </c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222"/>
        <v>Good Sales</v>
      </c>
      <c r="F3570" s="2">
        <v>0.19</v>
      </c>
      <c r="G3570" s="2">
        <f t="shared" si="220"/>
        <v>898.61829999999998</v>
      </c>
      <c r="H3570" s="2">
        <f t="shared" si="22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tr">
        <f t="shared" si="223"/>
        <v>profit</v>
      </c>
      <c r="P3570" s="2" t="s">
        <v>17</v>
      </c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222"/>
        <v>concerning</v>
      </c>
      <c r="F3571" s="2">
        <v>0.44</v>
      </c>
      <c r="G3571" s="2">
        <f t="shared" si="220"/>
        <v>216.51079999999999</v>
      </c>
      <c r="H3571" s="2">
        <f t="shared" si="22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tr">
        <f t="shared" si="223"/>
        <v>loss</v>
      </c>
      <c r="P3571" s="2" t="s">
        <v>17</v>
      </c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222"/>
        <v>Good Sales</v>
      </c>
      <c r="F3572" s="2">
        <v>0.28999999999999998</v>
      </c>
      <c r="G3572" s="2">
        <f t="shared" si="220"/>
        <v>1115.8996999999999</v>
      </c>
      <c r="H3572" s="2">
        <f t="shared" si="22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tr">
        <f t="shared" si="223"/>
        <v>profit</v>
      </c>
      <c r="P3572" s="2" t="s">
        <v>17</v>
      </c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222"/>
        <v>Good Sales</v>
      </c>
      <c r="F3573" s="2">
        <v>0.23</v>
      </c>
      <c r="G3573" s="2">
        <f t="shared" si="220"/>
        <v>533.88290000000006</v>
      </c>
      <c r="H3573" s="2">
        <f t="shared" si="22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tr">
        <f t="shared" si="223"/>
        <v>loss</v>
      </c>
      <c r="P3573" s="2" t="s">
        <v>28</v>
      </c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222"/>
        <v>Good Sales</v>
      </c>
      <c r="F3574" s="2">
        <v>0.01</v>
      </c>
      <c r="G3574" s="2">
        <f t="shared" si="220"/>
        <v>20.0596</v>
      </c>
      <c r="H3574" s="2">
        <f t="shared" si="22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tr">
        <f t="shared" si="223"/>
        <v>loss</v>
      </c>
      <c r="P3574" s="2" t="s">
        <v>28</v>
      </c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222"/>
        <v>Good Sales</v>
      </c>
      <c r="F3575" s="2">
        <v>0.36</v>
      </c>
      <c r="G3575" s="2">
        <f t="shared" si="220"/>
        <v>1252.1232</v>
      </c>
      <c r="H3575" s="2">
        <f t="shared" si="22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tr">
        <f t="shared" si="223"/>
        <v>loss</v>
      </c>
      <c r="P3575" s="2" t="s">
        <v>39</v>
      </c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222"/>
        <v>Good Sales</v>
      </c>
      <c r="F3576" s="2">
        <v>0.04</v>
      </c>
      <c r="G3576" s="2">
        <f t="shared" si="220"/>
        <v>56.185600000000008</v>
      </c>
      <c r="H3576" s="2">
        <f t="shared" si="22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tr">
        <f t="shared" si="223"/>
        <v>loss</v>
      </c>
      <c r="P3576" s="2" t="s">
        <v>48</v>
      </c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222"/>
        <v>concerning</v>
      </c>
      <c r="F3577" s="2">
        <v>0.14000000000000001</v>
      </c>
      <c r="G3577" s="2">
        <f t="shared" si="220"/>
        <v>28.119000000000003</v>
      </c>
      <c r="H3577" s="2">
        <f t="shared" si="22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tr">
        <f t="shared" si="223"/>
        <v>loss</v>
      </c>
      <c r="P3577" s="2" t="s">
        <v>23</v>
      </c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222"/>
        <v>Good Sales</v>
      </c>
      <c r="F3578" s="2">
        <v>0.48</v>
      </c>
      <c r="G3578" s="2">
        <f t="shared" si="220"/>
        <v>551.33279999999991</v>
      </c>
      <c r="H3578" s="2">
        <f t="shared" si="22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tr">
        <f t="shared" si="223"/>
        <v>loss</v>
      </c>
      <c r="P3578" s="2" t="s">
        <v>48</v>
      </c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222"/>
        <v>Good Sales</v>
      </c>
      <c r="F3579" s="2">
        <v>0.08</v>
      </c>
      <c r="G3579" s="2">
        <f t="shared" si="220"/>
        <v>80.490400000000008</v>
      </c>
      <c r="H3579" s="2">
        <f t="shared" si="22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tr">
        <f t="shared" si="223"/>
        <v>loss</v>
      </c>
      <c r="P3579" s="2" t="s">
        <v>17</v>
      </c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222"/>
        <v>concerning</v>
      </c>
      <c r="F3580" s="2">
        <v>0.16</v>
      </c>
      <c r="G3580" s="2">
        <f t="shared" si="220"/>
        <v>42.694399999999995</v>
      </c>
      <c r="H3580" s="2">
        <f t="shared" si="22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tr">
        <f t="shared" si="223"/>
        <v>loss</v>
      </c>
      <c r="P3580" s="2" t="s">
        <v>23</v>
      </c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222"/>
        <v>Good Sales</v>
      </c>
      <c r="F3581" s="2">
        <v>0.47</v>
      </c>
      <c r="G3581" s="2">
        <f t="shared" si="220"/>
        <v>786.99149999999997</v>
      </c>
      <c r="H3581" s="2">
        <f t="shared" si="22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tr">
        <f t="shared" si="223"/>
        <v>loss</v>
      </c>
      <c r="P3581" s="2" t="s">
        <v>48</v>
      </c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222"/>
        <v>Good Sales</v>
      </c>
      <c r="F3582" s="2">
        <v>0.17</v>
      </c>
      <c r="G3582" s="2">
        <f t="shared" si="220"/>
        <v>412.27379999999999</v>
      </c>
      <c r="H3582" s="2">
        <f t="shared" si="22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tr">
        <f t="shared" si="223"/>
        <v>loss</v>
      </c>
      <c r="P3582" s="2" t="s">
        <v>17</v>
      </c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222"/>
        <v>Good Sales</v>
      </c>
      <c r="F3583" s="2">
        <v>0.16</v>
      </c>
      <c r="G3583" s="2">
        <f t="shared" si="220"/>
        <v>592.88959999999997</v>
      </c>
      <c r="H3583" s="2">
        <f t="shared" si="22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tr">
        <f t="shared" si="223"/>
        <v>loss</v>
      </c>
      <c r="P3583" s="2" t="s">
        <v>17</v>
      </c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222"/>
        <v>Good Sales</v>
      </c>
      <c r="F3584" s="2">
        <v>0.32</v>
      </c>
      <c r="G3584" s="2">
        <f t="shared" si="220"/>
        <v>542.63679999999999</v>
      </c>
      <c r="H3584" s="2">
        <f t="shared" si="22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tr">
        <f t="shared" si="223"/>
        <v>loss</v>
      </c>
      <c r="P3584" s="2" t="s">
        <v>28</v>
      </c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222"/>
        <v>Good Sales</v>
      </c>
      <c r="F3585" s="2">
        <v>7.0000000000000007E-2</v>
      </c>
      <c r="G3585" s="2">
        <f t="shared" si="220"/>
        <v>73.727500000000006</v>
      </c>
      <c r="H3585" s="2">
        <f t="shared" si="22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tr">
        <f t="shared" si="223"/>
        <v>loss</v>
      </c>
      <c r="P3585" s="2" t="s">
        <v>28</v>
      </c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222"/>
        <v>Good Sales</v>
      </c>
      <c r="F3586" s="2">
        <v>0.49</v>
      </c>
      <c r="G3586" s="2">
        <f t="shared" ref="G3586:G3649" si="224">D3586*F3586</f>
        <v>602.71960000000001</v>
      </c>
      <c r="H3586" s="2">
        <f t="shared" ref="H3586:H3649" si="225">D3586-G3586</f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tr">
        <f t="shared" si="223"/>
        <v>loss</v>
      </c>
      <c r="P3586" s="2" t="s">
        <v>34</v>
      </c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226">IF(D3587&gt;800,"Good Sales","concerning")</f>
        <v>Good Sales</v>
      </c>
      <c r="F3587" s="2">
        <v>0.14000000000000001</v>
      </c>
      <c r="G3587" s="2">
        <f t="shared" si="224"/>
        <v>625.34780000000012</v>
      </c>
      <c r="H3587" s="2">
        <f t="shared" si="225"/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tr">
        <f t="shared" ref="O3587:O3650" si="227">IF(N3587&gt;800,"profit","loss")</f>
        <v>profit</v>
      </c>
      <c r="P3587" s="2" t="s">
        <v>34</v>
      </c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226"/>
        <v>Good Sales</v>
      </c>
      <c r="F3588" s="2">
        <v>0.39</v>
      </c>
      <c r="G3588" s="2">
        <f t="shared" si="224"/>
        <v>430.22070000000008</v>
      </c>
      <c r="H3588" s="2">
        <f t="shared" si="225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tr">
        <f t="shared" si="227"/>
        <v>loss</v>
      </c>
      <c r="P3588" s="2" t="s">
        <v>34</v>
      </c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226"/>
        <v>Good Sales</v>
      </c>
      <c r="F3589" s="2">
        <v>0.14000000000000001</v>
      </c>
      <c r="G3589" s="2">
        <f t="shared" si="224"/>
        <v>617.15920000000006</v>
      </c>
      <c r="H3589" s="2">
        <f t="shared" si="225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tr">
        <f t="shared" si="227"/>
        <v>profit</v>
      </c>
      <c r="P3589" s="2" t="s">
        <v>39</v>
      </c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226"/>
        <v>Good Sales</v>
      </c>
      <c r="F3590" s="2">
        <v>0.14000000000000001</v>
      </c>
      <c r="G3590" s="2">
        <f t="shared" si="224"/>
        <v>320.7106</v>
      </c>
      <c r="H3590" s="2">
        <f t="shared" si="225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tr">
        <f t="shared" si="227"/>
        <v>loss</v>
      </c>
      <c r="P3590" s="2" t="s">
        <v>48</v>
      </c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226"/>
        <v>Good Sales</v>
      </c>
      <c r="F3591" s="2">
        <v>0.03</v>
      </c>
      <c r="G3591" s="2">
        <f t="shared" si="224"/>
        <v>140.35679999999999</v>
      </c>
      <c r="H3591" s="2">
        <f t="shared" si="225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tr">
        <f t="shared" si="227"/>
        <v>profit</v>
      </c>
      <c r="P3591" s="2" t="s">
        <v>34</v>
      </c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226"/>
        <v>Good Sales</v>
      </c>
      <c r="F3592" s="2">
        <v>0.06</v>
      </c>
      <c r="G3592" s="2">
        <f t="shared" si="224"/>
        <v>125.979</v>
      </c>
      <c r="H3592" s="2">
        <f t="shared" si="225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tr">
        <f t="shared" si="227"/>
        <v>loss</v>
      </c>
      <c r="P3592" s="2" t="s">
        <v>17</v>
      </c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226"/>
        <v>Good Sales</v>
      </c>
      <c r="F3593" s="2">
        <v>0.26</v>
      </c>
      <c r="G3593" s="2">
        <f t="shared" si="224"/>
        <v>252.369</v>
      </c>
      <c r="H3593" s="2">
        <f t="shared" si="225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tr">
        <f t="shared" si="227"/>
        <v>loss</v>
      </c>
      <c r="P3593" s="2" t="s">
        <v>39</v>
      </c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226"/>
        <v>Good Sales</v>
      </c>
      <c r="F3594" s="2">
        <v>0.28999999999999998</v>
      </c>
      <c r="G3594" s="2">
        <f t="shared" si="224"/>
        <v>809.1724999999999</v>
      </c>
      <c r="H3594" s="2">
        <f t="shared" si="225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tr">
        <f t="shared" si="227"/>
        <v>loss</v>
      </c>
      <c r="P3594" s="2" t="s">
        <v>23</v>
      </c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226"/>
        <v>Good Sales</v>
      </c>
      <c r="F3595" s="2">
        <v>0.41</v>
      </c>
      <c r="G3595" s="2">
        <f t="shared" si="224"/>
        <v>1221.7016000000001</v>
      </c>
      <c r="H3595" s="2">
        <f t="shared" si="225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tr">
        <f t="shared" si="227"/>
        <v>loss</v>
      </c>
      <c r="P3595" s="2" t="s">
        <v>48</v>
      </c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226"/>
        <v>Good Sales</v>
      </c>
      <c r="F3596" s="2">
        <v>0.03</v>
      </c>
      <c r="G3596" s="2">
        <f t="shared" si="224"/>
        <v>96.417000000000002</v>
      </c>
      <c r="H3596" s="2">
        <f t="shared" si="225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tr">
        <f t="shared" si="227"/>
        <v>loss</v>
      </c>
      <c r="P3596" s="2" t="s">
        <v>34</v>
      </c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226"/>
        <v>Good Sales</v>
      </c>
      <c r="F3597" s="2">
        <v>0.18</v>
      </c>
      <c r="G3597" s="2">
        <f t="shared" si="224"/>
        <v>380.93939999999998</v>
      </c>
      <c r="H3597" s="2">
        <f t="shared" si="225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tr">
        <f t="shared" si="227"/>
        <v>loss</v>
      </c>
      <c r="P3597" s="2" t="s">
        <v>48</v>
      </c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226"/>
        <v>concerning</v>
      </c>
      <c r="F3598" s="2">
        <v>0.1</v>
      </c>
      <c r="G3598" s="2">
        <f t="shared" si="224"/>
        <v>33.814999999999998</v>
      </c>
      <c r="H3598" s="2">
        <f t="shared" si="225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tr">
        <f t="shared" si="227"/>
        <v>loss</v>
      </c>
      <c r="P3598" s="2" t="s">
        <v>34</v>
      </c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226"/>
        <v>Good Sales</v>
      </c>
      <c r="F3599" s="2">
        <v>0.18</v>
      </c>
      <c r="G3599" s="2">
        <f t="shared" si="224"/>
        <v>570.76739999999995</v>
      </c>
      <c r="H3599" s="2">
        <f t="shared" si="225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tr">
        <f t="shared" si="227"/>
        <v>loss</v>
      </c>
      <c r="P3599" s="2" t="s">
        <v>17</v>
      </c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226"/>
        <v>Good Sales</v>
      </c>
      <c r="F3600" s="2">
        <v>0.18</v>
      </c>
      <c r="G3600" s="2">
        <f t="shared" si="224"/>
        <v>840.93299999999999</v>
      </c>
      <c r="H3600" s="2">
        <f t="shared" si="225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tr">
        <f t="shared" si="227"/>
        <v>loss</v>
      </c>
      <c r="P3600" s="2" t="s">
        <v>28</v>
      </c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226"/>
        <v>Good Sales</v>
      </c>
      <c r="F3601" s="2">
        <v>0.18</v>
      </c>
      <c r="G3601" s="2">
        <f t="shared" si="224"/>
        <v>862.56719999999996</v>
      </c>
      <c r="H3601" s="2">
        <f t="shared" si="225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tr">
        <f t="shared" si="227"/>
        <v>profit</v>
      </c>
      <c r="P3601" s="2" t="s">
        <v>48</v>
      </c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226"/>
        <v>Good Sales</v>
      </c>
      <c r="F3602" s="2">
        <v>0.15</v>
      </c>
      <c r="G3602" s="2">
        <f t="shared" si="224"/>
        <v>453.71099999999996</v>
      </c>
      <c r="H3602" s="2">
        <f t="shared" si="225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tr">
        <f t="shared" si="227"/>
        <v>loss</v>
      </c>
      <c r="P3602" s="2" t="s">
        <v>28</v>
      </c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226"/>
        <v>concerning</v>
      </c>
      <c r="F3603" s="2">
        <v>0.38</v>
      </c>
      <c r="G3603" s="2">
        <f t="shared" si="224"/>
        <v>75.030999999999992</v>
      </c>
      <c r="H3603" s="2">
        <f t="shared" si="225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tr">
        <f t="shared" si="227"/>
        <v>loss</v>
      </c>
      <c r="P3603" s="2" t="s">
        <v>28</v>
      </c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226"/>
        <v>concerning</v>
      </c>
      <c r="F3604" s="2">
        <v>0.34</v>
      </c>
      <c r="G3604" s="2">
        <f t="shared" si="224"/>
        <v>210.66060000000002</v>
      </c>
      <c r="H3604" s="2">
        <f t="shared" si="225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tr">
        <f t="shared" si="227"/>
        <v>loss</v>
      </c>
      <c r="P3604" s="2" t="s">
        <v>23</v>
      </c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226"/>
        <v>Good Sales</v>
      </c>
      <c r="F3605" s="2">
        <v>0.17</v>
      </c>
      <c r="G3605" s="2">
        <f t="shared" si="224"/>
        <v>711.71350000000007</v>
      </c>
      <c r="H3605" s="2">
        <f t="shared" si="225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tr">
        <f t="shared" si="227"/>
        <v>loss</v>
      </c>
      <c r="P3605" s="2" t="s">
        <v>17</v>
      </c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226"/>
        <v>Good Sales</v>
      </c>
      <c r="F3606" s="2">
        <v>7.0000000000000007E-2</v>
      </c>
      <c r="G3606" s="2">
        <f t="shared" si="224"/>
        <v>291.60250000000002</v>
      </c>
      <c r="H3606" s="2">
        <f t="shared" si="225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tr">
        <f t="shared" si="227"/>
        <v>loss</v>
      </c>
      <c r="P3606" s="2" t="s">
        <v>28</v>
      </c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226"/>
        <v>Good Sales</v>
      </c>
      <c r="F3607" s="2">
        <v>0.26</v>
      </c>
      <c r="G3607" s="2">
        <f t="shared" si="224"/>
        <v>1231.2248</v>
      </c>
      <c r="H3607" s="2">
        <f t="shared" si="225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tr">
        <f t="shared" si="227"/>
        <v>loss</v>
      </c>
      <c r="P3607" s="2" t="s">
        <v>48</v>
      </c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226"/>
        <v>Good Sales</v>
      </c>
      <c r="F3608" s="2">
        <v>0.46</v>
      </c>
      <c r="G3608" s="2">
        <f t="shared" si="224"/>
        <v>1316.7454</v>
      </c>
      <c r="H3608" s="2">
        <f t="shared" si="225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tr">
        <f t="shared" si="227"/>
        <v>profit</v>
      </c>
      <c r="P3608" s="2" t="s">
        <v>23</v>
      </c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226"/>
        <v>Good Sales</v>
      </c>
      <c r="F3609" s="2">
        <v>0.06</v>
      </c>
      <c r="G3609" s="2">
        <f t="shared" si="224"/>
        <v>259.96199999999999</v>
      </c>
      <c r="H3609" s="2">
        <f t="shared" si="225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tr">
        <f t="shared" si="227"/>
        <v>loss</v>
      </c>
      <c r="P3609" s="2" t="s">
        <v>39</v>
      </c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226"/>
        <v>Good Sales</v>
      </c>
      <c r="F3610" s="2">
        <v>0.38</v>
      </c>
      <c r="G3610" s="2">
        <f t="shared" si="224"/>
        <v>1573.941</v>
      </c>
      <c r="H3610" s="2">
        <f t="shared" si="225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tr">
        <f t="shared" si="227"/>
        <v>loss</v>
      </c>
      <c r="P3610" s="2" t="s">
        <v>48</v>
      </c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226"/>
        <v>Good Sales</v>
      </c>
      <c r="F3611" s="2">
        <v>0.3</v>
      </c>
      <c r="G3611" s="2">
        <f t="shared" si="224"/>
        <v>896.44799999999998</v>
      </c>
      <c r="H3611" s="2">
        <f t="shared" si="225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tr">
        <f t="shared" si="227"/>
        <v>loss</v>
      </c>
      <c r="P3611" s="2" t="s">
        <v>34</v>
      </c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226"/>
        <v>Good Sales</v>
      </c>
      <c r="F3612" s="2">
        <v>0.28999999999999998</v>
      </c>
      <c r="G3612" s="2">
        <f t="shared" si="224"/>
        <v>1142.5478000000001</v>
      </c>
      <c r="H3612" s="2">
        <f t="shared" si="225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tr">
        <f t="shared" si="227"/>
        <v>profit</v>
      </c>
      <c r="P3612" s="2" t="s">
        <v>34</v>
      </c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226"/>
        <v>concerning</v>
      </c>
      <c r="F3613" s="2">
        <v>0.47</v>
      </c>
      <c r="G3613" s="2">
        <f t="shared" si="224"/>
        <v>336.51060000000001</v>
      </c>
      <c r="H3613" s="2">
        <f t="shared" si="225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tr">
        <f t="shared" si="227"/>
        <v>loss</v>
      </c>
      <c r="P3613" s="2" t="s">
        <v>34</v>
      </c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226"/>
        <v>Good Sales</v>
      </c>
      <c r="F3614" s="2">
        <v>0.48</v>
      </c>
      <c r="G3614" s="2">
        <f t="shared" si="224"/>
        <v>1551.4032</v>
      </c>
      <c r="H3614" s="2">
        <f t="shared" si="225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tr">
        <f t="shared" si="227"/>
        <v>loss</v>
      </c>
      <c r="P3614" s="2" t="s">
        <v>23</v>
      </c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226"/>
        <v>Good Sales</v>
      </c>
      <c r="F3615" s="2">
        <v>0.12</v>
      </c>
      <c r="G3615" s="2">
        <f t="shared" si="224"/>
        <v>572.62919999999997</v>
      </c>
      <c r="H3615" s="2">
        <f t="shared" si="225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tr">
        <f t="shared" si="227"/>
        <v>profit</v>
      </c>
      <c r="P3615" s="2" t="s">
        <v>48</v>
      </c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226"/>
        <v>Good Sales</v>
      </c>
      <c r="F3616" s="2">
        <v>0.4</v>
      </c>
      <c r="G3616" s="2">
        <f t="shared" si="224"/>
        <v>357.43600000000004</v>
      </c>
      <c r="H3616" s="2">
        <f t="shared" si="225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tr">
        <f t="shared" si="227"/>
        <v>loss</v>
      </c>
      <c r="P3616" s="2" t="s">
        <v>48</v>
      </c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226"/>
        <v>Good Sales</v>
      </c>
      <c r="F3617" s="2">
        <v>0.31</v>
      </c>
      <c r="G3617" s="2">
        <f t="shared" si="224"/>
        <v>1161.2011</v>
      </c>
      <c r="H3617" s="2">
        <f t="shared" si="225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tr">
        <f t="shared" si="227"/>
        <v>loss</v>
      </c>
      <c r="P3617" s="2" t="s">
        <v>28</v>
      </c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226"/>
        <v>Good Sales</v>
      </c>
      <c r="F3618" s="2">
        <v>0.2</v>
      </c>
      <c r="G3618" s="2">
        <f t="shared" si="224"/>
        <v>334.37</v>
      </c>
      <c r="H3618" s="2">
        <f t="shared" si="225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tr">
        <f t="shared" si="227"/>
        <v>loss</v>
      </c>
      <c r="P3618" s="2" t="s">
        <v>28</v>
      </c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226"/>
        <v>Good Sales</v>
      </c>
      <c r="F3619" s="2">
        <v>0.33</v>
      </c>
      <c r="G3619" s="2">
        <f t="shared" si="224"/>
        <v>1354.2573000000002</v>
      </c>
      <c r="H3619" s="2">
        <f t="shared" si="225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tr">
        <f t="shared" si="227"/>
        <v>profit</v>
      </c>
      <c r="P3619" s="2" t="s">
        <v>48</v>
      </c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226"/>
        <v>Good Sales</v>
      </c>
      <c r="F3620" s="2">
        <v>0.48</v>
      </c>
      <c r="G3620" s="2">
        <f t="shared" si="224"/>
        <v>1687.8383999999999</v>
      </c>
      <c r="H3620" s="2">
        <f t="shared" si="225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tr">
        <f t="shared" si="227"/>
        <v>loss</v>
      </c>
      <c r="P3620" s="2" t="s">
        <v>39</v>
      </c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226"/>
        <v>Good Sales</v>
      </c>
      <c r="F3621" s="2">
        <v>0.26</v>
      </c>
      <c r="G3621" s="2">
        <f t="shared" si="224"/>
        <v>1205.9449999999999</v>
      </c>
      <c r="H3621" s="2">
        <f t="shared" si="225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tr">
        <f t="shared" si="227"/>
        <v>profit</v>
      </c>
      <c r="P3621" s="2" t="s">
        <v>17</v>
      </c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226"/>
        <v>Good Sales</v>
      </c>
      <c r="F3622" s="2">
        <v>0.47</v>
      </c>
      <c r="G3622" s="2">
        <f t="shared" si="224"/>
        <v>1686.5855999999999</v>
      </c>
      <c r="H3622" s="2">
        <f t="shared" si="225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tr">
        <f t="shared" si="227"/>
        <v>loss</v>
      </c>
      <c r="P3622" s="2" t="s">
        <v>28</v>
      </c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226"/>
        <v>Good Sales</v>
      </c>
      <c r="F3623" s="2">
        <v>0.32</v>
      </c>
      <c r="G3623" s="2">
        <f t="shared" si="224"/>
        <v>675.3664</v>
      </c>
      <c r="H3623" s="2">
        <f t="shared" si="225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tr">
        <f t="shared" si="227"/>
        <v>loss</v>
      </c>
      <c r="P3623" s="2" t="s">
        <v>28</v>
      </c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226"/>
        <v>concerning</v>
      </c>
      <c r="F3624" s="2">
        <v>0.24</v>
      </c>
      <c r="G3624" s="2">
        <f t="shared" si="224"/>
        <v>36.808799999999998</v>
      </c>
      <c r="H3624" s="2">
        <f t="shared" si="225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tr">
        <f t="shared" si="227"/>
        <v>loss</v>
      </c>
      <c r="P3624" s="2" t="s">
        <v>48</v>
      </c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226"/>
        <v>Good Sales</v>
      </c>
      <c r="F3625" s="2">
        <v>0.32</v>
      </c>
      <c r="G3625" s="2">
        <f t="shared" si="224"/>
        <v>1275.2927999999999</v>
      </c>
      <c r="H3625" s="2">
        <f t="shared" si="225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tr">
        <f t="shared" si="227"/>
        <v>profit</v>
      </c>
      <c r="P3625" s="2" t="s">
        <v>39</v>
      </c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226"/>
        <v>Good Sales</v>
      </c>
      <c r="F3626" s="2">
        <v>0.3</v>
      </c>
      <c r="G3626" s="2">
        <f t="shared" si="224"/>
        <v>630.44399999999996</v>
      </c>
      <c r="H3626" s="2">
        <f t="shared" si="225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tr">
        <f t="shared" si="227"/>
        <v>loss</v>
      </c>
      <c r="P3626" s="2" t="s">
        <v>28</v>
      </c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226"/>
        <v>Good Sales</v>
      </c>
      <c r="F3627" s="2">
        <v>0.21</v>
      </c>
      <c r="G3627" s="2">
        <f t="shared" si="224"/>
        <v>711.08309999999994</v>
      </c>
      <c r="H3627" s="2">
        <f t="shared" si="225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tr">
        <f t="shared" si="227"/>
        <v>loss</v>
      </c>
      <c r="P3627" s="2" t="s">
        <v>34</v>
      </c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226"/>
        <v>concerning</v>
      </c>
      <c r="F3628" s="2">
        <v>0.28000000000000003</v>
      </c>
      <c r="G3628" s="2">
        <f t="shared" si="224"/>
        <v>172.15240000000003</v>
      </c>
      <c r="H3628" s="2">
        <f t="shared" si="225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tr">
        <f t="shared" si="227"/>
        <v>loss</v>
      </c>
      <c r="P3628" s="2" t="s">
        <v>23</v>
      </c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226"/>
        <v>Good Sales</v>
      </c>
      <c r="F3629" s="2">
        <v>0.35</v>
      </c>
      <c r="G3629" s="2">
        <f t="shared" si="224"/>
        <v>1563.0124999999998</v>
      </c>
      <c r="H3629" s="2">
        <f t="shared" si="225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tr">
        <f t="shared" si="227"/>
        <v>loss</v>
      </c>
      <c r="P3629" s="2" t="s">
        <v>34</v>
      </c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226"/>
        <v>Good Sales</v>
      </c>
      <c r="F3630" s="2">
        <v>0.42</v>
      </c>
      <c r="G3630" s="2">
        <f t="shared" si="224"/>
        <v>938.58239999999989</v>
      </c>
      <c r="H3630" s="2">
        <f t="shared" si="225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tr">
        <f t="shared" si="227"/>
        <v>loss</v>
      </c>
      <c r="P3630" s="2" t="s">
        <v>28</v>
      </c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226"/>
        <v>Good Sales</v>
      </c>
      <c r="F3631" s="2">
        <v>0.15</v>
      </c>
      <c r="G3631" s="2">
        <f t="shared" si="224"/>
        <v>690.97349999999994</v>
      </c>
      <c r="H3631" s="2">
        <f t="shared" si="225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tr">
        <f t="shared" si="227"/>
        <v>profit</v>
      </c>
      <c r="P3631" s="2" t="s">
        <v>48</v>
      </c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226"/>
        <v>Good Sales</v>
      </c>
      <c r="F3632" s="2">
        <v>0.01</v>
      </c>
      <c r="G3632" s="2">
        <f t="shared" si="224"/>
        <v>35.643900000000002</v>
      </c>
      <c r="H3632" s="2">
        <f t="shared" si="225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tr">
        <f t="shared" si="227"/>
        <v>loss</v>
      </c>
      <c r="P3632" s="2" t="s">
        <v>48</v>
      </c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226"/>
        <v>concerning</v>
      </c>
      <c r="F3633" s="2">
        <v>0.28000000000000003</v>
      </c>
      <c r="G3633" s="2">
        <f t="shared" si="224"/>
        <v>194.64760000000001</v>
      </c>
      <c r="H3633" s="2">
        <f t="shared" si="225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tr">
        <f t="shared" si="227"/>
        <v>loss</v>
      </c>
      <c r="P3633" s="2" t="s">
        <v>23</v>
      </c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226"/>
        <v>Good Sales</v>
      </c>
      <c r="F3634" s="2">
        <v>0.24</v>
      </c>
      <c r="G3634" s="2">
        <f t="shared" si="224"/>
        <v>705.13439999999991</v>
      </c>
      <c r="H3634" s="2">
        <f t="shared" si="225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tr">
        <f t="shared" si="227"/>
        <v>loss</v>
      </c>
      <c r="P3634" s="2" t="s">
        <v>48</v>
      </c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226"/>
        <v>Good Sales</v>
      </c>
      <c r="F3635" s="2">
        <v>0.03</v>
      </c>
      <c r="G3635" s="2">
        <f t="shared" si="224"/>
        <v>136.7604</v>
      </c>
      <c r="H3635" s="2">
        <f t="shared" si="225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tr">
        <f t="shared" si="227"/>
        <v>loss</v>
      </c>
      <c r="P3635" s="2" t="s">
        <v>39</v>
      </c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226"/>
        <v>Good Sales</v>
      </c>
      <c r="F3636" s="2">
        <v>0.32</v>
      </c>
      <c r="G3636" s="2">
        <f t="shared" si="224"/>
        <v>1286.3552</v>
      </c>
      <c r="H3636" s="2">
        <f t="shared" si="225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tr">
        <f t="shared" si="227"/>
        <v>loss</v>
      </c>
      <c r="P3636" s="2" t="s">
        <v>34</v>
      </c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226"/>
        <v>Good Sales</v>
      </c>
      <c r="F3637" s="2">
        <v>0.47</v>
      </c>
      <c r="G3637" s="2">
        <f t="shared" si="224"/>
        <v>1009.6069999999999</v>
      </c>
      <c r="H3637" s="2">
        <f t="shared" si="225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tr">
        <f t="shared" si="227"/>
        <v>loss</v>
      </c>
      <c r="P3637" s="2" t="s">
        <v>17</v>
      </c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226"/>
        <v>Good Sales</v>
      </c>
      <c r="F3638" s="2">
        <v>0.2</v>
      </c>
      <c r="G3638" s="2">
        <f t="shared" si="224"/>
        <v>955.96399999999994</v>
      </c>
      <c r="H3638" s="2">
        <f t="shared" si="225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tr">
        <f t="shared" si="227"/>
        <v>loss</v>
      </c>
      <c r="P3638" s="2" t="s">
        <v>28</v>
      </c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226"/>
        <v>Good Sales</v>
      </c>
      <c r="F3639" s="2">
        <v>0.45</v>
      </c>
      <c r="G3639" s="2">
        <f t="shared" si="224"/>
        <v>637.20900000000006</v>
      </c>
      <c r="H3639" s="2">
        <f t="shared" si="225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tr">
        <f t="shared" si="227"/>
        <v>loss</v>
      </c>
      <c r="P3639" s="2" t="s">
        <v>39</v>
      </c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226"/>
        <v>Good Sales</v>
      </c>
      <c r="F3640" s="2">
        <v>0.41</v>
      </c>
      <c r="G3640" s="2">
        <f t="shared" si="224"/>
        <v>794.59229999999991</v>
      </c>
      <c r="H3640" s="2">
        <f t="shared" si="225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tr">
        <f t="shared" si="227"/>
        <v>loss</v>
      </c>
      <c r="P3640" s="2" t="s">
        <v>39</v>
      </c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226"/>
        <v>Good Sales</v>
      </c>
      <c r="F3641" s="2">
        <v>0.08</v>
      </c>
      <c r="G3641" s="2">
        <f t="shared" si="224"/>
        <v>301.88799999999998</v>
      </c>
      <c r="H3641" s="2">
        <f t="shared" si="225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tr">
        <f t="shared" si="227"/>
        <v>profit</v>
      </c>
      <c r="P3641" s="2" t="s">
        <v>48</v>
      </c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226"/>
        <v>Good Sales</v>
      </c>
      <c r="F3642" s="2">
        <v>0.39</v>
      </c>
      <c r="G3642" s="2">
        <f t="shared" si="224"/>
        <v>484.0797</v>
      </c>
      <c r="H3642" s="2">
        <f t="shared" si="225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tr">
        <f t="shared" si="227"/>
        <v>loss</v>
      </c>
      <c r="P3642" s="2" t="s">
        <v>23</v>
      </c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226"/>
        <v>Good Sales</v>
      </c>
      <c r="F3643" s="2">
        <v>0.26</v>
      </c>
      <c r="G3643" s="2">
        <f t="shared" si="224"/>
        <v>682.58579999999995</v>
      </c>
      <c r="H3643" s="2">
        <f t="shared" si="225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tr">
        <f t="shared" si="227"/>
        <v>loss</v>
      </c>
      <c r="P3643" s="2" t="s">
        <v>28</v>
      </c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226"/>
        <v>Good Sales</v>
      </c>
      <c r="F3644" s="2">
        <v>0.46</v>
      </c>
      <c r="G3644" s="2">
        <f t="shared" si="224"/>
        <v>1688.6922000000002</v>
      </c>
      <c r="H3644" s="2">
        <f t="shared" si="225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tr">
        <f t="shared" si="227"/>
        <v>profit</v>
      </c>
      <c r="P3644" s="2" t="s">
        <v>39</v>
      </c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226"/>
        <v>Good Sales</v>
      </c>
      <c r="F3645" s="2">
        <v>0.09</v>
      </c>
      <c r="G3645" s="2">
        <f t="shared" si="224"/>
        <v>292.9896</v>
      </c>
      <c r="H3645" s="2">
        <f t="shared" si="225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tr">
        <f t="shared" si="227"/>
        <v>profit</v>
      </c>
      <c r="P3645" s="2" t="s">
        <v>34</v>
      </c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226"/>
        <v>Good Sales</v>
      </c>
      <c r="F3646" s="2">
        <v>0.06</v>
      </c>
      <c r="G3646" s="2">
        <f t="shared" si="224"/>
        <v>51.678599999999996</v>
      </c>
      <c r="H3646" s="2">
        <f t="shared" si="225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tr">
        <f t="shared" si="227"/>
        <v>loss</v>
      </c>
      <c r="P3646" s="2" t="s">
        <v>17</v>
      </c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226"/>
        <v>Good Sales</v>
      </c>
      <c r="F3647" s="2">
        <v>0.12</v>
      </c>
      <c r="G3647" s="2">
        <f t="shared" si="224"/>
        <v>382.24079999999998</v>
      </c>
      <c r="H3647" s="2">
        <f t="shared" si="225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tr">
        <f t="shared" si="227"/>
        <v>loss</v>
      </c>
      <c r="P3647" s="2" t="s">
        <v>28</v>
      </c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226"/>
        <v>Good Sales</v>
      </c>
      <c r="F3648" s="2">
        <v>0.03</v>
      </c>
      <c r="G3648" s="2">
        <f t="shared" si="224"/>
        <v>87.188400000000001</v>
      </c>
      <c r="H3648" s="2">
        <f t="shared" si="225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tr">
        <f t="shared" si="227"/>
        <v>loss</v>
      </c>
      <c r="P3648" s="2" t="s">
        <v>39</v>
      </c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226"/>
        <v>Good Sales</v>
      </c>
      <c r="F3649" s="2">
        <v>0.16</v>
      </c>
      <c r="G3649" s="2">
        <f t="shared" si="224"/>
        <v>453.35040000000004</v>
      </c>
      <c r="H3649" s="2">
        <f t="shared" si="225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tr">
        <f t="shared" si="227"/>
        <v>loss</v>
      </c>
      <c r="P3649" s="2" t="s">
        <v>39</v>
      </c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226"/>
        <v>Good Sales</v>
      </c>
      <c r="F3650" s="2">
        <v>0.14000000000000001</v>
      </c>
      <c r="G3650" s="2">
        <f t="shared" ref="G3650:G3713" si="228">D3650*F3650</f>
        <v>580.66820000000007</v>
      </c>
      <c r="H3650" s="2">
        <f t="shared" ref="H3650:H3713" si="229">D3650-G3650</f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tr">
        <f t="shared" si="227"/>
        <v>loss</v>
      </c>
      <c r="P3650" s="2" t="s">
        <v>34</v>
      </c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230">IF(D3651&gt;800,"Good Sales","concerning")</f>
        <v>Good Sales</v>
      </c>
      <c r="F3651" s="2">
        <v>0.21</v>
      </c>
      <c r="G3651" s="2">
        <f t="shared" si="228"/>
        <v>210.22890000000001</v>
      </c>
      <c r="H3651" s="2">
        <f t="shared" si="229"/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tr">
        <f t="shared" ref="O3651:O3714" si="231">IF(N3651&gt;800,"profit","loss")</f>
        <v>loss</v>
      </c>
      <c r="P3651" s="2" t="s">
        <v>28</v>
      </c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230"/>
        <v>Good Sales</v>
      </c>
      <c r="F3652" s="2">
        <v>0.23</v>
      </c>
      <c r="G3652" s="2">
        <f t="shared" si="228"/>
        <v>870.0141000000001</v>
      </c>
      <c r="H3652" s="2">
        <f t="shared" si="229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tr">
        <f t="shared" si="231"/>
        <v>loss</v>
      </c>
      <c r="P3652" s="2" t="s">
        <v>39</v>
      </c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230"/>
        <v>Good Sales</v>
      </c>
      <c r="F3653" s="2">
        <v>7.0000000000000007E-2</v>
      </c>
      <c r="G3653" s="2">
        <f t="shared" si="228"/>
        <v>267.99780000000004</v>
      </c>
      <c r="H3653" s="2">
        <f t="shared" si="229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tr">
        <f t="shared" si="231"/>
        <v>profit</v>
      </c>
      <c r="P3653" s="2" t="s">
        <v>17</v>
      </c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230"/>
        <v>Good Sales</v>
      </c>
      <c r="F3654" s="2">
        <v>0.31</v>
      </c>
      <c r="G3654" s="2">
        <f t="shared" si="228"/>
        <v>1128.6976</v>
      </c>
      <c r="H3654" s="2">
        <f t="shared" si="229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tr">
        <f t="shared" si="231"/>
        <v>loss</v>
      </c>
      <c r="P3654" s="2" t="s">
        <v>17</v>
      </c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230"/>
        <v>Good Sales</v>
      </c>
      <c r="F3655" s="2">
        <v>0.11</v>
      </c>
      <c r="G3655" s="2">
        <f t="shared" si="228"/>
        <v>283.71639999999996</v>
      </c>
      <c r="H3655" s="2">
        <f t="shared" si="229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tr">
        <f t="shared" si="231"/>
        <v>loss</v>
      </c>
      <c r="P3655" s="2" t="s">
        <v>17</v>
      </c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230"/>
        <v>Good Sales</v>
      </c>
      <c r="F3656" s="2">
        <v>0.06</v>
      </c>
      <c r="G3656" s="2">
        <f t="shared" si="228"/>
        <v>122.2884</v>
      </c>
      <c r="H3656" s="2">
        <f t="shared" si="229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tr">
        <f t="shared" si="231"/>
        <v>loss</v>
      </c>
      <c r="P3656" s="2" t="s">
        <v>23</v>
      </c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230"/>
        <v>Good Sales</v>
      </c>
      <c r="F3657" s="2">
        <v>0.35</v>
      </c>
      <c r="G3657" s="2">
        <f t="shared" si="228"/>
        <v>711.87199999999996</v>
      </c>
      <c r="H3657" s="2">
        <f t="shared" si="229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tr">
        <f t="shared" si="231"/>
        <v>loss</v>
      </c>
      <c r="P3657" s="2" t="s">
        <v>28</v>
      </c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230"/>
        <v>Good Sales</v>
      </c>
      <c r="F3658" s="2">
        <v>0.01</v>
      </c>
      <c r="G3658" s="2">
        <f t="shared" si="228"/>
        <v>36.956600000000002</v>
      </c>
      <c r="H3658" s="2">
        <f t="shared" si="229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tr">
        <f t="shared" si="231"/>
        <v>loss</v>
      </c>
      <c r="P3658" s="2" t="s">
        <v>17</v>
      </c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230"/>
        <v>Good Sales</v>
      </c>
      <c r="F3659" s="2">
        <v>0.18</v>
      </c>
      <c r="G3659" s="2">
        <f t="shared" si="228"/>
        <v>457.14420000000001</v>
      </c>
      <c r="H3659" s="2">
        <f t="shared" si="229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tr">
        <f t="shared" si="231"/>
        <v>loss</v>
      </c>
      <c r="P3659" s="2" t="s">
        <v>48</v>
      </c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230"/>
        <v>Good Sales</v>
      </c>
      <c r="F3660" s="2">
        <v>7.0000000000000007E-2</v>
      </c>
      <c r="G3660" s="2">
        <f t="shared" si="228"/>
        <v>123.0831</v>
      </c>
      <c r="H3660" s="2">
        <f t="shared" si="229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tr">
        <f t="shared" si="231"/>
        <v>loss</v>
      </c>
      <c r="P3660" s="2" t="s">
        <v>23</v>
      </c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230"/>
        <v>Good Sales</v>
      </c>
      <c r="F3661" s="2">
        <v>0.44</v>
      </c>
      <c r="G3661" s="2">
        <f t="shared" si="228"/>
        <v>1392.5120000000002</v>
      </c>
      <c r="H3661" s="2">
        <f t="shared" si="229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tr">
        <f t="shared" si="231"/>
        <v>loss</v>
      </c>
      <c r="P3661" s="2" t="s">
        <v>17</v>
      </c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230"/>
        <v>Good Sales</v>
      </c>
      <c r="F3662" s="2">
        <v>0.41</v>
      </c>
      <c r="G3662" s="2">
        <f t="shared" si="228"/>
        <v>1722.5575999999999</v>
      </c>
      <c r="H3662" s="2">
        <f t="shared" si="229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tr">
        <f t="shared" si="231"/>
        <v>profit</v>
      </c>
      <c r="P3662" s="2" t="s">
        <v>28</v>
      </c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230"/>
        <v>concerning</v>
      </c>
      <c r="F3663" s="2">
        <v>0.03</v>
      </c>
      <c r="G3663" s="2">
        <f t="shared" si="228"/>
        <v>12.041699999999999</v>
      </c>
      <c r="H3663" s="2">
        <f t="shared" si="229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tr">
        <f t="shared" si="231"/>
        <v>loss</v>
      </c>
      <c r="P3663" s="2" t="s">
        <v>23</v>
      </c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230"/>
        <v>Good Sales</v>
      </c>
      <c r="F3664" s="2">
        <v>0.28000000000000003</v>
      </c>
      <c r="G3664" s="2">
        <f t="shared" si="228"/>
        <v>1361.7716000000003</v>
      </c>
      <c r="H3664" s="2">
        <f t="shared" si="229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tr">
        <f t="shared" si="231"/>
        <v>loss</v>
      </c>
      <c r="P3664" s="2" t="s">
        <v>34</v>
      </c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230"/>
        <v>concerning</v>
      </c>
      <c r="F3665" s="2">
        <v>0.15</v>
      </c>
      <c r="G3665" s="2">
        <f t="shared" si="228"/>
        <v>86.038499999999999</v>
      </c>
      <c r="H3665" s="2">
        <f t="shared" si="229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tr">
        <f t="shared" si="231"/>
        <v>loss</v>
      </c>
      <c r="P3665" s="2" t="s">
        <v>48</v>
      </c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230"/>
        <v>Good Sales</v>
      </c>
      <c r="F3666" s="2">
        <v>0.1</v>
      </c>
      <c r="G3666" s="2">
        <f t="shared" si="228"/>
        <v>260.75200000000001</v>
      </c>
      <c r="H3666" s="2">
        <f t="shared" si="229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tr">
        <f t="shared" si="231"/>
        <v>loss</v>
      </c>
      <c r="P3666" s="2" t="s">
        <v>39</v>
      </c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230"/>
        <v>Good Sales</v>
      </c>
      <c r="F3667" s="2">
        <v>0.16</v>
      </c>
      <c r="G3667" s="2">
        <f t="shared" si="228"/>
        <v>455.20480000000003</v>
      </c>
      <c r="H3667" s="2">
        <f t="shared" si="229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tr">
        <f t="shared" si="231"/>
        <v>loss</v>
      </c>
      <c r="P3667" s="2" t="s">
        <v>17</v>
      </c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230"/>
        <v>concerning</v>
      </c>
      <c r="F3668" s="2">
        <v>0.41</v>
      </c>
      <c r="G3668" s="2">
        <f t="shared" si="228"/>
        <v>318.66429999999997</v>
      </c>
      <c r="H3668" s="2">
        <f t="shared" si="229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tr">
        <f t="shared" si="231"/>
        <v>loss</v>
      </c>
      <c r="P3668" s="2" t="s">
        <v>34</v>
      </c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230"/>
        <v>Good Sales</v>
      </c>
      <c r="F3669" s="2">
        <v>0.03</v>
      </c>
      <c r="G3669" s="2">
        <f t="shared" si="228"/>
        <v>137.59229999999999</v>
      </c>
      <c r="H3669" s="2">
        <f t="shared" si="229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tr">
        <f t="shared" si="231"/>
        <v>loss</v>
      </c>
      <c r="P3669" s="2" t="s">
        <v>23</v>
      </c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230"/>
        <v>Good Sales</v>
      </c>
      <c r="F3670" s="2">
        <v>0.32</v>
      </c>
      <c r="G3670" s="2">
        <f t="shared" si="228"/>
        <v>771.26080000000002</v>
      </c>
      <c r="H3670" s="2">
        <f t="shared" si="229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tr">
        <f t="shared" si="231"/>
        <v>loss</v>
      </c>
      <c r="P3670" s="2" t="s">
        <v>48</v>
      </c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230"/>
        <v>Good Sales</v>
      </c>
      <c r="F3671" s="2">
        <v>0.46</v>
      </c>
      <c r="G3671" s="2">
        <f t="shared" si="228"/>
        <v>368.59339999999997</v>
      </c>
      <c r="H3671" s="2">
        <f t="shared" si="229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tr">
        <f t="shared" si="231"/>
        <v>loss</v>
      </c>
      <c r="P3671" s="2" t="s">
        <v>39</v>
      </c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230"/>
        <v>Good Sales</v>
      </c>
      <c r="F3672" s="2">
        <v>0.22</v>
      </c>
      <c r="G3672" s="2">
        <f t="shared" si="228"/>
        <v>789.11800000000005</v>
      </c>
      <c r="H3672" s="2">
        <f t="shared" si="229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tr">
        <f t="shared" si="231"/>
        <v>profit</v>
      </c>
      <c r="P3672" s="2" t="s">
        <v>39</v>
      </c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230"/>
        <v>Good Sales</v>
      </c>
      <c r="F3673" s="2">
        <v>0.45</v>
      </c>
      <c r="G3673" s="2">
        <f t="shared" si="228"/>
        <v>1507.806</v>
      </c>
      <c r="H3673" s="2">
        <f t="shared" si="229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tr">
        <f t="shared" si="231"/>
        <v>loss</v>
      </c>
      <c r="P3673" s="2" t="s">
        <v>23</v>
      </c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230"/>
        <v>Good Sales</v>
      </c>
      <c r="F3674" s="2">
        <v>0.45</v>
      </c>
      <c r="G3674" s="2">
        <f t="shared" si="228"/>
        <v>2168.1179999999999</v>
      </c>
      <c r="H3674" s="2">
        <f t="shared" si="229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tr">
        <f t="shared" si="231"/>
        <v>profit</v>
      </c>
      <c r="P3674" s="2" t="s">
        <v>17</v>
      </c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230"/>
        <v>Good Sales</v>
      </c>
      <c r="F3675" s="2">
        <v>0.3</v>
      </c>
      <c r="G3675" s="2">
        <f t="shared" si="228"/>
        <v>679.02899999999988</v>
      </c>
      <c r="H3675" s="2">
        <f t="shared" si="229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tr">
        <f t="shared" si="231"/>
        <v>loss</v>
      </c>
      <c r="P3675" s="2" t="s">
        <v>39</v>
      </c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230"/>
        <v>Good Sales</v>
      </c>
      <c r="F3676" s="2">
        <v>0.23</v>
      </c>
      <c r="G3676" s="2">
        <f t="shared" si="228"/>
        <v>324.80600000000004</v>
      </c>
      <c r="H3676" s="2">
        <f t="shared" si="229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tr">
        <f t="shared" si="231"/>
        <v>loss</v>
      </c>
      <c r="P3676" s="2" t="s">
        <v>17</v>
      </c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230"/>
        <v>concerning</v>
      </c>
      <c r="F3677" s="2">
        <v>0.37</v>
      </c>
      <c r="G3677" s="2">
        <f t="shared" si="228"/>
        <v>145.7689</v>
      </c>
      <c r="H3677" s="2">
        <f t="shared" si="229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tr">
        <f t="shared" si="231"/>
        <v>loss</v>
      </c>
      <c r="P3677" s="2" t="s">
        <v>17</v>
      </c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230"/>
        <v>Good Sales</v>
      </c>
      <c r="F3678" s="2">
        <v>0.46</v>
      </c>
      <c r="G3678" s="2">
        <f t="shared" si="228"/>
        <v>1698.4580000000001</v>
      </c>
      <c r="H3678" s="2">
        <f t="shared" si="229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tr">
        <f t="shared" si="231"/>
        <v>loss</v>
      </c>
      <c r="P3678" s="2" t="s">
        <v>48</v>
      </c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230"/>
        <v>Good Sales</v>
      </c>
      <c r="F3679" s="2">
        <v>0.34</v>
      </c>
      <c r="G3679" s="2">
        <f t="shared" si="228"/>
        <v>1062.3843999999999</v>
      </c>
      <c r="H3679" s="2">
        <f t="shared" si="229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tr">
        <f t="shared" si="231"/>
        <v>loss</v>
      </c>
      <c r="P3679" s="2" t="s">
        <v>34</v>
      </c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230"/>
        <v>Good Sales</v>
      </c>
      <c r="F3680" s="2">
        <v>0.1</v>
      </c>
      <c r="G3680" s="2">
        <f t="shared" si="228"/>
        <v>486.57900000000001</v>
      </c>
      <c r="H3680" s="2">
        <f t="shared" si="229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tr">
        <f t="shared" si="231"/>
        <v>profit</v>
      </c>
      <c r="P3680" s="2" t="s">
        <v>48</v>
      </c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230"/>
        <v>Good Sales</v>
      </c>
      <c r="F3681" s="2">
        <v>0.41</v>
      </c>
      <c r="G3681" s="2">
        <f t="shared" si="228"/>
        <v>1471.7401</v>
      </c>
      <c r="H3681" s="2">
        <f t="shared" si="229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tr">
        <f t="shared" si="231"/>
        <v>loss</v>
      </c>
      <c r="P3681" s="2" t="s">
        <v>48</v>
      </c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230"/>
        <v>Good Sales</v>
      </c>
      <c r="F3682" s="2">
        <v>0.48</v>
      </c>
      <c r="G3682" s="2">
        <f t="shared" si="228"/>
        <v>2242.7952</v>
      </c>
      <c r="H3682" s="2">
        <f t="shared" si="229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tr">
        <f t="shared" si="231"/>
        <v>loss</v>
      </c>
      <c r="P3682" s="2" t="s">
        <v>28</v>
      </c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230"/>
        <v>Good Sales</v>
      </c>
      <c r="F3683" s="2">
        <v>0.21</v>
      </c>
      <c r="G3683" s="2">
        <f t="shared" si="228"/>
        <v>1041.3353999999999</v>
      </c>
      <c r="H3683" s="2">
        <f t="shared" si="229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tr">
        <f t="shared" si="231"/>
        <v>profit</v>
      </c>
      <c r="P3683" s="2" t="s">
        <v>28</v>
      </c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230"/>
        <v>Good Sales</v>
      </c>
      <c r="F3684" s="2">
        <v>0.35</v>
      </c>
      <c r="G3684" s="2">
        <f t="shared" si="228"/>
        <v>769.75849999999991</v>
      </c>
      <c r="H3684" s="2">
        <f t="shared" si="229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tr">
        <f t="shared" si="231"/>
        <v>loss</v>
      </c>
      <c r="P3684" s="2" t="s">
        <v>23</v>
      </c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230"/>
        <v>Good Sales</v>
      </c>
      <c r="F3685" s="2">
        <v>0.26</v>
      </c>
      <c r="G3685" s="2">
        <f t="shared" si="228"/>
        <v>217.47700000000003</v>
      </c>
      <c r="H3685" s="2">
        <f t="shared" si="229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tr">
        <f t="shared" si="231"/>
        <v>loss</v>
      </c>
      <c r="P3685" s="2" t="s">
        <v>17</v>
      </c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230"/>
        <v>Good Sales</v>
      </c>
      <c r="F3686" s="2">
        <v>0.06</v>
      </c>
      <c r="G3686" s="2">
        <f t="shared" si="228"/>
        <v>63.580200000000005</v>
      </c>
      <c r="H3686" s="2">
        <f t="shared" si="229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tr">
        <f t="shared" si="231"/>
        <v>loss</v>
      </c>
      <c r="P3686" s="2" t="s">
        <v>34</v>
      </c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230"/>
        <v>Good Sales</v>
      </c>
      <c r="F3687" s="2">
        <v>0.17</v>
      </c>
      <c r="G3687" s="2">
        <f t="shared" si="228"/>
        <v>282.20679999999999</v>
      </c>
      <c r="H3687" s="2">
        <f t="shared" si="229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tr">
        <f t="shared" si="231"/>
        <v>loss</v>
      </c>
      <c r="P3687" s="2" t="s">
        <v>39</v>
      </c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230"/>
        <v>Good Sales</v>
      </c>
      <c r="F3688" s="2">
        <v>0.08</v>
      </c>
      <c r="G3688" s="2">
        <f t="shared" si="228"/>
        <v>207.48720000000003</v>
      </c>
      <c r="H3688" s="2">
        <f t="shared" si="229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tr">
        <f t="shared" si="231"/>
        <v>loss</v>
      </c>
      <c r="P3688" s="2" t="s">
        <v>34</v>
      </c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230"/>
        <v>concerning</v>
      </c>
      <c r="F3689" s="2">
        <v>0.34</v>
      </c>
      <c r="G3689" s="2">
        <f t="shared" si="228"/>
        <v>237.95240000000001</v>
      </c>
      <c r="H3689" s="2">
        <f t="shared" si="229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tr">
        <f t="shared" si="231"/>
        <v>loss</v>
      </c>
      <c r="P3689" s="2" t="s">
        <v>23</v>
      </c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230"/>
        <v>Good Sales</v>
      </c>
      <c r="F3690" s="2">
        <v>0.28999999999999998</v>
      </c>
      <c r="G3690" s="2">
        <f t="shared" si="228"/>
        <v>457.74180000000001</v>
      </c>
      <c r="H3690" s="2">
        <f t="shared" si="229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tr">
        <f t="shared" si="231"/>
        <v>loss</v>
      </c>
      <c r="P3690" s="2" t="s">
        <v>39</v>
      </c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230"/>
        <v>Good Sales</v>
      </c>
      <c r="F3691" s="2">
        <v>0.02</v>
      </c>
      <c r="G3691" s="2">
        <f t="shared" si="228"/>
        <v>32.163800000000002</v>
      </c>
      <c r="H3691" s="2">
        <f t="shared" si="229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tr">
        <f t="shared" si="231"/>
        <v>loss</v>
      </c>
      <c r="P3691" s="2" t="s">
        <v>23</v>
      </c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230"/>
        <v>concerning</v>
      </c>
      <c r="F3692" s="2">
        <v>0.03</v>
      </c>
      <c r="G3692" s="2">
        <f t="shared" si="228"/>
        <v>3.6005999999999996</v>
      </c>
      <c r="H3692" s="2">
        <f t="shared" si="229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tr">
        <f t="shared" si="231"/>
        <v>loss</v>
      </c>
      <c r="P3692" s="2" t="s">
        <v>17</v>
      </c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230"/>
        <v>Good Sales</v>
      </c>
      <c r="F3693" s="2">
        <v>0.13</v>
      </c>
      <c r="G3693" s="2">
        <f t="shared" si="228"/>
        <v>238.60590000000002</v>
      </c>
      <c r="H3693" s="2">
        <f t="shared" si="229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tr">
        <f t="shared" si="231"/>
        <v>loss</v>
      </c>
      <c r="P3693" s="2" t="s">
        <v>34</v>
      </c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230"/>
        <v>concerning</v>
      </c>
      <c r="F3694" s="2">
        <v>0.37</v>
      </c>
      <c r="G3694" s="2">
        <f t="shared" si="228"/>
        <v>247.5855</v>
      </c>
      <c r="H3694" s="2">
        <f t="shared" si="229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tr">
        <f t="shared" si="231"/>
        <v>loss</v>
      </c>
      <c r="P3694" s="2" t="s">
        <v>48</v>
      </c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230"/>
        <v>Good Sales</v>
      </c>
      <c r="F3695" s="2">
        <v>0.06</v>
      </c>
      <c r="G3695" s="2">
        <f t="shared" si="228"/>
        <v>132.33539999999999</v>
      </c>
      <c r="H3695" s="2">
        <f t="shared" si="229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tr">
        <f t="shared" si="231"/>
        <v>loss</v>
      </c>
      <c r="P3695" s="2" t="s">
        <v>23</v>
      </c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230"/>
        <v>Good Sales</v>
      </c>
      <c r="F3696" s="2">
        <v>0.1</v>
      </c>
      <c r="G3696" s="2">
        <f t="shared" si="228"/>
        <v>106.303</v>
      </c>
      <c r="H3696" s="2">
        <f t="shared" si="229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tr">
        <f t="shared" si="231"/>
        <v>loss</v>
      </c>
      <c r="P3696" s="2" t="s">
        <v>28</v>
      </c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230"/>
        <v>Good Sales</v>
      </c>
      <c r="F3697" s="2">
        <v>0.45</v>
      </c>
      <c r="G3697" s="2">
        <f t="shared" si="228"/>
        <v>1857.7619999999999</v>
      </c>
      <c r="H3697" s="2">
        <f t="shared" si="229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tr">
        <f t="shared" si="231"/>
        <v>profit</v>
      </c>
      <c r="P3697" s="2" t="s">
        <v>39</v>
      </c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230"/>
        <v>concerning</v>
      </c>
      <c r="F3698" s="2">
        <v>0.27</v>
      </c>
      <c r="G3698" s="2">
        <f t="shared" si="228"/>
        <v>133.53390000000002</v>
      </c>
      <c r="H3698" s="2">
        <f t="shared" si="229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tr">
        <f t="shared" si="231"/>
        <v>loss</v>
      </c>
      <c r="P3698" s="2" t="s">
        <v>17</v>
      </c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230"/>
        <v>Good Sales</v>
      </c>
      <c r="F3699" s="2">
        <v>0.31</v>
      </c>
      <c r="G3699" s="2">
        <f t="shared" si="228"/>
        <v>1345.9394</v>
      </c>
      <c r="H3699" s="2">
        <f t="shared" si="229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tr">
        <f t="shared" si="231"/>
        <v>loss</v>
      </c>
      <c r="P3699" s="2" t="s">
        <v>17</v>
      </c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230"/>
        <v>Good Sales</v>
      </c>
      <c r="F3700" s="2">
        <v>0.23</v>
      </c>
      <c r="G3700" s="2">
        <f t="shared" si="228"/>
        <v>677.25340000000006</v>
      </c>
      <c r="H3700" s="2">
        <f t="shared" si="229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tr">
        <f t="shared" si="231"/>
        <v>profit</v>
      </c>
      <c r="P3700" s="2" t="s">
        <v>48</v>
      </c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230"/>
        <v>Good Sales</v>
      </c>
      <c r="F3701" s="2">
        <v>0.15</v>
      </c>
      <c r="G3701" s="2">
        <f t="shared" si="228"/>
        <v>352.101</v>
      </c>
      <c r="H3701" s="2">
        <f t="shared" si="229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tr">
        <f t="shared" si="231"/>
        <v>loss</v>
      </c>
      <c r="P3701" s="2" t="s">
        <v>17</v>
      </c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230"/>
        <v>Good Sales</v>
      </c>
      <c r="F3702" s="2">
        <v>0.12</v>
      </c>
      <c r="G3702" s="2">
        <f t="shared" si="228"/>
        <v>335.24879999999996</v>
      </c>
      <c r="H3702" s="2">
        <f t="shared" si="229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tr">
        <f t="shared" si="231"/>
        <v>loss</v>
      </c>
      <c r="P3702" s="2" t="s">
        <v>34</v>
      </c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230"/>
        <v>Good Sales</v>
      </c>
      <c r="F3703" s="2">
        <v>0.28999999999999998</v>
      </c>
      <c r="G3703" s="2">
        <f t="shared" si="228"/>
        <v>563.44970000000001</v>
      </c>
      <c r="H3703" s="2">
        <f t="shared" si="229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tr">
        <f t="shared" si="231"/>
        <v>loss</v>
      </c>
      <c r="P3703" s="2" t="s">
        <v>23</v>
      </c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230"/>
        <v>concerning</v>
      </c>
      <c r="F3704" s="2">
        <v>0.24</v>
      </c>
      <c r="G3704" s="2">
        <f t="shared" si="228"/>
        <v>174.07199999999997</v>
      </c>
      <c r="H3704" s="2">
        <f t="shared" si="229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tr">
        <f t="shared" si="231"/>
        <v>loss</v>
      </c>
      <c r="P3704" s="2" t="s">
        <v>28</v>
      </c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230"/>
        <v>Good Sales</v>
      </c>
      <c r="F3705" s="2">
        <v>0.2</v>
      </c>
      <c r="G3705" s="2">
        <f t="shared" si="228"/>
        <v>770.56200000000001</v>
      </c>
      <c r="H3705" s="2">
        <f t="shared" si="229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tr">
        <f t="shared" si="231"/>
        <v>loss</v>
      </c>
      <c r="P3705" s="2" t="s">
        <v>34</v>
      </c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230"/>
        <v>Good Sales</v>
      </c>
      <c r="F3706" s="2">
        <v>0.35</v>
      </c>
      <c r="G3706" s="2">
        <f t="shared" si="228"/>
        <v>1626.3695</v>
      </c>
      <c r="H3706" s="2">
        <f t="shared" si="229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tr">
        <f t="shared" si="231"/>
        <v>loss</v>
      </c>
      <c r="P3706" s="2" t="s">
        <v>34</v>
      </c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230"/>
        <v>Good Sales</v>
      </c>
      <c r="F3707" s="2">
        <v>0.2</v>
      </c>
      <c r="G3707" s="2">
        <f t="shared" si="228"/>
        <v>951.06600000000003</v>
      </c>
      <c r="H3707" s="2">
        <f t="shared" si="229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tr">
        <f t="shared" si="231"/>
        <v>loss</v>
      </c>
      <c r="P3707" s="2" t="s">
        <v>48</v>
      </c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230"/>
        <v>Good Sales</v>
      </c>
      <c r="F3708" s="2">
        <v>0.02</v>
      </c>
      <c r="G3708" s="2">
        <f t="shared" si="228"/>
        <v>67.729799999999997</v>
      </c>
      <c r="H3708" s="2">
        <f t="shared" si="229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tr">
        <f t="shared" si="231"/>
        <v>loss</v>
      </c>
      <c r="P3708" s="2" t="s">
        <v>48</v>
      </c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230"/>
        <v>Good Sales</v>
      </c>
      <c r="F3709" s="2">
        <v>0.42</v>
      </c>
      <c r="G3709" s="2">
        <f t="shared" si="228"/>
        <v>886.49399999999991</v>
      </c>
      <c r="H3709" s="2">
        <f t="shared" si="229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tr">
        <f t="shared" si="231"/>
        <v>loss</v>
      </c>
      <c r="P3709" s="2" t="s">
        <v>39</v>
      </c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230"/>
        <v>Good Sales</v>
      </c>
      <c r="F3710" s="2">
        <v>0.16</v>
      </c>
      <c r="G3710" s="2">
        <f t="shared" si="228"/>
        <v>391.03360000000004</v>
      </c>
      <c r="H3710" s="2">
        <f t="shared" si="229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tr">
        <f t="shared" si="231"/>
        <v>loss</v>
      </c>
      <c r="P3710" s="2" t="s">
        <v>17</v>
      </c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230"/>
        <v>Good Sales</v>
      </c>
      <c r="F3711" s="2">
        <v>0.47</v>
      </c>
      <c r="G3711" s="2">
        <f t="shared" si="228"/>
        <v>1559.9911</v>
      </c>
      <c r="H3711" s="2">
        <f t="shared" si="229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tr">
        <f t="shared" si="231"/>
        <v>loss</v>
      </c>
      <c r="P3711" s="2" t="s">
        <v>39</v>
      </c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230"/>
        <v>Good Sales</v>
      </c>
      <c r="F3712" s="2">
        <v>0.44</v>
      </c>
      <c r="G3712" s="2">
        <f t="shared" si="228"/>
        <v>1818.5464000000002</v>
      </c>
      <c r="H3712" s="2">
        <f t="shared" si="229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tr">
        <f t="shared" si="231"/>
        <v>profit</v>
      </c>
      <c r="P3712" s="2" t="s">
        <v>48</v>
      </c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230"/>
        <v>Good Sales</v>
      </c>
      <c r="F3713" s="2">
        <v>0.12</v>
      </c>
      <c r="G3713" s="2">
        <f t="shared" si="228"/>
        <v>232.2456</v>
      </c>
      <c r="H3713" s="2">
        <f t="shared" si="229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tr">
        <f t="shared" si="231"/>
        <v>loss</v>
      </c>
      <c r="P3713" s="2" t="s">
        <v>39</v>
      </c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230"/>
        <v>Good Sales</v>
      </c>
      <c r="F3714" s="2">
        <v>0.48</v>
      </c>
      <c r="G3714" s="2">
        <f t="shared" ref="G3714:G3777" si="232">D3714*F3714</f>
        <v>2204.2703999999999</v>
      </c>
      <c r="H3714" s="2">
        <f t="shared" ref="H3714:H3777" si="233">D3714-G3714</f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tr">
        <f t="shared" si="231"/>
        <v>loss</v>
      </c>
      <c r="P3714" s="2" t="s">
        <v>28</v>
      </c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234">IF(D3715&gt;800,"Good Sales","concerning")</f>
        <v>Good Sales</v>
      </c>
      <c r="F3715" s="2">
        <v>0.43</v>
      </c>
      <c r="G3715" s="2">
        <f t="shared" si="232"/>
        <v>726.23990000000003</v>
      </c>
      <c r="H3715" s="2">
        <f t="shared" si="233"/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tr">
        <f t="shared" ref="O3715:O3778" si="235">IF(N3715&gt;800,"profit","loss")</f>
        <v>loss</v>
      </c>
      <c r="P3715" s="2" t="s">
        <v>34</v>
      </c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234"/>
        <v>Good Sales</v>
      </c>
      <c r="F3716" s="2">
        <v>0.49</v>
      </c>
      <c r="G3716" s="2">
        <f t="shared" si="232"/>
        <v>1323.5929000000001</v>
      </c>
      <c r="H3716" s="2">
        <f t="shared" si="233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tr">
        <f t="shared" si="235"/>
        <v>loss</v>
      </c>
      <c r="P3716" s="2" t="s">
        <v>48</v>
      </c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234"/>
        <v>Good Sales</v>
      </c>
      <c r="F3717" s="2">
        <v>0.34</v>
      </c>
      <c r="G3717" s="2">
        <f t="shared" si="232"/>
        <v>1635.6278000000002</v>
      </c>
      <c r="H3717" s="2">
        <f t="shared" si="233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tr">
        <f t="shared" si="235"/>
        <v>loss</v>
      </c>
      <c r="P3717" s="2" t="s">
        <v>17</v>
      </c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234"/>
        <v>Good Sales</v>
      </c>
      <c r="F3718" s="2">
        <v>0.47</v>
      </c>
      <c r="G3718" s="2">
        <f t="shared" si="232"/>
        <v>2207.6698999999999</v>
      </c>
      <c r="H3718" s="2">
        <f t="shared" si="233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tr">
        <f t="shared" si="235"/>
        <v>loss</v>
      </c>
      <c r="P3718" s="2" t="s">
        <v>48</v>
      </c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234"/>
        <v>Good Sales</v>
      </c>
      <c r="F3719" s="2">
        <v>0.35</v>
      </c>
      <c r="G3719" s="2">
        <f t="shared" si="232"/>
        <v>1228.2024999999999</v>
      </c>
      <c r="H3719" s="2">
        <f t="shared" si="233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tr">
        <f t="shared" si="235"/>
        <v>profit</v>
      </c>
      <c r="P3719" s="2" t="s">
        <v>48</v>
      </c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234"/>
        <v>Good Sales</v>
      </c>
      <c r="F3720" s="2">
        <v>0.43</v>
      </c>
      <c r="G3720" s="2">
        <f t="shared" si="232"/>
        <v>726.84619999999995</v>
      </c>
      <c r="H3720" s="2">
        <f t="shared" si="233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tr">
        <f t="shared" si="235"/>
        <v>loss</v>
      </c>
      <c r="P3720" s="2" t="s">
        <v>34</v>
      </c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234"/>
        <v>Good Sales</v>
      </c>
      <c r="F3721" s="2">
        <v>0.31</v>
      </c>
      <c r="G3721" s="2">
        <f t="shared" si="232"/>
        <v>363.71370000000002</v>
      </c>
      <c r="H3721" s="2">
        <f t="shared" si="233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tr">
        <f t="shared" si="235"/>
        <v>loss</v>
      </c>
      <c r="P3721" s="2" t="s">
        <v>17</v>
      </c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234"/>
        <v>concerning</v>
      </c>
      <c r="F3722" s="2">
        <v>0.46</v>
      </c>
      <c r="G3722" s="2">
        <f t="shared" si="232"/>
        <v>226.642</v>
      </c>
      <c r="H3722" s="2">
        <f t="shared" si="233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tr">
        <f t="shared" si="235"/>
        <v>loss</v>
      </c>
      <c r="P3722" s="2" t="s">
        <v>39</v>
      </c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234"/>
        <v>Good Sales</v>
      </c>
      <c r="F3723" s="2">
        <v>0.26</v>
      </c>
      <c r="G3723" s="2">
        <f t="shared" si="232"/>
        <v>928.82659999999998</v>
      </c>
      <c r="H3723" s="2">
        <f t="shared" si="233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tr">
        <f t="shared" si="235"/>
        <v>loss</v>
      </c>
      <c r="P3723" s="2" t="s">
        <v>23</v>
      </c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234"/>
        <v>Good Sales</v>
      </c>
      <c r="F3724" s="2">
        <v>0.37</v>
      </c>
      <c r="G3724" s="2">
        <f t="shared" si="232"/>
        <v>949.75669999999991</v>
      </c>
      <c r="H3724" s="2">
        <f t="shared" si="233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tr">
        <f t="shared" si="235"/>
        <v>loss</v>
      </c>
      <c r="P3724" s="2" t="s">
        <v>23</v>
      </c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234"/>
        <v>Good Sales</v>
      </c>
      <c r="F3725" s="2">
        <v>0.46</v>
      </c>
      <c r="G3725" s="2">
        <f t="shared" si="232"/>
        <v>1335.9366</v>
      </c>
      <c r="H3725" s="2">
        <f t="shared" si="233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tr">
        <f t="shared" si="235"/>
        <v>loss</v>
      </c>
      <c r="P3725" s="2" t="s">
        <v>17</v>
      </c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234"/>
        <v>Good Sales</v>
      </c>
      <c r="F3726" s="2">
        <v>0.21</v>
      </c>
      <c r="G3726" s="2">
        <f t="shared" si="232"/>
        <v>507.09119999999996</v>
      </c>
      <c r="H3726" s="2">
        <f t="shared" si="233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tr">
        <f t="shared" si="235"/>
        <v>loss</v>
      </c>
      <c r="P3726" s="2" t="s">
        <v>39</v>
      </c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234"/>
        <v>Good Sales</v>
      </c>
      <c r="F3727" s="2">
        <v>0.01</v>
      </c>
      <c r="G3727" s="2">
        <f t="shared" si="232"/>
        <v>24.664400000000001</v>
      </c>
      <c r="H3727" s="2">
        <f t="shared" si="233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tr">
        <f t="shared" si="235"/>
        <v>loss</v>
      </c>
      <c r="P3727" s="2" t="s">
        <v>39</v>
      </c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234"/>
        <v>Good Sales</v>
      </c>
      <c r="F3728" s="2">
        <v>0.06</v>
      </c>
      <c r="G3728" s="2">
        <f t="shared" si="232"/>
        <v>173.95439999999999</v>
      </c>
      <c r="H3728" s="2">
        <f t="shared" si="233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tr">
        <f t="shared" si="235"/>
        <v>loss</v>
      </c>
      <c r="P3728" s="2" t="s">
        <v>48</v>
      </c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234"/>
        <v>Good Sales</v>
      </c>
      <c r="F3729" s="2">
        <v>0.49</v>
      </c>
      <c r="G3729" s="2">
        <f t="shared" si="232"/>
        <v>2244.1412</v>
      </c>
      <c r="H3729" s="2">
        <f t="shared" si="233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tr">
        <f t="shared" si="235"/>
        <v>loss</v>
      </c>
      <c r="P3729" s="2" t="s">
        <v>48</v>
      </c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234"/>
        <v>concerning</v>
      </c>
      <c r="F3730" s="2">
        <v>0.44</v>
      </c>
      <c r="G3730" s="2">
        <f t="shared" si="232"/>
        <v>107.3116</v>
      </c>
      <c r="H3730" s="2">
        <f t="shared" si="233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tr">
        <f t="shared" si="235"/>
        <v>loss</v>
      </c>
      <c r="P3730" s="2" t="s">
        <v>23</v>
      </c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234"/>
        <v>Good Sales</v>
      </c>
      <c r="F3731" s="2">
        <v>0.24</v>
      </c>
      <c r="G3731" s="2">
        <f t="shared" si="232"/>
        <v>966.72479999999996</v>
      </c>
      <c r="H3731" s="2">
        <f t="shared" si="233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tr">
        <f t="shared" si="235"/>
        <v>profit</v>
      </c>
      <c r="P3731" s="2" t="s">
        <v>48</v>
      </c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234"/>
        <v>Good Sales</v>
      </c>
      <c r="F3732" s="2">
        <v>0.48</v>
      </c>
      <c r="G3732" s="2">
        <f t="shared" si="232"/>
        <v>966.49439999999993</v>
      </c>
      <c r="H3732" s="2">
        <f t="shared" si="233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tr">
        <f t="shared" si="235"/>
        <v>loss</v>
      </c>
      <c r="P3732" s="2" t="s">
        <v>34</v>
      </c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234"/>
        <v>Good Sales</v>
      </c>
      <c r="F3733" s="2">
        <v>0.09</v>
      </c>
      <c r="G3733" s="2">
        <f t="shared" si="232"/>
        <v>337.51170000000002</v>
      </c>
      <c r="H3733" s="2">
        <f t="shared" si="233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tr">
        <f t="shared" si="235"/>
        <v>loss</v>
      </c>
      <c r="P3733" s="2" t="s">
        <v>23</v>
      </c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234"/>
        <v>Good Sales</v>
      </c>
      <c r="F3734" s="2">
        <v>0.06</v>
      </c>
      <c r="G3734" s="2">
        <f t="shared" si="232"/>
        <v>284.86679999999996</v>
      </c>
      <c r="H3734" s="2">
        <f t="shared" si="233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tr">
        <f t="shared" si="235"/>
        <v>loss</v>
      </c>
      <c r="P3734" s="2" t="s">
        <v>48</v>
      </c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234"/>
        <v>Good Sales</v>
      </c>
      <c r="F3735" s="2">
        <v>0.3</v>
      </c>
      <c r="G3735" s="2">
        <f t="shared" si="232"/>
        <v>480.24299999999994</v>
      </c>
      <c r="H3735" s="2">
        <f t="shared" si="233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tr">
        <f t="shared" si="235"/>
        <v>loss</v>
      </c>
      <c r="P3735" s="2" t="s">
        <v>39</v>
      </c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234"/>
        <v>concerning</v>
      </c>
      <c r="F3736" s="2">
        <v>0.19</v>
      </c>
      <c r="G3736" s="2">
        <f t="shared" si="232"/>
        <v>102.37580000000001</v>
      </c>
      <c r="H3736" s="2">
        <f t="shared" si="233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tr">
        <f t="shared" si="235"/>
        <v>loss</v>
      </c>
      <c r="P3736" s="2" t="s">
        <v>23</v>
      </c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234"/>
        <v>Good Sales</v>
      </c>
      <c r="F3737" s="2">
        <v>0.17</v>
      </c>
      <c r="G3737" s="2">
        <f t="shared" si="232"/>
        <v>210.50420000000003</v>
      </c>
      <c r="H3737" s="2">
        <f t="shared" si="233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tr">
        <f t="shared" si="235"/>
        <v>loss</v>
      </c>
      <c r="P3737" s="2" t="s">
        <v>48</v>
      </c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234"/>
        <v>Good Sales</v>
      </c>
      <c r="F3738" s="2">
        <v>0.37</v>
      </c>
      <c r="G3738" s="2">
        <f t="shared" si="232"/>
        <v>439.65249999999997</v>
      </c>
      <c r="H3738" s="2">
        <f t="shared" si="233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tr">
        <f t="shared" si="235"/>
        <v>loss</v>
      </c>
      <c r="P3738" s="2" t="s">
        <v>17</v>
      </c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234"/>
        <v>Good Sales</v>
      </c>
      <c r="F3739" s="2">
        <v>0.08</v>
      </c>
      <c r="G3739" s="2">
        <f t="shared" si="232"/>
        <v>298.8048</v>
      </c>
      <c r="H3739" s="2">
        <f t="shared" si="233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tr">
        <f t="shared" si="235"/>
        <v>loss</v>
      </c>
      <c r="P3739" s="2" t="s">
        <v>28</v>
      </c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234"/>
        <v>concerning</v>
      </c>
      <c r="F3740" s="2">
        <v>0.39</v>
      </c>
      <c r="G3740" s="2">
        <f t="shared" si="232"/>
        <v>157.21290000000002</v>
      </c>
      <c r="H3740" s="2">
        <f t="shared" si="233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tr">
        <f t="shared" si="235"/>
        <v>loss</v>
      </c>
      <c r="P3740" s="2" t="s">
        <v>17</v>
      </c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234"/>
        <v>concerning</v>
      </c>
      <c r="F3741" s="2">
        <v>0.18</v>
      </c>
      <c r="G3741" s="2">
        <f t="shared" si="232"/>
        <v>62.922599999999996</v>
      </c>
      <c r="H3741" s="2">
        <f t="shared" si="233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tr">
        <f t="shared" si="235"/>
        <v>loss</v>
      </c>
      <c r="P3741" s="2" t="s">
        <v>34</v>
      </c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234"/>
        <v>Good Sales</v>
      </c>
      <c r="F3742" s="2">
        <v>0.49</v>
      </c>
      <c r="G3742" s="2">
        <f t="shared" si="232"/>
        <v>1714.3531999999998</v>
      </c>
      <c r="H3742" s="2">
        <f t="shared" si="233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tr">
        <f t="shared" si="235"/>
        <v>profit</v>
      </c>
      <c r="P3742" s="2" t="s">
        <v>34</v>
      </c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234"/>
        <v>Good Sales</v>
      </c>
      <c r="F3743" s="2">
        <v>0.4</v>
      </c>
      <c r="G3743" s="2">
        <f t="shared" si="232"/>
        <v>1131.172</v>
      </c>
      <c r="H3743" s="2">
        <f t="shared" si="233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tr">
        <f t="shared" si="235"/>
        <v>profit</v>
      </c>
      <c r="P3743" s="2" t="s">
        <v>48</v>
      </c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234"/>
        <v>Good Sales</v>
      </c>
      <c r="F3744" s="2">
        <v>0.32</v>
      </c>
      <c r="G3744" s="2">
        <f t="shared" si="232"/>
        <v>687.05920000000003</v>
      </c>
      <c r="H3744" s="2">
        <f t="shared" si="233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tr">
        <f t="shared" si="235"/>
        <v>loss</v>
      </c>
      <c r="P3744" s="2" t="s">
        <v>34</v>
      </c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234"/>
        <v>Good Sales</v>
      </c>
      <c r="F3745" s="2">
        <v>0.11</v>
      </c>
      <c r="G3745" s="2">
        <f t="shared" si="232"/>
        <v>321.1241</v>
      </c>
      <c r="H3745" s="2">
        <f t="shared" si="233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tr">
        <f t="shared" si="235"/>
        <v>loss</v>
      </c>
      <c r="P3745" s="2" t="s">
        <v>39</v>
      </c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234"/>
        <v>Good Sales</v>
      </c>
      <c r="F3746" s="2">
        <v>0.48</v>
      </c>
      <c r="G3746" s="2">
        <f t="shared" si="232"/>
        <v>1777.3008</v>
      </c>
      <c r="H3746" s="2">
        <f t="shared" si="233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tr">
        <f t="shared" si="235"/>
        <v>loss</v>
      </c>
      <c r="P3746" s="2" t="s">
        <v>39</v>
      </c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234"/>
        <v>concerning</v>
      </c>
      <c r="F3747" s="2">
        <v>0.02</v>
      </c>
      <c r="G3747" s="2">
        <f t="shared" si="232"/>
        <v>12.1402</v>
      </c>
      <c r="H3747" s="2">
        <f t="shared" si="233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tr">
        <f t="shared" si="235"/>
        <v>loss</v>
      </c>
      <c r="P3747" s="2" t="s">
        <v>23</v>
      </c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234"/>
        <v>Good Sales</v>
      </c>
      <c r="F3748" s="2">
        <v>0.11</v>
      </c>
      <c r="G3748" s="2">
        <f t="shared" si="232"/>
        <v>309.221</v>
      </c>
      <c r="H3748" s="2">
        <f t="shared" si="233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tr">
        <f t="shared" si="235"/>
        <v>loss</v>
      </c>
      <c r="P3748" s="2" t="s">
        <v>17</v>
      </c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234"/>
        <v>Good Sales</v>
      </c>
      <c r="F3749" s="2">
        <v>0.02</v>
      </c>
      <c r="G3749" s="2">
        <f t="shared" si="232"/>
        <v>82.792800000000014</v>
      </c>
      <c r="H3749" s="2">
        <f t="shared" si="233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tr">
        <f t="shared" si="235"/>
        <v>loss</v>
      </c>
      <c r="P3749" s="2" t="s">
        <v>23</v>
      </c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234"/>
        <v>Good Sales</v>
      </c>
      <c r="F3750" s="2">
        <v>0.48</v>
      </c>
      <c r="G3750" s="2">
        <f t="shared" si="232"/>
        <v>900.43200000000002</v>
      </c>
      <c r="H3750" s="2">
        <f t="shared" si="233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tr">
        <f t="shared" si="235"/>
        <v>loss</v>
      </c>
      <c r="P3750" s="2" t="s">
        <v>23</v>
      </c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234"/>
        <v>Good Sales</v>
      </c>
      <c r="F3751" s="2">
        <v>0.44</v>
      </c>
      <c r="G3751" s="2">
        <f t="shared" si="232"/>
        <v>1689.0676000000001</v>
      </c>
      <c r="H3751" s="2">
        <f t="shared" si="233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tr">
        <f t="shared" si="235"/>
        <v>loss</v>
      </c>
      <c r="P3751" s="2" t="s">
        <v>39</v>
      </c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234"/>
        <v>Good Sales</v>
      </c>
      <c r="F3752" s="2">
        <v>0.48</v>
      </c>
      <c r="G3752" s="2">
        <f t="shared" si="232"/>
        <v>2036.4288000000001</v>
      </c>
      <c r="H3752" s="2">
        <f t="shared" si="233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tr">
        <f t="shared" si="235"/>
        <v>profit</v>
      </c>
      <c r="P3752" s="2" t="s">
        <v>28</v>
      </c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234"/>
        <v>Good Sales</v>
      </c>
      <c r="F3753" s="2">
        <v>0.36</v>
      </c>
      <c r="G3753" s="2">
        <f t="shared" si="232"/>
        <v>1484.1179999999999</v>
      </c>
      <c r="H3753" s="2">
        <f t="shared" si="233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tr">
        <f t="shared" si="235"/>
        <v>profit</v>
      </c>
      <c r="P3753" s="2" t="s">
        <v>34</v>
      </c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234"/>
        <v>Good Sales</v>
      </c>
      <c r="F3754" s="2">
        <v>0.01</v>
      </c>
      <c r="G3754" s="2">
        <f t="shared" si="232"/>
        <v>32.8675</v>
      </c>
      <c r="H3754" s="2">
        <f t="shared" si="233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tr">
        <f t="shared" si="235"/>
        <v>loss</v>
      </c>
      <c r="P3754" s="2" t="s">
        <v>34</v>
      </c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234"/>
        <v>Good Sales</v>
      </c>
      <c r="F3755" s="2">
        <v>0.47</v>
      </c>
      <c r="G3755" s="2">
        <f t="shared" si="232"/>
        <v>1699.0452999999998</v>
      </c>
      <c r="H3755" s="2">
        <f t="shared" si="233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tr">
        <f t="shared" si="235"/>
        <v>loss</v>
      </c>
      <c r="P3755" s="2" t="s">
        <v>23</v>
      </c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234"/>
        <v>Good Sales</v>
      </c>
      <c r="F3756" s="2">
        <v>0.21</v>
      </c>
      <c r="G3756" s="2">
        <f t="shared" si="232"/>
        <v>831.5181</v>
      </c>
      <c r="H3756" s="2">
        <f t="shared" si="233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tr">
        <f t="shared" si="235"/>
        <v>profit</v>
      </c>
      <c r="P3756" s="2" t="s">
        <v>28</v>
      </c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234"/>
        <v>Good Sales</v>
      </c>
      <c r="F3757" s="2">
        <v>0.18</v>
      </c>
      <c r="G3757" s="2">
        <f t="shared" si="232"/>
        <v>665.13239999999996</v>
      </c>
      <c r="H3757" s="2">
        <f t="shared" si="233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tr">
        <f t="shared" si="235"/>
        <v>profit</v>
      </c>
      <c r="P3757" s="2" t="s">
        <v>23</v>
      </c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234"/>
        <v>Good Sales</v>
      </c>
      <c r="F3758" s="2">
        <v>0.14000000000000001</v>
      </c>
      <c r="G3758" s="2">
        <f t="shared" si="232"/>
        <v>323.85220000000004</v>
      </c>
      <c r="H3758" s="2">
        <f t="shared" si="233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tr">
        <f t="shared" si="235"/>
        <v>loss</v>
      </c>
      <c r="P3758" s="2" t="s">
        <v>17</v>
      </c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234"/>
        <v>Good Sales</v>
      </c>
      <c r="F3759" s="2">
        <v>0.14000000000000001</v>
      </c>
      <c r="G3759" s="2">
        <f t="shared" si="232"/>
        <v>123.15660000000003</v>
      </c>
      <c r="H3759" s="2">
        <f t="shared" si="233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tr">
        <f t="shared" si="235"/>
        <v>loss</v>
      </c>
      <c r="P3759" s="2" t="s">
        <v>39</v>
      </c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234"/>
        <v>Good Sales</v>
      </c>
      <c r="F3760" s="2">
        <v>0.4</v>
      </c>
      <c r="G3760" s="2">
        <f t="shared" si="232"/>
        <v>647.07200000000012</v>
      </c>
      <c r="H3760" s="2">
        <f t="shared" si="233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tr">
        <f t="shared" si="235"/>
        <v>loss</v>
      </c>
      <c r="P3760" s="2" t="s">
        <v>39</v>
      </c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234"/>
        <v>Good Sales</v>
      </c>
      <c r="F3761" s="2">
        <v>0.13</v>
      </c>
      <c r="G3761" s="2">
        <f t="shared" si="232"/>
        <v>145.0163</v>
      </c>
      <c r="H3761" s="2">
        <f t="shared" si="233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tr">
        <f t="shared" si="235"/>
        <v>loss</v>
      </c>
      <c r="P3761" s="2" t="s">
        <v>34</v>
      </c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234"/>
        <v>Good Sales</v>
      </c>
      <c r="F3762" s="2">
        <v>0.11</v>
      </c>
      <c r="G3762" s="2">
        <f t="shared" si="232"/>
        <v>205.81879999999998</v>
      </c>
      <c r="H3762" s="2">
        <f t="shared" si="233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tr">
        <f t="shared" si="235"/>
        <v>loss</v>
      </c>
      <c r="P3762" s="2" t="s">
        <v>17</v>
      </c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234"/>
        <v>Good Sales</v>
      </c>
      <c r="F3763" s="2">
        <v>0.35</v>
      </c>
      <c r="G3763" s="2">
        <f t="shared" si="232"/>
        <v>874.20199999999988</v>
      </c>
      <c r="H3763" s="2">
        <f t="shared" si="233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tr">
        <f t="shared" si="235"/>
        <v>loss</v>
      </c>
      <c r="P3763" s="2" t="s">
        <v>48</v>
      </c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234"/>
        <v>Good Sales</v>
      </c>
      <c r="F3764" s="2">
        <v>0.14000000000000001</v>
      </c>
      <c r="G3764" s="2">
        <f t="shared" si="232"/>
        <v>671.90620000000001</v>
      </c>
      <c r="H3764" s="2">
        <f t="shared" si="233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tr">
        <f t="shared" si="235"/>
        <v>profit</v>
      </c>
      <c r="P3764" s="2" t="s">
        <v>48</v>
      </c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234"/>
        <v>Good Sales</v>
      </c>
      <c r="F3765" s="2">
        <v>0.01</v>
      </c>
      <c r="G3765" s="2">
        <f t="shared" si="232"/>
        <v>48.0137</v>
      </c>
      <c r="H3765" s="2">
        <f t="shared" si="233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tr">
        <f t="shared" si="235"/>
        <v>profit</v>
      </c>
      <c r="P3765" s="2" t="s">
        <v>39</v>
      </c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234"/>
        <v>Good Sales</v>
      </c>
      <c r="F3766" s="2">
        <v>0.47</v>
      </c>
      <c r="G3766" s="2">
        <f t="shared" si="232"/>
        <v>1819.3606</v>
      </c>
      <c r="H3766" s="2">
        <f t="shared" si="233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tr">
        <f t="shared" si="235"/>
        <v>loss</v>
      </c>
      <c r="P3766" s="2" t="s">
        <v>34</v>
      </c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234"/>
        <v>Good Sales</v>
      </c>
      <c r="F3767" s="2">
        <v>0.16</v>
      </c>
      <c r="G3767" s="2">
        <f t="shared" si="232"/>
        <v>784.43039999999996</v>
      </c>
      <c r="H3767" s="2">
        <f t="shared" si="233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tr">
        <f t="shared" si="235"/>
        <v>loss</v>
      </c>
      <c r="P3767" s="2" t="s">
        <v>39</v>
      </c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234"/>
        <v>Good Sales</v>
      </c>
      <c r="F3768" s="2">
        <v>0.38</v>
      </c>
      <c r="G3768" s="2">
        <f t="shared" si="232"/>
        <v>1896.3063999999999</v>
      </c>
      <c r="H3768" s="2">
        <f t="shared" si="233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tr">
        <f t="shared" si="235"/>
        <v>profit</v>
      </c>
      <c r="P3768" s="2" t="s">
        <v>39</v>
      </c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234"/>
        <v>Good Sales</v>
      </c>
      <c r="F3769" s="2">
        <v>0.23</v>
      </c>
      <c r="G3769" s="2">
        <f t="shared" si="232"/>
        <v>1020.6848000000001</v>
      </c>
      <c r="H3769" s="2">
        <f t="shared" si="233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tr">
        <f t="shared" si="235"/>
        <v>loss</v>
      </c>
      <c r="P3769" s="2" t="s">
        <v>17</v>
      </c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234"/>
        <v>concerning</v>
      </c>
      <c r="F3770" s="2">
        <v>7.0000000000000007E-2</v>
      </c>
      <c r="G3770" s="2">
        <f t="shared" si="232"/>
        <v>34.2699</v>
      </c>
      <c r="H3770" s="2">
        <f t="shared" si="233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tr">
        <f t="shared" si="235"/>
        <v>loss</v>
      </c>
      <c r="P3770" s="2" t="s">
        <v>28</v>
      </c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234"/>
        <v>Good Sales</v>
      </c>
      <c r="F3771" s="2">
        <v>0.33</v>
      </c>
      <c r="G3771" s="2">
        <f t="shared" si="232"/>
        <v>721.91459999999995</v>
      </c>
      <c r="H3771" s="2">
        <f t="shared" si="233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tr">
        <f t="shared" si="235"/>
        <v>loss</v>
      </c>
      <c r="P3771" s="2" t="s">
        <v>39</v>
      </c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234"/>
        <v>Good Sales</v>
      </c>
      <c r="F3772" s="2">
        <v>0.12</v>
      </c>
      <c r="G3772" s="2">
        <f t="shared" si="232"/>
        <v>326.06279999999998</v>
      </c>
      <c r="H3772" s="2">
        <f t="shared" si="233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tr">
        <f t="shared" si="235"/>
        <v>loss</v>
      </c>
      <c r="P3772" s="2" t="s">
        <v>17</v>
      </c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234"/>
        <v>concerning</v>
      </c>
      <c r="F3773" s="2">
        <v>0.14000000000000001</v>
      </c>
      <c r="G3773" s="2">
        <f t="shared" si="232"/>
        <v>99.12</v>
      </c>
      <c r="H3773" s="2">
        <f t="shared" si="233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tr">
        <f t="shared" si="235"/>
        <v>loss</v>
      </c>
      <c r="P3773" s="2" t="s">
        <v>34</v>
      </c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234"/>
        <v>Good Sales</v>
      </c>
      <c r="F3774" s="2">
        <v>0.02</v>
      </c>
      <c r="G3774" s="2">
        <f t="shared" si="232"/>
        <v>81.245800000000003</v>
      </c>
      <c r="H3774" s="2">
        <f t="shared" si="233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tr">
        <f t="shared" si="235"/>
        <v>profit</v>
      </c>
      <c r="P3774" s="2" t="s">
        <v>48</v>
      </c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234"/>
        <v>Good Sales</v>
      </c>
      <c r="F3775" s="2">
        <v>0.01</v>
      </c>
      <c r="G3775" s="2">
        <f t="shared" si="232"/>
        <v>8.285499999999999</v>
      </c>
      <c r="H3775" s="2">
        <f t="shared" si="233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tr">
        <f t="shared" si="235"/>
        <v>loss</v>
      </c>
      <c r="P3775" s="2" t="s">
        <v>39</v>
      </c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234"/>
        <v>Good Sales</v>
      </c>
      <c r="F3776" s="2">
        <v>0.26</v>
      </c>
      <c r="G3776" s="2">
        <f t="shared" si="232"/>
        <v>514.36059999999998</v>
      </c>
      <c r="H3776" s="2">
        <f t="shared" si="233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tr">
        <f t="shared" si="235"/>
        <v>loss</v>
      </c>
      <c r="P3776" s="2" t="s">
        <v>28</v>
      </c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234"/>
        <v>concerning</v>
      </c>
      <c r="F3777" s="2">
        <v>0.03</v>
      </c>
      <c r="G3777" s="2">
        <f t="shared" si="232"/>
        <v>13.130100000000001</v>
      </c>
      <c r="H3777" s="2">
        <f t="shared" si="233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tr">
        <f t="shared" si="235"/>
        <v>loss</v>
      </c>
      <c r="P3777" s="2" t="s">
        <v>23</v>
      </c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234"/>
        <v>Good Sales</v>
      </c>
      <c r="F3778" s="2">
        <v>0.1</v>
      </c>
      <c r="G3778" s="2">
        <f t="shared" ref="G3778:G3841" si="236">D3778*F3778</f>
        <v>267.05100000000004</v>
      </c>
      <c r="H3778" s="2">
        <f t="shared" ref="H3778:H3841" si="237">D3778-G3778</f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tr">
        <f t="shared" si="235"/>
        <v>loss</v>
      </c>
      <c r="P3778" s="2" t="s">
        <v>39</v>
      </c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238">IF(D3779&gt;800,"Good Sales","concerning")</f>
        <v>Good Sales</v>
      </c>
      <c r="F3779" s="2">
        <v>0.46</v>
      </c>
      <c r="G3779" s="2">
        <f t="shared" si="236"/>
        <v>1391.73</v>
      </c>
      <c r="H3779" s="2">
        <f t="shared" si="237"/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tr">
        <f t="shared" ref="O3779:O3842" si="239">IF(N3779&gt;800,"profit","loss")</f>
        <v>loss</v>
      </c>
      <c r="P3779" s="2" t="s">
        <v>39</v>
      </c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238"/>
        <v>Good Sales</v>
      </c>
      <c r="F3780" s="2">
        <v>0.04</v>
      </c>
      <c r="G3780" s="2">
        <f t="shared" si="236"/>
        <v>148.09479999999999</v>
      </c>
      <c r="H3780" s="2">
        <f t="shared" si="237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tr">
        <f t="shared" si="239"/>
        <v>profit</v>
      </c>
      <c r="P3780" s="2" t="s">
        <v>17</v>
      </c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238"/>
        <v>Good Sales</v>
      </c>
      <c r="F3781" s="2">
        <v>0.15</v>
      </c>
      <c r="G3781" s="2">
        <f t="shared" si="236"/>
        <v>264.50399999999996</v>
      </c>
      <c r="H3781" s="2">
        <f t="shared" si="237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tr">
        <f t="shared" si="239"/>
        <v>loss</v>
      </c>
      <c r="P3781" s="2" t="s">
        <v>23</v>
      </c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238"/>
        <v>Good Sales</v>
      </c>
      <c r="F3782" s="2">
        <v>0.36</v>
      </c>
      <c r="G3782" s="2">
        <f t="shared" si="236"/>
        <v>1077.6959999999999</v>
      </c>
      <c r="H3782" s="2">
        <f t="shared" si="237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tr">
        <f t="shared" si="239"/>
        <v>loss</v>
      </c>
      <c r="P3782" s="2" t="s">
        <v>34</v>
      </c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238"/>
        <v>Good Sales</v>
      </c>
      <c r="F3783" s="2">
        <v>0.44</v>
      </c>
      <c r="G3783" s="2">
        <f t="shared" si="236"/>
        <v>1626.8208000000002</v>
      </c>
      <c r="H3783" s="2">
        <f t="shared" si="237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tr">
        <f t="shared" si="239"/>
        <v>loss</v>
      </c>
      <c r="P3783" s="2" t="s">
        <v>34</v>
      </c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238"/>
        <v>Good Sales</v>
      </c>
      <c r="F3784" s="2">
        <v>0.02</v>
      </c>
      <c r="G3784" s="2">
        <f t="shared" si="236"/>
        <v>76.679400000000001</v>
      </c>
      <c r="H3784" s="2">
        <f t="shared" si="237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tr">
        <f t="shared" si="239"/>
        <v>profit</v>
      </c>
      <c r="P3784" s="2" t="s">
        <v>28</v>
      </c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238"/>
        <v>Good Sales</v>
      </c>
      <c r="F3785" s="2">
        <v>0.09</v>
      </c>
      <c r="G3785" s="2">
        <f t="shared" si="236"/>
        <v>142.02449999999999</v>
      </c>
      <c r="H3785" s="2">
        <f t="shared" si="237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tr">
        <f t="shared" si="239"/>
        <v>loss</v>
      </c>
      <c r="P3785" s="2" t="s">
        <v>28</v>
      </c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238"/>
        <v>concerning</v>
      </c>
      <c r="F3786" s="2">
        <v>0.19</v>
      </c>
      <c r="G3786" s="2">
        <f t="shared" si="236"/>
        <v>82.032499999999999</v>
      </c>
      <c r="H3786" s="2">
        <f t="shared" si="237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tr">
        <f t="shared" si="239"/>
        <v>loss</v>
      </c>
      <c r="P3786" s="2" t="s">
        <v>28</v>
      </c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238"/>
        <v>concerning</v>
      </c>
      <c r="F3787" s="2">
        <v>0.18</v>
      </c>
      <c r="G3787" s="2">
        <f t="shared" si="236"/>
        <v>51.181199999999997</v>
      </c>
      <c r="H3787" s="2">
        <f t="shared" si="237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tr">
        <f t="shared" si="239"/>
        <v>loss</v>
      </c>
      <c r="P3787" s="2" t="s">
        <v>23</v>
      </c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238"/>
        <v>Good Sales</v>
      </c>
      <c r="F3788" s="2">
        <v>0.14000000000000001</v>
      </c>
      <c r="G3788" s="2">
        <f t="shared" si="236"/>
        <v>540.8900000000001</v>
      </c>
      <c r="H3788" s="2">
        <f t="shared" si="237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tr">
        <f t="shared" si="239"/>
        <v>loss</v>
      </c>
      <c r="P3788" s="2" t="s">
        <v>28</v>
      </c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238"/>
        <v>Good Sales</v>
      </c>
      <c r="F3789" s="2">
        <v>0.12</v>
      </c>
      <c r="G3789" s="2">
        <f t="shared" si="236"/>
        <v>238.63800000000001</v>
      </c>
      <c r="H3789" s="2">
        <f t="shared" si="237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tr">
        <f t="shared" si="239"/>
        <v>loss</v>
      </c>
      <c r="P3789" s="2" t="s">
        <v>48</v>
      </c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238"/>
        <v>concerning</v>
      </c>
      <c r="F3790" s="2">
        <v>0.13</v>
      </c>
      <c r="G3790" s="2">
        <f t="shared" si="236"/>
        <v>98.321600000000004</v>
      </c>
      <c r="H3790" s="2">
        <f t="shared" si="237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tr">
        <f t="shared" si="239"/>
        <v>loss</v>
      </c>
      <c r="P3790" s="2" t="s">
        <v>28</v>
      </c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238"/>
        <v>Good Sales</v>
      </c>
      <c r="F3791" s="2">
        <v>7.0000000000000007E-2</v>
      </c>
      <c r="G3791" s="2">
        <f t="shared" si="236"/>
        <v>70.28</v>
      </c>
      <c r="H3791" s="2">
        <f t="shared" si="237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tr">
        <f t="shared" si="239"/>
        <v>loss</v>
      </c>
      <c r="P3791" s="2" t="s">
        <v>17</v>
      </c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238"/>
        <v>Good Sales</v>
      </c>
      <c r="F3792" s="2">
        <v>0.08</v>
      </c>
      <c r="G3792" s="2">
        <f t="shared" si="236"/>
        <v>308.33120000000002</v>
      </c>
      <c r="H3792" s="2">
        <f t="shared" si="237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tr">
        <f t="shared" si="239"/>
        <v>profit</v>
      </c>
      <c r="P3792" s="2" t="s">
        <v>34</v>
      </c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238"/>
        <v>Good Sales</v>
      </c>
      <c r="F3793" s="2">
        <v>0.3</v>
      </c>
      <c r="G3793" s="2">
        <f t="shared" si="236"/>
        <v>910.38599999999997</v>
      </c>
      <c r="H3793" s="2">
        <f t="shared" si="237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tr">
        <f t="shared" si="239"/>
        <v>profit</v>
      </c>
      <c r="P3793" s="2" t="s">
        <v>34</v>
      </c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238"/>
        <v>Good Sales</v>
      </c>
      <c r="F3794" s="2">
        <v>0.15</v>
      </c>
      <c r="G3794" s="2">
        <f t="shared" si="236"/>
        <v>383.53199999999998</v>
      </c>
      <c r="H3794" s="2">
        <f t="shared" si="237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tr">
        <f t="shared" si="239"/>
        <v>loss</v>
      </c>
      <c r="P3794" s="2" t="s">
        <v>17</v>
      </c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238"/>
        <v>Good Sales</v>
      </c>
      <c r="F3795" s="2">
        <v>0.2</v>
      </c>
      <c r="G3795" s="2">
        <f t="shared" si="236"/>
        <v>630.548</v>
      </c>
      <c r="H3795" s="2">
        <f t="shared" si="237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tr">
        <f t="shared" si="239"/>
        <v>loss</v>
      </c>
      <c r="P3795" s="2" t="s">
        <v>34</v>
      </c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238"/>
        <v>concerning</v>
      </c>
      <c r="F3796" s="2">
        <v>0.21</v>
      </c>
      <c r="G3796" s="2">
        <f t="shared" si="236"/>
        <v>162.48749999999998</v>
      </c>
      <c r="H3796" s="2">
        <f t="shared" si="237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tr">
        <f t="shared" si="239"/>
        <v>loss</v>
      </c>
      <c r="P3796" s="2" t="s">
        <v>34</v>
      </c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238"/>
        <v>Good Sales</v>
      </c>
      <c r="F3797" s="2">
        <v>0.05</v>
      </c>
      <c r="G3797" s="2">
        <f t="shared" si="236"/>
        <v>83.165500000000009</v>
      </c>
      <c r="H3797" s="2">
        <f t="shared" si="237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tr">
        <f t="shared" si="239"/>
        <v>loss</v>
      </c>
      <c r="P3797" s="2" t="s">
        <v>48</v>
      </c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238"/>
        <v>Good Sales</v>
      </c>
      <c r="F3798" s="2">
        <v>0.41</v>
      </c>
      <c r="G3798" s="2">
        <f t="shared" si="236"/>
        <v>792.49310000000003</v>
      </c>
      <c r="H3798" s="2">
        <f t="shared" si="237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tr">
        <f t="shared" si="239"/>
        <v>loss</v>
      </c>
      <c r="P3798" s="2" t="s">
        <v>23</v>
      </c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238"/>
        <v>Good Sales</v>
      </c>
      <c r="F3799" s="2">
        <v>0.48</v>
      </c>
      <c r="G3799" s="2">
        <f t="shared" si="236"/>
        <v>787.69919999999991</v>
      </c>
      <c r="H3799" s="2">
        <f t="shared" si="237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tr">
        <f t="shared" si="239"/>
        <v>loss</v>
      </c>
      <c r="P3799" s="2" t="s">
        <v>48</v>
      </c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238"/>
        <v>Good Sales</v>
      </c>
      <c r="F3800" s="2">
        <v>0.13</v>
      </c>
      <c r="G3800" s="2">
        <f t="shared" si="236"/>
        <v>563.6332000000001</v>
      </c>
      <c r="H3800" s="2">
        <f t="shared" si="237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tr">
        <f t="shared" si="239"/>
        <v>profit</v>
      </c>
      <c r="P3800" s="2" t="s">
        <v>23</v>
      </c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238"/>
        <v>Good Sales</v>
      </c>
      <c r="F3801" s="2">
        <v>0.15</v>
      </c>
      <c r="G3801" s="2">
        <f t="shared" si="236"/>
        <v>442.34399999999999</v>
      </c>
      <c r="H3801" s="2">
        <f t="shared" si="237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tr">
        <f t="shared" si="239"/>
        <v>loss</v>
      </c>
      <c r="P3801" s="2" t="s">
        <v>23</v>
      </c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238"/>
        <v>Good Sales</v>
      </c>
      <c r="F3802" s="2">
        <v>0.35</v>
      </c>
      <c r="G3802" s="2">
        <f t="shared" si="236"/>
        <v>1285.7845</v>
      </c>
      <c r="H3802" s="2">
        <f t="shared" si="237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tr">
        <f t="shared" si="239"/>
        <v>profit</v>
      </c>
      <c r="P3802" s="2" t="s">
        <v>28</v>
      </c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238"/>
        <v>Good Sales</v>
      </c>
      <c r="F3803" s="2">
        <v>0.04</v>
      </c>
      <c r="G3803" s="2">
        <f t="shared" si="236"/>
        <v>50.394399999999997</v>
      </c>
      <c r="H3803" s="2">
        <f t="shared" si="237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tr">
        <f t="shared" si="239"/>
        <v>loss</v>
      </c>
      <c r="P3803" s="2" t="s">
        <v>28</v>
      </c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238"/>
        <v>Good Sales</v>
      </c>
      <c r="F3804" s="2">
        <v>0.45</v>
      </c>
      <c r="G3804" s="2">
        <f t="shared" si="236"/>
        <v>627.28200000000004</v>
      </c>
      <c r="H3804" s="2">
        <f t="shared" si="237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tr">
        <f t="shared" si="239"/>
        <v>loss</v>
      </c>
      <c r="P3804" s="2" t="s">
        <v>39</v>
      </c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238"/>
        <v>Good Sales</v>
      </c>
      <c r="F3805" s="2">
        <v>0.06</v>
      </c>
      <c r="G3805" s="2">
        <f t="shared" si="236"/>
        <v>72.249000000000009</v>
      </c>
      <c r="H3805" s="2">
        <f t="shared" si="237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tr">
        <f t="shared" si="239"/>
        <v>loss</v>
      </c>
      <c r="P3805" s="2" t="s">
        <v>48</v>
      </c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238"/>
        <v>Good Sales</v>
      </c>
      <c r="F3806" s="2">
        <v>0.37</v>
      </c>
      <c r="G3806" s="2">
        <f t="shared" si="236"/>
        <v>1284.307</v>
      </c>
      <c r="H3806" s="2">
        <f t="shared" si="237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tr">
        <f t="shared" si="239"/>
        <v>loss</v>
      </c>
      <c r="P3806" s="2" t="s">
        <v>17</v>
      </c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238"/>
        <v>Good Sales</v>
      </c>
      <c r="F3807" s="2">
        <v>0.15</v>
      </c>
      <c r="G3807" s="2">
        <f t="shared" si="236"/>
        <v>271.54499999999996</v>
      </c>
      <c r="H3807" s="2">
        <f t="shared" si="237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tr">
        <f t="shared" si="239"/>
        <v>loss</v>
      </c>
      <c r="P3807" s="2" t="s">
        <v>17</v>
      </c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238"/>
        <v>Good Sales</v>
      </c>
      <c r="F3808" s="2">
        <v>0.16</v>
      </c>
      <c r="G3808" s="2">
        <f t="shared" si="236"/>
        <v>333.5856</v>
      </c>
      <c r="H3808" s="2">
        <f t="shared" si="237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tr">
        <f t="shared" si="239"/>
        <v>loss</v>
      </c>
      <c r="P3808" s="2" t="s">
        <v>39</v>
      </c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238"/>
        <v>Good Sales</v>
      </c>
      <c r="F3809" s="2">
        <v>7.0000000000000007E-2</v>
      </c>
      <c r="G3809" s="2">
        <f t="shared" si="236"/>
        <v>250.22900000000001</v>
      </c>
      <c r="H3809" s="2">
        <f t="shared" si="237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tr">
        <f t="shared" si="239"/>
        <v>profit</v>
      </c>
      <c r="P3809" s="2" t="s">
        <v>48</v>
      </c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238"/>
        <v>Good Sales</v>
      </c>
      <c r="F3810" s="2">
        <v>0.32</v>
      </c>
      <c r="G3810" s="2">
        <f t="shared" si="236"/>
        <v>1555.7792000000002</v>
      </c>
      <c r="H3810" s="2">
        <f t="shared" si="237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tr">
        <f t="shared" si="239"/>
        <v>profit</v>
      </c>
      <c r="P3810" s="2" t="s">
        <v>48</v>
      </c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238"/>
        <v>Good Sales</v>
      </c>
      <c r="F3811" s="2">
        <v>0.4</v>
      </c>
      <c r="G3811" s="2">
        <f t="shared" si="236"/>
        <v>357.27600000000007</v>
      </c>
      <c r="H3811" s="2">
        <f t="shared" si="237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tr">
        <f t="shared" si="239"/>
        <v>loss</v>
      </c>
      <c r="P3811" s="2" t="s">
        <v>17</v>
      </c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238"/>
        <v>concerning</v>
      </c>
      <c r="F3812" s="2">
        <v>0.48</v>
      </c>
      <c r="G3812" s="2">
        <f t="shared" si="236"/>
        <v>195.4128</v>
      </c>
      <c r="H3812" s="2">
        <f t="shared" si="237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tr">
        <f t="shared" si="239"/>
        <v>loss</v>
      </c>
      <c r="P3812" s="2" t="s">
        <v>48</v>
      </c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238"/>
        <v>Good Sales</v>
      </c>
      <c r="F3813" s="2">
        <v>0.17</v>
      </c>
      <c r="G3813" s="2">
        <f t="shared" si="236"/>
        <v>179.3075</v>
      </c>
      <c r="H3813" s="2">
        <f t="shared" si="237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tr">
        <f t="shared" si="239"/>
        <v>loss</v>
      </c>
      <c r="P3813" s="2" t="s">
        <v>28</v>
      </c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238"/>
        <v>Good Sales</v>
      </c>
      <c r="F3814" s="2">
        <v>0.31</v>
      </c>
      <c r="G3814" s="2">
        <f t="shared" si="236"/>
        <v>1147.4060999999999</v>
      </c>
      <c r="H3814" s="2">
        <f t="shared" si="237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tr">
        <f t="shared" si="239"/>
        <v>loss</v>
      </c>
      <c r="P3814" s="2" t="s">
        <v>48</v>
      </c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238"/>
        <v>Good Sales</v>
      </c>
      <c r="F3815" s="2">
        <v>0.21</v>
      </c>
      <c r="G3815" s="2">
        <f t="shared" si="236"/>
        <v>221.27070000000001</v>
      </c>
      <c r="H3815" s="2">
        <f t="shared" si="237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tr">
        <f t="shared" si="239"/>
        <v>loss</v>
      </c>
      <c r="P3815" s="2" t="s">
        <v>48</v>
      </c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238"/>
        <v>Good Sales</v>
      </c>
      <c r="F3816" s="2">
        <v>0.28000000000000003</v>
      </c>
      <c r="G3816" s="2">
        <f t="shared" si="236"/>
        <v>829.7324000000001</v>
      </c>
      <c r="H3816" s="2">
        <f t="shared" si="237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tr">
        <f t="shared" si="239"/>
        <v>loss</v>
      </c>
      <c r="P3816" s="2" t="s">
        <v>23</v>
      </c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238"/>
        <v>Good Sales</v>
      </c>
      <c r="F3817" s="2">
        <v>0.08</v>
      </c>
      <c r="G3817" s="2">
        <f t="shared" si="236"/>
        <v>239.40400000000002</v>
      </c>
      <c r="H3817" s="2">
        <f t="shared" si="237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tr">
        <f t="shared" si="239"/>
        <v>loss</v>
      </c>
      <c r="P3817" s="2" t="s">
        <v>17</v>
      </c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238"/>
        <v>Good Sales</v>
      </c>
      <c r="F3818" s="2">
        <v>0.28999999999999998</v>
      </c>
      <c r="G3818" s="2">
        <f t="shared" si="236"/>
        <v>447.37430000000001</v>
      </c>
      <c r="H3818" s="2">
        <f t="shared" si="237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tr">
        <f t="shared" si="239"/>
        <v>loss</v>
      </c>
      <c r="P3818" s="2" t="s">
        <v>48</v>
      </c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238"/>
        <v>concerning</v>
      </c>
      <c r="F3819" s="2">
        <v>0.42</v>
      </c>
      <c r="G3819" s="2">
        <f t="shared" si="236"/>
        <v>183.4392</v>
      </c>
      <c r="H3819" s="2">
        <f t="shared" si="237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tr">
        <f t="shared" si="239"/>
        <v>loss</v>
      </c>
      <c r="P3819" s="2" t="s">
        <v>34</v>
      </c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238"/>
        <v>Good Sales</v>
      </c>
      <c r="F3820" s="2">
        <v>0.43</v>
      </c>
      <c r="G3820" s="2">
        <f t="shared" si="236"/>
        <v>884.11439999999993</v>
      </c>
      <c r="H3820" s="2">
        <f t="shared" si="237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tr">
        <f t="shared" si="239"/>
        <v>loss</v>
      </c>
      <c r="P3820" s="2" t="s">
        <v>48</v>
      </c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238"/>
        <v>Good Sales</v>
      </c>
      <c r="F3821" s="2">
        <v>0.24</v>
      </c>
      <c r="G3821" s="2">
        <f t="shared" si="236"/>
        <v>243.66</v>
      </c>
      <c r="H3821" s="2">
        <f t="shared" si="237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tr">
        <f t="shared" si="239"/>
        <v>loss</v>
      </c>
      <c r="P3821" s="2" t="s">
        <v>17</v>
      </c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238"/>
        <v>Good Sales</v>
      </c>
      <c r="F3822" s="2">
        <v>0.12</v>
      </c>
      <c r="G3822" s="2">
        <f t="shared" si="236"/>
        <v>120.47039999999998</v>
      </c>
      <c r="H3822" s="2">
        <f t="shared" si="237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tr">
        <f t="shared" si="239"/>
        <v>loss</v>
      </c>
      <c r="P3822" s="2" t="s">
        <v>34</v>
      </c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238"/>
        <v>Good Sales</v>
      </c>
      <c r="F3823" s="2">
        <v>0.42</v>
      </c>
      <c r="G3823" s="2">
        <f t="shared" si="236"/>
        <v>1117.4898000000001</v>
      </c>
      <c r="H3823" s="2">
        <f t="shared" si="237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tr">
        <f t="shared" si="239"/>
        <v>loss</v>
      </c>
      <c r="P3823" s="2" t="s">
        <v>28</v>
      </c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238"/>
        <v>Good Sales</v>
      </c>
      <c r="F3824" s="2">
        <v>0.5</v>
      </c>
      <c r="G3824" s="2">
        <f t="shared" si="236"/>
        <v>1699.145</v>
      </c>
      <c r="H3824" s="2">
        <f t="shared" si="237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tr">
        <f t="shared" si="239"/>
        <v>loss</v>
      </c>
      <c r="P3824" s="2" t="s">
        <v>34</v>
      </c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238"/>
        <v>concerning</v>
      </c>
      <c r="F3825" s="2">
        <v>0.19</v>
      </c>
      <c r="G3825" s="2">
        <f t="shared" si="236"/>
        <v>89.210700000000003</v>
      </c>
      <c r="H3825" s="2">
        <f t="shared" si="237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tr">
        <f t="shared" si="239"/>
        <v>loss</v>
      </c>
      <c r="P3825" s="2" t="s">
        <v>48</v>
      </c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238"/>
        <v>Good Sales</v>
      </c>
      <c r="F3826" s="2">
        <v>0.46</v>
      </c>
      <c r="G3826" s="2">
        <f t="shared" si="236"/>
        <v>1349.5342000000001</v>
      </c>
      <c r="H3826" s="2">
        <f t="shared" si="237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tr">
        <f t="shared" si="239"/>
        <v>loss</v>
      </c>
      <c r="P3826" s="2" t="s">
        <v>48</v>
      </c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238"/>
        <v>Good Sales</v>
      </c>
      <c r="F3827" s="2">
        <v>0.49</v>
      </c>
      <c r="G3827" s="2">
        <f t="shared" si="236"/>
        <v>640.13110000000006</v>
      </c>
      <c r="H3827" s="2">
        <f t="shared" si="237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tr">
        <f t="shared" si="239"/>
        <v>loss</v>
      </c>
      <c r="P3827" s="2" t="s">
        <v>39</v>
      </c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238"/>
        <v>Good Sales</v>
      </c>
      <c r="F3828" s="2">
        <v>0.2</v>
      </c>
      <c r="G3828" s="2">
        <f t="shared" si="236"/>
        <v>679.83199999999999</v>
      </c>
      <c r="H3828" s="2">
        <f t="shared" si="237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tr">
        <f t="shared" si="239"/>
        <v>loss</v>
      </c>
      <c r="P3828" s="2" t="s">
        <v>28</v>
      </c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238"/>
        <v>Good Sales</v>
      </c>
      <c r="F3829" s="2">
        <v>0.36</v>
      </c>
      <c r="G3829" s="2">
        <f t="shared" si="236"/>
        <v>1465.2215999999999</v>
      </c>
      <c r="H3829" s="2">
        <f t="shared" si="237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tr">
        <f t="shared" si="239"/>
        <v>loss</v>
      </c>
      <c r="P3829" s="2" t="s">
        <v>17</v>
      </c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238"/>
        <v>Good Sales</v>
      </c>
      <c r="F3830" s="2">
        <v>0.28999999999999998</v>
      </c>
      <c r="G3830" s="2">
        <f t="shared" si="236"/>
        <v>1175.7673</v>
      </c>
      <c r="H3830" s="2">
        <f t="shared" si="237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tr">
        <f t="shared" si="239"/>
        <v>profit</v>
      </c>
      <c r="P3830" s="2" t="s">
        <v>17</v>
      </c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238"/>
        <v>Good Sales</v>
      </c>
      <c r="F3831" s="2">
        <v>0.36</v>
      </c>
      <c r="G3831" s="2">
        <f t="shared" si="236"/>
        <v>688.4351999999999</v>
      </c>
      <c r="H3831" s="2">
        <f t="shared" si="237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tr">
        <f t="shared" si="239"/>
        <v>loss</v>
      </c>
      <c r="P3831" s="2" t="s">
        <v>17</v>
      </c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238"/>
        <v>Good Sales</v>
      </c>
      <c r="F3832" s="2">
        <v>0.08</v>
      </c>
      <c r="G3832" s="2">
        <f t="shared" si="236"/>
        <v>230.36959999999999</v>
      </c>
      <c r="H3832" s="2">
        <f t="shared" si="237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tr">
        <f t="shared" si="239"/>
        <v>loss</v>
      </c>
      <c r="P3832" s="2" t="s">
        <v>39</v>
      </c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238"/>
        <v>Good Sales</v>
      </c>
      <c r="F3833" s="2">
        <v>0.18</v>
      </c>
      <c r="G3833" s="2">
        <f t="shared" si="236"/>
        <v>718.03980000000001</v>
      </c>
      <c r="H3833" s="2">
        <f t="shared" si="237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tr">
        <f t="shared" si="239"/>
        <v>profit</v>
      </c>
      <c r="P3833" s="2" t="s">
        <v>17</v>
      </c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238"/>
        <v>concerning</v>
      </c>
      <c r="F3834" s="2">
        <v>0.03</v>
      </c>
      <c r="G3834" s="2">
        <f t="shared" si="236"/>
        <v>11.9391</v>
      </c>
      <c r="H3834" s="2">
        <f t="shared" si="237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tr">
        <f t="shared" si="239"/>
        <v>loss</v>
      </c>
      <c r="P3834" s="2" t="s">
        <v>34</v>
      </c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238"/>
        <v>Good Sales</v>
      </c>
      <c r="F3835" s="2">
        <v>0.31</v>
      </c>
      <c r="G3835" s="2">
        <f t="shared" si="236"/>
        <v>950.94359999999995</v>
      </c>
      <c r="H3835" s="2">
        <f t="shared" si="237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tr">
        <f t="shared" si="239"/>
        <v>loss</v>
      </c>
      <c r="P3835" s="2" t="s">
        <v>28</v>
      </c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238"/>
        <v>Good Sales</v>
      </c>
      <c r="F3836" s="2">
        <v>0.46</v>
      </c>
      <c r="G3836" s="2">
        <f t="shared" si="236"/>
        <v>1931.5216</v>
      </c>
      <c r="H3836" s="2">
        <f t="shared" si="237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tr">
        <f t="shared" si="239"/>
        <v>profit</v>
      </c>
      <c r="P3836" s="2" t="s">
        <v>48</v>
      </c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238"/>
        <v>Good Sales</v>
      </c>
      <c r="F3837" s="2">
        <v>0.28000000000000003</v>
      </c>
      <c r="G3837" s="2">
        <f t="shared" si="236"/>
        <v>538.87400000000002</v>
      </c>
      <c r="H3837" s="2">
        <f t="shared" si="237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tr">
        <f t="shared" si="239"/>
        <v>loss</v>
      </c>
      <c r="P3837" s="2" t="s">
        <v>23</v>
      </c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238"/>
        <v>Good Sales</v>
      </c>
      <c r="F3838" s="2">
        <v>0.04</v>
      </c>
      <c r="G3838" s="2">
        <f t="shared" si="236"/>
        <v>93.26</v>
      </c>
      <c r="H3838" s="2">
        <f t="shared" si="237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tr">
        <f t="shared" si="239"/>
        <v>loss</v>
      </c>
      <c r="P3838" s="2" t="s">
        <v>17</v>
      </c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238"/>
        <v>Good Sales</v>
      </c>
      <c r="F3839" s="2">
        <v>0.47</v>
      </c>
      <c r="G3839" s="2">
        <f t="shared" si="236"/>
        <v>1656.1718999999998</v>
      </c>
      <c r="H3839" s="2">
        <f t="shared" si="237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tr">
        <f t="shared" si="239"/>
        <v>loss</v>
      </c>
      <c r="P3839" s="2" t="s">
        <v>28</v>
      </c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238"/>
        <v>concerning</v>
      </c>
      <c r="F3840" s="2">
        <v>7.0000000000000007E-2</v>
      </c>
      <c r="G3840" s="2">
        <f t="shared" si="236"/>
        <v>30.284800000000001</v>
      </c>
      <c r="H3840" s="2">
        <f t="shared" si="237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tr">
        <f t="shared" si="239"/>
        <v>loss</v>
      </c>
      <c r="P3840" s="2" t="s">
        <v>48</v>
      </c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238"/>
        <v>Good Sales</v>
      </c>
      <c r="F3841" s="2">
        <v>0.44</v>
      </c>
      <c r="G3841" s="2">
        <f t="shared" si="236"/>
        <v>875.43279999999993</v>
      </c>
      <c r="H3841" s="2">
        <f t="shared" si="237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tr">
        <f t="shared" si="239"/>
        <v>loss</v>
      </c>
      <c r="P3841" s="2" t="s">
        <v>48</v>
      </c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238"/>
        <v>Good Sales</v>
      </c>
      <c r="F3842" s="2">
        <v>0.36</v>
      </c>
      <c r="G3842" s="2">
        <f t="shared" ref="G3842:G3905" si="240">D3842*F3842</f>
        <v>557.63279999999997</v>
      </c>
      <c r="H3842" s="2">
        <f t="shared" ref="H3842:H3905" si="241">D3842-G3842</f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tr">
        <f t="shared" si="239"/>
        <v>loss</v>
      </c>
      <c r="P3842" s="2" t="s">
        <v>34</v>
      </c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242">IF(D3843&gt;800,"Good Sales","concerning")</f>
        <v>concerning</v>
      </c>
      <c r="F3843" s="2">
        <v>0.32</v>
      </c>
      <c r="G3843" s="2">
        <f t="shared" si="240"/>
        <v>58.646400000000007</v>
      </c>
      <c r="H3843" s="2">
        <f t="shared" si="241"/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tr">
        <f t="shared" ref="O3843:O3906" si="243">IF(N3843&gt;800,"profit","loss")</f>
        <v>loss</v>
      </c>
      <c r="P3843" s="2" t="s">
        <v>34</v>
      </c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242"/>
        <v>Good Sales</v>
      </c>
      <c r="F3844" s="2">
        <v>0.28999999999999998</v>
      </c>
      <c r="G3844" s="2">
        <f t="shared" si="240"/>
        <v>307.47829999999999</v>
      </c>
      <c r="H3844" s="2">
        <f t="shared" si="24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tr">
        <f t="shared" si="243"/>
        <v>loss</v>
      </c>
      <c r="P3844" s="2" t="s">
        <v>48</v>
      </c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242"/>
        <v>Good Sales</v>
      </c>
      <c r="F3845" s="2">
        <v>7.0000000000000007E-2</v>
      </c>
      <c r="G3845" s="2">
        <f t="shared" si="240"/>
        <v>142.78810000000001</v>
      </c>
      <c r="H3845" s="2">
        <f t="shared" si="24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tr">
        <f t="shared" si="243"/>
        <v>loss</v>
      </c>
      <c r="P3845" s="2" t="s">
        <v>17</v>
      </c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242"/>
        <v>Good Sales</v>
      </c>
      <c r="F3846" s="2">
        <v>0.25</v>
      </c>
      <c r="G3846" s="2">
        <f t="shared" si="240"/>
        <v>266.85000000000002</v>
      </c>
      <c r="H3846" s="2">
        <f t="shared" si="24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tr">
        <f t="shared" si="243"/>
        <v>loss</v>
      </c>
      <c r="P3846" s="2" t="s">
        <v>23</v>
      </c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242"/>
        <v>Good Sales</v>
      </c>
      <c r="F3847" s="2">
        <v>0.1</v>
      </c>
      <c r="G3847" s="2">
        <f t="shared" si="240"/>
        <v>305.17500000000001</v>
      </c>
      <c r="H3847" s="2">
        <f t="shared" si="24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tr">
        <f t="shared" si="243"/>
        <v>loss</v>
      </c>
      <c r="P3847" s="2" t="s">
        <v>39</v>
      </c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242"/>
        <v>Good Sales</v>
      </c>
      <c r="F3848" s="2">
        <v>0.28999999999999998</v>
      </c>
      <c r="G3848" s="2">
        <f t="shared" si="240"/>
        <v>666.53599999999994</v>
      </c>
      <c r="H3848" s="2">
        <f t="shared" si="24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tr">
        <f t="shared" si="243"/>
        <v>loss</v>
      </c>
      <c r="P3848" s="2" t="s">
        <v>39</v>
      </c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242"/>
        <v>concerning</v>
      </c>
      <c r="F3849" s="2">
        <v>0.22</v>
      </c>
      <c r="G3849" s="2">
        <f t="shared" si="240"/>
        <v>64.561199999999999</v>
      </c>
      <c r="H3849" s="2">
        <f t="shared" si="24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tr">
        <f t="shared" si="243"/>
        <v>loss</v>
      </c>
      <c r="P3849" s="2" t="s">
        <v>17</v>
      </c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242"/>
        <v>Good Sales</v>
      </c>
      <c r="F3850" s="2">
        <v>0.34</v>
      </c>
      <c r="G3850" s="2">
        <f t="shared" si="240"/>
        <v>492.21800000000007</v>
      </c>
      <c r="H3850" s="2">
        <f t="shared" si="24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tr">
        <f t="shared" si="243"/>
        <v>loss</v>
      </c>
      <c r="P3850" s="2" t="s">
        <v>48</v>
      </c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242"/>
        <v>concerning</v>
      </c>
      <c r="F3851" s="2">
        <v>0.49</v>
      </c>
      <c r="G3851" s="2">
        <f t="shared" si="240"/>
        <v>95.765599999999992</v>
      </c>
      <c r="H3851" s="2">
        <f t="shared" si="24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tr">
        <f t="shared" si="243"/>
        <v>loss</v>
      </c>
      <c r="P3851" s="2" t="s">
        <v>17</v>
      </c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242"/>
        <v>Good Sales</v>
      </c>
      <c r="F3852" s="2">
        <v>0.18</v>
      </c>
      <c r="G3852" s="2">
        <f t="shared" si="240"/>
        <v>333.87479999999999</v>
      </c>
      <c r="H3852" s="2">
        <f t="shared" si="24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tr">
        <f t="shared" si="243"/>
        <v>loss</v>
      </c>
      <c r="P3852" s="2" t="s">
        <v>39</v>
      </c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242"/>
        <v>Good Sales</v>
      </c>
      <c r="F3853" s="2">
        <v>0.31</v>
      </c>
      <c r="G3853" s="2">
        <f t="shared" si="240"/>
        <v>424.58840000000004</v>
      </c>
      <c r="H3853" s="2">
        <f t="shared" si="24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tr">
        <f t="shared" si="243"/>
        <v>loss</v>
      </c>
      <c r="P3853" s="2" t="s">
        <v>48</v>
      </c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242"/>
        <v>Good Sales</v>
      </c>
      <c r="F3854" s="2">
        <v>0.43</v>
      </c>
      <c r="G3854" s="2">
        <f t="shared" si="240"/>
        <v>1493.0115999999998</v>
      </c>
      <c r="H3854" s="2">
        <f t="shared" si="24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tr">
        <f t="shared" si="243"/>
        <v>loss</v>
      </c>
      <c r="P3854" s="2" t="s">
        <v>23</v>
      </c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242"/>
        <v>Good Sales</v>
      </c>
      <c r="F3855" s="2">
        <v>0.05</v>
      </c>
      <c r="G3855" s="2">
        <f t="shared" si="240"/>
        <v>80.31450000000001</v>
      </c>
      <c r="H3855" s="2">
        <f t="shared" si="24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tr">
        <f t="shared" si="243"/>
        <v>loss</v>
      </c>
      <c r="P3855" s="2" t="s">
        <v>23</v>
      </c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242"/>
        <v>Good Sales</v>
      </c>
      <c r="F3856" s="2">
        <v>0.4</v>
      </c>
      <c r="G3856" s="2">
        <f t="shared" si="240"/>
        <v>775.31200000000001</v>
      </c>
      <c r="H3856" s="2">
        <f t="shared" si="24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tr">
        <f t="shared" si="243"/>
        <v>loss</v>
      </c>
      <c r="P3856" s="2" t="s">
        <v>34</v>
      </c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242"/>
        <v>Good Sales</v>
      </c>
      <c r="F3857" s="2">
        <v>0.12</v>
      </c>
      <c r="G3857" s="2">
        <f t="shared" si="240"/>
        <v>438.49679999999995</v>
      </c>
      <c r="H3857" s="2">
        <f t="shared" si="24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tr">
        <f t="shared" si="243"/>
        <v>loss</v>
      </c>
      <c r="P3857" s="2" t="s">
        <v>34</v>
      </c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242"/>
        <v>Good Sales</v>
      </c>
      <c r="F3858" s="2">
        <v>0.27</v>
      </c>
      <c r="G3858" s="2">
        <f t="shared" si="240"/>
        <v>663.255</v>
      </c>
      <c r="H3858" s="2">
        <f t="shared" si="24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tr">
        <f t="shared" si="243"/>
        <v>loss</v>
      </c>
      <c r="P3858" s="2" t="s">
        <v>39</v>
      </c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242"/>
        <v>Good Sales</v>
      </c>
      <c r="F3859" s="2">
        <v>0.5</v>
      </c>
      <c r="G3859" s="2">
        <f t="shared" si="240"/>
        <v>1413.3150000000001</v>
      </c>
      <c r="H3859" s="2">
        <f t="shared" si="24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tr">
        <f t="shared" si="243"/>
        <v>loss</v>
      </c>
      <c r="P3859" s="2" t="s">
        <v>34</v>
      </c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242"/>
        <v>Good Sales</v>
      </c>
      <c r="F3860" s="2">
        <v>0.49</v>
      </c>
      <c r="G3860" s="2">
        <f t="shared" si="240"/>
        <v>2069.0740000000001</v>
      </c>
      <c r="H3860" s="2">
        <f t="shared" si="24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tr">
        <f t="shared" si="243"/>
        <v>profit</v>
      </c>
      <c r="P3860" s="2" t="s">
        <v>17</v>
      </c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242"/>
        <v>Good Sales</v>
      </c>
      <c r="F3861" s="2">
        <v>0.16</v>
      </c>
      <c r="G3861" s="2">
        <f t="shared" si="240"/>
        <v>178.20000000000002</v>
      </c>
      <c r="H3861" s="2">
        <f t="shared" si="24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tr">
        <f t="shared" si="243"/>
        <v>loss</v>
      </c>
      <c r="P3861" s="2" t="s">
        <v>28</v>
      </c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242"/>
        <v>Good Sales</v>
      </c>
      <c r="F3862" s="2">
        <v>7.0000000000000007E-2</v>
      </c>
      <c r="G3862" s="2">
        <f t="shared" si="240"/>
        <v>346.29070000000007</v>
      </c>
      <c r="H3862" s="2">
        <f t="shared" si="24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tr">
        <f t="shared" si="243"/>
        <v>loss</v>
      </c>
      <c r="P3862" s="2" t="s">
        <v>23</v>
      </c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242"/>
        <v>Good Sales</v>
      </c>
      <c r="F3863" s="2">
        <v>0.47</v>
      </c>
      <c r="G3863" s="2">
        <f t="shared" si="240"/>
        <v>2119.9396999999999</v>
      </c>
      <c r="H3863" s="2">
        <f t="shared" si="24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tr">
        <f t="shared" si="243"/>
        <v>profit</v>
      </c>
      <c r="P3863" s="2" t="s">
        <v>28</v>
      </c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242"/>
        <v>Good Sales</v>
      </c>
      <c r="F3864" s="2">
        <v>0.45</v>
      </c>
      <c r="G3864" s="2">
        <f t="shared" si="240"/>
        <v>676.84949999999992</v>
      </c>
      <c r="H3864" s="2">
        <f t="shared" si="24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tr">
        <f t="shared" si="243"/>
        <v>loss</v>
      </c>
      <c r="P3864" s="2" t="s">
        <v>23</v>
      </c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242"/>
        <v>Good Sales</v>
      </c>
      <c r="F3865" s="2">
        <v>0.31</v>
      </c>
      <c r="G3865" s="2">
        <f t="shared" si="240"/>
        <v>1387.3739999999998</v>
      </c>
      <c r="H3865" s="2">
        <f t="shared" si="24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tr">
        <f t="shared" si="243"/>
        <v>loss</v>
      </c>
      <c r="P3865" s="2" t="s">
        <v>34</v>
      </c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242"/>
        <v>Good Sales</v>
      </c>
      <c r="F3866" s="2">
        <v>0.02</v>
      </c>
      <c r="G3866" s="2">
        <f t="shared" si="240"/>
        <v>75.887799999999999</v>
      </c>
      <c r="H3866" s="2">
        <f t="shared" si="24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tr">
        <f t="shared" si="243"/>
        <v>loss</v>
      </c>
      <c r="P3866" s="2" t="s">
        <v>17</v>
      </c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242"/>
        <v>Good Sales</v>
      </c>
      <c r="F3867" s="2">
        <v>0.38</v>
      </c>
      <c r="G3867" s="2">
        <f t="shared" si="240"/>
        <v>1771.0698</v>
      </c>
      <c r="H3867" s="2">
        <f t="shared" si="24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tr">
        <f t="shared" si="243"/>
        <v>loss</v>
      </c>
      <c r="P3867" s="2" t="s">
        <v>34</v>
      </c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242"/>
        <v>Good Sales</v>
      </c>
      <c r="F3868" s="2">
        <v>0.08</v>
      </c>
      <c r="G3868" s="2">
        <f t="shared" si="240"/>
        <v>278.9248</v>
      </c>
      <c r="H3868" s="2">
        <f t="shared" si="24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tr">
        <f t="shared" si="243"/>
        <v>profit</v>
      </c>
      <c r="P3868" s="2" t="s">
        <v>34</v>
      </c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242"/>
        <v>Good Sales</v>
      </c>
      <c r="F3869" s="2">
        <v>0.47</v>
      </c>
      <c r="G3869" s="2">
        <f t="shared" si="240"/>
        <v>1600.3217999999999</v>
      </c>
      <c r="H3869" s="2">
        <f t="shared" si="24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tr">
        <f t="shared" si="243"/>
        <v>loss</v>
      </c>
      <c r="P3869" s="2" t="s">
        <v>23</v>
      </c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242"/>
        <v>concerning</v>
      </c>
      <c r="F3870" s="2">
        <v>0.22</v>
      </c>
      <c r="G3870" s="2">
        <f t="shared" si="240"/>
        <v>25.735600000000002</v>
      </c>
      <c r="H3870" s="2">
        <f t="shared" si="24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tr">
        <f t="shared" si="243"/>
        <v>loss</v>
      </c>
      <c r="P3870" s="2" t="s">
        <v>48</v>
      </c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242"/>
        <v>Good Sales</v>
      </c>
      <c r="F3871" s="2">
        <v>0.31</v>
      </c>
      <c r="G3871" s="2">
        <f t="shared" si="240"/>
        <v>751.93599999999992</v>
      </c>
      <c r="H3871" s="2">
        <f t="shared" si="24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tr">
        <f t="shared" si="243"/>
        <v>loss</v>
      </c>
      <c r="P3871" s="2" t="s">
        <v>17</v>
      </c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242"/>
        <v>Good Sales</v>
      </c>
      <c r="F3872" s="2">
        <v>0.14000000000000001</v>
      </c>
      <c r="G3872" s="2">
        <f t="shared" si="240"/>
        <v>151.38480000000001</v>
      </c>
      <c r="H3872" s="2">
        <f t="shared" si="24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tr">
        <f t="shared" si="243"/>
        <v>loss</v>
      </c>
      <c r="P3872" s="2" t="s">
        <v>23</v>
      </c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242"/>
        <v>Good Sales</v>
      </c>
      <c r="F3873" s="2">
        <v>0.24</v>
      </c>
      <c r="G3873" s="2">
        <f t="shared" si="240"/>
        <v>405.12</v>
      </c>
      <c r="H3873" s="2">
        <f t="shared" si="24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tr">
        <f t="shared" si="243"/>
        <v>loss</v>
      </c>
      <c r="P3873" s="2" t="s">
        <v>39</v>
      </c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242"/>
        <v>Good Sales</v>
      </c>
      <c r="F3874" s="2">
        <v>0.38</v>
      </c>
      <c r="G3874" s="2">
        <f t="shared" si="240"/>
        <v>1860.556</v>
      </c>
      <c r="H3874" s="2">
        <f t="shared" si="24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tr">
        <f t="shared" si="243"/>
        <v>profit</v>
      </c>
      <c r="P3874" s="2" t="s">
        <v>17</v>
      </c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242"/>
        <v>concerning</v>
      </c>
      <c r="F3875" s="2">
        <v>0.25</v>
      </c>
      <c r="G3875" s="2">
        <f t="shared" si="240"/>
        <v>129.74</v>
      </c>
      <c r="H3875" s="2">
        <f t="shared" si="24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tr">
        <f t="shared" si="243"/>
        <v>loss</v>
      </c>
      <c r="P3875" s="2" t="s">
        <v>17</v>
      </c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242"/>
        <v>Good Sales</v>
      </c>
      <c r="F3876" s="2">
        <v>0.42</v>
      </c>
      <c r="G3876" s="2">
        <f t="shared" si="240"/>
        <v>1528.8755999999998</v>
      </c>
      <c r="H3876" s="2">
        <f t="shared" si="24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tr">
        <f t="shared" si="243"/>
        <v>loss</v>
      </c>
      <c r="P3876" s="2" t="s">
        <v>34</v>
      </c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242"/>
        <v>Good Sales</v>
      </c>
      <c r="F3877" s="2">
        <v>0.36</v>
      </c>
      <c r="G3877" s="2">
        <f t="shared" si="240"/>
        <v>341.07479999999998</v>
      </c>
      <c r="H3877" s="2">
        <f t="shared" si="24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tr">
        <f t="shared" si="243"/>
        <v>loss</v>
      </c>
      <c r="P3877" s="2" t="s">
        <v>48</v>
      </c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242"/>
        <v>concerning</v>
      </c>
      <c r="F3878" s="2">
        <v>0.04</v>
      </c>
      <c r="G3878" s="2">
        <f t="shared" si="240"/>
        <v>5.4508000000000001</v>
      </c>
      <c r="H3878" s="2">
        <f t="shared" si="24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tr">
        <f t="shared" si="243"/>
        <v>loss</v>
      </c>
      <c r="P3878" s="2" t="s">
        <v>48</v>
      </c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242"/>
        <v>Good Sales</v>
      </c>
      <c r="F3879" s="2">
        <v>0.3</v>
      </c>
      <c r="G3879" s="2">
        <f t="shared" si="240"/>
        <v>767.08499999999992</v>
      </c>
      <c r="H3879" s="2">
        <f t="shared" si="24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tr">
        <f t="shared" si="243"/>
        <v>loss</v>
      </c>
      <c r="P3879" s="2" t="s">
        <v>34</v>
      </c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242"/>
        <v>Good Sales</v>
      </c>
      <c r="F3880" s="2">
        <v>0.31</v>
      </c>
      <c r="G3880" s="2">
        <f t="shared" si="240"/>
        <v>275.8845</v>
      </c>
      <c r="H3880" s="2">
        <f t="shared" si="24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tr">
        <f t="shared" si="243"/>
        <v>loss</v>
      </c>
      <c r="P3880" s="2" t="s">
        <v>48</v>
      </c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242"/>
        <v>Good Sales</v>
      </c>
      <c r="F3881" s="2">
        <v>0.19</v>
      </c>
      <c r="G3881" s="2">
        <f t="shared" si="240"/>
        <v>917.84819999999991</v>
      </c>
      <c r="H3881" s="2">
        <f t="shared" si="24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tr">
        <f t="shared" si="243"/>
        <v>profit</v>
      </c>
      <c r="P3881" s="2" t="s">
        <v>17</v>
      </c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242"/>
        <v>Good Sales</v>
      </c>
      <c r="F3882" s="2">
        <v>0.16</v>
      </c>
      <c r="G3882" s="2">
        <f t="shared" si="240"/>
        <v>175.69759999999999</v>
      </c>
      <c r="H3882" s="2">
        <f t="shared" si="24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tr">
        <f t="shared" si="243"/>
        <v>loss</v>
      </c>
      <c r="P3882" s="2" t="s">
        <v>39</v>
      </c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242"/>
        <v>Good Sales</v>
      </c>
      <c r="F3883" s="2">
        <v>0.03</v>
      </c>
      <c r="G3883" s="2">
        <f t="shared" si="240"/>
        <v>31.229099999999999</v>
      </c>
      <c r="H3883" s="2">
        <f t="shared" si="24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tr">
        <f t="shared" si="243"/>
        <v>loss</v>
      </c>
      <c r="P3883" s="2" t="s">
        <v>39</v>
      </c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242"/>
        <v>concerning</v>
      </c>
      <c r="F3884" s="2">
        <v>0.22</v>
      </c>
      <c r="G3884" s="2">
        <f t="shared" si="240"/>
        <v>56.676400000000001</v>
      </c>
      <c r="H3884" s="2">
        <f t="shared" si="24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tr">
        <f t="shared" si="243"/>
        <v>loss</v>
      </c>
      <c r="P3884" s="2" t="s">
        <v>39</v>
      </c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242"/>
        <v>Good Sales</v>
      </c>
      <c r="F3885" s="2">
        <v>0.17</v>
      </c>
      <c r="G3885" s="2">
        <f t="shared" si="240"/>
        <v>291.74040000000002</v>
      </c>
      <c r="H3885" s="2">
        <f t="shared" si="24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tr">
        <f t="shared" si="243"/>
        <v>loss</v>
      </c>
      <c r="P3885" s="2" t="s">
        <v>48</v>
      </c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242"/>
        <v>concerning</v>
      </c>
      <c r="F3886" s="2">
        <v>0.48</v>
      </c>
      <c r="G3886" s="2">
        <f t="shared" si="240"/>
        <v>104.712</v>
      </c>
      <c r="H3886" s="2">
        <f t="shared" si="24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tr">
        <f t="shared" si="243"/>
        <v>loss</v>
      </c>
      <c r="P3886" s="2" t="s">
        <v>28</v>
      </c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242"/>
        <v>Good Sales</v>
      </c>
      <c r="F3887" s="2">
        <v>0.34</v>
      </c>
      <c r="G3887" s="2">
        <f t="shared" si="240"/>
        <v>865.14360000000011</v>
      </c>
      <c r="H3887" s="2">
        <f t="shared" si="24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tr">
        <f t="shared" si="243"/>
        <v>loss</v>
      </c>
      <c r="P3887" s="2" t="s">
        <v>23</v>
      </c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242"/>
        <v>Good Sales</v>
      </c>
      <c r="F3888" s="2">
        <v>0.23</v>
      </c>
      <c r="G3888" s="2">
        <f t="shared" si="240"/>
        <v>592.82269999999994</v>
      </c>
      <c r="H3888" s="2">
        <f t="shared" si="24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tr">
        <f t="shared" si="243"/>
        <v>loss</v>
      </c>
      <c r="P3888" s="2" t="s">
        <v>34</v>
      </c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242"/>
        <v>concerning</v>
      </c>
      <c r="F3889" s="2">
        <v>0.38</v>
      </c>
      <c r="G3889" s="2">
        <f t="shared" si="240"/>
        <v>137.13819999999998</v>
      </c>
      <c r="H3889" s="2">
        <f t="shared" si="24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tr">
        <f t="shared" si="243"/>
        <v>loss</v>
      </c>
      <c r="P3889" s="2" t="s">
        <v>23</v>
      </c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242"/>
        <v>Good Sales</v>
      </c>
      <c r="F3890" s="2">
        <v>0.39</v>
      </c>
      <c r="G3890" s="2">
        <f t="shared" si="240"/>
        <v>497.76089999999999</v>
      </c>
      <c r="H3890" s="2">
        <f t="shared" si="24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tr">
        <f t="shared" si="243"/>
        <v>loss</v>
      </c>
      <c r="P3890" s="2" t="s">
        <v>28</v>
      </c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242"/>
        <v>Good Sales</v>
      </c>
      <c r="F3891" s="2">
        <v>0.24</v>
      </c>
      <c r="G3891" s="2">
        <f t="shared" si="240"/>
        <v>1002.5567999999998</v>
      </c>
      <c r="H3891" s="2">
        <f t="shared" si="24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tr">
        <f t="shared" si="243"/>
        <v>loss</v>
      </c>
      <c r="P3891" s="2" t="s">
        <v>23</v>
      </c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242"/>
        <v>Good Sales</v>
      </c>
      <c r="F3892" s="2">
        <v>0.04</v>
      </c>
      <c r="G3892" s="2">
        <f t="shared" si="240"/>
        <v>94.658799999999999</v>
      </c>
      <c r="H3892" s="2">
        <f t="shared" si="24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tr">
        <f t="shared" si="243"/>
        <v>loss</v>
      </c>
      <c r="P3892" s="2" t="s">
        <v>23</v>
      </c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242"/>
        <v>Good Sales</v>
      </c>
      <c r="F3893" s="2">
        <v>0.39</v>
      </c>
      <c r="G3893" s="2">
        <f t="shared" si="240"/>
        <v>869.54010000000005</v>
      </c>
      <c r="H3893" s="2">
        <f t="shared" si="24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tr">
        <f t="shared" si="243"/>
        <v>loss</v>
      </c>
      <c r="P3893" s="2" t="s">
        <v>34</v>
      </c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242"/>
        <v>Good Sales</v>
      </c>
      <c r="F3894" s="2">
        <v>0.05</v>
      </c>
      <c r="G3894" s="2">
        <f t="shared" si="240"/>
        <v>176.20050000000003</v>
      </c>
      <c r="H3894" s="2">
        <f t="shared" si="24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tr">
        <f t="shared" si="243"/>
        <v>loss</v>
      </c>
      <c r="P3894" s="2" t="s">
        <v>28</v>
      </c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242"/>
        <v>Good Sales</v>
      </c>
      <c r="F3895" s="2">
        <v>0.42</v>
      </c>
      <c r="G3895" s="2">
        <f t="shared" si="240"/>
        <v>1513.2264</v>
      </c>
      <c r="H3895" s="2">
        <f t="shared" si="24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tr">
        <f t="shared" si="243"/>
        <v>profit</v>
      </c>
      <c r="P3895" s="2" t="s">
        <v>34</v>
      </c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242"/>
        <v>Good Sales</v>
      </c>
      <c r="F3896" s="2">
        <v>0.17</v>
      </c>
      <c r="G3896" s="2">
        <f t="shared" si="240"/>
        <v>651.71540000000005</v>
      </c>
      <c r="H3896" s="2">
        <f t="shared" si="24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tr">
        <f t="shared" si="243"/>
        <v>profit</v>
      </c>
      <c r="P3896" s="2" t="s">
        <v>39</v>
      </c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242"/>
        <v>Good Sales</v>
      </c>
      <c r="F3897" s="2">
        <v>0.32</v>
      </c>
      <c r="G3897" s="2">
        <f t="shared" si="240"/>
        <v>1334.1951999999999</v>
      </c>
      <c r="H3897" s="2">
        <f t="shared" si="24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tr">
        <f t="shared" si="243"/>
        <v>loss</v>
      </c>
      <c r="P3897" s="2" t="s">
        <v>39</v>
      </c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242"/>
        <v>Good Sales</v>
      </c>
      <c r="F3898" s="2">
        <v>0.37</v>
      </c>
      <c r="G3898" s="2">
        <f t="shared" si="240"/>
        <v>458.0711</v>
      </c>
      <c r="H3898" s="2">
        <f t="shared" si="24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tr">
        <f t="shared" si="243"/>
        <v>loss</v>
      </c>
      <c r="P3898" s="2" t="s">
        <v>17</v>
      </c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242"/>
        <v>concerning</v>
      </c>
      <c r="F3899" s="2">
        <v>0.02</v>
      </c>
      <c r="G3899" s="2">
        <f t="shared" si="240"/>
        <v>8.5052000000000003</v>
      </c>
      <c r="H3899" s="2">
        <f t="shared" si="24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tr">
        <f t="shared" si="243"/>
        <v>loss</v>
      </c>
      <c r="P3899" s="2" t="s">
        <v>23</v>
      </c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242"/>
        <v>Good Sales</v>
      </c>
      <c r="F3900" s="2">
        <v>0.19</v>
      </c>
      <c r="G3900" s="2">
        <f t="shared" si="240"/>
        <v>373.02699999999999</v>
      </c>
      <c r="H3900" s="2">
        <f t="shared" si="24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tr">
        <f t="shared" si="243"/>
        <v>loss</v>
      </c>
      <c r="P3900" s="2" t="s">
        <v>23</v>
      </c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242"/>
        <v>Good Sales</v>
      </c>
      <c r="F3901" s="2">
        <v>0.3</v>
      </c>
      <c r="G3901" s="2">
        <f t="shared" si="240"/>
        <v>1286.9939999999999</v>
      </c>
      <c r="H3901" s="2">
        <f t="shared" si="24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tr">
        <f t="shared" si="243"/>
        <v>loss</v>
      </c>
      <c r="P3901" s="2" t="s">
        <v>28</v>
      </c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242"/>
        <v>concerning</v>
      </c>
      <c r="F3902" s="2">
        <v>0.42</v>
      </c>
      <c r="G3902" s="2">
        <f t="shared" si="240"/>
        <v>202.58279999999999</v>
      </c>
      <c r="H3902" s="2">
        <f t="shared" si="24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tr">
        <f t="shared" si="243"/>
        <v>loss</v>
      </c>
      <c r="P3902" s="2" t="s">
        <v>34</v>
      </c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242"/>
        <v>Good Sales</v>
      </c>
      <c r="F3903" s="2">
        <v>0.36</v>
      </c>
      <c r="G3903" s="2">
        <f t="shared" si="240"/>
        <v>1051.9811999999999</v>
      </c>
      <c r="H3903" s="2">
        <f t="shared" si="24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tr">
        <f t="shared" si="243"/>
        <v>loss</v>
      </c>
      <c r="P3903" s="2" t="s">
        <v>39</v>
      </c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242"/>
        <v>Good Sales</v>
      </c>
      <c r="F3904" s="2">
        <v>0.45</v>
      </c>
      <c r="G3904" s="2">
        <f t="shared" si="240"/>
        <v>1590.8895</v>
      </c>
      <c r="H3904" s="2">
        <f t="shared" si="24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tr">
        <f t="shared" si="243"/>
        <v>profit</v>
      </c>
      <c r="P3904" s="2" t="s">
        <v>34</v>
      </c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242"/>
        <v>Good Sales</v>
      </c>
      <c r="F3905" s="2">
        <v>0.04</v>
      </c>
      <c r="G3905" s="2">
        <f t="shared" si="240"/>
        <v>98.356000000000009</v>
      </c>
      <c r="H3905" s="2">
        <f t="shared" si="24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tr">
        <f t="shared" si="243"/>
        <v>loss</v>
      </c>
      <c r="P3905" s="2" t="s">
        <v>23</v>
      </c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242"/>
        <v>Good Sales</v>
      </c>
      <c r="F3906" s="2">
        <v>0.04</v>
      </c>
      <c r="G3906" s="2">
        <f t="shared" ref="G3906:G3969" si="244">D3906*F3906</f>
        <v>54.014399999999995</v>
      </c>
      <c r="H3906" s="2">
        <f t="shared" ref="H3906:H3969" si="245">D3906-G3906</f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tr">
        <f t="shared" si="243"/>
        <v>loss</v>
      </c>
      <c r="P3906" s="2" t="s">
        <v>39</v>
      </c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246">IF(D3907&gt;800,"Good Sales","concerning")</f>
        <v>Good Sales</v>
      </c>
      <c r="F3907" s="2">
        <v>0.36</v>
      </c>
      <c r="G3907" s="2">
        <f t="shared" si="244"/>
        <v>611.61120000000005</v>
      </c>
      <c r="H3907" s="2">
        <f t="shared" si="245"/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tr">
        <f t="shared" ref="O3907:O3970" si="247">IF(N3907&gt;800,"profit","loss")</f>
        <v>loss</v>
      </c>
      <c r="P3907" s="2" t="s">
        <v>34</v>
      </c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246"/>
        <v>concerning</v>
      </c>
      <c r="F3908" s="2">
        <v>0.2</v>
      </c>
      <c r="G3908" s="2">
        <f t="shared" si="244"/>
        <v>90.220000000000013</v>
      </c>
      <c r="H3908" s="2">
        <f t="shared" si="245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tr">
        <f t="shared" si="247"/>
        <v>loss</v>
      </c>
      <c r="P3908" s="2" t="s">
        <v>28</v>
      </c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246"/>
        <v>Good Sales</v>
      </c>
      <c r="F3909" s="2">
        <v>0.24</v>
      </c>
      <c r="G3909" s="2">
        <f t="shared" si="244"/>
        <v>368.07839999999999</v>
      </c>
      <c r="H3909" s="2">
        <f t="shared" si="245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tr">
        <f t="shared" si="247"/>
        <v>loss</v>
      </c>
      <c r="P3909" s="2" t="s">
        <v>34</v>
      </c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246"/>
        <v>concerning</v>
      </c>
      <c r="F3910" s="2">
        <v>0.3</v>
      </c>
      <c r="G3910" s="2">
        <f t="shared" si="244"/>
        <v>95.234999999999999</v>
      </c>
      <c r="H3910" s="2">
        <f t="shared" si="245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tr">
        <f t="shared" si="247"/>
        <v>loss</v>
      </c>
      <c r="P3910" s="2" t="s">
        <v>39</v>
      </c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246"/>
        <v>Good Sales</v>
      </c>
      <c r="F3911" s="2">
        <v>0.49</v>
      </c>
      <c r="G3911" s="2">
        <f t="shared" si="244"/>
        <v>1792.9050999999999</v>
      </c>
      <c r="H3911" s="2">
        <f t="shared" si="245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tr">
        <f t="shared" si="247"/>
        <v>profit</v>
      </c>
      <c r="P3911" s="2" t="s">
        <v>34</v>
      </c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246"/>
        <v>Good Sales</v>
      </c>
      <c r="F3912" s="2">
        <v>0.03</v>
      </c>
      <c r="G3912" s="2">
        <f t="shared" si="244"/>
        <v>135.00540000000001</v>
      </c>
      <c r="H3912" s="2">
        <f t="shared" si="245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tr">
        <f t="shared" si="247"/>
        <v>loss</v>
      </c>
      <c r="P3912" s="2" t="s">
        <v>39</v>
      </c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246"/>
        <v>Good Sales</v>
      </c>
      <c r="F3913" s="2">
        <v>0.05</v>
      </c>
      <c r="G3913" s="2">
        <f t="shared" si="244"/>
        <v>160.21050000000002</v>
      </c>
      <c r="H3913" s="2">
        <f t="shared" si="245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tr">
        <f t="shared" si="247"/>
        <v>loss</v>
      </c>
      <c r="P3913" s="2" t="s">
        <v>23</v>
      </c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246"/>
        <v>Good Sales</v>
      </c>
      <c r="F3914" s="2">
        <v>0.41</v>
      </c>
      <c r="G3914" s="2">
        <f t="shared" si="244"/>
        <v>1360.3184999999999</v>
      </c>
      <c r="H3914" s="2">
        <f t="shared" si="245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tr">
        <f t="shared" si="247"/>
        <v>loss</v>
      </c>
      <c r="P3914" s="2" t="s">
        <v>23</v>
      </c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246"/>
        <v>Good Sales</v>
      </c>
      <c r="F3915" s="2">
        <v>0.01</v>
      </c>
      <c r="G3915" s="2">
        <f t="shared" si="244"/>
        <v>24.135000000000002</v>
      </c>
      <c r="H3915" s="2">
        <f t="shared" si="245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tr">
        <f t="shared" si="247"/>
        <v>loss</v>
      </c>
      <c r="P3915" s="2" t="s">
        <v>17</v>
      </c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246"/>
        <v>Good Sales</v>
      </c>
      <c r="F3916" s="2">
        <v>0.23</v>
      </c>
      <c r="G3916" s="2">
        <f t="shared" si="244"/>
        <v>198.85340000000002</v>
      </c>
      <c r="H3916" s="2">
        <f t="shared" si="245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tr">
        <f t="shared" si="247"/>
        <v>loss</v>
      </c>
      <c r="P3916" s="2" t="s">
        <v>48</v>
      </c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246"/>
        <v>concerning</v>
      </c>
      <c r="F3917" s="2">
        <v>0.39</v>
      </c>
      <c r="G3917" s="2">
        <f t="shared" si="244"/>
        <v>53.761499999999998</v>
      </c>
      <c r="H3917" s="2">
        <f t="shared" si="245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tr">
        <f t="shared" si="247"/>
        <v>loss</v>
      </c>
      <c r="P3917" s="2" t="s">
        <v>48</v>
      </c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246"/>
        <v>Good Sales</v>
      </c>
      <c r="F3918" s="2">
        <v>0.1</v>
      </c>
      <c r="G3918" s="2">
        <f t="shared" si="244"/>
        <v>178.548</v>
      </c>
      <c r="H3918" s="2">
        <f t="shared" si="245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tr">
        <f t="shared" si="247"/>
        <v>loss</v>
      </c>
      <c r="P3918" s="2" t="s">
        <v>28</v>
      </c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246"/>
        <v>Good Sales</v>
      </c>
      <c r="F3919" s="2">
        <v>0.09</v>
      </c>
      <c r="G3919" s="2">
        <f t="shared" si="244"/>
        <v>340.40609999999998</v>
      </c>
      <c r="H3919" s="2">
        <f t="shared" si="245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tr">
        <f t="shared" si="247"/>
        <v>loss</v>
      </c>
      <c r="P3919" s="2" t="s">
        <v>39</v>
      </c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246"/>
        <v>Good Sales</v>
      </c>
      <c r="F3920" s="2">
        <v>0.16</v>
      </c>
      <c r="G3920" s="2">
        <f t="shared" si="244"/>
        <v>768.97759999999994</v>
      </c>
      <c r="H3920" s="2">
        <f t="shared" si="245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tr">
        <f t="shared" si="247"/>
        <v>profit</v>
      </c>
      <c r="P3920" s="2" t="s">
        <v>28</v>
      </c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246"/>
        <v>Good Sales</v>
      </c>
      <c r="F3921" s="2">
        <v>0.08</v>
      </c>
      <c r="G3921" s="2">
        <f t="shared" si="244"/>
        <v>176.98560000000001</v>
      </c>
      <c r="H3921" s="2">
        <f t="shared" si="245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tr">
        <f t="shared" si="247"/>
        <v>loss</v>
      </c>
      <c r="P3921" s="2" t="s">
        <v>23</v>
      </c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246"/>
        <v>Good Sales</v>
      </c>
      <c r="F3922" s="2">
        <v>0.34</v>
      </c>
      <c r="G3922" s="2">
        <f t="shared" si="244"/>
        <v>642.7428000000001</v>
      </c>
      <c r="H3922" s="2">
        <f t="shared" si="245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tr">
        <f t="shared" si="247"/>
        <v>loss</v>
      </c>
      <c r="P3922" s="2" t="s">
        <v>28</v>
      </c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246"/>
        <v>Good Sales</v>
      </c>
      <c r="F3923" s="2">
        <v>0.1</v>
      </c>
      <c r="G3923" s="2">
        <f t="shared" si="244"/>
        <v>228.51999999999998</v>
      </c>
      <c r="H3923" s="2">
        <f t="shared" si="245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tr">
        <f t="shared" si="247"/>
        <v>loss</v>
      </c>
      <c r="P3923" s="2" t="s">
        <v>23</v>
      </c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246"/>
        <v>Good Sales</v>
      </c>
      <c r="F3924" s="2">
        <v>0.11</v>
      </c>
      <c r="G3924" s="2">
        <f t="shared" si="244"/>
        <v>241.571</v>
      </c>
      <c r="H3924" s="2">
        <f t="shared" si="245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tr">
        <f t="shared" si="247"/>
        <v>loss</v>
      </c>
      <c r="P3924" s="2" t="s">
        <v>34</v>
      </c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246"/>
        <v>Good Sales</v>
      </c>
      <c r="F3925" s="2">
        <v>0.28999999999999998</v>
      </c>
      <c r="G3925" s="2">
        <f t="shared" si="244"/>
        <v>918.37489999999991</v>
      </c>
      <c r="H3925" s="2">
        <f t="shared" si="245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tr">
        <f t="shared" si="247"/>
        <v>profit</v>
      </c>
      <c r="P3925" s="2" t="s">
        <v>48</v>
      </c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246"/>
        <v>Good Sales</v>
      </c>
      <c r="F3926" s="2">
        <v>0.48</v>
      </c>
      <c r="G3926" s="2">
        <f t="shared" si="244"/>
        <v>1774.7136</v>
      </c>
      <c r="H3926" s="2">
        <f t="shared" si="245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tr">
        <f t="shared" si="247"/>
        <v>profit</v>
      </c>
      <c r="P3926" s="2" t="s">
        <v>28</v>
      </c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246"/>
        <v>Good Sales</v>
      </c>
      <c r="F3927" s="2">
        <v>0.46</v>
      </c>
      <c r="G3927" s="2">
        <f t="shared" si="244"/>
        <v>1815.2934</v>
      </c>
      <c r="H3927" s="2">
        <f t="shared" si="245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tr">
        <f t="shared" si="247"/>
        <v>loss</v>
      </c>
      <c r="P3927" s="2" t="s">
        <v>39</v>
      </c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246"/>
        <v>Good Sales</v>
      </c>
      <c r="F3928" s="2">
        <v>0.43</v>
      </c>
      <c r="G3928" s="2">
        <f t="shared" si="244"/>
        <v>1411.7157999999999</v>
      </c>
      <c r="H3928" s="2">
        <f t="shared" si="245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tr">
        <f t="shared" si="247"/>
        <v>loss</v>
      </c>
      <c r="P3928" s="2" t="s">
        <v>39</v>
      </c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246"/>
        <v>Good Sales</v>
      </c>
      <c r="F3929" s="2">
        <v>0.27</v>
      </c>
      <c r="G3929" s="2">
        <f t="shared" si="244"/>
        <v>606.10950000000003</v>
      </c>
      <c r="H3929" s="2">
        <f t="shared" si="245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tr">
        <f t="shared" si="247"/>
        <v>loss</v>
      </c>
      <c r="P3929" s="2" t="s">
        <v>17</v>
      </c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246"/>
        <v>Good Sales</v>
      </c>
      <c r="F3930" s="2">
        <v>0.15</v>
      </c>
      <c r="G3930" s="2">
        <f t="shared" si="244"/>
        <v>713.32650000000001</v>
      </c>
      <c r="H3930" s="2">
        <f t="shared" si="245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tr">
        <f t="shared" si="247"/>
        <v>profit</v>
      </c>
      <c r="P3930" s="2" t="s">
        <v>48</v>
      </c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246"/>
        <v>Good Sales</v>
      </c>
      <c r="F3931" s="2">
        <v>0.35</v>
      </c>
      <c r="G3931" s="2">
        <f t="shared" si="244"/>
        <v>1254.3999999999999</v>
      </c>
      <c r="H3931" s="2">
        <f t="shared" si="245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tr">
        <f t="shared" si="247"/>
        <v>loss</v>
      </c>
      <c r="P3931" s="2" t="s">
        <v>28</v>
      </c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246"/>
        <v>Good Sales</v>
      </c>
      <c r="F3932" s="2">
        <v>0.19</v>
      </c>
      <c r="G3932" s="2">
        <f t="shared" si="244"/>
        <v>416.21780000000001</v>
      </c>
      <c r="H3932" s="2">
        <f t="shared" si="245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tr">
        <f t="shared" si="247"/>
        <v>loss</v>
      </c>
      <c r="P3932" s="2" t="s">
        <v>23</v>
      </c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246"/>
        <v>Good Sales</v>
      </c>
      <c r="F3933" s="2">
        <v>0.39</v>
      </c>
      <c r="G3933" s="2">
        <f t="shared" si="244"/>
        <v>892.41750000000002</v>
      </c>
      <c r="H3933" s="2">
        <f t="shared" si="245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tr">
        <f t="shared" si="247"/>
        <v>loss</v>
      </c>
      <c r="P3933" s="2" t="s">
        <v>17</v>
      </c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246"/>
        <v>Good Sales</v>
      </c>
      <c r="F3934" s="2">
        <v>0.01</v>
      </c>
      <c r="G3934" s="2">
        <f t="shared" si="244"/>
        <v>41.081099999999999</v>
      </c>
      <c r="H3934" s="2">
        <f t="shared" si="245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tr">
        <f t="shared" si="247"/>
        <v>loss</v>
      </c>
      <c r="P3934" s="2" t="s">
        <v>23</v>
      </c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246"/>
        <v>Good Sales</v>
      </c>
      <c r="F3935" s="2">
        <v>0.26</v>
      </c>
      <c r="G3935" s="2">
        <f t="shared" si="244"/>
        <v>587.24900000000002</v>
      </c>
      <c r="H3935" s="2">
        <f t="shared" si="245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tr">
        <f t="shared" si="247"/>
        <v>loss</v>
      </c>
      <c r="P3935" s="2" t="s">
        <v>39</v>
      </c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246"/>
        <v>Good Sales</v>
      </c>
      <c r="F3936" s="2">
        <v>0.17</v>
      </c>
      <c r="G3936" s="2">
        <f t="shared" si="244"/>
        <v>447.05579999999998</v>
      </c>
      <c r="H3936" s="2">
        <f t="shared" si="245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tr">
        <f t="shared" si="247"/>
        <v>loss</v>
      </c>
      <c r="P3936" s="2" t="s">
        <v>48</v>
      </c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246"/>
        <v>Good Sales</v>
      </c>
      <c r="F3937" s="2">
        <v>0.12</v>
      </c>
      <c r="G3937" s="2">
        <f t="shared" si="244"/>
        <v>183.43319999999997</v>
      </c>
      <c r="H3937" s="2">
        <f t="shared" si="245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tr">
        <f t="shared" si="247"/>
        <v>loss</v>
      </c>
      <c r="P3937" s="2" t="s">
        <v>39</v>
      </c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246"/>
        <v>Good Sales</v>
      </c>
      <c r="F3938" s="2">
        <v>0.33</v>
      </c>
      <c r="G3938" s="2">
        <f t="shared" si="244"/>
        <v>1389.5244000000002</v>
      </c>
      <c r="H3938" s="2">
        <f t="shared" si="245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tr">
        <f t="shared" si="247"/>
        <v>profit</v>
      </c>
      <c r="P3938" s="2" t="s">
        <v>28</v>
      </c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246"/>
        <v>Good Sales</v>
      </c>
      <c r="F3939" s="2">
        <v>0.33</v>
      </c>
      <c r="G3939" s="2">
        <f t="shared" si="244"/>
        <v>877.53599999999994</v>
      </c>
      <c r="H3939" s="2">
        <f t="shared" si="245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tr">
        <f t="shared" si="247"/>
        <v>loss</v>
      </c>
      <c r="P3939" s="2" t="s">
        <v>34</v>
      </c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246"/>
        <v>Good Sales</v>
      </c>
      <c r="F3940" s="2">
        <v>0.02</v>
      </c>
      <c r="G3940" s="2">
        <f t="shared" si="244"/>
        <v>56.148599999999995</v>
      </c>
      <c r="H3940" s="2">
        <f t="shared" si="245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tr">
        <f t="shared" si="247"/>
        <v>loss</v>
      </c>
      <c r="P3940" s="2" t="s">
        <v>48</v>
      </c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246"/>
        <v>Good Sales</v>
      </c>
      <c r="F3941" s="2">
        <v>0.47</v>
      </c>
      <c r="G3941" s="2">
        <f t="shared" si="244"/>
        <v>2075.1957000000002</v>
      </c>
      <c r="H3941" s="2">
        <f t="shared" si="245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tr">
        <f t="shared" si="247"/>
        <v>loss</v>
      </c>
      <c r="P3941" s="2" t="s">
        <v>17</v>
      </c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246"/>
        <v>Good Sales</v>
      </c>
      <c r="F3942" s="2">
        <v>0.18</v>
      </c>
      <c r="G3942" s="2">
        <f t="shared" si="244"/>
        <v>829.89539999999988</v>
      </c>
      <c r="H3942" s="2">
        <f t="shared" si="245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tr">
        <f t="shared" si="247"/>
        <v>profit</v>
      </c>
      <c r="P3942" s="2" t="s">
        <v>17</v>
      </c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246"/>
        <v>Good Sales</v>
      </c>
      <c r="F3943" s="2">
        <v>0.46</v>
      </c>
      <c r="G3943" s="2">
        <f t="shared" si="244"/>
        <v>1903.7330000000002</v>
      </c>
      <c r="H3943" s="2">
        <f t="shared" si="245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tr">
        <f t="shared" si="247"/>
        <v>loss</v>
      </c>
      <c r="P3943" s="2" t="s">
        <v>34</v>
      </c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246"/>
        <v>concerning</v>
      </c>
      <c r="F3944" s="2">
        <v>0.28999999999999998</v>
      </c>
      <c r="G3944" s="2">
        <f t="shared" si="244"/>
        <v>121.89279999999999</v>
      </c>
      <c r="H3944" s="2">
        <f t="shared" si="245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tr">
        <f t="shared" si="247"/>
        <v>loss</v>
      </c>
      <c r="P3944" s="2" t="s">
        <v>17</v>
      </c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246"/>
        <v>Good Sales</v>
      </c>
      <c r="F3945" s="2">
        <v>0.33</v>
      </c>
      <c r="G3945" s="2">
        <f t="shared" si="244"/>
        <v>750.1527000000001</v>
      </c>
      <c r="H3945" s="2">
        <f t="shared" si="245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tr">
        <f t="shared" si="247"/>
        <v>loss</v>
      </c>
      <c r="P3945" s="2" t="s">
        <v>34</v>
      </c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246"/>
        <v>Good Sales</v>
      </c>
      <c r="F3946" s="2">
        <v>0.48</v>
      </c>
      <c r="G3946" s="2">
        <f t="shared" si="244"/>
        <v>855.51359999999988</v>
      </c>
      <c r="H3946" s="2">
        <f t="shared" si="245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tr">
        <f t="shared" si="247"/>
        <v>loss</v>
      </c>
      <c r="P3946" s="2" t="s">
        <v>23</v>
      </c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246"/>
        <v>Good Sales</v>
      </c>
      <c r="F3947" s="2">
        <v>0.41</v>
      </c>
      <c r="G3947" s="2">
        <f t="shared" si="244"/>
        <v>469.9502</v>
      </c>
      <c r="H3947" s="2">
        <f t="shared" si="245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tr">
        <f t="shared" si="247"/>
        <v>loss</v>
      </c>
      <c r="P3947" s="2" t="s">
        <v>48</v>
      </c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246"/>
        <v>Good Sales</v>
      </c>
      <c r="F3948" s="2">
        <v>7.0000000000000007E-2</v>
      </c>
      <c r="G3948" s="2">
        <f t="shared" si="244"/>
        <v>318.77090000000004</v>
      </c>
      <c r="H3948" s="2">
        <f t="shared" si="245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tr">
        <f t="shared" si="247"/>
        <v>loss</v>
      </c>
      <c r="P3948" s="2" t="s">
        <v>28</v>
      </c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246"/>
        <v>Good Sales</v>
      </c>
      <c r="F3949" s="2">
        <v>0</v>
      </c>
      <c r="G3949" s="2">
        <f t="shared" si="244"/>
        <v>0</v>
      </c>
      <c r="H3949" s="2">
        <f t="shared" si="245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tr">
        <f t="shared" si="247"/>
        <v>profit</v>
      </c>
      <c r="P3949" s="2" t="s">
        <v>23</v>
      </c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246"/>
        <v>Good Sales</v>
      </c>
      <c r="F3950" s="2">
        <v>0.15</v>
      </c>
      <c r="G3950" s="2">
        <f t="shared" si="244"/>
        <v>356.99399999999997</v>
      </c>
      <c r="H3950" s="2">
        <f t="shared" si="245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tr">
        <f t="shared" si="247"/>
        <v>loss</v>
      </c>
      <c r="P3950" s="2" t="s">
        <v>28</v>
      </c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246"/>
        <v>concerning</v>
      </c>
      <c r="F3951" s="2">
        <v>0.24</v>
      </c>
      <c r="G3951" s="2">
        <f t="shared" si="244"/>
        <v>182.244</v>
      </c>
      <c r="H3951" s="2">
        <f t="shared" si="245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tr">
        <f t="shared" si="247"/>
        <v>loss</v>
      </c>
      <c r="P3951" s="2" t="s">
        <v>23</v>
      </c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246"/>
        <v>concerning</v>
      </c>
      <c r="F3952" s="2">
        <v>0.37</v>
      </c>
      <c r="G3952" s="2">
        <f t="shared" si="244"/>
        <v>61.231300000000005</v>
      </c>
      <c r="H3952" s="2">
        <f t="shared" si="245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tr">
        <f t="shared" si="247"/>
        <v>loss</v>
      </c>
      <c r="P3952" s="2" t="s">
        <v>23</v>
      </c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246"/>
        <v>Good Sales</v>
      </c>
      <c r="F3953" s="2">
        <v>0.33</v>
      </c>
      <c r="G3953" s="2">
        <f t="shared" si="244"/>
        <v>742.00169999999991</v>
      </c>
      <c r="H3953" s="2">
        <f t="shared" si="245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tr">
        <f t="shared" si="247"/>
        <v>loss</v>
      </c>
      <c r="P3953" s="2" t="s">
        <v>48</v>
      </c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246"/>
        <v>concerning</v>
      </c>
      <c r="F3954" s="2">
        <v>0.16</v>
      </c>
      <c r="G3954" s="2">
        <f t="shared" si="244"/>
        <v>47.324799999999996</v>
      </c>
      <c r="H3954" s="2">
        <f t="shared" si="245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tr">
        <f t="shared" si="247"/>
        <v>loss</v>
      </c>
      <c r="P3954" s="2" t="s">
        <v>23</v>
      </c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246"/>
        <v>Good Sales</v>
      </c>
      <c r="F3955" s="2">
        <v>0.27</v>
      </c>
      <c r="G3955" s="2">
        <f t="shared" si="244"/>
        <v>833.44140000000004</v>
      </c>
      <c r="H3955" s="2">
        <f t="shared" si="245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tr">
        <f t="shared" si="247"/>
        <v>loss</v>
      </c>
      <c r="P3955" s="2" t="s">
        <v>17</v>
      </c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246"/>
        <v>Good Sales</v>
      </c>
      <c r="F3956" s="2">
        <v>0.33</v>
      </c>
      <c r="G3956" s="2">
        <f t="shared" si="244"/>
        <v>1016.7959999999999</v>
      </c>
      <c r="H3956" s="2">
        <f t="shared" si="245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tr">
        <f t="shared" si="247"/>
        <v>loss</v>
      </c>
      <c r="P3956" s="2" t="s">
        <v>34</v>
      </c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246"/>
        <v>Good Sales</v>
      </c>
      <c r="F3957" s="2">
        <v>0.26</v>
      </c>
      <c r="G3957" s="2">
        <f t="shared" si="244"/>
        <v>1171.248</v>
      </c>
      <c r="H3957" s="2">
        <f t="shared" si="245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tr">
        <f t="shared" si="247"/>
        <v>loss</v>
      </c>
      <c r="P3957" s="2" t="s">
        <v>48</v>
      </c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246"/>
        <v>Good Sales</v>
      </c>
      <c r="F3958" s="2">
        <v>0.34</v>
      </c>
      <c r="G3958" s="2">
        <f t="shared" si="244"/>
        <v>350.6216</v>
      </c>
      <c r="H3958" s="2">
        <f t="shared" si="245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tr">
        <f t="shared" si="247"/>
        <v>loss</v>
      </c>
      <c r="P3958" s="2" t="s">
        <v>48</v>
      </c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246"/>
        <v>Good Sales</v>
      </c>
      <c r="F3959" s="2">
        <v>0.24</v>
      </c>
      <c r="G3959" s="2">
        <f t="shared" si="244"/>
        <v>460.75919999999996</v>
      </c>
      <c r="H3959" s="2">
        <f t="shared" si="245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tr">
        <f t="shared" si="247"/>
        <v>loss</v>
      </c>
      <c r="P3959" s="2" t="s">
        <v>28</v>
      </c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246"/>
        <v>Good Sales</v>
      </c>
      <c r="F3960" s="2">
        <v>0.26</v>
      </c>
      <c r="G3960" s="2">
        <f t="shared" si="244"/>
        <v>1121.0602000000001</v>
      </c>
      <c r="H3960" s="2">
        <f t="shared" si="245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tr">
        <f t="shared" si="247"/>
        <v>profit</v>
      </c>
      <c r="P3960" s="2" t="s">
        <v>48</v>
      </c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246"/>
        <v>Good Sales</v>
      </c>
      <c r="F3961" s="2">
        <v>0.47</v>
      </c>
      <c r="G3961" s="2">
        <f t="shared" si="244"/>
        <v>1139.3035</v>
      </c>
      <c r="H3961" s="2">
        <f t="shared" si="245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tr">
        <f t="shared" si="247"/>
        <v>loss</v>
      </c>
      <c r="P3961" s="2" t="s">
        <v>39</v>
      </c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246"/>
        <v>concerning</v>
      </c>
      <c r="F3962" s="2">
        <v>0.19</v>
      </c>
      <c r="G3962" s="2">
        <f t="shared" si="244"/>
        <v>74.601600000000005</v>
      </c>
      <c r="H3962" s="2">
        <f t="shared" si="245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tr">
        <f t="shared" si="247"/>
        <v>loss</v>
      </c>
      <c r="P3962" s="2" t="s">
        <v>48</v>
      </c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246"/>
        <v>concerning</v>
      </c>
      <c r="F3963" s="2">
        <v>0.38</v>
      </c>
      <c r="G3963" s="2">
        <f t="shared" si="244"/>
        <v>244.2792</v>
      </c>
      <c r="H3963" s="2">
        <f t="shared" si="245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tr">
        <f t="shared" si="247"/>
        <v>loss</v>
      </c>
      <c r="P3963" s="2" t="s">
        <v>34</v>
      </c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246"/>
        <v>Good Sales</v>
      </c>
      <c r="F3964" s="2">
        <v>0.17</v>
      </c>
      <c r="G3964" s="2">
        <f t="shared" si="244"/>
        <v>694.60810000000004</v>
      </c>
      <c r="H3964" s="2">
        <f t="shared" si="245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tr">
        <f t="shared" si="247"/>
        <v>profit</v>
      </c>
      <c r="P3964" s="2" t="s">
        <v>48</v>
      </c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246"/>
        <v>Good Sales</v>
      </c>
      <c r="F3965" s="2">
        <v>0.17</v>
      </c>
      <c r="G3965" s="2">
        <f t="shared" si="244"/>
        <v>636.50040000000001</v>
      </c>
      <c r="H3965" s="2">
        <f t="shared" si="245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tr">
        <f t="shared" si="247"/>
        <v>loss</v>
      </c>
      <c r="P3965" s="2" t="s">
        <v>34</v>
      </c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246"/>
        <v>Good Sales</v>
      </c>
      <c r="F3966" s="2">
        <v>0.46</v>
      </c>
      <c r="G3966" s="2">
        <f t="shared" si="244"/>
        <v>2020.2372</v>
      </c>
      <c r="H3966" s="2">
        <f t="shared" si="245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tr">
        <f t="shared" si="247"/>
        <v>loss</v>
      </c>
      <c r="P3966" s="2" t="s">
        <v>23</v>
      </c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246"/>
        <v>concerning</v>
      </c>
      <c r="F3967" s="2">
        <v>0.35</v>
      </c>
      <c r="G3967" s="2">
        <f t="shared" si="244"/>
        <v>238.84699999999998</v>
      </c>
      <c r="H3967" s="2">
        <f t="shared" si="245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tr">
        <f t="shared" si="247"/>
        <v>loss</v>
      </c>
      <c r="P3967" s="2" t="s">
        <v>28</v>
      </c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246"/>
        <v>Good Sales</v>
      </c>
      <c r="F3968" s="2">
        <v>0.46</v>
      </c>
      <c r="G3968" s="2">
        <f t="shared" si="244"/>
        <v>1759.9784</v>
      </c>
      <c r="H3968" s="2">
        <f t="shared" si="245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tr">
        <f t="shared" si="247"/>
        <v>profit</v>
      </c>
      <c r="P3968" s="2" t="s">
        <v>39</v>
      </c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246"/>
        <v>Good Sales</v>
      </c>
      <c r="F3969" s="2">
        <v>0.5</v>
      </c>
      <c r="G3969" s="2">
        <f t="shared" si="244"/>
        <v>1655.0050000000001</v>
      </c>
      <c r="H3969" s="2">
        <f t="shared" si="245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tr">
        <f t="shared" si="247"/>
        <v>loss</v>
      </c>
      <c r="P3969" s="2" t="s">
        <v>39</v>
      </c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246"/>
        <v>Good Sales</v>
      </c>
      <c r="F3970" s="2">
        <v>0</v>
      </c>
      <c r="G3970" s="2">
        <f t="shared" ref="G3970:G4033" si="248">D3970*F3970</f>
        <v>0</v>
      </c>
      <c r="H3970" s="2">
        <f t="shared" ref="H3970:H4033" si="249">D3970-G3970</f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tr">
        <f t="shared" si="247"/>
        <v>loss</v>
      </c>
      <c r="P3970" s="2" t="s">
        <v>28</v>
      </c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250">IF(D3971&gt;800,"Good Sales","concerning")</f>
        <v>Good Sales</v>
      </c>
      <c r="F3971" s="2">
        <v>0.49</v>
      </c>
      <c r="G3971" s="2">
        <f t="shared" si="248"/>
        <v>2387.3436999999999</v>
      </c>
      <c r="H3971" s="2">
        <f t="shared" si="249"/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tr">
        <f t="shared" ref="O3971:O4034" si="251">IF(N3971&gt;800,"profit","loss")</f>
        <v>loss</v>
      </c>
      <c r="P3971" s="2" t="s">
        <v>17</v>
      </c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250"/>
        <v>Good Sales</v>
      </c>
      <c r="F3972" s="2">
        <v>0.05</v>
      </c>
      <c r="G3972" s="2">
        <f t="shared" si="248"/>
        <v>144.73699999999999</v>
      </c>
      <c r="H3972" s="2">
        <f t="shared" si="249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tr">
        <f t="shared" si="251"/>
        <v>loss</v>
      </c>
      <c r="P3972" s="2" t="s">
        <v>34</v>
      </c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250"/>
        <v>Good Sales</v>
      </c>
      <c r="F3973" s="2">
        <v>0.04</v>
      </c>
      <c r="G3973" s="2">
        <f t="shared" si="248"/>
        <v>181.74799999999999</v>
      </c>
      <c r="H3973" s="2">
        <f t="shared" si="249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tr">
        <f t="shared" si="251"/>
        <v>profit</v>
      </c>
      <c r="P3973" s="2" t="s">
        <v>39</v>
      </c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250"/>
        <v>Good Sales</v>
      </c>
      <c r="F3974" s="2">
        <v>0.38</v>
      </c>
      <c r="G3974" s="2">
        <f t="shared" si="248"/>
        <v>1637.6328000000001</v>
      </c>
      <c r="H3974" s="2">
        <f t="shared" si="249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tr">
        <f t="shared" si="251"/>
        <v>profit</v>
      </c>
      <c r="P3974" s="2" t="s">
        <v>34</v>
      </c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250"/>
        <v>Good Sales</v>
      </c>
      <c r="F3975" s="2">
        <v>0.18</v>
      </c>
      <c r="G3975" s="2">
        <f t="shared" si="248"/>
        <v>311.81579999999997</v>
      </c>
      <c r="H3975" s="2">
        <f t="shared" si="249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tr">
        <f t="shared" si="251"/>
        <v>loss</v>
      </c>
      <c r="P3975" s="2" t="s">
        <v>34</v>
      </c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250"/>
        <v>Good Sales</v>
      </c>
      <c r="F3976" s="2">
        <v>0.46</v>
      </c>
      <c r="G3976" s="2">
        <f t="shared" si="248"/>
        <v>1254.0474000000002</v>
      </c>
      <c r="H3976" s="2">
        <f t="shared" si="249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tr">
        <f t="shared" si="251"/>
        <v>loss</v>
      </c>
      <c r="P3976" s="2" t="s">
        <v>28</v>
      </c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250"/>
        <v>Good Sales</v>
      </c>
      <c r="F3977" s="2">
        <v>0.27</v>
      </c>
      <c r="G3977" s="2">
        <f t="shared" si="248"/>
        <v>597.69899999999996</v>
      </c>
      <c r="H3977" s="2">
        <f t="shared" si="249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tr">
        <f t="shared" si="251"/>
        <v>loss</v>
      </c>
      <c r="P3977" s="2" t="s">
        <v>34</v>
      </c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250"/>
        <v>Good Sales</v>
      </c>
      <c r="F3978" s="2">
        <v>0.19</v>
      </c>
      <c r="G3978" s="2">
        <f t="shared" si="248"/>
        <v>679.15120000000002</v>
      </c>
      <c r="H3978" s="2">
        <f t="shared" si="249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tr">
        <f t="shared" si="251"/>
        <v>loss</v>
      </c>
      <c r="P3978" s="2" t="s">
        <v>39</v>
      </c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250"/>
        <v>Good Sales</v>
      </c>
      <c r="F3979" s="2">
        <v>0.04</v>
      </c>
      <c r="G3979" s="2">
        <f t="shared" si="248"/>
        <v>119.2564</v>
      </c>
      <c r="H3979" s="2">
        <f t="shared" si="249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tr">
        <f t="shared" si="251"/>
        <v>loss</v>
      </c>
      <c r="P3979" s="2" t="s">
        <v>48</v>
      </c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250"/>
        <v>Good Sales</v>
      </c>
      <c r="F3980" s="2">
        <v>0.23</v>
      </c>
      <c r="G3980" s="2">
        <f t="shared" si="248"/>
        <v>907.52940000000012</v>
      </c>
      <c r="H3980" s="2">
        <f t="shared" si="249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tr">
        <f t="shared" si="251"/>
        <v>loss</v>
      </c>
      <c r="P3980" s="2" t="s">
        <v>34</v>
      </c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250"/>
        <v>concerning</v>
      </c>
      <c r="F3981" s="2">
        <v>0.14000000000000001</v>
      </c>
      <c r="G3981" s="2">
        <f t="shared" si="248"/>
        <v>22.062600000000003</v>
      </c>
      <c r="H3981" s="2">
        <f t="shared" si="249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tr">
        <f t="shared" si="251"/>
        <v>loss</v>
      </c>
      <c r="P3981" s="2" t="s">
        <v>39</v>
      </c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250"/>
        <v>Good Sales</v>
      </c>
      <c r="F3982" s="2">
        <v>0.04</v>
      </c>
      <c r="G3982" s="2">
        <f t="shared" si="248"/>
        <v>138.80760000000001</v>
      </c>
      <c r="H3982" s="2">
        <f t="shared" si="249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tr">
        <f t="shared" si="251"/>
        <v>loss</v>
      </c>
      <c r="P3982" s="2" t="s">
        <v>34</v>
      </c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250"/>
        <v>Good Sales</v>
      </c>
      <c r="F3983" s="2">
        <v>0.34</v>
      </c>
      <c r="G3983" s="2">
        <f t="shared" si="248"/>
        <v>565.56280000000004</v>
      </c>
      <c r="H3983" s="2">
        <f t="shared" si="249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tr">
        <f t="shared" si="251"/>
        <v>loss</v>
      </c>
      <c r="P3983" s="2" t="s">
        <v>39</v>
      </c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250"/>
        <v>Good Sales</v>
      </c>
      <c r="F3984" s="2">
        <v>0.49</v>
      </c>
      <c r="G3984" s="2">
        <f t="shared" si="248"/>
        <v>587.35810000000004</v>
      </c>
      <c r="H3984" s="2">
        <f t="shared" si="249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tr">
        <f t="shared" si="251"/>
        <v>loss</v>
      </c>
      <c r="P3984" s="2" t="s">
        <v>23</v>
      </c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250"/>
        <v>Good Sales</v>
      </c>
      <c r="F3985" s="2">
        <v>0.19</v>
      </c>
      <c r="G3985" s="2">
        <f t="shared" si="248"/>
        <v>764.95519999999999</v>
      </c>
      <c r="H3985" s="2">
        <f t="shared" si="249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tr">
        <f t="shared" si="251"/>
        <v>loss</v>
      </c>
      <c r="P3985" s="2" t="s">
        <v>39</v>
      </c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250"/>
        <v>concerning</v>
      </c>
      <c r="F3986" s="2">
        <v>0.15</v>
      </c>
      <c r="G3986" s="2">
        <f t="shared" si="248"/>
        <v>80.576999999999984</v>
      </c>
      <c r="H3986" s="2">
        <f t="shared" si="249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tr">
        <f t="shared" si="251"/>
        <v>loss</v>
      </c>
      <c r="P3986" s="2" t="s">
        <v>17</v>
      </c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250"/>
        <v>Good Sales</v>
      </c>
      <c r="F3987" s="2">
        <v>0.04</v>
      </c>
      <c r="G3987" s="2">
        <f t="shared" si="248"/>
        <v>48.778000000000006</v>
      </c>
      <c r="H3987" s="2">
        <f t="shared" si="249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tr">
        <f t="shared" si="251"/>
        <v>loss</v>
      </c>
      <c r="P3987" s="2" t="s">
        <v>23</v>
      </c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250"/>
        <v>Good Sales</v>
      </c>
      <c r="F3988" s="2">
        <v>0.11</v>
      </c>
      <c r="G3988" s="2">
        <f t="shared" si="248"/>
        <v>120.813</v>
      </c>
      <c r="H3988" s="2">
        <f t="shared" si="249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tr">
        <f t="shared" si="251"/>
        <v>loss</v>
      </c>
      <c r="P3988" s="2" t="s">
        <v>34</v>
      </c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250"/>
        <v>Good Sales</v>
      </c>
      <c r="F3989" s="2">
        <v>0.14000000000000001</v>
      </c>
      <c r="G3989" s="2">
        <f t="shared" si="248"/>
        <v>301.99959999999999</v>
      </c>
      <c r="H3989" s="2">
        <f t="shared" si="249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tr">
        <f t="shared" si="251"/>
        <v>loss</v>
      </c>
      <c r="P3989" s="2" t="s">
        <v>48</v>
      </c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250"/>
        <v>Good Sales</v>
      </c>
      <c r="F3990" s="2">
        <v>0.17</v>
      </c>
      <c r="G3990" s="2">
        <f t="shared" si="248"/>
        <v>285.50650000000002</v>
      </c>
      <c r="H3990" s="2">
        <f t="shared" si="249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tr">
        <f t="shared" si="251"/>
        <v>loss</v>
      </c>
      <c r="P3990" s="2" t="s">
        <v>28</v>
      </c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250"/>
        <v>Good Sales</v>
      </c>
      <c r="F3991" s="2">
        <v>0.32</v>
      </c>
      <c r="G3991" s="2">
        <f t="shared" si="248"/>
        <v>1161.6928</v>
      </c>
      <c r="H3991" s="2">
        <f t="shared" si="249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tr">
        <f t="shared" si="251"/>
        <v>profit</v>
      </c>
      <c r="P3991" s="2" t="s">
        <v>34</v>
      </c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250"/>
        <v>Good Sales</v>
      </c>
      <c r="F3992" s="2">
        <v>0.06</v>
      </c>
      <c r="G3992" s="2">
        <f t="shared" si="248"/>
        <v>211.6146</v>
      </c>
      <c r="H3992" s="2">
        <f t="shared" si="249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tr">
        <f t="shared" si="251"/>
        <v>loss</v>
      </c>
      <c r="P3992" s="2" t="s">
        <v>48</v>
      </c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250"/>
        <v>Good Sales</v>
      </c>
      <c r="F3993" s="2">
        <v>0.03</v>
      </c>
      <c r="G3993" s="2">
        <f t="shared" si="248"/>
        <v>50.844299999999997</v>
      </c>
      <c r="H3993" s="2">
        <f t="shared" si="249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tr">
        <f t="shared" si="251"/>
        <v>loss</v>
      </c>
      <c r="P3993" s="2" t="s">
        <v>23</v>
      </c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250"/>
        <v>Good Sales</v>
      </c>
      <c r="F3994" s="2">
        <v>0.47</v>
      </c>
      <c r="G3994" s="2">
        <f t="shared" si="248"/>
        <v>1053.3687</v>
      </c>
      <c r="H3994" s="2">
        <f t="shared" si="249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tr">
        <f t="shared" si="251"/>
        <v>loss</v>
      </c>
      <c r="P3994" s="2" t="s">
        <v>28</v>
      </c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250"/>
        <v>Good Sales</v>
      </c>
      <c r="F3995" s="2">
        <v>0.4</v>
      </c>
      <c r="G3995" s="2">
        <f t="shared" si="248"/>
        <v>447.5</v>
      </c>
      <c r="H3995" s="2">
        <f t="shared" si="249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tr">
        <f t="shared" si="251"/>
        <v>loss</v>
      </c>
      <c r="P3995" s="2" t="s">
        <v>39</v>
      </c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250"/>
        <v>Good Sales</v>
      </c>
      <c r="F3996" s="2">
        <v>0.14000000000000001</v>
      </c>
      <c r="G3996" s="2">
        <f t="shared" si="248"/>
        <v>474.19260000000008</v>
      </c>
      <c r="H3996" s="2">
        <f t="shared" si="249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tr">
        <f t="shared" si="251"/>
        <v>loss</v>
      </c>
      <c r="P3996" s="2" t="s">
        <v>48</v>
      </c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250"/>
        <v>Good Sales</v>
      </c>
      <c r="F3997" s="2">
        <v>0.32</v>
      </c>
      <c r="G3997" s="2">
        <f t="shared" si="248"/>
        <v>653.27679999999998</v>
      </c>
      <c r="H3997" s="2">
        <f t="shared" si="249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tr">
        <f t="shared" si="251"/>
        <v>loss</v>
      </c>
      <c r="P3997" s="2" t="s">
        <v>17</v>
      </c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250"/>
        <v>concerning</v>
      </c>
      <c r="F3998" s="2">
        <v>0.3</v>
      </c>
      <c r="G3998" s="2">
        <f t="shared" si="248"/>
        <v>225.255</v>
      </c>
      <c r="H3998" s="2">
        <f t="shared" si="249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tr">
        <f t="shared" si="251"/>
        <v>loss</v>
      </c>
      <c r="P3998" s="2" t="s">
        <v>23</v>
      </c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250"/>
        <v>concerning</v>
      </c>
      <c r="F3999" s="2">
        <v>0.37</v>
      </c>
      <c r="G3999" s="2">
        <f t="shared" si="248"/>
        <v>267.73200000000003</v>
      </c>
      <c r="H3999" s="2">
        <f t="shared" si="249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tr">
        <f t="shared" si="251"/>
        <v>loss</v>
      </c>
      <c r="P3999" s="2" t="s">
        <v>17</v>
      </c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250"/>
        <v>Good Sales</v>
      </c>
      <c r="F4000" s="2">
        <v>0.43</v>
      </c>
      <c r="G4000" s="2">
        <f t="shared" si="248"/>
        <v>722.12909999999999</v>
      </c>
      <c r="H4000" s="2">
        <f t="shared" si="249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tr">
        <f t="shared" si="251"/>
        <v>loss</v>
      </c>
      <c r="P4000" s="2" t="s">
        <v>23</v>
      </c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250"/>
        <v>Good Sales</v>
      </c>
      <c r="F4001" s="2">
        <v>0.18</v>
      </c>
      <c r="G4001" s="2">
        <f t="shared" si="248"/>
        <v>677.14019999999994</v>
      </c>
      <c r="H4001" s="2">
        <f t="shared" si="249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tr">
        <f t="shared" si="251"/>
        <v>profit</v>
      </c>
      <c r="P4001" s="2" t="s">
        <v>39</v>
      </c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250"/>
        <v>concerning</v>
      </c>
      <c r="F4002" s="2">
        <v>0.33</v>
      </c>
      <c r="G4002" s="2">
        <f t="shared" si="248"/>
        <v>74.240099999999998</v>
      </c>
      <c r="H4002" s="2">
        <f t="shared" si="249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tr">
        <f t="shared" si="251"/>
        <v>loss</v>
      </c>
      <c r="P4002" s="2" t="s">
        <v>28</v>
      </c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250"/>
        <v>Good Sales</v>
      </c>
      <c r="F4003" s="2">
        <v>0.4</v>
      </c>
      <c r="G4003" s="2">
        <f t="shared" si="248"/>
        <v>545.24</v>
      </c>
      <c r="H4003" s="2">
        <f t="shared" si="249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tr">
        <f t="shared" si="251"/>
        <v>loss</v>
      </c>
      <c r="P4003" s="2" t="s">
        <v>28</v>
      </c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250"/>
        <v>Good Sales</v>
      </c>
      <c r="F4004" s="2">
        <v>0.35</v>
      </c>
      <c r="G4004" s="2">
        <f t="shared" si="248"/>
        <v>313.66299999999995</v>
      </c>
      <c r="H4004" s="2">
        <f t="shared" si="249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tr">
        <f t="shared" si="251"/>
        <v>loss</v>
      </c>
      <c r="P4004" s="2" t="s">
        <v>17</v>
      </c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250"/>
        <v>Good Sales</v>
      </c>
      <c r="F4005" s="2">
        <v>0.46</v>
      </c>
      <c r="G4005" s="2">
        <f t="shared" si="248"/>
        <v>2201.9004</v>
      </c>
      <c r="H4005" s="2">
        <f t="shared" si="249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tr">
        <f t="shared" si="251"/>
        <v>profit</v>
      </c>
      <c r="P4005" s="2" t="s">
        <v>17</v>
      </c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250"/>
        <v>Good Sales</v>
      </c>
      <c r="F4006" s="2">
        <v>0.25</v>
      </c>
      <c r="G4006" s="2">
        <f t="shared" si="248"/>
        <v>888.97</v>
      </c>
      <c r="H4006" s="2">
        <f t="shared" si="249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tr">
        <f t="shared" si="251"/>
        <v>loss</v>
      </c>
      <c r="P4006" s="2" t="s">
        <v>34</v>
      </c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250"/>
        <v>Good Sales</v>
      </c>
      <c r="F4007" s="2">
        <v>0.4</v>
      </c>
      <c r="G4007" s="2">
        <f t="shared" si="248"/>
        <v>497.13599999999997</v>
      </c>
      <c r="H4007" s="2">
        <f t="shared" si="249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tr">
        <f t="shared" si="251"/>
        <v>loss</v>
      </c>
      <c r="P4007" s="2" t="s">
        <v>23</v>
      </c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250"/>
        <v>Good Sales</v>
      </c>
      <c r="F4008" s="2">
        <v>0.45</v>
      </c>
      <c r="G4008" s="2">
        <f t="shared" si="248"/>
        <v>502.452</v>
      </c>
      <c r="H4008" s="2">
        <f t="shared" si="249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tr">
        <f t="shared" si="251"/>
        <v>loss</v>
      </c>
      <c r="P4008" s="2" t="s">
        <v>39</v>
      </c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250"/>
        <v>Good Sales</v>
      </c>
      <c r="F4009" s="2">
        <v>0.28000000000000003</v>
      </c>
      <c r="G4009" s="2">
        <f t="shared" si="248"/>
        <v>1205.2180000000003</v>
      </c>
      <c r="H4009" s="2">
        <f t="shared" si="249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tr">
        <f t="shared" si="251"/>
        <v>profit</v>
      </c>
      <c r="P4009" s="2" t="s">
        <v>48</v>
      </c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250"/>
        <v>Good Sales</v>
      </c>
      <c r="F4010" s="2">
        <v>0.01</v>
      </c>
      <c r="G4010" s="2">
        <f t="shared" si="248"/>
        <v>10.321099999999999</v>
      </c>
      <c r="H4010" s="2">
        <f t="shared" si="249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tr">
        <f t="shared" si="251"/>
        <v>loss</v>
      </c>
      <c r="P4010" s="2" t="s">
        <v>23</v>
      </c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250"/>
        <v>Good Sales</v>
      </c>
      <c r="F4011" s="2">
        <v>0.41</v>
      </c>
      <c r="G4011" s="2">
        <f t="shared" si="248"/>
        <v>2044.0918999999999</v>
      </c>
      <c r="H4011" s="2">
        <f t="shared" si="249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tr">
        <f t="shared" si="251"/>
        <v>profit</v>
      </c>
      <c r="P4011" s="2" t="s">
        <v>34</v>
      </c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250"/>
        <v>Good Sales</v>
      </c>
      <c r="F4012" s="2">
        <v>0.42</v>
      </c>
      <c r="G4012" s="2">
        <f t="shared" si="248"/>
        <v>622.98179999999991</v>
      </c>
      <c r="H4012" s="2">
        <f t="shared" si="249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tr">
        <f t="shared" si="251"/>
        <v>loss</v>
      </c>
      <c r="P4012" s="2" t="s">
        <v>34</v>
      </c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250"/>
        <v>concerning</v>
      </c>
      <c r="F4013" s="2">
        <v>0.2</v>
      </c>
      <c r="G4013" s="2">
        <f t="shared" si="248"/>
        <v>102.64600000000002</v>
      </c>
      <c r="H4013" s="2">
        <f t="shared" si="249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tr">
        <f t="shared" si="251"/>
        <v>loss</v>
      </c>
      <c r="P4013" s="2" t="s">
        <v>34</v>
      </c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250"/>
        <v>Good Sales</v>
      </c>
      <c r="F4014" s="2">
        <v>0.11</v>
      </c>
      <c r="G4014" s="2">
        <f t="shared" si="248"/>
        <v>383.41820000000001</v>
      </c>
      <c r="H4014" s="2">
        <f t="shared" si="249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tr">
        <f t="shared" si="251"/>
        <v>loss</v>
      </c>
      <c r="P4014" s="2" t="s">
        <v>28</v>
      </c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250"/>
        <v>Good Sales</v>
      </c>
      <c r="F4015" s="2">
        <v>0.49</v>
      </c>
      <c r="G4015" s="2">
        <f t="shared" si="248"/>
        <v>1512.7525000000001</v>
      </c>
      <c r="H4015" s="2">
        <f t="shared" si="249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tr">
        <f t="shared" si="251"/>
        <v>loss</v>
      </c>
      <c r="P4015" s="2" t="s">
        <v>28</v>
      </c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250"/>
        <v>Good Sales</v>
      </c>
      <c r="F4016" s="2">
        <v>0.28000000000000003</v>
      </c>
      <c r="G4016" s="2">
        <f t="shared" si="248"/>
        <v>1399.7564000000002</v>
      </c>
      <c r="H4016" s="2">
        <f t="shared" si="249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tr">
        <f t="shared" si="251"/>
        <v>profit</v>
      </c>
      <c r="P4016" s="2" t="s">
        <v>23</v>
      </c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250"/>
        <v>Good Sales</v>
      </c>
      <c r="F4017" s="2">
        <v>0.26</v>
      </c>
      <c r="G4017" s="2">
        <f t="shared" si="248"/>
        <v>1047.8571999999999</v>
      </c>
      <c r="H4017" s="2">
        <f t="shared" si="249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tr">
        <f t="shared" si="251"/>
        <v>loss</v>
      </c>
      <c r="P4017" s="2" t="s">
        <v>28</v>
      </c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250"/>
        <v>Good Sales</v>
      </c>
      <c r="F4018" s="2">
        <v>0.47</v>
      </c>
      <c r="G4018" s="2">
        <f t="shared" si="248"/>
        <v>1034.6110000000001</v>
      </c>
      <c r="H4018" s="2">
        <f t="shared" si="249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tr">
        <f t="shared" si="251"/>
        <v>loss</v>
      </c>
      <c r="P4018" s="2" t="s">
        <v>23</v>
      </c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250"/>
        <v>Good Sales</v>
      </c>
      <c r="F4019" s="2">
        <v>0.2</v>
      </c>
      <c r="G4019" s="2">
        <f t="shared" si="248"/>
        <v>683.08</v>
      </c>
      <c r="H4019" s="2">
        <f t="shared" si="249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tr">
        <f t="shared" si="251"/>
        <v>profit</v>
      </c>
      <c r="P4019" s="2" t="s">
        <v>23</v>
      </c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250"/>
        <v>Good Sales</v>
      </c>
      <c r="F4020" s="2">
        <v>0.42</v>
      </c>
      <c r="G4020" s="2">
        <f t="shared" si="248"/>
        <v>1725.1332</v>
      </c>
      <c r="H4020" s="2">
        <f t="shared" si="249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tr">
        <f t="shared" si="251"/>
        <v>loss</v>
      </c>
      <c r="P4020" s="2" t="s">
        <v>23</v>
      </c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250"/>
        <v>Good Sales</v>
      </c>
      <c r="F4021" s="2">
        <v>0.35</v>
      </c>
      <c r="G4021" s="2">
        <f t="shared" si="248"/>
        <v>916.04100000000005</v>
      </c>
      <c r="H4021" s="2">
        <f t="shared" si="249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tr">
        <f t="shared" si="251"/>
        <v>loss</v>
      </c>
      <c r="P4021" s="2" t="s">
        <v>28</v>
      </c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250"/>
        <v>Good Sales</v>
      </c>
      <c r="F4022" s="2">
        <v>0.48</v>
      </c>
      <c r="G4022" s="2">
        <f t="shared" si="248"/>
        <v>689.79359999999997</v>
      </c>
      <c r="H4022" s="2">
        <f t="shared" si="249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tr">
        <f t="shared" si="251"/>
        <v>loss</v>
      </c>
      <c r="P4022" s="2" t="s">
        <v>48</v>
      </c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250"/>
        <v>Good Sales</v>
      </c>
      <c r="F4023" s="2">
        <v>0.21</v>
      </c>
      <c r="G4023" s="2">
        <f t="shared" si="248"/>
        <v>237.19919999999999</v>
      </c>
      <c r="H4023" s="2">
        <f t="shared" si="249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tr">
        <f t="shared" si="251"/>
        <v>loss</v>
      </c>
      <c r="P4023" s="2" t="s">
        <v>23</v>
      </c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250"/>
        <v>Good Sales</v>
      </c>
      <c r="F4024" s="2">
        <v>0.45</v>
      </c>
      <c r="G4024" s="2">
        <f t="shared" si="248"/>
        <v>696.09600000000012</v>
      </c>
      <c r="H4024" s="2">
        <f t="shared" si="249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tr">
        <f t="shared" si="251"/>
        <v>loss</v>
      </c>
      <c r="P4024" s="2" t="s">
        <v>28</v>
      </c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250"/>
        <v>Good Sales</v>
      </c>
      <c r="F4025" s="2">
        <v>0.28000000000000003</v>
      </c>
      <c r="G4025" s="2">
        <f t="shared" si="248"/>
        <v>1191.5512000000001</v>
      </c>
      <c r="H4025" s="2">
        <f t="shared" si="249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tr">
        <f t="shared" si="251"/>
        <v>profit</v>
      </c>
      <c r="P4025" s="2" t="s">
        <v>48</v>
      </c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250"/>
        <v>Good Sales</v>
      </c>
      <c r="F4026" s="2">
        <v>0.24</v>
      </c>
      <c r="G4026" s="2">
        <f t="shared" si="248"/>
        <v>471.38879999999995</v>
      </c>
      <c r="H4026" s="2">
        <f t="shared" si="249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tr">
        <f t="shared" si="251"/>
        <v>loss</v>
      </c>
      <c r="P4026" s="2" t="s">
        <v>39</v>
      </c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250"/>
        <v>Good Sales</v>
      </c>
      <c r="F4027" s="2">
        <v>0.15</v>
      </c>
      <c r="G4027" s="2">
        <f t="shared" si="248"/>
        <v>225.69750000000002</v>
      </c>
      <c r="H4027" s="2">
        <f t="shared" si="249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tr">
        <f t="shared" si="251"/>
        <v>loss</v>
      </c>
      <c r="P4027" s="2" t="s">
        <v>23</v>
      </c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250"/>
        <v>Good Sales</v>
      </c>
      <c r="F4028" s="2">
        <v>0.28000000000000003</v>
      </c>
      <c r="G4028" s="2">
        <f t="shared" si="248"/>
        <v>1133.6780000000001</v>
      </c>
      <c r="H4028" s="2">
        <f t="shared" si="249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tr">
        <f t="shared" si="251"/>
        <v>profit</v>
      </c>
      <c r="P4028" s="2" t="s">
        <v>34</v>
      </c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250"/>
        <v>concerning</v>
      </c>
      <c r="F4029" s="2">
        <v>0.28999999999999998</v>
      </c>
      <c r="G4029" s="2">
        <f t="shared" si="248"/>
        <v>74.358900000000006</v>
      </c>
      <c r="H4029" s="2">
        <f t="shared" si="249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tr">
        <f t="shared" si="251"/>
        <v>loss</v>
      </c>
      <c r="P4029" s="2" t="s">
        <v>17</v>
      </c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250"/>
        <v>Good Sales</v>
      </c>
      <c r="F4030" s="2">
        <v>0.45</v>
      </c>
      <c r="G4030" s="2">
        <f t="shared" si="248"/>
        <v>1354.68</v>
      </c>
      <c r="H4030" s="2">
        <f t="shared" si="249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tr">
        <f t="shared" si="251"/>
        <v>profit</v>
      </c>
      <c r="P4030" s="2" t="s">
        <v>34</v>
      </c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250"/>
        <v>Good Sales</v>
      </c>
      <c r="F4031" s="2">
        <v>0.35</v>
      </c>
      <c r="G4031" s="2">
        <f t="shared" si="248"/>
        <v>1533.28</v>
      </c>
      <c r="H4031" s="2">
        <f t="shared" si="249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tr">
        <f t="shared" si="251"/>
        <v>profit</v>
      </c>
      <c r="P4031" s="2" t="s">
        <v>23</v>
      </c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250"/>
        <v>Good Sales</v>
      </c>
      <c r="F4032" s="2">
        <v>0.41</v>
      </c>
      <c r="G4032" s="2">
        <f t="shared" si="248"/>
        <v>864.85809999999992</v>
      </c>
      <c r="H4032" s="2">
        <f t="shared" si="249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tr">
        <f t="shared" si="251"/>
        <v>loss</v>
      </c>
      <c r="P4032" s="2" t="s">
        <v>48</v>
      </c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250"/>
        <v>Good Sales</v>
      </c>
      <c r="F4033" s="2">
        <v>0.38</v>
      </c>
      <c r="G4033" s="2">
        <f t="shared" si="248"/>
        <v>539.47080000000005</v>
      </c>
      <c r="H4033" s="2">
        <f t="shared" si="249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tr">
        <f t="shared" si="251"/>
        <v>loss</v>
      </c>
      <c r="P4033" s="2" t="s">
        <v>28</v>
      </c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250"/>
        <v>Good Sales</v>
      </c>
      <c r="F4034" s="2">
        <v>0.14000000000000001</v>
      </c>
      <c r="G4034" s="2">
        <f t="shared" ref="G4034:G4097" si="252">D4034*F4034</f>
        <v>351.31180000000001</v>
      </c>
      <c r="H4034" s="2">
        <f t="shared" ref="H4034:H4097" si="253">D4034-G4034</f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tr">
        <f t="shared" si="251"/>
        <v>loss</v>
      </c>
      <c r="P4034" s="2" t="s">
        <v>48</v>
      </c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254">IF(D4035&gt;800,"Good Sales","concerning")</f>
        <v>Good Sales</v>
      </c>
      <c r="F4035" s="2">
        <v>0.1</v>
      </c>
      <c r="G4035" s="2">
        <f t="shared" si="252"/>
        <v>361.56400000000002</v>
      </c>
      <c r="H4035" s="2">
        <f t="shared" si="253"/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tr">
        <f t="shared" ref="O4035:O4098" si="255">IF(N4035&gt;800,"profit","loss")</f>
        <v>loss</v>
      </c>
      <c r="P4035" s="2" t="s">
        <v>23</v>
      </c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254"/>
        <v>Good Sales</v>
      </c>
      <c r="F4036" s="2">
        <v>0.13</v>
      </c>
      <c r="G4036" s="2">
        <f t="shared" si="252"/>
        <v>342.07810000000001</v>
      </c>
      <c r="H4036" s="2">
        <f t="shared" si="253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tr">
        <f t="shared" si="255"/>
        <v>loss</v>
      </c>
      <c r="P4036" s="2" t="s">
        <v>23</v>
      </c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254"/>
        <v>concerning</v>
      </c>
      <c r="F4037" s="2">
        <v>7.0000000000000007E-2</v>
      </c>
      <c r="G4037" s="2">
        <f t="shared" si="252"/>
        <v>9.6201000000000008</v>
      </c>
      <c r="H4037" s="2">
        <f t="shared" si="253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tr">
        <f t="shared" si="255"/>
        <v>loss</v>
      </c>
      <c r="P4037" s="2" t="s">
        <v>17</v>
      </c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254"/>
        <v>concerning</v>
      </c>
      <c r="F4038" s="2">
        <v>0.19</v>
      </c>
      <c r="G4038" s="2">
        <f t="shared" si="252"/>
        <v>91.920100000000005</v>
      </c>
      <c r="H4038" s="2">
        <f t="shared" si="253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tr">
        <f t="shared" si="255"/>
        <v>loss</v>
      </c>
      <c r="P4038" s="2" t="s">
        <v>23</v>
      </c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254"/>
        <v>Good Sales</v>
      </c>
      <c r="F4039" s="2">
        <v>0.33</v>
      </c>
      <c r="G4039" s="2">
        <f t="shared" si="252"/>
        <v>1199.3883000000001</v>
      </c>
      <c r="H4039" s="2">
        <f t="shared" si="253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tr">
        <f t="shared" si="255"/>
        <v>loss</v>
      </c>
      <c r="P4039" s="2" t="s">
        <v>34</v>
      </c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254"/>
        <v>Good Sales</v>
      </c>
      <c r="F4040" s="2">
        <v>0.27</v>
      </c>
      <c r="G4040" s="2">
        <f t="shared" si="252"/>
        <v>556.13520000000005</v>
      </c>
      <c r="H4040" s="2">
        <f t="shared" si="253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tr">
        <f t="shared" si="255"/>
        <v>loss</v>
      </c>
      <c r="P4040" s="2" t="s">
        <v>34</v>
      </c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254"/>
        <v>Good Sales</v>
      </c>
      <c r="F4041" s="2">
        <v>0.34</v>
      </c>
      <c r="G4041" s="2">
        <f t="shared" si="252"/>
        <v>1341.4360000000001</v>
      </c>
      <c r="H4041" s="2">
        <f t="shared" si="253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tr">
        <f t="shared" si="255"/>
        <v>loss</v>
      </c>
      <c r="P4041" s="2" t="s">
        <v>23</v>
      </c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254"/>
        <v>Good Sales</v>
      </c>
      <c r="F4042" s="2">
        <v>0.18</v>
      </c>
      <c r="G4042" s="2">
        <f t="shared" si="252"/>
        <v>590.85</v>
      </c>
      <c r="H4042" s="2">
        <f t="shared" si="253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tr">
        <f t="shared" si="255"/>
        <v>loss</v>
      </c>
      <c r="P4042" s="2" t="s">
        <v>23</v>
      </c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254"/>
        <v>Good Sales</v>
      </c>
      <c r="F4043" s="2">
        <v>0.1</v>
      </c>
      <c r="G4043" s="2">
        <f t="shared" si="252"/>
        <v>294.94299999999998</v>
      </c>
      <c r="H4043" s="2">
        <f t="shared" si="253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tr">
        <f t="shared" si="255"/>
        <v>loss</v>
      </c>
      <c r="P4043" s="2" t="s">
        <v>23</v>
      </c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254"/>
        <v>Good Sales</v>
      </c>
      <c r="F4044" s="2">
        <v>0.1</v>
      </c>
      <c r="G4044" s="2">
        <f t="shared" si="252"/>
        <v>451.67399999999998</v>
      </c>
      <c r="H4044" s="2">
        <f t="shared" si="253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tr">
        <f t="shared" si="255"/>
        <v>profit</v>
      </c>
      <c r="P4044" s="2" t="s">
        <v>39</v>
      </c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254"/>
        <v>concerning</v>
      </c>
      <c r="F4045" s="2">
        <v>0.3</v>
      </c>
      <c r="G4045" s="2">
        <f t="shared" si="252"/>
        <v>61.343999999999994</v>
      </c>
      <c r="H4045" s="2">
        <f t="shared" si="253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tr">
        <f t="shared" si="255"/>
        <v>loss</v>
      </c>
      <c r="P4045" s="2" t="s">
        <v>48</v>
      </c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254"/>
        <v>Good Sales</v>
      </c>
      <c r="F4046" s="2">
        <v>0.08</v>
      </c>
      <c r="G4046" s="2">
        <f t="shared" si="252"/>
        <v>68.773600000000002</v>
      </c>
      <c r="H4046" s="2">
        <f t="shared" si="253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tr">
        <f t="shared" si="255"/>
        <v>loss</v>
      </c>
      <c r="P4046" s="2" t="s">
        <v>39</v>
      </c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254"/>
        <v>Good Sales</v>
      </c>
      <c r="F4047" s="2">
        <v>0.2</v>
      </c>
      <c r="G4047" s="2">
        <f t="shared" si="252"/>
        <v>631.88800000000003</v>
      </c>
      <c r="H4047" s="2">
        <f t="shared" si="253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tr">
        <f t="shared" si="255"/>
        <v>loss</v>
      </c>
      <c r="P4047" s="2" t="s">
        <v>28</v>
      </c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254"/>
        <v>concerning</v>
      </c>
      <c r="F4048" s="2">
        <v>0.11</v>
      </c>
      <c r="G4048" s="2">
        <f t="shared" si="252"/>
        <v>46.4816</v>
      </c>
      <c r="H4048" s="2">
        <f t="shared" si="253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tr">
        <f t="shared" si="255"/>
        <v>loss</v>
      </c>
      <c r="P4048" s="2" t="s">
        <v>39</v>
      </c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254"/>
        <v>Good Sales</v>
      </c>
      <c r="F4049" s="2">
        <v>0.33</v>
      </c>
      <c r="G4049" s="2">
        <f t="shared" si="252"/>
        <v>1075.9188000000001</v>
      </c>
      <c r="H4049" s="2">
        <f t="shared" si="253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tr">
        <f t="shared" si="255"/>
        <v>profit</v>
      </c>
      <c r="P4049" s="2" t="s">
        <v>34</v>
      </c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254"/>
        <v>Good Sales</v>
      </c>
      <c r="F4050" s="2">
        <v>0.31</v>
      </c>
      <c r="G4050" s="2">
        <f t="shared" si="252"/>
        <v>1525.8788999999999</v>
      </c>
      <c r="H4050" s="2">
        <f t="shared" si="253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tr">
        <f t="shared" si="255"/>
        <v>loss</v>
      </c>
      <c r="P4050" s="2" t="s">
        <v>34</v>
      </c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254"/>
        <v>Good Sales</v>
      </c>
      <c r="F4051" s="2">
        <v>0.19</v>
      </c>
      <c r="G4051" s="2">
        <f t="shared" si="252"/>
        <v>837.17039999999997</v>
      </c>
      <c r="H4051" s="2">
        <f t="shared" si="253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tr">
        <f t="shared" si="255"/>
        <v>loss</v>
      </c>
      <c r="P4051" s="2" t="s">
        <v>34</v>
      </c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254"/>
        <v>Good Sales</v>
      </c>
      <c r="F4052" s="2">
        <v>0.06</v>
      </c>
      <c r="G4052" s="2">
        <f t="shared" si="252"/>
        <v>179.72939999999997</v>
      </c>
      <c r="H4052" s="2">
        <f t="shared" si="253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tr">
        <f t="shared" si="255"/>
        <v>loss</v>
      </c>
      <c r="P4052" s="2" t="s">
        <v>23</v>
      </c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254"/>
        <v>Good Sales</v>
      </c>
      <c r="F4053" s="2">
        <v>0.11</v>
      </c>
      <c r="G4053" s="2">
        <f t="shared" si="252"/>
        <v>492.85389999999995</v>
      </c>
      <c r="H4053" s="2">
        <f t="shared" si="253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tr">
        <f t="shared" si="255"/>
        <v>profit</v>
      </c>
      <c r="P4053" s="2" t="s">
        <v>28</v>
      </c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254"/>
        <v>concerning</v>
      </c>
      <c r="F4054" s="2">
        <v>0.24</v>
      </c>
      <c r="G4054" s="2">
        <f t="shared" si="252"/>
        <v>160.7304</v>
      </c>
      <c r="H4054" s="2">
        <f t="shared" si="253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tr">
        <f t="shared" si="255"/>
        <v>loss</v>
      </c>
      <c r="P4054" s="2" t="s">
        <v>23</v>
      </c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254"/>
        <v>Good Sales</v>
      </c>
      <c r="F4055" s="2">
        <v>0.49</v>
      </c>
      <c r="G4055" s="2">
        <f t="shared" si="252"/>
        <v>1140.72</v>
      </c>
      <c r="H4055" s="2">
        <f t="shared" si="253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tr">
        <f t="shared" si="255"/>
        <v>loss</v>
      </c>
      <c r="P4055" s="2" t="s">
        <v>48</v>
      </c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254"/>
        <v>Good Sales</v>
      </c>
      <c r="F4056" s="2">
        <v>0.14000000000000001</v>
      </c>
      <c r="G4056" s="2">
        <f t="shared" si="252"/>
        <v>308.07140000000004</v>
      </c>
      <c r="H4056" s="2">
        <f t="shared" si="253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tr">
        <f t="shared" si="255"/>
        <v>loss</v>
      </c>
      <c r="P4056" s="2" t="s">
        <v>34</v>
      </c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254"/>
        <v>Good Sales</v>
      </c>
      <c r="F4057" s="2">
        <v>0.1</v>
      </c>
      <c r="G4057" s="2">
        <f t="shared" si="252"/>
        <v>174.85900000000001</v>
      </c>
      <c r="H4057" s="2">
        <f t="shared" si="253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tr">
        <f t="shared" si="255"/>
        <v>loss</v>
      </c>
      <c r="P4057" s="2" t="s">
        <v>23</v>
      </c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254"/>
        <v>concerning</v>
      </c>
      <c r="F4058" s="2">
        <v>0.11</v>
      </c>
      <c r="G4058" s="2">
        <f t="shared" si="252"/>
        <v>11.1089</v>
      </c>
      <c r="H4058" s="2">
        <f t="shared" si="253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tr">
        <f t="shared" si="255"/>
        <v>loss</v>
      </c>
      <c r="P4058" s="2" t="s">
        <v>17</v>
      </c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254"/>
        <v>Good Sales</v>
      </c>
      <c r="F4059" s="2">
        <v>0.35</v>
      </c>
      <c r="G4059" s="2">
        <f t="shared" si="252"/>
        <v>1563.1139999999998</v>
      </c>
      <c r="H4059" s="2">
        <f t="shared" si="253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tr">
        <f t="shared" si="255"/>
        <v>loss</v>
      </c>
      <c r="P4059" s="2" t="s">
        <v>48</v>
      </c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254"/>
        <v>Good Sales</v>
      </c>
      <c r="F4060" s="2">
        <v>0.46</v>
      </c>
      <c r="G4060" s="2">
        <f t="shared" si="252"/>
        <v>1798.9496000000001</v>
      </c>
      <c r="H4060" s="2">
        <f t="shared" si="253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tr">
        <f t="shared" si="255"/>
        <v>loss</v>
      </c>
      <c r="P4060" s="2" t="s">
        <v>39</v>
      </c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254"/>
        <v>Good Sales</v>
      </c>
      <c r="F4061" s="2">
        <v>0.04</v>
      </c>
      <c r="G4061" s="2">
        <f t="shared" si="252"/>
        <v>131.96</v>
      </c>
      <c r="H4061" s="2">
        <f t="shared" si="253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tr">
        <f t="shared" si="255"/>
        <v>loss</v>
      </c>
      <c r="P4061" s="2" t="s">
        <v>48</v>
      </c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254"/>
        <v>concerning</v>
      </c>
      <c r="F4062" s="2">
        <v>0.37</v>
      </c>
      <c r="G4062" s="2">
        <f t="shared" si="252"/>
        <v>270.81780000000003</v>
      </c>
      <c r="H4062" s="2">
        <f t="shared" si="253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tr">
        <f t="shared" si="255"/>
        <v>loss</v>
      </c>
      <c r="P4062" s="2" t="s">
        <v>28</v>
      </c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254"/>
        <v>Good Sales</v>
      </c>
      <c r="F4063" s="2">
        <v>0.25</v>
      </c>
      <c r="G4063" s="2">
        <f t="shared" si="252"/>
        <v>488.30250000000001</v>
      </c>
      <c r="H4063" s="2">
        <f t="shared" si="253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tr">
        <f t="shared" si="255"/>
        <v>loss</v>
      </c>
      <c r="P4063" s="2" t="s">
        <v>28</v>
      </c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254"/>
        <v>Good Sales</v>
      </c>
      <c r="F4064" s="2">
        <v>0.41</v>
      </c>
      <c r="G4064" s="2">
        <f t="shared" si="252"/>
        <v>1897.9719999999998</v>
      </c>
      <c r="H4064" s="2">
        <f t="shared" si="253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tr">
        <f t="shared" si="255"/>
        <v>profit</v>
      </c>
      <c r="P4064" s="2" t="s">
        <v>48</v>
      </c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254"/>
        <v>Good Sales</v>
      </c>
      <c r="F4065" s="2">
        <v>0.21</v>
      </c>
      <c r="G4065" s="2">
        <f t="shared" si="252"/>
        <v>655.82159999999999</v>
      </c>
      <c r="H4065" s="2">
        <f t="shared" si="253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tr">
        <f t="shared" si="255"/>
        <v>loss</v>
      </c>
      <c r="P4065" s="2" t="s">
        <v>23</v>
      </c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254"/>
        <v>Good Sales</v>
      </c>
      <c r="F4066" s="2">
        <v>0</v>
      </c>
      <c r="G4066" s="2">
        <f t="shared" si="252"/>
        <v>0</v>
      </c>
      <c r="H4066" s="2">
        <f t="shared" si="253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tr">
        <f t="shared" si="255"/>
        <v>loss</v>
      </c>
      <c r="P4066" s="2" t="s">
        <v>39</v>
      </c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254"/>
        <v>Good Sales</v>
      </c>
      <c r="F4067" s="2">
        <v>0.34</v>
      </c>
      <c r="G4067" s="2">
        <f t="shared" si="252"/>
        <v>1555.2688000000001</v>
      </c>
      <c r="H4067" s="2">
        <f t="shared" si="253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tr">
        <f t="shared" si="255"/>
        <v>loss</v>
      </c>
      <c r="P4067" s="2" t="s">
        <v>34</v>
      </c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254"/>
        <v>Good Sales</v>
      </c>
      <c r="F4068" s="2">
        <v>0.4</v>
      </c>
      <c r="G4068" s="2">
        <f t="shared" si="252"/>
        <v>1137.2760000000001</v>
      </c>
      <c r="H4068" s="2">
        <f t="shared" si="253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tr">
        <f t="shared" si="255"/>
        <v>loss</v>
      </c>
      <c r="P4068" s="2" t="s">
        <v>34</v>
      </c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254"/>
        <v>Good Sales</v>
      </c>
      <c r="F4069" s="2">
        <v>0.45</v>
      </c>
      <c r="G4069" s="2">
        <f t="shared" si="252"/>
        <v>1362.7574999999999</v>
      </c>
      <c r="H4069" s="2">
        <f t="shared" si="253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tr">
        <f t="shared" si="255"/>
        <v>loss</v>
      </c>
      <c r="P4069" s="2" t="s">
        <v>23</v>
      </c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254"/>
        <v>Good Sales</v>
      </c>
      <c r="F4070" s="2">
        <v>0.28000000000000003</v>
      </c>
      <c r="G4070" s="2">
        <f t="shared" si="252"/>
        <v>502.32280000000003</v>
      </c>
      <c r="H4070" s="2">
        <f t="shared" si="253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tr">
        <f t="shared" si="255"/>
        <v>loss</v>
      </c>
      <c r="P4070" s="2" t="s">
        <v>23</v>
      </c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254"/>
        <v>Good Sales</v>
      </c>
      <c r="F4071" s="2">
        <v>0.06</v>
      </c>
      <c r="G4071" s="2">
        <f t="shared" si="252"/>
        <v>115.20359999999999</v>
      </c>
      <c r="H4071" s="2">
        <f t="shared" si="253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tr">
        <f t="shared" si="255"/>
        <v>loss</v>
      </c>
      <c r="P4071" s="2" t="s">
        <v>39</v>
      </c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254"/>
        <v>Good Sales</v>
      </c>
      <c r="F4072" s="2">
        <v>0.18</v>
      </c>
      <c r="G4072" s="2">
        <f t="shared" si="252"/>
        <v>622.70459999999991</v>
      </c>
      <c r="H4072" s="2">
        <f t="shared" si="253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tr">
        <f t="shared" si="255"/>
        <v>loss</v>
      </c>
      <c r="P4072" s="2" t="s">
        <v>23</v>
      </c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254"/>
        <v>Good Sales</v>
      </c>
      <c r="F4073" s="2">
        <v>0.39</v>
      </c>
      <c r="G4073" s="2">
        <f t="shared" si="252"/>
        <v>651.35070000000007</v>
      </c>
      <c r="H4073" s="2">
        <f t="shared" si="253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tr">
        <f t="shared" si="255"/>
        <v>loss</v>
      </c>
      <c r="P4073" s="2" t="s">
        <v>23</v>
      </c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254"/>
        <v>Good Sales</v>
      </c>
      <c r="F4074" s="2">
        <v>0.25</v>
      </c>
      <c r="G4074" s="2">
        <f t="shared" si="252"/>
        <v>709.90750000000003</v>
      </c>
      <c r="H4074" s="2">
        <f t="shared" si="253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tr">
        <f t="shared" si="255"/>
        <v>loss</v>
      </c>
      <c r="P4074" s="2" t="s">
        <v>39</v>
      </c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254"/>
        <v>Good Sales</v>
      </c>
      <c r="F4075" s="2">
        <v>0.35</v>
      </c>
      <c r="G4075" s="2">
        <f t="shared" si="252"/>
        <v>513.82099999999991</v>
      </c>
      <c r="H4075" s="2">
        <f t="shared" si="253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tr">
        <f t="shared" si="255"/>
        <v>loss</v>
      </c>
      <c r="P4075" s="2" t="s">
        <v>34</v>
      </c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254"/>
        <v>Good Sales</v>
      </c>
      <c r="F4076" s="2">
        <v>0</v>
      </c>
      <c r="G4076" s="2">
        <f t="shared" si="252"/>
        <v>0</v>
      </c>
      <c r="H4076" s="2">
        <f t="shared" si="253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tr">
        <f t="shared" si="255"/>
        <v>loss</v>
      </c>
      <c r="P4076" s="2" t="s">
        <v>48</v>
      </c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254"/>
        <v>Good Sales</v>
      </c>
      <c r="F4077" s="2">
        <v>0.04</v>
      </c>
      <c r="G4077" s="2">
        <f t="shared" si="252"/>
        <v>93.06280000000001</v>
      </c>
      <c r="H4077" s="2">
        <f t="shared" si="253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tr">
        <f t="shared" si="255"/>
        <v>loss</v>
      </c>
      <c r="P4077" s="2" t="s">
        <v>39</v>
      </c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254"/>
        <v>Good Sales</v>
      </c>
      <c r="F4078" s="2">
        <v>0.34</v>
      </c>
      <c r="G4078" s="2">
        <f t="shared" si="252"/>
        <v>396.26660000000004</v>
      </c>
      <c r="H4078" s="2">
        <f t="shared" si="253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tr">
        <f t="shared" si="255"/>
        <v>loss</v>
      </c>
      <c r="P4078" s="2" t="s">
        <v>28</v>
      </c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254"/>
        <v>Good Sales</v>
      </c>
      <c r="F4079" s="2">
        <v>0.15</v>
      </c>
      <c r="G4079" s="2">
        <f t="shared" si="252"/>
        <v>675.39299999999992</v>
      </c>
      <c r="H4079" s="2">
        <f t="shared" si="253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tr">
        <f t="shared" si="255"/>
        <v>loss</v>
      </c>
      <c r="P4079" s="2" t="s">
        <v>28</v>
      </c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254"/>
        <v>Good Sales</v>
      </c>
      <c r="F4080" s="2">
        <v>0.19</v>
      </c>
      <c r="G4080" s="2">
        <f t="shared" si="252"/>
        <v>301.66300000000001</v>
      </c>
      <c r="H4080" s="2">
        <f t="shared" si="253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tr">
        <f t="shared" si="255"/>
        <v>loss</v>
      </c>
      <c r="P4080" s="2" t="s">
        <v>28</v>
      </c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254"/>
        <v>Good Sales</v>
      </c>
      <c r="F4081" s="2">
        <v>0.32</v>
      </c>
      <c r="G4081" s="2">
        <f t="shared" si="252"/>
        <v>968.72640000000001</v>
      </c>
      <c r="H4081" s="2">
        <f t="shared" si="253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tr">
        <f t="shared" si="255"/>
        <v>loss</v>
      </c>
      <c r="P4081" s="2" t="s">
        <v>34</v>
      </c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254"/>
        <v>Good Sales</v>
      </c>
      <c r="F4082" s="2">
        <v>0.06</v>
      </c>
      <c r="G4082" s="2">
        <f t="shared" si="252"/>
        <v>83.452199999999991</v>
      </c>
      <c r="H4082" s="2">
        <f t="shared" si="253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tr">
        <f t="shared" si="255"/>
        <v>loss</v>
      </c>
      <c r="P4082" s="2" t="s">
        <v>48</v>
      </c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254"/>
        <v>Good Sales</v>
      </c>
      <c r="F4083" s="2">
        <v>0.42</v>
      </c>
      <c r="G4083" s="2">
        <f t="shared" si="252"/>
        <v>573.0018</v>
      </c>
      <c r="H4083" s="2">
        <f t="shared" si="253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tr">
        <f t="shared" si="255"/>
        <v>loss</v>
      </c>
      <c r="P4083" s="2" t="s">
        <v>39</v>
      </c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254"/>
        <v>Good Sales</v>
      </c>
      <c r="F4084" s="2">
        <v>7.0000000000000007E-2</v>
      </c>
      <c r="G4084" s="2">
        <f t="shared" si="252"/>
        <v>127.2684</v>
      </c>
      <c r="H4084" s="2">
        <f t="shared" si="253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tr">
        <f t="shared" si="255"/>
        <v>loss</v>
      </c>
      <c r="P4084" s="2" t="s">
        <v>23</v>
      </c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254"/>
        <v>Good Sales</v>
      </c>
      <c r="F4085" s="2">
        <v>0.37</v>
      </c>
      <c r="G4085" s="2">
        <f t="shared" si="252"/>
        <v>1697.4822999999999</v>
      </c>
      <c r="H4085" s="2">
        <f t="shared" si="253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tr">
        <f t="shared" si="255"/>
        <v>profit</v>
      </c>
      <c r="P4085" s="2" t="s">
        <v>34</v>
      </c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254"/>
        <v>Good Sales</v>
      </c>
      <c r="F4086" s="2">
        <v>0.15</v>
      </c>
      <c r="G4086" s="2">
        <f t="shared" si="252"/>
        <v>302.75099999999998</v>
      </c>
      <c r="H4086" s="2">
        <f t="shared" si="253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tr">
        <f t="shared" si="255"/>
        <v>loss</v>
      </c>
      <c r="P4086" s="2" t="s">
        <v>34</v>
      </c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254"/>
        <v>Good Sales</v>
      </c>
      <c r="F4087" s="2">
        <v>0.13</v>
      </c>
      <c r="G4087" s="2">
        <f t="shared" si="252"/>
        <v>536.14729999999997</v>
      </c>
      <c r="H4087" s="2">
        <f t="shared" si="253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tr">
        <f t="shared" si="255"/>
        <v>loss</v>
      </c>
      <c r="P4087" s="2" t="s">
        <v>34</v>
      </c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254"/>
        <v>Good Sales</v>
      </c>
      <c r="F4088" s="2">
        <v>0.41</v>
      </c>
      <c r="G4088" s="2">
        <f t="shared" si="252"/>
        <v>437.37159999999994</v>
      </c>
      <c r="H4088" s="2">
        <f t="shared" si="253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tr">
        <f t="shared" si="255"/>
        <v>loss</v>
      </c>
      <c r="P4088" s="2" t="s">
        <v>23</v>
      </c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254"/>
        <v>concerning</v>
      </c>
      <c r="F4089" s="2">
        <v>0.28000000000000003</v>
      </c>
      <c r="G4089" s="2">
        <f t="shared" si="252"/>
        <v>94.088400000000007</v>
      </c>
      <c r="H4089" s="2">
        <f t="shared" si="253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tr">
        <f t="shared" si="255"/>
        <v>loss</v>
      </c>
      <c r="P4089" s="2" t="s">
        <v>48</v>
      </c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254"/>
        <v>Good Sales</v>
      </c>
      <c r="F4090" s="2">
        <v>0.1</v>
      </c>
      <c r="G4090" s="2">
        <f t="shared" si="252"/>
        <v>393.02199999999999</v>
      </c>
      <c r="H4090" s="2">
        <f t="shared" si="253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tr">
        <f t="shared" si="255"/>
        <v>loss</v>
      </c>
      <c r="P4090" s="2" t="s">
        <v>34</v>
      </c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254"/>
        <v>Good Sales</v>
      </c>
      <c r="F4091" s="2">
        <v>0</v>
      </c>
      <c r="G4091" s="2">
        <f t="shared" si="252"/>
        <v>0</v>
      </c>
      <c r="H4091" s="2">
        <f t="shared" si="253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tr">
        <f t="shared" si="255"/>
        <v>loss</v>
      </c>
      <c r="P4091" s="2" t="s">
        <v>28</v>
      </c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254"/>
        <v>Good Sales</v>
      </c>
      <c r="F4092" s="2">
        <v>0.49</v>
      </c>
      <c r="G4092" s="2">
        <f t="shared" si="252"/>
        <v>1258.4474</v>
      </c>
      <c r="H4092" s="2">
        <f t="shared" si="253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tr">
        <f t="shared" si="255"/>
        <v>loss</v>
      </c>
      <c r="P4092" s="2" t="s">
        <v>28</v>
      </c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254"/>
        <v>Good Sales</v>
      </c>
      <c r="F4093" s="2">
        <v>0.22</v>
      </c>
      <c r="G4093" s="2">
        <f t="shared" si="252"/>
        <v>315.43819999999999</v>
      </c>
      <c r="H4093" s="2">
        <f t="shared" si="253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tr">
        <f t="shared" si="255"/>
        <v>loss</v>
      </c>
      <c r="P4093" s="2" t="s">
        <v>39</v>
      </c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254"/>
        <v>concerning</v>
      </c>
      <c r="F4094" s="2">
        <v>0.2</v>
      </c>
      <c r="G4094" s="2">
        <f t="shared" si="252"/>
        <v>90.87</v>
      </c>
      <c r="H4094" s="2">
        <f t="shared" si="253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tr">
        <f t="shared" si="255"/>
        <v>loss</v>
      </c>
      <c r="P4094" s="2" t="s">
        <v>39</v>
      </c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254"/>
        <v>Good Sales</v>
      </c>
      <c r="F4095" s="2">
        <v>0.03</v>
      </c>
      <c r="G4095" s="2">
        <f t="shared" si="252"/>
        <v>73.9803</v>
      </c>
      <c r="H4095" s="2">
        <f t="shared" si="253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tr">
        <f t="shared" si="255"/>
        <v>loss</v>
      </c>
      <c r="P4095" s="2" t="s">
        <v>48</v>
      </c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254"/>
        <v>Good Sales</v>
      </c>
      <c r="F4096" s="2">
        <v>0.45</v>
      </c>
      <c r="G4096" s="2">
        <f t="shared" si="252"/>
        <v>1957.2345</v>
      </c>
      <c r="H4096" s="2">
        <f t="shared" si="253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tr">
        <f t="shared" si="255"/>
        <v>loss</v>
      </c>
      <c r="P4096" s="2" t="s">
        <v>39</v>
      </c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254"/>
        <v>concerning</v>
      </c>
      <c r="F4097" s="2">
        <v>7.0000000000000007E-2</v>
      </c>
      <c r="G4097" s="2">
        <f t="shared" si="252"/>
        <v>48.167700000000004</v>
      </c>
      <c r="H4097" s="2">
        <f t="shared" si="253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tr">
        <f t="shared" si="255"/>
        <v>loss</v>
      </c>
      <c r="P4097" s="2" t="s">
        <v>17</v>
      </c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254"/>
        <v>Good Sales</v>
      </c>
      <c r="F4098" s="2">
        <v>0.17</v>
      </c>
      <c r="G4098" s="2">
        <f t="shared" ref="G4098:G4161" si="256">D4098*F4098</f>
        <v>790.99979999999994</v>
      </c>
      <c r="H4098" s="2">
        <f t="shared" ref="H4098:H4161" si="257">D4098-G4098</f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tr">
        <f t="shared" si="255"/>
        <v>profit</v>
      </c>
      <c r="P4098" s="2" t="s">
        <v>34</v>
      </c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258">IF(D4099&gt;800,"Good Sales","concerning")</f>
        <v>Good Sales</v>
      </c>
      <c r="F4099" s="2">
        <v>0.21</v>
      </c>
      <c r="G4099" s="2">
        <f t="shared" si="256"/>
        <v>303.69569999999999</v>
      </c>
      <c r="H4099" s="2">
        <f t="shared" si="257"/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tr">
        <f t="shared" ref="O4099:O4162" si="259">IF(N4099&gt;800,"profit","loss")</f>
        <v>loss</v>
      </c>
      <c r="P4099" s="2" t="s">
        <v>28</v>
      </c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258"/>
        <v>Good Sales</v>
      </c>
      <c r="F4100" s="2">
        <v>0.41</v>
      </c>
      <c r="G4100" s="2">
        <f t="shared" si="256"/>
        <v>1110.1611</v>
      </c>
      <c r="H4100" s="2">
        <f t="shared" si="257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tr">
        <f t="shared" si="259"/>
        <v>loss</v>
      </c>
      <c r="P4100" s="2" t="s">
        <v>17</v>
      </c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258"/>
        <v>concerning</v>
      </c>
      <c r="F4101" s="2">
        <v>0.18</v>
      </c>
      <c r="G4101" s="2">
        <f t="shared" si="256"/>
        <v>76.660199999999989</v>
      </c>
      <c r="H4101" s="2">
        <f t="shared" si="257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tr">
        <f t="shared" si="259"/>
        <v>loss</v>
      </c>
      <c r="P4101" s="2" t="s">
        <v>48</v>
      </c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258"/>
        <v>Good Sales</v>
      </c>
      <c r="F4102" s="2">
        <v>0.27</v>
      </c>
      <c r="G4102" s="2">
        <f t="shared" si="256"/>
        <v>589.33710000000008</v>
      </c>
      <c r="H4102" s="2">
        <f t="shared" si="257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tr">
        <f t="shared" si="259"/>
        <v>loss</v>
      </c>
      <c r="P4102" s="2" t="s">
        <v>23</v>
      </c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258"/>
        <v>concerning</v>
      </c>
      <c r="F4103" s="2">
        <v>0.21</v>
      </c>
      <c r="G4103" s="2">
        <f t="shared" si="256"/>
        <v>150.54899999999998</v>
      </c>
      <c r="H4103" s="2">
        <f t="shared" si="257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tr">
        <f t="shared" si="259"/>
        <v>loss</v>
      </c>
      <c r="P4103" s="2" t="s">
        <v>48</v>
      </c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258"/>
        <v>concerning</v>
      </c>
      <c r="F4104" s="2">
        <v>0.16</v>
      </c>
      <c r="G4104" s="2">
        <f t="shared" si="256"/>
        <v>53.611199999999997</v>
      </c>
      <c r="H4104" s="2">
        <f t="shared" si="257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tr">
        <f t="shared" si="259"/>
        <v>loss</v>
      </c>
      <c r="P4104" s="2" t="s">
        <v>34</v>
      </c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258"/>
        <v>Good Sales</v>
      </c>
      <c r="F4105" s="2">
        <v>0.47</v>
      </c>
      <c r="G4105" s="2">
        <f t="shared" si="256"/>
        <v>2272.9811</v>
      </c>
      <c r="H4105" s="2">
        <f t="shared" si="257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tr">
        <f t="shared" si="259"/>
        <v>loss</v>
      </c>
      <c r="P4105" s="2" t="s">
        <v>23</v>
      </c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258"/>
        <v>Good Sales</v>
      </c>
      <c r="F4106" s="2">
        <v>0.4</v>
      </c>
      <c r="G4106" s="2">
        <f t="shared" si="256"/>
        <v>1470.9840000000002</v>
      </c>
      <c r="H4106" s="2">
        <f t="shared" si="257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tr">
        <f t="shared" si="259"/>
        <v>loss</v>
      </c>
      <c r="P4106" s="2" t="s">
        <v>39</v>
      </c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258"/>
        <v>Good Sales</v>
      </c>
      <c r="F4107" s="2">
        <v>0.09</v>
      </c>
      <c r="G4107" s="2">
        <f t="shared" si="256"/>
        <v>326.10419999999999</v>
      </c>
      <c r="H4107" s="2">
        <f t="shared" si="257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tr">
        <f t="shared" si="259"/>
        <v>loss</v>
      </c>
      <c r="P4107" s="2" t="s">
        <v>17</v>
      </c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258"/>
        <v>concerning</v>
      </c>
      <c r="F4108" s="2">
        <v>0.28000000000000003</v>
      </c>
      <c r="G4108" s="2">
        <f t="shared" si="256"/>
        <v>152.23320000000004</v>
      </c>
      <c r="H4108" s="2">
        <f t="shared" si="257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tr">
        <f t="shared" si="259"/>
        <v>loss</v>
      </c>
      <c r="P4108" s="2" t="s">
        <v>39</v>
      </c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258"/>
        <v>Good Sales</v>
      </c>
      <c r="F4109" s="2">
        <v>0.4</v>
      </c>
      <c r="G4109" s="2">
        <f t="shared" si="256"/>
        <v>1861.528</v>
      </c>
      <c r="H4109" s="2">
        <f t="shared" si="257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tr">
        <f t="shared" si="259"/>
        <v>loss</v>
      </c>
      <c r="P4109" s="2" t="s">
        <v>23</v>
      </c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258"/>
        <v>Good Sales</v>
      </c>
      <c r="F4110" s="2">
        <v>0.28999999999999998</v>
      </c>
      <c r="G4110" s="2">
        <f t="shared" si="256"/>
        <v>696.11599999999999</v>
      </c>
      <c r="H4110" s="2">
        <f t="shared" si="257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tr">
        <f t="shared" si="259"/>
        <v>loss</v>
      </c>
      <c r="P4110" s="2" t="s">
        <v>17</v>
      </c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258"/>
        <v>Good Sales</v>
      </c>
      <c r="F4111" s="2">
        <v>0.25</v>
      </c>
      <c r="G4111" s="2">
        <f t="shared" si="256"/>
        <v>1069.0474999999999</v>
      </c>
      <c r="H4111" s="2">
        <f t="shared" si="257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tr">
        <f t="shared" si="259"/>
        <v>loss</v>
      </c>
      <c r="P4111" s="2" t="s">
        <v>34</v>
      </c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258"/>
        <v>concerning</v>
      </c>
      <c r="F4112" s="2">
        <v>0.04</v>
      </c>
      <c r="G4112" s="2">
        <f t="shared" si="256"/>
        <v>6.47</v>
      </c>
      <c r="H4112" s="2">
        <f t="shared" si="257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tr">
        <f t="shared" si="259"/>
        <v>loss</v>
      </c>
      <c r="P4112" s="2" t="s">
        <v>48</v>
      </c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258"/>
        <v>Good Sales</v>
      </c>
      <c r="F4113" s="2">
        <v>0.05</v>
      </c>
      <c r="G4113" s="2">
        <f t="shared" si="256"/>
        <v>78.060500000000005</v>
      </c>
      <c r="H4113" s="2">
        <f t="shared" si="257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tr">
        <f t="shared" si="259"/>
        <v>loss</v>
      </c>
      <c r="P4113" s="2" t="s">
        <v>48</v>
      </c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258"/>
        <v>Good Sales</v>
      </c>
      <c r="F4114" s="2">
        <v>0.12</v>
      </c>
      <c r="G4114" s="2">
        <f t="shared" si="256"/>
        <v>597.67560000000003</v>
      </c>
      <c r="H4114" s="2">
        <f t="shared" si="257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tr">
        <f t="shared" si="259"/>
        <v>profit</v>
      </c>
      <c r="P4114" s="2" t="s">
        <v>34</v>
      </c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258"/>
        <v>Good Sales</v>
      </c>
      <c r="F4115" s="2">
        <v>0.26</v>
      </c>
      <c r="G4115" s="2">
        <f t="shared" si="256"/>
        <v>571.06659999999999</v>
      </c>
      <c r="H4115" s="2">
        <f t="shared" si="257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tr">
        <f t="shared" si="259"/>
        <v>loss</v>
      </c>
      <c r="P4115" s="2" t="s">
        <v>48</v>
      </c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258"/>
        <v>Good Sales</v>
      </c>
      <c r="F4116" s="2">
        <v>0.49</v>
      </c>
      <c r="G4116" s="2">
        <f t="shared" si="256"/>
        <v>2182.2737999999999</v>
      </c>
      <c r="H4116" s="2">
        <f t="shared" si="257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tr">
        <f t="shared" si="259"/>
        <v>loss</v>
      </c>
      <c r="P4116" s="2" t="s">
        <v>48</v>
      </c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258"/>
        <v>Good Sales</v>
      </c>
      <c r="F4117" s="2">
        <v>0.4</v>
      </c>
      <c r="G4117" s="2">
        <f t="shared" si="256"/>
        <v>682.87600000000009</v>
      </c>
      <c r="H4117" s="2">
        <f t="shared" si="257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tr">
        <f t="shared" si="259"/>
        <v>loss</v>
      </c>
      <c r="P4117" s="2" t="s">
        <v>28</v>
      </c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258"/>
        <v>Good Sales</v>
      </c>
      <c r="F4118" s="2">
        <v>0.06</v>
      </c>
      <c r="G4118" s="2">
        <f t="shared" si="256"/>
        <v>160.44659999999999</v>
      </c>
      <c r="H4118" s="2">
        <f t="shared" si="257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tr">
        <f t="shared" si="259"/>
        <v>loss</v>
      </c>
      <c r="P4118" s="2" t="s">
        <v>23</v>
      </c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258"/>
        <v>Good Sales</v>
      </c>
      <c r="F4119" s="2">
        <v>0.36</v>
      </c>
      <c r="G4119" s="2">
        <f t="shared" si="256"/>
        <v>1542.8412000000001</v>
      </c>
      <c r="H4119" s="2">
        <f t="shared" si="257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tr">
        <f t="shared" si="259"/>
        <v>loss</v>
      </c>
      <c r="P4119" s="2" t="s">
        <v>39</v>
      </c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258"/>
        <v>Good Sales</v>
      </c>
      <c r="F4120" s="2">
        <v>0.41</v>
      </c>
      <c r="G4120" s="2">
        <f t="shared" si="256"/>
        <v>1258.0932</v>
      </c>
      <c r="H4120" s="2">
        <f t="shared" si="257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tr">
        <f t="shared" si="259"/>
        <v>loss</v>
      </c>
      <c r="P4120" s="2" t="s">
        <v>23</v>
      </c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258"/>
        <v>Good Sales</v>
      </c>
      <c r="F4121" s="2">
        <v>0.21</v>
      </c>
      <c r="G4121" s="2">
        <f t="shared" si="256"/>
        <v>767.22239999999999</v>
      </c>
      <c r="H4121" s="2">
        <f t="shared" si="257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tr">
        <f t="shared" si="259"/>
        <v>profit</v>
      </c>
      <c r="P4121" s="2" t="s">
        <v>34</v>
      </c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258"/>
        <v>Good Sales</v>
      </c>
      <c r="F4122" s="2">
        <v>0.17</v>
      </c>
      <c r="G4122" s="2">
        <f t="shared" si="256"/>
        <v>207.61760000000001</v>
      </c>
      <c r="H4122" s="2">
        <f t="shared" si="257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tr">
        <f t="shared" si="259"/>
        <v>loss</v>
      </c>
      <c r="P4122" s="2" t="s">
        <v>39</v>
      </c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258"/>
        <v>Good Sales</v>
      </c>
      <c r="F4123" s="2">
        <v>0.28999999999999998</v>
      </c>
      <c r="G4123" s="2">
        <f t="shared" si="256"/>
        <v>250.51939999999999</v>
      </c>
      <c r="H4123" s="2">
        <f t="shared" si="257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tr">
        <f t="shared" si="259"/>
        <v>loss</v>
      </c>
      <c r="P4123" s="2" t="s">
        <v>48</v>
      </c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258"/>
        <v>Good Sales</v>
      </c>
      <c r="F4124" s="2">
        <v>0.26</v>
      </c>
      <c r="G4124" s="2">
        <f t="shared" si="256"/>
        <v>319.41000000000003</v>
      </c>
      <c r="H4124" s="2">
        <f t="shared" si="257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tr">
        <f t="shared" si="259"/>
        <v>loss</v>
      </c>
      <c r="P4124" s="2" t="s">
        <v>39</v>
      </c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258"/>
        <v>Good Sales</v>
      </c>
      <c r="F4125" s="2">
        <v>0.13</v>
      </c>
      <c r="G4125" s="2">
        <f t="shared" si="256"/>
        <v>327.07220000000001</v>
      </c>
      <c r="H4125" s="2">
        <f t="shared" si="257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tr">
        <f t="shared" si="259"/>
        <v>loss</v>
      </c>
      <c r="P4125" s="2" t="s">
        <v>34</v>
      </c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258"/>
        <v>Good Sales</v>
      </c>
      <c r="F4126" s="2">
        <v>0.2</v>
      </c>
      <c r="G4126" s="2">
        <f t="shared" si="256"/>
        <v>804.94600000000003</v>
      </c>
      <c r="H4126" s="2">
        <f t="shared" si="257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tr">
        <f t="shared" si="259"/>
        <v>loss</v>
      </c>
      <c r="P4126" s="2" t="s">
        <v>39</v>
      </c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258"/>
        <v>Good Sales</v>
      </c>
      <c r="F4127" s="2">
        <v>0.27</v>
      </c>
      <c r="G4127" s="2">
        <f t="shared" si="256"/>
        <v>495.33390000000003</v>
      </c>
      <c r="H4127" s="2">
        <f t="shared" si="257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tr">
        <f t="shared" si="259"/>
        <v>loss</v>
      </c>
      <c r="P4127" s="2" t="s">
        <v>34</v>
      </c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258"/>
        <v>Good Sales</v>
      </c>
      <c r="F4128" s="2">
        <v>0.28999999999999998</v>
      </c>
      <c r="G4128" s="2">
        <f t="shared" si="256"/>
        <v>831.60399999999993</v>
      </c>
      <c r="H4128" s="2">
        <f t="shared" si="257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tr">
        <f t="shared" si="259"/>
        <v>loss</v>
      </c>
      <c r="P4128" s="2" t="s">
        <v>34</v>
      </c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258"/>
        <v>Good Sales</v>
      </c>
      <c r="F4129" s="2">
        <v>0.27</v>
      </c>
      <c r="G4129" s="2">
        <f t="shared" si="256"/>
        <v>1091.7666000000002</v>
      </c>
      <c r="H4129" s="2">
        <f t="shared" si="257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tr">
        <f t="shared" si="259"/>
        <v>profit</v>
      </c>
      <c r="P4129" s="2" t="s">
        <v>28</v>
      </c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258"/>
        <v>Good Sales</v>
      </c>
      <c r="F4130" s="2">
        <v>0.42</v>
      </c>
      <c r="G4130" s="2">
        <f t="shared" si="256"/>
        <v>533.4</v>
      </c>
      <c r="H4130" s="2">
        <f t="shared" si="257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tr">
        <f t="shared" si="259"/>
        <v>loss</v>
      </c>
      <c r="P4130" s="2" t="s">
        <v>28</v>
      </c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258"/>
        <v>Good Sales</v>
      </c>
      <c r="F4131" s="2">
        <v>0.02</v>
      </c>
      <c r="G4131" s="2">
        <f t="shared" si="256"/>
        <v>88.531599999999997</v>
      </c>
      <c r="H4131" s="2">
        <f t="shared" si="257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tr">
        <f t="shared" si="259"/>
        <v>profit</v>
      </c>
      <c r="P4131" s="2" t="s">
        <v>23</v>
      </c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258"/>
        <v>Good Sales</v>
      </c>
      <c r="F4132" s="2">
        <v>0.17</v>
      </c>
      <c r="G4132" s="2">
        <f t="shared" si="256"/>
        <v>810.91700000000014</v>
      </c>
      <c r="H4132" s="2">
        <f t="shared" si="257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tr">
        <f t="shared" si="259"/>
        <v>profit</v>
      </c>
      <c r="P4132" s="2" t="s">
        <v>39</v>
      </c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258"/>
        <v>concerning</v>
      </c>
      <c r="F4133" s="2">
        <v>0.37</v>
      </c>
      <c r="G4133" s="2">
        <f t="shared" si="256"/>
        <v>107.6515</v>
      </c>
      <c r="H4133" s="2">
        <f t="shared" si="257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tr">
        <f t="shared" si="259"/>
        <v>loss</v>
      </c>
      <c r="P4133" s="2" t="s">
        <v>39</v>
      </c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258"/>
        <v>concerning</v>
      </c>
      <c r="F4134" s="2">
        <v>0.33</v>
      </c>
      <c r="G4134" s="2">
        <f t="shared" si="256"/>
        <v>128.5812</v>
      </c>
      <c r="H4134" s="2">
        <f t="shared" si="257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tr">
        <f t="shared" si="259"/>
        <v>loss</v>
      </c>
      <c r="P4134" s="2" t="s">
        <v>17</v>
      </c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258"/>
        <v>concerning</v>
      </c>
      <c r="F4135" s="2">
        <v>0.46</v>
      </c>
      <c r="G4135" s="2">
        <f t="shared" si="256"/>
        <v>251.02200000000002</v>
      </c>
      <c r="H4135" s="2">
        <f t="shared" si="257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tr">
        <f t="shared" si="259"/>
        <v>loss</v>
      </c>
      <c r="P4135" s="2" t="s">
        <v>23</v>
      </c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258"/>
        <v>Good Sales</v>
      </c>
      <c r="F4136" s="2">
        <v>0.28999999999999998</v>
      </c>
      <c r="G4136" s="2">
        <f t="shared" si="256"/>
        <v>1132.7892999999999</v>
      </c>
      <c r="H4136" s="2">
        <f t="shared" si="257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tr">
        <f t="shared" si="259"/>
        <v>profit</v>
      </c>
      <c r="P4136" s="2" t="s">
        <v>28</v>
      </c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258"/>
        <v>Good Sales</v>
      </c>
      <c r="F4137" s="2">
        <v>0.32</v>
      </c>
      <c r="G4137" s="2">
        <f t="shared" si="256"/>
        <v>328.88</v>
      </c>
      <c r="H4137" s="2">
        <f t="shared" si="257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tr">
        <f t="shared" si="259"/>
        <v>loss</v>
      </c>
      <c r="P4137" s="2" t="s">
        <v>28</v>
      </c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258"/>
        <v>Good Sales</v>
      </c>
      <c r="F4138" s="2">
        <v>0.35</v>
      </c>
      <c r="G4138" s="2">
        <f t="shared" si="256"/>
        <v>1279.5684999999999</v>
      </c>
      <c r="H4138" s="2">
        <f t="shared" si="257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tr">
        <f t="shared" si="259"/>
        <v>profit</v>
      </c>
      <c r="P4138" s="2" t="s">
        <v>39</v>
      </c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258"/>
        <v>Good Sales</v>
      </c>
      <c r="F4139" s="2">
        <v>0.09</v>
      </c>
      <c r="G4139" s="2">
        <f t="shared" si="256"/>
        <v>203.60249999999999</v>
      </c>
      <c r="H4139" s="2">
        <f t="shared" si="257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tr">
        <f t="shared" si="259"/>
        <v>loss</v>
      </c>
      <c r="P4139" s="2" t="s">
        <v>28</v>
      </c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258"/>
        <v>Good Sales</v>
      </c>
      <c r="F4140" s="2">
        <v>0.38</v>
      </c>
      <c r="G4140" s="2">
        <f t="shared" si="256"/>
        <v>1595.107</v>
      </c>
      <c r="H4140" s="2">
        <f t="shared" si="257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tr">
        <f t="shared" si="259"/>
        <v>profit</v>
      </c>
      <c r="P4140" s="2" t="s">
        <v>23</v>
      </c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258"/>
        <v>Good Sales</v>
      </c>
      <c r="F4141" s="2">
        <v>0.15</v>
      </c>
      <c r="G4141" s="2">
        <f t="shared" si="256"/>
        <v>609.28800000000001</v>
      </c>
      <c r="H4141" s="2">
        <f t="shared" si="257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tr">
        <f t="shared" si="259"/>
        <v>loss</v>
      </c>
      <c r="P4141" s="2" t="s">
        <v>34</v>
      </c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258"/>
        <v>Good Sales</v>
      </c>
      <c r="F4142" s="2">
        <v>0.21</v>
      </c>
      <c r="G4142" s="2">
        <f t="shared" si="256"/>
        <v>1008.4935</v>
      </c>
      <c r="H4142" s="2">
        <f t="shared" si="257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tr">
        <f t="shared" si="259"/>
        <v>loss</v>
      </c>
      <c r="P4142" s="2" t="s">
        <v>28</v>
      </c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258"/>
        <v>Good Sales</v>
      </c>
      <c r="F4143" s="2">
        <v>0.01</v>
      </c>
      <c r="G4143" s="2">
        <f t="shared" si="256"/>
        <v>13.300899999999999</v>
      </c>
      <c r="H4143" s="2">
        <f t="shared" si="257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tr">
        <f t="shared" si="259"/>
        <v>loss</v>
      </c>
      <c r="P4143" s="2" t="s">
        <v>28</v>
      </c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258"/>
        <v>Good Sales</v>
      </c>
      <c r="F4144" s="2">
        <v>0.42</v>
      </c>
      <c r="G4144" s="2">
        <f t="shared" si="256"/>
        <v>513.77339999999992</v>
      </c>
      <c r="H4144" s="2">
        <f t="shared" si="257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tr">
        <f t="shared" si="259"/>
        <v>loss</v>
      </c>
      <c r="P4144" s="2" t="s">
        <v>34</v>
      </c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258"/>
        <v>concerning</v>
      </c>
      <c r="F4145" s="2">
        <v>0.48</v>
      </c>
      <c r="G4145" s="2">
        <f t="shared" si="256"/>
        <v>122.10719999999999</v>
      </c>
      <c r="H4145" s="2">
        <f t="shared" si="257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tr">
        <f t="shared" si="259"/>
        <v>loss</v>
      </c>
      <c r="P4145" s="2" t="s">
        <v>34</v>
      </c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258"/>
        <v>Good Sales</v>
      </c>
      <c r="F4146" s="2">
        <v>0.03</v>
      </c>
      <c r="G4146" s="2">
        <f t="shared" si="256"/>
        <v>63.331199999999995</v>
      </c>
      <c r="H4146" s="2">
        <f t="shared" si="257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tr">
        <f t="shared" si="259"/>
        <v>loss</v>
      </c>
      <c r="P4146" s="2" t="s">
        <v>28</v>
      </c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258"/>
        <v>Good Sales</v>
      </c>
      <c r="F4147" s="2">
        <v>0.32</v>
      </c>
      <c r="G4147" s="2">
        <f t="shared" si="256"/>
        <v>751.81119999999999</v>
      </c>
      <c r="H4147" s="2">
        <f t="shared" si="257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tr">
        <f t="shared" si="259"/>
        <v>loss</v>
      </c>
      <c r="P4147" s="2" t="s">
        <v>17</v>
      </c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258"/>
        <v>Good Sales</v>
      </c>
      <c r="F4148" s="2">
        <v>0.48</v>
      </c>
      <c r="G4148" s="2">
        <f t="shared" si="256"/>
        <v>2316.5375999999997</v>
      </c>
      <c r="H4148" s="2">
        <f t="shared" si="257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tr">
        <f t="shared" si="259"/>
        <v>loss</v>
      </c>
      <c r="P4148" s="2" t="s">
        <v>39</v>
      </c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258"/>
        <v>Good Sales</v>
      </c>
      <c r="F4149" s="2">
        <v>0.3</v>
      </c>
      <c r="G4149" s="2">
        <f t="shared" si="256"/>
        <v>1251.2550000000001</v>
      </c>
      <c r="H4149" s="2">
        <f t="shared" si="257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tr">
        <f t="shared" si="259"/>
        <v>profit</v>
      </c>
      <c r="P4149" s="2" t="s">
        <v>34</v>
      </c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258"/>
        <v>Good Sales</v>
      </c>
      <c r="F4150" s="2">
        <v>0.4</v>
      </c>
      <c r="G4150" s="2">
        <f t="shared" si="256"/>
        <v>366.91200000000003</v>
      </c>
      <c r="H4150" s="2">
        <f t="shared" si="257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tr">
        <f t="shared" si="259"/>
        <v>loss</v>
      </c>
      <c r="P4150" s="2" t="s">
        <v>28</v>
      </c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258"/>
        <v>Good Sales</v>
      </c>
      <c r="F4151" s="2">
        <v>0.06</v>
      </c>
      <c r="G4151" s="2">
        <f t="shared" si="256"/>
        <v>240.75599999999997</v>
      </c>
      <c r="H4151" s="2">
        <f t="shared" si="257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tr">
        <f t="shared" si="259"/>
        <v>loss</v>
      </c>
      <c r="P4151" s="2" t="s">
        <v>48</v>
      </c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258"/>
        <v>Good Sales</v>
      </c>
      <c r="F4152" s="2">
        <v>0.12</v>
      </c>
      <c r="G4152" s="2">
        <f t="shared" si="256"/>
        <v>116.84039999999999</v>
      </c>
      <c r="H4152" s="2">
        <f t="shared" si="257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tr">
        <f t="shared" si="259"/>
        <v>loss</v>
      </c>
      <c r="P4152" s="2" t="s">
        <v>17</v>
      </c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258"/>
        <v>concerning</v>
      </c>
      <c r="F4153" s="2">
        <v>0.17</v>
      </c>
      <c r="G4153" s="2">
        <f t="shared" si="256"/>
        <v>81.778500000000008</v>
      </c>
      <c r="H4153" s="2">
        <f t="shared" si="257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tr">
        <f t="shared" si="259"/>
        <v>loss</v>
      </c>
      <c r="P4153" s="2" t="s">
        <v>39</v>
      </c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258"/>
        <v>Good Sales</v>
      </c>
      <c r="F4154" s="2">
        <v>0.49</v>
      </c>
      <c r="G4154" s="2">
        <f t="shared" si="256"/>
        <v>2058.8379</v>
      </c>
      <c r="H4154" s="2">
        <f t="shared" si="257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tr">
        <f t="shared" si="259"/>
        <v>profit</v>
      </c>
      <c r="P4154" s="2" t="s">
        <v>17</v>
      </c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258"/>
        <v>Good Sales</v>
      </c>
      <c r="F4155" s="2">
        <v>0.39</v>
      </c>
      <c r="G4155" s="2">
        <f t="shared" si="256"/>
        <v>1904.058</v>
      </c>
      <c r="H4155" s="2">
        <f t="shared" si="257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tr">
        <f t="shared" si="259"/>
        <v>profit</v>
      </c>
      <c r="P4155" s="2" t="s">
        <v>34</v>
      </c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258"/>
        <v>concerning</v>
      </c>
      <c r="F4156" s="2">
        <v>0.44</v>
      </c>
      <c r="G4156" s="2">
        <f t="shared" si="256"/>
        <v>233.98319999999998</v>
      </c>
      <c r="H4156" s="2">
        <f t="shared" si="257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tr">
        <f t="shared" si="259"/>
        <v>loss</v>
      </c>
      <c r="P4156" s="2" t="s">
        <v>23</v>
      </c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258"/>
        <v>Good Sales</v>
      </c>
      <c r="F4157" s="2">
        <v>0.24</v>
      </c>
      <c r="G4157" s="2">
        <f t="shared" si="256"/>
        <v>981.17520000000002</v>
      </c>
      <c r="H4157" s="2">
        <f t="shared" si="257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tr">
        <f t="shared" si="259"/>
        <v>loss</v>
      </c>
      <c r="P4157" s="2" t="s">
        <v>34</v>
      </c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258"/>
        <v>Good Sales</v>
      </c>
      <c r="F4158" s="2">
        <v>0.36</v>
      </c>
      <c r="G4158" s="2">
        <f t="shared" si="256"/>
        <v>1551.6504</v>
      </c>
      <c r="H4158" s="2">
        <f t="shared" si="257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tr">
        <f t="shared" si="259"/>
        <v>loss</v>
      </c>
      <c r="P4158" s="2" t="s">
        <v>39</v>
      </c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258"/>
        <v>concerning</v>
      </c>
      <c r="F4159" s="2">
        <v>0.37</v>
      </c>
      <c r="G4159" s="2">
        <f t="shared" si="256"/>
        <v>252.303</v>
      </c>
      <c r="H4159" s="2">
        <f t="shared" si="257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tr">
        <f t="shared" si="259"/>
        <v>loss</v>
      </c>
      <c r="P4159" s="2" t="s">
        <v>28</v>
      </c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258"/>
        <v>Good Sales</v>
      </c>
      <c r="F4160" s="2">
        <v>0.28000000000000003</v>
      </c>
      <c r="G4160" s="2">
        <f t="shared" si="256"/>
        <v>416.62320000000005</v>
      </c>
      <c r="H4160" s="2">
        <f t="shared" si="257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tr">
        <f t="shared" si="259"/>
        <v>loss</v>
      </c>
      <c r="P4160" s="2" t="s">
        <v>34</v>
      </c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258"/>
        <v>Good Sales</v>
      </c>
      <c r="F4161" s="2">
        <v>0.44</v>
      </c>
      <c r="G4161" s="2">
        <f t="shared" si="256"/>
        <v>1625.7736</v>
      </c>
      <c r="H4161" s="2">
        <f t="shared" si="257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tr">
        <f t="shared" si="259"/>
        <v>loss</v>
      </c>
      <c r="P4161" s="2" t="s">
        <v>48</v>
      </c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258"/>
        <v>Good Sales</v>
      </c>
      <c r="F4162" s="2">
        <v>0.08</v>
      </c>
      <c r="G4162" s="2">
        <f t="shared" ref="G4162:G4225" si="260">D4162*F4162</f>
        <v>324.63040000000001</v>
      </c>
      <c r="H4162" s="2">
        <f t="shared" ref="H4162:H4225" si="261">D4162-G4162</f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tr">
        <f t="shared" si="259"/>
        <v>loss</v>
      </c>
      <c r="P4162" s="2" t="s">
        <v>48</v>
      </c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262">IF(D4163&gt;800,"Good Sales","concerning")</f>
        <v>Good Sales</v>
      </c>
      <c r="F4163" s="2">
        <v>0.03</v>
      </c>
      <c r="G4163" s="2">
        <f t="shared" si="260"/>
        <v>55.034100000000002</v>
      </c>
      <c r="H4163" s="2">
        <f t="shared" si="261"/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tr">
        <f t="shared" ref="O4163:O4226" si="263">IF(N4163&gt;800,"profit","loss")</f>
        <v>loss</v>
      </c>
      <c r="P4163" s="2" t="s">
        <v>28</v>
      </c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262"/>
        <v>Good Sales</v>
      </c>
      <c r="F4164" s="2">
        <v>0.15</v>
      </c>
      <c r="G4164" s="2">
        <f t="shared" si="260"/>
        <v>132.54749999999999</v>
      </c>
      <c r="H4164" s="2">
        <f t="shared" si="26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tr">
        <f t="shared" si="263"/>
        <v>loss</v>
      </c>
      <c r="P4164" s="2" t="s">
        <v>48</v>
      </c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262"/>
        <v>Good Sales</v>
      </c>
      <c r="F4165" s="2">
        <v>0.04</v>
      </c>
      <c r="G4165" s="2">
        <f t="shared" si="260"/>
        <v>131.07560000000001</v>
      </c>
      <c r="H4165" s="2">
        <f t="shared" si="26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tr">
        <f t="shared" si="263"/>
        <v>loss</v>
      </c>
      <c r="P4165" s="2" t="s">
        <v>48</v>
      </c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262"/>
        <v>Good Sales</v>
      </c>
      <c r="F4166" s="2">
        <v>0.03</v>
      </c>
      <c r="G4166" s="2">
        <f t="shared" si="260"/>
        <v>106.1895</v>
      </c>
      <c r="H4166" s="2">
        <f t="shared" si="26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tr">
        <f t="shared" si="263"/>
        <v>loss</v>
      </c>
      <c r="P4166" s="2" t="s">
        <v>23</v>
      </c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262"/>
        <v>Good Sales</v>
      </c>
      <c r="F4167" s="2">
        <v>0.21</v>
      </c>
      <c r="G4167" s="2">
        <f t="shared" si="260"/>
        <v>539.2127999999999</v>
      </c>
      <c r="H4167" s="2">
        <f t="shared" si="26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tr">
        <f t="shared" si="263"/>
        <v>loss</v>
      </c>
      <c r="P4167" s="2" t="s">
        <v>17</v>
      </c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262"/>
        <v>Good Sales</v>
      </c>
      <c r="F4168" s="2">
        <v>0.1</v>
      </c>
      <c r="G4168" s="2">
        <f t="shared" si="260"/>
        <v>81.021000000000015</v>
      </c>
      <c r="H4168" s="2">
        <f t="shared" si="26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tr">
        <f t="shared" si="263"/>
        <v>loss</v>
      </c>
      <c r="P4168" s="2" t="s">
        <v>17</v>
      </c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262"/>
        <v>Good Sales</v>
      </c>
      <c r="F4169" s="2">
        <v>0.4</v>
      </c>
      <c r="G4169" s="2">
        <f t="shared" si="260"/>
        <v>1695.1959999999999</v>
      </c>
      <c r="H4169" s="2">
        <f t="shared" si="26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tr">
        <f t="shared" si="263"/>
        <v>loss</v>
      </c>
      <c r="P4169" s="2" t="s">
        <v>48</v>
      </c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262"/>
        <v>Good Sales</v>
      </c>
      <c r="F4170" s="2">
        <v>0.28999999999999998</v>
      </c>
      <c r="G4170" s="2">
        <f t="shared" si="260"/>
        <v>945.92200000000003</v>
      </c>
      <c r="H4170" s="2">
        <f t="shared" si="26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tr">
        <f t="shared" si="263"/>
        <v>loss</v>
      </c>
      <c r="P4170" s="2" t="s">
        <v>48</v>
      </c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262"/>
        <v>Good Sales</v>
      </c>
      <c r="F4171" s="2">
        <v>0.18</v>
      </c>
      <c r="G4171" s="2">
        <f t="shared" si="260"/>
        <v>784.60199999999986</v>
      </c>
      <c r="H4171" s="2">
        <f t="shared" si="26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tr">
        <f t="shared" si="263"/>
        <v>profit</v>
      </c>
      <c r="P4171" s="2" t="s">
        <v>48</v>
      </c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262"/>
        <v>Good Sales</v>
      </c>
      <c r="F4172" s="2">
        <v>0.14000000000000001</v>
      </c>
      <c r="G4172" s="2">
        <f t="shared" si="260"/>
        <v>654.01700000000005</v>
      </c>
      <c r="H4172" s="2">
        <f t="shared" si="26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tr">
        <f t="shared" si="263"/>
        <v>loss</v>
      </c>
      <c r="P4172" s="2" t="s">
        <v>48</v>
      </c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262"/>
        <v>Good Sales</v>
      </c>
      <c r="F4173" s="2">
        <v>0.28000000000000003</v>
      </c>
      <c r="G4173" s="2">
        <f t="shared" si="260"/>
        <v>1133.4176000000002</v>
      </c>
      <c r="H4173" s="2">
        <f t="shared" si="26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tr">
        <f t="shared" si="263"/>
        <v>profit</v>
      </c>
      <c r="P4173" s="2" t="s">
        <v>34</v>
      </c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262"/>
        <v>Good Sales</v>
      </c>
      <c r="F4174" s="2">
        <v>0.22</v>
      </c>
      <c r="G4174" s="2">
        <f t="shared" si="260"/>
        <v>1055.4323999999999</v>
      </c>
      <c r="H4174" s="2">
        <f t="shared" si="26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tr">
        <f t="shared" si="263"/>
        <v>profit</v>
      </c>
      <c r="P4174" s="2" t="s">
        <v>28</v>
      </c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262"/>
        <v>Good Sales</v>
      </c>
      <c r="F4175" s="2">
        <v>0.03</v>
      </c>
      <c r="G4175" s="2">
        <f t="shared" si="260"/>
        <v>143.27579999999998</v>
      </c>
      <c r="H4175" s="2">
        <f t="shared" si="26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tr">
        <f t="shared" si="263"/>
        <v>loss</v>
      </c>
      <c r="P4175" s="2" t="s">
        <v>34</v>
      </c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262"/>
        <v>Good Sales</v>
      </c>
      <c r="F4176" s="2">
        <v>0.33</v>
      </c>
      <c r="G4176" s="2">
        <f t="shared" si="260"/>
        <v>1034.4807000000001</v>
      </c>
      <c r="H4176" s="2">
        <f t="shared" si="26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tr">
        <f t="shared" si="263"/>
        <v>loss</v>
      </c>
      <c r="P4176" s="2" t="s">
        <v>39</v>
      </c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262"/>
        <v>Good Sales</v>
      </c>
      <c r="F4177" s="2">
        <v>0.25</v>
      </c>
      <c r="G4177" s="2">
        <f t="shared" si="260"/>
        <v>917.01250000000005</v>
      </c>
      <c r="H4177" s="2">
        <f t="shared" si="26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tr">
        <f t="shared" si="263"/>
        <v>loss</v>
      </c>
      <c r="P4177" s="2" t="s">
        <v>39</v>
      </c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262"/>
        <v>Good Sales</v>
      </c>
      <c r="F4178" s="2">
        <v>0.14000000000000001</v>
      </c>
      <c r="G4178" s="2">
        <f t="shared" si="260"/>
        <v>493.79400000000004</v>
      </c>
      <c r="H4178" s="2">
        <f t="shared" si="26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tr">
        <f t="shared" si="263"/>
        <v>loss</v>
      </c>
      <c r="P4178" s="2" t="s">
        <v>28</v>
      </c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262"/>
        <v>Good Sales</v>
      </c>
      <c r="F4179" s="2">
        <v>0.15</v>
      </c>
      <c r="G4179" s="2">
        <f t="shared" si="260"/>
        <v>471.53550000000001</v>
      </c>
      <c r="H4179" s="2">
        <f t="shared" si="26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tr">
        <f t="shared" si="263"/>
        <v>loss</v>
      </c>
      <c r="P4179" s="2" t="s">
        <v>28</v>
      </c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262"/>
        <v>concerning</v>
      </c>
      <c r="F4180" s="2">
        <v>0.23</v>
      </c>
      <c r="G4180" s="2">
        <f t="shared" si="260"/>
        <v>44.813200000000002</v>
      </c>
      <c r="H4180" s="2">
        <f t="shared" si="26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tr">
        <f t="shared" si="263"/>
        <v>loss</v>
      </c>
      <c r="P4180" s="2" t="s">
        <v>48</v>
      </c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262"/>
        <v>Good Sales</v>
      </c>
      <c r="F4181" s="2">
        <v>0.41</v>
      </c>
      <c r="G4181" s="2">
        <f t="shared" si="260"/>
        <v>756.0154</v>
      </c>
      <c r="H4181" s="2">
        <f t="shared" si="26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tr">
        <f t="shared" si="263"/>
        <v>loss</v>
      </c>
      <c r="P4181" s="2" t="s">
        <v>28</v>
      </c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262"/>
        <v>concerning</v>
      </c>
      <c r="F4182" s="2">
        <v>0.21</v>
      </c>
      <c r="G4182" s="2">
        <f t="shared" si="260"/>
        <v>123.9798</v>
      </c>
      <c r="H4182" s="2">
        <f t="shared" si="26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tr">
        <f t="shared" si="263"/>
        <v>loss</v>
      </c>
      <c r="P4182" s="2" t="s">
        <v>48</v>
      </c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262"/>
        <v>Good Sales</v>
      </c>
      <c r="F4183" s="2">
        <v>0.42</v>
      </c>
      <c r="G4183" s="2">
        <f t="shared" si="260"/>
        <v>659.93340000000001</v>
      </c>
      <c r="H4183" s="2">
        <f t="shared" si="26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tr">
        <f t="shared" si="263"/>
        <v>loss</v>
      </c>
      <c r="P4183" s="2" t="s">
        <v>23</v>
      </c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262"/>
        <v>concerning</v>
      </c>
      <c r="F4184" s="2">
        <v>0.21</v>
      </c>
      <c r="G4184" s="2">
        <f t="shared" si="260"/>
        <v>91.553700000000006</v>
      </c>
      <c r="H4184" s="2">
        <f t="shared" si="26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tr">
        <f t="shared" si="263"/>
        <v>loss</v>
      </c>
      <c r="P4184" s="2" t="s">
        <v>34</v>
      </c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262"/>
        <v>Good Sales</v>
      </c>
      <c r="F4185" s="2">
        <v>0.41</v>
      </c>
      <c r="G4185" s="2">
        <f t="shared" si="260"/>
        <v>1889.3414999999998</v>
      </c>
      <c r="H4185" s="2">
        <f t="shared" si="26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tr">
        <f t="shared" si="263"/>
        <v>loss</v>
      </c>
      <c r="P4185" s="2" t="s">
        <v>39</v>
      </c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262"/>
        <v>Good Sales</v>
      </c>
      <c r="F4186" s="2">
        <v>0.47</v>
      </c>
      <c r="G4186" s="2">
        <f t="shared" si="260"/>
        <v>1086.4143999999999</v>
      </c>
      <c r="H4186" s="2">
        <f t="shared" si="26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tr">
        <f t="shared" si="263"/>
        <v>loss</v>
      </c>
      <c r="P4186" s="2" t="s">
        <v>17</v>
      </c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262"/>
        <v>Good Sales</v>
      </c>
      <c r="F4187" s="2">
        <v>0.01</v>
      </c>
      <c r="G4187" s="2">
        <f t="shared" si="260"/>
        <v>10.278900000000002</v>
      </c>
      <c r="H4187" s="2">
        <f t="shared" si="26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tr">
        <f t="shared" si="263"/>
        <v>loss</v>
      </c>
      <c r="P4187" s="2" t="s">
        <v>34</v>
      </c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262"/>
        <v>Good Sales</v>
      </c>
      <c r="F4188" s="2">
        <v>0.03</v>
      </c>
      <c r="G4188" s="2">
        <f t="shared" si="260"/>
        <v>88.962599999999995</v>
      </c>
      <c r="H4188" s="2">
        <f t="shared" si="26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tr">
        <f t="shared" si="263"/>
        <v>loss</v>
      </c>
      <c r="P4188" s="2" t="s">
        <v>39</v>
      </c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262"/>
        <v>Good Sales</v>
      </c>
      <c r="F4189" s="2">
        <v>7.0000000000000007E-2</v>
      </c>
      <c r="G4189" s="2">
        <f t="shared" si="260"/>
        <v>74.3827</v>
      </c>
      <c r="H4189" s="2">
        <f t="shared" si="26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tr">
        <f t="shared" si="263"/>
        <v>loss</v>
      </c>
      <c r="P4189" s="2" t="s">
        <v>23</v>
      </c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262"/>
        <v>Good Sales</v>
      </c>
      <c r="F4190" s="2">
        <v>0.06</v>
      </c>
      <c r="G4190" s="2">
        <f t="shared" si="260"/>
        <v>242.50560000000002</v>
      </c>
      <c r="H4190" s="2">
        <f t="shared" si="26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tr">
        <f t="shared" si="263"/>
        <v>loss</v>
      </c>
      <c r="P4190" s="2" t="s">
        <v>17</v>
      </c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262"/>
        <v>Good Sales</v>
      </c>
      <c r="F4191" s="2">
        <v>0.23</v>
      </c>
      <c r="G4191" s="2">
        <f t="shared" si="260"/>
        <v>367.77000000000004</v>
      </c>
      <c r="H4191" s="2">
        <f t="shared" si="26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tr">
        <f t="shared" si="263"/>
        <v>loss</v>
      </c>
      <c r="P4191" s="2" t="s">
        <v>17</v>
      </c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262"/>
        <v>Good Sales</v>
      </c>
      <c r="F4192" s="2">
        <v>0.38</v>
      </c>
      <c r="G4192" s="2">
        <f t="shared" si="260"/>
        <v>624.34379999999999</v>
      </c>
      <c r="H4192" s="2">
        <f t="shared" si="26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tr">
        <f t="shared" si="263"/>
        <v>loss</v>
      </c>
      <c r="P4192" s="2" t="s">
        <v>28</v>
      </c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262"/>
        <v>Good Sales</v>
      </c>
      <c r="F4193" s="2">
        <v>0.48</v>
      </c>
      <c r="G4193" s="2">
        <f t="shared" si="260"/>
        <v>2094.1248000000001</v>
      </c>
      <c r="H4193" s="2">
        <f t="shared" si="26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tr">
        <f t="shared" si="263"/>
        <v>loss</v>
      </c>
      <c r="P4193" s="2" t="s">
        <v>23</v>
      </c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262"/>
        <v>Good Sales</v>
      </c>
      <c r="F4194" s="2">
        <v>0.21</v>
      </c>
      <c r="G4194" s="2">
        <f t="shared" si="260"/>
        <v>596.41890000000001</v>
      </c>
      <c r="H4194" s="2">
        <f t="shared" si="26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tr">
        <f t="shared" si="263"/>
        <v>loss</v>
      </c>
      <c r="P4194" s="2" t="s">
        <v>34</v>
      </c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262"/>
        <v>Good Sales</v>
      </c>
      <c r="F4195" s="2">
        <v>0.34</v>
      </c>
      <c r="G4195" s="2">
        <f t="shared" si="260"/>
        <v>1512.2452000000001</v>
      </c>
      <c r="H4195" s="2">
        <f t="shared" si="26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tr">
        <f t="shared" si="263"/>
        <v>profit</v>
      </c>
      <c r="P4195" s="2" t="s">
        <v>28</v>
      </c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262"/>
        <v>Good Sales</v>
      </c>
      <c r="F4196" s="2">
        <v>0.32</v>
      </c>
      <c r="G4196" s="2">
        <f t="shared" si="260"/>
        <v>679.40800000000002</v>
      </c>
      <c r="H4196" s="2">
        <f t="shared" si="26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tr">
        <f t="shared" si="263"/>
        <v>loss</v>
      </c>
      <c r="P4196" s="2" t="s">
        <v>17</v>
      </c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262"/>
        <v>Good Sales</v>
      </c>
      <c r="F4197" s="2">
        <v>0.2</v>
      </c>
      <c r="G4197" s="2">
        <f t="shared" si="260"/>
        <v>357.05</v>
      </c>
      <c r="H4197" s="2">
        <f t="shared" si="26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tr">
        <f t="shared" si="263"/>
        <v>loss</v>
      </c>
      <c r="P4197" s="2" t="s">
        <v>34</v>
      </c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262"/>
        <v>Good Sales</v>
      </c>
      <c r="F4198" s="2">
        <v>0.36</v>
      </c>
      <c r="G4198" s="2">
        <f t="shared" si="260"/>
        <v>928.94039999999995</v>
      </c>
      <c r="H4198" s="2">
        <f t="shared" si="26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tr">
        <f t="shared" si="263"/>
        <v>loss</v>
      </c>
      <c r="P4198" s="2" t="s">
        <v>23</v>
      </c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262"/>
        <v>concerning</v>
      </c>
      <c r="F4199" s="2">
        <v>0.3</v>
      </c>
      <c r="G4199" s="2">
        <f t="shared" si="260"/>
        <v>120.393</v>
      </c>
      <c r="H4199" s="2">
        <f t="shared" si="26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tr">
        <f t="shared" si="263"/>
        <v>loss</v>
      </c>
      <c r="P4199" s="2" t="s">
        <v>17</v>
      </c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262"/>
        <v>Good Sales</v>
      </c>
      <c r="F4200" s="2">
        <v>0.38</v>
      </c>
      <c r="G4200" s="2">
        <f t="shared" si="260"/>
        <v>325.12040000000002</v>
      </c>
      <c r="H4200" s="2">
        <f t="shared" si="26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tr">
        <f t="shared" si="263"/>
        <v>loss</v>
      </c>
      <c r="P4200" s="2" t="s">
        <v>39</v>
      </c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262"/>
        <v>Good Sales</v>
      </c>
      <c r="F4201" s="2">
        <v>0.1</v>
      </c>
      <c r="G4201" s="2">
        <f t="shared" si="260"/>
        <v>117.56600000000002</v>
      </c>
      <c r="H4201" s="2">
        <f t="shared" si="26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tr">
        <f t="shared" si="263"/>
        <v>loss</v>
      </c>
      <c r="P4201" s="2" t="s">
        <v>17</v>
      </c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262"/>
        <v>Good Sales</v>
      </c>
      <c r="F4202" s="2">
        <v>0.18</v>
      </c>
      <c r="G4202" s="2">
        <f t="shared" si="260"/>
        <v>738.30960000000005</v>
      </c>
      <c r="H4202" s="2">
        <f t="shared" si="26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tr">
        <f t="shared" si="263"/>
        <v>profit</v>
      </c>
      <c r="P4202" s="2" t="s">
        <v>17</v>
      </c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262"/>
        <v>Good Sales</v>
      </c>
      <c r="F4203" s="2">
        <v>0.34</v>
      </c>
      <c r="G4203" s="2">
        <f t="shared" si="260"/>
        <v>1256.5074000000002</v>
      </c>
      <c r="H4203" s="2">
        <f t="shared" si="26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tr">
        <f t="shared" si="263"/>
        <v>loss</v>
      </c>
      <c r="P4203" s="2" t="s">
        <v>48</v>
      </c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262"/>
        <v>Good Sales</v>
      </c>
      <c r="F4204" s="2">
        <v>0.06</v>
      </c>
      <c r="G4204" s="2">
        <f t="shared" si="260"/>
        <v>62.832599999999999</v>
      </c>
      <c r="H4204" s="2">
        <f t="shared" si="26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tr">
        <f t="shared" si="263"/>
        <v>loss</v>
      </c>
      <c r="P4204" s="2" t="s">
        <v>39</v>
      </c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262"/>
        <v>Good Sales</v>
      </c>
      <c r="F4205" s="2">
        <v>0.39</v>
      </c>
      <c r="G4205" s="2">
        <f t="shared" si="260"/>
        <v>567.86339999999996</v>
      </c>
      <c r="H4205" s="2">
        <f t="shared" si="26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tr">
        <f t="shared" si="263"/>
        <v>loss</v>
      </c>
      <c r="P4205" s="2" t="s">
        <v>39</v>
      </c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262"/>
        <v>Good Sales</v>
      </c>
      <c r="F4206" s="2">
        <v>7.0000000000000007E-2</v>
      </c>
      <c r="G4206" s="2">
        <f t="shared" si="260"/>
        <v>330.88160000000005</v>
      </c>
      <c r="H4206" s="2">
        <f t="shared" si="26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tr">
        <f t="shared" si="263"/>
        <v>profit</v>
      </c>
      <c r="P4206" s="2" t="s">
        <v>39</v>
      </c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262"/>
        <v>concerning</v>
      </c>
      <c r="F4207" s="2">
        <v>0.16</v>
      </c>
      <c r="G4207" s="2">
        <f t="shared" si="260"/>
        <v>83.268799999999999</v>
      </c>
      <c r="H4207" s="2">
        <f t="shared" si="26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tr">
        <f t="shared" si="263"/>
        <v>loss</v>
      </c>
      <c r="P4207" s="2" t="s">
        <v>28</v>
      </c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262"/>
        <v>Good Sales</v>
      </c>
      <c r="F4208" s="2">
        <v>0.12</v>
      </c>
      <c r="G4208" s="2">
        <f t="shared" si="260"/>
        <v>333.90360000000004</v>
      </c>
      <c r="H4208" s="2">
        <f t="shared" si="26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tr">
        <f t="shared" si="263"/>
        <v>loss</v>
      </c>
      <c r="P4208" s="2" t="s">
        <v>28</v>
      </c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262"/>
        <v>Good Sales</v>
      </c>
      <c r="F4209" s="2">
        <v>0.03</v>
      </c>
      <c r="G4209" s="2">
        <f t="shared" si="260"/>
        <v>79.734899999999996</v>
      </c>
      <c r="H4209" s="2">
        <f t="shared" si="26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tr">
        <f t="shared" si="263"/>
        <v>loss</v>
      </c>
      <c r="P4209" s="2" t="s">
        <v>17</v>
      </c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262"/>
        <v>Good Sales</v>
      </c>
      <c r="F4210" s="2">
        <v>0.14000000000000001</v>
      </c>
      <c r="G4210" s="2">
        <f t="shared" si="260"/>
        <v>511.83580000000001</v>
      </c>
      <c r="H4210" s="2">
        <f t="shared" si="26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tr">
        <f t="shared" si="263"/>
        <v>loss</v>
      </c>
      <c r="P4210" s="2" t="s">
        <v>39</v>
      </c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262"/>
        <v>Good Sales</v>
      </c>
      <c r="F4211" s="2">
        <v>0.46</v>
      </c>
      <c r="G4211" s="2">
        <f t="shared" si="260"/>
        <v>635.27380000000005</v>
      </c>
      <c r="H4211" s="2">
        <f t="shared" si="26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tr">
        <f t="shared" si="263"/>
        <v>loss</v>
      </c>
      <c r="P4211" s="2" t="s">
        <v>48</v>
      </c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262"/>
        <v>Good Sales</v>
      </c>
      <c r="F4212" s="2">
        <v>0.01</v>
      </c>
      <c r="G4212" s="2">
        <f t="shared" si="260"/>
        <v>46.803900000000006</v>
      </c>
      <c r="H4212" s="2">
        <f t="shared" si="26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tr">
        <f t="shared" si="263"/>
        <v>loss</v>
      </c>
      <c r="P4212" s="2" t="s">
        <v>17</v>
      </c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262"/>
        <v>Good Sales</v>
      </c>
      <c r="F4213" s="2">
        <v>0.01</v>
      </c>
      <c r="G4213" s="2">
        <f t="shared" si="260"/>
        <v>21.118600000000001</v>
      </c>
      <c r="H4213" s="2">
        <f t="shared" si="26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tr">
        <f t="shared" si="263"/>
        <v>loss</v>
      </c>
      <c r="P4213" s="2" t="s">
        <v>23</v>
      </c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262"/>
        <v>Good Sales</v>
      </c>
      <c r="F4214" s="2">
        <v>0.35</v>
      </c>
      <c r="G4214" s="2">
        <f t="shared" si="260"/>
        <v>525.01049999999998</v>
      </c>
      <c r="H4214" s="2">
        <f t="shared" si="26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tr">
        <f t="shared" si="263"/>
        <v>loss</v>
      </c>
      <c r="P4214" s="2" t="s">
        <v>39</v>
      </c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262"/>
        <v>Good Sales</v>
      </c>
      <c r="F4215" s="2">
        <v>0.18</v>
      </c>
      <c r="G4215" s="2">
        <f t="shared" si="260"/>
        <v>315.11880000000002</v>
      </c>
      <c r="H4215" s="2">
        <f t="shared" si="26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tr">
        <f t="shared" si="263"/>
        <v>loss</v>
      </c>
      <c r="P4215" s="2" t="s">
        <v>39</v>
      </c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262"/>
        <v>Good Sales</v>
      </c>
      <c r="F4216" s="2">
        <v>0.11</v>
      </c>
      <c r="G4216" s="2">
        <f t="shared" si="260"/>
        <v>198.9614</v>
      </c>
      <c r="H4216" s="2">
        <f t="shared" si="26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tr">
        <f t="shared" si="263"/>
        <v>loss</v>
      </c>
      <c r="P4216" s="2" t="s">
        <v>28</v>
      </c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262"/>
        <v>Good Sales</v>
      </c>
      <c r="F4217" s="2">
        <v>0.25</v>
      </c>
      <c r="G4217" s="2">
        <f t="shared" si="260"/>
        <v>268.6875</v>
      </c>
      <c r="H4217" s="2">
        <f t="shared" si="26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tr">
        <f t="shared" si="263"/>
        <v>loss</v>
      </c>
      <c r="P4217" s="2" t="s">
        <v>39</v>
      </c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262"/>
        <v>Good Sales</v>
      </c>
      <c r="F4218" s="2">
        <v>0.13</v>
      </c>
      <c r="G4218" s="2">
        <f t="shared" si="260"/>
        <v>604.16980000000001</v>
      </c>
      <c r="H4218" s="2">
        <f t="shared" si="26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tr">
        <f t="shared" si="263"/>
        <v>loss</v>
      </c>
      <c r="P4218" s="2" t="s">
        <v>48</v>
      </c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262"/>
        <v>Good Sales</v>
      </c>
      <c r="F4219" s="2">
        <v>0.2</v>
      </c>
      <c r="G4219" s="2">
        <f t="shared" si="260"/>
        <v>191.37800000000001</v>
      </c>
      <c r="H4219" s="2">
        <f t="shared" si="26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tr">
        <f t="shared" si="263"/>
        <v>loss</v>
      </c>
      <c r="P4219" s="2" t="s">
        <v>39</v>
      </c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262"/>
        <v>Good Sales</v>
      </c>
      <c r="F4220" s="2">
        <v>0.36</v>
      </c>
      <c r="G4220" s="2">
        <f t="shared" si="260"/>
        <v>1593.3168000000001</v>
      </c>
      <c r="H4220" s="2">
        <f t="shared" si="26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tr">
        <f t="shared" si="263"/>
        <v>loss</v>
      </c>
      <c r="P4220" s="2" t="s">
        <v>48</v>
      </c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262"/>
        <v>Good Sales</v>
      </c>
      <c r="F4221" s="2">
        <v>0.06</v>
      </c>
      <c r="G4221" s="2">
        <f t="shared" si="260"/>
        <v>125.04900000000001</v>
      </c>
      <c r="H4221" s="2">
        <f t="shared" si="26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tr">
        <f t="shared" si="263"/>
        <v>loss</v>
      </c>
      <c r="P4221" s="2" t="s">
        <v>17</v>
      </c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262"/>
        <v>Good Sales</v>
      </c>
      <c r="F4222" s="2">
        <v>0.48</v>
      </c>
      <c r="G4222" s="2">
        <f t="shared" si="260"/>
        <v>681.33600000000001</v>
      </c>
      <c r="H4222" s="2">
        <f t="shared" si="26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tr">
        <f t="shared" si="263"/>
        <v>loss</v>
      </c>
      <c r="P4222" s="2" t="s">
        <v>28</v>
      </c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262"/>
        <v>Good Sales</v>
      </c>
      <c r="F4223" s="2">
        <v>0.02</v>
      </c>
      <c r="G4223" s="2">
        <f t="shared" si="260"/>
        <v>21.453800000000001</v>
      </c>
      <c r="H4223" s="2">
        <f t="shared" si="26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tr">
        <f t="shared" si="263"/>
        <v>loss</v>
      </c>
      <c r="P4223" s="2" t="s">
        <v>39</v>
      </c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262"/>
        <v>Good Sales</v>
      </c>
      <c r="F4224" s="2">
        <v>0.4</v>
      </c>
      <c r="G4224" s="2">
        <f t="shared" si="260"/>
        <v>1028.5120000000002</v>
      </c>
      <c r="H4224" s="2">
        <f t="shared" si="26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tr">
        <f t="shared" si="263"/>
        <v>loss</v>
      </c>
      <c r="P4224" s="2" t="s">
        <v>17</v>
      </c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262"/>
        <v>Good Sales</v>
      </c>
      <c r="F4225" s="2">
        <v>0.36</v>
      </c>
      <c r="G4225" s="2">
        <f t="shared" si="260"/>
        <v>1216.5731999999998</v>
      </c>
      <c r="H4225" s="2">
        <f t="shared" si="26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tr">
        <f t="shared" si="263"/>
        <v>profit</v>
      </c>
      <c r="P4225" s="2" t="s">
        <v>39</v>
      </c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262"/>
        <v>Good Sales</v>
      </c>
      <c r="F4226" s="2">
        <v>0.14000000000000001</v>
      </c>
      <c r="G4226" s="2">
        <f t="shared" ref="G4226:G4289" si="264">D4226*F4226</f>
        <v>630.17920000000004</v>
      </c>
      <c r="H4226" s="2">
        <f t="shared" ref="H4226:H4289" si="265">D4226-G4226</f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tr">
        <f t="shared" si="263"/>
        <v>profit</v>
      </c>
      <c r="P4226" s="2" t="s">
        <v>39</v>
      </c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266">IF(D4227&gt;800,"Good Sales","concerning")</f>
        <v>Good Sales</v>
      </c>
      <c r="F4227" s="2">
        <v>0.06</v>
      </c>
      <c r="G4227" s="2">
        <f t="shared" si="264"/>
        <v>197.81939999999997</v>
      </c>
      <c r="H4227" s="2">
        <f t="shared" si="265"/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tr">
        <f t="shared" ref="O4227:O4290" si="267">IF(N4227&gt;800,"profit","loss")</f>
        <v>loss</v>
      </c>
      <c r="P4227" s="2" t="s">
        <v>34</v>
      </c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266"/>
        <v>Good Sales</v>
      </c>
      <c r="F4228" s="2">
        <v>0.43</v>
      </c>
      <c r="G4228" s="2">
        <f t="shared" si="264"/>
        <v>1062.0784999999998</v>
      </c>
      <c r="H4228" s="2">
        <f t="shared" si="265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tr">
        <f t="shared" si="267"/>
        <v>loss</v>
      </c>
      <c r="P4228" s="2" t="s">
        <v>34</v>
      </c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266"/>
        <v>concerning</v>
      </c>
      <c r="F4229" s="2">
        <v>0.34</v>
      </c>
      <c r="G4229" s="2">
        <f t="shared" si="264"/>
        <v>89.770200000000003</v>
      </c>
      <c r="H4229" s="2">
        <f t="shared" si="265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tr">
        <f t="shared" si="267"/>
        <v>loss</v>
      </c>
      <c r="P4229" s="2" t="s">
        <v>28</v>
      </c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266"/>
        <v>Good Sales</v>
      </c>
      <c r="F4230" s="2">
        <v>0.15</v>
      </c>
      <c r="G4230" s="2">
        <f t="shared" si="264"/>
        <v>687.83849999999995</v>
      </c>
      <c r="H4230" s="2">
        <f t="shared" si="265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tr">
        <f t="shared" si="267"/>
        <v>profit</v>
      </c>
      <c r="P4230" s="2" t="s">
        <v>28</v>
      </c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266"/>
        <v>Good Sales</v>
      </c>
      <c r="F4231" s="2">
        <v>0.01</v>
      </c>
      <c r="G4231" s="2">
        <f t="shared" si="264"/>
        <v>45.216099999999997</v>
      </c>
      <c r="H4231" s="2">
        <f t="shared" si="265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tr">
        <f t="shared" si="267"/>
        <v>profit</v>
      </c>
      <c r="P4231" s="2" t="s">
        <v>23</v>
      </c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266"/>
        <v>Good Sales</v>
      </c>
      <c r="F4232" s="2">
        <v>0.47</v>
      </c>
      <c r="G4232" s="2">
        <f t="shared" si="264"/>
        <v>919.18369999999993</v>
      </c>
      <c r="H4232" s="2">
        <f t="shared" si="265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tr">
        <f t="shared" si="267"/>
        <v>loss</v>
      </c>
      <c r="P4232" s="2" t="s">
        <v>17</v>
      </c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266"/>
        <v>concerning</v>
      </c>
      <c r="F4233" s="2">
        <v>0.2</v>
      </c>
      <c r="G4233" s="2">
        <f t="shared" si="264"/>
        <v>48.454000000000008</v>
      </c>
      <c r="H4233" s="2">
        <f t="shared" si="265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tr">
        <f t="shared" si="267"/>
        <v>loss</v>
      </c>
      <c r="P4233" s="2" t="s">
        <v>17</v>
      </c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266"/>
        <v>Good Sales</v>
      </c>
      <c r="F4234" s="2">
        <v>0.09</v>
      </c>
      <c r="G4234" s="2">
        <f t="shared" si="264"/>
        <v>332.41590000000002</v>
      </c>
      <c r="H4234" s="2">
        <f t="shared" si="265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tr">
        <f t="shared" si="267"/>
        <v>loss</v>
      </c>
      <c r="P4234" s="2" t="s">
        <v>34</v>
      </c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266"/>
        <v>Good Sales</v>
      </c>
      <c r="F4235" s="2">
        <v>0.46</v>
      </c>
      <c r="G4235" s="2">
        <f t="shared" si="264"/>
        <v>1830.4503999999999</v>
      </c>
      <c r="H4235" s="2">
        <f t="shared" si="265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tr">
        <f t="shared" si="267"/>
        <v>loss</v>
      </c>
      <c r="P4235" s="2" t="s">
        <v>48</v>
      </c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266"/>
        <v>Good Sales</v>
      </c>
      <c r="F4236" s="2">
        <v>0.18</v>
      </c>
      <c r="G4236" s="2">
        <f t="shared" si="264"/>
        <v>496.45439999999996</v>
      </c>
      <c r="H4236" s="2">
        <f t="shared" si="265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tr">
        <f t="shared" si="267"/>
        <v>loss</v>
      </c>
      <c r="P4236" s="2" t="s">
        <v>48</v>
      </c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266"/>
        <v>Good Sales</v>
      </c>
      <c r="F4237" s="2">
        <v>0.23</v>
      </c>
      <c r="G4237" s="2">
        <f t="shared" si="264"/>
        <v>477.04070000000007</v>
      </c>
      <c r="H4237" s="2">
        <f t="shared" si="265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tr">
        <f t="shared" si="267"/>
        <v>loss</v>
      </c>
      <c r="P4237" s="2" t="s">
        <v>48</v>
      </c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266"/>
        <v>Good Sales</v>
      </c>
      <c r="F4238" s="2">
        <v>0.35</v>
      </c>
      <c r="G4238" s="2">
        <f t="shared" si="264"/>
        <v>1494.6924999999999</v>
      </c>
      <c r="H4238" s="2">
        <f t="shared" si="265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tr">
        <f t="shared" si="267"/>
        <v>profit</v>
      </c>
      <c r="P4238" s="2" t="s">
        <v>34</v>
      </c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266"/>
        <v>Good Sales</v>
      </c>
      <c r="F4239" s="2">
        <v>0.41</v>
      </c>
      <c r="G4239" s="2">
        <f t="shared" si="264"/>
        <v>427.76529999999997</v>
      </c>
      <c r="H4239" s="2">
        <f t="shared" si="265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tr">
        <f t="shared" si="267"/>
        <v>loss</v>
      </c>
      <c r="P4239" s="2" t="s">
        <v>28</v>
      </c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266"/>
        <v>Good Sales</v>
      </c>
      <c r="F4240" s="2">
        <v>0.05</v>
      </c>
      <c r="G4240" s="2">
        <f t="shared" si="264"/>
        <v>112.69200000000001</v>
      </c>
      <c r="H4240" s="2">
        <f t="shared" si="265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tr">
        <f t="shared" si="267"/>
        <v>loss</v>
      </c>
      <c r="P4240" s="2" t="s">
        <v>48</v>
      </c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266"/>
        <v>concerning</v>
      </c>
      <c r="F4241" s="2">
        <v>0.45</v>
      </c>
      <c r="G4241" s="2">
        <f t="shared" si="264"/>
        <v>98.991</v>
      </c>
      <c r="H4241" s="2">
        <f t="shared" si="265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tr">
        <f t="shared" si="267"/>
        <v>loss</v>
      </c>
      <c r="P4241" s="2" t="s">
        <v>48</v>
      </c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266"/>
        <v>Good Sales</v>
      </c>
      <c r="F4242" s="2">
        <v>0.47</v>
      </c>
      <c r="G4242" s="2">
        <f t="shared" si="264"/>
        <v>424.71549999999996</v>
      </c>
      <c r="H4242" s="2">
        <f t="shared" si="265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tr">
        <f t="shared" si="267"/>
        <v>loss</v>
      </c>
      <c r="P4242" s="2" t="s">
        <v>28</v>
      </c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266"/>
        <v>Good Sales</v>
      </c>
      <c r="F4243" s="2">
        <v>0.13</v>
      </c>
      <c r="G4243" s="2">
        <f t="shared" si="264"/>
        <v>612.30909999999994</v>
      </c>
      <c r="H4243" s="2">
        <f t="shared" si="265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tr">
        <f t="shared" si="267"/>
        <v>profit</v>
      </c>
      <c r="P4243" s="2" t="s">
        <v>23</v>
      </c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266"/>
        <v>Good Sales</v>
      </c>
      <c r="F4244" s="2">
        <v>0.25</v>
      </c>
      <c r="G4244" s="2">
        <f t="shared" si="264"/>
        <v>733.15250000000003</v>
      </c>
      <c r="H4244" s="2">
        <f t="shared" si="265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tr">
        <f t="shared" si="267"/>
        <v>loss</v>
      </c>
      <c r="P4244" s="2" t="s">
        <v>17</v>
      </c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266"/>
        <v>Good Sales</v>
      </c>
      <c r="F4245" s="2">
        <v>0.43</v>
      </c>
      <c r="G4245" s="2">
        <f t="shared" si="264"/>
        <v>1740.3820000000001</v>
      </c>
      <c r="H4245" s="2">
        <f t="shared" si="265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tr">
        <f t="shared" si="267"/>
        <v>profit</v>
      </c>
      <c r="P4245" s="2" t="s">
        <v>39</v>
      </c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266"/>
        <v>Good Sales</v>
      </c>
      <c r="F4246" s="2">
        <v>0.24</v>
      </c>
      <c r="G4246" s="2">
        <f t="shared" si="264"/>
        <v>596.12399999999991</v>
      </c>
      <c r="H4246" s="2">
        <f t="shared" si="265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tr">
        <f t="shared" si="267"/>
        <v>loss</v>
      </c>
      <c r="P4246" s="2" t="s">
        <v>39</v>
      </c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266"/>
        <v>Good Sales</v>
      </c>
      <c r="F4247" s="2">
        <v>0.24</v>
      </c>
      <c r="G4247" s="2">
        <f t="shared" si="264"/>
        <v>1005.7559999999999</v>
      </c>
      <c r="H4247" s="2">
        <f t="shared" si="265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tr">
        <f t="shared" si="267"/>
        <v>profit</v>
      </c>
      <c r="P4247" s="2" t="s">
        <v>28</v>
      </c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266"/>
        <v>Good Sales</v>
      </c>
      <c r="F4248" s="2">
        <v>0.31</v>
      </c>
      <c r="G4248" s="2">
        <f t="shared" si="264"/>
        <v>849.66660000000002</v>
      </c>
      <c r="H4248" s="2">
        <f t="shared" si="265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tr">
        <f t="shared" si="267"/>
        <v>loss</v>
      </c>
      <c r="P4248" s="2" t="s">
        <v>17</v>
      </c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266"/>
        <v>concerning</v>
      </c>
      <c r="F4249" s="2">
        <v>0.38</v>
      </c>
      <c r="G4249" s="2">
        <f t="shared" si="264"/>
        <v>46.447400000000002</v>
      </c>
      <c r="H4249" s="2">
        <f t="shared" si="265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tr">
        <f t="shared" si="267"/>
        <v>loss</v>
      </c>
      <c r="P4249" s="2" t="s">
        <v>23</v>
      </c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266"/>
        <v>Good Sales</v>
      </c>
      <c r="F4250" s="2">
        <v>0.33</v>
      </c>
      <c r="G4250" s="2">
        <f t="shared" si="264"/>
        <v>1487.8149000000001</v>
      </c>
      <c r="H4250" s="2">
        <f t="shared" si="265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tr">
        <f t="shared" si="267"/>
        <v>profit</v>
      </c>
      <c r="P4250" s="2" t="s">
        <v>28</v>
      </c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266"/>
        <v>Good Sales</v>
      </c>
      <c r="F4251" s="2">
        <v>0.31</v>
      </c>
      <c r="G4251" s="2">
        <f t="shared" si="264"/>
        <v>256.67070000000001</v>
      </c>
      <c r="H4251" s="2">
        <f t="shared" si="265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tr">
        <f t="shared" si="267"/>
        <v>loss</v>
      </c>
      <c r="P4251" s="2" t="s">
        <v>34</v>
      </c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266"/>
        <v>Good Sales</v>
      </c>
      <c r="F4252" s="2">
        <v>0.19</v>
      </c>
      <c r="G4252" s="2">
        <f t="shared" si="264"/>
        <v>438.46679999999998</v>
      </c>
      <c r="H4252" s="2">
        <f t="shared" si="265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tr">
        <f t="shared" si="267"/>
        <v>loss</v>
      </c>
      <c r="P4252" s="2" t="s">
        <v>48</v>
      </c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266"/>
        <v>Good Sales</v>
      </c>
      <c r="F4253" s="2">
        <v>0.32</v>
      </c>
      <c r="G4253" s="2">
        <f t="shared" si="264"/>
        <v>779.42399999999998</v>
      </c>
      <c r="H4253" s="2">
        <f t="shared" si="265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tr">
        <f t="shared" si="267"/>
        <v>loss</v>
      </c>
      <c r="P4253" s="2" t="s">
        <v>39</v>
      </c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266"/>
        <v>concerning</v>
      </c>
      <c r="F4254" s="2">
        <v>0.05</v>
      </c>
      <c r="G4254" s="2">
        <f t="shared" si="264"/>
        <v>16.573</v>
      </c>
      <c r="H4254" s="2">
        <f t="shared" si="265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tr">
        <f t="shared" si="267"/>
        <v>loss</v>
      </c>
      <c r="P4254" s="2" t="s">
        <v>17</v>
      </c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266"/>
        <v>concerning</v>
      </c>
      <c r="F4255" s="2">
        <v>0.2</v>
      </c>
      <c r="G4255" s="2">
        <f t="shared" si="264"/>
        <v>72.00800000000001</v>
      </c>
      <c r="H4255" s="2">
        <f t="shared" si="265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tr">
        <f t="shared" si="267"/>
        <v>loss</v>
      </c>
      <c r="P4255" s="2" t="s">
        <v>48</v>
      </c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266"/>
        <v>Good Sales</v>
      </c>
      <c r="F4256" s="2">
        <v>0.09</v>
      </c>
      <c r="G4256" s="2">
        <f t="shared" si="264"/>
        <v>345.28499999999997</v>
      </c>
      <c r="H4256" s="2">
        <f t="shared" si="265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tr">
        <f t="shared" si="267"/>
        <v>loss</v>
      </c>
      <c r="P4256" s="2" t="s">
        <v>28</v>
      </c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266"/>
        <v>Good Sales</v>
      </c>
      <c r="F4257" s="2">
        <v>0.27</v>
      </c>
      <c r="G4257" s="2">
        <f t="shared" si="264"/>
        <v>424.49670000000003</v>
      </c>
      <c r="H4257" s="2">
        <f t="shared" si="265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tr">
        <f t="shared" si="267"/>
        <v>loss</v>
      </c>
      <c r="P4257" s="2" t="s">
        <v>34</v>
      </c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266"/>
        <v>Good Sales</v>
      </c>
      <c r="F4258" s="2">
        <v>0.13</v>
      </c>
      <c r="G4258" s="2">
        <f t="shared" si="264"/>
        <v>273.93340000000001</v>
      </c>
      <c r="H4258" s="2">
        <f t="shared" si="265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tr">
        <f t="shared" si="267"/>
        <v>loss</v>
      </c>
      <c r="P4258" s="2" t="s">
        <v>39</v>
      </c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266"/>
        <v>Good Sales</v>
      </c>
      <c r="F4259" s="2">
        <v>0.25</v>
      </c>
      <c r="G4259" s="2">
        <f t="shared" si="264"/>
        <v>716.03750000000002</v>
      </c>
      <c r="H4259" s="2">
        <f t="shared" si="265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tr">
        <f t="shared" si="267"/>
        <v>loss</v>
      </c>
      <c r="P4259" s="2" t="s">
        <v>28</v>
      </c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266"/>
        <v>Good Sales</v>
      </c>
      <c r="F4260" s="2">
        <v>0.39</v>
      </c>
      <c r="G4260" s="2">
        <f t="shared" si="264"/>
        <v>752.54009999999994</v>
      </c>
      <c r="H4260" s="2">
        <f t="shared" si="265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tr">
        <f t="shared" si="267"/>
        <v>loss</v>
      </c>
      <c r="P4260" s="2" t="s">
        <v>17</v>
      </c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266"/>
        <v>Good Sales</v>
      </c>
      <c r="F4261" s="2">
        <v>0.22</v>
      </c>
      <c r="G4261" s="2">
        <f t="shared" si="264"/>
        <v>857.4896</v>
      </c>
      <c r="H4261" s="2">
        <f t="shared" si="265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tr">
        <f t="shared" si="267"/>
        <v>profit</v>
      </c>
      <c r="P4261" s="2" t="s">
        <v>28</v>
      </c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266"/>
        <v>Good Sales</v>
      </c>
      <c r="F4262" s="2">
        <v>0.11</v>
      </c>
      <c r="G4262" s="2">
        <f t="shared" si="264"/>
        <v>487.72680000000003</v>
      </c>
      <c r="H4262" s="2">
        <f t="shared" si="265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tr">
        <f t="shared" si="267"/>
        <v>loss</v>
      </c>
      <c r="P4262" s="2" t="s">
        <v>34</v>
      </c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266"/>
        <v>concerning</v>
      </c>
      <c r="F4263" s="2">
        <v>0.11</v>
      </c>
      <c r="G4263" s="2">
        <f t="shared" si="264"/>
        <v>43.188200000000002</v>
      </c>
      <c r="H4263" s="2">
        <f t="shared" si="265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tr">
        <f t="shared" si="267"/>
        <v>loss</v>
      </c>
      <c r="P4263" s="2" t="s">
        <v>34</v>
      </c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266"/>
        <v>Good Sales</v>
      </c>
      <c r="F4264" s="2">
        <v>0.45</v>
      </c>
      <c r="G4264" s="2">
        <f t="shared" si="264"/>
        <v>1446.066</v>
      </c>
      <c r="H4264" s="2">
        <f t="shared" si="265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tr">
        <f t="shared" si="267"/>
        <v>loss</v>
      </c>
      <c r="P4264" s="2" t="s">
        <v>34</v>
      </c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266"/>
        <v>Good Sales</v>
      </c>
      <c r="F4265" s="2">
        <v>0.39</v>
      </c>
      <c r="G4265" s="2">
        <f t="shared" si="264"/>
        <v>646.04669999999999</v>
      </c>
      <c r="H4265" s="2">
        <f t="shared" si="265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tr">
        <f t="shared" si="267"/>
        <v>loss</v>
      </c>
      <c r="P4265" s="2" t="s">
        <v>34</v>
      </c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266"/>
        <v>Good Sales</v>
      </c>
      <c r="F4266" s="2">
        <v>0.02</v>
      </c>
      <c r="G4266" s="2">
        <f t="shared" si="264"/>
        <v>59.161000000000001</v>
      </c>
      <c r="H4266" s="2">
        <f t="shared" si="265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tr">
        <f t="shared" si="267"/>
        <v>loss</v>
      </c>
      <c r="P4266" s="2" t="s">
        <v>28</v>
      </c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266"/>
        <v>Good Sales</v>
      </c>
      <c r="F4267" s="2">
        <v>0.47</v>
      </c>
      <c r="G4267" s="2">
        <f t="shared" si="264"/>
        <v>1161.4404999999999</v>
      </c>
      <c r="H4267" s="2">
        <f t="shared" si="265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tr">
        <f t="shared" si="267"/>
        <v>loss</v>
      </c>
      <c r="P4267" s="2" t="s">
        <v>48</v>
      </c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266"/>
        <v>Good Sales</v>
      </c>
      <c r="F4268" s="2">
        <v>0.06</v>
      </c>
      <c r="G4268" s="2">
        <f t="shared" si="264"/>
        <v>104.10119999999999</v>
      </c>
      <c r="H4268" s="2">
        <f t="shared" si="265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tr">
        <f t="shared" si="267"/>
        <v>loss</v>
      </c>
      <c r="P4268" s="2" t="s">
        <v>39</v>
      </c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266"/>
        <v>concerning</v>
      </c>
      <c r="F4269" s="2">
        <v>0.33</v>
      </c>
      <c r="G4269" s="2">
        <f t="shared" si="264"/>
        <v>186.31800000000001</v>
      </c>
      <c r="H4269" s="2">
        <f t="shared" si="265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tr">
        <f t="shared" si="267"/>
        <v>loss</v>
      </c>
      <c r="P4269" s="2" t="s">
        <v>39</v>
      </c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266"/>
        <v>Good Sales</v>
      </c>
      <c r="F4270" s="2">
        <v>0.28000000000000003</v>
      </c>
      <c r="G4270" s="2">
        <f t="shared" si="264"/>
        <v>795.55280000000016</v>
      </c>
      <c r="H4270" s="2">
        <f t="shared" si="265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tr">
        <f t="shared" si="267"/>
        <v>loss</v>
      </c>
      <c r="P4270" s="2" t="s">
        <v>23</v>
      </c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266"/>
        <v>concerning</v>
      </c>
      <c r="F4271" s="2">
        <v>0.02</v>
      </c>
      <c r="G4271" s="2">
        <f t="shared" si="264"/>
        <v>13.053599999999999</v>
      </c>
      <c r="H4271" s="2">
        <f t="shared" si="265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tr">
        <f t="shared" si="267"/>
        <v>loss</v>
      </c>
      <c r="P4271" s="2" t="s">
        <v>48</v>
      </c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266"/>
        <v>Good Sales</v>
      </c>
      <c r="F4272" s="2">
        <v>0.15</v>
      </c>
      <c r="G4272" s="2">
        <f t="shared" si="264"/>
        <v>129.74850000000001</v>
      </c>
      <c r="H4272" s="2">
        <f t="shared" si="265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tr">
        <f t="shared" si="267"/>
        <v>loss</v>
      </c>
      <c r="P4272" s="2" t="s">
        <v>17</v>
      </c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266"/>
        <v>Good Sales</v>
      </c>
      <c r="F4273" s="2">
        <v>0.39</v>
      </c>
      <c r="G4273" s="2">
        <f t="shared" si="264"/>
        <v>1915.9374</v>
      </c>
      <c r="H4273" s="2">
        <f t="shared" si="265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tr">
        <f t="shared" si="267"/>
        <v>loss</v>
      </c>
      <c r="P4273" s="2" t="s">
        <v>17</v>
      </c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266"/>
        <v>Good Sales</v>
      </c>
      <c r="F4274" s="2">
        <v>0.15</v>
      </c>
      <c r="G4274" s="2">
        <f t="shared" si="264"/>
        <v>247.77899999999997</v>
      </c>
      <c r="H4274" s="2">
        <f t="shared" si="265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tr">
        <f t="shared" si="267"/>
        <v>loss</v>
      </c>
      <c r="P4274" s="2" t="s">
        <v>17</v>
      </c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266"/>
        <v>Good Sales</v>
      </c>
      <c r="F4275" s="2">
        <v>0.24</v>
      </c>
      <c r="G4275" s="2">
        <f t="shared" si="264"/>
        <v>711.29759999999987</v>
      </c>
      <c r="H4275" s="2">
        <f t="shared" si="265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tr">
        <f t="shared" si="267"/>
        <v>profit</v>
      </c>
      <c r="P4275" s="2" t="s">
        <v>48</v>
      </c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266"/>
        <v>Good Sales</v>
      </c>
      <c r="F4276" s="2">
        <v>0.35</v>
      </c>
      <c r="G4276" s="2">
        <f t="shared" si="264"/>
        <v>501.87899999999996</v>
      </c>
      <c r="H4276" s="2">
        <f t="shared" si="265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tr">
        <f t="shared" si="267"/>
        <v>loss</v>
      </c>
      <c r="P4276" s="2" t="s">
        <v>28</v>
      </c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266"/>
        <v>Good Sales</v>
      </c>
      <c r="F4277" s="2">
        <v>0.04</v>
      </c>
      <c r="G4277" s="2">
        <f t="shared" si="264"/>
        <v>173.64000000000001</v>
      </c>
      <c r="H4277" s="2">
        <f t="shared" si="265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tr">
        <f t="shared" si="267"/>
        <v>profit</v>
      </c>
      <c r="P4277" s="2" t="s">
        <v>39</v>
      </c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266"/>
        <v>Good Sales</v>
      </c>
      <c r="F4278" s="2">
        <v>0.42</v>
      </c>
      <c r="G4278" s="2">
        <f t="shared" si="264"/>
        <v>625.11539999999991</v>
      </c>
      <c r="H4278" s="2">
        <f t="shared" si="265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tr">
        <f t="shared" si="267"/>
        <v>loss</v>
      </c>
      <c r="P4278" s="2" t="s">
        <v>28</v>
      </c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266"/>
        <v>Good Sales</v>
      </c>
      <c r="F4279" s="2">
        <v>0.02</v>
      </c>
      <c r="G4279" s="2">
        <f t="shared" si="264"/>
        <v>37.954799999999999</v>
      </c>
      <c r="H4279" s="2">
        <f t="shared" si="265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tr">
        <f t="shared" si="267"/>
        <v>loss</v>
      </c>
      <c r="P4279" s="2" t="s">
        <v>39</v>
      </c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266"/>
        <v>Good Sales</v>
      </c>
      <c r="F4280" s="2">
        <v>0.13</v>
      </c>
      <c r="G4280" s="2">
        <f t="shared" si="264"/>
        <v>400.54300000000001</v>
      </c>
      <c r="H4280" s="2">
        <f t="shared" si="265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tr">
        <f t="shared" si="267"/>
        <v>loss</v>
      </c>
      <c r="P4280" s="2" t="s">
        <v>39</v>
      </c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266"/>
        <v>Good Sales</v>
      </c>
      <c r="F4281" s="2">
        <v>0.38</v>
      </c>
      <c r="G4281" s="2">
        <f t="shared" si="264"/>
        <v>1657.9134000000001</v>
      </c>
      <c r="H4281" s="2">
        <f t="shared" si="265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tr">
        <f t="shared" si="267"/>
        <v>profit</v>
      </c>
      <c r="P4281" s="2" t="s">
        <v>17</v>
      </c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266"/>
        <v>Good Sales</v>
      </c>
      <c r="F4282" s="2">
        <v>0.46</v>
      </c>
      <c r="G4282" s="2">
        <f t="shared" si="264"/>
        <v>1885.7470000000001</v>
      </c>
      <c r="H4282" s="2">
        <f t="shared" si="265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tr">
        <f t="shared" si="267"/>
        <v>profit</v>
      </c>
      <c r="P4282" s="2" t="s">
        <v>34</v>
      </c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266"/>
        <v>Good Sales</v>
      </c>
      <c r="F4283" s="2">
        <v>0.38</v>
      </c>
      <c r="G4283" s="2">
        <f t="shared" si="264"/>
        <v>529.30580000000009</v>
      </c>
      <c r="H4283" s="2">
        <f t="shared" si="265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tr">
        <f t="shared" si="267"/>
        <v>loss</v>
      </c>
      <c r="P4283" s="2" t="s">
        <v>23</v>
      </c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266"/>
        <v>Good Sales</v>
      </c>
      <c r="F4284" s="2">
        <v>0.11</v>
      </c>
      <c r="G4284" s="2">
        <f t="shared" si="264"/>
        <v>458.13019999999995</v>
      </c>
      <c r="H4284" s="2">
        <f t="shared" si="265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tr">
        <f t="shared" si="267"/>
        <v>profit</v>
      </c>
      <c r="P4284" s="2" t="s">
        <v>17</v>
      </c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266"/>
        <v>Good Sales</v>
      </c>
      <c r="F4285" s="2">
        <v>0.49</v>
      </c>
      <c r="G4285" s="2">
        <f t="shared" si="264"/>
        <v>1732.5714</v>
      </c>
      <c r="H4285" s="2">
        <f t="shared" si="265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tr">
        <f t="shared" si="267"/>
        <v>loss</v>
      </c>
      <c r="P4285" s="2" t="s">
        <v>34</v>
      </c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266"/>
        <v>Good Sales</v>
      </c>
      <c r="F4286" s="2">
        <v>0.21</v>
      </c>
      <c r="G4286" s="2">
        <f t="shared" si="264"/>
        <v>1039.5336</v>
      </c>
      <c r="H4286" s="2">
        <f t="shared" si="265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tr">
        <f t="shared" si="267"/>
        <v>loss</v>
      </c>
      <c r="P4286" s="2" t="s">
        <v>39</v>
      </c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266"/>
        <v>Good Sales</v>
      </c>
      <c r="F4287" s="2">
        <v>0.19</v>
      </c>
      <c r="G4287" s="2">
        <f t="shared" si="264"/>
        <v>889.90109999999993</v>
      </c>
      <c r="H4287" s="2">
        <f t="shared" si="265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tr">
        <f t="shared" si="267"/>
        <v>loss</v>
      </c>
      <c r="P4287" s="2" t="s">
        <v>23</v>
      </c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266"/>
        <v>Good Sales</v>
      </c>
      <c r="F4288" s="2">
        <v>0.43</v>
      </c>
      <c r="G4288" s="2">
        <f t="shared" si="264"/>
        <v>1166.3190999999999</v>
      </c>
      <c r="H4288" s="2">
        <f t="shared" si="265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tr">
        <f t="shared" si="267"/>
        <v>loss</v>
      </c>
      <c r="P4288" s="2" t="s">
        <v>28</v>
      </c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266"/>
        <v>Good Sales</v>
      </c>
      <c r="F4289" s="2">
        <v>0.03</v>
      </c>
      <c r="G4289" s="2">
        <f t="shared" si="264"/>
        <v>113.23949999999999</v>
      </c>
      <c r="H4289" s="2">
        <f t="shared" si="265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tr">
        <f t="shared" si="267"/>
        <v>loss</v>
      </c>
      <c r="P4289" s="2" t="s">
        <v>34</v>
      </c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266"/>
        <v>Good Sales</v>
      </c>
      <c r="F4290" s="2">
        <v>0.28000000000000003</v>
      </c>
      <c r="G4290" s="2">
        <f t="shared" ref="G4290:G4353" si="268">D4290*F4290</f>
        <v>810.28640000000007</v>
      </c>
      <c r="H4290" s="2">
        <f t="shared" ref="H4290:H4353" si="269">D4290-G4290</f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tr">
        <f t="shared" si="267"/>
        <v>loss</v>
      </c>
      <c r="P4290" s="2" t="s">
        <v>28</v>
      </c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270">IF(D4291&gt;800,"Good Sales","concerning")</f>
        <v>Good Sales</v>
      </c>
      <c r="F4291" s="2">
        <v>0.48</v>
      </c>
      <c r="G4291" s="2">
        <f t="shared" si="268"/>
        <v>1447.4304</v>
      </c>
      <c r="H4291" s="2">
        <f t="shared" si="269"/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tr">
        <f t="shared" ref="O4291:O4354" si="271">IF(N4291&gt;800,"profit","loss")</f>
        <v>loss</v>
      </c>
      <c r="P4291" s="2" t="s">
        <v>28</v>
      </c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270"/>
        <v>concerning</v>
      </c>
      <c r="F4292" s="2">
        <v>0.05</v>
      </c>
      <c r="G4292" s="2">
        <f t="shared" si="268"/>
        <v>29.867500000000003</v>
      </c>
      <c r="H4292" s="2">
        <f t="shared" si="269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tr">
        <f t="shared" si="271"/>
        <v>loss</v>
      </c>
      <c r="P4292" s="2" t="s">
        <v>28</v>
      </c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270"/>
        <v>concerning</v>
      </c>
      <c r="F4293" s="2">
        <v>0.27</v>
      </c>
      <c r="G4293" s="2">
        <f t="shared" si="268"/>
        <v>29.970000000000002</v>
      </c>
      <c r="H4293" s="2">
        <f t="shared" si="269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tr">
        <f t="shared" si="271"/>
        <v>loss</v>
      </c>
      <c r="P4293" s="2" t="s">
        <v>39</v>
      </c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270"/>
        <v>concerning</v>
      </c>
      <c r="F4294" s="2">
        <v>7.0000000000000007E-2</v>
      </c>
      <c r="G4294" s="2">
        <f t="shared" si="268"/>
        <v>23.527700000000003</v>
      </c>
      <c r="H4294" s="2">
        <f t="shared" si="269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tr">
        <f t="shared" si="271"/>
        <v>loss</v>
      </c>
      <c r="P4294" s="2" t="s">
        <v>23</v>
      </c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270"/>
        <v>Good Sales</v>
      </c>
      <c r="F4295" s="2">
        <v>0.44</v>
      </c>
      <c r="G4295" s="2">
        <f t="shared" si="268"/>
        <v>2128.0556000000001</v>
      </c>
      <c r="H4295" s="2">
        <f t="shared" si="269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tr">
        <f t="shared" si="271"/>
        <v>loss</v>
      </c>
      <c r="P4295" s="2" t="s">
        <v>28</v>
      </c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270"/>
        <v>concerning</v>
      </c>
      <c r="F4296" s="2">
        <v>0.28999999999999998</v>
      </c>
      <c r="G4296" s="2">
        <f t="shared" si="268"/>
        <v>208.42589999999998</v>
      </c>
      <c r="H4296" s="2">
        <f t="shared" si="269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tr">
        <f t="shared" si="271"/>
        <v>loss</v>
      </c>
      <c r="P4296" s="2" t="s">
        <v>28</v>
      </c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270"/>
        <v>concerning</v>
      </c>
      <c r="F4297" s="2">
        <v>0.12</v>
      </c>
      <c r="G4297" s="2">
        <f t="shared" si="268"/>
        <v>38.101199999999999</v>
      </c>
      <c r="H4297" s="2">
        <f t="shared" si="269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tr">
        <f t="shared" si="271"/>
        <v>loss</v>
      </c>
      <c r="P4297" s="2" t="s">
        <v>23</v>
      </c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270"/>
        <v>Good Sales</v>
      </c>
      <c r="F4298" s="2">
        <v>0.15</v>
      </c>
      <c r="G4298" s="2">
        <f t="shared" si="268"/>
        <v>242.589</v>
      </c>
      <c r="H4298" s="2">
        <f t="shared" si="269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tr">
        <f t="shared" si="271"/>
        <v>loss</v>
      </c>
      <c r="P4298" s="2" t="s">
        <v>28</v>
      </c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270"/>
        <v>Good Sales</v>
      </c>
      <c r="F4299" s="2">
        <v>0.26</v>
      </c>
      <c r="G4299" s="2">
        <f t="shared" si="268"/>
        <v>775.34080000000006</v>
      </c>
      <c r="H4299" s="2">
        <f t="shared" si="269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tr">
        <f t="shared" si="271"/>
        <v>loss</v>
      </c>
      <c r="P4299" s="2" t="s">
        <v>23</v>
      </c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270"/>
        <v>Good Sales</v>
      </c>
      <c r="F4300" s="2">
        <v>0.36</v>
      </c>
      <c r="G4300" s="2">
        <f t="shared" si="268"/>
        <v>1709.0855999999999</v>
      </c>
      <c r="H4300" s="2">
        <f t="shared" si="269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tr">
        <f t="shared" si="271"/>
        <v>profit</v>
      </c>
      <c r="P4300" s="2" t="s">
        <v>39</v>
      </c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270"/>
        <v>Good Sales</v>
      </c>
      <c r="F4301" s="2">
        <v>0.24</v>
      </c>
      <c r="G4301" s="2">
        <f t="shared" si="268"/>
        <v>847.06799999999987</v>
      </c>
      <c r="H4301" s="2">
        <f t="shared" si="269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tr">
        <f t="shared" si="271"/>
        <v>loss</v>
      </c>
      <c r="P4301" s="2" t="s">
        <v>39</v>
      </c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270"/>
        <v>Good Sales</v>
      </c>
      <c r="F4302" s="2">
        <v>0.09</v>
      </c>
      <c r="G4302" s="2">
        <f t="shared" si="268"/>
        <v>130.8717</v>
      </c>
      <c r="H4302" s="2">
        <f t="shared" si="269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tr">
        <f t="shared" si="271"/>
        <v>loss</v>
      </c>
      <c r="P4302" s="2" t="s">
        <v>28</v>
      </c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270"/>
        <v>Good Sales</v>
      </c>
      <c r="F4303" s="2">
        <v>0.35</v>
      </c>
      <c r="G4303" s="2">
        <f t="shared" si="268"/>
        <v>1645.4829999999999</v>
      </c>
      <c r="H4303" s="2">
        <f t="shared" si="269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tr">
        <f t="shared" si="271"/>
        <v>profit</v>
      </c>
      <c r="P4303" s="2" t="s">
        <v>34</v>
      </c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270"/>
        <v>concerning</v>
      </c>
      <c r="F4304" s="2">
        <v>0.06</v>
      </c>
      <c r="G4304" s="2">
        <f t="shared" si="268"/>
        <v>16.596</v>
      </c>
      <c r="H4304" s="2">
        <f t="shared" si="269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tr">
        <f t="shared" si="271"/>
        <v>loss</v>
      </c>
      <c r="P4304" s="2" t="s">
        <v>34</v>
      </c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270"/>
        <v>Good Sales</v>
      </c>
      <c r="F4305" s="2">
        <v>0.4</v>
      </c>
      <c r="G4305" s="2">
        <f t="shared" si="268"/>
        <v>1958.944</v>
      </c>
      <c r="H4305" s="2">
        <f t="shared" si="269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tr">
        <f t="shared" si="271"/>
        <v>profit</v>
      </c>
      <c r="P4305" s="2" t="s">
        <v>39</v>
      </c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270"/>
        <v>concerning</v>
      </c>
      <c r="F4306" s="2">
        <v>0.2</v>
      </c>
      <c r="G4306" s="2">
        <f t="shared" si="268"/>
        <v>77.468000000000004</v>
      </c>
      <c r="H4306" s="2">
        <f t="shared" si="269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tr">
        <f t="shared" si="271"/>
        <v>loss</v>
      </c>
      <c r="P4306" s="2" t="s">
        <v>34</v>
      </c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270"/>
        <v>Good Sales</v>
      </c>
      <c r="F4307" s="2">
        <v>0.33</v>
      </c>
      <c r="G4307" s="2">
        <f t="shared" si="268"/>
        <v>1251.9738000000002</v>
      </c>
      <c r="H4307" s="2">
        <f t="shared" si="269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tr">
        <f t="shared" si="271"/>
        <v>loss</v>
      </c>
      <c r="P4307" s="2" t="s">
        <v>28</v>
      </c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270"/>
        <v>concerning</v>
      </c>
      <c r="F4308" s="2">
        <v>0.17</v>
      </c>
      <c r="G4308" s="2">
        <f t="shared" si="268"/>
        <v>54.733200000000004</v>
      </c>
      <c r="H4308" s="2">
        <f t="shared" si="269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tr">
        <f t="shared" si="271"/>
        <v>loss</v>
      </c>
      <c r="P4308" s="2" t="s">
        <v>17</v>
      </c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270"/>
        <v>Good Sales</v>
      </c>
      <c r="F4309" s="2">
        <v>0.33</v>
      </c>
      <c r="G4309" s="2">
        <f t="shared" si="268"/>
        <v>1539.3344999999999</v>
      </c>
      <c r="H4309" s="2">
        <f t="shared" si="269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tr">
        <f t="shared" si="271"/>
        <v>loss</v>
      </c>
      <c r="P4309" s="2" t="s">
        <v>48</v>
      </c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270"/>
        <v>concerning</v>
      </c>
      <c r="F4310" s="2">
        <v>0.44</v>
      </c>
      <c r="G4310" s="2">
        <f t="shared" si="268"/>
        <v>278.2824</v>
      </c>
      <c r="H4310" s="2">
        <f t="shared" si="269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tr">
        <f t="shared" si="271"/>
        <v>loss</v>
      </c>
      <c r="P4310" s="2" t="s">
        <v>28</v>
      </c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270"/>
        <v>concerning</v>
      </c>
      <c r="F4311" s="2">
        <v>0.35</v>
      </c>
      <c r="G4311" s="2">
        <f t="shared" si="268"/>
        <v>121.57250000000001</v>
      </c>
      <c r="H4311" s="2">
        <f t="shared" si="269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tr">
        <f t="shared" si="271"/>
        <v>loss</v>
      </c>
      <c r="P4311" s="2" t="s">
        <v>23</v>
      </c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270"/>
        <v>Good Sales</v>
      </c>
      <c r="F4312" s="2">
        <v>0.34</v>
      </c>
      <c r="G4312" s="2">
        <f t="shared" si="268"/>
        <v>1515.5160000000001</v>
      </c>
      <c r="H4312" s="2">
        <f t="shared" si="269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tr">
        <f t="shared" si="271"/>
        <v>loss</v>
      </c>
      <c r="P4312" s="2" t="s">
        <v>48</v>
      </c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270"/>
        <v>concerning</v>
      </c>
      <c r="F4313" s="2">
        <v>0.38</v>
      </c>
      <c r="G4313" s="2">
        <f t="shared" si="268"/>
        <v>216.3682</v>
      </c>
      <c r="H4313" s="2">
        <f t="shared" si="269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tr">
        <f t="shared" si="271"/>
        <v>loss</v>
      </c>
      <c r="P4313" s="2" t="s">
        <v>17</v>
      </c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270"/>
        <v>Good Sales</v>
      </c>
      <c r="F4314" s="2">
        <v>0.25</v>
      </c>
      <c r="G4314" s="2">
        <f t="shared" si="268"/>
        <v>1002.465</v>
      </c>
      <c r="H4314" s="2">
        <f t="shared" si="269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tr">
        <f t="shared" si="271"/>
        <v>loss</v>
      </c>
      <c r="P4314" s="2" t="s">
        <v>28</v>
      </c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270"/>
        <v>Good Sales</v>
      </c>
      <c r="F4315" s="2">
        <v>0.11</v>
      </c>
      <c r="G4315" s="2">
        <f t="shared" si="268"/>
        <v>413.65170000000001</v>
      </c>
      <c r="H4315" s="2">
        <f t="shared" si="269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tr">
        <f t="shared" si="271"/>
        <v>loss</v>
      </c>
      <c r="P4315" s="2" t="s">
        <v>48</v>
      </c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270"/>
        <v>Good Sales</v>
      </c>
      <c r="F4316" s="2">
        <v>0.41</v>
      </c>
      <c r="G4316" s="2">
        <f t="shared" si="268"/>
        <v>1244.145</v>
      </c>
      <c r="H4316" s="2">
        <f t="shared" si="269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tr">
        <f t="shared" si="271"/>
        <v>loss</v>
      </c>
      <c r="P4316" s="2" t="s">
        <v>28</v>
      </c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270"/>
        <v>Good Sales</v>
      </c>
      <c r="F4317" s="2">
        <v>0.32</v>
      </c>
      <c r="G4317" s="2">
        <f t="shared" si="268"/>
        <v>624.64639999999997</v>
      </c>
      <c r="H4317" s="2">
        <f t="shared" si="269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tr">
        <f t="shared" si="271"/>
        <v>loss</v>
      </c>
      <c r="P4317" s="2" t="s">
        <v>48</v>
      </c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270"/>
        <v>Good Sales</v>
      </c>
      <c r="F4318" s="2">
        <v>0.16</v>
      </c>
      <c r="G4318" s="2">
        <f t="shared" si="268"/>
        <v>733.81440000000009</v>
      </c>
      <c r="H4318" s="2">
        <f t="shared" si="269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tr">
        <f t="shared" si="271"/>
        <v>loss</v>
      </c>
      <c r="P4318" s="2" t="s">
        <v>17</v>
      </c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270"/>
        <v>Good Sales</v>
      </c>
      <c r="F4319" s="2">
        <v>0.14000000000000001</v>
      </c>
      <c r="G4319" s="2">
        <f t="shared" si="268"/>
        <v>611.56200000000013</v>
      </c>
      <c r="H4319" s="2">
        <f t="shared" si="269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tr">
        <f t="shared" si="271"/>
        <v>loss</v>
      </c>
      <c r="P4319" s="2" t="s">
        <v>34</v>
      </c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270"/>
        <v>Good Sales</v>
      </c>
      <c r="F4320" s="2">
        <v>0.25</v>
      </c>
      <c r="G4320" s="2">
        <f t="shared" si="268"/>
        <v>547.15250000000003</v>
      </c>
      <c r="H4320" s="2">
        <f t="shared" si="269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tr">
        <f t="shared" si="271"/>
        <v>loss</v>
      </c>
      <c r="P4320" s="2" t="s">
        <v>48</v>
      </c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270"/>
        <v>Good Sales</v>
      </c>
      <c r="F4321" s="2">
        <v>0.1</v>
      </c>
      <c r="G4321" s="2">
        <f t="shared" si="268"/>
        <v>123.54500000000002</v>
      </c>
      <c r="H4321" s="2">
        <f t="shared" si="269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tr">
        <f t="shared" si="271"/>
        <v>loss</v>
      </c>
      <c r="P4321" s="2" t="s">
        <v>39</v>
      </c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270"/>
        <v>Good Sales</v>
      </c>
      <c r="F4322" s="2">
        <v>0.44</v>
      </c>
      <c r="G4322" s="2">
        <f t="shared" si="268"/>
        <v>631.66399999999999</v>
      </c>
      <c r="H4322" s="2">
        <f t="shared" si="269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tr">
        <f t="shared" si="271"/>
        <v>loss</v>
      </c>
      <c r="P4322" s="2" t="s">
        <v>48</v>
      </c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270"/>
        <v>Good Sales</v>
      </c>
      <c r="F4323" s="2">
        <v>0.39</v>
      </c>
      <c r="G4323" s="2">
        <f t="shared" si="268"/>
        <v>460.0401</v>
      </c>
      <c r="H4323" s="2">
        <f t="shared" si="269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tr">
        <f t="shared" si="271"/>
        <v>loss</v>
      </c>
      <c r="P4323" s="2" t="s">
        <v>34</v>
      </c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270"/>
        <v>Good Sales</v>
      </c>
      <c r="F4324" s="2">
        <v>0.15</v>
      </c>
      <c r="G4324" s="2">
        <f t="shared" si="268"/>
        <v>412.81950000000001</v>
      </c>
      <c r="H4324" s="2">
        <f t="shared" si="269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tr">
        <f t="shared" si="271"/>
        <v>loss</v>
      </c>
      <c r="P4324" s="2" t="s">
        <v>23</v>
      </c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270"/>
        <v>Good Sales</v>
      </c>
      <c r="F4325" s="2">
        <v>0.02</v>
      </c>
      <c r="G4325" s="2">
        <f t="shared" si="268"/>
        <v>87.116799999999998</v>
      </c>
      <c r="H4325" s="2">
        <f t="shared" si="269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tr">
        <f t="shared" si="271"/>
        <v>profit</v>
      </c>
      <c r="P4325" s="2" t="s">
        <v>34</v>
      </c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270"/>
        <v>Good Sales</v>
      </c>
      <c r="F4326" s="2">
        <v>0.03</v>
      </c>
      <c r="G4326" s="2">
        <f t="shared" si="268"/>
        <v>116.72099999999999</v>
      </c>
      <c r="H4326" s="2">
        <f t="shared" si="269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tr">
        <f t="shared" si="271"/>
        <v>loss</v>
      </c>
      <c r="P4326" s="2" t="s">
        <v>23</v>
      </c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270"/>
        <v>Good Sales</v>
      </c>
      <c r="F4327" s="2">
        <v>0.15</v>
      </c>
      <c r="G4327" s="2">
        <f t="shared" si="268"/>
        <v>599.69999999999993</v>
      </c>
      <c r="H4327" s="2">
        <f t="shared" si="269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tr">
        <f t="shared" si="271"/>
        <v>loss</v>
      </c>
      <c r="P4327" s="2" t="s">
        <v>48</v>
      </c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270"/>
        <v>Good Sales</v>
      </c>
      <c r="F4328" s="2">
        <v>7.0000000000000007E-2</v>
      </c>
      <c r="G4328" s="2">
        <f t="shared" si="268"/>
        <v>160.76270000000002</v>
      </c>
      <c r="H4328" s="2">
        <f t="shared" si="269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tr">
        <f t="shared" si="271"/>
        <v>loss</v>
      </c>
      <c r="P4328" s="2" t="s">
        <v>17</v>
      </c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270"/>
        <v>Good Sales</v>
      </c>
      <c r="F4329" s="2">
        <v>0.44</v>
      </c>
      <c r="G4329" s="2">
        <f t="shared" si="268"/>
        <v>739.19119999999998</v>
      </c>
      <c r="H4329" s="2">
        <f t="shared" si="269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tr">
        <f t="shared" si="271"/>
        <v>loss</v>
      </c>
      <c r="P4329" s="2" t="s">
        <v>39</v>
      </c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270"/>
        <v>Good Sales</v>
      </c>
      <c r="F4330" s="2">
        <v>0.21</v>
      </c>
      <c r="G4330" s="2">
        <f t="shared" si="268"/>
        <v>800.3184</v>
      </c>
      <c r="H4330" s="2">
        <f t="shared" si="269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tr">
        <f t="shared" si="271"/>
        <v>profit</v>
      </c>
      <c r="P4330" s="2" t="s">
        <v>17</v>
      </c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270"/>
        <v>Good Sales</v>
      </c>
      <c r="F4331" s="2">
        <v>0.17</v>
      </c>
      <c r="G4331" s="2">
        <f t="shared" si="268"/>
        <v>677.81720000000007</v>
      </c>
      <c r="H4331" s="2">
        <f t="shared" si="269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tr">
        <f t="shared" si="271"/>
        <v>loss</v>
      </c>
      <c r="P4331" s="2" t="s">
        <v>34</v>
      </c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270"/>
        <v>Good Sales</v>
      </c>
      <c r="F4332" s="2">
        <v>0.11</v>
      </c>
      <c r="G4332" s="2">
        <f t="shared" si="268"/>
        <v>385.7953</v>
      </c>
      <c r="H4332" s="2">
        <f t="shared" si="269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tr">
        <f t="shared" si="271"/>
        <v>loss</v>
      </c>
      <c r="P4332" s="2" t="s">
        <v>17</v>
      </c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270"/>
        <v>concerning</v>
      </c>
      <c r="F4333" s="2">
        <v>0.42</v>
      </c>
      <c r="G4333" s="2">
        <f t="shared" si="268"/>
        <v>108.0744</v>
      </c>
      <c r="H4333" s="2">
        <f t="shared" si="269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tr">
        <f t="shared" si="271"/>
        <v>loss</v>
      </c>
      <c r="P4333" s="2" t="s">
        <v>28</v>
      </c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270"/>
        <v>Good Sales</v>
      </c>
      <c r="F4334" s="2">
        <v>0.4</v>
      </c>
      <c r="G4334" s="2">
        <f t="shared" si="268"/>
        <v>1195.78</v>
      </c>
      <c r="H4334" s="2">
        <f t="shared" si="269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tr">
        <f t="shared" si="271"/>
        <v>loss</v>
      </c>
      <c r="P4334" s="2" t="s">
        <v>23</v>
      </c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270"/>
        <v>Good Sales</v>
      </c>
      <c r="F4335" s="2">
        <v>0.19</v>
      </c>
      <c r="G4335" s="2">
        <f t="shared" si="268"/>
        <v>342.09879999999998</v>
      </c>
      <c r="H4335" s="2">
        <f t="shared" si="269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tr">
        <f t="shared" si="271"/>
        <v>loss</v>
      </c>
      <c r="P4335" s="2" t="s">
        <v>17</v>
      </c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270"/>
        <v>Good Sales</v>
      </c>
      <c r="F4336" s="2">
        <v>0.08</v>
      </c>
      <c r="G4336" s="2">
        <f t="shared" si="268"/>
        <v>84.907199999999989</v>
      </c>
      <c r="H4336" s="2">
        <f t="shared" si="269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tr">
        <f t="shared" si="271"/>
        <v>loss</v>
      </c>
      <c r="P4336" s="2" t="s">
        <v>48</v>
      </c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270"/>
        <v>Good Sales</v>
      </c>
      <c r="F4337" s="2">
        <v>0.48</v>
      </c>
      <c r="G4337" s="2">
        <f t="shared" si="268"/>
        <v>1681.2192</v>
      </c>
      <c r="H4337" s="2">
        <f t="shared" si="269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tr">
        <f t="shared" si="271"/>
        <v>loss</v>
      </c>
      <c r="P4337" s="2" t="s">
        <v>28</v>
      </c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270"/>
        <v>Good Sales</v>
      </c>
      <c r="F4338" s="2">
        <v>0.16</v>
      </c>
      <c r="G4338" s="2">
        <f t="shared" si="268"/>
        <v>226.5248</v>
      </c>
      <c r="H4338" s="2">
        <f t="shared" si="269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tr">
        <f t="shared" si="271"/>
        <v>loss</v>
      </c>
      <c r="P4338" s="2" t="s">
        <v>48</v>
      </c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270"/>
        <v>Good Sales</v>
      </c>
      <c r="F4339" s="2">
        <v>0.39</v>
      </c>
      <c r="G4339" s="2">
        <f t="shared" si="268"/>
        <v>1783.4388000000001</v>
      </c>
      <c r="H4339" s="2">
        <f t="shared" si="269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tr">
        <f t="shared" si="271"/>
        <v>loss</v>
      </c>
      <c r="P4339" s="2" t="s">
        <v>34</v>
      </c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270"/>
        <v>Good Sales</v>
      </c>
      <c r="F4340" s="2">
        <v>0.23</v>
      </c>
      <c r="G4340" s="2">
        <f t="shared" si="268"/>
        <v>358.9357</v>
      </c>
      <c r="H4340" s="2">
        <f t="shared" si="269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tr">
        <f t="shared" si="271"/>
        <v>loss</v>
      </c>
      <c r="P4340" s="2" t="s">
        <v>23</v>
      </c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270"/>
        <v>Good Sales</v>
      </c>
      <c r="F4341" s="2">
        <v>0.39</v>
      </c>
      <c r="G4341" s="2">
        <f t="shared" si="268"/>
        <v>1099.9482</v>
      </c>
      <c r="H4341" s="2">
        <f t="shared" si="269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tr">
        <f t="shared" si="271"/>
        <v>loss</v>
      </c>
      <c r="P4341" s="2" t="s">
        <v>17</v>
      </c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270"/>
        <v>Good Sales</v>
      </c>
      <c r="F4342" s="2">
        <v>0.24</v>
      </c>
      <c r="G4342" s="2">
        <f t="shared" si="268"/>
        <v>997.44719999999995</v>
      </c>
      <c r="H4342" s="2">
        <f t="shared" si="269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tr">
        <f t="shared" si="271"/>
        <v>loss</v>
      </c>
      <c r="P4342" s="2" t="s">
        <v>17</v>
      </c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270"/>
        <v>Good Sales</v>
      </c>
      <c r="F4343" s="2">
        <v>0.46</v>
      </c>
      <c r="G4343" s="2">
        <f t="shared" si="268"/>
        <v>952.37480000000005</v>
      </c>
      <c r="H4343" s="2">
        <f t="shared" si="269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tr">
        <f t="shared" si="271"/>
        <v>loss</v>
      </c>
      <c r="P4343" s="2" t="s">
        <v>28</v>
      </c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270"/>
        <v>Good Sales</v>
      </c>
      <c r="F4344" s="2">
        <v>0.4</v>
      </c>
      <c r="G4344" s="2">
        <f t="shared" si="268"/>
        <v>1664.1680000000001</v>
      </c>
      <c r="H4344" s="2">
        <f t="shared" si="269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tr">
        <f t="shared" si="271"/>
        <v>loss</v>
      </c>
      <c r="P4344" s="2" t="s">
        <v>28</v>
      </c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270"/>
        <v>Good Sales</v>
      </c>
      <c r="F4345" s="2">
        <v>0.13</v>
      </c>
      <c r="G4345" s="2">
        <f t="shared" si="268"/>
        <v>473.99430000000001</v>
      </c>
      <c r="H4345" s="2">
        <f t="shared" si="269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tr">
        <f t="shared" si="271"/>
        <v>profit</v>
      </c>
      <c r="P4345" s="2" t="s">
        <v>39</v>
      </c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270"/>
        <v>Good Sales</v>
      </c>
      <c r="F4346" s="2">
        <v>0.22</v>
      </c>
      <c r="G4346" s="2">
        <f t="shared" si="268"/>
        <v>1014.6927999999999</v>
      </c>
      <c r="H4346" s="2">
        <f t="shared" si="269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tr">
        <f t="shared" si="271"/>
        <v>profit</v>
      </c>
      <c r="P4346" s="2" t="s">
        <v>17</v>
      </c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270"/>
        <v>Good Sales</v>
      </c>
      <c r="F4347" s="2">
        <v>0.05</v>
      </c>
      <c r="G4347" s="2">
        <f t="shared" si="268"/>
        <v>84.829499999999996</v>
      </c>
      <c r="H4347" s="2">
        <f t="shared" si="269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tr">
        <f t="shared" si="271"/>
        <v>loss</v>
      </c>
      <c r="P4347" s="2" t="s">
        <v>39</v>
      </c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270"/>
        <v>concerning</v>
      </c>
      <c r="F4348" s="2">
        <v>0.45</v>
      </c>
      <c r="G4348" s="2">
        <f t="shared" si="268"/>
        <v>276.58800000000002</v>
      </c>
      <c r="H4348" s="2">
        <f t="shared" si="269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tr">
        <f t="shared" si="271"/>
        <v>loss</v>
      </c>
      <c r="P4348" s="2" t="s">
        <v>17</v>
      </c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270"/>
        <v>Good Sales</v>
      </c>
      <c r="F4349" s="2">
        <v>0.03</v>
      </c>
      <c r="G4349" s="2">
        <f t="shared" si="268"/>
        <v>66.261300000000006</v>
      </c>
      <c r="H4349" s="2">
        <f t="shared" si="269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tr">
        <f t="shared" si="271"/>
        <v>loss</v>
      </c>
      <c r="P4349" s="2" t="s">
        <v>23</v>
      </c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270"/>
        <v>Good Sales</v>
      </c>
      <c r="F4350" s="2">
        <v>0.01</v>
      </c>
      <c r="G4350" s="2">
        <f t="shared" si="268"/>
        <v>39.504899999999999</v>
      </c>
      <c r="H4350" s="2">
        <f t="shared" si="269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tr">
        <f t="shared" si="271"/>
        <v>loss</v>
      </c>
      <c r="P4350" s="2" t="s">
        <v>48</v>
      </c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270"/>
        <v>Good Sales</v>
      </c>
      <c r="F4351" s="2">
        <v>0.25</v>
      </c>
      <c r="G4351" s="2">
        <f t="shared" si="268"/>
        <v>576.78250000000003</v>
      </c>
      <c r="H4351" s="2">
        <f t="shared" si="269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tr">
        <f t="shared" si="271"/>
        <v>loss</v>
      </c>
      <c r="P4351" s="2" t="s">
        <v>34</v>
      </c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270"/>
        <v>Good Sales</v>
      </c>
      <c r="F4352" s="2">
        <v>0.3</v>
      </c>
      <c r="G4352" s="2">
        <f t="shared" si="268"/>
        <v>415.12200000000001</v>
      </c>
      <c r="H4352" s="2">
        <f t="shared" si="269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tr">
        <f t="shared" si="271"/>
        <v>loss</v>
      </c>
      <c r="P4352" s="2" t="s">
        <v>28</v>
      </c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270"/>
        <v>concerning</v>
      </c>
      <c r="F4353" s="2">
        <v>0.11</v>
      </c>
      <c r="G4353" s="2">
        <f t="shared" si="268"/>
        <v>25.878599999999999</v>
      </c>
      <c r="H4353" s="2">
        <f t="shared" si="269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tr">
        <f t="shared" si="271"/>
        <v>loss</v>
      </c>
      <c r="P4353" s="2" t="s">
        <v>28</v>
      </c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270"/>
        <v>Good Sales</v>
      </c>
      <c r="F4354" s="2">
        <v>0.28999999999999998</v>
      </c>
      <c r="G4354" s="2">
        <f t="shared" ref="G4354:G4417" si="272">D4354*F4354</f>
        <v>473.80779999999993</v>
      </c>
      <c r="H4354" s="2">
        <f t="shared" ref="H4354:H4417" si="273">D4354-G4354</f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tr">
        <f t="shared" si="271"/>
        <v>loss</v>
      </c>
      <c r="P4354" s="2" t="s">
        <v>34</v>
      </c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274">IF(D4355&gt;800,"Good Sales","concerning")</f>
        <v>Good Sales</v>
      </c>
      <c r="F4355" s="2">
        <v>0.45</v>
      </c>
      <c r="G4355" s="2">
        <f t="shared" si="272"/>
        <v>1618.0065000000002</v>
      </c>
      <c r="H4355" s="2">
        <f t="shared" si="273"/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tr">
        <f t="shared" ref="O4355:O4418" si="275">IF(N4355&gt;800,"profit","loss")</f>
        <v>profit</v>
      </c>
      <c r="P4355" s="2" t="s">
        <v>39</v>
      </c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274"/>
        <v>Good Sales</v>
      </c>
      <c r="F4356" s="2">
        <v>0.31</v>
      </c>
      <c r="G4356" s="2">
        <f t="shared" si="272"/>
        <v>255.22609999999997</v>
      </c>
      <c r="H4356" s="2">
        <f t="shared" si="273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tr">
        <f t="shared" si="275"/>
        <v>loss</v>
      </c>
      <c r="P4356" s="2" t="s">
        <v>17</v>
      </c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274"/>
        <v>Good Sales</v>
      </c>
      <c r="F4357" s="2">
        <v>0.23</v>
      </c>
      <c r="G4357" s="2">
        <f t="shared" si="272"/>
        <v>407.17130000000003</v>
      </c>
      <c r="H4357" s="2">
        <f t="shared" si="273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tr">
        <f t="shared" si="275"/>
        <v>loss</v>
      </c>
      <c r="P4357" s="2" t="s">
        <v>28</v>
      </c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274"/>
        <v>concerning</v>
      </c>
      <c r="F4358" s="2">
        <v>7.0000000000000007E-2</v>
      </c>
      <c r="G4358" s="2">
        <f t="shared" si="272"/>
        <v>13.939100000000002</v>
      </c>
      <c r="H4358" s="2">
        <f t="shared" si="273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tr">
        <f t="shared" si="275"/>
        <v>loss</v>
      </c>
      <c r="P4358" s="2" t="s">
        <v>17</v>
      </c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274"/>
        <v>Good Sales</v>
      </c>
      <c r="F4359" s="2">
        <v>0.08</v>
      </c>
      <c r="G4359" s="2">
        <f t="shared" si="272"/>
        <v>290.928</v>
      </c>
      <c r="H4359" s="2">
        <f t="shared" si="273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tr">
        <f t="shared" si="275"/>
        <v>loss</v>
      </c>
      <c r="P4359" s="2" t="s">
        <v>17</v>
      </c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274"/>
        <v>Good Sales</v>
      </c>
      <c r="F4360" s="2">
        <v>0.24</v>
      </c>
      <c r="G4360" s="2">
        <f t="shared" si="272"/>
        <v>1059.684</v>
      </c>
      <c r="H4360" s="2">
        <f t="shared" si="273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tr">
        <f t="shared" si="275"/>
        <v>loss</v>
      </c>
      <c r="P4360" s="2" t="s">
        <v>39</v>
      </c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274"/>
        <v>Good Sales</v>
      </c>
      <c r="F4361" s="2">
        <v>0.23</v>
      </c>
      <c r="G4361" s="2">
        <f t="shared" si="272"/>
        <v>663.73170000000005</v>
      </c>
      <c r="H4361" s="2">
        <f t="shared" si="273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tr">
        <f t="shared" si="275"/>
        <v>loss</v>
      </c>
      <c r="P4361" s="2" t="s">
        <v>39</v>
      </c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274"/>
        <v>concerning</v>
      </c>
      <c r="F4362" s="2">
        <v>0.26</v>
      </c>
      <c r="G4362" s="2">
        <f t="shared" si="272"/>
        <v>58.960200000000007</v>
      </c>
      <c r="H4362" s="2">
        <f t="shared" si="273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tr">
        <f t="shared" si="275"/>
        <v>loss</v>
      </c>
      <c r="P4362" s="2" t="s">
        <v>17</v>
      </c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274"/>
        <v>Good Sales</v>
      </c>
      <c r="F4363" s="2">
        <v>0.25</v>
      </c>
      <c r="G4363" s="2">
        <f t="shared" si="272"/>
        <v>291.58999999999997</v>
      </c>
      <c r="H4363" s="2">
        <f t="shared" si="273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tr">
        <f t="shared" si="275"/>
        <v>loss</v>
      </c>
      <c r="P4363" s="2" t="s">
        <v>17</v>
      </c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274"/>
        <v>Good Sales</v>
      </c>
      <c r="F4364" s="2">
        <v>0.17</v>
      </c>
      <c r="G4364" s="2">
        <f t="shared" si="272"/>
        <v>382.245</v>
      </c>
      <c r="H4364" s="2">
        <f t="shared" si="273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tr">
        <f t="shared" si="275"/>
        <v>loss</v>
      </c>
      <c r="P4364" s="2" t="s">
        <v>34</v>
      </c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274"/>
        <v>Good Sales</v>
      </c>
      <c r="F4365" s="2">
        <v>0.35</v>
      </c>
      <c r="G4365" s="2">
        <f t="shared" si="272"/>
        <v>1042.7024999999999</v>
      </c>
      <c r="H4365" s="2">
        <f t="shared" si="273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tr">
        <f t="shared" si="275"/>
        <v>loss</v>
      </c>
      <c r="P4365" s="2" t="s">
        <v>48</v>
      </c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274"/>
        <v>Good Sales</v>
      </c>
      <c r="F4366" s="2">
        <v>0.11</v>
      </c>
      <c r="G4366" s="2">
        <f t="shared" si="272"/>
        <v>278.49250000000001</v>
      </c>
      <c r="H4366" s="2">
        <f t="shared" si="273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tr">
        <f t="shared" si="275"/>
        <v>loss</v>
      </c>
      <c r="P4366" s="2" t="s">
        <v>39</v>
      </c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274"/>
        <v>Good Sales</v>
      </c>
      <c r="F4367" s="2">
        <v>0.43</v>
      </c>
      <c r="G4367" s="2">
        <f t="shared" si="272"/>
        <v>1972.7281999999998</v>
      </c>
      <c r="H4367" s="2">
        <f t="shared" si="273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tr">
        <f t="shared" si="275"/>
        <v>profit</v>
      </c>
      <c r="P4367" s="2" t="s">
        <v>17</v>
      </c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274"/>
        <v>Good Sales</v>
      </c>
      <c r="F4368" s="2">
        <v>0.1</v>
      </c>
      <c r="G4368" s="2">
        <f t="shared" si="272"/>
        <v>469.93200000000002</v>
      </c>
      <c r="H4368" s="2">
        <f t="shared" si="273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tr">
        <f t="shared" si="275"/>
        <v>profit</v>
      </c>
      <c r="P4368" s="2" t="s">
        <v>28</v>
      </c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274"/>
        <v>concerning</v>
      </c>
      <c r="F4369" s="2">
        <v>0.21</v>
      </c>
      <c r="G4369" s="2">
        <f t="shared" si="272"/>
        <v>131.26049999999998</v>
      </c>
      <c r="H4369" s="2">
        <f t="shared" si="273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tr">
        <f t="shared" si="275"/>
        <v>loss</v>
      </c>
      <c r="P4369" s="2" t="s">
        <v>17</v>
      </c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274"/>
        <v>concerning</v>
      </c>
      <c r="F4370" s="2">
        <v>0.11</v>
      </c>
      <c r="G4370" s="2">
        <f t="shared" si="272"/>
        <v>85.593199999999996</v>
      </c>
      <c r="H4370" s="2">
        <f t="shared" si="273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tr">
        <f t="shared" si="275"/>
        <v>loss</v>
      </c>
      <c r="P4370" s="2" t="s">
        <v>28</v>
      </c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274"/>
        <v>Good Sales</v>
      </c>
      <c r="F4371" s="2">
        <v>0.31</v>
      </c>
      <c r="G4371" s="2">
        <f t="shared" si="272"/>
        <v>574.88570000000004</v>
      </c>
      <c r="H4371" s="2">
        <f t="shared" si="273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tr">
        <f t="shared" si="275"/>
        <v>loss</v>
      </c>
      <c r="P4371" s="2" t="s">
        <v>39</v>
      </c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274"/>
        <v>Good Sales</v>
      </c>
      <c r="F4372" s="2">
        <v>0.24</v>
      </c>
      <c r="G4372" s="2">
        <f t="shared" si="272"/>
        <v>519.37200000000007</v>
      </c>
      <c r="H4372" s="2">
        <f t="shared" si="273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tr">
        <f t="shared" si="275"/>
        <v>loss</v>
      </c>
      <c r="P4372" s="2" t="s">
        <v>28</v>
      </c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274"/>
        <v>Good Sales</v>
      </c>
      <c r="F4373" s="2">
        <v>0.19</v>
      </c>
      <c r="G4373" s="2">
        <f t="shared" si="272"/>
        <v>564.62869999999998</v>
      </c>
      <c r="H4373" s="2">
        <f t="shared" si="273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tr">
        <f t="shared" si="275"/>
        <v>profit</v>
      </c>
      <c r="P4373" s="2" t="s">
        <v>48</v>
      </c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274"/>
        <v>Good Sales</v>
      </c>
      <c r="F4374" s="2">
        <v>0.24</v>
      </c>
      <c r="G4374" s="2">
        <f t="shared" si="272"/>
        <v>933.23519999999996</v>
      </c>
      <c r="H4374" s="2">
        <f t="shared" si="273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tr">
        <f t="shared" si="275"/>
        <v>profit</v>
      </c>
      <c r="P4374" s="2" t="s">
        <v>48</v>
      </c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274"/>
        <v>concerning</v>
      </c>
      <c r="F4375" s="2">
        <v>0.21</v>
      </c>
      <c r="G4375" s="2">
        <f t="shared" si="272"/>
        <v>160.7046</v>
      </c>
      <c r="H4375" s="2">
        <f t="shared" si="273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tr">
        <f t="shared" si="275"/>
        <v>loss</v>
      </c>
      <c r="P4375" s="2" t="s">
        <v>34</v>
      </c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274"/>
        <v>Good Sales</v>
      </c>
      <c r="F4376" s="2">
        <v>0.43</v>
      </c>
      <c r="G4376" s="2">
        <f t="shared" si="272"/>
        <v>1734.1598999999999</v>
      </c>
      <c r="H4376" s="2">
        <f t="shared" si="273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tr">
        <f t="shared" si="275"/>
        <v>loss</v>
      </c>
      <c r="P4376" s="2" t="s">
        <v>17</v>
      </c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274"/>
        <v>Good Sales</v>
      </c>
      <c r="F4377" s="2">
        <v>0.06</v>
      </c>
      <c r="G4377" s="2">
        <f t="shared" si="272"/>
        <v>185.3484</v>
      </c>
      <c r="H4377" s="2">
        <f t="shared" si="273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tr">
        <f t="shared" si="275"/>
        <v>loss</v>
      </c>
      <c r="P4377" s="2" t="s">
        <v>23</v>
      </c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274"/>
        <v>Good Sales</v>
      </c>
      <c r="F4378" s="2">
        <v>0.4</v>
      </c>
      <c r="G4378" s="2">
        <f t="shared" si="272"/>
        <v>1962.5320000000002</v>
      </c>
      <c r="H4378" s="2">
        <f t="shared" si="273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tr">
        <f t="shared" si="275"/>
        <v>loss</v>
      </c>
      <c r="P4378" s="2" t="s">
        <v>48</v>
      </c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274"/>
        <v>Good Sales</v>
      </c>
      <c r="F4379" s="2">
        <v>0.33</v>
      </c>
      <c r="G4379" s="2">
        <f t="shared" si="272"/>
        <v>1085.9376</v>
      </c>
      <c r="H4379" s="2">
        <f t="shared" si="273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tr">
        <f t="shared" si="275"/>
        <v>loss</v>
      </c>
      <c r="P4379" s="2" t="s">
        <v>28</v>
      </c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274"/>
        <v>Good Sales</v>
      </c>
      <c r="F4380" s="2">
        <v>0.17</v>
      </c>
      <c r="G4380" s="2">
        <f t="shared" si="272"/>
        <v>613.50450000000001</v>
      </c>
      <c r="H4380" s="2">
        <f t="shared" si="273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tr">
        <f t="shared" si="275"/>
        <v>loss</v>
      </c>
      <c r="P4380" s="2" t="s">
        <v>28</v>
      </c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274"/>
        <v>Good Sales</v>
      </c>
      <c r="F4381" s="2">
        <v>0.46</v>
      </c>
      <c r="G4381" s="2">
        <f t="shared" si="272"/>
        <v>485.99920000000003</v>
      </c>
      <c r="H4381" s="2">
        <f t="shared" si="273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tr">
        <f t="shared" si="275"/>
        <v>loss</v>
      </c>
      <c r="P4381" s="2" t="s">
        <v>39</v>
      </c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274"/>
        <v>Good Sales</v>
      </c>
      <c r="F4382" s="2">
        <v>0.09</v>
      </c>
      <c r="G4382" s="2">
        <f t="shared" si="272"/>
        <v>348.06779999999998</v>
      </c>
      <c r="H4382" s="2">
        <f t="shared" si="273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tr">
        <f t="shared" si="275"/>
        <v>profit</v>
      </c>
      <c r="P4382" s="2" t="s">
        <v>17</v>
      </c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274"/>
        <v>concerning</v>
      </c>
      <c r="F4383" s="2">
        <v>0.16</v>
      </c>
      <c r="G4383" s="2">
        <f t="shared" si="272"/>
        <v>78.143999999999991</v>
      </c>
      <c r="H4383" s="2">
        <f t="shared" si="273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tr">
        <f t="shared" si="275"/>
        <v>loss</v>
      </c>
      <c r="P4383" s="2" t="s">
        <v>34</v>
      </c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274"/>
        <v>Good Sales</v>
      </c>
      <c r="F4384" s="2">
        <v>0.19</v>
      </c>
      <c r="G4384" s="2">
        <f t="shared" si="272"/>
        <v>630.23</v>
      </c>
      <c r="H4384" s="2">
        <f t="shared" si="273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tr">
        <f t="shared" si="275"/>
        <v>loss</v>
      </c>
      <c r="P4384" s="2" t="s">
        <v>17</v>
      </c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274"/>
        <v>concerning</v>
      </c>
      <c r="F4385" s="2">
        <v>0.32</v>
      </c>
      <c r="G4385" s="2">
        <f t="shared" si="272"/>
        <v>119.1392</v>
      </c>
      <c r="H4385" s="2">
        <f t="shared" si="273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tr">
        <f t="shared" si="275"/>
        <v>loss</v>
      </c>
      <c r="P4385" s="2" t="s">
        <v>34</v>
      </c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274"/>
        <v>concerning</v>
      </c>
      <c r="F4386" s="2">
        <v>0.47</v>
      </c>
      <c r="G4386" s="2">
        <f t="shared" si="272"/>
        <v>312.36669999999998</v>
      </c>
      <c r="H4386" s="2">
        <f t="shared" si="273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tr">
        <f t="shared" si="275"/>
        <v>loss</v>
      </c>
      <c r="P4386" s="2" t="s">
        <v>39</v>
      </c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274"/>
        <v>concerning</v>
      </c>
      <c r="F4387" s="2">
        <v>0.3</v>
      </c>
      <c r="G4387" s="2">
        <f t="shared" si="272"/>
        <v>188.56199999999998</v>
      </c>
      <c r="H4387" s="2">
        <f t="shared" si="273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tr">
        <f t="shared" si="275"/>
        <v>loss</v>
      </c>
      <c r="P4387" s="2" t="s">
        <v>17</v>
      </c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274"/>
        <v>concerning</v>
      </c>
      <c r="F4388" s="2">
        <v>0.43</v>
      </c>
      <c r="G4388" s="2">
        <f t="shared" si="272"/>
        <v>153.5831</v>
      </c>
      <c r="H4388" s="2">
        <f t="shared" si="273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tr">
        <f t="shared" si="275"/>
        <v>loss</v>
      </c>
      <c r="P4388" s="2" t="s">
        <v>28</v>
      </c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274"/>
        <v>Good Sales</v>
      </c>
      <c r="F4389" s="2">
        <v>0.45</v>
      </c>
      <c r="G4389" s="2">
        <f t="shared" si="272"/>
        <v>753.11099999999999</v>
      </c>
      <c r="H4389" s="2">
        <f t="shared" si="273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tr">
        <f t="shared" si="275"/>
        <v>loss</v>
      </c>
      <c r="P4389" s="2" t="s">
        <v>48</v>
      </c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274"/>
        <v>Good Sales</v>
      </c>
      <c r="F4390" s="2">
        <v>0.23</v>
      </c>
      <c r="G4390" s="2">
        <f t="shared" si="272"/>
        <v>1143.6359</v>
      </c>
      <c r="H4390" s="2">
        <f t="shared" si="273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tr">
        <f t="shared" si="275"/>
        <v>profit</v>
      </c>
      <c r="P4390" s="2" t="s">
        <v>28</v>
      </c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274"/>
        <v>Good Sales</v>
      </c>
      <c r="F4391" s="2">
        <v>0.24</v>
      </c>
      <c r="G4391" s="2">
        <f t="shared" si="272"/>
        <v>433.512</v>
      </c>
      <c r="H4391" s="2">
        <f t="shared" si="273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tr">
        <f t="shared" si="275"/>
        <v>loss</v>
      </c>
      <c r="P4391" s="2" t="s">
        <v>34</v>
      </c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274"/>
        <v>Good Sales</v>
      </c>
      <c r="F4392" s="2">
        <v>0.12</v>
      </c>
      <c r="G4392" s="2">
        <f t="shared" si="272"/>
        <v>459.33600000000001</v>
      </c>
      <c r="H4392" s="2">
        <f t="shared" si="273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tr">
        <f t="shared" si="275"/>
        <v>loss</v>
      </c>
      <c r="P4392" s="2" t="s">
        <v>48</v>
      </c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274"/>
        <v>concerning</v>
      </c>
      <c r="F4393" s="2">
        <v>0.3</v>
      </c>
      <c r="G4393" s="2">
        <f t="shared" si="272"/>
        <v>224.505</v>
      </c>
      <c r="H4393" s="2">
        <f t="shared" si="273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tr">
        <f t="shared" si="275"/>
        <v>loss</v>
      </c>
      <c r="P4393" s="2" t="s">
        <v>28</v>
      </c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274"/>
        <v>Good Sales</v>
      </c>
      <c r="F4394" s="2">
        <v>0.06</v>
      </c>
      <c r="G4394" s="2">
        <f t="shared" si="272"/>
        <v>139.6206</v>
      </c>
      <c r="H4394" s="2">
        <f t="shared" si="273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tr">
        <f t="shared" si="275"/>
        <v>loss</v>
      </c>
      <c r="P4394" s="2" t="s">
        <v>23</v>
      </c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274"/>
        <v>Good Sales</v>
      </c>
      <c r="F4395" s="2">
        <v>0.32</v>
      </c>
      <c r="G4395" s="2">
        <f t="shared" si="272"/>
        <v>322.26240000000001</v>
      </c>
      <c r="H4395" s="2">
        <f t="shared" si="273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tr">
        <f t="shared" si="275"/>
        <v>loss</v>
      </c>
      <c r="P4395" s="2" t="s">
        <v>48</v>
      </c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274"/>
        <v>Good Sales</v>
      </c>
      <c r="F4396" s="2">
        <v>0.45</v>
      </c>
      <c r="G4396" s="2">
        <f t="shared" si="272"/>
        <v>468.57600000000002</v>
      </c>
      <c r="H4396" s="2">
        <f t="shared" si="273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tr">
        <f t="shared" si="275"/>
        <v>loss</v>
      </c>
      <c r="P4396" s="2" t="s">
        <v>34</v>
      </c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274"/>
        <v>concerning</v>
      </c>
      <c r="F4397" s="2">
        <v>0.38</v>
      </c>
      <c r="G4397" s="2">
        <f t="shared" si="272"/>
        <v>223.6224</v>
      </c>
      <c r="H4397" s="2">
        <f t="shared" si="273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tr">
        <f t="shared" si="275"/>
        <v>loss</v>
      </c>
      <c r="P4397" s="2" t="s">
        <v>48</v>
      </c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274"/>
        <v>Good Sales</v>
      </c>
      <c r="F4398" s="2">
        <v>0.32</v>
      </c>
      <c r="G4398" s="2">
        <f t="shared" si="272"/>
        <v>709.44640000000004</v>
      </c>
      <c r="H4398" s="2">
        <f t="shared" si="273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tr">
        <f t="shared" si="275"/>
        <v>loss</v>
      </c>
      <c r="P4398" s="2" t="s">
        <v>28</v>
      </c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274"/>
        <v>concerning</v>
      </c>
      <c r="F4399" s="2">
        <v>0.42</v>
      </c>
      <c r="G4399" s="2">
        <f t="shared" si="272"/>
        <v>197.4504</v>
      </c>
      <c r="H4399" s="2">
        <f t="shared" si="273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tr">
        <f t="shared" si="275"/>
        <v>loss</v>
      </c>
      <c r="P4399" s="2" t="s">
        <v>23</v>
      </c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274"/>
        <v>Good Sales</v>
      </c>
      <c r="F4400" s="2">
        <v>0.36</v>
      </c>
      <c r="G4400" s="2">
        <f t="shared" si="272"/>
        <v>1640.9087999999999</v>
      </c>
      <c r="H4400" s="2">
        <f t="shared" si="273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tr">
        <f t="shared" si="275"/>
        <v>profit</v>
      </c>
      <c r="P4400" s="2" t="s">
        <v>34</v>
      </c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274"/>
        <v>Good Sales</v>
      </c>
      <c r="F4401" s="2">
        <v>0.26</v>
      </c>
      <c r="G4401" s="2">
        <f t="shared" si="272"/>
        <v>596.62459999999999</v>
      </c>
      <c r="H4401" s="2">
        <f t="shared" si="273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tr">
        <f t="shared" si="275"/>
        <v>loss</v>
      </c>
      <c r="P4401" s="2" t="s">
        <v>34</v>
      </c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274"/>
        <v>Good Sales</v>
      </c>
      <c r="F4402" s="2">
        <v>0.26</v>
      </c>
      <c r="G4402" s="2">
        <f t="shared" si="272"/>
        <v>1094.3322000000001</v>
      </c>
      <c r="H4402" s="2">
        <f t="shared" si="273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tr">
        <f t="shared" si="275"/>
        <v>profit</v>
      </c>
      <c r="P4402" s="2" t="s">
        <v>39</v>
      </c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274"/>
        <v>Good Sales</v>
      </c>
      <c r="F4403" s="2">
        <v>0.05</v>
      </c>
      <c r="G4403" s="2">
        <f t="shared" si="272"/>
        <v>244.96900000000002</v>
      </c>
      <c r="H4403" s="2">
        <f t="shared" si="273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tr">
        <f t="shared" si="275"/>
        <v>loss</v>
      </c>
      <c r="P4403" s="2" t="s">
        <v>17</v>
      </c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274"/>
        <v>Good Sales</v>
      </c>
      <c r="F4404" s="2">
        <v>0.22</v>
      </c>
      <c r="G4404" s="2">
        <f t="shared" si="272"/>
        <v>752.64639999999997</v>
      </c>
      <c r="H4404" s="2">
        <f t="shared" si="273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tr">
        <f t="shared" si="275"/>
        <v>profit</v>
      </c>
      <c r="P4404" s="2" t="s">
        <v>23</v>
      </c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274"/>
        <v>Good Sales</v>
      </c>
      <c r="F4405" s="2">
        <v>0.26</v>
      </c>
      <c r="G4405" s="2">
        <f t="shared" si="272"/>
        <v>1174.5239999999999</v>
      </c>
      <c r="H4405" s="2">
        <f t="shared" si="273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tr">
        <f t="shared" si="275"/>
        <v>profit</v>
      </c>
      <c r="P4405" s="2" t="s">
        <v>34</v>
      </c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274"/>
        <v>concerning</v>
      </c>
      <c r="F4406" s="2">
        <v>0.23</v>
      </c>
      <c r="G4406" s="2">
        <f t="shared" si="272"/>
        <v>175.559</v>
      </c>
      <c r="H4406" s="2">
        <f t="shared" si="273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tr">
        <f t="shared" si="275"/>
        <v>loss</v>
      </c>
      <c r="P4406" s="2" t="s">
        <v>48</v>
      </c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274"/>
        <v>Good Sales</v>
      </c>
      <c r="F4407" s="2">
        <v>0.39</v>
      </c>
      <c r="G4407" s="2">
        <f t="shared" si="272"/>
        <v>1625.1183000000001</v>
      </c>
      <c r="H4407" s="2">
        <f t="shared" si="273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tr">
        <f t="shared" si="275"/>
        <v>loss</v>
      </c>
      <c r="P4407" s="2" t="s">
        <v>28</v>
      </c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274"/>
        <v>Good Sales</v>
      </c>
      <c r="F4408" s="2">
        <v>0.08</v>
      </c>
      <c r="G4408" s="2">
        <f t="shared" si="272"/>
        <v>114.3168</v>
      </c>
      <c r="H4408" s="2">
        <f t="shared" si="273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tr">
        <f t="shared" si="275"/>
        <v>loss</v>
      </c>
      <c r="P4408" s="2" t="s">
        <v>17</v>
      </c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274"/>
        <v>Good Sales</v>
      </c>
      <c r="F4409" s="2">
        <v>0.4</v>
      </c>
      <c r="G4409" s="2">
        <f t="shared" si="272"/>
        <v>966.29200000000003</v>
      </c>
      <c r="H4409" s="2">
        <f t="shared" si="273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tr">
        <f t="shared" si="275"/>
        <v>loss</v>
      </c>
      <c r="P4409" s="2" t="s">
        <v>28</v>
      </c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274"/>
        <v>Good Sales</v>
      </c>
      <c r="F4410" s="2">
        <v>0.37</v>
      </c>
      <c r="G4410" s="2">
        <f t="shared" si="272"/>
        <v>1209.2525000000001</v>
      </c>
      <c r="H4410" s="2">
        <f t="shared" si="273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tr">
        <f t="shared" si="275"/>
        <v>loss</v>
      </c>
      <c r="P4410" s="2" t="s">
        <v>17</v>
      </c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274"/>
        <v>Good Sales</v>
      </c>
      <c r="F4411" s="2">
        <v>0.45</v>
      </c>
      <c r="G4411" s="2">
        <f t="shared" si="272"/>
        <v>2037.3119999999999</v>
      </c>
      <c r="H4411" s="2">
        <f t="shared" si="273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tr">
        <f t="shared" si="275"/>
        <v>loss</v>
      </c>
      <c r="P4411" s="2" t="s">
        <v>17</v>
      </c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274"/>
        <v>Good Sales</v>
      </c>
      <c r="F4412" s="2">
        <v>0.19</v>
      </c>
      <c r="G4412" s="2">
        <f t="shared" si="272"/>
        <v>867.13530000000003</v>
      </c>
      <c r="H4412" s="2">
        <f t="shared" si="273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tr">
        <f t="shared" si="275"/>
        <v>loss</v>
      </c>
      <c r="P4412" s="2" t="s">
        <v>39</v>
      </c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274"/>
        <v>concerning</v>
      </c>
      <c r="F4413" s="2">
        <v>0.09</v>
      </c>
      <c r="G4413" s="2">
        <f t="shared" si="272"/>
        <v>49.616999999999997</v>
      </c>
      <c r="H4413" s="2">
        <f t="shared" si="273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tr">
        <f t="shared" si="275"/>
        <v>loss</v>
      </c>
      <c r="P4413" s="2" t="s">
        <v>17</v>
      </c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274"/>
        <v>Good Sales</v>
      </c>
      <c r="F4414" s="2">
        <v>0.38</v>
      </c>
      <c r="G4414" s="2">
        <f t="shared" si="272"/>
        <v>716.80160000000001</v>
      </c>
      <c r="H4414" s="2">
        <f t="shared" si="273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tr">
        <f t="shared" si="275"/>
        <v>loss</v>
      </c>
      <c r="P4414" s="2" t="s">
        <v>17</v>
      </c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274"/>
        <v>Good Sales</v>
      </c>
      <c r="F4415" s="2">
        <v>0.28999999999999998</v>
      </c>
      <c r="G4415" s="2">
        <f t="shared" si="272"/>
        <v>1156.1024</v>
      </c>
      <c r="H4415" s="2">
        <f t="shared" si="273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tr">
        <f t="shared" si="275"/>
        <v>loss</v>
      </c>
      <c r="P4415" s="2" t="s">
        <v>34</v>
      </c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274"/>
        <v>Good Sales</v>
      </c>
      <c r="F4416" s="2">
        <v>0.36</v>
      </c>
      <c r="G4416" s="2">
        <f t="shared" si="272"/>
        <v>1276.3691999999999</v>
      </c>
      <c r="H4416" s="2">
        <f t="shared" si="273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tr">
        <f t="shared" si="275"/>
        <v>loss</v>
      </c>
      <c r="P4416" s="2" t="s">
        <v>17</v>
      </c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274"/>
        <v>concerning</v>
      </c>
      <c r="F4417" s="2">
        <v>0.5</v>
      </c>
      <c r="G4417" s="2">
        <f t="shared" si="272"/>
        <v>114.565</v>
      </c>
      <c r="H4417" s="2">
        <f t="shared" si="273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tr">
        <f t="shared" si="275"/>
        <v>loss</v>
      </c>
      <c r="P4417" s="2" t="s">
        <v>17</v>
      </c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274"/>
        <v>Good Sales</v>
      </c>
      <c r="F4418" s="2">
        <v>0.1</v>
      </c>
      <c r="G4418" s="2">
        <f t="shared" ref="G4418:G4481" si="276">D4418*F4418</f>
        <v>230.44600000000003</v>
      </c>
      <c r="H4418" s="2">
        <f t="shared" ref="H4418:H4481" si="277">D4418-G4418</f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tr">
        <f t="shared" si="275"/>
        <v>loss</v>
      </c>
      <c r="P4418" s="2" t="s">
        <v>39</v>
      </c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278">IF(D4419&gt;800,"Good Sales","concerning")</f>
        <v>Good Sales</v>
      </c>
      <c r="F4419" s="2">
        <v>0.21</v>
      </c>
      <c r="G4419" s="2">
        <f t="shared" si="276"/>
        <v>874.30139999999994</v>
      </c>
      <c r="H4419" s="2">
        <f t="shared" si="277"/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tr">
        <f t="shared" ref="O4419:O4482" si="279">IF(N4419&gt;800,"profit","loss")</f>
        <v>loss</v>
      </c>
      <c r="P4419" s="2" t="s">
        <v>23</v>
      </c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278"/>
        <v>Good Sales</v>
      </c>
      <c r="F4420" s="2">
        <v>0.1</v>
      </c>
      <c r="G4420" s="2">
        <f t="shared" si="276"/>
        <v>371.46500000000003</v>
      </c>
      <c r="H4420" s="2">
        <f t="shared" si="277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tr">
        <f t="shared" si="279"/>
        <v>loss</v>
      </c>
      <c r="P4420" s="2" t="s">
        <v>48</v>
      </c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278"/>
        <v>Good Sales</v>
      </c>
      <c r="F4421" s="2">
        <v>0.43</v>
      </c>
      <c r="G4421" s="2">
        <f t="shared" si="276"/>
        <v>910.76580000000001</v>
      </c>
      <c r="H4421" s="2">
        <f t="shared" si="277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tr">
        <f t="shared" si="279"/>
        <v>loss</v>
      </c>
      <c r="P4421" s="2" t="s">
        <v>23</v>
      </c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278"/>
        <v>Good Sales</v>
      </c>
      <c r="F4422" s="2">
        <v>0.01</v>
      </c>
      <c r="G4422" s="2">
        <f t="shared" si="276"/>
        <v>37.0229</v>
      </c>
      <c r="H4422" s="2">
        <f t="shared" si="277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tr">
        <f t="shared" si="279"/>
        <v>loss</v>
      </c>
      <c r="P4422" s="2" t="s">
        <v>39</v>
      </c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278"/>
        <v>Good Sales</v>
      </c>
      <c r="F4423" s="2">
        <v>7.0000000000000007E-2</v>
      </c>
      <c r="G4423" s="2">
        <f t="shared" si="276"/>
        <v>196.0651</v>
      </c>
      <c r="H4423" s="2">
        <f t="shared" si="277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tr">
        <f t="shared" si="279"/>
        <v>loss</v>
      </c>
      <c r="P4423" s="2" t="s">
        <v>34</v>
      </c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278"/>
        <v>Good Sales</v>
      </c>
      <c r="F4424" s="2">
        <v>0.12</v>
      </c>
      <c r="G4424" s="2">
        <f t="shared" si="276"/>
        <v>548.62559999999996</v>
      </c>
      <c r="H4424" s="2">
        <f t="shared" si="277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tr">
        <f t="shared" si="279"/>
        <v>profit</v>
      </c>
      <c r="P4424" s="2" t="s">
        <v>17</v>
      </c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278"/>
        <v>Good Sales</v>
      </c>
      <c r="F4425" s="2">
        <v>0.39</v>
      </c>
      <c r="G4425" s="2">
        <f t="shared" si="276"/>
        <v>1160.9988000000001</v>
      </c>
      <c r="H4425" s="2">
        <f t="shared" si="277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tr">
        <f t="shared" si="279"/>
        <v>loss</v>
      </c>
      <c r="P4425" s="2" t="s">
        <v>28</v>
      </c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278"/>
        <v>Good Sales</v>
      </c>
      <c r="F4426" s="2">
        <v>0.31</v>
      </c>
      <c r="G4426" s="2">
        <f t="shared" si="276"/>
        <v>639.71600000000001</v>
      </c>
      <c r="H4426" s="2">
        <f t="shared" si="277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tr">
        <f t="shared" si="279"/>
        <v>loss</v>
      </c>
      <c r="P4426" s="2" t="s">
        <v>48</v>
      </c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278"/>
        <v>Good Sales</v>
      </c>
      <c r="F4427" s="2">
        <v>0.19</v>
      </c>
      <c r="G4427" s="2">
        <f t="shared" si="276"/>
        <v>822.37890000000004</v>
      </c>
      <c r="H4427" s="2">
        <f t="shared" si="277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tr">
        <f t="shared" si="279"/>
        <v>loss</v>
      </c>
      <c r="P4427" s="2" t="s">
        <v>39</v>
      </c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278"/>
        <v>concerning</v>
      </c>
      <c r="F4428" s="2">
        <v>0.08</v>
      </c>
      <c r="G4428" s="2">
        <f t="shared" si="276"/>
        <v>27.5488</v>
      </c>
      <c r="H4428" s="2">
        <f t="shared" si="277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tr">
        <f t="shared" si="279"/>
        <v>loss</v>
      </c>
      <c r="P4428" s="2" t="s">
        <v>34</v>
      </c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278"/>
        <v>Good Sales</v>
      </c>
      <c r="F4429" s="2">
        <v>0.16</v>
      </c>
      <c r="G4429" s="2">
        <f t="shared" si="276"/>
        <v>722</v>
      </c>
      <c r="H4429" s="2">
        <f t="shared" si="277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tr">
        <f t="shared" si="279"/>
        <v>loss</v>
      </c>
      <c r="P4429" s="2" t="s">
        <v>23</v>
      </c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278"/>
        <v>Good Sales</v>
      </c>
      <c r="F4430" s="2">
        <v>0.37</v>
      </c>
      <c r="G4430" s="2">
        <f t="shared" si="276"/>
        <v>1299.4769999999999</v>
      </c>
      <c r="H4430" s="2">
        <f t="shared" si="277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tr">
        <f t="shared" si="279"/>
        <v>loss</v>
      </c>
      <c r="P4430" s="2" t="s">
        <v>48</v>
      </c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278"/>
        <v>Good Sales</v>
      </c>
      <c r="F4431" s="2">
        <v>0.19</v>
      </c>
      <c r="G4431" s="2">
        <f t="shared" si="276"/>
        <v>894.7043000000001</v>
      </c>
      <c r="H4431" s="2">
        <f t="shared" si="277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tr">
        <f t="shared" si="279"/>
        <v>profit</v>
      </c>
      <c r="P4431" s="2" t="s">
        <v>34</v>
      </c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278"/>
        <v>Good Sales</v>
      </c>
      <c r="F4432" s="2">
        <v>0.23</v>
      </c>
      <c r="G4432" s="2">
        <f t="shared" si="276"/>
        <v>305.31810000000002</v>
      </c>
      <c r="H4432" s="2">
        <f t="shared" si="277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tr">
        <f t="shared" si="279"/>
        <v>loss</v>
      </c>
      <c r="P4432" s="2" t="s">
        <v>28</v>
      </c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278"/>
        <v>Good Sales</v>
      </c>
      <c r="F4433" s="2">
        <v>0.3</v>
      </c>
      <c r="G4433" s="2">
        <f t="shared" si="276"/>
        <v>1051.5329999999999</v>
      </c>
      <c r="H4433" s="2">
        <f t="shared" si="277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tr">
        <f t="shared" si="279"/>
        <v>loss</v>
      </c>
      <c r="P4433" s="2" t="s">
        <v>48</v>
      </c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278"/>
        <v>Good Sales</v>
      </c>
      <c r="F4434" s="2">
        <v>0.46</v>
      </c>
      <c r="G4434" s="2">
        <f t="shared" si="276"/>
        <v>1870.5301999999999</v>
      </c>
      <c r="H4434" s="2">
        <f t="shared" si="277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tr">
        <f t="shared" si="279"/>
        <v>profit</v>
      </c>
      <c r="P4434" s="2" t="s">
        <v>34</v>
      </c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278"/>
        <v>Good Sales</v>
      </c>
      <c r="F4435" s="2">
        <v>0.13</v>
      </c>
      <c r="G4435" s="2">
        <f t="shared" si="276"/>
        <v>460.23900000000003</v>
      </c>
      <c r="H4435" s="2">
        <f t="shared" si="277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tr">
        <f t="shared" si="279"/>
        <v>loss</v>
      </c>
      <c r="P4435" s="2" t="s">
        <v>39</v>
      </c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278"/>
        <v>Good Sales</v>
      </c>
      <c r="F4436" s="2">
        <v>0.22</v>
      </c>
      <c r="G4436" s="2">
        <f t="shared" si="276"/>
        <v>248.74080000000004</v>
      </c>
      <c r="H4436" s="2">
        <f t="shared" si="277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tr">
        <f t="shared" si="279"/>
        <v>loss</v>
      </c>
      <c r="P4436" s="2" t="s">
        <v>48</v>
      </c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278"/>
        <v>Good Sales</v>
      </c>
      <c r="F4437" s="2">
        <v>0.16</v>
      </c>
      <c r="G4437" s="2">
        <f t="shared" si="276"/>
        <v>232.06240000000003</v>
      </c>
      <c r="H4437" s="2">
        <f t="shared" si="277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tr">
        <f t="shared" si="279"/>
        <v>loss</v>
      </c>
      <c r="P4437" s="2" t="s">
        <v>28</v>
      </c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278"/>
        <v>Good Sales</v>
      </c>
      <c r="F4438" s="2">
        <v>0.23</v>
      </c>
      <c r="G4438" s="2">
        <f t="shared" si="276"/>
        <v>661.7192</v>
      </c>
      <c r="H4438" s="2">
        <f t="shared" si="277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tr">
        <f t="shared" si="279"/>
        <v>loss</v>
      </c>
      <c r="P4438" s="2" t="s">
        <v>39</v>
      </c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278"/>
        <v>Good Sales</v>
      </c>
      <c r="F4439" s="2">
        <v>0.35</v>
      </c>
      <c r="G4439" s="2">
        <f t="shared" si="276"/>
        <v>801.17799999999988</v>
      </c>
      <c r="H4439" s="2">
        <f t="shared" si="277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tr">
        <f t="shared" si="279"/>
        <v>loss</v>
      </c>
      <c r="P4439" s="2" t="s">
        <v>17</v>
      </c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278"/>
        <v>Good Sales</v>
      </c>
      <c r="F4440" s="2">
        <v>0.24</v>
      </c>
      <c r="G4440" s="2">
        <f t="shared" si="276"/>
        <v>888.49680000000001</v>
      </c>
      <c r="H4440" s="2">
        <f t="shared" si="277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tr">
        <f t="shared" si="279"/>
        <v>loss</v>
      </c>
      <c r="P4440" s="2" t="s">
        <v>17</v>
      </c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278"/>
        <v>Good Sales</v>
      </c>
      <c r="F4441" s="2">
        <v>0.42</v>
      </c>
      <c r="G4441" s="2">
        <f t="shared" si="276"/>
        <v>821.3184</v>
      </c>
      <c r="H4441" s="2">
        <f t="shared" si="277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tr">
        <f t="shared" si="279"/>
        <v>loss</v>
      </c>
      <c r="P4441" s="2" t="s">
        <v>48</v>
      </c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278"/>
        <v>Good Sales</v>
      </c>
      <c r="F4442" s="2">
        <v>0.28000000000000003</v>
      </c>
      <c r="G4442" s="2">
        <f t="shared" si="276"/>
        <v>1207.2060000000001</v>
      </c>
      <c r="H4442" s="2">
        <f t="shared" si="277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tr">
        <f t="shared" si="279"/>
        <v>loss</v>
      </c>
      <c r="P4442" s="2" t="s">
        <v>34</v>
      </c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278"/>
        <v>Good Sales</v>
      </c>
      <c r="F4443" s="2">
        <v>0.19</v>
      </c>
      <c r="G4443" s="2">
        <f t="shared" si="276"/>
        <v>421.11789999999996</v>
      </c>
      <c r="H4443" s="2">
        <f t="shared" si="277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tr">
        <f t="shared" si="279"/>
        <v>loss</v>
      </c>
      <c r="P4443" s="2" t="s">
        <v>17</v>
      </c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278"/>
        <v>concerning</v>
      </c>
      <c r="F4444" s="2">
        <v>0.39</v>
      </c>
      <c r="G4444" s="2">
        <f t="shared" si="276"/>
        <v>115.518</v>
      </c>
      <c r="H4444" s="2">
        <f t="shared" si="277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tr">
        <f t="shared" si="279"/>
        <v>loss</v>
      </c>
      <c r="P4444" s="2" t="s">
        <v>17</v>
      </c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278"/>
        <v>concerning</v>
      </c>
      <c r="F4445" s="2">
        <v>0.22</v>
      </c>
      <c r="G4445" s="2">
        <f t="shared" si="276"/>
        <v>40.717600000000004</v>
      </c>
      <c r="H4445" s="2">
        <f t="shared" si="277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tr">
        <f t="shared" si="279"/>
        <v>loss</v>
      </c>
      <c r="P4445" s="2" t="s">
        <v>39</v>
      </c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278"/>
        <v>Good Sales</v>
      </c>
      <c r="F4446" s="2">
        <v>0.26</v>
      </c>
      <c r="G4446" s="2">
        <f t="shared" si="276"/>
        <v>849.95040000000006</v>
      </c>
      <c r="H4446" s="2">
        <f t="shared" si="277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tr">
        <f t="shared" si="279"/>
        <v>loss</v>
      </c>
      <c r="P4446" s="2" t="s">
        <v>17</v>
      </c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278"/>
        <v>Good Sales</v>
      </c>
      <c r="F4447" s="2">
        <v>0.5</v>
      </c>
      <c r="G4447" s="2">
        <f t="shared" si="276"/>
        <v>1374.355</v>
      </c>
      <c r="H4447" s="2">
        <f t="shared" si="277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tr">
        <f t="shared" si="279"/>
        <v>loss</v>
      </c>
      <c r="P4447" s="2" t="s">
        <v>34</v>
      </c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278"/>
        <v>Good Sales</v>
      </c>
      <c r="F4448" s="2">
        <v>0.39</v>
      </c>
      <c r="G4448" s="2">
        <f t="shared" si="276"/>
        <v>1076.1855</v>
      </c>
      <c r="H4448" s="2">
        <f t="shared" si="277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tr">
        <f t="shared" si="279"/>
        <v>loss</v>
      </c>
      <c r="P4448" s="2" t="s">
        <v>39</v>
      </c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278"/>
        <v>Good Sales</v>
      </c>
      <c r="F4449" s="2">
        <v>0.43</v>
      </c>
      <c r="G4449" s="2">
        <f t="shared" si="276"/>
        <v>1707.5472</v>
      </c>
      <c r="H4449" s="2">
        <f t="shared" si="277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tr">
        <f t="shared" si="279"/>
        <v>loss</v>
      </c>
      <c r="P4449" s="2" t="s">
        <v>28</v>
      </c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278"/>
        <v>Good Sales</v>
      </c>
      <c r="F4450" s="2">
        <v>0.3</v>
      </c>
      <c r="G4450" s="2">
        <f t="shared" si="276"/>
        <v>582.30899999999997</v>
      </c>
      <c r="H4450" s="2">
        <f t="shared" si="277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tr">
        <f t="shared" si="279"/>
        <v>loss</v>
      </c>
      <c r="P4450" s="2" t="s">
        <v>17</v>
      </c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278"/>
        <v>Good Sales</v>
      </c>
      <c r="F4451" s="2">
        <v>0.17</v>
      </c>
      <c r="G4451" s="2">
        <f t="shared" si="276"/>
        <v>846.20730000000003</v>
      </c>
      <c r="H4451" s="2">
        <f t="shared" si="277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tr">
        <f t="shared" si="279"/>
        <v>loss</v>
      </c>
      <c r="P4451" s="2" t="s">
        <v>34</v>
      </c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278"/>
        <v>Good Sales</v>
      </c>
      <c r="F4452" s="2">
        <v>0.5</v>
      </c>
      <c r="G4452" s="2">
        <f t="shared" si="276"/>
        <v>2366.5500000000002</v>
      </c>
      <c r="H4452" s="2">
        <f t="shared" si="277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tr">
        <f t="shared" si="279"/>
        <v>loss</v>
      </c>
      <c r="P4452" s="2" t="s">
        <v>34</v>
      </c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278"/>
        <v>concerning</v>
      </c>
      <c r="F4453" s="2">
        <v>0.12</v>
      </c>
      <c r="G4453" s="2">
        <f t="shared" si="276"/>
        <v>19.621199999999998</v>
      </c>
      <c r="H4453" s="2">
        <f t="shared" si="277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tr">
        <f t="shared" si="279"/>
        <v>loss</v>
      </c>
      <c r="P4453" s="2" t="s">
        <v>48</v>
      </c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278"/>
        <v>Good Sales</v>
      </c>
      <c r="F4454" s="2">
        <v>0.44</v>
      </c>
      <c r="G4454" s="2">
        <f t="shared" si="276"/>
        <v>1975.2216000000001</v>
      </c>
      <c r="H4454" s="2">
        <f t="shared" si="277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tr">
        <f t="shared" si="279"/>
        <v>loss</v>
      </c>
      <c r="P4454" s="2" t="s">
        <v>23</v>
      </c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278"/>
        <v>Good Sales</v>
      </c>
      <c r="F4455" s="2">
        <v>0.46</v>
      </c>
      <c r="G4455" s="2">
        <f t="shared" si="276"/>
        <v>1579.9574</v>
      </c>
      <c r="H4455" s="2">
        <f t="shared" si="277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tr">
        <f t="shared" si="279"/>
        <v>loss</v>
      </c>
      <c r="P4455" s="2" t="s">
        <v>28</v>
      </c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278"/>
        <v>Good Sales</v>
      </c>
      <c r="F4456" s="2">
        <v>0.41</v>
      </c>
      <c r="G4456" s="2">
        <f t="shared" si="276"/>
        <v>1049.6983999999998</v>
      </c>
      <c r="H4456" s="2">
        <f t="shared" si="277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tr">
        <f t="shared" si="279"/>
        <v>loss</v>
      </c>
      <c r="P4456" s="2" t="s">
        <v>28</v>
      </c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278"/>
        <v>Good Sales</v>
      </c>
      <c r="F4457" s="2">
        <v>0.06</v>
      </c>
      <c r="G4457" s="2">
        <f t="shared" si="276"/>
        <v>177.32759999999999</v>
      </c>
      <c r="H4457" s="2">
        <f t="shared" si="277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tr">
        <f t="shared" si="279"/>
        <v>loss</v>
      </c>
      <c r="P4457" s="2" t="s">
        <v>34</v>
      </c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278"/>
        <v>Good Sales</v>
      </c>
      <c r="F4458" s="2">
        <v>0.43</v>
      </c>
      <c r="G4458" s="2">
        <f t="shared" si="276"/>
        <v>1816.7930000000001</v>
      </c>
      <c r="H4458" s="2">
        <f t="shared" si="277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tr">
        <f t="shared" si="279"/>
        <v>loss</v>
      </c>
      <c r="P4458" s="2" t="s">
        <v>28</v>
      </c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278"/>
        <v>Good Sales</v>
      </c>
      <c r="F4459" s="2">
        <v>0.33</v>
      </c>
      <c r="G4459" s="2">
        <f t="shared" si="276"/>
        <v>1570.8264000000001</v>
      </c>
      <c r="H4459" s="2">
        <f t="shared" si="277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tr">
        <f t="shared" si="279"/>
        <v>profit</v>
      </c>
      <c r="P4459" s="2" t="s">
        <v>23</v>
      </c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278"/>
        <v>Good Sales</v>
      </c>
      <c r="F4460" s="2">
        <v>0.34</v>
      </c>
      <c r="G4460" s="2">
        <f t="shared" si="276"/>
        <v>967.51420000000007</v>
      </c>
      <c r="H4460" s="2">
        <f t="shared" si="277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tr">
        <f t="shared" si="279"/>
        <v>profit</v>
      </c>
      <c r="P4460" s="2" t="s">
        <v>23</v>
      </c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278"/>
        <v>Good Sales</v>
      </c>
      <c r="F4461" s="2">
        <v>0.39</v>
      </c>
      <c r="G4461" s="2">
        <f t="shared" si="276"/>
        <v>385.44870000000003</v>
      </c>
      <c r="H4461" s="2">
        <f t="shared" si="277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tr">
        <f t="shared" si="279"/>
        <v>loss</v>
      </c>
      <c r="P4461" s="2" t="s">
        <v>48</v>
      </c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278"/>
        <v>Good Sales</v>
      </c>
      <c r="F4462" s="2">
        <v>0.25</v>
      </c>
      <c r="G4462" s="2">
        <f t="shared" si="276"/>
        <v>808.69749999999999</v>
      </c>
      <c r="H4462" s="2">
        <f t="shared" si="277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tr">
        <f t="shared" si="279"/>
        <v>loss</v>
      </c>
      <c r="P4462" s="2" t="s">
        <v>23</v>
      </c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278"/>
        <v>concerning</v>
      </c>
      <c r="F4463" s="2">
        <v>0.13</v>
      </c>
      <c r="G4463" s="2">
        <f t="shared" si="276"/>
        <v>61.551100000000005</v>
      </c>
      <c r="H4463" s="2">
        <f t="shared" si="277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tr">
        <f t="shared" si="279"/>
        <v>loss</v>
      </c>
      <c r="P4463" s="2" t="s">
        <v>48</v>
      </c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278"/>
        <v>Good Sales</v>
      </c>
      <c r="F4464" s="2">
        <v>0.28999999999999998</v>
      </c>
      <c r="G4464" s="2">
        <f t="shared" si="276"/>
        <v>931.53219999999988</v>
      </c>
      <c r="H4464" s="2">
        <f t="shared" si="277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tr">
        <f t="shared" si="279"/>
        <v>loss</v>
      </c>
      <c r="P4464" s="2" t="s">
        <v>28</v>
      </c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278"/>
        <v>Good Sales</v>
      </c>
      <c r="F4465" s="2">
        <v>0.05</v>
      </c>
      <c r="G4465" s="2">
        <f t="shared" si="276"/>
        <v>203.11</v>
      </c>
      <c r="H4465" s="2">
        <f t="shared" si="277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tr">
        <f t="shared" si="279"/>
        <v>loss</v>
      </c>
      <c r="P4465" s="2" t="s">
        <v>48</v>
      </c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278"/>
        <v>Good Sales</v>
      </c>
      <c r="F4466" s="2">
        <v>0.34</v>
      </c>
      <c r="G4466" s="2">
        <f t="shared" si="276"/>
        <v>622.64880000000005</v>
      </c>
      <c r="H4466" s="2">
        <f t="shared" si="277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tr">
        <f t="shared" si="279"/>
        <v>loss</v>
      </c>
      <c r="P4466" s="2" t="s">
        <v>23</v>
      </c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278"/>
        <v>concerning</v>
      </c>
      <c r="F4467" s="2">
        <v>0.24</v>
      </c>
      <c r="G4467" s="2">
        <f t="shared" si="276"/>
        <v>107.712</v>
      </c>
      <c r="H4467" s="2">
        <f t="shared" si="277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tr">
        <f t="shared" si="279"/>
        <v>loss</v>
      </c>
      <c r="P4467" s="2" t="s">
        <v>28</v>
      </c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278"/>
        <v>Good Sales</v>
      </c>
      <c r="F4468" s="2">
        <v>0.25</v>
      </c>
      <c r="G4468" s="2">
        <f t="shared" si="276"/>
        <v>872.97749999999996</v>
      </c>
      <c r="H4468" s="2">
        <f t="shared" si="277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tr">
        <f t="shared" si="279"/>
        <v>loss</v>
      </c>
      <c r="P4468" s="2" t="s">
        <v>23</v>
      </c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278"/>
        <v>Good Sales</v>
      </c>
      <c r="F4469" s="2">
        <v>0.09</v>
      </c>
      <c r="G4469" s="2">
        <f t="shared" si="276"/>
        <v>158.6439</v>
      </c>
      <c r="H4469" s="2">
        <f t="shared" si="277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tr">
        <f t="shared" si="279"/>
        <v>loss</v>
      </c>
      <c r="P4469" s="2" t="s">
        <v>28</v>
      </c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278"/>
        <v>Good Sales</v>
      </c>
      <c r="F4470" s="2">
        <v>0.02</v>
      </c>
      <c r="G4470" s="2">
        <f t="shared" si="276"/>
        <v>26.4114</v>
      </c>
      <c r="H4470" s="2">
        <f t="shared" si="277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tr">
        <f t="shared" si="279"/>
        <v>loss</v>
      </c>
      <c r="P4470" s="2" t="s">
        <v>39</v>
      </c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278"/>
        <v>Good Sales</v>
      </c>
      <c r="F4471" s="2">
        <v>0.31</v>
      </c>
      <c r="G4471" s="2">
        <f t="shared" si="276"/>
        <v>1077.8669</v>
      </c>
      <c r="H4471" s="2">
        <f t="shared" si="277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tr">
        <f t="shared" si="279"/>
        <v>loss</v>
      </c>
      <c r="P4471" s="2" t="s">
        <v>34</v>
      </c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278"/>
        <v>Good Sales</v>
      </c>
      <c r="F4472" s="2">
        <v>0.33</v>
      </c>
      <c r="G4472" s="2">
        <f t="shared" si="276"/>
        <v>1600.8201000000001</v>
      </c>
      <c r="H4472" s="2">
        <f t="shared" si="277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tr">
        <f t="shared" si="279"/>
        <v>loss</v>
      </c>
      <c r="P4472" s="2" t="s">
        <v>17</v>
      </c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278"/>
        <v>Good Sales</v>
      </c>
      <c r="F4473" s="2">
        <v>0.25</v>
      </c>
      <c r="G4473" s="2">
        <f t="shared" si="276"/>
        <v>938.02</v>
      </c>
      <c r="H4473" s="2">
        <f t="shared" si="277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tr">
        <f t="shared" si="279"/>
        <v>loss</v>
      </c>
      <c r="P4473" s="2" t="s">
        <v>48</v>
      </c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278"/>
        <v>Good Sales</v>
      </c>
      <c r="F4474" s="2">
        <v>0.38</v>
      </c>
      <c r="G4474" s="2">
        <f t="shared" si="276"/>
        <v>952.89559999999994</v>
      </c>
      <c r="H4474" s="2">
        <f t="shared" si="277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tr">
        <f t="shared" si="279"/>
        <v>loss</v>
      </c>
      <c r="P4474" s="2" t="s">
        <v>34</v>
      </c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278"/>
        <v>Good Sales</v>
      </c>
      <c r="F4475" s="2">
        <v>0.28000000000000003</v>
      </c>
      <c r="G4475" s="2">
        <f t="shared" si="276"/>
        <v>851.90000000000009</v>
      </c>
      <c r="H4475" s="2">
        <f t="shared" si="277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tr">
        <f t="shared" si="279"/>
        <v>loss</v>
      </c>
      <c r="P4475" s="2" t="s">
        <v>48</v>
      </c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278"/>
        <v>concerning</v>
      </c>
      <c r="F4476" s="2">
        <v>0.42</v>
      </c>
      <c r="G4476" s="2">
        <f t="shared" si="276"/>
        <v>334.81139999999999</v>
      </c>
      <c r="H4476" s="2">
        <f t="shared" si="277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tr">
        <f t="shared" si="279"/>
        <v>loss</v>
      </c>
      <c r="P4476" s="2" t="s">
        <v>17</v>
      </c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278"/>
        <v>Good Sales</v>
      </c>
      <c r="F4477" s="2">
        <v>0.14000000000000001</v>
      </c>
      <c r="G4477" s="2">
        <f t="shared" si="276"/>
        <v>571.86500000000001</v>
      </c>
      <c r="H4477" s="2">
        <f t="shared" si="277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tr">
        <f t="shared" si="279"/>
        <v>profit</v>
      </c>
      <c r="P4477" s="2" t="s">
        <v>28</v>
      </c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278"/>
        <v>Good Sales</v>
      </c>
      <c r="F4478" s="2">
        <v>0.12</v>
      </c>
      <c r="G4478" s="2">
        <f t="shared" si="276"/>
        <v>367.32600000000002</v>
      </c>
      <c r="H4478" s="2">
        <f t="shared" si="277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tr">
        <f t="shared" si="279"/>
        <v>loss</v>
      </c>
      <c r="P4478" s="2" t="s">
        <v>34</v>
      </c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278"/>
        <v>Good Sales</v>
      </c>
      <c r="F4479" s="2">
        <v>0.13</v>
      </c>
      <c r="G4479" s="2">
        <f t="shared" si="276"/>
        <v>628.23410000000001</v>
      </c>
      <c r="H4479" s="2">
        <f t="shared" si="277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tr">
        <f t="shared" si="279"/>
        <v>profit</v>
      </c>
      <c r="P4479" s="2" t="s">
        <v>17</v>
      </c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278"/>
        <v>Good Sales</v>
      </c>
      <c r="F4480" s="2">
        <v>0.02</v>
      </c>
      <c r="G4480" s="2">
        <f t="shared" si="276"/>
        <v>97.989400000000003</v>
      </c>
      <c r="H4480" s="2">
        <f t="shared" si="277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tr">
        <f t="shared" si="279"/>
        <v>profit</v>
      </c>
      <c r="P4480" s="2" t="s">
        <v>48</v>
      </c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278"/>
        <v>Good Sales</v>
      </c>
      <c r="F4481" s="2">
        <v>0.45</v>
      </c>
      <c r="G4481" s="2">
        <f t="shared" si="276"/>
        <v>826.86149999999998</v>
      </c>
      <c r="H4481" s="2">
        <f t="shared" si="277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tr">
        <f t="shared" si="279"/>
        <v>loss</v>
      </c>
      <c r="P4481" s="2" t="s">
        <v>17</v>
      </c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278"/>
        <v>Good Sales</v>
      </c>
      <c r="F4482" s="2">
        <v>0.5</v>
      </c>
      <c r="G4482" s="2">
        <f t="shared" ref="G4482:G4545" si="280">D4482*F4482</f>
        <v>2471.94</v>
      </c>
      <c r="H4482" s="2">
        <f t="shared" ref="H4482:H4545" si="281">D4482-G4482</f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tr">
        <f t="shared" si="279"/>
        <v>loss</v>
      </c>
      <c r="P4482" s="2" t="s">
        <v>48</v>
      </c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282">IF(D4483&gt;800,"Good Sales","concerning")</f>
        <v>Good Sales</v>
      </c>
      <c r="F4483" s="2">
        <v>0.41</v>
      </c>
      <c r="G4483" s="2">
        <f t="shared" si="280"/>
        <v>1963.2767999999996</v>
      </c>
      <c r="H4483" s="2">
        <f t="shared" si="281"/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tr">
        <f t="shared" ref="O4483:O4546" si="283">IF(N4483&gt;800,"profit","loss")</f>
        <v>loss</v>
      </c>
      <c r="P4483" s="2" t="s">
        <v>23</v>
      </c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282"/>
        <v>Good Sales</v>
      </c>
      <c r="F4484" s="2">
        <v>0.21</v>
      </c>
      <c r="G4484" s="2">
        <f t="shared" si="280"/>
        <v>679.38779999999997</v>
      </c>
      <c r="H4484" s="2">
        <f t="shared" si="28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tr">
        <f t="shared" si="283"/>
        <v>loss</v>
      </c>
      <c r="P4484" s="2" t="s">
        <v>48</v>
      </c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282"/>
        <v>Good Sales</v>
      </c>
      <c r="F4485" s="2">
        <v>0.18</v>
      </c>
      <c r="G4485" s="2">
        <f t="shared" si="280"/>
        <v>312.1164</v>
      </c>
      <c r="H4485" s="2">
        <f t="shared" si="28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tr">
        <f t="shared" si="283"/>
        <v>loss</v>
      </c>
      <c r="P4485" s="2" t="s">
        <v>34</v>
      </c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282"/>
        <v>Good Sales</v>
      </c>
      <c r="F4486" s="2">
        <v>0.39</v>
      </c>
      <c r="G4486" s="2">
        <f t="shared" si="280"/>
        <v>1478.6342999999999</v>
      </c>
      <c r="H4486" s="2">
        <f t="shared" si="28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tr">
        <f t="shared" si="283"/>
        <v>loss</v>
      </c>
      <c r="P4486" s="2" t="s">
        <v>17</v>
      </c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282"/>
        <v>Good Sales</v>
      </c>
      <c r="F4487" s="2">
        <v>0.25</v>
      </c>
      <c r="G4487" s="2">
        <f t="shared" si="280"/>
        <v>357.26499999999999</v>
      </c>
      <c r="H4487" s="2">
        <f t="shared" si="28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tr">
        <f t="shared" si="283"/>
        <v>loss</v>
      </c>
      <c r="P4487" s="2" t="s">
        <v>34</v>
      </c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282"/>
        <v>Good Sales</v>
      </c>
      <c r="F4488" s="2">
        <v>0.47</v>
      </c>
      <c r="G4488" s="2">
        <f t="shared" si="280"/>
        <v>1497.5327999999997</v>
      </c>
      <c r="H4488" s="2">
        <f t="shared" si="28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tr">
        <f t="shared" si="283"/>
        <v>loss</v>
      </c>
      <c r="P4488" s="2" t="s">
        <v>17</v>
      </c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282"/>
        <v>concerning</v>
      </c>
      <c r="F4489" s="2">
        <v>0.14000000000000001</v>
      </c>
      <c r="G4489" s="2">
        <f t="shared" si="280"/>
        <v>30.863000000000003</v>
      </c>
      <c r="H4489" s="2">
        <f t="shared" si="28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tr">
        <f t="shared" si="283"/>
        <v>loss</v>
      </c>
      <c r="P4489" s="2" t="s">
        <v>23</v>
      </c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282"/>
        <v>Good Sales</v>
      </c>
      <c r="F4490" s="2">
        <v>0.16</v>
      </c>
      <c r="G4490" s="2">
        <f t="shared" si="280"/>
        <v>508.80959999999999</v>
      </c>
      <c r="H4490" s="2">
        <f t="shared" si="28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tr">
        <f t="shared" si="283"/>
        <v>loss</v>
      </c>
      <c r="P4490" s="2" t="s">
        <v>48</v>
      </c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282"/>
        <v>Good Sales</v>
      </c>
      <c r="F4491" s="2">
        <v>0.5</v>
      </c>
      <c r="G4491" s="2">
        <f t="shared" si="280"/>
        <v>2381.44</v>
      </c>
      <c r="H4491" s="2">
        <f t="shared" si="28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tr">
        <f t="shared" si="283"/>
        <v>profit</v>
      </c>
      <c r="P4491" s="2" t="s">
        <v>23</v>
      </c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282"/>
        <v>Good Sales</v>
      </c>
      <c r="F4492" s="2">
        <v>0.49</v>
      </c>
      <c r="G4492" s="2">
        <f t="shared" si="280"/>
        <v>613.57799999999997</v>
      </c>
      <c r="H4492" s="2">
        <f t="shared" si="28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tr">
        <f t="shared" si="283"/>
        <v>loss</v>
      </c>
      <c r="P4492" s="2" t="s">
        <v>28</v>
      </c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282"/>
        <v>Good Sales</v>
      </c>
      <c r="F4493" s="2">
        <v>0.44</v>
      </c>
      <c r="G4493" s="2">
        <f t="shared" si="280"/>
        <v>1721.7552000000001</v>
      </c>
      <c r="H4493" s="2">
        <f t="shared" si="28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tr">
        <f t="shared" si="283"/>
        <v>loss</v>
      </c>
      <c r="P4493" s="2" t="s">
        <v>39</v>
      </c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282"/>
        <v>Good Sales</v>
      </c>
      <c r="F4494" s="2">
        <v>0.2</v>
      </c>
      <c r="G4494" s="2">
        <f t="shared" si="280"/>
        <v>307.55600000000004</v>
      </c>
      <c r="H4494" s="2">
        <f t="shared" si="28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tr">
        <f t="shared" si="283"/>
        <v>loss</v>
      </c>
      <c r="P4494" s="2" t="s">
        <v>28</v>
      </c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282"/>
        <v>Good Sales</v>
      </c>
      <c r="F4495" s="2">
        <v>0.42</v>
      </c>
      <c r="G4495" s="2">
        <f t="shared" si="280"/>
        <v>1498.7531999999999</v>
      </c>
      <c r="H4495" s="2">
        <f t="shared" si="28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tr">
        <f t="shared" si="283"/>
        <v>loss</v>
      </c>
      <c r="P4495" s="2" t="s">
        <v>34</v>
      </c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282"/>
        <v>Good Sales</v>
      </c>
      <c r="F4496" s="2">
        <v>0.14000000000000001</v>
      </c>
      <c r="G4496" s="2">
        <f t="shared" si="280"/>
        <v>494.18040000000008</v>
      </c>
      <c r="H4496" s="2">
        <f t="shared" si="28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tr">
        <f t="shared" si="283"/>
        <v>loss</v>
      </c>
      <c r="P4496" s="2" t="s">
        <v>17</v>
      </c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282"/>
        <v>Good Sales</v>
      </c>
      <c r="F4497" s="2">
        <v>0.13</v>
      </c>
      <c r="G4497" s="2">
        <f t="shared" si="280"/>
        <v>130.6773</v>
      </c>
      <c r="H4497" s="2">
        <f t="shared" si="28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tr">
        <f t="shared" si="283"/>
        <v>loss</v>
      </c>
      <c r="P4497" s="2" t="s">
        <v>34</v>
      </c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282"/>
        <v>Good Sales</v>
      </c>
      <c r="F4498" s="2">
        <v>0.27</v>
      </c>
      <c r="G4498" s="2">
        <f t="shared" si="280"/>
        <v>817.00110000000006</v>
      </c>
      <c r="H4498" s="2">
        <f t="shared" si="28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tr">
        <f t="shared" si="283"/>
        <v>profit</v>
      </c>
      <c r="P4498" s="2" t="s">
        <v>23</v>
      </c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282"/>
        <v>Good Sales</v>
      </c>
      <c r="F4499" s="2">
        <v>0.43</v>
      </c>
      <c r="G4499" s="2">
        <f t="shared" si="280"/>
        <v>1853.2699</v>
      </c>
      <c r="H4499" s="2">
        <f t="shared" si="28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tr">
        <f t="shared" si="283"/>
        <v>loss</v>
      </c>
      <c r="P4499" s="2" t="s">
        <v>28</v>
      </c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282"/>
        <v>Good Sales</v>
      </c>
      <c r="F4500" s="2">
        <v>0.05</v>
      </c>
      <c r="G4500" s="2">
        <f t="shared" si="280"/>
        <v>98.720500000000015</v>
      </c>
      <c r="H4500" s="2">
        <f t="shared" si="28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tr">
        <f t="shared" si="283"/>
        <v>loss</v>
      </c>
      <c r="P4500" s="2" t="s">
        <v>39</v>
      </c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282"/>
        <v>Good Sales</v>
      </c>
      <c r="F4501" s="2">
        <v>0.28000000000000003</v>
      </c>
      <c r="G4501" s="2">
        <f t="shared" si="280"/>
        <v>1002.5008000000001</v>
      </c>
      <c r="H4501" s="2">
        <f t="shared" si="28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tr">
        <f t="shared" si="283"/>
        <v>loss</v>
      </c>
      <c r="P4501" s="2" t="s">
        <v>39</v>
      </c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282"/>
        <v>Good Sales</v>
      </c>
      <c r="F4502" s="2">
        <v>0.3</v>
      </c>
      <c r="G4502" s="2">
        <f t="shared" si="280"/>
        <v>1021.413</v>
      </c>
      <c r="H4502" s="2">
        <f t="shared" si="28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tr">
        <f t="shared" si="283"/>
        <v>loss</v>
      </c>
      <c r="P4502" s="2" t="s">
        <v>23</v>
      </c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282"/>
        <v>Good Sales</v>
      </c>
      <c r="F4503" s="2">
        <v>0.28999999999999998</v>
      </c>
      <c r="G4503" s="2">
        <f t="shared" si="280"/>
        <v>394.92779999999993</v>
      </c>
      <c r="H4503" s="2">
        <f t="shared" si="28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tr">
        <f t="shared" si="283"/>
        <v>loss</v>
      </c>
      <c r="P4503" s="2" t="s">
        <v>28</v>
      </c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282"/>
        <v>Good Sales</v>
      </c>
      <c r="F4504" s="2">
        <v>0.11</v>
      </c>
      <c r="G4504" s="2">
        <f t="shared" si="280"/>
        <v>506.14850000000007</v>
      </c>
      <c r="H4504" s="2">
        <f t="shared" si="28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tr">
        <f t="shared" si="283"/>
        <v>profit</v>
      </c>
      <c r="P4504" s="2" t="s">
        <v>23</v>
      </c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282"/>
        <v>Good Sales</v>
      </c>
      <c r="F4505" s="2">
        <v>0.03</v>
      </c>
      <c r="G4505" s="2">
        <f t="shared" si="280"/>
        <v>85.836299999999994</v>
      </c>
      <c r="H4505" s="2">
        <f t="shared" si="28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tr">
        <f t="shared" si="283"/>
        <v>loss</v>
      </c>
      <c r="P4505" s="2" t="s">
        <v>28</v>
      </c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282"/>
        <v>Good Sales</v>
      </c>
      <c r="F4506" s="2">
        <v>0.45</v>
      </c>
      <c r="G4506" s="2">
        <f t="shared" si="280"/>
        <v>828.41849999999999</v>
      </c>
      <c r="H4506" s="2">
        <f t="shared" si="28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tr">
        <f t="shared" si="283"/>
        <v>loss</v>
      </c>
      <c r="P4506" s="2" t="s">
        <v>17</v>
      </c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282"/>
        <v>Good Sales</v>
      </c>
      <c r="F4507" s="2">
        <v>0.28999999999999998</v>
      </c>
      <c r="G4507" s="2">
        <f t="shared" si="280"/>
        <v>262.55439999999999</v>
      </c>
      <c r="H4507" s="2">
        <f t="shared" si="28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tr">
        <f t="shared" si="283"/>
        <v>loss</v>
      </c>
      <c r="P4507" s="2" t="s">
        <v>23</v>
      </c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282"/>
        <v>Good Sales</v>
      </c>
      <c r="F4508" s="2">
        <v>0.38</v>
      </c>
      <c r="G4508" s="2">
        <f t="shared" si="280"/>
        <v>919.5809999999999</v>
      </c>
      <c r="H4508" s="2">
        <f t="shared" si="28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tr">
        <f t="shared" si="283"/>
        <v>loss</v>
      </c>
      <c r="P4508" s="2" t="s">
        <v>17</v>
      </c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282"/>
        <v>Good Sales</v>
      </c>
      <c r="F4509" s="2">
        <v>0.18</v>
      </c>
      <c r="G4509" s="2">
        <f t="shared" si="280"/>
        <v>661.96079999999995</v>
      </c>
      <c r="H4509" s="2">
        <f t="shared" si="28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tr">
        <f t="shared" si="283"/>
        <v>profit</v>
      </c>
      <c r="P4509" s="2" t="s">
        <v>23</v>
      </c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282"/>
        <v>Good Sales</v>
      </c>
      <c r="F4510" s="2">
        <v>0.02</v>
      </c>
      <c r="G4510" s="2">
        <f t="shared" si="280"/>
        <v>63.116800000000005</v>
      </c>
      <c r="H4510" s="2">
        <f t="shared" si="28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tr">
        <f t="shared" si="283"/>
        <v>loss</v>
      </c>
      <c r="P4510" s="2" t="s">
        <v>17</v>
      </c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282"/>
        <v>Good Sales</v>
      </c>
      <c r="F4511" s="2">
        <v>0.13</v>
      </c>
      <c r="G4511" s="2">
        <f t="shared" si="280"/>
        <v>476.13280000000003</v>
      </c>
      <c r="H4511" s="2">
        <f t="shared" si="28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tr">
        <f t="shared" si="283"/>
        <v>profit</v>
      </c>
      <c r="P4511" s="2" t="s">
        <v>34</v>
      </c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282"/>
        <v>Good Sales</v>
      </c>
      <c r="F4512" s="2">
        <v>0.04</v>
      </c>
      <c r="G4512" s="2">
        <f t="shared" si="280"/>
        <v>159.18520000000001</v>
      </c>
      <c r="H4512" s="2">
        <f t="shared" si="28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tr">
        <f t="shared" si="283"/>
        <v>profit</v>
      </c>
      <c r="P4512" s="2" t="s">
        <v>34</v>
      </c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282"/>
        <v>Good Sales</v>
      </c>
      <c r="F4513" s="2">
        <v>0.04</v>
      </c>
      <c r="G4513" s="2">
        <f t="shared" si="280"/>
        <v>90.436800000000005</v>
      </c>
      <c r="H4513" s="2">
        <f t="shared" si="28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tr">
        <f t="shared" si="283"/>
        <v>loss</v>
      </c>
      <c r="P4513" s="2" t="s">
        <v>28</v>
      </c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282"/>
        <v>Good Sales</v>
      </c>
      <c r="F4514" s="2">
        <v>0.11</v>
      </c>
      <c r="G4514" s="2">
        <f t="shared" si="280"/>
        <v>291.3691</v>
      </c>
      <c r="H4514" s="2">
        <f t="shared" si="28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tr">
        <f t="shared" si="283"/>
        <v>loss</v>
      </c>
      <c r="P4514" s="2" t="s">
        <v>34</v>
      </c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282"/>
        <v>Good Sales</v>
      </c>
      <c r="F4515" s="2">
        <v>0.32</v>
      </c>
      <c r="G4515" s="2">
        <f t="shared" si="280"/>
        <v>1578.7104000000002</v>
      </c>
      <c r="H4515" s="2">
        <f t="shared" si="28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tr">
        <f t="shared" si="283"/>
        <v>loss</v>
      </c>
      <c r="P4515" s="2" t="s">
        <v>28</v>
      </c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282"/>
        <v>Good Sales</v>
      </c>
      <c r="F4516" s="2">
        <v>0.41</v>
      </c>
      <c r="G4516" s="2">
        <f t="shared" si="280"/>
        <v>1985.8144999999997</v>
      </c>
      <c r="H4516" s="2">
        <f t="shared" si="28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tr">
        <f t="shared" si="283"/>
        <v>loss</v>
      </c>
      <c r="P4516" s="2" t="s">
        <v>48</v>
      </c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282"/>
        <v>Good Sales</v>
      </c>
      <c r="F4517" s="2">
        <v>0.41</v>
      </c>
      <c r="G4517" s="2">
        <f t="shared" si="280"/>
        <v>874.36599999999987</v>
      </c>
      <c r="H4517" s="2">
        <f t="shared" si="28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tr">
        <f t="shared" si="283"/>
        <v>loss</v>
      </c>
      <c r="P4517" s="2" t="s">
        <v>39</v>
      </c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282"/>
        <v>Good Sales</v>
      </c>
      <c r="F4518" s="2">
        <v>0.47</v>
      </c>
      <c r="G4518" s="2">
        <f t="shared" si="280"/>
        <v>1624.9685999999999</v>
      </c>
      <c r="H4518" s="2">
        <f t="shared" si="28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tr">
        <f t="shared" si="283"/>
        <v>profit</v>
      </c>
      <c r="P4518" s="2" t="s">
        <v>34</v>
      </c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282"/>
        <v>Good Sales</v>
      </c>
      <c r="F4519" s="2">
        <v>0.33</v>
      </c>
      <c r="G4519" s="2">
        <f t="shared" si="280"/>
        <v>465.69270000000006</v>
      </c>
      <c r="H4519" s="2">
        <f t="shared" si="28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tr">
        <f t="shared" si="283"/>
        <v>loss</v>
      </c>
      <c r="P4519" s="2" t="s">
        <v>23</v>
      </c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282"/>
        <v>Good Sales</v>
      </c>
      <c r="F4520" s="2">
        <v>0.01</v>
      </c>
      <c r="G4520" s="2">
        <f t="shared" si="280"/>
        <v>8.4822000000000006</v>
      </c>
      <c r="H4520" s="2">
        <f t="shared" si="28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tr">
        <f t="shared" si="283"/>
        <v>loss</v>
      </c>
      <c r="P4520" s="2" t="s">
        <v>34</v>
      </c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282"/>
        <v>Good Sales</v>
      </c>
      <c r="F4521" s="2">
        <v>0.19</v>
      </c>
      <c r="G4521" s="2">
        <f t="shared" si="280"/>
        <v>734.38229999999999</v>
      </c>
      <c r="H4521" s="2">
        <f t="shared" si="28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tr">
        <f t="shared" si="283"/>
        <v>profit</v>
      </c>
      <c r="P4521" s="2" t="s">
        <v>23</v>
      </c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282"/>
        <v>Good Sales</v>
      </c>
      <c r="F4522" s="2">
        <v>0.06</v>
      </c>
      <c r="G4522" s="2">
        <f t="shared" si="280"/>
        <v>134.23680000000002</v>
      </c>
      <c r="H4522" s="2">
        <f t="shared" si="28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tr">
        <f t="shared" si="283"/>
        <v>loss</v>
      </c>
      <c r="P4522" s="2" t="s">
        <v>28</v>
      </c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282"/>
        <v>Good Sales</v>
      </c>
      <c r="F4523" s="2">
        <v>0.39</v>
      </c>
      <c r="G4523" s="2">
        <f t="shared" si="280"/>
        <v>377.34839999999997</v>
      </c>
      <c r="H4523" s="2">
        <f t="shared" si="28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tr">
        <f t="shared" si="283"/>
        <v>loss</v>
      </c>
      <c r="P4523" s="2" t="s">
        <v>48</v>
      </c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282"/>
        <v>Good Sales</v>
      </c>
      <c r="F4524" s="2">
        <v>0.06</v>
      </c>
      <c r="G4524" s="2">
        <f t="shared" si="280"/>
        <v>229.101</v>
      </c>
      <c r="H4524" s="2">
        <f t="shared" si="28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tr">
        <f t="shared" si="283"/>
        <v>loss</v>
      </c>
      <c r="P4524" s="2" t="s">
        <v>48</v>
      </c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282"/>
        <v>Good Sales</v>
      </c>
      <c r="F4525" s="2">
        <v>0.05</v>
      </c>
      <c r="G4525" s="2">
        <f t="shared" si="280"/>
        <v>229.2165</v>
      </c>
      <c r="H4525" s="2">
        <f t="shared" si="28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tr">
        <f t="shared" si="283"/>
        <v>profit</v>
      </c>
      <c r="P4525" s="2" t="s">
        <v>28</v>
      </c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282"/>
        <v>Good Sales</v>
      </c>
      <c r="F4526" s="2">
        <v>0.01</v>
      </c>
      <c r="G4526" s="2">
        <f t="shared" si="280"/>
        <v>46.730400000000003</v>
      </c>
      <c r="H4526" s="2">
        <f t="shared" si="28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tr">
        <f t="shared" si="283"/>
        <v>loss</v>
      </c>
      <c r="P4526" s="2" t="s">
        <v>23</v>
      </c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282"/>
        <v>Good Sales</v>
      </c>
      <c r="F4527" s="2">
        <v>0.48</v>
      </c>
      <c r="G4527" s="2">
        <f t="shared" si="280"/>
        <v>1450.5791999999999</v>
      </c>
      <c r="H4527" s="2">
        <f t="shared" si="28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tr">
        <f t="shared" si="283"/>
        <v>profit</v>
      </c>
      <c r="P4527" s="2" t="s">
        <v>23</v>
      </c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282"/>
        <v>Good Sales</v>
      </c>
      <c r="F4528" s="2">
        <v>0.39</v>
      </c>
      <c r="G4528" s="2">
        <f t="shared" si="280"/>
        <v>955.59359999999992</v>
      </c>
      <c r="H4528" s="2">
        <f t="shared" si="28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tr">
        <f t="shared" si="283"/>
        <v>loss</v>
      </c>
      <c r="P4528" s="2" t="s">
        <v>48</v>
      </c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282"/>
        <v>concerning</v>
      </c>
      <c r="F4529" s="2">
        <v>0.17</v>
      </c>
      <c r="G4529" s="2">
        <f t="shared" si="280"/>
        <v>135.1755</v>
      </c>
      <c r="H4529" s="2">
        <f t="shared" si="28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tr">
        <f t="shared" si="283"/>
        <v>loss</v>
      </c>
      <c r="P4529" s="2" t="s">
        <v>48</v>
      </c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282"/>
        <v>Good Sales</v>
      </c>
      <c r="F4530" s="2">
        <v>0.19</v>
      </c>
      <c r="G4530" s="2">
        <f t="shared" si="280"/>
        <v>757.08730000000003</v>
      </c>
      <c r="H4530" s="2">
        <f t="shared" si="28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tr">
        <f t="shared" si="283"/>
        <v>loss</v>
      </c>
      <c r="P4530" s="2" t="s">
        <v>34</v>
      </c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282"/>
        <v>Good Sales</v>
      </c>
      <c r="F4531" s="2">
        <v>0.03</v>
      </c>
      <c r="G4531" s="2">
        <f t="shared" si="280"/>
        <v>141.9624</v>
      </c>
      <c r="H4531" s="2">
        <f t="shared" si="28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tr">
        <f t="shared" si="283"/>
        <v>profit</v>
      </c>
      <c r="P4531" s="2" t="s">
        <v>48</v>
      </c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282"/>
        <v>Good Sales</v>
      </c>
      <c r="F4532" s="2">
        <v>0.08</v>
      </c>
      <c r="G4532" s="2">
        <f t="shared" si="280"/>
        <v>356.66879999999998</v>
      </c>
      <c r="H4532" s="2">
        <f t="shared" si="28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tr">
        <f t="shared" si="283"/>
        <v>loss</v>
      </c>
      <c r="P4532" s="2" t="s">
        <v>34</v>
      </c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282"/>
        <v>Good Sales</v>
      </c>
      <c r="F4533" s="2">
        <v>0.16</v>
      </c>
      <c r="G4533" s="2">
        <f t="shared" si="280"/>
        <v>605.39839999999992</v>
      </c>
      <c r="H4533" s="2">
        <f t="shared" si="28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tr">
        <f t="shared" si="283"/>
        <v>loss</v>
      </c>
      <c r="P4533" s="2" t="s">
        <v>34</v>
      </c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282"/>
        <v>concerning</v>
      </c>
      <c r="F4534" s="2">
        <v>0.19</v>
      </c>
      <c r="G4534" s="2">
        <f t="shared" si="280"/>
        <v>23.254100000000001</v>
      </c>
      <c r="H4534" s="2">
        <f t="shared" si="28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tr">
        <f t="shared" si="283"/>
        <v>loss</v>
      </c>
      <c r="P4534" s="2" t="s">
        <v>23</v>
      </c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282"/>
        <v>Good Sales</v>
      </c>
      <c r="F4535" s="2">
        <v>0.31</v>
      </c>
      <c r="G4535" s="2">
        <f t="shared" si="280"/>
        <v>650.37379999999996</v>
      </c>
      <c r="H4535" s="2">
        <f t="shared" si="28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tr">
        <f t="shared" si="283"/>
        <v>loss</v>
      </c>
      <c r="P4535" s="2" t="s">
        <v>17</v>
      </c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282"/>
        <v>Good Sales</v>
      </c>
      <c r="F4536" s="2">
        <v>0.18</v>
      </c>
      <c r="G4536" s="2">
        <f t="shared" si="280"/>
        <v>380.25</v>
      </c>
      <c r="H4536" s="2">
        <f t="shared" si="28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tr">
        <f t="shared" si="283"/>
        <v>loss</v>
      </c>
      <c r="P4536" s="2" t="s">
        <v>39</v>
      </c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282"/>
        <v>Good Sales</v>
      </c>
      <c r="F4537" s="2">
        <v>0.48</v>
      </c>
      <c r="G4537" s="2">
        <f t="shared" si="280"/>
        <v>2151.5519999999997</v>
      </c>
      <c r="H4537" s="2">
        <f t="shared" si="28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tr">
        <f t="shared" si="283"/>
        <v>loss</v>
      </c>
      <c r="P4537" s="2" t="s">
        <v>34</v>
      </c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282"/>
        <v>concerning</v>
      </c>
      <c r="F4538" s="2">
        <v>0.17</v>
      </c>
      <c r="G4538" s="2">
        <f t="shared" si="280"/>
        <v>71.687300000000008</v>
      </c>
      <c r="H4538" s="2">
        <f t="shared" si="28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tr">
        <f t="shared" si="283"/>
        <v>loss</v>
      </c>
      <c r="P4538" s="2" t="s">
        <v>34</v>
      </c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282"/>
        <v>Good Sales</v>
      </c>
      <c r="F4539" s="2">
        <v>0.47</v>
      </c>
      <c r="G4539" s="2">
        <f t="shared" si="280"/>
        <v>1270.4052999999999</v>
      </c>
      <c r="H4539" s="2">
        <f t="shared" si="28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tr">
        <f t="shared" si="283"/>
        <v>loss</v>
      </c>
      <c r="P4539" s="2" t="s">
        <v>28</v>
      </c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282"/>
        <v>concerning</v>
      </c>
      <c r="F4540" s="2">
        <v>0.36</v>
      </c>
      <c r="G4540" s="2">
        <f t="shared" si="280"/>
        <v>276.14159999999998</v>
      </c>
      <c r="H4540" s="2">
        <f t="shared" si="28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tr">
        <f t="shared" si="283"/>
        <v>loss</v>
      </c>
      <c r="P4540" s="2" t="s">
        <v>39</v>
      </c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282"/>
        <v>Good Sales</v>
      </c>
      <c r="F4541" s="2">
        <v>0.45</v>
      </c>
      <c r="G4541" s="2">
        <f t="shared" si="280"/>
        <v>1505.3579999999999</v>
      </c>
      <c r="H4541" s="2">
        <f t="shared" si="28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tr">
        <f t="shared" si="283"/>
        <v>loss</v>
      </c>
      <c r="P4541" s="2" t="s">
        <v>17</v>
      </c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282"/>
        <v>Good Sales</v>
      </c>
      <c r="F4542" s="2">
        <v>0.35</v>
      </c>
      <c r="G4542" s="2">
        <f t="shared" si="280"/>
        <v>1393.7175</v>
      </c>
      <c r="H4542" s="2">
        <f t="shared" si="28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tr">
        <f t="shared" si="283"/>
        <v>loss</v>
      </c>
      <c r="P4542" s="2" t="s">
        <v>48</v>
      </c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282"/>
        <v>Good Sales</v>
      </c>
      <c r="F4543" s="2">
        <v>0.28000000000000003</v>
      </c>
      <c r="G4543" s="2">
        <f t="shared" si="280"/>
        <v>908.76800000000003</v>
      </c>
      <c r="H4543" s="2">
        <f t="shared" si="28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tr">
        <f t="shared" si="283"/>
        <v>loss</v>
      </c>
      <c r="P4543" s="2" t="s">
        <v>23</v>
      </c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282"/>
        <v>Good Sales</v>
      </c>
      <c r="F4544" s="2">
        <v>0.25</v>
      </c>
      <c r="G4544" s="2">
        <f t="shared" si="280"/>
        <v>998.36749999999995</v>
      </c>
      <c r="H4544" s="2">
        <f t="shared" si="28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tr">
        <f t="shared" si="283"/>
        <v>loss</v>
      </c>
      <c r="P4544" s="2" t="s">
        <v>34</v>
      </c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282"/>
        <v>Good Sales</v>
      </c>
      <c r="F4545" s="2">
        <v>0.15</v>
      </c>
      <c r="G4545" s="2">
        <f t="shared" si="280"/>
        <v>461.5095</v>
      </c>
      <c r="H4545" s="2">
        <f t="shared" si="28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tr">
        <f t="shared" si="283"/>
        <v>loss</v>
      </c>
      <c r="P4545" s="2" t="s">
        <v>39</v>
      </c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282"/>
        <v>Good Sales</v>
      </c>
      <c r="F4546" s="2">
        <v>0.15</v>
      </c>
      <c r="G4546" s="2">
        <f t="shared" ref="G4546:G4609" si="284">D4546*F4546</f>
        <v>154.53149999999999</v>
      </c>
      <c r="H4546" s="2">
        <f t="shared" ref="H4546:H4609" si="285">D4546-G4546</f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tr">
        <f t="shared" si="283"/>
        <v>loss</v>
      </c>
      <c r="P4546" s="2" t="s">
        <v>39</v>
      </c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286">IF(D4547&gt;800,"Good Sales","concerning")</f>
        <v>Good Sales</v>
      </c>
      <c r="F4547" s="2">
        <v>0.11</v>
      </c>
      <c r="G4547" s="2">
        <f t="shared" si="284"/>
        <v>217.25549999999998</v>
      </c>
      <c r="H4547" s="2">
        <f t="shared" si="285"/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tr">
        <f t="shared" ref="O4547:O4610" si="287">IF(N4547&gt;800,"profit","loss")</f>
        <v>loss</v>
      </c>
      <c r="P4547" s="2" t="s">
        <v>39</v>
      </c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286"/>
        <v>Good Sales</v>
      </c>
      <c r="F4548" s="2">
        <v>0.19</v>
      </c>
      <c r="G4548" s="2">
        <f t="shared" si="284"/>
        <v>909.84539999999993</v>
      </c>
      <c r="H4548" s="2">
        <f t="shared" si="285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tr">
        <f t="shared" si="287"/>
        <v>loss</v>
      </c>
      <c r="P4548" s="2" t="s">
        <v>34</v>
      </c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286"/>
        <v>Good Sales</v>
      </c>
      <c r="F4549" s="2">
        <v>0.06</v>
      </c>
      <c r="G4549" s="2">
        <f t="shared" si="284"/>
        <v>90.72359999999999</v>
      </c>
      <c r="H4549" s="2">
        <f t="shared" si="285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tr">
        <f t="shared" si="287"/>
        <v>loss</v>
      </c>
      <c r="P4549" s="2" t="s">
        <v>48</v>
      </c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286"/>
        <v>concerning</v>
      </c>
      <c r="F4550" s="2">
        <v>0.19</v>
      </c>
      <c r="G4550" s="2">
        <f t="shared" si="284"/>
        <v>77.525700000000001</v>
      </c>
      <c r="H4550" s="2">
        <f t="shared" si="285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tr">
        <f t="shared" si="287"/>
        <v>loss</v>
      </c>
      <c r="P4550" s="2" t="s">
        <v>39</v>
      </c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286"/>
        <v>Good Sales</v>
      </c>
      <c r="F4551" s="2">
        <v>0.42</v>
      </c>
      <c r="G4551" s="2">
        <f t="shared" si="284"/>
        <v>833.98140000000001</v>
      </c>
      <c r="H4551" s="2">
        <f t="shared" si="285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tr">
        <f t="shared" si="287"/>
        <v>loss</v>
      </c>
      <c r="P4551" s="2" t="s">
        <v>39</v>
      </c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286"/>
        <v>Good Sales</v>
      </c>
      <c r="F4552" s="2">
        <v>0.44</v>
      </c>
      <c r="G4552" s="2">
        <f t="shared" si="284"/>
        <v>833.75600000000009</v>
      </c>
      <c r="H4552" s="2">
        <f t="shared" si="285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tr">
        <f t="shared" si="287"/>
        <v>loss</v>
      </c>
      <c r="P4552" s="2" t="s">
        <v>23</v>
      </c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286"/>
        <v>Good Sales</v>
      </c>
      <c r="F4553" s="2">
        <v>0.32</v>
      </c>
      <c r="G4553" s="2">
        <f t="shared" si="284"/>
        <v>769.44320000000005</v>
      </c>
      <c r="H4553" s="2">
        <f t="shared" si="285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tr">
        <f t="shared" si="287"/>
        <v>loss</v>
      </c>
      <c r="P4553" s="2" t="s">
        <v>39</v>
      </c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286"/>
        <v>Good Sales</v>
      </c>
      <c r="F4554" s="2">
        <v>0.13</v>
      </c>
      <c r="G4554" s="2">
        <f t="shared" si="284"/>
        <v>369.91370000000001</v>
      </c>
      <c r="H4554" s="2">
        <f t="shared" si="285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tr">
        <f t="shared" si="287"/>
        <v>loss</v>
      </c>
      <c r="P4554" s="2" t="s">
        <v>28</v>
      </c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286"/>
        <v>Good Sales</v>
      </c>
      <c r="F4555" s="2">
        <v>0.12</v>
      </c>
      <c r="G4555" s="2">
        <f t="shared" si="284"/>
        <v>595.5444</v>
      </c>
      <c r="H4555" s="2">
        <f t="shared" si="285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tr">
        <f t="shared" si="287"/>
        <v>profit</v>
      </c>
      <c r="P4555" s="2" t="s">
        <v>17</v>
      </c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286"/>
        <v>Good Sales</v>
      </c>
      <c r="F4556" s="2">
        <v>0.14000000000000001</v>
      </c>
      <c r="G4556" s="2">
        <f t="shared" si="284"/>
        <v>532.77700000000004</v>
      </c>
      <c r="H4556" s="2">
        <f t="shared" si="285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tr">
        <f t="shared" si="287"/>
        <v>loss</v>
      </c>
      <c r="P4556" s="2" t="s">
        <v>48</v>
      </c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286"/>
        <v>concerning</v>
      </c>
      <c r="F4557" s="2">
        <v>0.25</v>
      </c>
      <c r="G4557" s="2">
        <f t="shared" si="284"/>
        <v>68.965000000000003</v>
      </c>
      <c r="H4557" s="2">
        <f t="shared" si="285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tr">
        <f t="shared" si="287"/>
        <v>loss</v>
      </c>
      <c r="P4557" s="2" t="s">
        <v>28</v>
      </c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286"/>
        <v>Good Sales</v>
      </c>
      <c r="F4558" s="2">
        <v>0.49</v>
      </c>
      <c r="G4558" s="2">
        <f t="shared" si="284"/>
        <v>1760.2221</v>
      </c>
      <c r="H4558" s="2">
        <f t="shared" si="285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tr">
        <f t="shared" si="287"/>
        <v>loss</v>
      </c>
      <c r="P4558" s="2" t="s">
        <v>48</v>
      </c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286"/>
        <v>Good Sales</v>
      </c>
      <c r="F4559" s="2">
        <v>0.05</v>
      </c>
      <c r="G4559" s="2">
        <f t="shared" si="284"/>
        <v>206.93700000000001</v>
      </c>
      <c r="H4559" s="2">
        <f t="shared" si="285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tr">
        <f t="shared" si="287"/>
        <v>profit</v>
      </c>
      <c r="P4559" s="2" t="s">
        <v>28</v>
      </c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286"/>
        <v>Good Sales</v>
      </c>
      <c r="F4560" s="2">
        <v>0.25</v>
      </c>
      <c r="G4560" s="2">
        <f t="shared" si="284"/>
        <v>1122.1475</v>
      </c>
      <c r="H4560" s="2">
        <f t="shared" si="285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tr">
        <f t="shared" si="287"/>
        <v>loss</v>
      </c>
      <c r="P4560" s="2" t="s">
        <v>39</v>
      </c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286"/>
        <v>Good Sales</v>
      </c>
      <c r="F4561" s="2">
        <v>0.34</v>
      </c>
      <c r="G4561" s="2">
        <f t="shared" si="284"/>
        <v>740.39420000000007</v>
      </c>
      <c r="H4561" s="2">
        <f t="shared" si="285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tr">
        <f t="shared" si="287"/>
        <v>loss</v>
      </c>
      <c r="P4561" s="2" t="s">
        <v>17</v>
      </c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286"/>
        <v>Good Sales</v>
      </c>
      <c r="F4562" s="2">
        <v>0.12</v>
      </c>
      <c r="G4562" s="2">
        <f t="shared" si="284"/>
        <v>196.41239999999999</v>
      </c>
      <c r="H4562" s="2">
        <f t="shared" si="285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tr">
        <f t="shared" si="287"/>
        <v>loss</v>
      </c>
      <c r="P4562" s="2" t="s">
        <v>34</v>
      </c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286"/>
        <v>Good Sales</v>
      </c>
      <c r="F4563" s="2">
        <v>0.48</v>
      </c>
      <c r="G4563" s="2">
        <f t="shared" si="284"/>
        <v>2022.0911999999998</v>
      </c>
      <c r="H4563" s="2">
        <f t="shared" si="285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tr">
        <f t="shared" si="287"/>
        <v>loss</v>
      </c>
      <c r="P4563" s="2" t="s">
        <v>48</v>
      </c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286"/>
        <v>Good Sales</v>
      </c>
      <c r="F4564" s="2">
        <v>0.17</v>
      </c>
      <c r="G4564" s="2">
        <f t="shared" si="284"/>
        <v>664.75440000000003</v>
      </c>
      <c r="H4564" s="2">
        <f t="shared" si="285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tr">
        <f t="shared" si="287"/>
        <v>loss</v>
      </c>
      <c r="P4564" s="2" t="s">
        <v>48</v>
      </c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286"/>
        <v>Good Sales</v>
      </c>
      <c r="F4565" s="2">
        <v>0.47</v>
      </c>
      <c r="G4565" s="2">
        <f t="shared" si="284"/>
        <v>1281.5066999999999</v>
      </c>
      <c r="H4565" s="2">
        <f t="shared" si="285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tr">
        <f t="shared" si="287"/>
        <v>loss</v>
      </c>
      <c r="P4565" s="2" t="s">
        <v>17</v>
      </c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286"/>
        <v>concerning</v>
      </c>
      <c r="F4566" s="2">
        <v>0.3</v>
      </c>
      <c r="G4566" s="2">
        <f t="shared" si="284"/>
        <v>203.28899999999999</v>
      </c>
      <c r="H4566" s="2">
        <f t="shared" si="285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tr">
        <f t="shared" si="287"/>
        <v>loss</v>
      </c>
      <c r="P4566" s="2" t="s">
        <v>28</v>
      </c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286"/>
        <v>Good Sales</v>
      </c>
      <c r="F4567" s="2">
        <v>0</v>
      </c>
      <c r="G4567" s="2">
        <f t="shared" si="284"/>
        <v>0</v>
      </c>
      <c r="H4567" s="2">
        <f t="shared" si="285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tr">
        <f t="shared" si="287"/>
        <v>profit</v>
      </c>
      <c r="P4567" s="2" t="s">
        <v>48</v>
      </c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286"/>
        <v>concerning</v>
      </c>
      <c r="F4568" s="2">
        <v>0.16</v>
      </c>
      <c r="G4568" s="2">
        <f t="shared" si="284"/>
        <v>67.483199999999997</v>
      </c>
      <c r="H4568" s="2">
        <f t="shared" si="285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tr">
        <f t="shared" si="287"/>
        <v>loss</v>
      </c>
      <c r="P4568" s="2" t="s">
        <v>17</v>
      </c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286"/>
        <v>concerning</v>
      </c>
      <c r="F4569" s="2">
        <v>0.01</v>
      </c>
      <c r="G4569" s="2">
        <f t="shared" si="284"/>
        <v>5.9179999999999993</v>
      </c>
      <c r="H4569" s="2">
        <f t="shared" si="285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tr">
        <f t="shared" si="287"/>
        <v>loss</v>
      </c>
      <c r="P4569" s="2" t="s">
        <v>23</v>
      </c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286"/>
        <v>Good Sales</v>
      </c>
      <c r="F4570" s="2">
        <v>0.19</v>
      </c>
      <c r="G4570" s="2">
        <f t="shared" si="284"/>
        <v>327.2921</v>
      </c>
      <c r="H4570" s="2">
        <f t="shared" si="285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tr">
        <f t="shared" si="287"/>
        <v>loss</v>
      </c>
      <c r="P4570" s="2" t="s">
        <v>39</v>
      </c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286"/>
        <v>Good Sales</v>
      </c>
      <c r="F4571" s="2">
        <v>0.47</v>
      </c>
      <c r="G4571" s="2">
        <f t="shared" si="284"/>
        <v>901.81719999999996</v>
      </c>
      <c r="H4571" s="2">
        <f t="shared" si="285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tr">
        <f t="shared" si="287"/>
        <v>loss</v>
      </c>
      <c r="P4571" s="2" t="s">
        <v>34</v>
      </c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286"/>
        <v>Good Sales</v>
      </c>
      <c r="F4572" s="2">
        <v>0.39</v>
      </c>
      <c r="G4572" s="2">
        <f t="shared" si="284"/>
        <v>921.83130000000006</v>
      </c>
      <c r="H4572" s="2">
        <f t="shared" si="285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tr">
        <f t="shared" si="287"/>
        <v>loss</v>
      </c>
      <c r="P4572" s="2" t="s">
        <v>17</v>
      </c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286"/>
        <v>Good Sales</v>
      </c>
      <c r="F4573" s="2">
        <v>0.31</v>
      </c>
      <c r="G4573" s="2">
        <f t="shared" si="284"/>
        <v>546.15800000000002</v>
      </c>
      <c r="H4573" s="2">
        <f t="shared" si="285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tr">
        <f t="shared" si="287"/>
        <v>loss</v>
      </c>
      <c r="P4573" s="2" t="s">
        <v>34</v>
      </c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286"/>
        <v>concerning</v>
      </c>
      <c r="F4574" s="2">
        <v>0.27</v>
      </c>
      <c r="G4574" s="2">
        <f t="shared" si="284"/>
        <v>71.7012</v>
      </c>
      <c r="H4574" s="2">
        <f t="shared" si="285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tr">
        <f t="shared" si="287"/>
        <v>loss</v>
      </c>
      <c r="P4574" s="2" t="s">
        <v>17</v>
      </c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286"/>
        <v>Good Sales</v>
      </c>
      <c r="F4575" s="2">
        <v>0.19</v>
      </c>
      <c r="G4575" s="2">
        <f t="shared" si="284"/>
        <v>165.55460000000002</v>
      </c>
      <c r="H4575" s="2">
        <f t="shared" si="285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tr">
        <f t="shared" si="287"/>
        <v>loss</v>
      </c>
      <c r="P4575" s="2" t="s">
        <v>48</v>
      </c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286"/>
        <v>concerning</v>
      </c>
      <c r="F4576" s="2">
        <v>0.11</v>
      </c>
      <c r="G4576" s="2">
        <f t="shared" si="284"/>
        <v>73.04549999999999</v>
      </c>
      <c r="H4576" s="2">
        <f t="shared" si="285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tr">
        <f t="shared" si="287"/>
        <v>loss</v>
      </c>
      <c r="P4576" s="2" t="s">
        <v>17</v>
      </c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286"/>
        <v>Good Sales</v>
      </c>
      <c r="F4577" s="2">
        <v>0.03</v>
      </c>
      <c r="G4577" s="2">
        <f t="shared" si="284"/>
        <v>66.384</v>
      </c>
      <c r="H4577" s="2">
        <f t="shared" si="285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tr">
        <f t="shared" si="287"/>
        <v>loss</v>
      </c>
      <c r="P4577" s="2" t="s">
        <v>34</v>
      </c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286"/>
        <v>Good Sales</v>
      </c>
      <c r="F4578" s="2">
        <v>0.1</v>
      </c>
      <c r="G4578" s="2">
        <f t="shared" si="284"/>
        <v>113.94300000000001</v>
      </c>
      <c r="H4578" s="2">
        <f t="shared" si="285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tr">
        <f t="shared" si="287"/>
        <v>loss</v>
      </c>
      <c r="P4578" s="2" t="s">
        <v>17</v>
      </c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286"/>
        <v>Good Sales</v>
      </c>
      <c r="F4579" s="2">
        <v>0.18</v>
      </c>
      <c r="G4579" s="2">
        <f t="shared" si="284"/>
        <v>276.90659999999997</v>
      </c>
      <c r="H4579" s="2">
        <f t="shared" si="285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tr">
        <f t="shared" si="287"/>
        <v>loss</v>
      </c>
      <c r="P4579" s="2" t="s">
        <v>39</v>
      </c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286"/>
        <v>Good Sales</v>
      </c>
      <c r="F4580" s="2">
        <v>0.26</v>
      </c>
      <c r="G4580" s="2">
        <f t="shared" si="284"/>
        <v>626.77679999999998</v>
      </c>
      <c r="H4580" s="2">
        <f t="shared" si="285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tr">
        <f t="shared" si="287"/>
        <v>loss</v>
      </c>
      <c r="P4580" s="2" t="s">
        <v>28</v>
      </c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286"/>
        <v>Good Sales</v>
      </c>
      <c r="F4581" s="2">
        <v>0.1</v>
      </c>
      <c r="G4581" s="2">
        <f t="shared" si="284"/>
        <v>125.42500000000001</v>
      </c>
      <c r="H4581" s="2">
        <f t="shared" si="285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tr">
        <f t="shared" si="287"/>
        <v>loss</v>
      </c>
      <c r="P4581" s="2" t="s">
        <v>28</v>
      </c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286"/>
        <v>Good Sales</v>
      </c>
      <c r="F4582" s="2">
        <v>0.49</v>
      </c>
      <c r="G4582" s="2">
        <f t="shared" si="284"/>
        <v>639.47449999999992</v>
      </c>
      <c r="H4582" s="2">
        <f t="shared" si="285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tr">
        <f t="shared" si="287"/>
        <v>loss</v>
      </c>
      <c r="P4582" s="2" t="s">
        <v>48</v>
      </c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286"/>
        <v>Good Sales</v>
      </c>
      <c r="F4583" s="2">
        <v>0.04</v>
      </c>
      <c r="G4583" s="2">
        <f t="shared" si="284"/>
        <v>167.29640000000001</v>
      </c>
      <c r="H4583" s="2">
        <f t="shared" si="285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tr">
        <f t="shared" si="287"/>
        <v>profit</v>
      </c>
      <c r="P4583" s="2" t="s">
        <v>39</v>
      </c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286"/>
        <v>Good Sales</v>
      </c>
      <c r="F4584" s="2">
        <v>0.05</v>
      </c>
      <c r="G4584" s="2">
        <f t="shared" si="284"/>
        <v>139.28150000000002</v>
      </c>
      <c r="H4584" s="2">
        <f t="shared" si="285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tr">
        <f t="shared" si="287"/>
        <v>loss</v>
      </c>
      <c r="P4584" s="2" t="s">
        <v>39</v>
      </c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286"/>
        <v>Good Sales</v>
      </c>
      <c r="F4585" s="2">
        <v>0.34</v>
      </c>
      <c r="G4585" s="2">
        <f t="shared" si="284"/>
        <v>1461.3608000000002</v>
      </c>
      <c r="H4585" s="2">
        <f t="shared" si="285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tr">
        <f t="shared" si="287"/>
        <v>profit</v>
      </c>
      <c r="P4585" s="2" t="s">
        <v>28</v>
      </c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286"/>
        <v>Good Sales</v>
      </c>
      <c r="F4586" s="2">
        <v>0.38</v>
      </c>
      <c r="G4586" s="2">
        <f t="shared" si="284"/>
        <v>996.0483999999999</v>
      </c>
      <c r="H4586" s="2">
        <f t="shared" si="285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tr">
        <f t="shared" si="287"/>
        <v>loss</v>
      </c>
      <c r="P4586" s="2" t="s">
        <v>17</v>
      </c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286"/>
        <v>Good Sales</v>
      </c>
      <c r="F4587" s="2">
        <v>0.49</v>
      </c>
      <c r="G4587" s="2">
        <f t="shared" si="284"/>
        <v>2232.1411000000003</v>
      </c>
      <c r="H4587" s="2">
        <f t="shared" si="285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tr">
        <f t="shared" si="287"/>
        <v>profit</v>
      </c>
      <c r="P4587" s="2" t="s">
        <v>48</v>
      </c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286"/>
        <v>Good Sales</v>
      </c>
      <c r="F4588" s="2">
        <v>0.27</v>
      </c>
      <c r="G4588" s="2">
        <f t="shared" si="284"/>
        <v>364.02480000000003</v>
      </c>
      <c r="H4588" s="2">
        <f t="shared" si="285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tr">
        <f t="shared" si="287"/>
        <v>loss</v>
      </c>
      <c r="P4588" s="2" t="s">
        <v>17</v>
      </c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286"/>
        <v>Good Sales</v>
      </c>
      <c r="F4589" s="2">
        <v>0.08</v>
      </c>
      <c r="G4589" s="2">
        <f t="shared" si="284"/>
        <v>249.73439999999999</v>
      </c>
      <c r="H4589" s="2">
        <f t="shared" si="285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tr">
        <f t="shared" si="287"/>
        <v>loss</v>
      </c>
      <c r="P4589" s="2" t="s">
        <v>28</v>
      </c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286"/>
        <v>Good Sales</v>
      </c>
      <c r="F4590" s="2">
        <v>0.47</v>
      </c>
      <c r="G4590" s="2">
        <f t="shared" si="284"/>
        <v>1205.9448</v>
      </c>
      <c r="H4590" s="2">
        <f t="shared" si="285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tr">
        <f t="shared" si="287"/>
        <v>loss</v>
      </c>
      <c r="P4590" s="2" t="s">
        <v>17</v>
      </c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286"/>
        <v>Good Sales</v>
      </c>
      <c r="F4591" s="2">
        <v>0.49</v>
      </c>
      <c r="G4591" s="2">
        <f t="shared" si="284"/>
        <v>2254.7791000000002</v>
      </c>
      <c r="H4591" s="2">
        <f t="shared" si="285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tr">
        <f t="shared" si="287"/>
        <v>profit</v>
      </c>
      <c r="P4591" s="2" t="s">
        <v>39</v>
      </c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286"/>
        <v>Good Sales</v>
      </c>
      <c r="F4592" s="2">
        <v>0.46</v>
      </c>
      <c r="G4592" s="2">
        <f t="shared" si="284"/>
        <v>989.25300000000016</v>
      </c>
      <c r="H4592" s="2">
        <f t="shared" si="285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tr">
        <f t="shared" si="287"/>
        <v>loss</v>
      </c>
      <c r="P4592" s="2" t="s">
        <v>48</v>
      </c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286"/>
        <v>Good Sales</v>
      </c>
      <c r="F4593" s="2">
        <v>0.44</v>
      </c>
      <c r="G4593" s="2">
        <f t="shared" si="284"/>
        <v>1887.0016000000001</v>
      </c>
      <c r="H4593" s="2">
        <f t="shared" si="285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tr">
        <f t="shared" si="287"/>
        <v>loss</v>
      </c>
      <c r="P4593" s="2" t="s">
        <v>28</v>
      </c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286"/>
        <v>Good Sales</v>
      </c>
      <c r="F4594" s="2">
        <v>0.04</v>
      </c>
      <c r="G4594" s="2">
        <f t="shared" si="284"/>
        <v>114.52520000000001</v>
      </c>
      <c r="H4594" s="2">
        <f t="shared" si="285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tr">
        <f t="shared" si="287"/>
        <v>loss</v>
      </c>
      <c r="P4594" s="2" t="s">
        <v>28</v>
      </c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286"/>
        <v>Good Sales</v>
      </c>
      <c r="F4595" s="2">
        <v>0.43</v>
      </c>
      <c r="G4595" s="2">
        <f t="shared" si="284"/>
        <v>1535.8998000000001</v>
      </c>
      <c r="H4595" s="2">
        <f t="shared" si="285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tr">
        <f t="shared" si="287"/>
        <v>loss</v>
      </c>
      <c r="P4595" s="2" t="s">
        <v>34</v>
      </c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286"/>
        <v>Good Sales</v>
      </c>
      <c r="F4596" s="2">
        <v>0.48</v>
      </c>
      <c r="G4596" s="2">
        <f t="shared" si="284"/>
        <v>2133.9743999999996</v>
      </c>
      <c r="H4596" s="2">
        <f t="shared" si="285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tr">
        <f t="shared" si="287"/>
        <v>profit</v>
      </c>
      <c r="P4596" s="2" t="s">
        <v>34</v>
      </c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286"/>
        <v>Good Sales</v>
      </c>
      <c r="F4597" s="2">
        <v>0.28000000000000003</v>
      </c>
      <c r="G4597" s="2">
        <f t="shared" si="284"/>
        <v>1395.7552000000003</v>
      </c>
      <c r="H4597" s="2">
        <f t="shared" si="285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tr">
        <f t="shared" si="287"/>
        <v>profit</v>
      </c>
      <c r="P4597" s="2" t="s">
        <v>28</v>
      </c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286"/>
        <v>Good Sales</v>
      </c>
      <c r="F4598" s="2">
        <v>0.39</v>
      </c>
      <c r="G4598" s="2">
        <f t="shared" si="284"/>
        <v>1436.2062000000001</v>
      </c>
      <c r="H4598" s="2">
        <f t="shared" si="285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tr">
        <f t="shared" si="287"/>
        <v>profit</v>
      </c>
      <c r="P4598" s="2" t="s">
        <v>23</v>
      </c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286"/>
        <v>Good Sales</v>
      </c>
      <c r="F4599" s="2">
        <v>0.33</v>
      </c>
      <c r="G4599" s="2">
        <f t="shared" si="284"/>
        <v>541.58280000000002</v>
      </c>
      <c r="H4599" s="2">
        <f t="shared" si="285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tr">
        <f t="shared" si="287"/>
        <v>loss</v>
      </c>
      <c r="P4599" s="2" t="s">
        <v>17</v>
      </c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286"/>
        <v>Good Sales</v>
      </c>
      <c r="F4600" s="2">
        <v>0.14000000000000001</v>
      </c>
      <c r="G4600" s="2">
        <f t="shared" si="284"/>
        <v>219.12240000000003</v>
      </c>
      <c r="H4600" s="2">
        <f t="shared" si="285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tr">
        <f t="shared" si="287"/>
        <v>loss</v>
      </c>
      <c r="P4600" s="2" t="s">
        <v>34</v>
      </c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286"/>
        <v>Good Sales</v>
      </c>
      <c r="F4601" s="2">
        <v>0.28999999999999998</v>
      </c>
      <c r="G4601" s="2">
        <f t="shared" si="284"/>
        <v>468.23689999999993</v>
      </c>
      <c r="H4601" s="2">
        <f t="shared" si="285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tr">
        <f t="shared" si="287"/>
        <v>loss</v>
      </c>
      <c r="P4601" s="2" t="s">
        <v>28</v>
      </c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286"/>
        <v>concerning</v>
      </c>
      <c r="F4602" s="2">
        <v>0.44</v>
      </c>
      <c r="G4602" s="2">
        <f t="shared" si="284"/>
        <v>255.09</v>
      </c>
      <c r="H4602" s="2">
        <f t="shared" si="285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tr">
        <f t="shared" si="287"/>
        <v>loss</v>
      </c>
      <c r="P4602" s="2" t="s">
        <v>39</v>
      </c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286"/>
        <v>concerning</v>
      </c>
      <c r="F4603" s="2">
        <v>0.25</v>
      </c>
      <c r="G4603" s="2">
        <f t="shared" si="284"/>
        <v>90.657499999999999</v>
      </c>
      <c r="H4603" s="2">
        <f t="shared" si="285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tr">
        <f t="shared" si="287"/>
        <v>loss</v>
      </c>
      <c r="P4603" s="2" t="s">
        <v>34</v>
      </c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286"/>
        <v>Good Sales</v>
      </c>
      <c r="F4604" s="2">
        <v>0.3</v>
      </c>
      <c r="G4604" s="2">
        <f t="shared" si="284"/>
        <v>883.83900000000006</v>
      </c>
      <c r="H4604" s="2">
        <f t="shared" si="285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tr">
        <f t="shared" si="287"/>
        <v>loss</v>
      </c>
      <c r="P4604" s="2" t="s">
        <v>23</v>
      </c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286"/>
        <v>Good Sales</v>
      </c>
      <c r="F4605" s="2">
        <v>0.27</v>
      </c>
      <c r="G4605" s="2">
        <f t="shared" si="284"/>
        <v>1099.4076</v>
      </c>
      <c r="H4605" s="2">
        <f t="shared" si="285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tr">
        <f t="shared" si="287"/>
        <v>loss</v>
      </c>
      <c r="P4605" s="2" t="s">
        <v>34</v>
      </c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286"/>
        <v>concerning</v>
      </c>
      <c r="F4606" s="2">
        <v>0.14000000000000001</v>
      </c>
      <c r="G4606" s="2">
        <f t="shared" si="284"/>
        <v>38.788400000000003</v>
      </c>
      <c r="H4606" s="2">
        <f t="shared" si="285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tr">
        <f t="shared" si="287"/>
        <v>loss</v>
      </c>
      <c r="P4606" s="2" t="s">
        <v>48</v>
      </c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286"/>
        <v>Good Sales</v>
      </c>
      <c r="F4607" s="2">
        <v>0.32</v>
      </c>
      <c r="G4607" s="2">
        <f t="shared" si="284"/>
        <v>920.48320000000012</v>
      </c>
      <c r="H4607" s="2">
        <f t="shared" si="285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tr">
        <f t="shared" si="287"/>
        <v>loss</v>
      </c>
      <c r="P4607" s="2" t="s">
        <v>34</v>
      </c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286"/>
        <v>Good Sales</v>
      </c>
      <c r="F4608" s="2">
        <v>0.25</v>
      </c>
      <c r="G4608" s="2">
        <f t="shared" si="284"/>
        <v>480.40750000000003</v>
      </c>
      <c r="H4608" s="2">
        <f t="shared" si="285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tr">
        <f t="shared" si="287"/>
        <v>loss</v>
      </c>
      <c r="P4608" s="2" t="s">
        <v>39</v>
      </c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286"/>
        <v>Good Sales</v>
      </c>
      <c r="F4609" s="2">
        <v>0.12</v>
      </c>
      <c r="G4609" s="2">
        <f t="shared" si="284"/>
        <v>536.78160000000003</v>
      </c>
      <c r="H4609" s="2">
        <f t="shared" si="285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tr">
        <f t="shared" si="287"/>
        <v>profit</v>
      </c>
      <c r="P4609" s="2" t="s">
        <v>23</v>
      </c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286"/>
        <v>Good Sales</v>
      </c>
      <c r="F4610" s="2">
        <v>0.45</v>
      </c>
      <c r="G4610" s="2">
        <f t="shared" ref="G4610:G4673" si="288">D4610*F4610</f>
        <v>365.58</v>
      </c>
      <c r="H4610" s="2">
        <f t="shared" ref="H4610:H4673" si="289">D4610-G4610</f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tr">
        <f t="shared" si="287"/>
        <v>loss</v>
      </c>
      <c r="P4610" s="2" t="s">
        <v>17</v>
      </c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290">IF(D4611&gt;800,"Good Sales","concerning")</f>
        <v>Good Sales</v>
      </c>
      <c r="F4611" s="2">
        <v>0.48</v>
      </c>
      <c r="G4611" s="2">
        <f t="shared" si="288"/>
        <v>1373.1936000000001</v>
      </c>
      <c r="H4611" s="2">
        <f t="shared" si="289"/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tr">
        <f t="shared" ref="O4611:O4674" si="291">IF(N4611&gt;800,"profit","loss")</f>
        <v>loss</v>
      </c>
      <c r="P4611" s="2" t="s">
        <v>34</v>
      </c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290"/>
        <v>Good Sales</v>
      </c>
      <c r="F4612" s="2">
        <v>0.03</v>
      </c>
      <c r="G4612" s="2">
        <f t="shared" si="288"/>
        <v>145.7253</v>
      </c>
      <c r="H4612" s="2">
        <f t="shared" si="289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tr">
        <f t="shared" si="291"/>
        <v>loss</v>
      </c>
      <c r="P4612" s="2" t="s">
        <v>39</v>
      </c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290"/>
        <v>Good Sales</v>
      </c>
      <c r="F4613" s="2">
        <v>0.31</v>
      </c>
      <c r="G4613" s="2">
        <f t="shared" si="288"/>
        <v>555.1046</v>
      </c>
      <c r="H4613" s="2">
        <f t="shared" si="289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tr">
        <f t="shared" si="291"/>
        <v>loss</v>
      </c>
      <c r="P4613" s="2" t="s">
        <v>48</v>
      </c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290"/>
        <v>Good Sales</v>
      </c>
      <c r="F4614" s="2">
        <v>0.21</v>
      </c>
      <c r="G4614" s="2">
        <f t="shared" si="288"/>
        <v>784.28909999999996</v>
      </c>
      <c r="H4614" s="2">
        <f t="shared" si="289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tr">
        <f t="shared" si="291"/>
        <v>loss</v>
      </c>
      <c r="P4614" s="2" t="s">
        <v>34</v>
      </c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290"/>
        <v>Good Sales</v>
      </c>
      <c r="F4615" s="2">
        <v>0.26</v>
      </c>
      <c r="G4615" s="2">
        <f t="shared" si="288"/>
        <v>1150.2426</v>
      </c>
      <c r="H4615" s="2">
        <f t="shared" si="289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tr">
        <f t="shared" si="291"/>
        <v>loss</v>
      </c>
      <c r="P4615" s="2" t="s">
        <v>34</v>
      </c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290"/>
        <v>Good Sales</v>
      </c>
      <c r="F4616" s="2">
        <v>0.19</v>
      </c>
      <c r="G4616" s="2">
        <f t="shared" si="288"/>
        <v>192.36169999999998</v>
      </c>
      <c r="H4616" s="2">
        <f t="shared" si="289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tr">
        <f t="shared" si="291"/>
        <v>loss</v>
      </c>
      <c r="P4616" s="2" t="s">
        <v>23</v>
      </c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290"/>
        <v>Good Sales</v>
      </c>
      <c r="F4617" s="2">
        <v>0.24</v>
      </c>
      <c r="G4617" s="2">
        <f t="shared" si="288"/>
        <v>1191.2112</v>
      </c>
      <c r="H4617" s="2">
        <f t="shared" si="289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tr">
        <f t="shared" si="291"/>
        <v>loss</v>
      </c>
      <c r="P4617" s="2" t="s">
        <v>17</v>
      </c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290"/>
        <v>Good Sales</v>
      </c>
      <c r="F4618" s="2">
        <v>0.16</v>
      </c>
      <c r="G4618" s="2">
        <f t="shared" si="288"/>
        <v>650.55840000000001</v>
      </c>
      <c r="H4618" s="2">
        <f t="shared" si="289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tr">
        <f t="shared" si="291"/>
        <v>profit</v>
      </c>
      <c r="P4618" s="2" t="s">
        <v>23</v>
      </c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290"/>
        <v>concerning</v>
      </c>
      <c r="F4619" s="2">
        <v>0.06</v>
      </c>
      <c r="G4619" s="2">
        <f t="shared" si="288"/>
        <v>46.443599999999996</v>
      </c>
      <c r="H4619" s="2">
        <f t="shared" si="289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tr">
        <f t="shared" si="291"/>
        <v>loss</v>
      </c>
      <c r="P4619" s="2" t="s">
        <v>34</v>
      </c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290"/>
        <v>Good Sales</v>
      </c>
      <c r="F4620" s="2">
        <v>0.15</v>
      </c>
      <c r="G4620" s="2">
        <f t="shared" si="288"/>
        <v>243.50099999999998</v>
      </c>
      <c r="H4620" s="2">
        <f t="shared" si="289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tr">
        <f t="shared" si="291"/>
        <v>loss</v>
      </c>
      <c r="P4620" s="2" t="s">
        <v>17</v>
      </c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290"/>
        <v>Good Sales</v>
      </c>
      <c r="F4621" s="2">
        <v>0.34</v>
      </c>
      <c r="G4621" s="2">
        <f t="shared" si="288"/>
        <v>1075.1990000000001</v>
      </c>
      <c r="H4621" s="2">
        <f t="shared" si="289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tr">
        <f t="shared" si="291"/>
        <v>loss</v>
      </c>
      <c r="P4621" s="2" t="s">
        <v>39</v>
      </c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290"/>
        <v>Good Sales</v>
      </c>
      <c r="F4622" s="2">
        <v>0.03</v>
      </c>
      <c r="G4622" s="2">
        <f t="shared" si="288"/>
        <v>133.083</v>
      </c>
      <c r="H4622" s="2">
        <f t="shared" si="289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tr">
        <f t="shared" si="291"/>
        <v>loss</v>
      </c>
      <c r="P4622" s="2" t="s">
        <v>48</v>
      </c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290"/>
        <v>Good Sales</v>
      </c>
      <c r="F4623" s="2">
        <v>0.19</v>
      </c>
      <c r="G4623" s="2">
        <f t="shared" si="288"/>
        <v>200.39110000000002</v>
      </c>
      <c r="H4623" s="2">
        <f t="shared" si="289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tr">
        <f t="shared" si="291"/>
        <v>loss</v>
      </c>
      <c r="P4623" s="2" t="s">
        <v>17</v>
      </c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290"/>
        <v>Good Sales</v>
      </c>
      <c r="F4624" s="2">
        <v>0.02</v>
      </c>
      <c r="G4624" s="2">
        <f t="shared" si="288"/>
        <v>73.658199999999994</v>
      </c>
      <c r="H4624" s="2">
        <f t="shared" si="289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tr">
        <f t="shared" si="291"/>
        <v>loss</v>
      </c>
      <c r="P4624" s="2" t="s">
        <v>34</v>
      </c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290"/>
        <v>Good Sales</v>
      </c>
      <c r="F4625" s="2">
        <v>0.18</v>
      </c>
      <c r="G4625" s="2">
        <f t="shared" si="288"/>
        <v>256.7124</v>
      </c>
      <c r="H4625" s="2">
        <f t="shared" si="289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tr">
        <f t="shared" si="291"/>
        <v>loss</v>
      </c>
      <c r="P4625" s="2" t="s">
        <v>17</v>
      </c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290"/>
        <v>Good Sales</v>
      </c>
      <c r="F4626" s="2">
        <v>0.04</v>
      </c>
      <c r="G4626" s="2">
        <f t="shared" si="288"/>
        <v>161.86160000000001</v>
      </c>
      <c r="H4626" s="2">
        <f t="shared" si="289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tr">
        <f t="shared" si="291"/>
        <v>profit</v>
      </c>
      <c r="P4626" s="2" t="s">
        <v>17</v>
      </c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290"/>
        <v>Good Sales</v>
      </c>
      <c r="F4627" s="2">
        <v>0.17</v>
      </c>
      <c r="G4627" s="2">
        <f t="shared" si="288"/>
        <v>586.30790000000002</v>
      </c>
      <c r="H4627" s="2">
        <f t="shared" si="289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tr">
        <f t="shared" si="291"/>
        <v>profit</v>
      </c>
      <c r="P4627" s="2" t="s">
        <v>34</v>
      </c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290"/>
        <v>Good Sales</v>
      </c>
      <c r="F4628" s="2">
        <v>0.42</v>
      </c>
      <c r="G4628" s="2">
        <f t="shared" si="288"/>
        <v>1118.145</v>
      </c>
      <c r="H4628" s="2">
        <f t="shared" si="289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tr">
        <f t="shared" si="291"/>
        <v>loss</v>
      </c>
      <c r="P4628" s="2" t="s">
        <v>28</v>
      </c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290"/>
        <v>Good Sales</v>
      </c>
      <c r="F4629" s="2">
        <v>0.31</v>
      </c>
      <c r="G4629" s="2">
        <f t="shared" si="288"/>
        <v>1018.1454</v>
      </c>
      <c r="H4629" s="2">
        <f t="shared" si="289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tr">
        <f t="shared" si="291"/>
        <v>loss</v>
      </c>
      <c r="P4629" s="2" t="s">
        <v>28</v>
      </c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290"/>
        <v>Good Sales</v>
      </c>
      <c r="F4630" s="2">
        <v>0.34</v>
      </c>
      <c r="G4630" s="2">
        <f t="shared" si="288"/>
        <v>1494.1572000000001</v>
      </c>
      <c r="H4630" s="2">
        <f t="shared" si="289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tr">
        <f t="shared" si="291"/>
        <v>loss</v>
      </c>
      <c r="P4630" s="2" t="s">
        <v>48</v>
      </c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290"/>
        <v>Good Sales</v>
      </c>
      <c r="F4631" s="2">
        <v>0.25</v>
      </c>
      <c r="G4631" s="2">
        <f t="shared" si="288"/>
        <v>498.3725</v>
      </c>
      <c r="H4631" s="2">
        <f t="shared" si="289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tr">
        <f t="shared" si="291"/>
        <v>loss</v>
      </c>
      <c r="P4631" s="2" t="s">
        <v>28</v>
      </c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290"/>
        <v>Good Sales</v>
      </c>
      <c r="F4632" s="2">
        <v>0.46</v>
      </c>
      <c r="G4632" s="2">
        <f t="shared" si="288"/>
        <v>1779.8918000000001</v>
      </c>
      <c r="H4632" s="2">
        <f t="shared" si="289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tr">
        <f t="shared" si="291"/>
        <v>profit</v>
      </c>
      <c r="P4632" s="2" t="s">
        <v>23</v>
      </c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290"/>
        <v>Good Sales</v>
      </c>
      <c r="F4633" s="2">
        <v>0.27</v>
      </c>
      <c r="G4633" s="2">
        <f t="shared" si="288"/>
        <v>237.23280000000003</v>
      </c>
      <c r="H4633" s="2">
        <f t="shared" si="289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tr">
        <f t="shared" si="291"/>
        <v>loss</v>
      </c>
      <c r="P4633" s="2" t="s">
        <v>17</v>
      </c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290"/>
        <v>Good Sales</v>
      </c>
      <c r="F4634" s="2">
        <v>0.05</v>
      </c>
      <c r="G4634" s="2">
        <f t="shared" si="288"/>
        <v>176.79050000000001</v>
      </c>
      <c r="H4634" s="2">
        <f t="shared" si="289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tr">
        <f t="shared" si="291"/>
        <v>loss</v>
      </c>
      <c r="P4634" s="2" t="s">
        <v>39</v>
      </c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290"/>
        <v>Good Sales</v>
      </c>
      <c r="F4635" s="2">
        <v>0.47</v>
      </c>
      <c r="G4635" s="2">
        <f t="shared" si="288"/>
        <v>1775.7633999999998</v>
      </c>
      <c r="H4635" s="2">
        <f t="shared" si="289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tr">
        <f t="shared" si="291"/>
        <v>loss</v>
      </c>
      <c r="P4635" s="2" t="s">
        <v>48</v>
      </c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290"/>
        <v>Good Sales</v>
      </c>
      <c r="F4636" s="2">
        <v>7.0000000000000007E-2</v>
      </c>
      <c r="G4636" s="2">
        <f t="shared" si="288"/>
        <v>158.94830000000002</v>
      </c>
      <c r="H4636" s="2">
        <f t="shared" si="289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tr">
        <f t="shared" si="291"/>
        <v>loss</v>
      </c>
      <c r="P4636" s="2" t="s">
        <v>28</v>
      </c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290"/>
        <v>Good Sales</v>
      </c>
      <c r="F4637" s="2">
        <v>0.5</v>
      </c>
      <c r="G4637" s="2">
        <f t="shared" si="288"/>
        <v>1994.375</v>
      </c>
      <c r="H4637" s="2">
        <f t="shared" si="289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tr">
        <f t="shared" si="291"/>
        <v>loss</v>
      </c>
      <c r="P4637" s="2" t="s">
        <v>34</v>
      </c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290"/>
        <v>Good Sales</v>
      </c>
      <c r="F4638" s="2">
        <v>0.22</v>
      </c>
      <c r="G4638" s="2">
        <f t="shared" si="288"/>
        <v>622.55819999999994</v>
      </c>
      <c r="H4638" s="2">
        <f t="shared" si="289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tr">
        <f t="shared" si="291"/>
        <v>loss</v>
      </c>
      <c r="P4638" s="2" t="s">
        <v>28</v>
      </c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290"/>
        <v>Good Sales</v>
      </c>
      <c r="F4639" s="2">
        <v>0.04</v>
      </c>
      <c r="G4639" s="2">
        <f t="shared" si="288"/>
        <v>187.50960000000001</v>
      </c>
      <c r="H4639" s="2">
        <f t="shared" si="289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tr">
        <f t="shared" si="291"/>
        <v>profit</v>
      </c>
      <c r="P4639" s="2" t="s">
        <v>23</v>
      </c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290"/>
        <v>concerning</v>
      </c>
      <c r="F4640" s="2">
        <v>0.43</v>
      </c>
      <c r="G4640" s="2">
        <f t="shared" si="288"/>
        <v>279.96870000000001</v>
      </c>
      <c r="H4640" s="2">
        <f t="shared" si="289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tr">
        <f t="shared" si="291"/>
        <v>loss</v>
      </c>
      <c r="P4640" s="2" t="s">
        <v>17</v>
      </c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290"/>
        <v>concerning</v>
      </c>
      <c r="F4641" s="2">
        <v>0.05</v>
      </c>
      <c r="G4641" s="2">
        <f t="shared" si="288"/>
        <v>37.051000000000002</v>
      </c>
      <c r="H4641" s="2">
        <f t="shared" si="289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tr">
        <f t="shared" si="291"/>
        <v>loss</v>
      </c>
      <c r="P4641" s="2" t="s">
        <v>39</v>
      </c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290"/>
        <v>Good Sales</v>
      </c>
      <c r="F4642" s="2">
        <v>0.09</v>
      </c>
      <c r="G4642" s="2">
        <f t="shared" si="288"/>
        <v>380.51010000000002</v>
      </c>
      <c r="H4642" s="2">
        <f t="shared" si="289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tr">
        <f t="shared" si="291"/>
        <v>profit</v>
      </c>
      <c r="P4642" s="2" t="s">
        <v>23</v>
      </c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290"/>
        <v>Good Sales</v>
      </c>
      <c r="F4643" s="2">
        <v>0.21</v>
      </c>
      <c r="G4643" s="2">
        <f t="shared" si="288"/>
        <v>887.78969999999993</v>
      </c>
      <c r="H4643" s="2">
        <f t="shared" si="289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tr">
        <f t="shared" si="291"/>
        <v>loss</v>
      </c>
      <c r="P4643" s="2" t="s">
        <v>28</v>
      </c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290"/>
        <v>Good Sales</v>
      </c>
      <c r="F4644" s="2">
        <v>0.34</v>
      </c>
      <c r="G4644" s="2">
        <f t="shared" si="288"/>
        <v>819.06000000000006</v>
      </c>
      <c r="H4644" s="2">
        <f t="shared" si="289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tr">
        <f t="shared" si="291"/>
        <v>loss</v>
      </c>
      <c r="P4644" s="2" t="s">
        <v>39</v>
      </c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290"/>
        <v>Good Sales</v>
      </c>
      <c r="F4645" s="2">
        <v>0.06</v>
      </c>
      <c r="G4645" s="2">
        <f t="shared" si="288"/>
        <v>289.40459999999996</v>
      </c>
      <c r="H4645" s="2">
        <f t="shared" si="289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tr">
        <f t="shared" si="291"/>
        <v>profit</v>
      </c>
      <c r="P4645" s="2" t="s">
        <v>34</v>
      </c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290"/>
        <v>Good Sales</v>
      </c>
      <c r="F4646" s="2">
        <v>0.31</v>
      </c>
      <c r="G4646" s="2">
        <f t="shared" si="288"/>
        <v>1062.9931000000001</v>
      </c>
      <c r="H4646" s="2">
        <f t="shared" si="289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tr">
        <f t="shared" si="291"/>
        <v>loss</v>
      </c>
      <c r="P4646" s="2" t="s">
        <v>17</v>
      </c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290"/>
        <v>Good Sales</v>
      </c>
      <c r="F4647" s="2">
        <v>0.39</v>
      </c>
      <c r="G4647" s="2">
        <f t="shared" si="288"/>
        <v>1917.2321999999999</v>
      </c>
      <c r="H4647" s="2">
        <f t="shared" si="289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tr">
        <f t="shared" si="291"/>
        <v>profit</v>
      </c>
      <c r="P4647" s="2" t="s">
        <v>17</v>
      </c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290"/>
        <v>Good Sales</v>
      </c>
      <c r="F4648" s="2">
        <v>0.06</v>
      </c>
      <c r="G4648" s="2">
        <f t="shared" si="288"/>
        <v>162.52439999999999</v>
      </c>
      <c r="H4648" s="2">
        <f t="shared" si="289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tr">
        <f t="shared" si="291"/>
        <v>loss</v>
      </c>
      <c r="P4648" s="2" t="s">
        <v>34</v>
      </c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290"/>
        <v>Good Sales</v>
      </c>
      <c r="F4649" s="2">
        <v>0.32</v>
      </c>
      <c r="G4649" s="2">
        <f t="shared" si="288"/>
        <v>348.13120000000004</v>
      </c>
      <c r="H4649" s="2">
        <f t="shared" si="289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tr">
        <f t="shared" si="291"/>
        <v>loss</v>
      </c>
      <c r="P4649" s="2" t="s">
        <v>28</v>
      </c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290"/>
        <v>Good Sales</v>
      </c>
      <c r="F4650" s="2">
        <v>0.48</v>
      </c>
      <c r="G4650" s="2">
        <f t="shared" si="288"/>
        <v>1093.2144000000001</v>
      </c>
      <c r="H4650" s="2">
        <f t="shared" si="289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tr">
        <f t="shared" si="291"/>
        <v>loss</v>
      </c>
      <c r="P4650" s="2" t="s">
        <v>17</v>
      </c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290"/>
        <v>Good Sales</v>
      </c>
      <c r="F4651" s="2">
        <v>0.48</v>
      </c>
      <c r="G4651" s="2">
        <f t="shared" si="288"/>
        <v>2354.1071999999999</v>
      </c>
      <c r="H4651" s="2">
        <f t="shared" si="289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tr">
        <f t="shared" si="291"/>
        <v>loss</v>
      </c>
      <c r="P4651" s="2" t="s">
        <v>39</v>
      </c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290"/>
        <v>Good Sales</v>
      </c>
      <c r="F4652" s="2">
        <v>0.08</v>
      </c>
      <c r="G4652" s="2">
        <f t="shared" si="288"/>
        <v>153.20240000000001</v>
      </c>
      <c r="H4652" s="2">
        <f t="shared" si="289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tr">
        <f t="shared" si="291"/>
        <v>loss</v>
      </c>
      <c r="P4652" s="2" t="s">
        <v>34</v>
      </c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290"/>
        <v>Good Sales</v>
      </c>
      <c r="F4653" s="2">
        <v>0.38</v>
      </c>
      <c r="G4653" s="2">
        <f t="shared" si="288"/>
        <v>1819.9644000000001</v>
      </c>
      <c r="H4653" s="2">
        <f t="shared" si="289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tr">
        <f t="shared" si="291"/>
        <v>loss</v>
      </c>
      <c r="P4653" s="2" t="s">
        <v>48</v>
      </c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290"/>
        <v>Good Sales</v>
      </c>
      <c r="F4654" s="2">
        <v>0.42</v>
      </c>
      <c r="G4654" s="2">
        <f t="shared" si="288"/>
        <v>1682.268</v>
      </c>
      <c r="H4654" s="2">
        <f t="shared" si="289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tr">
        <f t="shared" si="291"/>
        <v>profit</v>
      </c>
      <c r="P4654" s="2" t="s">
        <v>48</v>
      </c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290"/>
        <v>Good Sales</v>
      </c>
      <c r="F4655" s="2">
        <v>0.44</v>
      </c>
      <c r="G4655" s="2">
        <f t="shared" si="288"/>
        <v>997.18080000000009</v>
      </c>
      <c r="H4655" s="2">
        <f t="shared" si="289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tr">
        <f t="shared" si="291"/>
        <v>loss</v>
      </c>
      <c r="P4655" s="2" t="s">
        <v>28</v>
      </c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290"/>
        <v>Good Sales</v>
      </c>
      <c r="F4656" s="2">
        <v>0.16</v>
      </c>
      <c r="G4656" s="2">
        <f t="shared" si="288"/>
        <v>440.8272</v>
      </c>
      <c r="H4656" s="2">
        <f t="shared" si="289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tr">
        <f t="shared" si="291"/>
        <v>loss</v>
      </c>
      <c r="P4656" s="2" t="s">
        <v>39</v>
      </c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290"/>
        <v>Good Sales</v>
      </c>
      <c r="F4657" s="2">
        <v>0.14000000000000001</v>
      </c>
      <c r="G4657" s="2">
        <f t="shared" si="288"/>
        <v>430.70300000000003</v>
      </c>
      <c r="H4657" s="2">
        <f t="shared" si="289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tr">
        <f t="shared" si="291"/>
        <v>loss</v>
      </c>
      <c r="P4657" s="2" t="s">
        <v>34</v>
      </c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290"/>
        <v>Good Sales</v>
      </c>
      <c r="F4658" s="2">
        <v>0.02</v>
      </c>
      <c r="G4658" s="2">
        <f t="shared" si="288"/>
        <v>67.245000000000005</v>
      </c>
      <c r="H4658" s="2">
        <f t="shared" si="289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tr">
        <f t="shared" si="291"/>
        <v>profit</v>
      </c>
      <c r="P4658" s="2" t="s">
        <v>28</v>
      </c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290"/>
        <v>concerning</v>
      </c>
      <c r="F4659" s="2">
        <v>0.2</v>
      </c>
      <c r="G4659" s="2">
        <f t="shared" si="288"/>
        <v>95.165999999999997</v>
      </c>
      <c r="H4659" s="2">
        <f t="shared" si="289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tr">
        <f t="shared" si="291"/>
        <v>loss</v>
      </c>
      <c r="P4659" s="2" t="s">
        <v>28</v>
      </c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290"/>
        <v>Good Sales</v>
      </c>
      <c r="F4660" s="2">
        <v>0.06</v>
      </c>
      <c r="G4660" s="2">
        <f t="shared" si="288"/>
        <v>280.47479999999996</v>
      </c>
      <c r="H4660" s="2">
        <f t="shared" si="289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tr">
        <f t="shared" si="291"/>
        <v>profit</v>
      </c>
      <c r="P4660" s="2" t="s">
        <v>34</v>
      </c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290"/>
        <v>Good Sales</v>
      </c>
      <c r="F4661" s="2">
        <v>0.39</v>
      </c>
      <c r="G4661" s="2">
        <f t="shared" si="288"/>
        <v>1179.8670000000002</v>
      </c>
      <c r="H4661" s="2">
        <f t="shared" si="289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tr">
        <f t="shared" si="291"/>
        <v>loss</v>
      </c>
      <c r="P4661" s="2" t="s">
        <v>23</v>
      </c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290"/>
        <v>Good Sales</v>
      </c>
      <c r="F4662" s="2">
        <v>7.0000000000000007E-2</v>
      </c>
      <c r="G4662" s="2">
        <f t="shared" si="288"/>
        <v>326.38410000000005</v>
      </c>
      <c r="H4662" s="2">
        <f t="shared" si="289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tr">
        <f t="shared" si="291"/>
        <v>profit</v>
      </c>
      <c r="P4662" s="2" t="s">
        <v>28</v>
      </c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290"/>
        <v>Good Sales</v>
      </c>
      <c r="F4663" s="2">
        <v>0.41</v>
      </c>
      <c r="G4663" s="2">
        <f t="shared" si="288"/>
        <v>1310.4829999999999</v>
      </c>
      <c r="H4663" s="2">
        <f t="shared" si="289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tr">
        <f t="shared" si="291"/>
        <v>loss</v>
      </c>
      <c r="P4663" s="2" t="s">
        <v>23</v>
      </c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290"/>
        <v>Good Sales</v>
      </c>
      <c r="F4664" s="2">
        <v>0.05</v>
      </c>
      <c r="G4664" s="2">
        <f t="shared" si="288"/>
        <v>110.599</v>
      </c>
      <c r="H4664" s="2">
        <f t="shared" si="289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tr">
        <f t="shared" si="291"/>
        <v>loss</v>
      </c>
      <c r="P4664" s="2" t="s">
        <v>28</v>
      </c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290"/>
        <v>Good Sales</v>
      </c>
      <c r="F4665" s="2">
        <v>0.24</v>
      </c>
      <c r="G4665" s="2">
        <f t="shared" si="288"/>
        <v>690.70799999999997</v>
      </c>
      <c r="H4665" s="2">
        <f t="shared" si="289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tr">
        <f t="shared" si="291"/>
        <v>loss</v>
      </c>
      <c r="P4665" s="2" t="s">
        <v>17</v>
      </c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290"/>
        <v>Good Sales</v>
      </c>
      <c r="F4666" s="2">
        <v>0.19</v>
      </c>
      <c r="G4666" s="2">
        <f t="shared" si="288"/>
        <v>791.26829999999995</v>
      </c>
      <c r="H4666" s="2">
        <f t="shared" si="289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tr">
        <f t="shared" si="291"/>
        <v>loss</v>
      </c>
      <c r="P4666" s="2" t="s">
        <v>48</v>
      </c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290"/>
        <v>Good Sales</v>
      </c>
      <c r="F4667" s="2">
        <v>0.3</v>
      </c>
      <c r="G4667" s="2">
        <f t="shared" si="288"/>
        <v>509.40599999999995</v>
      </c>
      <c r="H4667" s="2">
        <f t="shared" si="289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tr">
        <f t="shared" si="291"/>
        <v>loss</v>
      </c>
      <c r="P4667" s="2" t="s">
        <v>23</v>
      </c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290"/>
        <v>Good Sales</v>
      </c>
      <c r="F4668" s="2">
        <v>0.26</v>
      </c>
      <c r="G4668" s="2">
        <f t="shared" si="288"/>
        <v>1244.529</v>
      </c>
      <c r="H4668" s="2">
        <f t="shared" si="289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tr">
        <f t="shared" si="291"/>
        <v>profit</v>
      </c>
      <c r="P4668" s="2" t="s">
        <v>39</v>
      </c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290"/>
        <v>Good Sales</v>
      </c>
      <c r="F4669" s="2">
        <v>0.3</v>
      </c>
      <c r="G4669" s="2">
        <f t="shared" si="288"/>
        <v>714.95399999999995</v>
      </c>
      <c r="H4669" s="2">
        <f t="shared" si="289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tr">
        <f t="shared" si="291"/>
        <v>loss</v>
      </c>
      <c r="P4669" s="2" t="s">
        <v>23</v>
      </c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290"/>
        <v>Good Sales</v>
      </c>
      <c r="F4670" s="2">
        <v>0</v>
      </c>
      <c r="G4670" s="2">
        <f t="shared" si="288"/>
        <v>0</v>
      </c>
      <c r="H4670" s="2">
        <f t="shared" si="289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tr">
        <f t="shared" si="291"/>
        <v>loss</v>
      </c>
      <c r="P4670" s="2" t="s">
        <v>48</v>
      </c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290"/>
        <v>Good Sales</v>
      </c>
      <c r="F4671" s="2">
        <v>0.06</v>
      </c>
      <c r="G4671" s="2">
        <f t="shared" si="288"/>
        <v>264.94259999999997</v>
      </c>
      <c r="H4671" s="2">
        <f t="shared" si="289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tr">
        <f t="shared" si="291"/>
        <v>loss</v>
      </c>
      <c r="P4671" s="2" t="s">
        <v>34</v>
      </c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290"/>
        <v>Good Sales</v>
      </c>
      <c r="F4672" s="2">
        <v>0.26</v>
      </c>
      <c r="G4672" s="2">
        <f t="shared" si="288"/>
        <v>1004.0004</v>
      </c>
      <c r="H4672" s="2">
        <f t="shared" si="289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tr">
        <f t="shared" si="291"/>
        <v>loss</v>
      </c>
      <c r="P4672" s="2" t="s">
        <v>23</v>
      </c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290"/>
        <v>Good Sales</v>
      </c>
      <c r="F4673" s="2">
        <v>0.11</v>
      </c>
      <c r="G4673" s="2">
        <f t="shared" si="288"/>
        <v>262.9495</v>
      </c>
      <c r="H4673" s="2">
        <f t="shared" si="289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tr">
        <f t="shared" si="291"/>
        <v>loss</v>
      </c>
      <c r="P4673" s="2" t="s">
        <v>48</v>
      </c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290"/>
        <v>Good Sales</v>
      </c>
      <c r="F4674" s="2">
        <v>0.04</v>
      </c>
      <c r="G4674" s="2">
        <f t="shared" ref="G4674:G4737" si="292">D4674*F4674</f>
        <v>119.0412</v>
      </c>
      <c r="H4674" s="2">
        <f t="shared" ref="H4674:H4737" si="293">D4674-G4674</f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tr">
        <f t="shared" si="291"/>
        <v>loss</v>
      </c>
      <c r="P4674" s="2" t="s">
        <v>23</v>
      </c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294">IF(D4675&gt;800,"Good Sales","concerning")</f>
        <v>Good Sales</v>
      </c>
      <c r="F4675" s="2">
        <v>0.11</v>
      </c>
      <c r="G4675" s="2">
        <f t="shared" si="292"/>
        <v>462.69740000000002</v>
      </c>
      <c r="H4675" s="2">
        <f t="shared" si="293"/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tr">
        <f t="shared" ref="O4675:O4738" si="295">IF(N4675&gt;800,"profit","loss")</f>
        <v>loss</v>
      </c>
      <c r="P4675" s="2" t="s">
        <v>23</v>
      </c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294"/>
        <v>Good Sales</v>
      </c>
      <c r="F4676" s="2">
        <v>0.39</v>
      </c>
      <c r="G4676" s="2">
        <f t="shared" si="292"/>
        <v>1078.6893</v>
      </c>
      <c r="H4676" s="2">
        <f t="shared" si="293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tr">
        <f t="shared" si="295"/>
        <v>loss</v>
      </c>
      <c r="P4676" s="2" t="s">
        <v>48</v>
      </c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294"/>
        <v>Good Sales</v>
      </c>
      <c r="F4677" s="2">
        <v>0.27</v>
      </c>
      <c r="G4677" s="2">
        <f t="shared" si="292"/>
        <v>1003.6251000000001</v>
      </c>
      <c r="H4677" s="2">
        <f t="shared" si="293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tr">
        <f t="shared" si="295"/>
        <v>loss</v>
      </c>
      <c r="P4677" s="2" t="s">
        <v>48</v>
      </c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294"/>
        <v>Good Sales</v>
      </c>
      <c r="F4678" s="2">
        <v>0.1</v>
      </c>
      <c r="G4678" s="2">
        <f t="shared" si="292"/>
        <v>397.423</v>
      </c>
      <c r="H4678" s="2">
        <f t="shared" si="293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tr">
        <f t="shared" si="295"/>
        <v>profit</v>
      </c>
      <c r="P4678" s="2" t="s">
        <v>17</v>
      </c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294"/>
        <v>Good Sales</v>
      </c>
      <c r="F4679" s="2">
        <v>0.01</v>
      </c>
      <c r="G4679" s="2">
        <f t="shared" si="292"/>
        <v>26.1417</v>
      </c>
      <c r="H4679" s="2">
        <f t="shared" si="293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tr">
        <f t="shared" si="295"/>
        <v>loss</v>
      </c>
      <c r="P4679" s="2" t="s">
        <v>48</v>
      </c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294"/>
        <v>Good Sales</v>
      </c>
      <c r="F4680" s="2">
        <v>0.18</v>
      </c>
      <c r="G4680" s="2">
        <f t="shared" si="292"/>
        <v>490.96980000000002</v>
      </c>
      <c r="H4680" s="2">
        <f t="shared" si="293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tr">
        <f t="shared" si="295"/>
        <v>loss</v>
      </c>
      <c r="P4680" s="2" t="s">
        <v>48</v>
      </c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294"/>
        <v>Good Sales</v>
      </c>
      <c r="F4681" s="2">
        <v>0.18</v>
      </c>
      <c r="G4681" s="2">
        <f t="shared" si="292"/>
        <v>192.49020000000002</v>
      </c>
      <c r="H4681" s="2">
        <f t="shared" si="293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tr">
        <f t="shared" si="295"/>
        <v>loss</v>
      </c>
      <c r="P4681" s="2" t="s">
        <v>48</v>
      </c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294"/>
        <v>Good Sales</v>
      </c>
      <c r="F4682" s="2">
        <v>0.37</v>
      </c>
      <c r="G4682" s="2">
        <f t="shared" si="292"/>
        <v>480.71140000000003</v>
      </c>
      <c r="H4682" s="2">
        <f t="shared" si="293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tr">
        <f t="shared" si="295"/>
        <v>loss</v>
      </c>
      <c r="P4682" s="2" t="s">
        <v>34</v>
      </c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294"/>
        <v>Good Sales</v>
      </c>
      <c r="F4683" s="2">
        <v>0.46</v>
      </c>
      <c r="G4683" s="2">
        <f t="shared" si="292"/>
        <v>2085.7412000000004</v>
      </c>
      <c r="H4683" s="2">
        <f t="shared" si="293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tr">
        <f t="shared" si="295"/>
        <v>profit</v>
      </c>
      <c r="P4683" s="2" t="s">
        <v>39</v>
      </c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294"/>
        <v>Good Sales</v>
      </c>
      <c r="F4684" s="2">
        <v>0.19</v>
      </c>
      <c r="G4684" s="2">
        <f t="shared" si="292"/>
        <v>801.34780000000001</v>
      </c>
      <c r="H4684" s="2">
        <f t="shared" si="293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tr">
        <f t="shared" si="295"/>
        <v>profit</v>
      </c>
      <c r="P4684" s="2" t="s">
        <v>23</v>
      </c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294"/>
        <v>concerning</v>
      </c>
      <c r="F4685" s="2">
        <v>0.34</v>
      </c>
      <c r="G4685" s="2">
        <f t="shared" si="292"/>
        <v>50.864000000000004</v>
      </c>
      <c r="H4685" s="2">
        <f t="shared" si="293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tr">
        <f t="shared" si="295"/>
        <v>loss</v>
      </c>
      <c r="P4685" s="2" t="s">
        <v>23</v>
      </c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294"/>
        <v>Good Sales</v>
      </c>
      <c r="F4686" s="2">
        <v>0.32</v>
      </c>
      <c r="G4686" s="2">
        <f t="shared" si="292"/>
        <v>1395.2</v>
      </c>
      <c r="H4686" s="2">
        <f t="shared" si="293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tr">
        <f t="shared" si="295"/>
        <v>profit</v>
      </c>
      <c r="P4686" s="2" t="s">
        <v>48</v>
      </c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294"/>
        <v>concerning</v>
      </c>
      <c r="F4687" s="2">
        <v>0.21</v>
      </c>
      <c r="G4687" s="2">
        <f t="shared" si="292"/>
        <v>46.966499999999996</v>
      </c>
      <c r="H4687" s="2">
        <f t="shared" si="293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tr">
        <f t="shared" si="295"/>
        <v>loss</v>
      </c>
      <c r="P4687" s="2" t="s">
        <v>17</v>
      </c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294"/>
        <v>Good Sales</v>
      </c>
      <c r="F4688" s="2">
        <v>0.03</v>
      </c>
      <c r="G4688" s="2">
        <f t="shared" si="292"/>
        <v>70.367100000000008</v>
      </c>
      <c r="H4688" s="2">
        <f t="shared" si="293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tr">
        <f t="shared" si="295"/>
        <v>loss</v>
      </c>
      <c r="P4688" s="2" t="s">
        <v>34</v>
      </c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294"/>
        <v>concerning</v>
      </c>
      <c r="F4689" s="2">
        <v>0.24</v>
      </c>
      <c r="G4689" s="2">
        <f t="shared" si="292"/>
        <v>103.3008</v>
      </c>
      <c r="H4689" s="2">
        <f t="shared" si="293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tr">
        <f t="shared" si="295"/>
        <v>loss</v>
      </c>
      <c r="P4689" s="2" t="s">
        <v>28</v>
      </c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294"/>
        <v>Good Sales</v>
      </c>
      <c r="F4690" s="2">
        <v>0.18</v>
      </c>
      <c r="G4690" s="2">
        <f t="shared" si="292"/>
        <v>872.50139999999988</v>
      </c>
      <c r="H4690" s="2">
        <f t="shared" si="293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tr">
        <f t="shared" si="295"/>
        <v>profit</v>
      </c>
      <c r="P4690" s="2" t="s">
        <v>28</v>
      </c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294"/>
        <v>Good Sales</v>
      </c>
      <c r="F4691" s="2">
        <v>0.28000000000000003</v>
      </c>
      <c r="G4691" s="2">
        <f t="shared" si="292"/>
        <v>1362.0208</v>
      </c>
      <c r="H4691" s="2">
        <f t="shared" si="293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tr">
        <f t="shared" si="295"/>
        <v>profit</v>
      </c>
      <c r="P4691" s="2" t="s">
        <v>17</v>
      </c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294"/>
        <v>Good Sales</v>
      </c>
      <c r="F4692" s="2">
        <v>0.06</v>
      </c>
      <c r="G4692" s="2">
        <f t="shared" si="292"/>
        <v>185.59619999999998</v>
      </c>
      <c r="H4692" s="2">
        <f t="shared" si="293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tr">
        <f t="shared" si="295"/>
        <v>profit</v>
      </c>
      <c r="P4692" s="2" t="s">
        <v>34</v>
      </c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294"/>
        <v>Good Sales</v>
      </c>
      <c r="F4693" s="2">
        <v>0.36</v>
      </c>
      <c r="G4693" s="2">
        <f t="shared" si="292"/>
        <v>727.84799999999996</v>
      </c>
      <c r="H4693" s="2">
        <f t="shared" si="293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tr">
        <f t="shared" si="295"/>
        <v>loss</v>
      </c>
      <c r="P4693" s="2" t="s">
        <v>28</v>
      </c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294"/>
        <v>Good Sales</v>
      </c>
      <c r="F4694" s="2">
        <v>0.39</v>
      </c>
      <c r="G4694" s="2">
        <f t="shared" si="292"/>
        <v>1017.4164000000001</v>
      </c>
      <c r="H4694" s="2">
        <f t="shared" si="293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tr">
        <f t="shared" si="295"/>
        <v>loss</v>
      </c>
      <c r="P4694" s="2" t="s">
        <v>39</v>
      </c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294"/>
        <v>Good Sales</v>
      </c>
      <c r="F4695" s="2">
        <v>0.19</v>
      </c>
      <c r="G4695" s="2">
        <f t="shared" si="292"/>
        <v>728.70130000000006</v>
      </c>
      <c r="H4695" s="2">
        <f t="shared" si="293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tr">
        <f t="shared" si="295"/>
        <v>profit</v>
      </c>
      <c r="P4695" s="2" t="s">
        <v>34</v>
      </c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294"/>
        <v>Good Sales</v>
      </c>
      <c r="F4696" s="2">
        <v>0.09</v>
      </c>
      <c r="G4696" s="2">
        <f t="shared" si="292"/>
        <v>107.4285</v>
      </c>
      <c r="H4696" s="2">
        <f t="shared" si="293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tr">
        <f t="shared" si="295"/>
        <v>loss</v>
      </c>
      <c r="P4696" s="2" t="s">
        <v>23</v>
      </c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294"/>
        <v>Good Sales</v>
      </c>
      <c r="F4697" s="2">
        <v>0.31</v>
      </c>
      <c r="G4697" s="2">
        <f t="shared" si="292"/>
        <v>701.97640000000001</v>
      </c>
      <c r="H4697" s="2">
        <f t="shared" si="293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tr">
        <f t="shared" si="295"/>
        <v>loss</v>
      </c>
      <c r="P4697" s="2" t="s">
        <v>48</v>
      </c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294"/>
        <v>Good Sales</v>
      </c>
      <c r="F4698" s="2">
        <v>0.48</v>
      </c>
      <c r="G4698" s="2">
        <f t="shared" si="292"/>
        <v>1782.0575999999999</v>
      </c>
      <c r="H4698" s="2">
        <f t="shared" si="293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tr">
        <f t="shared" si="295"/>
        <v>loss</v>
      </c>
      <c r="P4698" s="2" t="s">
        <v>39</v>
      </c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294"/>
        <v>Good Sales</v>
      </c>
      <c r="F4699" s="2">
        <v>0.35</v>
      </c>
      <c r="G4699" s="2">
        <f t="shared" si="292"/>
        <v>713.09699999999998</v>
      </c>
      <c r="H4699" s="2">
        <f t="shared" si="293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tr">
        <f t="shared" si="295"/>
        <v>loss</v>
      </c>
      <c r="P4699" s="2" t="s">
        <v>23</v>
      </c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294"/>
        <v>concerning</v>
      </c>
      <c r="F4700" s="2">
        <v>0.06</v>
      </c>
      <c r="G4700" s="2">
        <f t="shared" si="292"/>
        <v>15.406799999999997</v>
      </c>
      <c r="H4700" s="2">
        <f t="shared" si="293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tr">
        <f t="shared" si="295"/>
        <v>loss</v>
      </c>
      <c r="P4700" s="2" t="s">
        <v>39</v>
      </c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294"/>
        <v>Good Sales</v>
      </c>
      <c r="F4701" s="2">
        <v>0.2</v>
      </c>
      <c r="G4701" s="2">
        <f t="shared" si="292"/>
        <v>517.24599999999998</v>
      </c>
      <c r="H4701" s="2">
        <f t="shared" si="293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tr">
        <f t="shared" si="295"/>
        <v>loss</v>
      </c>
      <c r="P4701" s="2" t="s">
        <v>39</v>
      </c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294"/>
        <v>Good Sales</v>
      </c>
      <c r="F4702" s="2">
        <v>0.46</v>
      </c>
      <c r="G4702" s="2">
        <f t="shared" si="292"/>
        <v>1708.1226000000001</v>
      </c>
      <c r="H4702" s="2">
        <f t="shared" si="293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tr">
        <f t="shared" si="295"/>
        <v>profit</v>
      </c>
      <c r="P4702" s="2" t="s">
        <v>17</v>
      </c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294"/>
        <v>Good Sales</v>
      </c>
      <c r="F4703" s="2">
        <v>0.32</v>
      </c>
      <c r="G4703" s="2">
        <f t="shared" si="292"/>
        <v>1563.6479999999999</v>
      </c>
      <c r="H4703" s="2">
        <f t="shared" si="293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tr">
        <f t="shared" si="295"/>
        <v>loss</v>
      </c>
      <c r="P4703" s="2" t="s">
        <v>17</v>
      </c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294"/>
        <v>concerning</v>
      </c>
      <c r="F4704" s="2">
        <v>7.0000000000000007E-2</v>
      </c>
      <c r="G4704" s="2">
        <f t="shared" si="292"/>
        <v>19.707100000000001</v>
      </c>
      <c r="H4704" s="2">
        <f t="shared" si="293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tr">
        <f t="shared" si="295"/>
        <v>loss</v>
      </c>
      <c r="P4704" s="2" t="s">
        <v>28</v>
      </c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294"/>
        <v>Good Sales</v>
      </c>
      <c r="F4705" s="2">
        <v>0.36</v>
      </c>
      <c r="G4705" s="2">
        <f t="shared" si="292"/>
        <v>988.41960000000006</v>
      </c>
      <c r="H4705" s="2">
        <f t="shared" si="293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tr">
        <f t="shared" si="295"/>
        <v>loss</v>
      </c>
      <c r="P4705" s="2" t="s">
        <v>23</v>
      </c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294"/>
        <v>Good Sales</v>
      </c>
      <c r="F4706" s="2">
        <v>0.18</v>
      </c>
      <c r="G4706" s="2">
        <f t="shared" si="292"/>
        <v>414.84599999999995</v>
      </c>
      <c r="H4706" s="2">
        <f t="shared" si="293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tr">
        <f t="shared" si="295"/>
        <v>loss</v>
      </c>
      <c r="P4706" s="2" t="s">
        <v>28</v>
      </c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294"/>
        <v>Good Sales</v>
      </c>
      <c r="F4707" s="2">
        <v>0.24</v>
      </c>
      <c r="G4707" s="2">
        <f t="shared" si="292"/>
        <v>309.12</v>
      </c>
      <c r="H4707" s="2">
        <f t="shared" si="293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tr">
        <f t="shared" si="295"/>
        <v>loss</v>
      </c>
      <c r="P4707" s="2" t="s">
        <v>28</v>
      </c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294"/>
        <v>Good Sales</v>
      </c>
      <c r="F4708" s="2">
        <v>0.21</v>
      </c>
      <c r="G4708" s="2">
        <f t="shared" si="292"/>
        <v>677.25839999999994</v>
      </c>
      <c r="H4708" s="2">
        <f t="shared" si="293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tr">
        <f t="shared" si="295"/>
        <v>loss</v>
      </c>
      <c r="P4708" s="2" t="s">
        <v>17</v>
      </c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294"/>
        <v>Good Sales</v>
      </c>
      <c r="F4709" s="2">
        <v>0.36</v>
      </c>
      <c r="G4709" s="2">
        <f t="shared" si="292"/>
        <v>324.63</v>
      </c>
      <c r="H4709" s="2">
        <f t="shared" si="293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tr">
        <f t="shared" si="295"/>
        <v>loss</v>
      </c>
      <c r="P4709" s="2" t="s">
        <v>34</v>
      </c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294"/>
        <v>Good Sales</v>
      </c>
      <c r="F4710" s="2">
        <v>0.11</v>
      </c>
      <c r="G4710" s="2">
        <f t="shared" si="292"/>
        <v>164.0034</v>
      </c>
      <c r="H4710" s="2">
        <f t="shared" si="293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tr">
        <f t="shared" si="295"/>
        <v>loss</v>
      </c>
      <c r="P4710" s="2" t="s">
        <v>48</v>
      </c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294"/>
        <v>Good Sales</v>
      </c>
      <c r="F4711" s="2">
        <v>0.19</v>
      </c>
      <c r="G4711" s="2">
        <f t="shared" si="292"/>
        <v>746.81590000000006</v>
      </c>
      <c r="H4711" s="2">
        <f t="shared" si="293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tr">
        <f t="shared" si="295"/>
        <v>loss</v>
      </c>
      <c r="P4711" s="2" t="s">
        <v>48</v>
      </c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294"/>
        <v>Good Sales</v>
      </c>
      <c r="F4712" s="2">
        <v>0.37</v>
      </c>
      <c r="G4712" s="2">
        <f t="shared" si="292"/>
        <v>871.72739999999999</v>
      </c>
      <c r="H4712" s="2">
        <f t="shared" si="293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tr">
        <f t="shared" si="295"/>
        <v>loss</v>
      </c>
      <c r="P4712" s="2" t="s">
        <v>34</v>
      </c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294"/>
        <v>Good Sales</v>
      </c>
      <c r="F4713" s="2">
        <v>0.35</v>
      </c>
      <c r="G4713" s="2">
        <f t="shared" si="292"/>
        <v>1739.1464999999998</v>
      </c>
      <c r="H4713" s="2">
        <f t="shared" si="293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tr">
        <f t="shared" si="295"/>
        <v>profit</v>
      </c>
      <c r="P4713" s="2" t="s">
        <v>17</v>
      </c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294"/>
        <v>Good Sales</v>
      </c>
      <c r="F4714" s="2">
        <v>0.1</v>
      </c>
      <c r="G4714" s="2">
        <f t="shared" si="292"/>
        <v>199.36600000000001</v>
      </c>
      <c r="H4714" s="2">
        <f t="shared" si="293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tr">
        <f t="shared" si="295"/>
        <v>loss</v>
      </c>
      <c r="P4714" s="2" t="s">
        <v>48</v>
      </c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294"/>
        <v>Good Sales</v>
      </c>
      <c r="F4715" s="2">
        <v>0.18</v>
      </c>
      <c r="G4715" s="2">
        <f t="shared" si="292"/>
        <v>426.59639999999996</v>
      </c>
      <c r="H4715" s="2">
        <f t="shared" si="293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tr">
        <f t="shared" si="295"/>
        <v>loss</v>
      </c>
      <c r="P4715" s="2" t="s">
        <v>39</v>
      </c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294"/>
        <v>Good Sales</v>
      </c>
      <c r="F4716" s="2">
        <v>0.01</v>
      </c>
      <c r="G4716" s="2">
        <f t="shared" si="292"/>
        <v>15.7126</v>
      </c>
      <c r="H4716" s="2">
        <f t="shared" si="293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tr">
        <f t="shared" si="295"/>
        <v>loss</v>
      </c>
      <c r="P4716" s="2" t="s">
        <v>39</v>
      </c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294"/>
        <v>Good Sales</v>
      </c>
      <c r="F4717" s="2">
        <v>0.27</v>
      </c>
      <c r="G4717" s="2">
        <f t="shared" si="292"/>
        <v>339.61680000000001</v>
      </c>
      <c r="H4717" s="2">
        <f t="shared" si="293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tr">
        <f t="shared" si="295"/>
        <v>loss</v>
      </c>
      <c r="P4717" s="2" t="s">
        <v>28</v>
      </c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294"/>
        <v>Good Sales</v>
      </c>
      <c r="F4718" s="2">
        <v>0.14000000000000001</v>
      </c>
      <c r="G4718" s="2">
        <f t="shared" si="292"/>
        <v>646.68520000000012</v>
      </c>
      <c r="H4718" s="2">
        <f t="shared" si="293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tr">
        <f t="shared" si="295"/>
        <v>loss</v>
      </c>
      <c r="P4718" s="2" t="s">
        <v>28</v>
      </c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294"/>
        <v>Good Sales</v>
      </c>
      <c r="F4719" s="2">
        <v>0.01</v>
      </c>
      <c r="G4719" s="2">
        <f t="shared" si="292"/>
        <v>37.692500000000003</v>
      </c>
      <c r="H4719" s="2">
        <f t="shared" si="293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tr">
        <f t="shared" si="295"/>
        <v>loss</v>
      </c>
      <c r="P4719" s="2" t="s">
        <v>23</v>
      </c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294"/>
        <v>Good Sales</v>
      </c>
      <c r="F4720" s="2">
        <v>0.21</v>
      </c>
      <c r="G4720" s="2">
        <f t="shared" si="292"/>
        <v>364.07069999999999</v>
      </c>
      <c r="H4720" s="2">
        <f t="shared" si="293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tr">
        <f t="shared" si="295"/>
        <v>loss</v>
      </c>
      <c r="P4720" s="2" t="s">
        <v>39</v>
      </c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294"/>
        <v>Good Sales</v>
      </c>
      <c r="F4721" s="2">
        <v>0.46</v>
      </c>
      <c r="G4721" s="2">
        <f t="shared" si="292"/>
        <v>1624.1496000000002</v>
      </c>
      <c r="H4721" s="2">
        <f t="shared" si="293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tr">
        <f t="shared" si="295"/>
        <v>loss</v>
      </c>
      <c r="P4721" s="2" t="s">
        <v>34</v>
      </c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294"/>
        <v>Good Sales</v>
      </c>
      <c r="F4722" s="2">
        <v>0.46</v>
      </c>
      <c r="G4722" s="2">
        <f t="shared" si="292"/>
        <v>2222.8764000000001</v>
      </c>
      <c r="H4722" s="2">
        <f t="shared" si="293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tr">
        <f t="shared" si="295"/>
        <v>loss</v>
      </c>
      <c r="P4722" s="2" t="s">
        <v>39</v>
      </c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294"/>
        <v>concerning</v>
      </c>
      <c r="F4723" s="2">
        <v>0.19</v>
      </c>
      <c r="G4723" s="2">
        <f t="shared" si="292"/>
        <v>87.939599999999999</v>
      </c>
      <c r="H4723" s="2">
        <f t="shared" si="293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tr">
        <f t="shared" si="295"/>
        <v>loss</v>
      </c>
      <c r="P4723" s="2" t="s">
        <v>23</v>
      </c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294"/>
        <v>Good Sales</v>
      </c>
      <c r="F4724" s="2">
        <v>0.22</v>
      </c>
      <c r="G4724" s="2">
        <f t="shared" si="292"/>
        <v>307.1354</v>
      </c>
      <c r="H4724" s="2">
        <f t="shared" si="293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tr">
        <f t="shared" si="295"/>
        <v>loss</v>
      </c>
      <c r="P4724" s="2" t="s">
        <v>34</v>
      </c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294"/>
        <v>Good Sales</v>
      </c>
      <c r="F4725" s="2">
        <v>0.12</v>
      </c>
      <c r="G4725" s="2">
        <f t="shared" si="292"/>
        <v>129.93959999999998</v>
      </c>
      <c r="H4725" s="2">
        <f t="shared" si="293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tr">
        <f t="shared" si="295"/>
        <v>loss</v>
      </c>
      <c r="P4725" s="2" t="s">
        <v>39</v>
      </c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294"/>
        <v>Good Sales</v>
      </c>
      <c r="F4726" s="2">
        <v>0.03</v>
      </c>
      <c r="G4726" s="2">
        <f t="shared" si="292"/>
        <v>130.85819999999998</v>
      </c>
      <c r="H4726" s="2">
        <f t="shared" si="293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tr">
        <f t="shared" si="295"/>
        <v>loss</v>
      </c>
      <c r="P4726" s="2" t="s">
        <v>34</v>
      </c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294"/>
        <v>Good Sales</v>
      </c>
      <c r="F4727" s="2">
        <v>0.35</v>
      </c>
      <c r="G4727" s="2">
        <f t="shared" si="292"/>
        <v>342.31049999999999</v>
      </c>
      <c r="H4727" s="2">
        <f t="shared" si="293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tr">
        <f t="shared" si="295"/>
        <v>loss</v>
      </c>
      <c r="P4727" s="2" t="s">
        <v>17</v>
      </c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294"/>
        <v>Good Sales</v>
      </c>
      <c r="F4728" s="2">
        <v>0.4</v>
      </c>
      <c r="G4728" s="2">
        <f t="shared" si="292"/>
        <v>643.82799999999997</v>
      </c>
      <c r="H4728" s="2">
        <f t="shared" si="293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tr">
        <f t="shared" si="295"/>
        <v>loss</v>
      </c>
      <c r="P4728" s="2" t="s">
        <v>17</v>
      </c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294"/>
        <v>Good Sales</v>
      </c>
      <c r="F4729" s="2">
        <v>0.44</v>
      </c>
      <c r="G4729" s="2">
        <f t="shared" si="292"/>
        <v>1216.5648000000001</v>
      </c>
      <c r="H4729" s="2">
        <f t="shared" si="293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tr">
        <f t="shared" si="295"/>
        <v>loss</v>
      </c>
      <c r="P4729" s="2" t="s">
        <v>17</v>
      </c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294"/>
        <v>Good Sales</v>
      </c>
      <c r="F4730" s="2">
        <v>0.47</v>
      </c>
      <c r="G4730" s="2">
        <f t="shared" si="292"/>
        <v>1477.3792000000001</v>
      </c>
      <c r="H4730" s="2">
        <f t="shared" si="293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tr">
        <f t="shared" si="295"/>
        <v>loss</v>
      </c>
      <c r="P4730" s="2" t="s">
        <v>17</v>
      </c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294"/>
        <v>Good Sales</v>
      </c>
      <c r="F4731" s="2">
        <v>0.46</v>
      </c>
      <c r="G4731" s="2">
        <f t="shared" si="292"/>
        <v>1867.646</v>
      </c>
      <c r="H4731" s="2">
        <f t="shared" si="293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tr">
        <f t="shared" si="295"/>
        <v>loss</v>
      </c>
      <c r="P4731" s="2" t="s">
        <v>34</v>
      </c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294"/>
        <v>Good Sales</v>
      </c>
      <c r="F4732" s="2">
        <v>0.01</v>
      </c>
      <c r="G4732" s="2">
        <f t="shared" si="292"/>
        <v>20.9588</v>
      </c>
      <c r="H4732" s="2">
        <f t="shared" si="293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tr">
        <f t="shared" si="295"/>
        <v>loss</v>
      </c>
      <c r="P4732" s="2" t="s">
        <v>39</v>
      </c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294"/>
        <v>Good Sales</v>
      </c>
      <c r="F4733" s="2">
        <v>0.49</v>
      </c>
      <c r="G4733" s="2">
        <f t="shared" si="292"/>
        <v>1331.722</v>
      </c>
      <c r="H4733" s="2">
        <f t="shared" si="293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tr">
        <f t="shared" si="295"/>
        <v>loss</v>
      </c>
      <c r="P4733" s="2" t="s">
        <v>34</v>
      </c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294"/>
        <v>Good Sales</v>
      </c>
      <c r="F4734" s="2">
        <v>0.19</v>
      </c>
      <c r="G4734" s="2">
        <f t="shared" si="292"/>
        <v>917.84440000000006</v>
      </c>
      <c r="H4734" s="2">
        <f t="shared" si="293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tr">
        <f t="shared" si="295"/>
        <v>profit</v>
      </c>
      <c r="P4734" s="2" t="s">
        <v>17</v>
      </c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294"/>
        <v>Good Sales</v>
      </c>
      <c r="F4735" s="2">
        <v>0.44</v>
      </c>
      <c r="G4735" s="2">
        <f t="shared" si="292"/>
        <v>685.11079999999993</v>
      </c>
      <c r="H4735" s="2">
        <f t="shared" si="293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tr">
        <f t="shared" si="295"/>
        <v>loss</v>
      </c>
      <c r="P4735" s="2" t="s">
        <v>48</v>
      </c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294"/>
        <v>Good Sales</v>
      </c>
      <c r="F4736" s="2">
        <v>0.22</v>
      </c>
      <c r="G4736" s="2">
        <f t="shared" si="292"/>
        <v>289.4452</v>
      </c>
      <c r="H4736" s="2">
        <f t="shared" si="293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tr">
        <f t="shared" si="295"/>
        <v>loss</v>
      </c>
      <c r="P4736" s="2" t="s">
        <v>28</v>
      </c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294"/>
        <v>Good Sales</v>
      </c>
      <c r="F4737" s="2">
        <v>0.21</v>
      </c>
      <c r="G4737" s="2">
        <f t="shared" si="292"/>
        <v>752.20740000000001</v>
      </c>
      <c r="H4737" s="2">
        <f t="shared" si="293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tr">
        <f t="shared" si="295"/>
        <v>profit</v>
      </c>
      <c r="P4737" s="2" t="s">
        <v>34</v>
      </c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294"/>
        <v>Good Sales</v>
      </c>
      <c r="F4738" s="2">
        <v>0.01</v>
      </c>
      <c r="G4738" s="2">
        <f t="shared" ref="G4738:G4801" si="296">D4738*F4738</f>
        <v>38.785700000000006</v>
      </c>
      <c r="H4738" s="2">
        <f t="shared" ref="H4738:H4801" si="297">D4738-G4738</f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tr">
        <f t="shared" si="295"/>
        <v>profit</v>
      </c>
      <c r="P4738" s="2" t="s">
        <v>23</v>
      </c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298">IF(D4739&gt;800,"Good Sales","concerning")</f>
        <v>Good Sales</v>
      </c>
      <c r="F4739" s="2">
        <v>0.03</v>
      </c>
      <c r="G4739" s="2">
        <f t="shared" si="296"/>
        <v>63.9726</v>
      </c>
      <c r="H4739" s="2">
        <f t="shared" si="297"/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tr">
        <f t="shared" ref="O4739:O4802" si="299">IF(N4739&gt;800,"profit","loss")</f>
        <v>loss</v>
      </c>
      <c r="P4739" s="2" t="s">
        <v>23</v>
      </c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298"/>
        <v>Good Sales</v>
      </c>
      <c r="F4740" s="2">
        <v>0.34</v>
      </c>
      <c r="G4740" s="2">
        <f t="shared" si="296"/>
        <v>388.82400000000001</v>
      </c>
      <c r="H4740" s="2">
        <f t="shared" si="297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tr">
        <f t="shared" si="299"/>
        <v>loss</v>
      </c>
      <c r="P4740" s="2" t="s">
        <v>17</v>
      </c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298"/>
        <v>Good Sales</v>
      </c>
      <c r="F4741" s="2">
        <v>0.47</v>
      </c>
      <c r="G4741" s="2">
        <f t="shared" si="296"/>
        <v>1840.8583999999998</v>
      </c>
      <c r="H4741" s="2">
        <f t="shared" si="297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tr">
        <f t="shared" si="299"/>
        <v>profit</v>
      </c>
      <c r="P4741" s="2" t="s">
        <v>48</v>
      </c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298"/>
        <v>Good Sales</v>
      </c>
      <c r="F4742" s="2">
        <v>0.11</v>
      </c>
      <c r="G4742" s="2">
        <f t="shared" si="296"/>
        <v>372.39620000000002</v>
      </c>
      <c r="H4742" s="2">
        <f t="shared" si="297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tr">
        <f t="shared" si="299"/>
        <v>loss</v>
      </c>
      <c r="P4742" s="2" t="s">
        <v>28</v>
      </c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298"/>
        <v>Good Sales</v>
      </c>
      <c r="F4743" s="2">
        <v>0.05</v>
      </c>
      <c r="G4743" s="2">
        <f t="shared" si="296"/>
        <v>219.67600000000004</v>
      </c>
      <c r="H4743" s="2">
        <f t="shared" si="297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tr">
        <f t="shared" si="299"/>
        <v>profit</v>
      </c>
      <c r="P4743" s="2" t="s">
        <v>34</v>
      </c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298"/>
        <v>Good Sales</v>
      </c>
      <c r="F4744" s="2">
        <v>0.11</v>
      </c>
      <c r="G4744" s="2">
        <f t="shared" si="296"/>
        <v>466.09199999999998</v>
      </c>
      <c r="H4744" s="2">
        <f t="shared" si="297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tr">
        <f t="shared" si="299"/>
        <v>profit</v>
      </c>
      <c r="P4744" s="2" t="s">
        <v>23</v>
      </c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298"/>
        <v>Good Sales</v>
      </c>
      <c r="F4745" s="2">
        <v>0.11</v>
      </c>
      <c r="G4745" s="2">
        <f t="shared" si="296"/>
        <v>121.6006</v>
      </c>
      <c r="H4745" s="2">
        <f t="shared" si="297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tr">
        <f t="shared" si="299"/>
        <v>loss</v>
      </c>
      <c r="P4745" s="2" t="s">
        <v>23</v>
      </c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298"/>
        <v>Good Sales</v>
      </c>
      <c r="F4746" s="2">
        <v>0.15</v>
      </c>
      <c r="G4746" s="2">
        <f t="shared" si="296"/>
        <v>626.76900000000001</v>
      </c>
      <c r="H4746" s="2">
        <f t="shared" si="297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tr">
        <f t="shared" si="299"/>
        <v>profit</v>
      </c>
      <c r="P4746" s="2" t="s">
        <v>23</v>
      </c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298"/>
        <v>Good Sales</v>
      </c>
      <c r="F4747" s="2">
        <v>0.05</v>
      </c>
      <c r="G4747" s="2">
        <f t="shared" si="296"/>
        <v>47.917500000000004</v>
      </c>
      <c r="H4747" s="2">
        <f t="shared" si="297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tr">
        <f t="shared" si="299"/>
        <v>loss</v>
      </c>
      <c r="P4747" s="2" t="s">
        <v>28</v>
      </c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298"/>
        <v>Good Sales</v>
      </c>
      <c r="F4748" s="2">
        <v>0.12</v>
      </c>
      <c r="G4748" s="2">
        <f t="shared" si="296"/>
        <v>519.85799999999995</v>
      </c>
      <c r="H4748" s="2">
        <f t="shared" si="297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tr">
        <f t="shared" si="299"/>
        <v>profit</v>
      </c>
      <c r="P4748" s="2" t="s">
        <v>39</v>
      </c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298"/>
        <v>Good Sales</v>
      </c>
      <c r="F4749" s="2">
        <v>0.46</v>
      </c>
      <c r="G4749" s="2">
        <f t="shared" si="296"/>
        <v>1782.3022000000001</v>
      </c>
      <c r="H4749" s="2">
        <f t="shared" si="297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tr">
        <f t="shared" si="299"/>
        <v>profit</v>
      </c>
      <c r="P4749" s="2" t="s">
        <v>28</v>
      </c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298"/>
        <v>Good Sales</v>
      </c>
      <c r="F4750" s="2">
        <v>0.45</v>
      </c>
      <c r="G4750" s="2">
        <f t="shared" si="296"/>
        <v>1301.5440000000001</v>
      </c>
      <c r="H4750" s="2">
        <f t="shared" si="297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tr">
        <f t="shared" si="299"/>
        <v>loss</v>
      </c>
      <c r="P4750" s="2" t="s">
        <v>34</v>
      </c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298"/>
        <v>Good Sales</v>
      </c>
      <c r="F4751" s="2">
        <v>0.16</v>
      </c>
      <c r="G4751" s="2">
        <f t="shared" si="296"/>
        <v>519.50239999999997</v>
      </c>
      <c r="H4751" s="2">
        <f t="shared" si="297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tr">
        <f t="shared" si="299"/>
        <v>loss</v>
      </c>
      <c r="P4751" s="2" t="s">
        <v>48</v>
      </c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298"/>
        <v>concerning</v>
      </c>
      <c r="F4752" s="2">
        <v>0.5</v>
      </c>
      <c r="G4752" s="2">
        <f t="shared" si="296"/>
        <v>304.995</v>
      </c>
      <c r="H4752" s="2">
        <f t="shared" si="297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tr">
        <f t="shared" si="299"/>
        <v>loss</v>
      </c>
      <c r="P4752" s="2" t="s">
        <v>28</v>
      </c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298"/>
        <v>concerning</v>
      </c>
      <c r="F4753" s="2">
        <v>0.15</v>
      </c>
      <c r="G4753" s="2">
        <f t="shared" si="296"/>
        <v>44.315999999999995</v>
      </c>
      <c r="H4753" s="2">
        <f t="shared" si="297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tr">
        <f t="shared" si="299"/>
        <v>loss</v>
      </c>
      <c r="P4753" s="2" t="s">
        <v>28</v>
      </c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298"/>
        <v>Good Sales</v>
      </c>
      <c r="F4754" s="2">
        <v>0.36</v>
      </c>
      <c r="G4754" s="2">
        <f t="shared" si="296"/>
        <v>619.26120000000003</v>
      </c>
      <c r="H4754" s="2">
        <f t="shared" si="297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tr">
        <f t="shared" si="299"/>
        <v>loss</v>
      </c>
      <c r="P4754" s="2" t="s">
        <v>34</v>
      </c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298"/>
        <v>Good Sales</v>
      </c>
      <c r="F4755" s="2">
        <v>0.32</v>
      </c>
      <c r="G4755" s="2">
        <f t="shared" si="296"/>
        <v>1319.9648000000002</v>
      </c>
      <c r="H4755" s="2">
        <f t="shared" si="297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tr">
        <f t="shared" si="299"/>
        <v>profit</v>
      </c>
      <c r="P4755" s="2" t="s">
        <v>39</v>
      </c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298"/>
        <v>Good Sales</v>
      </c>
      <c r="F4756" s="2">
        <v>0.03</v>
      </c>
      <c r="G4756" s="2">
        <f t="shared" si="296"/>
        <v>71.470500000000001</v>
      </c>
      <c r="H4756" s="2">
        <f t="shared" si="297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tr">
        <f t="shared" si="299"/>
        <v>loss</v>
      </c>
      <c r="P4756" s="2" t="s">
        <v>28</v>
      </c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298"/>
        <v>Good Sales</v>
      </c>
      <c r="F4757" s="2">
        <v>0.17</v>
      </c>
      <c r="G4757" s="2">
        <f t="shared" si="296"/>
        <v>203.08710000000002</v>
      </c>
      <c r="H4757" s="2">
        <f t="shared" si="297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tr">
        <f t="shared" si="299"/>
        <v>loss</v>
      </c>
      <c r="P4757" s="2" t="s">
        <v>39</v>
      </c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298"/>
        <v>Good Sales</v>
      </c>
      <c r="F4758" s="2">
        <v>0.48</v>
      </c>
      <c r="G4758" s="2">
        <f t="shared" si="296"/>
        <v>2010.8591999999999</v>
      </c>
      <c r="H4758" s="2">
        <f t="shared" si="297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tr">
        <f t="shared" si="299"/>
        <v>profit</v>
      </c>
      <c r="P4758" s="2" t="s">
        <v>48</v>
      </c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298"/>
        <v>Good Sales</v>
      </c>
      <c r="F4759" s="2">
        <v>0.03</v>
      </c>
      <c r="G4759" s="2">
        <f t="shared" si="296"/>
        <v>36.6081</v>
      </c>
      <c r="H4759" s="2">
        <f t="shared" si="297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tr">
        <f t="shared" si="299"/>
        <v>loss</v>
      </c>
      <c r="P4759" s="2" t="s">
        <v>48</v>
      </c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298"/>
        <v>Good Sales</v>
      </c>
      <c r="F4760" s="2">
        <v>0.09</v>
      </c>
      <c r="G4760" s="2">
        <f t="shared" si="296"/>
        <v>368.63279999999997</v>
      </c>
      <c r="H4760" s="2">
        <f t="shared" si="297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tr">
        <f t="shared" si="299"/>
        <v>profit</v>
      </c>
      <c r="P4760" s="2" t="s">
        <v>17</v>
      </c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298"/>
        <v>Good Sales</v>
      </c>
      <c r="F4761" s="2">
        <v>0.49</v>
      </c>
      <c r="G4761" s="2">
        <f t="shared" si="296"/>
        <v>1136.604</v>
      </c>
      <c r="H4761" s="2">
        <f t="shared" si="297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tr">
        <f t="shared" si="299"/>
        <v>loss</v>
      </c>
      <c r="P4761" s="2" t="s">
        <v>39</v>
      </c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298"/>
        <v>Good Sales</v>
      </c>
      <c r="F4762" s="2">
        <v>0.02</v>
      </c>
      <c r="G4762" s="2">
        <f t="shared" si="296"/>
        <v>47.422399999999996</v>
      </c>
      <c r="H4762" s="2">
        <f t="shared" si="297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tr">
        <f t="shared" si="299"/>
        <v>loss</v>
      </c>
      <c r="P4762" s="2" t="s">
        <v>39</v>
      </c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298"/>
        <v>Good Sales</v>
      </c>
      <c r="F4763" s="2">
        <v>0.22</v>
      </c>
      <c r="G4763" s="2">
        <f t="shared" si="296"/>
        <v>315.99259999999998</v>
      </c>
      <c r="H4763" s="2">
        <f t="shared" si="297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tr">
        <f t="shared" si="299"/>
        <v>loss</v>
      </c>
      <c r="P4763" s="2" t="s">
        <v>28</v>
      </c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298"/>
        <v>Good Sales</v>
      </c>
      <c r="F4764" s="2">
        <v>0.46</v>
      </c>
      <c r="G4764" s="2">
        <f t="shared" si="296"/>
        <v>2074.9910000000004</v>
      </c>
      <c r="H4764" s="2">
        <f t="shared" si="297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tr">
        <f t="shared" si="299"/>
        <v>loss</v>
      </c>
      <c r="P4764" s="2" t="s">
        <v>23</v>
      </c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298"/>
        <v>concerning</v>
      </c>
      <c r="F4765" s="2">
        <v>0.47</v>
      </c>
      <c r="G4765" s="2">
        <f t="shared" si="296"/>
        <v>251.47349999999997</v>
      </c>
      <c r="H4765" s="2">
        <f t="shared" si="297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tr">
        <f t="shared" si="299"/>
        <v>loss</v>
      </c>
      <c r="P4765" s="2" t="s">
        <v>23</v>
      </c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298"/>
        <v>Good Sales</v>
      </c>
      <c r="F4766" s="2">
        <v>0.49</v>
      </c>
      <c r="G4766" s="2">
        <f t="shared" si="296"/>
        <v>395.71910000000003</v>
      </c>
      <c r="H4766" s="2">
        <f t="shared" si="297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tr">
        <f t="shared" si="299"/>
        <v>loss</v>
      </c>
      <c r="P4766" s="2" t="s">
        <v>23</v>
      </c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298"/>
        <v>Good Sales</v>
      </c>
      <c r="F4767" s="2">
        <v>0.24</v>
      </c>
      <c r="G4767" s="2">
        <f t="shared" si="296"/>
        <v>771.80160000000001</v>
      </c>
      <c r="H4767" s="2">
        <f t="shared" si="297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tr">
        <f t="shared" si="299"/>
        <v>loss</v>
      </c>
      <c r="P4767" s="2" t="s">
        <v>23</v>
      </c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298"/>
        <v>Good Sales</v>
      </c>
      <c r="F4768" s="2">
        <v>0.04</v>
      </c>
      <c r="G4768" s="2">
        <f t="shared" si="296"/>
        <v>170.62240000000003</v>
      </c>
      <c r="H4768" s="2">
        <f t="shared" si="297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tr">
        <f t="shared" si="299"/>
        <v>loss</v>
      </c>
      <c r="P4768" s="2" t="s">
        <v>34</v>
      </c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298"/>
        <v>concerning</v>
      </c>
      <c r="F4769" s="2">
        <v>0.39</v>
      </c>
      <c r="G4769" s="2">
        <f t="shared" si="296"/>
        <v>221.40690000000004</v>
      </c>
      <c r="H4769" s="2">
        <f t="shared" si="297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tr">
        <f t="shared" si="299"/>
        <v>loss</v>
      </c>
      <c r="P4769" s="2" t="s">
        <v>34</v>
      </c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298"/>
        <v>Good Sales</v>
      </c>
      <c r="F4770" s="2">
        <v>0.35</v>
      </c>
      <c r="G4770" s="2">
        <f t="shared" si="296"/>
        <v>1293.3864999999998</v>
      </c>
      <c r="H4770" s="2">
        <f t="shared" si="297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tr">
        <f t="shared" si="299"/>
        <v>loss</v>
      </c>
      <c r="P4770" s="2" t="s">
        <v>48</v>
      </c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298"/>
        <v>Good Sales</v>
      </c>
      <c r="F4771" s="2">
        <v>0.28999999999999998</v>
      </c>
      <c r="G4771" s="2">
        <f t="shared" si="296"/>
        <v>1084.1098999999999</v>
      </c>
      <c r="H4771" s="2">
        <f t="shared" si="297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tr">
        <f t="shared" si="299"/>
        <v>profit</v>
      </c>
      <c r="P4771" s="2" t="s">
        <v>23</v>
      </c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298"/>
        <v>Good Sales</v>
      </c>
      <c r="F4772" s="2">
        <v>0.44</v>
      </c>
      <c r="G4772" s="2">
        <f t="shared" si="296"/>
        <v>1297.7624000000001</v>
      </c>
      <c r="H4772" s="2">
        <f t="shared" si="297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tr">
        <f t="shared" si="299"/>
        <v>loss</v>
      </c>
      <c r="P4772" s="2" t="s">
        <v>39</v>
      </c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298"/>
        <v>Good Sales</v>
      </c>
      <c r="F4773" s="2">
        <v>0.46</v>
      </c>
      <c r="G4773" s="2">
        <f t="shared" si="296"/>
        <v>1143.0862</v>
      </c>
      <c r="H4773" s="2">
        <f t="shared" si="297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tr">
        <f t="shared" si="299"/>
        <v>loss</v>
      </c>
      <c r="P4773" s="2" t="s">
        <v>48</v>
      </c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298"/>
        <v>Good Sales</v>
      </c>
      <c r="F4774" s="2">
        <v>0.34</v>
      </c>
      <c r="G4774" s="2">
        <f t="shared" si="296"/>
        <v>568.93219999999997</v>
      </c>
      <c r="H4774" s="2">
        <f t="shared" si="297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tr">
        <f t="shared" si="299"/>
        <v>loss</v>
      </c>
      <c r="P4774" s="2" t="s">
        <v>39</v>
      </c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298"/>
        <v>Good Sales</v>
      </c>
      <c r="F4775" s="2">
        <v>0.06</v>
      </c>
      <c r="G4775" s="2">
        <f t="shared" si="296"/>
        <v>109.3296</v>
      </c>
      <c r="H4775" s="2">
        <f t="shared" si="297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tr">
        <f t="shared" si="299"/>
        <v>loss</v>
      </c>
      <c r="P4775" s="2" t="s">
        <v>39</v>
      </c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298"/>
        <v>Good Sales</v>
      </c>
      <c r="F4776" s="2">
        <v>0.05</v>
      </c>
      <c r="G4776" s="2">
        <f t="shared" si="296"/>
        <v>170.23599999999999</v>
      </c>
      <c r="H4776" s="2">
        <f t="shared" si="297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tr">
        <f t="shared" si="299"/>
        <v>loss</v>
      </c>
      <c r="P4776" s="2" t="s">
        <v>48</v>
      </c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298"/>
        <v>concerning</v>
      </c>
      <c r="F4777" s="2">
        <v>0.2</v>
      </c>
      <c r="G4777" s="2">
        <f t="shared" si="296"/>
        <v>83.982000000000014</v>
      </c>
      <c r="H4777" s="2">
        <f t="shared" si="297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tr">
        <f t="shared" si="299"/>
        <v>loss</v>
      </c>
      <c r="P4777" s="2" t="s">
        <v>39</v>
      </c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298"/>
        <v>Good Sales</v>
      </c>
      <c r="F4778" s="2">
        <v>0.15</v>
      </c>
      <c r="G4778" s="2">
        <f t="shared" si="296"/>
        <v>444.92699999999996</v>
      </c>
      <c r="H4778" s="2">
        <f t="shared" si="297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tr">
        <f t="shared" si="299"/>
        <v>loss</v>
      </c>
      <c r="P4778" s="2" t="s">
        <v>28</v>
      </c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298"/>
        <v>Good Sales</v>
      </c>
      <c r="F4779" s="2">
        <v>7.0000000000000007E-2</v>
      </c>
      <c r="G4779" s="2">
        <f t="shared" si="296"/>
        <v>102.60530000000001</v>
      </c>
      <c r="H4779" s="2">
        <f t="shared" si="297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tr">
        <f t="shared" si="299"/>
        <v>loss</v>
      </c>
      <c r="P4779" s="2" t="s">
        <v>23</v>
      </c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298"/>
        <v>Good Sales</v>
      </c>
      <c r="F4780" s="2">
        <v>0.31</v>
      </c>
      <c r="G4780" s="2">
        <f t="shared" si="296"/>
        <v>739.77469999999994</v>
      </c>
      <c r="H4780" s="2">
        <f t="shared" si="297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tr">
        <f t="shared" si="299"/>
        <v>loss</v>
      </c>
      <c r="P4780" s="2" t="s">
        <v>39</v>
      </c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298"/>
        <v>Good Sales</v>
      </c>
      <c r="F4781" s="2">
        <v>0.34</v>
      </c>
      <c r="G4781" s="2">
        <f t="shared" si="296"/>
        <v>965.2600000000001</v>
      </c>
      <c r="H4781" s="2">
        <f t="shared" si="297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tr">
        <f t="shared" si="299"/>
        <v>loss</v>
      </c>
      <c r="P4781" s="2" t="s">
        <v>17</v>
      </c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298"/>
        <v>Good Sales</v>
      </c>
      <c r="F4782" s="2">
        <v>0.35</v>
      </c>
      <c r="G4782" s="2">
        <f t="shared" si="296"/>
        <v>1553.9054999999998</v>
      </c>
      <c r="H4782" s="2">
        <f t="shared" si="297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tr">
        <f t="shared" si="299"/>
        <v>loss</v>
      </c>
      <c r="P4782" s="2" t="s">
        <v>39</v>
      </c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298"/>
        <v>Good Sales</v>
      </c>
      <c r="F4783" s="2">
        <v>0.09</v>
      </c>
      <c r="G4783" s="2">
        <f t="shared" si="296"/>
        <v>264.3723</v>
      </c>
      <c r="H4783" s="2">
        <f t="shared" si="297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tr">
        <f t="shared" si="299"/>
        <v>loss</v>
      </c>
      <c r="P4783" s="2" t="s">
        <v>34</v>
      </c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298"/>
        <v>Good Sales</v>
      </c>
      <c r="F4784" s="2">
        <v>0.15</v>
      </c>
      <c r="G4784" s="2">
        <f t="shared" si="296"/>
        <v>181.96199999999999</v>
      </c>
      <c r="H4784" s="2">
        <f t="shared" si="297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tr">
        <f t="shared" si="299"/>
        <v>loss</v>
      </c>
      <c r="P4784" s="2" t="s">
        <v>17</v>
      </c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298"/>
        <v>concerning</v>
      </c>
      <c r="F4785" s="2">
        <v>0.1</v>
      </c>
      <c r="G4785" s="2">
        <f t="shared" si="296"/>
        <v>48.935000000000002</v>
      </c>
      <c r="H4785" s="2">
        <f t="shared" si="297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tr">
        <f t="shared" si="299"/>
        <v>loss</v>
      </c>
      <c r="P4785" s="2" t="s">
        <v>28</v>
      </c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298"/>
        <v>Good Sales</v>
      </c>
      <c r="F4786" s="2">
        <v>0.3</v>
      </c>
      <c r="G4786" s="2">
        <f t="shared" si="296"/>
        <v>951.67199999999991</v>
      </c>
      <c r="H4786" s="2">
        <f t="shared" si="297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tr">
        <f t="shared" si="299"/>
        <v>loss</v>
      </c>
      <c r="P4786" s="2" t="s">
        <v>39</v>
      </c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298"/>
        <v>Good Sales</v>
      </c>
      <c r="F4787" s="2">
        <v>0.28000000000000003</v>
      </c>
      <c r="G4787" s="2">
        <f t="shared" si="296"/>
        <v>775.80719999999997</v>
      </c>
      <c r="H4787" s="2">
        <f t="shared" si="297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tr">
        <f t="shared" si="299"/>
        <v>loss</v>
      </c>
      <c r="P4787" s="2" t="s">
        <v>48</v>
      </c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298"/>
        <v>Good Sales</v>
      </c>
      <c r="F4788" s="2">
        <v>0.25</v>
      </c>
      <c r="G4788" s="2">
        <f t="shared" si="296"/>
        <v>847.95249999999999</v>
      </c>
      <c r="H4788" s="2">
        <f t="shared" si="297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tr">
        <f t="shared" si="299"/>
        <v>profit</v>
      </c>
      <c r="P4788" s="2" t="s">
        <v>48</v>
      </c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298"/>
        <v>Good Sales</v>
      </c>
      <c r="F4789" s="2">
        <v>0.15</v>
      </c>
      <c r="G4789" s="2">
        <f t="shared" si="296"/>
        <v>352.65600000000001</v>
      </c>
      <c r="H4789" s="2">
        <f t="shared" si="297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tr">
        <f t="shared" si="299"/>
        <v>loss</v>
      </c>
      <c r="P4789" s="2" t="s">
        <v>17</v>
      </c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298"/>
        <v>Good Sales</v>
      </c>
      <c r="F4790" s="2">
        <v>0.12</v>
      </c>
      <c r="G4790" s="2">
        <f t="shared" si="296"/>
        <v>497.17439999999999</v>
      </c>
      <c r="H4790" s="2">
        <f t="shared" si="297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tr">
        <f t="shared" si="299"/>
        <v>loss</v>
      </c>
      <c r="P4790" s="2" t="s">
        <v>28</v>
      </c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298"/>
        <v>Good Sales</v>
      </c>
      <c r="F4791" s="2">
        <v>0.45</v>
      </c>
      <c r="G4791" s="2">
        <f t="shared" si="296"/>
        <v>2073.9960000000001</v>
      </c>
      <c r="H4791" s="2">
        <f t="shared" si="297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tr">
        <f t="shared" si="299"/>
        <v>profit</v>
      </c>
      <c r="P4791" s="2" t="s">
        <v>39</v>
      </c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298"/>
        <v>concerning</v>
      </c>
      <c r="F4792" s="2">
        <v>0.02</v>
      </c>
      <c r="G4792" s="2">
        <f t="shared" si="296"/>
        <v>5.9203999999999999</v>
      </c>
      <c r="H4792" s="2">
        <f t="shared" si="297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tr">
        <f t="shared" si="299"/>
        <v>loss</v>
      </c>
      <c r="P4792" s="2" t="s">
        <v>28</v>
      </c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298"/>
        <v>Good Sales</v>
      </c>
      <c r="F4793" s="2">
        <v>0.33</v>
      </c>
      <c r="G4793" s="2">
        <f t="shared" si="296"/>
        <v>1236.1866</v>
      </c>
      <c r="H4793" s="2">
        <f t="shared" si="297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tr">
        <f t="shared" si="299"/>
        <v>loss</v>
      </c>
      <c r="P4793" s="2" t="s">
        <v>34</v>
      </c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298"/>
        <v>concerning</v>
      </c>
      <c r="F4794" s="2">
        <v>0.01</v>
      </c>
      <c r="G4794" s="2">
        <f t="shared" si="296"/>
        <v>2.7229000000000001</v>
      </c>
      <c r="H4794" s="2">
        <f t="shared" si="297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tr">
        <f t="shared" si="299"/>
        <v>loss</v>
      </c>
      <c r="P4794" s="2" t="s">
        <v>17</v>
      </c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298"/>
        <v>Good Sales</v>
      </c>
      <c r="F4795" s="2">
        <v>0.1</v>
      </c>
      <c r="G4795" s="2">
        <f t="shared" si="296"/>
        <v>228.09699999999998</v>
      </c>
      <c r="H4795" s="2">
        <f t="shared" si="297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tr">
        <f t="shared" si="299"/>
        <v>loss</v>
      </c>
      <c r="P4795" s="2" t="s">
        <v>34</v>
      </c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298"/>
        <v>Good Sales</v>
      </c>
      <c r="F4796" s="2">
        <v>0.14000000000000001</v>
      </c>
      <c r="G4796" s="2">
        <f t="shared" si="296"/>
        <v>330.66040000000004</v>
      </c>
      <c r="H4796" s="2">
        <f t="shared" si="297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tr">
        <f t="shared" si="299"/>
        <v>loss</v>
      </c>
      <c r="P4796" s="2" t="s">
        <v>17</v>
      </c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298"/>
        <v>Good Sales</v>
      </c>
      <c r="F4797" s="2">
        <v>0.44</v>
      </c>
      <c r="G4797" s="2">
        <f t="shared" si="296"/>
        <v>1545.0467999999998</v>
      </c>
      <c r="H4797" s="2">
        <f t="shared" si="297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tr">
        <f t="shared" si="299"/>
        <v>loss</v>
      </c>
      <c r="P4797" s="2" t="s">
        <v>48</v>
      </c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298"/>
        <v>Good Sales</v>
      </c>
      <c r="F4798" s="2">
        <v>7.0000000000000007E-2</v>
      </c>
      <c r="G4798" s="2">
        <f t="shared" si="296"/>
        <v>127.87460000000002</v>
      </c>
      <c r="H4798" s="2">
        <f t="shared" si="297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tr">
        <f t="shared" si="299"/>
        <v>loss</v>
      </c>
      <c r="P4798" s="2" t="s">
        <v>23</v>
      </c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298"/>
        <v>Good Sales</v>
      </c>
      <c r="F4799" s="2">
        <v>0.47</v>
      </c>
      <c r="G4799" s="2">
        <f t="shared" si="296"/>
        <v>1937.5373999999999</v>
      </c>
      <c r="H4799" s="2">
        <f t="shared" si="297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tr">
        <f t="shared" si="299"/>
        <v>loss</v>
      </c>
      <c r="P4799" s="2" t="s">
        <v>28</v>
      </c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298"/>
        <v>Good Sales</v>
      </c>
      <c r="F4800" s="2">
        <v>0.41</v>
      </c>
      <c r="G4800" s="2">
        <f t="shared" si="296"/>
        <v>729.81229999999994</v>
      </c>
      <c r="H4800" s="2">
        <f t="shared" si="297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tr">
        <f t="shared" si="299"/>
        <v>loss</v>
      </c>
      <c r="P4800" s="2" t="s">
        <v>28</v>
      </c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298"/>
        <v>Good Sales</v>
      </c>
      <c r="F4801" s="2">
        <v>0.34</v>
      </c>
      <c r="G4801" s="2">
        <f t="shared" si="296"/>
        <v>604.63560000000007</v>
      </c>
      <c r="H4801" s="2">
        <f t="shared" si="297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tr">
        <f t="shared" si="299"/>
        <v>loss</v>
      </c>
      <c r="P4801" s="2" t="s">
        <v>28</v>
      </c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298"/>
        <v>Good Sales</v>
      </c>
      <c r="F4802" s="2">
        <v>0.21</v>
      </c>
      <c r="G4802" s="2">
        <f t="shared" ref="G4802:G4865" si="300">D4802*F4802</f>
        <v>250.22129999999999</v>
      </c>
      <c r="H4802" s="2">
        <f t="shared" ref="H4802:H4865" si="301">D4802-G4802</f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tr">
        <f t="shared" si="299"/>
        <v>loss</v>
      </c>
      <c r="P4802" s="2" t="s">
        <v>34</v>
      </c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302">IF(D4803&gt;800,"Good Sales","concerning")</f>
        <v>Good Sales</v>
      </c>
      <c r="F4803" s="2">
        <v>0.45</v>
      </c>
      <c r="G4803" s="2">
        <f t="shared" si="300"/>
        <v>1552.932</v>
      </c>
      <c r="H4803" s="2">
        <f t="shared" si="301"/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tr">
        <f t="shared" ref="O4803:O4866" si="303">IF(N4803&gt;800,"profit","loss")</f>
        <v>loss</v>
      </c>
      <c r="P4803" s="2" t="s">
        <v>39</v>
      </c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302"/>
        <v>concerning</v>
      </c>
      <c r="F4804" s="2">
        <v>0.26</v>
      </c>
      <c r="G4804" s="2">
        <f t="shared" si="300"/>
        <v>123.5728</v>
      </c>
      <c r="H4804" s="2">
        <f t="shared" si="30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tr">
        <f t="shared" si="303"/>
        <v>loss</v>
      </c>
      <c r="P4804" s="2" t="s">
        <v>39</v>
      </c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302"/>
        <v>Good Sales</v>
      </c>
      <c r="F4805" s="2">
        <v>0.19</v>
      </c>
      <c r="G4805" s="2">
        <f t="shared" si="300"/>
        <v>357.0043</v>
      </c>
      <c r="H4805" s="2">
        <f t="shared" si="30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tr">
        <f t="shared" si="303"/>
        <v>loss</v>
      </c>
      <c r="P4805" s="2" t="s">
        <v>34</v>
      </c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302"/>
        <v>Good Sales</v>
      </c>
      <c r="F4806" s="2">
        <v>0.28999999999999998</v>
      </c>
      <c r="G4806" s="2">
        <f t="shared" si="300"/>
        <v>408.25039999999996</v>
      </c>
      <c r="H4806" s="2">
        <f t="shared" si="30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tr">
        <f t="shared" si="303"/>
        <v>loss</v>
      </c>
      <c r="P4806" s="2" t="s">
        <v>48</v>
      </c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302"/>
        <v>Good Sales</v>
      </c>
      <c r="F4807" s="2">
        <v>0.12</v>
      </c>
      <c r="G4807" s="2">
        <f t="shared" si="300"/>
        <v>146.84879999999998</v>
      </c>
      <c r="H4807" s="2">
        <f t="shared" si="30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tr">
        <f t="shared" si="303"/>
        <v>loss</v>
      </c>
      <c r="P4807" s="2" t="s">
        <v>23</v>
      </c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302"/>
        <v>concerning</v>
      </c>
      <c r="F4808" s="2">
        <v>0.14000000000000001</v>
      </c>
      <c r="G4808" s="2">
        <f t="shared" si="300"/>
        <v>55.834800000000001</v>
      </c>
      <c r="H4808" s="2">
        <f t="shared" si="30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tr">
        <f t="shared" si="303"/>
        <v>loss</v>
      </c>
      <c r="P4808" s="2" t="s">
        <v>39</v>
      </c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302"/>
        <v>Good Sales</v>
      </c>
      <c r="F4809" s="2">
        <v>0.46</v>
      </c>
      <c r="G4809" s="2">
        <f t="shared" si="300"/>
        <v>475.12480000000005</v>
      </c>
      <c r="H4809" s="2">
        <f t="shared" si="30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tr">
        <f t="shared" si="303"/>
        <v>loss</v>
      </c>
      <c r="P4809" s="2" t="s">
        <v>48</v>
      </c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302"/>
        <v>Good Sales</v>
      </c>
      <c r="F4810" s="2">
        <v>0.4</v>
      </c>
      <c r="G4810" s="2">
        <f t="shared" si="300"/>
        <v>914.64</v>
      </c>
      <c r="H4810" s="2">
        <f t="shared" si="30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tr">
        <f t="shared" si="303"/>
        <v>loss</v>
      </c>
      <c r="P4810" s="2" t="s">
        <v>28</v>
      </c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302"/>
        <v>Good Sales</v>
      </c>
      <c r="F4811" s="2">
        <v>0.26</v>
      </c>
      <c r="G4811" s="2">
        <f t="shared" si="300"/>
        <v>667.76580000000001</v>
      </c>
      <c r="H4811" s="2">
        <f t="shared" si="30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tr">
        <f t="shared" si="303"/>
        <v>loss</v>
      </c>
      <c r="P4811" s="2" t="s">
        <v>34</v>
      </c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302"/>
        <v>Good Sales</v>
      </c>
      <c r="F4812" s="2">
        <v>0.21</v>
      </c>
      <c r="G4812" s="2">
        <f t="shared" si="300"/>
        <v>298.31969999999995</v>
      </c>
      <c r="H4812" s="2">
        <f t="shared" si="30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tr">
        <f t="shared" si="303"/>
        <v>loss</v>
      </c>
      <c r="P4812" s="2" t="s">
        <v>28</v>
      </c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302"/>
        <v>Good Sales</v>
      </c>
      <c r="F4813" s="2">
        <v>0.4</v>
      </c>
      <c r="G4813" s="2">
        <f t="shared" si="300"/>
        <v>1314.4760000000001</v>
      </c>
      <c r="H4813" s="2">
        <f t="shared" si="30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tr">
        <f t="shared" si="303"/>
        <v>loss</v>
      </c>
      <c r="P4813" s="2" t="s">
        <v>28</v>
      </c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302"/>
        <v>Good Sales</v>
      </c>
      <c r="F4814" s="2">
        <v>0.28999999999999998</v>
      </c>
      <c r="G4814" s="2">
        <f t="shared" si="300"/>
        <v>506.16309999999999</v>
      </c>
      <c r="H4814" s="2">
        <f t="shared" si="30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tr">
        <f t="shared" si="303"/>
        <v>loss</v>
      </c>
      <c r="P4814" s="2" t="s">
        <v>48</v>
      </c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302"/>
        <v>Good Sales</v>
      </c>
      <c r="F4815" s="2">
        <v>0.21</v>
      </c>
      <c r="G4815" s="2">
        <f t="shared" si="300"/>
        <v>398.89499999999998</v>
      </c>
      <c r="H4815" s="2">
        <f t="shared" si="30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tr">
        <f t="shared" si="303"/>
        <v>loss</v>
      </c>
      <c r="P4815" s="2" t="s">
        <v>39</v>
      </c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302"/>
        <v>Good Sales</v>
      </c>
      <c r="F4816" s="2">
        <v>0.26</v>
      </c>
      <c r="G4816" s="2">
        <f t="shared" si="300"/>
        <v>1023.0636000000001</v>
      </c>
      <c r="H4816" s="2">
        <f t="shared" si="30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tr">
        <f t="shared" si="303"/>
        <v>profit</v>
      </c>
      <c r="P4816" s="2" t="s">
        <v>34</v>
      </c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302"/>
        <v>Good Sales</v>
      </c>
      <c r="F4817" s="2">
        <v>0.12</v>
      </c>
      <c r="G4817" s="2">
        <f t="shared" si="300"/>
        <v>336.55679999999995</v>
      </c>
      <c r="H4817" s="2">
        <f t="shared" si="30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tr">
        <f t="shared" si="303"/>
        <v>loss</v>
      </c>
      <c r="P4817" s="2" t="s">
        <v>34</v>
      </c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302"/>
        <v>Good Sales</v>
      </c>
      <c r="F4818" s="2">
        <v>0.1</v>
      </c>
      <c r="G4818" s="2">
        <f t="shared" si="300"/>
        <v>477.05600000000004</v>
      </c>
      <c r="H4818" s="2">
        <f t="shared" si="30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tr">
        <f t="shared" si="303"/>
        <v>loss</v>
      </c>
      <c r="P4818" s="2" t="s">
        <v>17</v>
      </c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302"/>
        <v>Good Sales</v>
      </c>
      <c r="F4819" s="2">
        <v>0.49</v>
      </c>
      <c r="G4819" s="2">
        <f t="shared" si="300"/>
        <v>911.68419999999992</v>
      </c>
      <c r="H4819" s="2">
        <f t="shared" si="30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tr">
        <f t="shared" si="303"/>
        <v>loss</v>
      </c>
      <c r="P4819" s="2" t="s">
        <v>23</v>
      </c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302"/>
        <v>Good Sales</v>
      </c>
      <c r="F4820" s="2">
        <v>0.48</v>
      </c>
      <c r="G4820" s="2">
        <f t="shared" si="300"/>
        <v>1995.0816</v>
      </c>
      <c r="H4820" s="2">
        <f t="shared" si="30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tr">
        <f t="shared" si="303"/>
        <v>loss</v>
      </c>
      <c r="P4820" s="2" t="s">
        <v>39</v>
      </c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302"/>
        <v>Good Sales</v>
      </c>
      <c r="F4821" s="2">
        <v>0.21</v>
      </c>
      <c r="G4821" s="2">
        <f t="shared" si="300"/>
        <v>780.74849999999992</v>
      </c>
      <c r="H4821" s="2">
        <f t="shared" si="30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tr">
        <f t="shared" si="303"/>
        <v>profit</v>
      </c>
      <c r="P4821" s="2" t="s">
        <v>28</v>
      </c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302"/>
        <v>Good Sales</v>
      </c>
      <c r="F4822" s="2">
        <v>0.26</v>
      </c>
      <c r="G4822" s="2">
        <f t="shared" si="300"/>
        <v>1160.1018000000001</v>
      </c>
      <c r="H4822" s="2">
        <f t="shared" si="30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tr">
        <f t="shared" si="303"/>
        <v>loss</v>
      </c>
      <c r="P4822" s="2" t="s">
        <v>39</v>
      </c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302"/>
        <v>Good Sales</v>
      </c>
      <c r="F4823" s="2">
        <v>0.41</v>
      </c>
      <c r="G4823" s="2">
        <f t="shared" si="300"/>
        <v>1963.1947999999998</v>
      </c>
      <c r="H4823" s="2">
        <f t="shared" si="30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tr">
        <f t="shared" si="303"/>
        <v>profit</v>
      </c>
      <c r="P4823" s="2" t="s">
        <v>48</v>
      </c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302"/>
        <v>concerning</v>
      </c>
      <c r="F4824" s="2">
        <v>0.36</v>
      </c>
      <c r="G4824" s="2">
        <f t="shared" si="300"/>
        <v>49.5396</v>
      </c>
      <c r="H4824" s="2">
        <f t="shared" si="30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tr">
        <f t="shared" si="303"/>
        <v>loss</v>
      </c>
      <c r="P4824" s="2" t="s">
        <v>34</v>
      </c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302"/>
        <v>concerning</v>
      </c>
      <c r="F4825" s="2">
        <v>0.05</v>
      </c>
      <c r="G4825" s="2">
        <f t="shared" si="300"/>
        <v>26.632999999999999</v>
      </c>
      <c r="H4825" s="2">
        <f t="shared" si="30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tr">
        <f t="shared" si="303"/>
        <v>loss</v>
      </c>
      <c r="P4825" s="2" t="s">
        <v>28</v>
      </c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302"/>
        <v>Good Sales</v>
      </c>
      <c r="F4826" s="2">
        <v>0.19</v>
      </c>
      <c r="G4826" s="2">
        <f t="shared" si="300"/>
        <v>646.8094000000001</v>
      </c>
      <c r="H4826" s="2">
        <f t="shared" si="30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tr">
        <f t="shared" si="303"/>
        <v>profit</v>
      </c>
      <c r="P4826" s="2" t="s">
        <v>39</v>
      </c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302"/>
        <v>Good Sales</v>
      </c>
      <c r="F4827" s="2">
        <v>0.13</v>
      </c>
      <c r="G4827" s="2">
        <f t="shared" si="300"/>
        <v>261.55740000000003</v>
      </c>
      <c r="H4827" s="2">
        <f t="shared" si="30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tr">
        <f t="shared" si="303"/>
        <v>loss</v>
      </c>
      <c r="P4827" s="2" t="s">
        <v>39</v>
      </c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302"/>
        <v>Good Sales</v>
      </c>
      <c r="F4828" s="2">
        <v>0.5</v>
      </c>
      <c r="G4828" s="2">
        <f t="shared" si="300"/>
        <v>2056.855</v>
      </c>
      <c r="H4828" s="2">
        <f t="shared" si="30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tr">
        <f t="shared" si="303"/>
        <v>loss</v>
      </c>
      <c r="P4828" s="2" t="s">
        <v>23</v>
      </c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302"/>
        <v>concerning</v>
      </c>
      <c r="F4829" s="2">
        <v>0.37</v>
      </c>
      <c r="G4829" s="2">
        <f t="shared" si="300"/>
        <v>58.718999999999994</v>
      </c>
      <c r="H4829" s="2">
        <f t="shared" si="30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tr">
        <f t="shared" si="303"/>
        <v>loss</v>
      </c>
      <c r="P4829" s="2" t="s">
        <v>48</v>
      </c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302"/>
        <v>Good Sales</v>
      </c>
      <c r="F4830" s="2">
        <v>0.02</v>
      </c>
      <c r="G4830" s="2">
        <f t="shared" si="300"/>
        <v>81.083799999999997</v>
      </c>
      <c r="H4830" s="2">
        <f t="shared" si="30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tr">
        <f t="shared" si="303"/>
        <v>loss</v>
      </c>
      <c r="P4830" s="2" t="s">
        <v>48</v>
      </c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302"/>
        <v>concerning</v>
      </c>
      <c r="F4831" s="2">
        <v>0.45</v>
      </c>
      <c r="G4831" s="2">
        <f t="shared" si="300"/>
        <v>343.21050000000002</v>
      </c>
      <c r="H4831" s="2">
        <f t="shared" si="30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tr">
        <f t="shared" si="303"/>
        <v>loss</v>
      </c>
      <c r="P4831" s="2" t="s">
        <v>28</v>
      </c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302"/>
        <v>Good Sales</v>
      </c>
      <c r="F4832" s="2">
        <v>0.46</v>
      </c>
      <c r="G4832" s="2">
        <f t="shared" si="300"/>
        <v>700.22120000000007</v>
      </c>
      <c r="H4832" s="2">
        <f t="shared" si="30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tr">
        <f t="shared" si="303"/>
        <v>loss</v>
      </c>
      <c r="P4832" s="2" t="s">
        <v>28</v>
      </c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302"/>
        <v>Good Sales</v>
      </c>
      <c r="F4833" s="2">
        <v>0.17</v>
      </c>
      <c r="G4833" s="2">
        <f t="shared" si="300"/>
        <v>824.24159999999995</v>
      </c>
      <c r="H4833" s="2">
        <f t="shared" si="30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tr">
        <f t="shared" si="303"/>
        <v>profit</v>
      </c>
      <c r="P4833" s="2" t="s">
        <v>17</v>
      </c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302"/>
        <v>concerning</v>
      </c>
      <c r="F4834" s="2">
        <v>0.32</v>
      </c>
      <c r="G4834" s="2">
        <f t="shared" si="300"/>
        <v>112.90559999999999</v>
      </c>
      <c r="H4834" s="2">
        <f t="shared" si="30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tr">
        <f t="shared" si="303"/>
        <v>loss</v>
      </c>
      <c r="P4834" s="2" t="s">
        <v>34</v>
      </c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302"/>
        <v>Good Sales</v>
      </c>
      <c r="F4835" s="2">
        <v>0.34</v>
      </c>
      <c r="G4835" s="2">
        <f t="shared" si="300"/>
        <v>615.50200000000007</v>
      </c>
      <c r="H4835" s="2">
        <f t="shared" si="30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tr">
        <f t="shared" si="303"/>
        <v>loss</v>
      </c>
      <c r="P4835" s="2" t="s">
        <v>17</v>
      </c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302"/>
        <v>concerning</v>
      </c>
      <c r="F4836" s="2">
        <v>0.36</v>
      </c>
      <c r="G4836" s="2">
        <f t="shared" si="300"/>
        <v>185.10840000000002</v>
      </c>
      <c r="H4836" s="2">
        <f t="shared" si="30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tr">
        <f t="shared" si="303"/>
        <v>loss</v>
      </c>
      <c r="P4836" s="2" t="s">
        <v>17</v>
      </c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302"/>
        <v>Good Sales</v>
      </c>
      <c r="F4837" s="2">
        <v>0.35</v>
      </c>
      <c r="G4837" s="2">
        <f t="shared" si="300"/>
        <v>1498.9309999999998</v>
      </c>
      <c r="H4837" s="2">
        <f t="shared" si="30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tr">
        <f t="shared" si="303"/>
        <v>loss</v>
      </c>
      <c r="P4837" s="2" t="s">
        <v>39</v>
      </c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302"/>
        <v>Good Sales</v>
      </c>
      <c r="F4838" s="2">
        <v>0.28000000000000003</v>
      </c>
      <c r="G4838" s="2">
        <f t="shared" si="300"/>
        <v>992.53840000000014</v>
      </c>
      <c r="H4838" s="2">
        <f t="shared" si="30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tr">
        <f t="shared" si="303"/>
        <v>loss</v>
      </c>
      <c r="P4838" s="2" t="s">
        <v>39</v>
      </c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302"/>
        <v>Good Sales</v>
      </c>
      <c r="F4839" s="2">
        <v>0.48</v>
      </c>
      <c r="G4839" s="2">
        <f t="shared" si="300"/>
        <v>1930.3920000000001</v>
      </c>
      <c r="H4839" s="2">
        <f t="shared" si="30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tr">
        <f t="shared" si="303"/>
        <v>profit</v>
      </c>
      <c r="P4839" s="2" t="s">
        <v>28</v>
      </c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302"/>
        <v>Good Sales</v>
      </c>
      <c r="F4840" s="2">
        <v>0.26</v>
      </c>
      <c r="G4840" s="2">
        <f t="shared" si="300"/>
        <v>697.75420000000008</v>
      </c>
      <c r="H4840" s="2">
        <f t="shared" si="30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tr">
        <f t="shared" si="303"/>
        <v>loss</v>
      </c>
      <c r="P4840" s="2" t="s">
        <v>39</v>
      </c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302"/>
        <v>Good Sales</v>
      </c>
      <c r="F4841" s="2">
        <v>0.06</v>
      </c>
      <c r="G4841" s="2">
        <f t="shared" si="300"/>
        <v>111.1698</v>
      </c>
      <c r="H4841" s="2">
        <f t="shared" si="30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tr">
        <f t="shared" si="303"/>
        <v>loss</v>
      </c>
      <c r="P4841" s="2" t="s">
        <v>39</v>
      </c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302"/>
        <v>concerning</v>
      </c>
      <c r="F4842" s="2">
        <v>0.04</v>
      </c>
      <c r="G4842" s="2">
        <f t="shared" si="300"/>
        <v>4.4455999999999998</v>
      </c>
      <c r="H4842" s="2">
        <f t="shared" si="30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tr">
        <f t="shared" si="303"/>
        <v>loss</v>
      </c>
      <c r="P4842" s="2" t="s">
        <v>23</v>
      </c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302"/>
        <v>Good Sales</v>
      </c>
      <c r="F4843" s="2">
        <v>0.01</v>
      </c>
      <c r="G4843" s="2">
        <f t="shared" si="300"/>
        <v>14.618399999999999</v>
      </c>
      <c r="H4843" s="2">
        <f t="shared" si="30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tr">
        <f t="shared" si="303"/>
        <v>loss</v>
      </c>
      <c r="P4843" s="2" t="s">
        <v>34</v>
      </c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302"/>
        <v>Good Sales</v>
      </c>
      <c r="F4844" s="2">
        <v>0.21</v>
      </c>
      <c r="G4844" s="2">
        <f t="shared" si="300"/>
        <v>550.4751</v>
      </c>
      <c r="H4844" s="2">
        <f t="shared" si="30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tr">
        <f t="shared" si="303"/>
        <v>loss</v>
      </c>
      <c r="P4844" s="2" t="s">
        <v>39</v>
      </c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302"/>
        <v>Good Sales</v>
      </c>
      <c r="F4845" s="2">
        <v>0.14000000000000001</v>
      </c>
      <c r="G4845" s="2">
        <f t="shared" si="300"/>
        <v>469.7518</v>
      </c>
      <c r="H4845" s="2">
        <f t="shared" si="30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tr">
        <f t="shared" si="303"/>
        <v>loss</v>
      </c>
      <c r="P4845" s="2" t="s">
        <v>48</v>
      </c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302"/>
        <v>Good Sales</v>
      </c>
      <c r="F4846" s="2">
        <v>0.45</v>
      </c>
      <c r="G4846" s="2">
        <f t="shared" si="300"/>
        <v>549.80550000000005</v>
      </c>
      <c r="H4846" s="2">
        <f t="shared" si="30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tr">
        <f t="shared" si="303"/>
        <v>loss</v>
      </c>
      <c r="P4846" s="2" t="s">
        <v>28</v>
      </c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302"/>
        <v>concerning</v>
      </c>
      <c r="F4847" s="2">
        <v>0.43</v>
      </c>
      <c r="G4847" s="2">
        <f t="shared" si="300"/>
        <v>335.66230000000002</v>
      </c>
      <c r="H4847" s="2">
        <f t="shared" si="30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tr">
        <f t="shared" si="303"/>
        <v>loss</v>
      </c>
      <c r="P4847" s="2" t="s">
        <v>34</v>
      </c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302"/>
        <v>Good Sales</v>
      </c>
      <c r="F4848" s="2">
        <v>0.42</v>
      </c>
      <c r="G4848" s="2">
        <f t="shared" si="300"/>
        <v>456.92220000000003</v>
      </c>
      <c r="H4848" s="2">
        <f t="shared" si="30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tr">
        <f t="shared" si="303"/>
        <v>loss</v>
      </c>
      <c r="P4848" s="2" t="s">
        <v>23</v>
      </c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302"/>
        <v>Good Sales</v>
      </c>
      <c r="F4849" s="2">
        <v>0.43</v>
      </c>
      <c r="G4849" s="2">
        <f t="shared" si="300"/>
        <v>789.03710000000001</v>
      </c>
      <c r="H4849" s="2">
        <f t="shared" si="30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tr">
        <f t="shared" si="303"/>
        <v>loss</v>
      </c>
      <c r="P4849" s="2" t="s">
        <v>17</v>
      </c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302"/>
        <v>Good Sales</v>
      </c>
      <c r="F4850" s="2">
        <v>0.15</v>
      </c>
      <c r="G4850" s="2">
        <f t="shared" si="300"/>
        <v>124.05749999999999</v>
      </c>
      <c r="H4850" s="2">
        <f t="shared" si="30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tr">
        <f t="shared" si="303"/>
        <v>loss</v>
      </c>
      <c r="P4850" s="2" t="s">
        <v>48</v>
      </c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302"/>
        <v>Good Sales</v>
      </c>
      <c r="F4851" s="2">
        <v>0.21</v>
      </c>
      <c r="G4851" s="2">
        <f t="shared" si="300"/>
        <v>182.36399999999998</v>
      </c>
      <c r="H4851" s="2">
        <f t="shared" si="30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tr">
        <f t="shared" si="303"/>
        <v>loss</v>
      </c>
      <c r="P4851" s="2" t="s">
        <v>48</v>
      </c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302"/>
        <v>concerning</v>
      </c>
      <c r="F4852" s="2">
        <v>0.16</v>
      </c>
      <c r="G4852" s="2">
        <f t="shared" si="300"/>
        <v>50.300800000000002</v>
      </c>
      <c r="H4852" s="2">
        <f t="shared" si="30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tr">
        <f t="shared" si="303"/>
        <v>loss</v>
      </c>
      <c r="P4852" s="2" t="s">
        <v>17</v>
      </c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302"/>
        <v>Good Sales</v>
      </c>
      <c r="F4853" s="2">
        <v>0.04</v>
      </c>
      <c r="G4853" s="2">
        <f t="shared" si="300"/>
        <v>171.91800000000001</v>
      </c>
      <c r="H4853" s="2">
        <f t="shared" si="30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tr">
        <f t="shared" si="303"/>
        <v>profit</v>
      </c>
      <c r="P4853" s="2" t="s">
        <v>48</v>
      </c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302"/>
        <v>Good Sales</v>
      </c>
      <c r="F4854" s="2">
        <v>0.46</v>
      </c>
      <c r="G4854" s="2">
        <f t="shared" si="300"/>
        <v>541.33719999999994</v>
      </c>
      <c r="H4854" s="2">
        <f t="shared" si="30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tr">
        <f t="shared" si="303"/>
        <v>loss</v>
      </c>
      <c r="P4854" s="2" t="s">
        <v>39</v>
      </c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302"/>
        <v>Good Sales</v>
      </c>
      <c r="F4855" s="2">
        <v>0.31</v>
      </c>
      <c r="G4855" s="2">
        <f t="shared" si="300"/>
        <v>1279.4692</v>
      </c>
      <c r="H4855" s="2">
        <f t="shared" si="30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tr">
        <f t="shared" si="303"/>
        <v>profit</v>
      </c>
      <c r="P4855" s="2" t="s">
        <v>28</v>
      </c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302"/>
        <v>Good Sales</v>
      </c>
      <c r="F4856" s="2">
        <v>7.0000000000000007E-2</v>
      </c>
      <c r="G4856" s="2">
        <f t="shared" si="300"/>
        <v>157.34039999999999</v>
      </c>
      <c r="H4856" s="2">
        <f t="shared" si="30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tr">
        <f t="shared" si="303"/>
        <v>loss</v>
      </c>
      <c r="P4856" s="2" t="s">
        <v>48</v>
      </c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302"/>
        <v>Good Sales</v>
      </c>
      <c r="F4857" s="2">
        <v>0.1</v>
      </c>
      <c r="G4857" s="2">
        <f t="shared" si="300"/>
        <v>319.89499999999998</v>
      </c>
      <c r="H4857" s="2">
        <f t="shared" si="30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tr">
        <f t="shared" si="303"/>
        <v>loss</v>
      </c>
      <c r="P4857" s="2" t="s">
        <v>17</v>
      </c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302"/>
        <v>concerning</v>
      </c>
      <c r="F4858" s="2">
        <v>0.23</v>
      </c>
      <c r="G4858" s="2">
        <f t="shared" si="300"/>
        <v>108.31620000000001</v>
      </c>
      <c r="H4858" s="2">
        <f t="shared" si="30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tr">
        <f t="shared" si="303"/>
        <v>loss</v>
      </c>
      <c r="P4858" s="2" t="s">
        <v>34</v>
      </c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302"/>
        <v>Good Sales</v>
      </c>
      <c r="F4859" s="2">
        <v>0.03</v>
      </c>
      <c r="G4859" s="2">
        <f t="shared" si="300"/>
        <v>88.786199999999994</v>
      </c>
      <c r="H4859" s="2">
        <f t="shared" si="30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tr">
        <f t="shared" si="303"/>
        <v>loss</v>
      </c>
      <c r="P4859" s="2" t="s">
        <v>23</v>
      </c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302"/>
        <v>Good Sales</v>
      </c>
      <c r="F4860" s="2">
        <v>0.14000000000000001</v>
      </c>
      <c r="G4860" s="2">
        <f t="shared" si="300"/>
        <v>212.93720000000002</v>
      </c>
      <c r="H4860" s="2">
        <f t="shared" si="30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tr">
        <f t="shared" si="303"/>
        <v>loss</v>
      </c>
      <c r="P4860" s="2" t="s">
        <v>23</v>
      </c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302"/>
        <v>concerning</v>
      </c>
      <c r="F4861" s="2">
        <v>0.35</v>
      </c>
      <c r="G4861" s="2">
        <f t="shared" si="300"/>
        <v>198.28549999999998</v>
      </c>
      <c r="H4861" s="2">
        <f t="shared" si="30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tr">
        <f t="shared" si="303"/>
        <v>loss</v>
      </c>
      <c r="P4861" s="2" t="s">
        <v>39</v>
      </c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302"/>
        <v>Good Sales</v>
      </c>
      <c r="F4862" s="2">
        <v>0.46</v>
      </c>
      <c r="G4862" s="2">
        <f t="shared" si="300"/>
        <v>2093.1564000000003</v>
      </c>
      <c r="H4862" s="2">
        <f t="shared" si="30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tr">
        <f t="shared" si="303"/>
        <v>profit</v>
      </c>
      <c r="P4862" s="2" t="s">
        <v>39</v>
      </c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302"/>
        <v>Good Sales</v>
      </c>
      <c r="F4863" s="2">
        <v>0.46</v>
      </c>
      <c r="G4863" s="2">
        <f t="shared" si="300"/>
        <v>1406.5788000000002</v>
      </c>
      <c r="H4863" s="2">
        <f t="shared" si="30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tr">
        <f t="shared" si="303"/>
        <v>loss</v>
      </c>
      <c r="P4863" s="2" t="s">
        <v>39</v>
      </c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302"/>
        <v>Good Sales</v>
      </c>
      <c r="F4864" s="2">
        <v>0.26</v>
      </c>
      <c r="G4864" s="2">
        <f t="shared" si="300"/>
        <v>333.93619999999999</v>
      </c>
      <c r="H4864" s="2">
        <f t="shared" si="30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tr">
        <f t="shared" si="303"/>
        <v>loss</v>
      </c>
      <c r="P4864" s="2" t="s">
        <v>48</v>
      </c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302"/>
        <v>Good Sales</v>
      </c>
      <c r="F4865" s="2">
        <v>0.16</v>
      </c>
      <c r="G4865" s="2">
        <f t="shared" si="300"/>
        <v>345.00480000000005</v>
      </c>
      <c r="H4865" s="2">
        <f t="shared" si="30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tr">
        <f t="shared" si="303"/>
        <v>loss</v>
      </c>
      <c r="P4865" s="2" t="s">
        <v>17</v>
      </c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302"/>
        <v>Good Sales</v>
      </c>
      <c r="F4866" s="2">
        <v>0.46</v>
      </c>
      <c r="G4866" s="2">
        <f t="shared" ref="G4866:G4929" si="304">D4866*F4866</f>
        <v>850.45259999999996</v>
      </c>
      <c r="H4866" s="2">
        <f t="shared" ref="H4866:H4929" si="305">D4866-G4866</f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tr">
        <f t="shared" si="303"/>
        <v>loss</v>
      </c>
      <c r="P4866" s="2" t="s">
        <v>34</v>
      </c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306">IF(D4867&gt;800,"Good Sales","concerning")</f>
        <v>Good Sales</v>
      </c>
      <c r="F4867" s="2">
        <v>0.39</v>
      </c>
      <c r="G4867" s="2">
        <f t="shared" si="304"/>
        <v>1377.8076000000001</v>
      </c>
      <c r="H4867" s="2">
        <f t="shared" si="305"/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tr">
        <f t="shared" ref="O4867:O4930" si="307">IF(N4867&gt;800,"profit","loss")</f>
        <v>loss</v>
      </c>
      <c r="P4867" s="2" t="s">
        <v>34</v>
      </c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306"/>
        <v>Good Sales</v>
      </c>
      <c r="F4868" s="2">
        <v>0.28999999999999998</v>
      </c>
      <c r="G4868" s="2">
        <f t="shared" si="304"/>
        <v>892.16179999999997</v>
      </c>
      <c r="H4868" s="2">
        <f t="shared" si="305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tr">
        <f t="shared" si="307"/>
        <v>loss</v>
      </c>
      <c r="P4868" s="2" t="s">
        <v>39</v>
      </c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306"/>
        <v>concerning</v>
      </c>
      <c r="F4869" s="2">
        <v>0.42</v>
      </c>
      <c r="G4869" s="2">
        <f t="shared" si="304"/>
        <v>82.710599999999999</v>
      </c>
      <c r="H4869" s="2">
        <f t="shared" si="305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tr">
        <f t="shared" si="307"/>
        <v>loss</v>
      </c>
      <c r="P4869" s="2" t="s">
        <v>39</v>
      </c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306"/>
        <v>Good Sales</v>
      </c>
      <c r="F4870" s="2">
        <v>0.23</v>
      </c>
      <c r="G4870" s="2">
        <f t="shared" si="304"/>
        <v>245.95049999999998</v>
      </c>
      <c r="H4870" s="2">
        <f t="shared" si="305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tr">
        <f t="shared" si="307"/>
        <v>loss</v>
      </c>
      <c r="P4870" s="2" t="s">
        <v>48</v>
      </c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306"/>
        <v>Good Sales</v>
      </c>
      <c r="F4871" s="2">
        <v>0.06</v>
      </c>
      <c r="G4871" s="2">
        <f t="shared" si="304"/>
        <v>146.56979999999999</v>
      </c>
      <c r="H4871" s="2">
        <f t="shared" si="305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tr">
        <f t="shared" si="307"/>
        <v>loss</v>
      </c>
      <c r="P4871" s="2" t="s">
        <v>34</v>
      </c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306"/>
        <v>Good Sales</v>
      </c>
      <c r="F4872" s="2">
        <v>0.47</v>
      </c>
      <c r="G4872" s="2">
        <f t="shared" si="304"/>
        <v>1072.9536000000001</v>
      </c>
      <c r="H4872" s="2">
        <f t="shared" si="305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tr">
        <f t="shared" si="307"/>
        <v>loss</v>
      </c>
      <c r="P4872" s="2" t="s">
        <v>28</v>
      </c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306"/>
        <v>Good Sales</v>
      </c>
      <c r="F4873" s="2">
        <v>0.27</v>
      </c>
      <c r="G4873" s="2">
        <f t="shared" si="304"/>
        <v>710.56170000000009</v>
      </c>
      <c r="H4873" s="2">
        <f t="shared" si="305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tr">
        <f t="shared" si="307"/>
        <v>loss</v>
      </c>
      <c r="P4873" s="2" t="s">
        <v>17</v>
      </c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306"/>
        <v>Good Sales</v>
      </c>
      <c r="F4874" s="2">
        <v>0.35</v>
      </c>
      <c r="G4874" s="2">
        <f t="shared" si="304"/>
        <v>1260.8995</v>
      </c>
      <c r="H4874" s="2">
        <f t="shared" si="305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tr">
        <f t="shared" si="307"/>
        <v>loss</v>
      </c>
      <c r="P4874" s="2" t="s">
        <v>34</v>
      </c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306"/>
        <v>Good Sales</v>
      </c>
      <c r="F4875" s="2">
        <v>0.2</v>
      </c>
      <c r="G4875" s="2">
        <f t="shared" si="304"/>
        <v>688.36800000000005</v>
      </c>
      <c r="H4875" s="2">
        <f t="shared" si="305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tr">
        <f t="shared" si="307"/>
        <v>profit</v>
      </c>
      <c r="P4875" s="2" t="s">
        <v>17</v>
      </c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306"/>
        <v>Good Sales</v>
      </c>
      <c r="F4876" s="2">
        <v>7.0000000000000007E-2</v>
      </c>
      <c r="G4876" s="2">
        <f t="shared" si="304"/>
        <v>134.87530000000001</v>
      </c>
      <c r="H4876" s="2">
        <f t="shared" si="305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tr">
        <f t="shared" si="307"/>
        <v>loss</v>
      </c>
      <c r="P4876" s="2" t="s">
        <v>23</v>
      </c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306"/>
        <v>Good Sales</v>
      </c>
      <c r="F4877" s="2">
        <v>0.14000000000000001</v>
      </c>
      <c r="G4877" s="2">
        <f t="shared" si="304"/>
        <v>616.02099999999996</v>
      </c>
      <c r="H4877" s="2">
        <f t="shared" si="305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tr">
        <f t="shared" si="307"/>
        <v>profit</v>
      </c>
      <c r="P4877" s="2" t="s">
        <v>23</v>
      </c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306"/>
        <v>concerning</v>
      </c>
      <c r="F4878" s="2">
        <v>0.02</v>
      </c>
      <c r="G4878" s="2">
        <f t="shared" si="304"/>
        <v>8.1674000000000007</v>
      </c>
      <c r="H4878" s="2">
        <f t="shared" si="305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tr">
        <f t="shared" si="307"/>
        <v>loss</v>
      </c>
      <c r="P4878" s="2" t="s">
        <v>28</v>
      </c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306"/>
        <v>Good Sales</v>
      </c>
      <c r="F4879" s="2">
        <v>0.04</v>
      </c>
      <c r="G4879" s="2">
        <f t="shared" si="304"/>
        <v>118.56399999999999</v>
      </c>
      <c r="H4879" s="2">
        <f t="shared" si="305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tr">
        <f t="shared" si="307"/>
        <v>loss</v>
      </c>
      <c r="P4879" s="2" t="s">
        <v>34</v>
      </c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306"/>
        <v>Good Sales</v>
      </c>
      <c r="F4880" s="2">
        <v>0.1</v>
      </c>
      <c r="G4880" s="2">
        <f t="shared" si="304"/>
        <v>475.346</v>
      </c>
      <c r="H4880" s="2">
        <f t="shared" si="305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tr">
        <f t="shared" si="307"/>
        <v>loss</v>
      </c>
      <c r="P4880" s="2" t="s">
        <v>17</v>
      </c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306"/>
        <v>Good Sales</v>
      </c>
      <c r="F4881" s="2">
        <v>0.28000000000000003</v>
      </c>
      <c r="G4881" s="2">
        <f t="shared" si="304"/>
        <v>781.34</v>
      </c>
      <c r="H4881" s="2">
        <f t="shared" si="305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tr">
        <f t="shared" si="307"/>
        <v>loss</v>
      </c>
      <c r="P4881" s="2" t="s">
        <v>39</v>
      </c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306"/>
        <v>Good Sales</v>
      </c>
      <c r="F4882" s="2">
        <v>0.5</v>
      </c>
      <c r="G4882" s="2">
        <f t="shared" si="304"/>
        <v>1165.01</v>
      </c>
      <c r="H4882" s="2">
        <f t="shared" si="305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tr">
        <f t="shared" si="307"/>
        <v>loss</v>
      </c>
      <c r="P4882" s="2" t="s">
        <v>34</v>
      </c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306"/>
        <v>concerning</v>
      </c>
      <c r="F4883" s="2">
        <v>0.42</v>
      </c>
      <c r="G4883" s="2">
        <f t="shared" si="304"/>
        <v>317.60399999999998</v>
      </c>
      <c r="H4883" s="2">
        <f t="shared" si="305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tr">
        <f t="shared" si="307"/>
        <v>loss</v>
      </c>
      <c r="P4883" s="2" t="s">
        <v>28</v>
      </c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306"/>
        <v>Good Sales</v>
      </c>
      <c r="F4884" s="2">
        <v>0.04</v>
      </c>
      <c r="G4884" s="2">
        <f t="shared" si="304"/>
        <v>162.7972</v>
      </c>
      <c r="H4884" s="2">
        <f t="shared" si="305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tr">
        <f t="shared" si="307"/>
        <v>loss</v>
      </c>
      <c r="P4884" s="2" t="s">
        <v>17</v>
      </c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306"/>
        <v>Good Sales</v>
      </c>
      <c r="F4885" s="2">
        <v>0.42</v>
      </c>
      <c r="G4885" s="2">
        <f t="shared" si="304"/>
        <v>811.26779999999997</v>
      </c>
      <c r="H4885" s="2">
        <f t="shared" si="305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tr">
        <f t="shared" si="307"/>
        <v>loss</v>
      </c>
      <c r="P4885" s="2" t="s">
        <v>34</v>
      </c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306"/>
        <v>Good Sales</v>
      </c>
      <c r="F4886" s="2">
        <v>0.27</v>
      </c>
      <c r="G4886" s="2">
        <f t="shared" si="304"/>
        <v>954.74700000000007</v>
      </c>
      <c r="H4886" s="2">
        <f t="shared" si="305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tr">
        <f t="shared" si="307"/>
        <v>loss</v>
      </c>
      <c r="P4886" s="2" t="s">
        <v>28</v>
      </c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306"/>
        <v>Good Sales</v>
      </c>
      <c r="F4887" s="2">
        <v>0.33</v>
      </c>
      <c r="G4887" s="2">
        <f t="shared" si="304"/>
        <v>352.43340000000001</v>
      </c>
      <c r="H4887" s="2">
        <f t="shared" si="305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tr">
        <f t="shared" si="307"/>
        <v>loss</v>
      </c>
      <c r="P4887" s="2" t="s">
        <v>39</v>
      </c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306"/>
        <v>concerning</v>
      </c>
      <c r="F4888" s="2">
        <v>0.06</v>
      </c>
      <c r="G4888" s="2">
        <f t="shared" si="304"/>
        <v>18.3078</v>
      </c>
      <c r="H4888" s="2">
        <f t="shared" si="305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tr">
        <f t="shared" si="307"/>
        <v>loss</v>
      </c>
      <c r="P4888" s="2" t="s">
        <v>48</v>
      </c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306"/>
        <v>Good Sales</v>
      </c>
      <c r="F4889" s="2">
        <v>0.2</v>
      </c>
      <c r="G4889" s="2">
        <f t="shared" si="304"/>
        <v>319.358</v>
      </c>
      <c r="H4889" s="2">
        <f t="shared" si="305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tr">
        <f t="shared" si="307"/>
        <v>loss</v>
      </c>
      <c r="P4889" s="2" t="s">
        <v>39</v>
      </c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306"/>
        <v>Good Sales</v>
      </c>
      <c r="F4890" s="2">
        <v>0.44</v>
      </c>
      <c r="G4890" s="2">
        <f t="shared" si="304"/>
        <v>650.72919999999999</v>
      </c>
      <c r="H4890" s="2">
        <f t="shared" si="305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tr">
        <f t="shared" si="307"/>
        <v>loss</v>
      </c>
      <c r="P4890" s="2" t="s">
        <v>34</v>
      </c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306"/>
        <v>Good Sales</v>
      </c>
      <c r="F4891" s="2">
        <v>0.21</v>
      </c>
      <c r="G4891" s="2">
        <f t="shared" si="304"/>
        <v>919.80629999999996</v>
      </c>
      <c r="H4891" s="2">
        <f t="shared" si="305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tr">
        <f t="shared" si="307"/>
        <v>loss</v>
      </c>
      <c r="P4891" s="2" t="s">
        <v>34</v>
      </c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306"/>
        <v>Good Sales</v>
      </c>
      <c r="F4892" s="2">
        <v>0.06</v>
      </c>
      <c r="G4892" s="2">
        <f t="shared" si="304"/>
        <v>260.21399999999994</v>
      </c>
      <c r="H4892" s="2">
        <f t="shared" si="305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tr">
        <f t="shared" si="307"/>
        <v>profit</v>
      </c>
      <c r="P4892" s="2" t="s">
        <v>48</v>
      </c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306"/>
        <v>Good Sales</v>
      </c>
      <c r="F4893" s="2">
        <v>0.16</v>
      </c>
      <c r="G4893" s="2">
        <f t="shared" si="304"/>
        <v>434.57279999999997</v>
      </c>
      <c r="H4893" s="2">
        <f t="shared" si="305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tr">
        <f t="shared" si="307"/>
        <v>loss</v>
      </c>
      <c r="P4893" s="2" t="s">
        <v>48</v>
      </c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306"/>
        <v>concerning</v>
      </c>
      <c r="F4894" s="2">
        <v>0.11</v>
      </c>
      <c r="G4894" s="2">
        <f t="shared" si="304"/>
        <v>21.239900000000002</v>
      </c>
      <c r="H4894" s="2">
        <f t="shared" si="305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tr">
        <f t="shared" si="307"/>
        <v>loss</v>
      </c>
      <c r="P4894" s="2" t="s">
        <v>17</v>
      </c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306"/>
        <v>Good Sales</v>
      </c>
      <c r="F4895" s="2">
        <v>0.34</v>
      </c>
      <c r="G4895" s="2">
        <f t="shared" si="304"/>
        <v>414.3886</v>
      </c>
      <c r="H4895" s="2">
        <f t="shared" si="305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tr">
        <f t="shared" si="307"/>
        <v>loss</v>
      </c>
      <c r="P4895" s="2" t="s">
        <v>48</v>
      </c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306"/>
        <v>Good Sales</v>
      </c>
      <c r="F4896" s="2">
        <v>0.46</v>
      </c>
      <c r="G4896" s="2">
        <f t="shared" si="304"/>
        <v>1486.3335999999999</v>
      </c>
      <c r="H4896" s="2">
        <f t="shared" si="305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tr">
        <f t="shared" si="307"/>
        <v>profit</v>
      </c>
      <c r="P4896" s="2" t="s">
        <v>48</v>
      </c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306"/>
        <v>concerning</v>
      </c>
      <c r="F4897" s="2">
        <v>0.37</v>
      </c>
      <c r="G4897" s="2">
        <f t="shared" si="304"/>
        <v>220.85299999999998</v>
      </c>
      <c r="H4897" s="2">
        <f t="shared" si="305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tr">
        <f t="shared" si="307"/>
        <v>loss</v>
      </c>
      <c r="P4897" s="2" t="s">
        <v>48</v>
      </c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306"/>
        <v>Good Sales</v>
      </c>
      <c r="F4898" s="2">
        <v>0.42</v>
      </c>
      <c r="G4898" s="2">
        <f t="shared" si="304"/>
        <v>1483.8810000000001</v>
      </c>
      <c r="H4898" s="2">
        <f t="shared" si="305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tr">
        <f t="shared" si="307"/>
        <v>loss</v>
      </c>
      <c r="P4898" s="2" t="s">
        <v>39</v>
      </c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306"/>
        <v>concerning</v>
      </c>
      <c r="F4899" s="2">
        <v>0.4</v>
      </c>
      <c r="G4899" s="2">
        <f t="shared" si="304"/>
        <v>63.448000000000008</v>
      </c>
      <c r="H4899" s="2">
        <f t="shared" si="305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tr">
        <f t="shared" si="307"/>
        <v>loss</v>
      </c>
      <c r="P4899" s="2" t="s">
        <v>23</v>
      </c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306"/>
        <v>Good Sales</v>
      </c>
      <c r="F4900" s="2">
        <v>0.01</v>
      </c>
      <c r="G4900" s="2">
        <f t="shared" si="304"/>
        <v>34.444299999999998</v>
      </c>
      <c r="H4900" s="2">
        <f t="shared" si="305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tr">
        <f t="shared" si="307"/>
        <v>loss</v>
      </c>
      <c r="P4900" s="2" t="s">
        <v>17</v>
      </c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306"/>
        <v>Good Sales</v>
      </c>
      <c r="F4901" s="2">
        <v>0.06</v>
      </c>
      <c r="G4901" s="2">
        <f t="shared" si="304"/>
        <v>254.29439999999997</v>
      </c>
      <c r="H4901" s="2">
        <f t="shared" si="305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tr">
        <f t="shared" si="307"/>
        <v>profit</v>
      </c>
      <c r="P4901" s="2" t="s">
        <v>48</v>
      </c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306"/>
        <v>Good Sales</v>
      </c>
      <c r="F4902" s="2">
        <v>0.21</v>
      </c>
      <c r="G4902" s="2">
        <f t="shared" si="304"/>
        <v>503.82569999999998</v>
      </c>
      <c r="H4902" s="2">
        <f t="shared" si="305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tr">
        <f t="shared" si="307"/>
        <v>loss</v>
      </c>
      <c r="P4902" s="2" t="s">
        <v>17</v>
      </c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306"/>
        <v>Good Sales</v>
      </c>
      <c r="F4903" s="2">
        <v>0.06</v>
      </c>
      <c r="G4903" s="2">
        <f t="shared" si="304"/>
        <v>249.75</v>
      </c>
      <c r="H4903" s="2">
        <f t="shared" si="305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tr">
        <f t="shared" si="307"/>
        <v>profit</v>
      </c>
      <c r="P4903" s="2" t="s">
        <v>23</v>
      </c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306"/>
        <v>Good Sales</v>
      </c>
      <c r="F4904" s="2">
        <v>0.37</v>
      </c>
      <c r="G4904" s="2">
        <f t="shared" si="304"/>
        <v>1453.9113</v>
      </c>
      <c r="H4904" s="2">
        <f t="shared" si="305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tr">
        <f t="shared" si="307"/>
        <v>loss</v>
      </c>
      <c r="P4904" s="2" t="s">
        <v>48</v>
      </c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306"/>
        <v>Good Sales</v>
      </c>
      <c r="F4905" s="2">
        <v>0.04</v>
      </c>
      <c r="G4905" s="2">
        <f t="shared" si="304"/>
        <v>135.59799999999998</v>
      </c>
      <c r="H4905" s="2">
        <f t="shared" si="305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tr">
        <f t="shared" si="307"/>
        <v>profit</v>
      </c>
      <c r="P4905" s="2" t="s">
        <v>17</v>
      </c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306"/>
        <v>Good Sales</v>
      </c>
      <c r="F4906" s="2">
        <v>0.21</v>
      </c>
      <c r="G4906" s="2">
        <f t="shared" si="304"/>
        <v>479.05829999999997</v>
      </c>
      <c r="H4906" s="2">
        <f t="shared" si="305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tr">
        <f t="shared" si="307"/>
        <v>loss</v>
      </c>
      <c r="P4906" s="2" t="s">
        <v>17</v>
      </c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306"/>
        <v>Good Sales</v>
      </c>
      <c r="F4907" s="2">
        <v>0.2</v>
      </c>
      <c r="G4907" s="2">
        <f t="shared" si="304"/>
        <v>286.46600000000001</v>
      </c>
      <c r="H4907" s="2">
        <f t="shared" si="305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tr">
        <f t="shared" si="307"/>
        <v>loss</v>
      </c>
      <c r="P4907" s="2" t="s">
        <v>48</v>
      </c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306"/>
        <v>Good Sales</v>
      </c>
      <c r="F4908" s="2">
        <v>0.27</v>
      </c>
      <c r="G4908" s="2">
        <f t="shared" si="304"/>
        <v>1165.9221</v>
      </c>
      <c r="H4908" s="2">
        <f t="shared" si="305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tr">
        <f t="shared" si="307"/>
        <v>loss</v>
      </c>
      <c r="P4908" s="2" t="s">
        <v>48</v>
      </c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306"/>
        <v>Good Sales</v>
      </c>
      <c r="F4909" s="2">
        <v>0.31</v>
      </c>
      <c r="G4909" s="2">
        <f t="shared" si="304"/>
        <v>1016.2079</v>
      </c>
      <c r="H4909" s="2">
        <f t="shared" si="305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tr">
        <f t="shared" si="307"/>
        <v>loss</v>
      </c>
      <c r="P4909" s="2" t="s">
        <v>17</v>
      </c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306"/>
        <v>Good Sales</v>
      </c>
      <c r="F4910" s="2">
        <v>0.47</v>
      </c>
      <c r="G4910" s="2">
        <f t="shared" si="304"/>
        <v>1884.8316</v>
      </c>
      <c r="H4910" s="2">
        <f t="shared" si="305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tr">
        <f t="shared" si="307"/>
        <v>loss</v>
      </c>
      <c r="P4910" s="2" t="s">
        <v>34</v>
      </c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306"/>
        <v>Good Sales</v>
      </c>
      <c r="F4911" s="2">
        <v>0.14000000000000001</v>
      </c>
      <c r="G4911" s="2">
        <f t="shared" si="304"/>
        <v>392.64960000000002</v>
      </c>
      <c r="H4911" s="2">
        <f t="shared" si="305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tr">
        <f t="shared" si="307"/>
        <v>loss</v>
      </c>
      <c r="P4911" s="2" t="s">
        <v>17</v>
      </c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306"/>
        <v>Good Sales</v>
      </c>
      <c r="F4912" s="2">
        <v>0.33</v>
      </c>
      <c r="G4912" s="2">
        <f t="shared" si="304"/>
        <v>310.90949999999998</v>
      </c>
      <c r="H4912" s="2">
        <f t="shared" si="305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tr">
        <f t="shared" si="307"/>
        <v>loss</v>
      </c>
      <c r="P4912" s="2" t="s">
        <v>39</v>
      </c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306"/>
        <v>Good Sales</v>
      </c>
      <c r="F4913" s="2">
        <v>0.02</v>
      </c>
      <c r="G4913" s="2">
        <f t="shared" si="304"/>
        <v>97.984999999999999</v>
      </c>
      <c r="H4913" s="2">
        <f t="shared" si="305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tr">
        <f t="shared" si="307"/>
        <v>profit</v>
      </c>
      <c r="P4913" s="2" t="s">
        <v>28</v>
      </c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306"/>
        <v>Good Sales</v>
      </c>
      <c r="F4914" s="2">
        <v>0</v>
      </c>
      <c r="G4914" s="2">
        <f t="shared" si="304"/>
        <v>0</v>
      </c>
      <c r="H4914" s="2">
        <f t="shared" si="305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tr">
        <f t="shared" si="307"/>
        <v>loss</v>
      </c>
      <c r="P4914" s="2" t="s">
        <v>17</v>
      </c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306"/>
        <v>Good Sales</v>
      </c>
      <c r="F4915" s="2">
        <v>0.01</v>
      </c>
      <c r="G4915" s="2">
        <f t="shared" si="304"/>
        <v>45.650799999999997</v>
      </c>
      <c r="H4915" s="2">
        <f t="shared" si="305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tr">
        <f t="shared" si="307"/>
        <v>loss</v>
      </c>
      <c r="P4915" s="2" t="s">
        <v>17</v>
      </c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306"/>
        <v>Good Sales</v>
      </c>
      <c r="F4916" s="2">
        <v>0.22</v>
      </c>
      <c r="G4916" s="2">
        <f t="shared" si="304"/>
        <v>246.37360000000004</v>
      </c>
      <c r="H4916" s="2">
        <f t="shared" si="305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tr">
        <f t="shared" si="307"/>
        <v>loss</v>
      </c>
      <c r="P4916" s="2" t="s">
        <v>34</v>
      </c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306"/>
        <v>Good Sales</v>
      </c>
      <c r="F4917" s="2">
        <v>0.28000000000000003</v>
      </c>
      <c r="G4917" s="2">
        <f t="shared" si="304"/>
        <v>540.78359999999998</v>
      </c>
      <c r="H4917" s="2">
        <f t="shared" si="305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tr">
        <f t="shared" si="307"/>
        <v>loss</v>
      </c>
      <c r="P4917" s="2" t="s">
        <v>48</v>
      </c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306"/>
        <v>Good Sales</v>
      </c>
      <c r="F4918" s="2">
        <v>0</v>
      </c>
      <c r="G4918" s="2">
        <f t="shared" si="304"/>
        <v>0</v>
      </c>
      <c r="H4918" s="2">
        <f t="shared" si="305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tr">
        <f t="shared" si="307"/>
        <v>loss</v>
      </c>
      <c r="P4918" s="2" t="s">
        <v>34</v>
      </c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306"/>
        <v>Good Sales</v>
      </c>
      <c r="F4919" s="2">
        <v>0.2</v>
      </c>
      <c r="G4919" s="2">
        <f t="shared" si="304"/>
        <v>922.94799999999998</v>
      </c>
      <c r="H4919" s="2">
        <f t="shared" si="305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tr">
        <f t="shared" si="307"/>
        <v>loss</v>
      </c>
      <c r="P4919" s="2" t="s">
        <v>34</v>
      </c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306"/>
        <v>Good Sales</v>
      </c>
      <c r="F4920" s="2">
        <v>0.02</v>
      </c>
      <c r="G4920" s="2">
        <f t="shared" si="304"/>
        <v>89.043400000000005</v>
      </c>
      <c r="H4920" s="2">
        <f t="shared" si="305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tr">
        <f t="shared" si="307"/>
        <v>profit</v>
      </c>
      <c r="P4920" s="2" t="s">
        <v>23</v>
      </c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306"/>
        <v>Good Sales</v>
      </c>
      <c r="F4921" s="2">
        <v>0.33</v>
      </c>
      <c r="G4921" s="2">
        <f t="shared" si="304"/>
        <v>1364.1474000000001</v>
      </c>
      <c r="H4921" s="2">
        <f t="shared" si="305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tr">
        <f t="shared" si="307"/>
        <v>loss</v>
      </c>
      <c r="P4921" s="2" t="s">
        <v>34</v>
      </c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306"/>
        <v>Good Sales</v>
      </c>
      <c r="F4922" s="2">
        <v>0.32</v>
      </c>
      <c r="G4922" s="2">
        <f t="shared" si="304"/>
        <v>622.62720000000002</v>
      </c>
      <c r="H4922" s="2">
        <f t="shared" si="305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tr">
        <f t="shared" si="307"/>
        <v>loss</v>
      </c>
      <c r="P4922" s="2" t="s">
        <v>34</v>
      </c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306"/>
        <v>concerning</v>
      </c>
      <c r="F4923" s="2">
        <v>0.39</v>
      </c>
      <c r="G4923" s="2">
        <f t="shared" si="304"/>
        <v>47.587800000000001</v>
      </c>
      <c r="H4923" s="2">
        <f t="shared" si="305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tr">
        <f t="shared" si="307"/>
        <v>loss</v>
      </c>
      <c r="P4923" s="2" t="s">
        <v>34</v>
      </c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306"/>
        <v>Good Sales</v>
      </c>
      <c r="F4924" s="2">
        <v>0.27</v>
      </c>
      <c r="G4924" s="2">
        <f t="shared" si="304"/>
        <v>928.73520000000008</v>
      </c>
      <c r="H4924" s="2">
        <f t="shared" si="305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tr">
        <f t="shared" si="307"/>
        <v>loss</v>
      </c>
      <c r="P4924" s="2" t="s">
        <v>17</v>
      </c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306"/>
        <v>Good Sales</v>
      </c>
      <c r="F4925" s="2">
        <v>0.31</v>
      </c>
      <c r="G4925" s="2">
        <f t="shared" si="304"/>
        <v>655.23770000000002</v>
      </c>
      <c r="H4925" s="2">
        <f t="shared" si="305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tr">
        <f t="shared" si="307"/>
        <v>loss</v>
      </c>
      <c r="P4925" s="2" t="s">
        <v>28</v>
      </c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306"/>
        <v>Good Sales</v>
      </c>
      <c r="F4926" s="2">
        <v>0.14000000000000001</v>
      </c>
      <c r="G4926" s="2">
        <f t="shared" si="304"/>
        <v>533.34260000000006</v>
      </c>
      <c r="H4926" s="2">
        <f t="shared" si="305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tr">
        <f t="shared" si="307"/>
        <v>profit</v>
      </c>
      <c r="P4926" s="2" t="s">
        <v>23</v>
      </c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306"/>
        <v>Good Sales</v>
      </c>
      <c r="F4927" s="2">
        <v>0.04</v>
      </c>
      <c r="G4927" s="2">
        <f t="shared" si="304"/>
        <v>159.7912</v>
      </c>
      <c r="H4927" s="2">
        <f t="shared" si="305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tr">
        <f t="shared" si="307"/>
        <v>profit</v>
      </c>
      <c r="P4927" s="2" t="s">
        <v>34</v>
      </c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306"/>
        <v>Good Sales</v>
      </c>
      <c r="F4928" s="2">
        <v>0.37</v>
      </c>
      <c r="G4928" s="2">
        <f t="shared" si="304"/>
        <v>834.21679999999992</v>
      </c>
      <c r="H4928" s="2">
        <f t="shared" si="305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tr">
        <f t="shared" si="307"/>
        <v>loss</v>
      </c>
      <c r="P4928" s="2" t="s">
        <v>34</v>
      </c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306"/>
        <v>Good Sales</v>
      </c>
      <c r="F4929" s="2">
        <v>0.31</v>
      </c>
      <c r="G4929" s="2">
        <f t="shared" si="304"/>
        <v>1167.367</v>
      </c>
      <c r="H4929" s="2">
        <f t="shared" si="305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tr">
        <f t="shared" si="307"/>
        <v>profit</v>
      </c>
      <c r="P4929" s="2" t="s">
        <v>34</v>
      </c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306"/>
        <v>Good Sales</v>
      </c>
      <c r="F4930" s="2">
        <v>0.47</v>
      </c>
      <c r="G4930" s="2">
        <f t="shared" ref="G4930:G4993" si="308">D4930*F4930</f>
        <v>1981.3742999999997</v>
      </c>
      <c r="H4930" s="2">
        <f t="shared" ref="H4930:H4993" si="309">D4930-G4930</f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tr">
        <f t="shared" si="307"/>
        <v>loss</v>
      </c>
      <c r="P4930" s="2" t="s">
        <v>48</v>
      </c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310">IF(D4931&gt;800,"Good Sales","concerning")</f>
        <v>Good Sales</v>
      </c>
      <c r="F4931" s="2">
        <v>0.49</v>
      </c>
      <c r="G4931" s="2">
        <f t="shared" si="308"/>
        <v>2278.2696999999998</v>
      </c>
      <c r="H4931" s="2">
        <f t="shared" si="309"/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tr">
        <f t="shared" ref="O4931:O4994" si="311">IF(N4931&gt;800,"profit","loss")</f>
        <v>profit</v>
      </c>
      <c r="P4931" s="2" t="s">
        <v>48</v>
      </c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310"/>
        <v>Good Sales</v>
      </c>
      <c r="F4932" s="2">
        <v>0.42</v>
      </c>
      <c r="G4932" s="2">
        <f t="shared" si="308"/>
        <v>1240.6926000000001</v>
      </c>
      <c r="H4932" s="2">
        <f t="shared" si="309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tr">
        <f t="shared" si="311"/>
        <v>loss</v>
      </c>
      <c r="P4932" s="2" t="s">
        <v>17</v>
      </c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310"/>
        <v>Good Sales</v>
      </c>
      <c r="F4933" s="2">
        <v>0.49</v>
      </c>
      <c r="G4933" s="2">
        <f t="shared" si="308"/>
        <v>1918.1295</v>
      </c>
      <c r="H4933" s="2">
        <f t="shared" si="309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tr">
        <f t="shared" si="311"/>
        <v>loss</v>
      </c>
      <c r="P4933" s="2" t="s">
        <v>39</v>
      </c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310"/>
        <v>Good Sales</v>
      </c>
      <c r="F4934" s="2">
        <v>0.32</v>
      </c>
      <c r="G4934" s="2">
        <f t="shared" si="308"/>
        <v>807.47839999999997</v>
      </c>
      <c r="H4934" s="2">
        <f t="shared" si="309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tr">
        <f t="shared" si="311"/>
        <v>loss</v>
      </c>
      <c r="P4934" s="2" t="s">
        <v>17</v>
      </c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310"/>
        <v>concerning</v>
      </c>
      <c r="F4935" s="2">
        <v>0.05</v>
      </c>
      <c r="G4935" s="2">
        <f t="shared" si="308"/>
        <v>15.2075</v>
      </c>
      <c r="H4935" s="2">
        <f t="shared" si="309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tr">
        <f t="shared" si="311"/>
        <v>loss</v>
      </c>
      <c r="P4935" s="2" t="s">
        <v>34</v>
      </c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310"/>
        <v>Good Sales</v>
      </c>
      <c r="F4936" s="2">
        <v>0.04</v>
      </c>
      <c r="G4936" s="2">
        <f t="shared" si="308"/>
        <v>34.423200000000001</v>
      </c>
      <c r="H4936" s="2">
        <f t="shared" si="309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tr">
        <f t="shared" si="311"/>
        <v>loss</v>
      </c>
      <c r="P4936" s="2" t="s">
        <v>23</v>
      </c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310"/>
        <v>concerning</v>
      </c>
      <c r="F4937" s="2">
        <v>0.4</v>
      </c>
      <c r="G4937" s="2">
        <f t="shared" si="308"/>
        <v>291.32</v>
      </c>
      <c r="H4937" s="2">
        <f t="shared" si="309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tr">
        <f t="shared" si="311"/>
        <v>loss</v>
      </c>
      <c r="P4937" s="2" t="s">
        <v>48</v>
      </c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310"/>
        <v>Good Sales</v>
      </c>
      <c r="F4938" s="2">
        <v>0.12</v>
      </c>
      <c r="G4938" s="2">
        <f t="shared" si="308"/>
        <v>112.99799999999999</v>
      </c>
      <c r="H4938" s="2">
        <f t="shared" si="309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tr">
        <f t="shared" si="311"/>
        <v>loss</v>
      </c>
      <c r="P4938" s="2" t="s">
        <v>48</v>
      </c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310"/>
        <v>concerning</v>
      </c>
      <c r="F4939" s="2">
        <v>0.03</v>
      </c>
      <c r="G4939" s="2">
        <f t="shared" si="308"/>
        <v>4.5011999999999999</v>
      </c>
      <c r="H4939" s="2">
        <f t="shared" si="309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tr">
        <f t="shared" si="311"/>
        <v>loss</v>
      </c>
      <c r="P4939" s="2" t="s">
        <v>39</v>
      </c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310"/>
        <v>Good Sales</v>
      </c>
      <c r="F4940" s="2">
        <v>0.24</v>
      </c>
      <c r="G4940" s="2">
        <f t="shared" si="308"/>
        <v>1033.8383999999999</v>
      </c>
      <c r="H4940" s="2">
        <f t="shared" si="309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tr">
        <f t="shared" si="311"/>
        <v>profit</v>
      </c>
      <c r="P4940" s="2" t="s">
        <v>39</v>
      </c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310"/>
        <v>Good Sales</v>
      </c>
      <c r="F4941" s="2">
        <v>0.16</v>
      </c>
      <c r="G4941" s="2">
        <f t="shared" si="308"/>
        <v>455.15680000000003</v>
      </c>
      <c r="H4941" s="2">
        <f t="shared" si="309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tr">
        <f t="shared" si="311"/>
        <v>loss</v>
      </c>
      <c r="P4941" s="2" t="s">
        <v>39</v>
      </c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310"/>
        <v>Good Sales</v>
      </c>
      <c r="F4942" s="2">
        <v>0.28999999999999998</v>
      </c>
      <c r="G4942" s="2">
        <f t="shared" si="308"/>
        <v>573.45759999999996</v>
      </c>
      <c r="H4942" s="2">
        <f t="shared" si="309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tr">
        <f t="shared" si="311"/>
        <v>loss</v>
      </c>
      <c r="P4942" s="2" t="s">
        <v>23</v>
      </c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310"/>
        <v>Good Sales</v>
      </c>
      <c r="F4943" s="2">
        <v>0.3</v>
      </c>
      <c r="G4943" s="2">
        <f t="shared" si="308"/>
        <v>632.37599999999998</v>
      </c>
      <c r="H4943" s="2">
        <f t="shared" si="309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tr">
        <f t="shared" si="311"/>
        <v>loss</v>
      </c>
      <c r="P4943" s="2" t="s">
        <v>34</v>
      </c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310"/>
        <v>Good Sales</v>
      </c>
      <c r="F4944" s="2">
        <v>0.34</v>
      </c>
      <c r="G4944" s="2">
        <f t="shared" si="308"/>
        <v>805.94280000000003</v>
      </c>
      <c r="H4944" s="2">
        <f t="shared" si="309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tr">
        <f t="shared" si="311"/>
        <v>loss</v>
      </c>
      <c r="P4944" s="2" t="s">
        <v>23</v>
      </c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310"/>
        <v>concerning</v>
      </c>
      <c r="F4945" s="2">
        <v>0.28999999999999998</v>
      </c>
      <c r="G4945" s="2">
        <f t="shared" si="308"/>
        <v>133.98869999999999</v>
      </c>
      <c r="H4945" s="2">
        <f t="shared" si="309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tr">
        <f t="shared" si="311"/>
        <v>loss</v>
      </c>
      <c r="P4945" s="2" t="s">
        <v>23</v>
      </c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310"/>
        <v>Good Sales</v>
      </c>
      <c r="F4946" s="2">
        <v>0.19</v>
      </c>
      <c r="G4946" s="2">
        <f t="shared" si="308"/>
        <v>274.71339999999998</v>
      </c>
      <c r="H4946" s="2">
        <f t="shared" si="309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tr">
        <f t="shared" si="311"/>
        <v>loss</v>
      </c>
      <c r="P4946" s="2" t="s">
        <v>48</v>
      </c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310"/>
        <v>Good Sales</v>
      </c>
      <c r="F4947" s="2">
        <v>0.01</v>
      </c>
      <c r="G4947" s="2">
        <f t="shared" si="308"/>
        <v>42.729700000000001</v>
      </c>
      <c r="H4947" s="2">
        <f t="shared" si="309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tr">
        <f t="shared" si="311"/>
        <v>loss</v>
      </c>
      <c r="P4947" s="2" t="s">
        <v>28</v>
      </c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310"/>
        <v>Good Sales</v>
      </c>
      <c r="F4948" s="2">
        <v>0.45</v>
      </c>
      <c r="G4948" s="2">
        <f t="shared" si="308"/>
        <v>1684.8045000000002</v>
      </c>
      <c r="H4948" s="2">
        <f t="shared" si="309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tr">
        <f t="shared" si="311"/>
        <v>loss</v>
      </c>
      <c r="P4948" s="2" t="s">
        <v>23</v>
      </c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310"/>
        <v>Good Sales</v>
      </c>
      <c r="F4949" s="2">
        <v>0.16</v>
      </c>
      <c r="G4949" s="2">
        <f t="shared" si="308"/>
        <v>457.71039999999999</v>
      </c>
      <c r="H4949" s="2">
        <f t="shared" si="309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tr">
        <f t="shared" si="311"/>
        <v>loss</v>
      </c>
      <c r="P4949" s="2" t="s">
        <v>28</v>
      </c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310"/>
        <v>Good Sales</v>
      </c>
      <c r="F4950" s="2">
        <v>0.25</v>
      </c>
      <c r="G4950" s="2">
        <f t="shared" si="308"/>
        <v>613.86249999999995</v>
      </c>
      <c r="H4950" s="2">
        <f t="shared" si="309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tr">
        <f t="shared" si="311"/>
        <v>loss</v>
      </c>
      <c r="P4950" s="2" t="s">
        <v>39</v>
      </c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310"/>
        <v>Good Sales</v>
      </c>
      <c r="F4951" s="2">
        <v>0.28000000000000003</v>
      </c>
      <c r="G4951" s="2">
        <f t="shared" si="308"/>
        <v>383.31160000000006</v>
      </c>
      <c r="H4951" s="2">
        <f t="shared" si="309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tr">
        <f t="shared" si="311"/>
        <v>loss</v>
      </c>
      <c r="P4951" s="2" t="s">
        <v>34</v>
      </c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310"/>
        <v>Good Sales</v>
      </c>
      <c r="F4952" s="2">
        <v>0.16</v>
      </c>
      <c r="G4952" s="2">
        <f t="shared" si="308"/>
        <v>385.464</v>
      </c>
      <c r="H4952" s="2">
        <f t="shared" si="309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tr">
        <f t="shared" si="311"/>
        <v>loss</v>
      </c>
      <c r="P4952" s="2" t="s">
        <v>48</v>
      </c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310"/>
        <v>Good Sales</v>
      </c>
      <c r="F4953" s="2">
        <v>0.15</v>
      </c>
      <c r="G4953" s="2">
        <f t="shared" si="308"/>
        <v>454.42349999999993</v>
      </c>
      <c r="H4953" s="2">
        <f t="shared" si="309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tr">
        <f t="shared" si="311"/>
        <v>loss</v>
      </c>
      <c r="P4953" s="2" t="s">
        <v>48</v>
      </c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310"/>
        <v>Good Sales</v>
      </c>
      <c r="F4954" s="2">
        <v>0.13</v>
      </c>
      <c r="G4954" s="2">
        <f t="shared" si="308"/>
        <v>466.95089999999999</v>
      </c>
      <c r="H4954" s="2">
        <f t="shared" si="309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tr">
        <f t="shared" si="311"/>
        <v>loss</v>
      </c>
      <c r="P4954" s="2" t="s">
        <v>48</v>
      </c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310"/>
        <v>Good Sales</v>
      </c>
      <c r="F4955" s="2">
        <v>0.12</v>
      </c>
      <c r="G4955" s="2">
        <f t="shared" si="308"/>
        <v>109.98479999999999</v>
      </c>
      <c r="H4955" s="2">
        <f t="shared" si="309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tr">
        <f t="shared" si="311"/>
        <v>loss</v>
      </c>
      <c r="P4955" s="2" t="s">
        <v>39</v>
      </c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310"/>
        <v>Good Sales</v>
      </c>
      <c r="F4956" s="2">
        <v>0.02</v>
      </c>
      <c r="G4956" s="2">
        <f t="shared" si="308"/>
        <v>81.684799999999996</v>
      </c>
      <c r="H4956" s="2">
        <f t="shared" si="309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tr">
        <f t="shared" si="311"/>
        <v>profit</v>
      </c>
      <c r="P4956" s="2" t="s">
        <v>28</v>
      </c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310"/>
        <v>Good Sales</v>
      </c>
      <c r="F4957" s="2">
        <v>0.48</v>
      </c>
      <c r="G4957" s="2">
        <f t="shared" si="308"/>
        <v>861.35039999999992</v>
      </c>
      <c r="H4957" s="2">
        <f t="shared" si="309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tr">
        <f t="shared" si="311"/>
        <v>loss</v>
      </c>
      <c r="P4957" s="2" t="s">
        <v>28</v>
      </c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310"/>
        <v>Good Sales</v>
      </c>
      <c r="F4958" s="2">
        <v>0.3</v>
      </c>
      <c r="G4958" s="2">
        <f t="shared" si="308"/>
        <v>769.78800000000001</v>
      </c>
      <c r="H4958" s="2">
        <f t="shared" si="309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tr">
        <f t="shared" si="311"/>
        <v>loss</v>
      </c>
      <c r="P4958" s="2" t="s">
        <v>34</v>
      </c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310"/>
        <v>Good Sales</v>
      </c>
      <c r="F4959" s="2">
        <v>0.05</v>
      </c>
      <c r="G4959" s="2">
        <f t="shared" si="308"/>
        <v>153.93650000000002</v>
      </c>
      <c r="H4959" s="2">
        <f t="shared" si="309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tr">
        <f t="shared" si="311"/>
        <v>profit</v>
      </c>
      <c r="P4959" s="2" t="s">
        <v>17</v>
      </c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310"/>
        <v>Good Sales</v>
      </c>
      <c r="F4960" s="2">
        <v>0.3</v>
      </c>
      <c r="G4960" s="2">
        <f t="shared" si="308"/>
        <v>747.50099999999998</v>
      </c>
      <c r="H4960" s="2">
        <f t="shared" si="309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tr">
        <f t="shared" si="311"/>
        <v>loss</v>
      </c>
      <c r="P4960" s="2" t="s">
        <v>34</v>
      </c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310"/>
        <v>Good Sales</v>
      </c>
      <c r="F4961" s="2">
        <v>0.12</v>
      </c>
      <c r="G4961" s="2">
        <f t="shared" si="308"/>
        <v>348.31080000000003</v>
      </c>
      <c r="H4961" s="2">
        <f t="shared" si="309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tr">
        <f t="shared" si="311"/>
        <v>loss</v>
      </c>
      <c r="P4961" s="2" t="s">
        <v>28</v>
      </c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310"/>
        <v>concerning</v>
      </c>
      <c r="F4962" s="2">
        <v>0.16</v>
      </c>
      <c r="G4962" s="2">
        <f t="shared" si="308"/>
        <v>103.43360000000001</v>
      </c>
      <c r="H4962" s="2">
        <f t="shared" si="309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tr">
        <f t="shared" si="311"/>
        <v>loss</v>
      </c>
      <c r="P4962" s="2" t="s">
        <v>28</v>
      </c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310"/>
        <v>Good Sales</v>
      </c>
      <c r="F4963" s="2">
        <v>0.4</v>
      </c>
      <c r="G4963" s="2">
        <f t="shared" si="308"/>
        <v>887.024</v>
      </c>
      <c r="H4963" s="2">
        <f t="shared" si="309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tr">
        <f t="shared" si="311"/>
        <v>loss</v>
      </c>
      <c r="P4963" s="2" t="s">
        <v>48</v>
      </c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310"/>
        <v>Good Sales</v>
      </c>
      <c r="F4964" s="2">
        <v>0.44</v>
      </c>
      <c r="G4964" s="2">
        <f t="shared" si="308"/>
        <v>648.68759999999997</v>
      </c>
      <c r="H4964" s="2">
        <f t="shared" si="309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tr">
        <f t="shared" si="311"/>
        <v>loss</v>
      </c>
      <c r="P4964" s="2" t="s">
        <v>23</v>
      </c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310"/>
        <v>concerning</v>
      </c>
      <c r="F4965" s="2">
        <v>0.35</v>
      </c>
      <c r="G4965" s="2">
        <f t="shared" si="308"/>
        <v>182.53549999999998</v>
      </c>
      <c r="H4965" s="2">
        <f t="shared" si="309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tr">
        <f t="shared" si="311"/>
        <v>loss</v>
      </c>
      <c r="P4965" s="2" t="s">
        <v>23</v>
      </c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310"/>
        <v>Good Sales</v>
      </c>
      <c r="F4966" s="2">
        <v>0.47</v>
      </c>
      <c r="G4966" s="2">
        <f t="shared" si="308"/>
        <v>488.36759999999992</v>
      </c>
      <c r="H4966" s="2">
        <f t="shared" si="309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tr">
        <f t="shared" si="311"/>
        <v>loss</v>
      </c>
      <c r="P4966" s="2" t="s">
        <v>23</v>
      </c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310"/>
        <v>Good Sales</v>
      </c>
      <c r="F4967" s="2">
        <v>0.45</v>
      </c>
      <c r="G4967" s="2">
        <f t="shared" si="308"/>
        <v>1373.3910000000001</v>
      </c>
      <c r="H4967" s="2">
        <f t="shared" si="309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tr">
        <f t="shared" si="311"/>
        <v>loss</v>
      </c>
      <c r="P4967" s="2" t="s">
        <v>23</v>
      </c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310"/>
        <v>Good Sales</v>
      </c>
      <c r="F4968" s="2">
        <v>0.28000000000000003</v>
      </c>
      <c r="G4968" s="2">
        <f t="shared" si="308"/>
        <v>297.8528</v>
      </c>
      <c r="H4968" s="2">
        <f t="shared" si="309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tr">
        <f t="shared" si="311"/>
        <v>loss</v>
      </c>
      <c r="P4968" s="2" t="s">
        <v>17</v>
      </c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310"/>
        <v>Good Sales</v>
      </c>
      <c r="F4969" s="2">
        <v>0.45</v>
      </c>
      <c r="G4969" s="2">
        <f t="shared" si="308"/>
        <v>444.24450000000002</v>
      </c>
      <c r="H4969" s="2">
        <f t="shared" si="309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tr">
        <f t="shared" si="311"/>
        <v>loss</v>
      </c>
      <c r="P4969" s="2" t="s">
        <v>48</v>
      </c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310"/>
        <v>Good Sales</v>
      </c>
      <c r="F4970" s="2">
        <v>0.27</v>
      </c>
      <c r="G4970" s="2">
        <f t="shared" si="308"/>
        <v>758.39490000000001</v>
      </c>
      <c r="H4970" s="2">
        <f t="shared" si="309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tr">
        <f t="shared" si="311"/>
        <v>loss</v>
      </c>
      <c r="P4970" s="2" t="s">
        <v>17</v>
      </c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310"/>
        <v>Good Sales</v>
      </c>
      <c r="F4971" s="2">
        <v>0.05</v>
      </c>
      <c r="G4971" s="2">
        <f t="shared" si="308"/>
        <v>226.65200000000002</v>
      </c>
      <c r="H4971" s="2">
        <f t="shared" si="309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tr">
        <f t="shared" si="311"/>
        <v>profit</v>
      </c>
      <c r="P4971" s="2" t="s">
        <v>39</v>
      </c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310"/>
        <v>Good Sales</v>
      </c>
      <c r="F4972" s="2">
        <v>0.41</v>
      </c>
      <c r="G4972" s="2">
        <f t="shared" si="308"/>
        <v>1625.4819</v>
      </c>
      <c r="H4972" s="2">
        <f t="shared" si="309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tr">
        <f t="shared" si="311"/>
        <v>profit</v>
      </c>
      <c r="P4972" s="2" t="s">
        <v>48</v>
      </c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310"/>
        <v>Good Sales</v>
      </c>
      <c r="F4973" s="2">
        <v>7.0000000000000007E-2</v>
      </c>
      <c r="G4973" s="2">
        <f t="shared" si="308"/>
        <v>317.44580000000002</v>
      </c>
      <c r="H4973" s="2">
        <f t="shared" si="309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tr">
        <f t="shared" si="311"/>
        <v>profit</v>
      </c>
      <c r="P4973" s="2" t="s">
        <v>34</v>
      </c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310"/>
        <v>Good Sales</v>
      </c>
      <c r="F4974" s="2">
        <v>0.16</v>
      </c>
      <c r="G4974" s="2">
        <f t="shared" si="308"/>
        <v>473.05599999999998</v>
      </c>
      <c r="H4974" s="2">
        <f t="shared" si="309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tr">
        <f t="shared" si="311"/>
        <v>loss</v>
      </c>
      <c r="P4974" s="2" t="s">
        <v>34</v>
      </c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310"/>
        <v>Good Sales</v>
      </c>
      <c r="F4975" s="2">
        <v>0.19</v>
      </c>
      <c r="G4975" s="2">
        <f t="shared" si="308"/>
        <v>400.64350000000002</v>
      </c>
      <c r="H4975" s="2">
        <f t="shared" si="309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tr">
        <f t="shared" si="311"/>
        <v>loss</v>
      </c>
      <c r="P4975" s="2" t="s">
        <v>39</v>
      </c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310"/>
        <v>Good Sales</v>
      </c>
      <c r="F4976" s="2">
        <v>0.4</v>
      </c>
      <c r="G4976" s="2">
        <f t="shared" si="308"/>
        <v>1470.096</v>
      </c>
      <c r="H4976" s="2">
        <f t="shared" si="309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tr">
        <f t="shared" si="311"/>
        <v>loss</v>
      </c>
      <c r="P4976" s="2" t="s">
        <v>17</v>
      </c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310"/>
        <v>Good Sales</v>
      </c>
      <c r="F4977" s="2">
        <v>0.04</v>
      </c>
      <c r="G4977" s="2">
        <f t="shared" si="308"/>
        <v>55.227200000000003</v>
      </c>
      <c r="H4977" s="2">
        <f t="shared" si="309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tr">
        <f t="shared" si="311"/>
        <v>loss</v>
      </c>
      <c r="P4977" s="2" t="s">
        <v>17</v>
      </c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310"/>
        <v>concerning</v>
      </c>
      <c r="F4978" s="2">
        <v>0.22</v>
      </c>
      <c r="G4978" s="2">
        <f t="shared" si="308"/>
        <v>106.1412</v>
      </c>
      <c r="H4978" s="2">
        <f t="shared" si="309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tr">
        <f t="shared" si="311"/>
        <v>loss</v>
      </c>
      <c r="P4978" s="2" t="s">
        <v>23</v>
      </c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310"/>
        <v>Good Sales</v>
      </c>
      <c r="F4979" s="2">
        <v>0.22</v>
      </c>
      <c r="G4979" s="2">
        <f t="shared" si="308"/>
        <v>393.49419999999998</v>
      </c>
      <c r="H4979" s="2">
        <f t="shared" si="309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tr">
        <f t="shared" si="311"/>
        <v>loss</v>
      </c>
      <c r="P4979" s="2" t="s">
        <v>48</v>
      </c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310"/>
        <v>Good Sales</v>
      </c>
      <c r="F4980" s="2">
        <v>0.28999999999999998</v>
      </c>
      <c r="G4980" s="2">
        <f t="shared" si="308"/>
        <v>454.21539999999999</v>
      </c>
      <c r="H4980" s="2">
        <f t="shared" si="309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tr">
        <f t="shared" si="311"/>
        <v>loss</v>
      </c>
      <c r="P4980" s="2" t="s">
        <v>34</v>
      </c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310"/>
        <v>Good Sales</v>
      </c>
      <c r="F4981" s="2">
        <v>0.18</v>
      </c>
      <c r="G4981" s="2">
        <f t="shared" si="308"/>
        <v>613.8252</v>
      </c>
      <c r="H4981" s="2">
        <f t="shared" si="309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tr">
        <f t="shared" si="311"/>
        <v>loss</v>
      </c>
      <c r="P4981" s="2" t="s">
        <v>39</v>
      </c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310"/>
        <v>Good Sales</v>
      </c>
      <c r="F4982" s="2">
        <v>0.28999999999999998</v>
      </c>
      <c r="G4982" s="2">
        <f t="shared" si="308"/>
        <v>812.48719999999992</v>
      </c>
      <c r="H4982" s="2">
        <f t="shared" si="309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tr">
        <f t="shared" si="311"/>
        <v>loss</v>
      </c>
      <c r="P4982" s="2" t="s">
        <v>28</v>
      </c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310"/>
        <v>concerning</v>
      </c>
      <c r="F4983" s="2">
        <v>0.49</v>
      </c>
      <c r="G4983" s="2">
        <f t="shared" si="308"/>
        <v>380.9701</v>
      </c>
      <c r="H4983" s="2">
        <f t="shared" si="309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tr">
        <f t="shared" si="311"/>
        <v>loss</v>
      </c>
      <c r="P4983" s="2" t="s">
        <v>39</v>
      </c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310"/>
        <v>Good Sales</v>
      </c>
      <c r="F4984" s="2">
        <v>0.04</v>
      </c>
      <c r="G4984" s="2">
        <f t="shared" si="308"/>
        <v>182.0668</v>
      </c>
      <c r="H4984" s="2">
        <f t="shared" si="309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tr">
        <f t="shared" si="311"/>
        <v>loss</v>
      </c>
      <c r="P4984" s="2" t="s">
        <v>48</v>
      </c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310"/>
        <v>Good Sales</v>
      </c>
      <c r="F4985" s="2">
        <v>0.44</v>
      </c>
      <c r="G4985" s="2">
        <f t="shared" si="308"/>
        <v>1323.2384</v>
      </c>
      <c r="H4985" s="2">
        <f t="shared" si="309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tr">
        <f t="shared" si="311"/>
        <v>loss</v>
      </c>
      <c r="P4985" s="2" t="s">
        <v>17</v>
      </c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310"/>
        <v>Good Sales</v>
      </c>
      <c r="F4986" s="2">
        <v>0.15</v>
      </c>
      <c r="G4986" s="2">
        <f t="shared" si="308"/>
        <v>351.39749999999998</v>
      </c>
      <c r="H4986" s="2">
        <f t="shared" si="309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tr">
        <f t="shared" si="311"/>
        <v>loss</v>
      </c>
      <c r="P4986" s="2" t="s">
        <v>34</v>
      </c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310"/>
        <v>Good Sales</v>
      </c>
      <c r="F4987" s="2">
        <v>0.23</v>
      </c>
      <c r="G4987" s="2">
        <f t="shared" si="308"/>
        <v>1079.2198000000001</v>
      </c>
      <c r="H4987" s="2">
        <f t="shared" si="309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tr">
        <f t="shared" si="311"/>
        <v>loss</v>
      </c>
      <c r="P4987" s="2" t="s">
        <v>48</v>
      </c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310"/>
        <v>concerning</v>
      </c>
      <c r="F4988" s="2">
        <v>0.37</v>
      </c>
      <c r="G4988" s="2">
        <f t="shared" si="308"/>
        <v>213.40859999999998</v>
      </c>
      <c r="H4988" s="2">
        <f t="shared" si="309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tr">
        <f t="shared" si="311"/>
        <v>loss</v>
      </c>
      <c r="P4988" s="2" t="s">
        <v>34</v>
      </c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310"/>
        <v>Good Sales</v>
      </c>
      <c r="F4989" s="2">
        <v>0.46</v>
      </c>
      <c r="G4989" s="2">
        <f t="shared" si="308"/>
        <v>1825.7446000000002</v>
      </c>
      <c r="H4989" s="2">
        <f t="shared" si="309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tr">
        <f t="shared" si="311"/>
        <v>loss</v>
      </c>
      <c r="P4989" s="2" t="s">
        <v>23</v>
      </c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310"/>
        <v>Good Sales</v>
      </c>
      <c r="F4990" s="2">
        <v>0</v>
      </c>
      <c r="G4990" s="2">
        <f t="shared" si="308"/>
        <v>0</v>
      </c>
      <c r="H4990" s="2">
        <f t="shared" si="309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tr">
        <f t="shared" si="311"/>
        <v>loss</v>
      </c>
      <c r="P4990" s="2" t="s">
        <v>34</v>
      </c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310"/>
        <v>Good Sales</v>
      </c>
      <c r="F4991" s="2">
        <v>0.33</v>
      </c>
      <c r="G4991" s="2">
        <f t="shared" si="308"/>
        <v>1157.4453000000001</v>
      </c>
      <c r="H4991" s="2">
        <f t="shared" si="309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tr">
        <f t="shared" si="311"/>
        <v>loss</v>
      </c>
      <c r="P4991" s="2" t="s">
        <v>17</v>
      </c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310"/>
        <v>Good Sales</v>
      </c>
      <c r="F4992" s="2">
        <v>0.03</v>
      </c>
      <c r="G4992" s="2">
        <f t="shared" si="308"/>
        <v>139.81649999999999</v>
      </c>
      <c r="H4992" s="2">
        <f t="shared" si="309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tr">
        <f t="shared" si="311"/>
        <v>loss</v>
      </c>
      <c r="P4992" s="2" t="s">
        <v>23</v>
      </c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310"/>
        <v>Good Sales</v>
      </c>
      <c r="F4993" s="2">
        <v>0.26</v>
      </c>
      <c r="G4993" s="2">
        <f t="shared" si="308"/>
        <v>685.56540000000007</v>
      </c>
      <c r="H4993" s="2">
        <f t="shared" si="309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tr">
        <f t="shared" si="311"/>
        <v>loss</v>
      </c>
      <c r="P4993" s="2" t="s">
        <v>28</v>
      </c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310"/>
        <v>concerning</v>
      </c>
      <c r="F4994" s="2">
        <v>0.37</v>
      </c>
      <c r="G4994" s="2">
        <f t="shared" ref="G4994:G5057" si="312">D4994*F4994</f>
        <v>78.0441</v>
      </c>
      <c r="H4994" s="2">
        <f t="shared" ref="H4994:H5057" si="313">D4994-G4994</f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tr">
        <f t="shared" si="311"/>
        <v>loss</v>
      </c>
      <c r="P4994" s="2" t="s">
        <v>17</v>
      </c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314">IF(D4995&gt;800,"Good Sales","concerning")</f>
        <v>concerning</v>
      </c>
      <c r="F4995" s="2">
        <v>0.08</v>
      </c>
      <c r="G4995" s="2">
        <f t="shared" si="312"/>
        <v>19.308800000000002</v>
      </c>
      <c r="H4995" s="2">
        <f t="shared" si="313"/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tr">
        <f t="shared" ref="O4995:O5058" si="315">IF(N4995&gt;800,"profit","loss")</f>
        <v>loss</v>
      </c>
      <c r="P4995" s="2" t="s">
        <v>23</v>
      </c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314"/>
        <v>Good Sales</v>
      </c>
      <c r="F4996" s="2">
        <v>0.38</v>
      </c>
      <c r="G4996" s="2">
        <f t="shared" si="312"/>
        <v>653.505</v>
      </c>
      <c r="H4996" s="2">
        <f t="shared" si="313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tr">
        <f t="shared" si="315"/>
        <v>loss</v>
      </c>
      <c r="P4996" s="2" t="s">
        <v>17</v>
      </c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314"/>
        <v>Good Sales</v>
      </c>
      <c r="F4997" s="2">
        <v>0.15</v>
      </c>
      <c r="G4997" s="2">
        <f t="shared" si="312"/>
        <v>589.51949999999999</v>
      </c>
      <c r="H4997" s="2">
        <f t="shared" si="313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tr">
        <f t="shared" si="315"/>
        <v>profit</v>
      </c>
      <c r="P4997" s="2" t="s">
        <v>23</v>
      </c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314"/>
        <v>Good Sales</v>
      </c>
      <c r="F4998" s="2">
        <v>0.31</v>
      </c>
      <c r="G4998" s="2">
        <f t="shared" si="312"/>
        <v>468.86880000000002</v>
      </c>
      <c r="H4998" s="2">
        <f t="shared" si="313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tr">
        <f t="shared" si="315"/>
        <v>loss</v>
      </c>
      <c r="P4998" s="2" t="s">
        <v>48</v>
      </c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314"/>
        <v>Good Sales</v>
      </c>
      <c r="F4999" s="2">
        <v>0.33</v>
      </c>
      <c r="G4999" s="2">
        <f t="shared" si="312"/>
        <v>573.8370000000001</v>
      </c>
      <c r="H4999" s="2">
        <f t="shared" si="313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tr">
        <f t="shared" si="315"/>
        <v>loss</v>
      </c>
      <c r="P4999" s="2" t="s">
        <v>17</v>
      </c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314"/>
        <v>Good Sales</v>
      </c>
      <c r="F5000" s="2">
        <v>0.32</v>
      </c>
      <c r="G5000" s="2">
        <f t="shared" si="312"/>
        <v>1262.0352</v>
      </c>
      <c r="H5000" s="2">
        <f t="shared" si="313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tr">
        <f t="shared" si="315"/>
        <v>loss</v>
      </c>
      <c r="P5000" s="2" t="s">
        <v>23</v>
      </c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314"/>
        <v>concerning</v>
      </c>
      <c r="F5001" s="2">
        <v>0.01</v>
      </c>
      <c r="G5001" s="2">
        <f t="shared" si="312"/>
        <v>6.6933000000000007</v>
      </c>
      <c r="H5001" s="2">
        <f t="shared" si="313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tr">
        <f t="shared" si="315"/>
        <v>loss</v>
      </c>
      <c r="P5001" s="2" t="s">
        <v>34</v>
      </c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314"/>
        <v>Good Sales</v>
      </c>
      <c r="F5002" s="2">
        <v>0.08</v>
      </c>
      <c r="G5002" s="2">
        <f t="shared" si="312"/>
        <v>339.9504</v>
      </c>
      <c r="H5002" s="2">
        <f t="shared" si="313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tr">
        <f t="shared" si="315"/>
        <v>loss</v>
      </c>
      <c r="P5002" s="2" t="s">
        <v>39</v>
      </c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314"/>
        <v>Good Sales</v>
      </c>
      <c r="F5003" s="2">
        <v>0.43</v>
      </c>
      <c r="G5003" s="2">
        <f t="shared" si="312"/>
        <v>603.02340000000004</v>
      </c>
      <c r="H5003" s="2">
        <f t="shared" si="313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tr">
        <f t="shared" si="315"/>
        <v>loss</v>
      </c>
      <c r="P5003" s="2" t="s">
        <v>17</v>
      </c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314"/>
        <v>concerning</v>
      </c>
      <c r="F5004" s="2">
        <v>0.47</v>
      </c>
      <c r="G5004" s="2">
        <f t="shared" si="312"/>
        <v>164.96529999999998</v>
      </c>
      <c r="H5004" s="2">
        <f t="shared" si="313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tr">
        <f t="shared" si="315"/>
        <v>loss</v>
      </c>
      <c r="P5004" s="2" t="s">
        <v>23</v>
      </c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314"/>
        <v>concerning</v>
      </c>
      <c r="F5005" s="2">
        <v>0.28000000000000003</v>
      </c>
      <c r="G5005" s="2">
        <f t="shared" si="312"/>
        <v>188.99440000000001</v>
      </c>
      <c r="H5005" s="2">
        <f t="shared" si="313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tr">
        <f t="shared" si="315"/>
        <v>loss</v>
      </c>
      <c r="P5005" s="2" t="s">
        <v>28</v>
      </c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314"/>
        <v>Good Sales</v>
      </c>
      <c r="F5006" s="2">
        <v>0.3</v>
      </c>
      <c r="G5006" s="2">
        <f t="shared" si="312"/>
        <v>1430.2560000000001</v>
      </c>
      <c r="H5006" s="2">
        <f t="shared" si="313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tr">
        <f t="shared" si="315"/>
        <v>loss</v>
      </c>
      <c r="P5006" s="2" t="s">
        <v>34</v>
      </c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314"/>
        <v>Good Sales</v>
      </c>
      <c r="F5007" s="2">
        <v>0.38</v>
      </c>
      <c r="G5007" s="2">
        <f t="shared" si="312"/>
        <v>878.36619999999994</v>
      </c>
      <c r="H5007" s="2">
        <f t="shared" si="313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tr">
        <f t="shared" si="315"/>
        <v>loss</v>
      </c>
      <c r="P5007" s="2" t="s">
        <v>34</v>
      </c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314"/>
        <v>Good Sales</v>
      </c>
      <c r="F5008" s="2">
        <v>0.2</v>
      </c>
      <c r="G5008" s="2">
        <f t="shared" si="312"/>
        <v>271.31</v>
      </c>
      <c r="H5008" s="2">
        <f t="shared" si="313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tr">
        <f t="shared" si="315"/>
        <v>loss</v>
      </c>
      <c r="P5008" s="2" t="s">
        <v>39</v>
      </c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314"/>
        <v>Good Sales</v>
      </c>
      <c r="F5009" s="2">
        <v>0.16</v>
      </c>
      <c r="G5009" s="2">
        <f t="shared" si="312"/>
        <v>424.67680000000001</v>
      </c>
      <c r="H5009" s="2">
        <f t="shared" si="313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tr">
        <f t="shared" si="315"/>
        <v>loss</v>
      </c>
      <c r="P5009" s="2" t="s">
        <v>17</v>
      </c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314"/>
        <v>Good Sales</v>
      </c>
      <c r="F5010" s="2">
        <v>0.38</v>
      </c>
      <c r="G5010" s="2">
        <f t="shared" si="312"/>
        <v>1308.53</v>
      </c>
      <c r="H5010" s="2">
        <f t="shared" si="313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tr">
        <f t="shared" si="315"/>
        <v>loss</v>
      </c>
      <c r="P5010" s="2" t="s">
        <v>34</v>
      </c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314"/>
        <v>Good Sales</v>
      </c>
      <c r="F5011" s="2">
        <v>0.01</v>
      </c>
      <c r="G5011" s="2">
        <f t="shared" si="312"/>
        <v>16.621099999999998</v>
      </c>
      <c r="H5011" s="2">
        <f t="shared" si="313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tr">
        <f t="shared" si="315"/>
        <v>loss</v>
      </c>
      <c r="P5011" s="2" t="s">
        <v>28</v>
      </c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314"/>
        <v>Good Sales</v>
      </c>
      <c r="F5012" s="2">
        <v>0.44</v>
      </c>
      <c r="G5012" s="2">
        <f t="shared" si="312"/>
        <v>1607.6851999999999</v>
      </c>
      <c r="H5012" s="2">
        <f t="shared" si="313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tr">
        <f t="shared" si="315"/>
        <v>loss</v>
      </c>
      <c r="P5012" s="2" t="s">
        <v>34</v>
      </c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314"/>
        <v>Good Sales</v>
      </c>
      <c r="F5013" s="2">
        <v>0.22</v>
      </c>
      <c r="G5013" s="2">
        <f t="shared" si="312"/>
        <v>293.92879999999997</v>
      </c>
      <c r="H5013" s="2">
        <f t="shared" si="313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tr">
        <f t="shared" si="315"/>
        <v>loss</v>
      </c>
      <c r="P5013" s="2" t="s">
        <v>48</v>
      </c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314"/>
        <v>concerning</v>
      </c>
      <c r="F5014" s="2">
        <v>0.25</v>
      </c>
      <c r="G5014" s="2">
        <f t="shared" si="312"/>
        <v>162.61250000000001</v>
      </c>
      <c r="H5014" s="2">
        <f t="shared" si="313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tr">
        <f t="shared" si="315"/>
        <v>loss</v>
      </c>
      <c r="P5014" s="2" t="s">
        <v>39</v>
      </c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314"/>
        <v>Good Sales</v>
      </c>
      <c r="F5015" s="2">
        <v>0.32</v>
      </c>
      <c r="G5015" s="2">
        <f t="shared" si="312"/>
        <v>893.94240000000002</v>
      </c>
      <c r="H5015" s="2">
        <f t="shared" si="313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tr">
        <f t="shared" si="315"/>
        <v>loss</v>
      </c>
      <c r="P5015" s="2" t="s">
        <v>34</v>
      </c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314"/>
        <v>Good Sales</v>
      </c>
      <c r="F5016" s="2">
        <v>0.14000000000000001</v>
      </c>
      <c r="G5016" s="2">
        <f t="shared" si="312"/>
        <v>117.66720000000001</v>
      </c>
      <c r="H5016" s="2">
        <f t="shared" si="313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tr">
        <f t="shared" si="315"/>
        <v>loss</v>
      </c>
      <c r="P5016" s="2" t="s">
        <v>39</v>
      </c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314"/>
        <v>Good Sales</v>
      </c>
      <c r="F5017" s="2">
        <v>0.3</v>
      </c>
      <c r="G5017" s="2">
        <f t="shared" si="312"/>
        <v>1412.5139999999999</v>
      </c>
      <c r="H5017" s="2">
        <f t="shared" si="313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tr">
        <f t="shared" si="315"/>
        <v>loss</v>
      </c>
      <c r="P5017" s="2" t="s">
        <v>48</v>
      </c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314"/>
        <v>concerning</v>
      </c>
      <c r="F5018" s="2">
        <v>0.35</v>
      </c>
      <c r="G5018" s="2">
        <f t="shared" si="312"/>
        <v>35.769999999999996</v>
      </c>
      <c r="H5018" s="2">
        <f t="shared" si="313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tr">
        <f t="shared" si="315"/>
        <v>loss</v>
      </c>
      <c r="P5018" s="2" t="s">
        <v>34</v>
      </c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314"/>
        <v>Good Sales</v>
      </c>
      <c r="F5019" s="2">
        <v>0.06</v>
      </c>
      <c r="G5019" s="2">
        <f t="shared" si="312"/>
        <v>228.17459999999997</v>
      </c>
      <c r="H5019" s="2">
        <f t="shared" si="313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tr">
        <f t="shared" si="315"/>
        <v>profit</v>
      </c>
      <c r="P5019" s="2" t="s">
        <v>23</v>
      </c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314"/>
        <v>Good Sales</v>
      </c>
      <c r="F5020" s="2">
        <v>0.26</v>
      </c>
      <c r="G5020" s="2">
        <f t="shared" si="312"/>
        <v>382.04920000000004</v>
      </c>
      <c r="H5020" s="2">
        <f t="shared" si="313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tr">
        <f t="shared" si="315"/>
        <v>loss</v>
      </c>
      <c r="P5020" s="2" t="s">
        <v>28</v>
      </c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314"/>
        <v>Good Sales</v>
      </c>
      <c r="F5021" s="2">
        <v>0.16</v>
      </c>
      <c r="G5021" s="2">
        <f t="shared" si="312"/>
        <v>679.33280000000002</v>
      </c>
      <c r="H5021" s="2">
        <f t="shared" si="313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tr">
        <f t="shared" si="315"/>
        <v>profit</v>
      </c>
      <c r="P5021" s="2" t="s">
        <v>34</v>
      </c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314"/>
        <v>concerning</v>
      </c>
      <c r="F5022" s="2">
        <v>0.28000000000000003</v>
      </c>
      <c r="G5022" s="2">
        <f t="shared" si="312"/>
        <v>110.52720000000001</v>
      </c>
      <c r="H5022" s="2">
        <f t="shared" si="313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tr">
        <f t="shared" si="315"/>
        <v>loss</v>
      </c>
      <c r="P5022" s="2" t="s">
        <v>34</v>
      </c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314"/>
        <v>Good Sales</v>
      </c>
      <c r="F5023" s="2">
        <v>0.01</v>
      </c>
      <c r="G5023" s="2">
        <f t="shared" si="312"/>
        <v>47.696999999999996</v>
      </c>
      <c r="H5023" s="2">
        <f t="shared" si="313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tr">
        <f t="shared" si="315"/>
        <v>profit</v>
      </c>
      <c r="P5023" s="2" t="s">
        <v>28</v>
      </c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314"/>
        <v>concerning</v>
      </c>
      <c r="F5024" s="2">
        <v>0.37</v>
      </c>
      <c r="G5024" s="2">
        <f t="shared" si="312"/>
        <v>220.8271</v>
      </c>
      <c r="H5024" s="2">
        <f t="shared" si="313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tr">
        <f t="shared" si="315"/>
        <v>loss</v>
      </c>
      <c r="P5024" s="2" t="s">
        <v>23</v>
      </c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314"/>
        <v>Good Sales</v>
      </c>
      <c r="F5025" s="2">
        <v>0.08</v>
      </c>
      <c r="G5025" s="2">
        <f t="shared" si="312"/>
        <v>316.85040000000004</v>
      </c>
      <c r="H5025" s="2">
        <f t="shared" si="313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tr">
        <f t="shared" si="315"/>
        <v>loss</v>
      </c>
      <c r="P5025" s="2" t="s">
        <v>17</v>
      </c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314"/>
        <v>Good Sales</v>
      </c>
      <c r="F5026" s="2">
        <v>0.34</v>
      </c>
      <c r="G5026" s="2">
        <f t="shared" si="312"/>
        <v>895.89320000000009</v>
      </c>
      <c r="H5026" s="2">
        <f t="shared" si="313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tr">
        <f t="shared" si="315"/>
        <v>loss</v>
      </c>
      <c r="P5026" s="2" t="s">
        <v>23</v>
      </c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314"/>
        <v>Good Sales</v>
      </c>
      <c r="F5027" s="2">
        <v>0.38</v>
      </c>
      <c r="G5027" s="2">
        <f t="shared" si="312"/>
        <v>839.39339999999993</v>
      </c>
      <c r="H5027" s="2">
        <f t="shared" si="313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tr">
        <f t="shared" si="315"/>
        <v>loss</v>
      </c>
      <c r="P5027" s="2" t="s">
        <v>48</v>
      </c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314"/>
        <v>Good Sales</v>
      </c>
      <c r="F5028" s="2">
        <v>0.38</v>
      </c>
      <c r="G5028" s="2">
        <f t="shared" si="312"/>
        <v>559.64880000000005</v>
      </c>
      <c r="H5028" s="2">
        <f t="shared" si="313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tr">
        <f t="shared" si="315"/>
        <v>loss</v>
      </c>
      <c r="P5028" s="2" t="s">
        <v>17</v>
      </c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314"/>
        <v>Good Sales</v>
      </c>
      <c r="F5029" s="2">
        <v>0.41</v>
      </c>
      <c r="G5029" s="2">
        <f t="shared" si="312"/>
        <v>1731.3110999999999</v>
      </c>
      <c r="H5029" s="2">
        <f t="shared" si="313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tr">
        <f t="shared" si="315"/>
        <v>loss</v>
      </c>
      <c r="P5029" s="2" t="s">
        <v>28</v>
      </c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314"/>
        <v>Good Sales</v>
      </c>
      <c r="F5030" s="2">
        <v>0.15</v>
      </c>
      <c r="G5030" s="2">
        <f t="shared" si="312"/>
        <v>161.81699999999998</v>
      </c>
      <c r="H5030" s="2">
        <f t="shared" si="313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tr">
        <f t="shared" si="315"/>
        <v>loss</v>
      </c>
      <c r="P5030" s="2" t="s">
        <v>48</v>
      </c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314"/>
        <v>Good Sales</v>
      </c>
      <c r="F5031" s="2">
        <v>0.48</v>
      </c>
      <c r="G5031" s="2">
        <f t="shared" si="312"/>
        <v>1744.3583999999998</v>
      </c>
      <c r="H5031" s="2">
        <f t="shared" si="313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tr">
        <f t="shared" si="315"/>
        <v>profit</v>
      </c>
      <c r="P5031" s="2" t="s">
        <v>23</v>
      </c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314"/>
        <v>Good Sales</v>
      </c>
      <c r="F5032" s="2">
        <v>0.01</v>
      </c>
      <c r="G5032" s="2">
        <f t="shared" si="312"/>
        <v>22.843800000000002</v>
      </c>
      <c r="H5032" s="2">
        <f t="shared" si="313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tr">
        <f t="shared" si="315"/>
        <v>loss</v>
      </c>
      <c r="P5032" s="2" t="s">
        <v>39</v>
      </c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314"/>
        <v>Good Sales</v>
      </c>
      <c r="F5033" s="2">
        <v>0.24</v>
      </c>
      <c r="G5033" s="2">
        <f t="shared" si="312"/>
        <v>1198.2311999999999</v>
      </c>
      <c r="H5033" s="2">
        <f t="shared" si="313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tr">
        <f t="shared" si="315"/>
        <v>profit</v>
      </c>
      <c r="P5033" s="2" t="s">
        <v>34</v>
      </c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314"/>
        <v>Good Sales</v>
      </c>
      <c r="F5034" s="2">
        <v>0.14000000000000001</v>
      </c>
      <c r="G5034" s="2">
        <f t="shared" si="312"/>
        <v>433.42040000000009</v>
      </c>
      <c r="H5034" s="2">
        <f t="shared" si="313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tr">
        <f t="shared" si="315"/>
        <v>profit</v>
      </c>
      <c r="P5034" s="2" t="s">
        <v>34</v>
      </c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314"/>
        <v>concerning</v>
      </c>
      <c r="F5035" s="2">
        <v>0.37</v>
      </c>
      <c r="G5035" s="2">
        <f t="shared" si="312"/>
        <v>225.89609999999999</v>
      </c>
      <c r="H5035" s="2">
        <f t="shared" si="313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tr">
        <f t="shared" si="315"/>
        <v>loss</v>
      </c>
      <c r="P5035" s="2" t="s">
        <v>39</v>
      </c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314"/>
        <v>Good Sales</v>
      </c>
      <c r="F5036" s="2">
        <v>0.4</v>
      </c>
      <c r="G5036" s="2">
        <f t="shared" si="312"/>
        <v>862.2600000000001</v>
      </c>
      <c r="H5036" s="2">
        <f t="shared" si="313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tr">
        <f t="shared" si="315"/>
        <v>loss</v>
      </c>
      <c r="P5036" s="2" t="s">
        <v>23</v>
      </c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314"/>
        <v>concerning</v>
      </c>
      <c r="F5037" s="2">
        <v>0.41</v>
      </c>
      <c r="G5037" s="2">
        <f t="shared" si="312"/>
        <v>174.19669999999999</v>
      </c>
      <c r="H5037" s="2">
        <f t="shared" si="313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tr">
        <f t="shared" si="315"/>
        <v>loss</v>
      </c>
      <c r="P5037" s="2" t="s">
        <v>17</v>
      </c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314"/>
        <v>Good Sales</v>
      </c>
      <c r="F5038" s="2">
        <v>0.15</v>
      </c>
      <c r="G5038" s="2">
        <f t="shared" si="312"/>
        <v>224.95650000000001</v>
      </c>
      <c r="H5038" s="2">
        <f t="shared" si="313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tr">
        <f t="shared" si="315"/>
        <v>loss</v>
      </c>
      <c r="P5038" s="2" t="s">
        <v>28</v>
      </c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314"/>
        <v>Good Sales</v>
      </c>
      <c r="F5039" s="2">
        <v>0.14000000000000001</v>
      </c>
      <c r="G5039" s="2">
        <f t="shared" si="312"/>
        <v>249.51500000000001</v>
      </c>
      <c r="H5039" s="2">
        <f t="shared" si="313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tr">
        <f t="shared" si="315"/>
        <v>loss</v>
      </c>
      <c r="P5039" s="2" t="s">
        <v>39</v>
      </c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314"/>
        <v>Good Sales</v>
      </c>
      <c r="F5040" s="2">
        <v>0.34</v>
      </c>
      <c r="G5040" s="2">
        <f t="shared" si="312"/>
        <v>1455.3938000000001</v>
      </c>
      <c r="H5040" s="2">
        <f t="shared" si="313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tr">
        <f t="shared" si="315"/>
        <v>loss</v>
      </c>
      <c r="P5040" s="2" t="s">
        <v>39</v>
      </c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314"/>
        <v>Good Sales</v>
      </c>
      <c r="F5041" s="2">
        <v>0.46</v>
      </c>
      <c r="G5041" s="2">
        <f t="shared" si="312"/>
        <v>1934.8244000000002</v>
      </c>
      <c r="H5041" s="2">
        <f t="shared" si="313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tr">
        <f t="shared" si="315"/>
        <v>profit</v>
      </c>
      <c r="P5041" s="2" t="s">
        <v>17</v>
      </c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314"/>
        <v>concerning</v>
      </c>
      <c r="F5042" s="2">
        <v>0.13</v>
      </c>
      <c r="G5042" s="2">
        <f t="shared" si="312"/>
        <v>20.361899999999999</v>
      </c>
      <c r="H5042" s="2">
        <f t="shared" si="313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tr">
        <f t="shared" si="315"/>
        <v>loss</v>
      </c>
      <c r="P5042" s="2" t="s">
        <v>23</v>
      </c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314"/>
        <v>Good Sales</v>
      </c>
      <c r="F5043" s="2">
        <v>0.46</v>
      </c>
      <c r="G5043" s="2">
        <f t="shared" si="312"/>
        <v>1245.7582</v>
      </c>
      <c r="H5043" s="2">
        <f t="shared" si="313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tr">
        <f t="shared" si="315"/>
        <v>loss</v>
      </c>
      <c r="P5043" s="2" t="s">
        <v>48</v>
      </c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314"/>
        <v>Good Sales</v>
      </c>
      <c r="F5044" s="2">
        <v>0.3</v>
      </c>
      <c r="G5044" s="2">
        <f t="shared" si="312"/>
        <v>358.60799999999995</v>
      </c>
      <c r="H5044" s="2">
        <f t="shared" si="313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tr">
        <f t="shared" si="315"/>
        <v>loss</v>
      </c>
      <c r="P5044" s="2" t="s">
        <v>48</v>
      </c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314"/>
        <v>Good Sales</v>
      </c>
      <c r="F5045" s="2">
        <v>0.37</v>
      </c>
      <c r="G5045" s="2">
        <f t="shared" si="312"/>
        <v>617.33019999999999</v>
      </c>
      <c r="H5045" s="2">
        <f t="shared" si="313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tr">
        <f t="shared" si="315"/>
        <v>loss</v>
      </c>
      <c r="P5045" s="2" t="s">
        <v>34</v>
      </c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314"/>
        <v>concerning</v>
      </c>
      <c r="F5046" s="2">
        <v>0.22</v>
      </c>
      <c r="G5046" s="2">
        <f t="shared" si="312"/>
        <v>45.339800000000004</v>
      </c>
      <c r="H5046" s="2">
        <f t="shared" si="313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tr">
        <f t="shared" si="315"/>
        <v>loss</v>
      </c>
      <c r="P5046" s="2" t="s">
        <v>34</v>
      </c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314"/>
        <v>Good Sales</v>
      </c>
      <c r="F5047" s="2">
        <v>0.4</v>
      </c>
      <c r="G5047" s="2">
        <f t="shared" si="312"/>
        <v>1509.5</v>
      </c>
      <c r="H5047" s="2">
        <f t="shared" si="313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tr">
        <f t="shared" si="315"/>
        <v>loss</v>
      </c>
      <c r="P5047" s="2" t="s">
        <v>34</v>
      </c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314"/>
        <v>Good Sales</v>
      </c>
      <c r="F5048" s="2">
        <v>0.49</v>
      </c>
      <c r="G5048" s="2">
        <f t="shared" si="312"/>
        <v>2331.3661000000002</v>
      </c>
      <c r="H5048" s="2">
        <f t="shared" si="313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tr">
        <f t="shared" si="315"/>
        <v>profit</v>
      </c>
      <c r="P5048" s="2" t="s">
        <v>34</v>
      </c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314"/>
        <v>Good Sales</v>
      </c>
      <c r="F5049" s="2">
        <v>0.09</v>
      </c>
      <c r="G5049" s="2">
        <f t="shared" si="312"/>
        <v>105.6969</v>
      </c>
      <c r="H5049" s="2">
        <f t="shared" si="313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tr">
        <f t="shared" si="315"/>
        <v>loss</v>
      </c>
      <c r="P5049" s="2" t="s">
        <v>34</v>
      </c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314"/>
        <v>Good Sales</v>
      </c>
      <c r="F5050" s="2">
        <v>0.19</v>
      </c>
      <c r="G5050" s="2">
        <f t="shared" si="312"/>
        <v>337.19110000000001</v>
      </c>
      <c r="H5050" s="2">
        <f t="shared" si="313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tr">
        <f t="shared" si="315"/>
        <v>loss</v>
      </c>
      <c r="P5050" s="2" t="s">
        <v>39</v>
      </c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314"/>
        <v>Good Sales</v>
      </c>
      <c r="F5051" s="2">
        <v>0.43</v>
      </c>
      <c r="G5051" s="2">
        <f t="shared" si="312"/>
        <v>477.9579</v>
      </c>
      <c r="H5051" s="2">
        <f t="shared" si="313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tr">
        <f t="shared" si="315"/>
        <v>loss</v>
      </c>
      <c r="P5051" s="2" t="s">
        <v>17</v>
      </c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314"/>
        <v>Good Sales</v>
      </c>
      <c r="F5052" s="2">
        <v>0.09</v>
      </c>
      <c r="G5052" s="2">
        <f t="shared" si="312"/>
        <v>419.15159999999997</v>
      </c>
      <c r="H5052" s="2">
        <f t="shared" si="313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tr">
        <f t="shared" si="315"/>
        <v>profit</v>
      </c>
      <c r="P5052" s="2" t="s">
        <v>34</v>
      </c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314"/>
        <v>concerning</v>
      </c>
      <c r="F5053" s="2">
        <v>0.21</v>
      </c>
      <c r="G5053" s="2">
        <f t="shared" si="312"/>
        <v>30.6264</v>
      </c>
      <c r="H5053" s="2">
        <f t="shared" si="313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tr">
        <f t="shared" si="315"/>
        <v>loss</v>
      </c>
      <c r="P5053" s="2" t="s">
        <v>23</v>
      </c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314"/>
        <v>Good Sales</v>
      </c>
      <c r="F5054" s="2">
        <v>0.08</v>
      </c>
      <c r="G5054" s="2">
        <f t="shared" si="312"/>
        <v>236.87439999999998</v>
      </c>
      <c r="H5054" s="2">
        <f t="shared" si="313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tr">
        <f t="shared" si="315"/>
        <v>loss</v>
      </c>
      <c r="P5054" s="2" t="s">
        <v>34</v>
      </c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314"/>
        <v>Good Sales</v>
      </c>
      <c r="F5055" s="2">
        <v>0.32</v>
      </c>
      <c r="G5055" s="2">
        <f t="shared" si="312"/>
        <v>1397.3568</v>
      </c>
      <c r="H5055" s="2">
        <f t="shared" si="313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tr">
        <f t="shared" si="315"/>
        <v>loss</v>
      </c>
      <c r="P5055" s="2" t="s">
        <v>17</v>
      </c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314"/>
        <v>Good Sales</v>
      </c>
      <c r="F5056" s="2">
        <v>0.12</v>
      </c>
      <c r="G5056" s="2">
        <f t="shared" si="312"/>
        <v>121.54919999999998</v>
      </c>
      <c r="H5056" s="2">
        <f t="shared" si="313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tr">
        <f t="shared" si="315"/>
        <v>loss</v>
      </c>
      <c r="P5056" s="2" t="s">
        <v>17</v>
      </c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314"/>
        <v>Good Sales</v>
      </c>
      <c r="F5057" s="2">
        <v>0.19</v>
      </c>
      <c r="G5057" s="2">
        <f t="shared" si="312"/>
        <v>568.28620000000001</v>
      </c>
      <c r="H5057" s="2">
        <f t="shared" si="313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tr">
        <f t="shared" si="315"/>
        <v>loss</v>
      </c>
      <c r="P5057" s="2" t="s">
        <v>48</v>
      </c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314"/>
        <v>concerning</v>
      </c>
      <c r="F5058" s="2">
        <v>0.25</v>
      </c>
      <c r="G5058" s="2">
        <f t="shared" ref="G5058:G5121" si="316">D5058*F5058</f>
        <v>87.045000000000002</v>
      </c>
      <c r="H5058" s="2">
        <f t="shared" ref="H5058:H5121" si="317">D5058-G5058</f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tr">
        <f t="shared" si="315"/>
        <v>loss</v>
      </c>
      <c r="P5058" s="2" t="s">
        <v>23</v>
      </c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318">IF(D5059&gt;800,"Good Sales","concerning")</f>
        <v>Good Sales</v>
      </c>
      <c r="F5059" s="2">
        <v>0.15</v>
      </c>
      <c r="G5059" s="2">
        <f t="shared" si="316"/>
        <v>613.7204999999999</v>
      </c>
      <c r="H5059" s="2">
        <f t="shared" si="317"/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tr">
        <f t="shared" ref="O5059:O5122" si="319">IF(N5059&gt;800,"profit","loss")</f>
        <v>loss</v>
      </c>
      <c r="P5059" s="2" t="s">
        <v>48</v>
      </c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318"/>
        <v>Good Sales</v>
      </c>
      <c r="F5060" s="2">
        <v>0.34</v>
      </c>
      <c r="G5060" s="2">
        <f t="shared" si="316"/>
        <v>491.19800000000004</v>
      </c>
      <c r="H5060" s="2">
        <f t="shared" si="317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tr">
        <f t="shared" si="319"/>
        <v>loss</v>
      </c>
      <c r="P5060" s="2" t="s">
        <v>48</v>
      </c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318"/>
        <v>Good Sales</v>
      </c>
      <c r="F5061" s="2">
        <v>0.06</v>
      </c>
      <c r="G5061" s="2">
        <f t="shared" si="316"/>
        <v>296.6934</v>
      </c>
      <c r="H5061" s="2">
        <f t="shared" si="317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tr">
        <f t="shared" si="319"/>
        <v>loss</v>
      </c>
      <c r="P5061" s="2" t="s">
        <v>48</v>
      </c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318"/>
        <v>Good Sales</v>
      </c>
      <c r="F5062" s="2">
        <v>0.44</v>
      </c>
      <c r="G5062" s="2">
        <f t="shared" si="316"/>
        <v>2031.8540000000003</v>
      </c>
      <c r="H5062" s="2">
        <f t="shared" si="317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tr">
        <f t="shared" si="319"/>
        <v>profit</v>
      </c>
      <c r="P5062" s="2" t="s">
        <v>23</v>
      </c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318"/>
        <v>Good Sales</v>
      </c>
      <c r="F5063" s="2">
        <v>0.24</v>
      </c>
      <c r="G5063" s="2">
        <f t="shared" si="316"/>
        <v>885.43919999999991</v>
      </c>
      <c r="H5063" s="2">
        <f t="shared" si="317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tr">
        <f t="shared" si="319"/>
        <v>loss</v>
      </c>
      <c r="P5063" s="2" t="s">
        <v>48</v>
      </c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318"/>
        <v>Good Sales</v>
      </c>
      <c r="F5064" s="2">
        <v>0.28999999999999998</v>
      </c>
      <c r="G5064" s="2">
        <f t="shared" si="316"/>
        <v>735.01369999999997</v>
      </c>
      <c r="H5064" s="2">
        <f t="shared" si="317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tr">
        <f t="shared" si="319"/>
        <v>loss</v>
      </c>
      <c r="P5064" s="2" t="s">
        <v>39</v>
      </c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318"/>
        <v>Good Sales</v>
      </c>
      <c r="F5065" s="2">
        <v>0.31</v>
      </c>
      <c r="G5065" s="2">
        <f t="shared" si="316"/>
        <v>1195.4499000000001</v>
      </c>
      <c r="H5065" s="2">
        <f t="shared" si="317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tr">
        <f t="shared" si="319"/>
        <v>loss</v>
      </c>
      <c r="P5065" s="2" t="s">
        <v>17</v>
      </c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318"/>
        <v>concerning</v>
      </c>
      <c r="F5066" s="2">
        <v>0.03</v>
      </c>
      <c r="G5066" s="2">
        <f t="shared" si="316"/>
        <v>22.199400000000001</v>
      </c>
      <c r="H5066" s="2">
        <f t="shared" si="317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tr">
        <f t="shared" si="319"/>
        <v>loss</v>
      </c>
      <c r="P5066" s="2" t="s">
        <v>23</v>
      </c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318"/>
        <v>Good Sales</v>
      </c>
      <c r="F5067" s="2">
        <v>0.38</v>
      </c>
      <c r="G5067" s="2">
        <f t="shared" si="316"/>
        <v>615.5924</v>
      </c>
      <c r="H5067" s="2">
        <f t="shared" si="317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tr">
        <f t="shared" si="319"/>
        <v>loss</v>
      </c>
      <c r="P5067" s="2" t="s">
        <v>17</v>
      </c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318"/>
        <v>concerning</v>
      </c>
      <c r="F5068" s="2">
        <v>0.47</v>
      </c>
      <c r="G5068" s="2">
        <f t="shared" si="316"/>
        <v>108.94129999999998</v>
      </c>
      <c r="H5068" s="2">
        <f t="shared" si="317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tr">
        <f t="shared" si="319"/>
        <v>loss</v>
      </c>
      <c r="P5068" s="2" t="s">
        <v>34</v>
      </c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318"/>
        <v>Good Sales</v>
      </c>
      <c r="F5069" s="2">
        <v>0.26</v>
      </c>
      <c r="G5069" s="2">
        <f t="shared" si="316"/>
        <v>847.76120000000003</v>
      </c>
      <c r="H5069" s="2">
        <f t="shared" si="317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tr">
        <f t="shared" si="319"/>
        <v>profit</v>
      </c>
      <c r="P5069" s="2" t="s">
        <v>17</v>
      </c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318"/>
        <v>Good Sales</v>
      </c>
      <c r="F5070" s="2">
        <v>0.2</v>
      </c>
      <c r="G5070" s="2">
        <f t="shared" si="316"/>
        <v>809.42600000000004</v>
      </c>
      <c r="H5070" s="2">
        <f t="shared" si="317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tr">
        <f t="shared" si="319"/>
        <v>profit</v>
      </c>
      <c r="P5070" s="2" t="s">
        <v>28</v>
      </c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318"/>
        <v>Good Sales</v>
      </c>
      <c r="F5071" s="2">
        <v>0.39</v>
      </c>
      <c r="G5071" s="2">
        <f t="shared" si="316"/>
        <v>1847.3520000000001</v>
      </c>
      <c r="H5071" s="2">
        <f t="shared" si="317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tr">
        <f t="shared" si="319"/>
        <v>profit</v>
      </c>
      <c r="P5071" s="2" t="s">
        <v>48</v>
      </c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318"/>
        <v>Good Sales</v>
      </c>
      <c r="F5072" s="2">
        <v>0.36</v>
      </c>
      <c r="G5072" s="2">
        <f t="shared" si="316"/>
        <v>1247.0003999999999</v>
      </c>
      <c r="H5072" s="2">
        <f t="shared" si="317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tr">
        <f t="shared" si="319"/>
        <v>loss</v>
      </c>
      <c r="P5072" s="2" t="s">
        <v>28</v>
      </c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318"/>
        <v>Good Sales</v>
      </c>
      <c r="F5073" s="2">
        <v>0.33</v>
      </c>
      <c r="G5073" s="2">
        <f t="shared" si="316"/>
        <v>1216.7925</v>
      </c>
      <c r="H5073" s="2">
        <f t="shared" si="317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tr">
        <f t="shared" si="319"/>
        <v>profit</v>
      </c>
      <c r="P5073" s="2" t="s">
        <v>28</v>
      </c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318"/>
        <v>Good Sales</v>
      </c>
      <c r="F5074" s="2">
        <v>0.48</v>
      </c>
      <c r="G5074" s="2">
        <f t="shared" si="316"/>
        <v>2154.1103999999996</v>
      </c>
      <c r="H5074" s="2">
        <f t="shared" si="317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tr">
        <f t="shared" si="319"/>
        <v>loss</v>
      </c>
      <c r="P5074" s="2" t="s">
        <v>34</v>
      </c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318"/>
        <v>Good Sales</v>
      </c>
      <c r="F5075" s="2">
        <v>0.28999999999999998</v>
      </c>
      <c r="G5075" s="2">
        <f t="shared" si="316"/>
        <v>1359.5925</v>
      </c>
      <c r="H5075" s="2">
        <f t="shared" si="317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tr">
        <f t="shared" si="319"/>
        <v>loss</v>
      </c>
      <c r="P5075" s="2" t="s">
        <v>28</v>
      </c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318"/>
        <v>Good Sales</v>
      </c>
      <c r="F5076" s="2">
        <v>0.12</v>
      </c>
      <c r="G5076" s="2">
        <f t="shared" si="316"/>
        <v>300.88319999999999</v>
      </c>
      <c r="H5076" s="2">
        <f t="shared" si="317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tr">
        <f t="shared" si="319"/>
        <v>loss</v>
      </c>
      <c r="P5076" s="2" t="s">
        <v>39</v>
      </c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318"/>
        <v>concerning</v>
      </c>
      <c r="F5077" s="2">
        <v>0.01</v>
      </c>
      <c r="G5077" s="2">
        <f t="shared" si="316"/>
        <v>6.3796000000000008</v>
      </c>
      <c r="H5077" s="2">
        <f t="shared" si="317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tr">
        <f t="shared" si="319"/>
        <v>loss</v>
      </c>
      <c r="P5077" s="2" t="s">
        <v>23</v>
      </c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318"/>
        <v>Good Sales</v>
      </c>
      <c r="F5078" s="2">
        <v>0.23</v>
      </c>
      <c r="G5078" s="2">
        <f t="shared" si="316"/>
        <v>548.65120000000002</v>
      </c>
      <c r="H5078" s="2">
        <f t="shared" si="317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tr">
        <f t="shared" si="319"/>
        <v>loss</v>
      </c>
      <c r="P5078" s="2" t="s">
        <v>28</v>
      </c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318"/>
        <v>Good Sales</v>
      </c>
      <c r="F5079" s="2">
        <v>0.33</v>
      </c>
      <c r="G5079" s="2">
        <f t="shared" si="316"/>
        <v>932.1708000000001</v>
      </c>
      <c r="H5079" s="2">
        <f t="shared" si="317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tr">
        <f t="shared" si="319"/>
        <v>loss</v>
      </c>
      <c r="P5079" s="2" t="s">
        <v>48</v>
      </c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318"/>
        <v>Good Sales</v>
      </c>
      <c r="F5080" s="2">
        <v>0.09</v>
      </c>
      <c r="G5080" s="2">
        <f t="shared" si="316"/>
        <v>287.51130000000001</v>
      </c>
      <c r="H5080" s="2">
        <f t="shared" si="317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tr">
        <f t="shared" si="319"/>
        <v>profit</v>
      </c>
      <c r="P5080" s="2" t="s">
        <v>23</v>
      </c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318"/>
        <v>Good Sales</v>
      </c>
      <c r="F5081" s="2">
        <v>0.01</v>
      </c>
      <c r="G5081" s="2">
        <f t="shared" si="316"/>
        <v>49.474899999999998</v>
      </c>
      <c r="H5081" s="2">
        <f t="shared" si="317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tr">
        <f t="shared" si="319"/>
        <v>loss</v>
      </c>
      <c r="P5081" s="2" t="s">
        <v>34</v>
      </c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318"/>
        <v>Good Sales</v>
      </c>
      <c r="F5082" s="2">
        <v>0.45</v>
      </c>
      <c r="G5082" s="2">
        <f t="shared" si="316"/>
        <v>2068.2270000000003</v>
      </c>
      <c r="H5082" s="2">
        <f t="shared" si="317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tr">
        <f t="shared" si="319"/>
        <v>profit</v>
      </c>
      <c r="P5082" s="2" t="s">
        <v>39</v>
      </c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318"/>
        <v>Good Sales</v>
      </c>
      <c r="F5083" s="2">
        <v>0.15</v>
      </c>
      <c r="G5083" s="2">
        <f t="shared" si="316"/>
        <v>306.327</v>
      </c>
      <c r="H5083" s="2">
        <f t="shared" si="317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tr">
        <f t="shared" si="319"/>
        <v>loss</v>
      </c>
      <c r="P5083" s="2" t="s">
        <v>39</v>
      </c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318"/>
        <v>concerning</v>
      </c>
      <c r="F5084" s="2">
        <v>0.23</v>
      </c>
      <c r="G5084" s="2">
        <f t="shared" si="316"/>
        <v>150.86160000000001</v>
      </c>
      <c r="H5084" s="2">
        <f t="shared" si="317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tr">
        <f t="shared" si="319"/>
        <v>loss</v>
      </c>
      <c r="P5084" s="2" t="s">
        <v>23</v>
      </c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318"/>
        <v>Good Sales</v>
      </c>
      <c r="F5085" s="2">
        <v>0.05</v>
      </c>
      <c r="G5085" s="2">
        <f t="shared" si="316"/>
        <v>57.624000000000002</v>
      </c>
      <c r="H5085" s="2">
        <f t="shared" si="317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tr">
        <f t="shared" si="319"/>
        <v>loss</v>
      </c>
      <c r="P5085" s="2" t="s">
        <v>34</v>
      </c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318"/>
        <v>Good Sales</v>
      </c>
      <c r="F5086" s="2">
        <v>0.19</v>
      </c>
      <c r="G5086" s="2">
        <f t="shared" si="316"/>
        <v>180.80780000000001</v>
      </c>
      <c r="H5086" s="2">
        <f t="shared" si="317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tr">
        <f t="shared" si="319"/>
        <v>loss</v>
      </c>
      <c r="P5086" s="2" t="s">
        <v>28</v>
      </c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318"/>
        <v>Good Sales</v>
      </c>
      <c r="F5087" s="2">
        <v>0.21</v>
      </c>
      <c r="G5087" s="2">
        <f t="shared" si="316"/>
        <v>387.33659999999998</v>
      </c>
      <c r="H5087" s="2">
        <f t="shared" si="317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tr">
        <f t="shared" si="319"/>
        <v>loss</v>
      </c>
      <c r="P5087" s="2" t="s">
        <v>17</v>
      </c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318"/>
        <v>Good Sales</v>
      </c>
      <c r="F5088" s="2">
        <v>0.45</v>
      </c>
      <c r="G5088" s="2">
        <f t="shared" si="316"/>
        <v>1977.66</v>
      </c>
      <c r="H5088" s="2">
        <f t="shared" si="317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tr">
        <f t="shared" si="319"/>
        <v>loss</v>
      </c>
      <c r="P5088" s="2" t="s">
        <v>48</v>
      </c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318"/>
        <v>Good Sales</v>
      </c>
      <c r="F5089" s="2">
        <v>0.43</v>
      </c>
      <c r="G5089" s="2">
        <f t="shared" si="316"/>
        <v>965.80150000000003</v>
      </c>
      <c r="H5089" s="2">
        <f t="shared" si="317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tr">
        <f t="shared" si="319"/>
        <v>loss</v>
      </c>
      <c r="P5089" s="2" t="s">
        <v>28</v>
      </c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318"/>
        <v>Good Sales</v>
      </c>
      <c r="F5090" s="2">
        <v>0.09</v>
      </c>
      <c r="G5090" s="2">
        <f t="shared" si="316"/>
        <v>259.1694</v>
      </c>
      <c r="H5090" s="2">
        <f t="shared" si="317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tr">
        <f t="shared" si="319"/>
        <v>loss</v>
      </c>
      <c r="P5090" s="2" t="s">
        <v>48</v>
      </c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318"/>
        <v>Good Sales</v>
      </c>
      <c r="F5091" s="2">
        <v>0.28000000000000003</v>
      </c>
      <c r="G5091" s="2">
        <f t="shared" si="316"/>
        <v>273.81760000000003</v>
      </c>
      <c r="H5091" s="2">
        <f t="shared" si="317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tr">
        <f t="shared" si="319"/>
        <v>loss</v>
      </c>
      <c r="P5091" s="2" t="s">
        <v>48</v>
      </c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318"/>
        <v>Good Sales</v>
      </c>
      <c r="F5092" s="2">
        <v>0.37</v>
      </c>
      <c r="G5092" s="2">
        <f t="shared" si="316"/>
        <v>930.53520000000003</v>
      </c>
      <c r="H5092" s="2">
        <f t="shared" si="317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tr">
        <f t="shared" si="319"/>
        <v>loss</v>
      </c>
      <c r="P5092" s="2" t="s">
        <v>28</v>
      </c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318"/>
        <v>Good Sales</v>
      </c>
      <c r="F5093" s="2">
        <v>0.15</v>
      </c>
      <c r="G5093" s="2">
        <f t="shared" si="316"/>
        <v>657.11699999999996</v>
      </c>
      <c r="H5093" s="2">
        <f t="shared" si="317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tr">
        <f t="shared" si="319"/>
        <v>profit</v>
      </c>
      <c r="P5093" s="2" t="s">
        <v>28</v>
      </c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318"/>
        <v>Good Sales</v>
      </c>
      <c r="F5094" s="2">
        <v>0.2</v>
      </c>
      <c r="G5094" s="2">
        <f t="shared" si="316"/>
        <v>777.99400000000003</v>
      </c>
      <c r="H5094" s="2">
        <f t="shared" si="317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tr">
        <f t="shared" si="319"/>
        <v>profit</v>
      </c>
      <c r="P5094" s="2" t="s">
        <v>39</v>
      </c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318"/>
        <v>concerning</v>
      </c>
      <c r="F5095" s="2">
        <v>0.49</v>
      </c>
      <c r="G5095" s="2">
        <f t="shared" si="316"/>
        <v>243.9367</v>
      </c>
      <c r="H5095" s="2">
        <f t="shared" si="317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tr">
        <f t="shared" si="319"/>
        <v>loss</v>
      </c>
      <c r="P5095" s="2" t="s">
        <v>34</v>
      </c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318"/>
        <v>Good Sales</v>
      </c>
      <c r="F5096" s="2">
        <v>0.38</v>
      </c>
      <c r="G5096" s="2">
        <f t="shared" si="316"/>
        <v>1643.1769999999999</v>
      </c>
      <c r="H5096" s="2">
        <f t="shared" si="317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tr">
        <f t="shared" si="319"/>
        <v>loss</v>
      </c>
      <c r="P5096" s="2" t="s">
        <v>48</v>
      </c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318"/>
        <v>Good Sales</v>
      </c>
      <c r="F5097" s="2">
        <v>0.22</v>
      </c>
      <c r="G5097" s="2">
        <f t="shared" si="316"/>
        <v>317.18720000000002</v>
      </c>
      <c r="H5097" s="2">
        <f t="shared" si="317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tr">
        <f t="shared" si="319"/>
        <v>loss</v>
      </c>
      <c r="P5097" s="2" t="s">
        <v>28</v>
      </c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318"/>
        <v>Good Sales</v>
      </c>
      <c r="F5098" s="2">
        <v>0.27</v>
      </c>
      <c r="G5098" s="2">
        <f t="shared" si="316"/>
        <v>907.74270000000013</v>
      </c>
      <c r="H5098" s="2">
        <f t="shared" si="317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tr">
        <f t="shared" si="319"/>
        <v>loss</v>
      </c>
      <c r="P5098" s="2" t="s">
        <v>39</v>
      </c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318"/>
        <v>Good Sales</v>
      </c>
      <c r="F5099" s="2">
        <v>0.31</v>
      </c>
      <c r="G5099" s="2">
        <f t="shared" si="316"/>
        <v>253.35679999999999</v>
      </c>
      <c r="H5099" s="2">
        <f t="shared" si="317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tr">
        <f t="shared" si="319"/>
        <v>loss</v>
      </c>
      <c r="P5099" s="2" t="s">
        <v>23</v>
      </c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318"/>
        <v>Good Sales</v>
      </c>
      <c r="F5100" s="2">
        <v>0.25</v>
      </c>
      <c r="G5100" s="2">
        <f t="shared" si="316"/>
        <v>851.44</v>
      </c>
      <c r="H5100" s="2">
        <f t="shared" si="317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tr">
        <f t="shared" si="319"/>
        <v>loss</v>
      </c>
      <c r="P5100" s="2" t="s">
        <v>34</v>
      </c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318"/>
        <v>concerning</v>
      </c>
      <c r="F5101" s="2">
        <v>0.21</v>
      </c>
      <c r="G5101" s="2">
        <f t="shared" si="316"/>
        <v>57.737399999999994</v>
      </c>
      <c r="H5101" s="2">
        <f t="shared" si="317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tr">
        <f t="shared" si="319"/>
        <v>loss</v>
      </c>
      <c r="P5101" s="2" t="s">
        <v>28</v>
      </c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318"/>
        <v>Good Sales</v>
      </c>
      <c r="F5102" s="2">
        <v>0.18</v>
      </c>
      <c r="G5102" s="2">
        <f t="shared" si="316"/>
        <v>547.76879999999994</v>
      </c>
      <c r="H5102" s="2">
        <f t="shared" si="317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tr">
        <f t="shared" si="319"/>
        <v>loss</v>
      </c>
      <c r="P5102" s="2" t="s">
        <v>23</v>
      </c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318"/>
        <v>Good Sales</v>
      </c>
      <c r="F5103" s="2">
        <v>0.08</v>
      </c>
      <c r="G5103" s="2">
        <f t="shared" si="316"/>
        <v>261.2088</v>
      </c>
      <c r="H5103" s="2">
        <f t="shared" si="317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tr">
        <f t="shared" si="319"/>
        <v>loss</v>
      </c>
      <c r="P5103" s="2" t="s">
        <v>17</v>
      </c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318"/>
        <v>Good Sales</v>
      </c>
      <c r="F5104" s="2">
        <v>0.49</v>
      </c>
      <c r="G5104" s="2">
        <f t="shared" si="316"/>
        <v>636.03469999999993</v>
      </c>
      <c r="H5104" s="2">
        <f t="shared" si="317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tr">
        <f t="shared" si="319"/>
        <v>loss</v>
      </c>
      <c r="P5104" s="2" t="s">
        <v>39</v>
      </c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318"/>
        <v>Good Sales</v>
      </c>
      <c r="F5105" s="2">
        <v>0.05</v>
      </c>
      <c r="G5105" s="2">
        <f t="shared" si="316"/>
        <v>234.55900000000003</v>
      </c>
      <c r="H5105" s="2">
        <f t="shared" si="317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tr">
        <f t="shared" si="319"/>
        <v>profit</v>
      </c>
      <c r="P5105" s="2" t="s">
        <v>39</v>
      </c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318"/>
        <v>concerning</v>
      </c>
      <c r="F5106" s="2">
        <v>0.3</v>
      </c>
      <c r="G5106" s="2">
        <f t="shared" si="316"/>
        <v>97.577999999999989</v>
      </c>
      <c r="H5106" s="2">
        <f t="shared" si="317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tr">
        <f t="shared" si="319"/>
        <v>loss</v>
      </c>
      <c r="P5106" s="2" t="s">
        <v>48</v>
      </c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318"/>
        <v>Good Sales</v>
      </c>
      <c r="F5107" s="2">
        <v>0.48</v>
      </c>
      <c r="G5107" s="2">
        <f t="shared" si="316"/>
        <v>2145.3024</v>
      </c>
      <c r="H5107" s="2">
        <f t="shared" si="317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tr">
        <f t="shared" si="319"/>
        <v>profit</v>
      </c>
      <c r="P5107" s="2" t="s">
        <v>48</v>
      </c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318"/>
        <v>Good Sales</v>
      </c>
      <c r="F5108" s="2">
        <v>0.19</v>
      </c>
      <c r="G5108" s="2">
        <f t="shared" si="316"/>
        <v>374.54699999999997</v>
      </c>
      <c r="H5108" s="2">
        <f t="shared" si="317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tr">
        <f t="shared" si="319"/>
        <v>loss</v>
      </c>
      <c r="P5108" s="2" t="s">
        <v>39</v>
      </c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318"/>
        <v>Good Sales</v>
      </c>
      <c r="F5109" s="2">
        <v>0.13</v>
      </c>
      <c r="G5109" s="2">
        <f t="shared" si="316"/>
        <v>467.76339999999999</v>
      </c>
      <c r="H5109" s="2">
        <f t="shared" si="317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tr">
        <f t="shared" si="319"/>
        <v>loss</v>
      </c>
      <c r="P5109" s="2" t="s">
        <v>23</v>
      </c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318"/>
        <v>Good Sales</v>
      </c>
      <c r="F5110" s="2">
        <v>0.48</v>
      </c>
      <c r="G5110" s="2">
        <f t="shared" si="316"/>
        <v>1580.4431999999999</v>
      </c>
      <c r="H5110" s="2">
        <f t="shared" si="317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tr">
        <f t="shared" si="319"/>
        <v>loss</v>
      </c>
      <c r="P5110" s="2" t="s">
        <v>28</v>
      </c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318"/>
        <v>Good Sales</v>
      </c>
      <c r="F5111" s="2">
        <v>0.4</v>
      </c>
      <c r="G5111" s="2">
        <f t="shared" si="316"/>
        <v>369.76400000000001</v>
      </c>
      <c r="H5111" s="2">
        <f t="shared" si="317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tr">
        <f t="shared" si="319"/>
        <v>loss</v>
      </c>
      <c r="P5111" s="2" t="s">
        <v>34</v>
      </c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318"/>
        <v>Good Sales</v>
      </c>
      <c r="F5112" s="2">
        <v>0.33</v>
      </c>
      <c r="G5112" s="2">
        <f t="shared" si="316"/>
        <v>548.82299999999998</v>
      </c>
      <c r="H5112" s="2">
        <f t="shared" si="317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tr">
        <f t="shared" si="319"/>
        <v>loss</v>
      </c>
      <c r="P5112" s="2" t="s">
        <v>23</v>
      </c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318"/>
        <v>Good Sales</v>
      </c>
      <c r="F5113" s="2">
        <v>0.31</v>
      </c>
      <c r="G5113" s="2">
        <f t="shared" si="316"/>
        <v>835.57400000000007</v>
      </c>
      <c r="H5113" s="2">
        <f t="shared" si="317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tr">
        <f t="shared" si="319"/>
        <v>loss</v>
      </c>
      <c r="P5113" s="2" t="s">
        <v>17</v>
      </c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318"/>
        <v>Good Sales</v>
      </c>
      <c r="F5114" s="2">
        <v>0.18</v>
      </c>
      <c r="G5114" s="2">
        <f t="shared" si="316"/>
        <v>764.62199999999996</v>
      </c>
      <c r="H5114" s="2">
        <f t="shared" si="317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tr">
        <f t="shared" si="319"/>
        <v>profit</v>
      </c>
      <c r="P5114" s="2" t="s">
        <v>28</v>
      </c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318"/>
        <v>Good Sales</v>
      </c>
      <c r="F5115" s="2">
        <v>0.32</v>
      </c>
      <c r="G5115" s="2">
        <f t="shared" si="316"/>
        <v>1529.2192000000002</v>
      </c>
      <c r="H5115" s="2">
        <f t="shared" si="317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tr">
        <f t="shared" si="319"/>
        <v>loss</v>
      </c>
      <c r="P5115" s="2" t="s">
        <v>17</v>
      </c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318"/>
        <v>concerning</v>
      </c>
      <c r="F5116" s="2">
        <v>0.36</v>
      </c>
      <c r="G5116" s="2">
        <f t="shared" si="316"/>
        <v>72.313199999999995</v>
      </c>
      <c r="H5116" s="2">
        <f t="shared" si="317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tr">
        <f t="shared" si="319"/>
        <v>loss</v>
      </c>
      <c r="P5116" s="2" t="s">
        <v>39</v>
      </c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318"/>
        <v>Good Sales</v>
      </c>
      <c r="F5117" s="2">
        <v>0.02</v>
      </c>
      <c r="G5117" s="2">
        <f t="shared" si="316"/>
        <v>36.550800000000002</v>
      </c>
      <c r="H5117" s="2">
        <f t="shared" si="317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tr">
        <f t="shared" si="319"/>
        <v>loss</v>
      </c>
      <c r="P5117" s="2" t="s">
        <v>48</v>
      </c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318"/>
        <v>Good Sales</v>
      </c>
      <c r="F5118" s="2">
        <v>0.06</v>
      </c>
      <c r="G5118" s="2">
        <f t="shared" si="316"/>
        <v>202.43459999999999</v>
      </c>
      <c r="H5118" s="2">
        <f t="shared" si="317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tr">
        <f t="shared" si="319"/>
        <v>loss</v>
      </c>
      <c r="P5118" s="2" t="s">
        <v>28</v>
      </c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318"/>
        <v>Good Sales</v>
      </c>
      <c r="F5119" s="2">
        <v>0.16</v>
      </c>
      <c r="G5119" s="2">
        <f t="shared" si="316"/>
        <v>429.73919999999998</v>
      </c>
      <c r="H5119" s="2">
        <f t="shared" si="317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tr">
        <f t="shared" si="319"/>
        <v>loss</v>
      </c>
      <c r="P5119" s="2" t="s">
        <v>17</v>
      </c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318"/>
        <v>Good Sales</v>
      </c>
      <c r="F5120" s="2">
        <v>0.16</v>
      </c>
      <c r="G5120" s="2">
        <f t="shared" si="316"/>
        <v>755.32960000000003</v>
      </c>
      <c r="H5120" s="2">
        <f t="shared" si="317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tr">
        <f t="shared" si="319"/>
        <v>loss</v>
      </c>
      <c r="P5120" s="2" t="s">
        <v>48</v>
      </c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318"/>
        <v>concerning</v>
      </c>
      <c r="F5121" s="2">
        <v>0.45</v>
      </c>
      <c r="G5121" s="2">
        <f t="shared" si="316"/>
        <v>82.417500000000004</v>
      </c>
      <c r="H5121" s="2">
        <f t="shared" si="317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tr">
        <f t="shared" si="319"/>
        <v>loss</v>
      </c>
      <c r="P5121" s="2" t="s">
        <v>28</v>
      </c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318"/>
        <v>Good Sales</v>
      </c>
      <c r="F5122" s="2">
        <v>0.34</v>
      </c>
      <c r="G5122" s="2">
        <f t="shared" ref="G5122:G5185" si="320">D5122*F5122</f>
        <v>763.27280000000007</v>
      </c>
      <c r="H5122" s="2">
        <f t="shared" ref="H5122:H5185" si="321">D5122-G5122</f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tr">
        <f t="shared" si="319"/>
        <v>loss</v>
      </c>
      <c r="P5122" s="2" t="s">
        <v>34</v>
      </c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322">IF(D5123&gt;800,"Good Sales","concerning")</f>
        <v>Good Sales</v>
      </c>
      <c r="F5123" s="2">
        <v>0.19</v>
      </c>
      <c r="G5123" s="2">
        <f t="shared" si="320"/>
        <v>641.65660000000003</v>
      </c>
      <c r="H5123" s="2">
        <f t="shared" si="321"/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tr">
        <f t="shared" ref="O5123:O5186" si="323">IF(N5123&gt;800,"profit","loss")</f>
        <v>loss</v>
      </c>
      <c r="P5123" s="2" t="s">
        <v>17</v>
      </c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322"/>
        <v>Good Sales</v>
      </c>
      <c r="F5124" s="2">
        <v>0.4</v>
      </c>
      <c r="G5124" s="2">
        <f t="shared" si="320"/>
        <v>466.46400000000006</v>
      </c>
      <c r="H5124" s="2">
        <f t="shared" si="32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tr">
        <f t="shared" si="323"/>
        <v>loss</v>
      </c>
      <c r="P5124" s="2" t="s">
        <v>28</v>
      </c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322"/>
        <v>Good Sales</v>
      </c>
      <c r="F5125" s="2">
        <v>0.16</v>
      </c>
      <c r="G5125" s="2">
        <f t="shared" si="320"/>
        <v>585.08320000000003</v>
      </c>
      <c r="H5125" s="2">
        <f t="shared" si="32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tr">
        <f t="shared" si="323"/>
        <v>loss</v>
      </c>
      <c r="P5125" s="2" t="s">
        <v>48</v>
      </c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322"/>
        <v>concerning</v>
      </c>
      <c r="F5126" s="2">
        <v>0.5</v>
      </c>
      <c r="G5126" s="2">
        <f t="shared" si="320"/>
        <v>249.01</v>
      </c>
      <c r="H5126" s="2">
        <f t="shared" si="32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tr">
        <f t="shared" si="323"/>
        <v>loss</v>
      </c>
      <c r="P5126" s="2" t="s">
        <v>39</v>
      </c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322"/>
        <v>Good Sales</v>
      </c>
      <c r="F5127" s="2">
        <v>0.39</v>
      </c>
      <c r="G5127" s="2">
        <f t="shared" si="320"/>
        <v>900.93510000000003</v>
      </c>
      <c r="H5127" s="2">
        <f t="shared" si="32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tr">
        <f t="shared" si="323"/>
        <v>loss</v>
      </c>
      <c r="P5127" s="2" t="s">
        <v>34</v>
      </c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322"/>
        <v>Good Sales</v>
      </c>
      <c r="F5128" s="2">
        <v>0.4</v>
      </c>
      <c r="G5128" s="2">
        <f t="shared" si="320"/>
        <v>1365.42</v>
      </c>
      <c r="H5128" s="2">
        <f t="shared" si="32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tr">
        <f t="shared" si="323"/>
        <v>loss</v>
      </c>
      <c r="P5128" s="2" t="s">
        <v>23</v>
      </c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322"/>
        <v>Good Sales</v>
      </c>
      <c r="F5129" s="2">
        <v>0.13</v>
      </c>
      <c r="G5129" s="2">
        <f t="shared" si="320"/>
        <v>182.92429999999999</v>
      </c>
      <c r="H5129" s="2">
        <f t="shared" si="32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tr">
        <f t="shared" si="323"/>
        <v>loss</v>
      </c>
      <c r="P5129" s="2" t="s">
        <v>48</v>
      </c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322"/>
        <v>concerning</v>
      </c>
      <c r="F5130" s="2">
        <v>7.0000000000000007E-2</v>
      </c>
      <c r="G5130" s="2">
        <f t="shared" si="320"/>
        <v>32.329500000000003</v>
      </c>
      <c r="H5130" s="2">
        <f t="shared" si="32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tr">
        <f t="shared" si="323"/>
        <v>loss</v>
      </c>
      <c r="P5130" s="2" t="s">
        <v>23</v>
      </c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322"/>
        <v>Good Sales</v>
      </c>
      <c r="F5131" s="2">
        <v>0.19</v>
      </c>
      <c r="G5131" s="2">
        <f t="shared" si="320"/>
        <v>909.98789999999997</v>
      </c>
      <c r="H5131" s="2">
        <f t="shared" si="32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tr">
        <f t="shared" si="323"/>
        <v>loss</v>
      </c>
      <c r="P5131" s="2" t="s">
        <v>17</v>
      </c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322"/>
        <v>Good Sales</v>
      </c>
      <c r="F5132" s="2">
        <v>0.17</v>
      </c>
      <c r="G5132" s="2">
        <f t="shared" si="320"/>
        <v>778.21410000000003</v>
      </c>
      <c r="H5132" s="2">
        <f t="shared" si="32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tr">
        <f t="shared" si="323"/>
        <v>profit</v>
      </c>
      <c r="P5132" s="2" t="s">
        <v>23</v>
      </c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322"/>
        <v>Good Sales</v>
      </c>
      <c r="F5133" s="2">
        <v>0.38</v>
      </c>
      <c r="G5133" s="2">
        <f t="shared" si="320"/>
        <v>1762.8998000000001</v>
      </c>
      <c r="H5133" s="2">
        <f t="shared" si="32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tr">
        <f t="shared" si="323"/>
        <v>loss</v>
      </c>
      <c r="P5133" s="2" t="s">
        <v>17</v>
      </c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322"/>
        <v>Good Sales</v>
      </c>
      <c r="F5134" s="2">
        <v>0.09</v>
      </c>
      <c r="G5134" s="2">
        <f t="shared" si="320"/>
        <v>440.51939999999996</v>
      </c>
      <c r="H5134" s="2">
        <f t="shared" si="32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tr">
        <f t="shared" si="323"/>
        <v>loss</v>
      </c>
      <c r="P5134" s="2" t="s">
        <v>28</v>
      </c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322"/>
        <v>Good Sales</v>
      </c>
      <c r="F5135" s="2">
        <v>0.26</v>
      </c>
      <c r="G5135" s="2">
        <f t="shared" si="320"/>
        <v>261.30520000000001</v>
      </c>
      <c r="H5135" s="2">
        <f t="shared" si="32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tr">
        <f t="shared" si="323"/>
        <v>loss</v>
      </c>
      <c r="P5135" s="2" t="s">
        <v>23</v>
      </c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322"/>
        <v>Good Sales</v>
      </c>
      <c r="F5136" s="2">
        <v>0.31</v>
      </c>
      <c r="G5136" s="2">
        <f t="shared" si="320"/>
        <v>270.661</v>
      </c>
      <c r="H5136" s="2">
        <f t="shared" si="32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tr">
        <f t="shared" si="323"/>
        <v>loss</v>
      </c>
      <c r="P5136" s="2" t="s">
        <v>17</v>
      </c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322"/>
        <v>concerning</v>
      </c>
      <c r="F5137" s="2">
        <v>0.19</v>
      </c>
      <c r="G5137" s="2">
        <f t="shared" si="320"/>
        <v>50.853499999999997</v>
      </c>
      <c r="H5137" s="2">
        <f t="shared" si="32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tr">
        <f t="shared" si="323"/>
        <v>loss</v>
      </c>
      <c r="P5137" s="2" t="s">
        <v>34</v>
      </c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322"/>
        <v>Good Sales</v>
      </c>
      <c r="F5138" s="2">
        <v>0.1</v>
      </c>
      <c r="G5138" s="2">
        <f t="shared" si="320"/>
        <v>446.99300000000005</v>
      </c>
      <c r="H5138" s="2">
        <f t="shared" si="32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tr">
        <f t="shared" si="323"/>
        <v>profit</v>
      </c>
      <c r="P5138" s="2" t="s">
        <v>23</v>
      </c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322"/>
        <v>Good Sales</v>
      </c>
      <c r="F5139" s="2">
        <v>0.45</v>
      </c>
      <c r="G5139" s="2">
        <f t="shared" si="320"/>
        <v>1704.8430000000001</v>
      </c>
      <c r="H5139" s="2">
        <f t="shared" si="32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tr">
        <f t="shared" si="323"/>
        <v>loss</v>
      </c>
      <c r="P5139" s="2" t="s">
        <v>28</v>
      </c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322"/>
        <v>Good Sales</v>
      </c>
      <c r="F5140" s="2">
        <v>7.0000000000000007E-2</v>
      </c>
      <c r="G5140" s="2">
        <f t="shared" si="320"/>
        <v>224.20930000000001</v>
      </c>
      <c r="H5140" s="2">
        <f t="shared" si="32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tr">
        <f t="shared" si="323"/>
        <v>loss</v>
      </c>
      <c r="P5140" s="2" t="s">
        <v>28</v>
      </c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322"/>
        <v>Good Sales</v>
      </c>
      <c r="F5141" s="2">
        <v>0.15</v>
      </c>
      <c r="G5141" s="2">
        <f t="shared" si="320"/>
        <v>696.84149999999988</v>
      </c>
      <c r="H5141" s="2">
        <f t="shared" si="32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tr">
        <f t="shared" si="323"/>
        <v>profit</v>
      </c>
      <c r="P5141" s="2" t="s">
        <v>48</v>
      </c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322"/>
        <v>Good Sales</v>
      </c>
      <c r="F5142" s="2">
        <v>0.38</v>
      </c>
      <c r="G5142" s="2">
        <f t="shared" si="320"/>
        <v>1108.7944</v>
      </c>
      <c r="H5142" s="2">
        <f t="shared" si="32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tr">
        <f t="shared" si="323"/>
        <v>loss</v>
      </c>
      <c r="P5142" s="2" t="s">
        <v>17</v>
      </c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322"/>
        <v>concerning</v>
      </c>
      <c r="F5143" s="2">
        <v>0.3</v>
      </c>
      <c r="G5143" s="2">
        <f t="shared" si="320"/>
        <v>220.70399999999998</v>
      </c>
      <c r="H5143" s="2">
        <f t="shared" si="32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tr">
        <f t="shared" si="323"/>
        <v>loss</v>
      </c>
      <c r="P5143" s="2" t="s">
        <v>48</v>
      </c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322"/>
        <v>Good Sales</v>
      </c>
      <c r="F5144" s="2">
        <v>0.37</v>
      </c>
      <c r="G5144" s="2">
        <f t="shared" si="320"/>
        <v>357.65679999999998</v>
      </c>
      <c r="H5144" s="2">
        <f t="shared" si="32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tr">
        <f t="shared" si="323"/>
        <v>loss</v>
      </c>
      <c r="P5144" s="2" t="s">
        <v>34</v>
      </c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322"/>
        <v>concerning</v>
      </c>
      <c r="F5145" s="2">
        <v>0.4</v>
      </c>
      <c r="G5145" s="2">
        <f t="shared" si="320"/>
        <v>299.08000000000004</v>
      </c>
      <c r="H5145" s="2">
        <f t="shared" si="32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tr">
        <f t="shared" si="323"/>
        <v>loss</v>
      </c>
      <c r="P5145" s="2" t="s">
        <v>17</v>
      </c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322"/>
        <v>Good Sales</v>
      </c>
      <c r="F5146" s="2">
        <v>0.45</v>
      </c>
      <c r="G5146" s="2">
        <f t="shared" si="320"/>
        <v>723.38400000000001</v>
      </c>
      <c r="H5146" s="2">
        <f t="shared" si="32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tr">
        <f t="shared" si="323"/>
        <v>loss</v>
      </c>
      <c r="P5146" s="2" t="s">
        <v>23</v>
      </c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322"/>
        <v>Good Sales</v>
      </c>
      <c r="F5147" s="2">
        <v>0.15</v>
      </c>
      <c r="G5147" s="2">
        <f t="shared" si="320"/>
        <v>293.92949999999996</v>
      </c>
      <c r="H5147" s="2">
        <f t="shared" si="32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tr">
        <f t="shared" si="323"/>
        <v>loss</v>
      </c>
      <c r="P5147" s="2" t="s">
        <v>23</v>
      </c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322"/>
        <v>Good Sales</v>
      </c>
      <c r="F5148" s="2">
        <v>0.24</v>
      </c>
      <c r="G5148" s="2">
        <f t="shared" si="320"/>
        <v>961.08240000000001</v>
      </c>
      <c r="H5148" s="2">
        <f t="shared" si="32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tr">
        <f t="shared" si="323"/>
        <v>loss</v>
      </c>
      <c r="P5148" s="2" t="s">
        <v>17</v>
      </c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322"/>
        <v>Good Sales</v>
      </c>
      <c r="F5149" s="2">
        <v>0.34</v>
      </c>
      <c r="G5149" s="2">
        <f t="shared" si="320"/>
        <v>352.62760000000009</v>
      </c>
      <c r="H5149" s="2">
        <f t="shared" si="32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tr">
        <f t="shared" si="323"/>
        <v>loss</v>
      </c>
      <c r="P5149" s="2" t="s">
        <v>23</v>
      </c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322"/>
        <v>Good Sales</v>
      </c>
      <c r="F5150" s="2">
        <v>0.4</v>
      </c>
      <c r="G5150" s="2">
        <f t="shared" si="320"/>
        <v>1461.7160000000001</v>
      </c>
      <c r="H5150" s="2">
        <f t="shared" si="32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tr">
        <f t="shared" si="323"/>
        <v>profit</v>
      </c>
      <c r="P5150" s="2" t="s">
        <v>23</v>
      </c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322"/>
        <v>Good Sales</v>
      </c>
      <c r="F5151" s="2">
        <v>0.28999999999999998</v>
      </c>
      <c r="G5151" s="2">
        <f t="shared" si="320"/>
        <v>727.03579999999999</v>
      </c>
      <c r="H5151" s="2">
        <f t="shared" si="32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tr">
        <f t="shared" si="323"/>
        <v>loss</v>
      </c>
      <c r="P5151" s="2" t="s">
        <v>17</v>
      </c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322"/>
        <v>Good Sales</v>
      </c>
      <c r="F5152" s="2">
        <v>0.26</v>
      </c>
      <c r="G5152" s="2">
        <f t="shared" si="320"/>
        <v>1299.5658000000001</v>
      </c>
      <c r="H5152" s="2">
        <f t="shared" si="32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tr">
        <f t="shared" si="323"/>
        <v>profit</v>
      </c>
      <c r="P5152" s="2" t="s">
        <v>28</v>
      </c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322"/>
        <v>Good Sales</v>
      </c>
      <c r="F5153" s="2">
        <v>0.35</v>
      </c>
      <c r="G5153" s="2">
        <f t="shared" si="320"/>
        <v>1366.8374999999999</v>
      </c>
      <c r="H5153" s="2">
        <f t="shared" si="32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tr">
        <f t="shared" si="323"/>
        <v>loss</v>
      </c>
      <c r="P5153" s="2" t="s">
        <v>23</v>
      </c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322"/>
        <v>Good Sales</v>
      </c>
      <c r="F5154" s="2">
        <v>0.19</v>
      </c>
      <c r="G5154" s="2">
        <f t="shared" si="320"/>
        <v>921.09529999999995</v>
      </c>
      <c r="H5154" s="2">
        <f t="shared" si="32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tr">
        <f t="shared" si="323"/>
        <v>profit</v>
      </c>
      <c r="P5154" s="2" t="s">
        <v>39</v>
      </c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322"/>
        <v>Good Sales</v>
      </c>
      <c r="F5155" s="2">
        <v>0.45</v>
      </c>
      <c r="G5155" s="2">
        <f t="shared" si="320"/>
        <v>799.88400000000001</v>
      </c>
      <c r="H5155" s="2">
        <f t="shared" si="32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tr">
        <f t="shared" si="323"/>
        <v>loss</v>
      </c>
      <c r="P5155" s="2" t="s">
        <v>39</v>
      </c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322"/>
        <v>concerning</v>
      </c>
      <c r="F5156" s="2">
        <v>0.11</v>
      </c>
      <c r="G5156" s="2">
        <f t="shared" si="320"/>
        <v>77.3245</v>
      </c>
      <c r="H5156" s="2">
        <f t="shared" si="32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tr">
        <f t="shared" si="323"/>
        <v>loss</v>
      </c>
      <c r="P5156" s="2" t="s">
        <v>17</v>
      </c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322"/>
        <v>Good Sales</v>
      </c>
      <c r="F5157" s="2">
        <v>0.44</v>
      </c>
      <c r="G5157" s="2">
        <f t="shared" si="320"/>
        <v>1134.7115999999999</v>
      </c>
      <c r="H5157" s="2">
        <f t="shared" si="32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tr">
        <f t="shared" si="323"/>
        <v>loss</v>
      </c>
      <c r="P5157" s="2" t="s">
        <v>34</v>
      </c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322"/>
        <v>concerning</v>
      </c>
      <c r="F5158" s="2">
        <v>0.32</v>
      </c>
      <c r="G5158" s="2">
        <f t="shared" si="320"/>
        <v>226.8064</v>
      </c>
      <c r="H5158" s="2">
        <f t="shared" si="32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tr">
        <f t="shared" si="323"/>
        <v>loss</v>
      </c>
      <c r="P5158" s="2" t="s">
        <v>48</v>
      </c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322"/>
        <v>Good Sales</v>
      </c>
      <c r="F5159" s="2">
        <v>0.3</v>
      </c>
      <c r="G5159" s="2">
        <f t="shared" si="320"/>
        <v>753.90300000000002</v>
      </c>
      <c r="H5159" s="2">
        <f t="shared" si="32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tr">
        <f t="shared" si="323"/>
        <v>loss</v>
      </c>
      <c r="P5159" s="2" t="s">
        <v>28</v>
      </c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322"/>
        <v>Good Sales</v>
      </c>
      <c r="F5160" s="2">
        <v>0.23</v>
      </c>
      <c r="G5160" s="2">
        <f t="shared" si="320"/>
        <v>327.22329999999999</v>
      </c>
      <c r="H5160" s="2">
        <f t="shared" si="32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tr">
        <f t="shared" si="323"/>
        <v>loss</v>
      </c>
      <c r="P5160" s="2" t="s">
        <v>23</v>
      </c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322"/>
        <v>Good Sales</v>
      </c>
      <c r="F5161" s="2">
        <v>0.08</v>
      </c>
      <c r="G5161" s="2">
        <f t="shared" si="320"/>
        <v>200.49040000000002</v>
      </c>
      <c r="H5161" s="2">
        <f t="shared" si="32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tr">
        <f t="shared" si="323"/>
        <v>loss</v>
      </c>
      <c r="P5161" s="2" t="s">
        <v>39</v>
      </c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322"/>
        <v>Good Sales</v>
      </c>
      <c r="F5162" s="2">
        <v>0.43</v>
      </c>
      <c r="G5162" s="2">
        <f t="shared" si="320"/>
        <v>2043.8846000000001</v>
      </c>
      <c r="H5162" s="2">
        <f t="shared" si="32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tr">
        <f t="shared" si="323"/>
        <v>profit</v>
      </c>
      <c r="P5162" s="2" t="s">
        <v>23</v>
      </c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322"/>
        <v>Good Sales</v>
      </c>
      <c r="F5163" s="2">
        <v>0.03</v>
      </c>
      <c r="G5163" s="2">
        <f t="shared" si="320"/>
        <v>45.488099999999996</v>
      </c>
      <c r="H5163" s="2">
        <f t="shared" si="32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tr">
        <f t="shared" si="323"/>
        <v>loss</v>
      </c>
      <c r="P5163" s="2" t="s">
        <v>48</v>
      </c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322"/>
        <v>Good Sales</v>
      </c>
      <c r="F5164" s="2">
        <v>0.13</v>
      </c>
      <c r="G5164" s="2">
        <f t="shared" si="320"/>
        <v>645.81790000000001</v>
      </c>
      <c r="H5164" s="2">
        <f t="shared" si="32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tr">
        <f t="shared" si="323"/>
        <v>loss</v>
      </c>
      <c r="P5164" s="2" t="s">
        <v>34</v>
      </c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322"/>
        <v>Good Sales</v>
      </c>
      <c r="F5165" s="2">
        <v>0.05</v>
      </c>
      <c r="G5165" s="2">
        <f t="shared" si="320"/>
        <v>61.185500000000005</v>
      </c>
      <c r="H5165" s="2">
        <f t="shared" si="32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tr">
        <f t="shared" si="323"/>
        <v>loss</v>
      </c>
      <c r="P5165" s="2" t="s">
        <v>17</v>
      </c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322"/>
        <v>Good Sales</v>
      </c>
      <c r="F5166" s="2">
        <v>0.05</v>
      </c>
      <c r="G5166" s="2">
        <f t="shared" si="320"/>
        <v>55.986500000000007</v>
      </c>
      <c r="H5166" s="2">
        <f t="shared" si="32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tr">
        <f t="shared" si="323"/>
        <v>loss</v>
      </c>
      <c r="P5166" s="2" t="s">
        <v>28</v>
      </c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322"/>
        <v>Good Sales</v>
      </c>
      <c r="F5167" s="2">
        <v>0.2</v>
      </c>
      <c r="G5167" s="2">
        <f t="shared" si="320"/>
        <v>553.89200000000005</v>
      </c>
      <c r="H5167" s="2">
        <f t="shared" si="32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tr">
        <f t="shared" si="323"/>
        <v>loss</v>
      </c>
      <c r="P5167" s="2" t="s">
        <v>34</v>
      </c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322"/>
        <v>Good Sales</v>
      </c>
      <c r="F5168" s="2">
        <v>0.08</v>
      </c>
      <c r="G5168" s="2">
        <f t="shared" si="320"/>
        <v>338.08160000000004</v>
      </c>
      <c r="H5168" s="2">
        <f t="shared" si="32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tr">
        <f t="shared" si="323"/>
        <v>loss</v>
      </c>
      <c r="P5168" s="2" t="s">
        <v>39</v>
      </c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322"/>
        <v>Good Sales</v>
      </c>
      <c r="F5169" s="2">
        <v>0.28999999999999998</v>
      </c>
      <c r="G5169" s="2">
        <f t="shared" si="320"/>
        <v>1094.0453</v>
      </c>
      <c r="H5169" s="2">
        <f t="shared" si="32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tr">
        <f t="shared" si="323"/>
        <v>loss</v>
      </c>
      <c r="P5169" s="2" t="s">
        <v>17</v>
      </c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322"/>
        <v>Good Sales</v>
      </c>
      <c r="F5170" s="2">
        <v>0.31</v>
      </c>
      <c r="G5170" s="2">
        <f t="shared" si="320"/>
        <v>1130.0523000000001</v>
      </c>
      <c r="H5170" s="2">
        <f t="shared" si="32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tr">
        <f t="shared" si="323"/>
        <v>loss</v>
      </c>
      <c r="P5170" s="2" t="s">
        <v>48</v>
      </c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322"/>
        <v>Good Sales</v>
      </c>
      <c r="F5171" s="2">
        <v>0.44</v>
      </c>
      <c r="G5171" s="2">
        <f t="shared" si="320"/>
        <v>653.35599999999999</v>
      </c>
      <c r="H5171" s="2">
        <f t="shared" si="32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tr">
        <f t="shared" si="323"/>
        <v>loss</v>
      </c>
      <c r="P5171" s="2" t="s">
        <v>23</v>
      </c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322"/>
        <v>concerning</v>
      </c>
      <c r="F5172" s="2">
        <v>0.15</v>
      </c>
      <c r="G5172" s="2">
        <f t="shared" si="320"/>
        <v>31.549500000000002</v>
      </c>
      <c r="H5172" s="2">
        <f t="shared" si="32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tr">
        <f t="shared" si="323"/>
        <v>loss</v>
      </c>
      <c r="P5172" s="2" t="s">
        <v>17</v>
      </c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322"/>
        <v>Good Sales</v>
      </c>
      <c r="F5173" s="2">
        <v>0.15</v>
      </c>
      <c r="G5173" s="2">
        <f t="shared" si="320"/>
        <v>133.88550000000001</v>
      </c>
      <c r="H5173" s="2">
        <f t="shared" si="32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tr">
        <f t="shared" si="323"/>
        <v>loss</v>
      </c>
      <c r="P5173" s="2" t="s">
        <v>39</v>
      </c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322"/>
        <v>Good Sales</v>
      </c>
      <c r="F5174" s="2">
        <v>0.12</v>
      </c>
      <c r="G5174" s="2">
        <f t="shared" si="320"/>
        <v>217.49039999999999</v>
      </c>
      <c r="H5174" s="2">
        <f t="shared" si="32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tr">
        <f t="shared" si="323"/>
        <v>loss</v>
      </c>
      <c r="P5174" s="2" t="s">
        <v>28</v>
      </c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322"/>
        <v>Good Sales</v>
      </c>
      <c r="F5175" s="2">
        <v>0.39</v>
      </c>
      <c r="G5175" s="2">
        <f t="shared" si="320"/>
        <v>1895.8875</v>
      </c>
      <c r="H5175" s="2">
        <f t="shared" si="32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tr">
        <f t="shared" si="323"/>
        <v>loss</v>
      </c>
      <c r="P5175" s="2" t="s">
        <v>48</v>
      </c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322"/>
        <v>Good Sales</v>
      </c>
      <c r="F5176" s="2">
        <v>0.21</v>
      </c>
      <c r="G5176" s="2">
        <f t="shared" si="320"/>
        <v>967.45109999999988</v>
      </c>
      <c r="H5176" s="2">
        <f t="shared" si="32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tr">
        <f t="shared" si="323"/>
        <v>profit</v>
      </c>
      <c r="P5176" s="2" t="s">
        <v>34</v>
      </c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322"/>
        <v>Good Sales</v>
      </c>
      <c r="F5177" s="2">
        <v>0.28000000000000003</v>
      </c>
      <c r="G5177" s="2">
        <f t="shared" si="320"/>
        <v>303.28480000000008</v>
      </c>
      <c r="H5177" s="2">
        <f t="shared" si="32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tr">
        <f t="shared" si="323"/>
        <v>loss</v>
      </c>
      <c r="P5177" s="2" t="s">
        <v>23</v>
      </c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322"/>
        <v>Good Sales</v>
      </c>
      <c r="F5178" s="2">
        <v>0.19</v>
      </c>
      <c r="G5178" s="2">
        <f t="shared" si="320"/>
        <v>694.55450000000008</v>
      </c>
      <c r="H5178" s="2">
        <f t="shared" si="32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tr">
        <f t="shared" si="323"/>
        <v>loss</v>
      </c>
      <c r="P5178" s="2" t="s">
        <v>39</v>
      </c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322"/>
        <v>Good Sales</v>
      </c>
      <c r="F5179" s="2">
        <v>0.08</v>
      </c>
      <c r="G5179" s="2">
        <f t="shared" si="320"/>
        <v>234.9744</v>
      </c>
      <c r="H5179" s="2">
        <f t="shared" si="32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tr">
        <f t="shared" si="323"/>
        <v>loss</v>
      </c>
      <c r="P5179" s="2" t="s">
        <v>39</v>
      </c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322"/>
        <v>concerning</v>
      </c>
      <c r="F5180" s="2">
        <v>0.05</v>
      </c>
      <c r="G5180" s="2">
        <f t="shared" si="320"/>
        <v>17.211500000000001</v>
      </c>
      <c r="H5180" s="2">
        <f t="shared" si="32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tr">
        <f t="shared" si="323"/>
        <v>loss</v>
      </c>
      <c r="P5180" s="2" t="s">
        <v>48</v>
      </c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322"/>
        <v>Good Sales</v>
      </c>
      <c r="F5181" s="2">
        <v>0.43</v>
      </c>
      <c r="G5181" s="2">
        <f t="shared" si="320"/>
        <v>826.1848</v>
      </c>
      <c r="H5181" s="2">
        <f t="shared" si="32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tr">
        <f t="shared" si="323"/>
        <v>loss</v>
      </c>
      <c r="P5181" s="2" t="s">
        <v>17</v>
      </c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322"/>
        <v>Good Sales</v>
      </c>
      <c r="F5182" s="2">
        <v>0.13</v>
      </c>
      <c r="G5182" s="2">
        <f t="shared" si="320"/>
        <v>322.62880000000001</v>
      </c>
      <c r="H5182" s="2">
        <f t="shared" si="32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tr">
        <f t="shared" si="323"/>
        <v>loss</v>
      </c>
      <c r="P5182" s="2" t="s">
        <v>28</v>
      </c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322"/>
        <v>Good Sales</v>
      </c>
      <c r="F5183" s="2">
        <v>0.47</v>
      </c>
      <c r="G5183" s="2">
        <f t="shared" si="320"/>
        <v>1584.4216999999999</v>
      </c>
      <c r="H5183" s="2">
        <f t="shared" si="32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tr">
        <f t="shared" si="323"/>
        <v>profit</v>
      </c>
      <c r="P5183" s="2" t="s">
        <v>17</v>
      </c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322"/>
        <v>Good Sales</v>
      </c>
      <c r="F5184" s="2">
        <v>0.47</v>
      </c>
      <c r="G5184" s="2">
        <f t="shared" si="320"/>
        <v>726.16879999999992</v>
      </c>
      <c r="H5184" s="2">
        <f t="shared" si="32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tr">
        <f t="shared" si="323"/>
        <v>loss</v>
      </c>
      <c r="P5184" s="2" t="s">
        <v>48</v>
      </c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322"/>
        <v>Good Sales</v>
      </c>
      <c r="F5185" s="2">
        <v>0.24</v>
      </c>
      <c r="G5185" s="2">
        <f t="shared" si="320"/>
        <v>1122.1704</v>
      </c>
      <c r="H5185" s="2">
        <f t="shared" si="32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tr">
        <f t="shared" si="323"/>
        <v>profit</v>
      </c>
      <c r="P5185" s="2" t="s">
        <v>48</v>
      </c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322"/>
        <v>Good Sales</v>
      </c>
      <c r="F5186" s="2">
        <v>0.48</v>
      </c>
      <c r="G5186" s="2">
        <f t="shared" ref="G5186:G5249" si="324">D5186*F5186</f>
        <v>1110.8208</v>
      </c>
      <c r="H5186" s="2">
        <f t="shared" ref="H5186:H5249" si="325">D5186-G5186</f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tr">
        <f t="shared" si="323"/>
        <v>loss</v>
      </c>
      <c r="P5186" s="2" t="s">
        <v>39</v>
      </c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326">IF(D5187&gt;800,"Good Sales","concerning")</f>
        <v>Good Sales</v>
      </c>
      <c r="F5187" s="2">
        <v>0.01</v>
      </c>
      <c r="G5187" s="2">
        <f t="shared" si="324"/>
        <v>13.177999999999999</v>
      </c>
      <c r="H5187" s="2">
        <f t="shared" si="325"/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tr">
        <f t="shared" ref="O5187:O5250" si="327">IF(N5187&gt;800,"profit","loss")</f>
        <v>loss</v>
      </c>
      <c r="P5187" s="2" t="s">
        <v>28</v>
      </c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326"/>
        <v>Good Sales</v>
      </c>
      <c r="F5188" s="2">
        <v>0.05</v>
      </c>
      <c r="G5188" s="2">
        <f t="shared" si="324"/>
        <v>82.525000000000006</v>
      </c>
      <c r="H5188" s="2">
        <f t="shared" si="325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tr">
        <f t="shared" si="327"/>
        <v>loss</v>
      </c>
      <c r="P5188" s="2" t="s">
        <v>39</v>
      </c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326"/>
        <v>Good Sales</v>
      </c>
      <c r="F5189" s="2">
        <v>0.12</v>
      </c>
      <c r="G5189" s="2">
        <f t="shared" si="324"/>
        <v>454.10879999999997</v>
      </c>
      <c r="H5189" s="2">
        <f t="shared" si="325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tr">
        <f t="shared" si="327"/>
        <v>profit</v>
      </c>
      <c r="P5189" s="2" t="s">
        <v>39</v>
      </c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326"/>
        <v>Good Sales</v>
      </c>
      <c r="F5190" s="2">
        <v>0.1</v>
      </c>
      <c r="G5190" s="2">
        <f t="shared" si="324"/>
        <v>323.74</v>
      </c>
      <c r="H5190" s="2">
        <f t="shared" si="325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tr">
        <f t="shared" si="327"/>
        <v>loss</v>
      </c>
      <c r="P5190" s="2" t="s">
        <v>39</v>
      </c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326"/>
        <v>Good Sales</v>
      </c>
      <c r="F5191" s="2">
        <v>0.13</v>
      </c>
      <c r="G5191" s="2">
        <f t="shared" si="324"/>
        <v>485.76710000000003</v>
      </c>
      <c r="H5191" s="2">
        <f t="shared" si="325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tr">
        <f t="shared" si="327"/>
        <v>profit</v>
      </c>
      <c r="P5191" s="2" t="s">
        <v>23</v>
      </c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326"/>
        <v>Good Sales</v>
      </c>
      <c r="F5192" s="2">
        <v>0.23</v>
      </c>
      <c r="G5192" s="2">
        <f t="shared" si="324"/>
        <v>352.46810000000005</v>
      </c>
      <c r="H5192" s="2">
        <f t="shared" si="325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tr">
        <f t="shared" si="327"/>
        <v>loss</v>
      </c>
      <c r="P5192" s="2" t="s">
        <v>34</v>
      </c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326"/>
        <v>Good Sales</v>
      </c>
      <c r="F5193" s="2">
        <v>0.03</v>
      </c>
      <c r="G5193" s="2">
        <f t="shared" si="324"/>
        <v>51.046799999999998</v>
      </c>
      <c r="H5193" s="2">
        <f t="shared" si="325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tr">
        <f t="shared" si="327"/>
        <v>loss</v>
      </c>
      <c r="P5193" s="2" t="s">
        <v>23</v>
      </c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326"/>
        <v>Good Sales</v>
      </c>
      <c r="F5194" s="2">
        <v>0.28000000000000003</v>
      </c>
      <c r="G5194" s="2">
        <f t="shared" si="324"/>
        <v>572.2976000000001</v>
      </c>
      <c r="H5194" s="2">
        <f t="shared" si="325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tr">
        <f t="shared" si="327"/>
        <v>loss</v>
      </c>
      <c r="P5194" s="2" t="s">
        <v>39</v>
      </c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326"/>
        <v>Good Sales</v>
      </c>
      <c r="F5195" s="2">
        <v>0.15</v>
      </c>
      <c r="G5195" s="2">
        <f t="shared" si="324"/>
        <v>153.61649999999997</v>
      </c>
      <c r="H5195" s="2">
        <f t="shared" si="325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tr">
        <f t="shared" si="327"/>
        <v>loss</v>
      </c>
      <c r="P5195" s="2" t="s">
        <v>28</v>
      </c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326"/>
        <v>Good Sales</v>
      </c>
      <c r="F5196" s="2">
        <v>0.04</v>
      </c>
      <c r="G5196" s="2">
        <f t="shared" si="324"/>
        <v>139.44479999999999</v>
      </c>
      <c r="H5196" s="2">
        <f t="shared" si="325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tr">
        <f t="shared" si="327"/>
        <v>profit</v>
      </c>
      <c r="P5196" s="2" t="s">
        <v>17</v>
      </c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326"/>
        <v>Good Sales</v>
      </c>
      <c r="F5197" s="2">
        <v>0.38</v>
      </c>
      <c r="G5197" s="2">
        <f t="shared" si="324"/>
        <v>651.24779999999998</v>
      </c>
      <c r="H5197" s="2">
        <f t="shared" si="325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tr">
        <f t="shared" si="327"/>
        <v>loss</v>
      </c>
      <c r="P5197" s="2" t="s">
        <v>48</v>
      </c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326"/>
        <v>Good Sales</v>
      </c>
      <c r="F5198" s="2">
        <v>0.33</v>
      </c>
      <c r="G5198" s="2">
        <f t="shared" si="324"/>
        <v>560.52480000000003</v>
      </c>
      <c r="H5198" s="2">
        <f t="shared" si="325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tr">
        <f t="shared" si="327"/>
        <v>loss</v>
      </c>
      <c r="P5198" s="2" t="s">
        <v>23</v>
      </c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326"/>
        <v>Good Sales</v>
      </c>
      <c r="F5199" s="2">
        <v>0.4</v>
      </c>
      <c r="G5199" s="2">
        <f t="shared" si="324"/>
        <v>567.95600000000002</v>
      </c>
      <c r="H5199" s="2">
        <f t="shared" si="325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tr">
        <f t="shared" si="327"/>
        <v>loss</v>
      </c>
      <c r="P5199" s="2" t="s">
        <v>39</v>
      </c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326"/>
        <v>Good Sales</v>
      </c>
      <c r="F5200" s="2">
        <v>0.47</v>
      </c>
      <c r="G5200" s="2">
        <f t="shared" si="324"/>
        <v>1089.8642</v>
      </c>
      <c r="H5200" s="2">
        <f t="shared" si="325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tr">
        <f t="shared" si="327"/>
        <v>loss</v>
      </c>
      <c r="P5200" s="2" t="s">
        <v>48</v>
      </c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326"/>
        <v>Good Sales</v>
      </c>
      <c r="F5201" s="2">
        <v>0.28999999999999998</v>
      </c>
      <c r="G5201" s="2">
        <f t="shared" si="324"/>
        <v>1125.9771999999998</v>
      </c>
      <c r="H5201" s="2">
        <f t="shared" si="325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tr">
        <f t="shared" si="327"/>
        <v>profit</v>
      </c>
      <c r="P5201" s="2" t="s">
        <v>39</v>
      </c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326"/>
        <v>Good Sales</v>
      </c>
      <c r="F5202" s="2">
        <v>0.39</v>
      </c>
      <c r="G5202" s="2">
        <f t="shared" si="324"/>
        <v>1635.8471999999999</v>
      </c>
      <c r="H5202" s="2">
        <f t="shared" si="325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tr">
        <f t="shared" si="327"/>
        <v>profit</v>
      </c>
      <c r="P5202" s="2" t="s">
        <v>34</v>
      </c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326"/>
        <v>Good Sales</v>
      </c>
      <c r="F5203" s="2">
        <v>0.1</v>
      </c>
      <c r="G5203" s="2">
        <f t="shared" si="324"/>
        <v>404.20900000000006</v>
      </c>
      <c r="H5203" s="2">
        <f t="shared" si="325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tr">
        <f t="shared" si="327"/>
        <v>profit</v>
      </c>
      <c r="P5203" s="2" t="s">
        <v>34</v>
      </c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326"/>
        <v>Good Sales</v>
      </c>
      <c r="F5204" s="2">
        <v>0.21</v>
      </c>
      <c r="G5204" s="2">
        <f t="shared" si="324"/>
        <v>660.20849999999996</v>
      </c>
      <c r="H5204" s="2">
        <f t="shared" si="325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tr">
        <f t="shared" si="327"/>
        <v>profit</v>
      </c>
      <c r="P5204" s="2" t="s">
        <v>39</v>
      </c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326"/>
        <v>Good Sales</v>
      </c>
      <c r="F5205" s="2">
        <v>0.27</v>
      </c>
      <c r="G5205" s="2">
        <f t="shared" si="324"/>
        <v>398.0043</v>
      </c>
      <c r="H5205" s="2">
        <f t="shared" si="325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tr">
        <f t="shared" si="327"/>
        <v>loss</v>
      </c>
      <c r="P5205" s="2" t="s">
        <v>48</v>
      </c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326"/>
        <v>Good Sales</v>
      </c>
      <c r="F5206" s="2">
        <v>0.27</v>
      </c>
      <c r="G5206" s="2">
        <f t="shared" si="324"/>
        <v>999.2133</v>
      </c>
      <c r="H5206" s="2">
        <f t="shared" si="325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tr">
        <f t="shared" si="327"/>
        <v>profit</v>
      </c>
      <c r="P5206" s="2" t="s">
        <v>39</v>
      </c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326"/>
        <v>concerning</v>
      </c>
      <c r="F5207" s="2">
        <v>0.36</v>
      </c>
      <c r="G5207" s="2">
        <f t="shared" si="324"/>
        <v>105.4332</v>
      </c>
      <c r="H5207" s="2">
        <f t="shared" si="325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tr">
        <f t="shared" si="327"/>
        <v>loss</v>
      </c>
      <c r="P5207" s="2" t="s">
        <v>17</v>
      </c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326"/>
        <v>Good Sales</v>
      </c>
      <c r="F5208" s="2">
        <v>0.4</v>
      </c>
      <c r="G5208" s="2">
        <f t="shared" si="324"/>
        <v>1604.38</v>
      </c>
      <c r="H5208" s="2">
        <f t="shared" si="325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tr">
        <f t="shared" si="327"/>
        <v>profit</v>
      </c>
      <c r="P5208" s="2" t="s">
        <v>39</v>
      </c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326"/>
        <v>Good Sales</v>
      </c>
      <c r="F5209" s="2">
        <v>0.33</v>
      </c>
      <c r="G5209" s="2">
        <f t="shared" si="324"/>
        <v>1294.6296</v>
      </c>
      <c r="H5209" s="2">
        <f t="shared" si="325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tr">
        <f t="shared" si="327"/>
        <v>profit</v>
      </c>
      <c r="P5209" s="2" t="s">
        <v>48</v>
      </c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326"/>
        <v>Good Sales</v>
      </c>
      <c r="F5210" s="2">
        <v>0.02</v>
      </c>
      <c r="G5210" s="2">
        <f t="shared" si="324"/>
        <v>67.660200000000003</v>
      </c>
      <c r="H5210" s="2">
        <f t="shared" si="325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tr">
        <f t="shared" si="327"/>
        <v>profit</v>
      </c>
      <c r="P5210" s="2" t="s">
        <v>39</v>
      </c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326"/>
        <v>concerning</v>
      </c>
      <c r="F5211" s="2">
        <v>0.18</v>
      </c>
      <c r="G5211" s="2">
        <f t="shared" si="324"/>
        <v>104.3694</v>
      </c>
      <c r="H5211" s="2">
        <f t="shared" si="325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tr">
        <f t="shared" si="327"/>
        <v>loss</v>
      </c>
      <c r="P5211" s="2" t="s">
        <v>48</v>
      </c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326"/>
        <v>Good Sales</v>
      </c>
      <c r="F5212" s="2">
        <v>0.28999999999999998</v>
      </c>
      <c r="G5212" s="2">
        <f t="shared" si="324"/>
        <v>1446.2212999999999</v>
      </c>
      <c r="H5212" s="2">
        <f t="shared" si="325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tr">
        <f t="shared" si="327"/>
        <v>loss</v>
      </c>
      <c r="P5212" s="2" t="s">
        <v>39</v>
      </c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326"/>
        <v>Good Sales</v>
      </c>
      <c r="F5213" s="2">
        <v>0.25</v>
      </c>
      <c r="G5213" s="2">
        <f t="shared" si="324"/>
        <v>951.60249999999996</v>
      </c>
      <c r="H5213" s="2">
        <f t="shared" si="325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tr">
        <f t="shared" si="327"/>
        <v>loss</v>
      </c>
      <c r="P5213" s="2" t="s">
        <v>39</v>
      </c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326"/>
        <v>Good Sales</v>
      </c>
      <c r="F5214" s="2">
        <v>0.02</v>
      </c>
      <c r="G5214" s="2">
        <f t="shared" si="324"/>
        <v>74.01100000000001</v>
      </c>
      <c r="H5214" s="2">
        <f t="shared" si="325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tr">
        <f t="shared" si="327"/>
        <v>profit</v>
      </c>
      <c r="P5214" s="2" t="s">
        <v>34</v>
      </c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326"/>
        <v>concerning</v>
      </c>
      <c r="F5215" s="2">
        <v>0.49</v>
      </c>
      <c r="G5215" s="2">
        <f t="shared" si="324"/>
        <v>202.68359999999998</v>
      </c>
      <c r="H5215" s="2">
        <f t="shared" si="325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tr">
        <f t="shared" si="327"/>
        <v>loss</v>
      </c>
      <c r="P5215" s="2" t="s">
        <v>28</v>
      </c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326"/>
        <v>Good Sales</v>
      </c>
      <c r="F5216" s="2">
        <v>0.48</v>
      </c>
      <c r="G5216" s="2">
        <f t="shared" si="324"/>
        <v>985.75679999999988</v>
      </c>
      <c r="H5216" s="2">
        <f t="shared" si="325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tr">
        <f t="shared" si="327"/>
        <v>loss</v>
      </c>
      <c r="P5216" s="2" t="s">
        <v>39</v>
      </c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326"/>
        <v>concerning</v>
      </c>
      <c r="F5217" s="2">
        <v>0.39</v>
      </c>
      <c r="G5217" s="2">
        <f t="shared" si="324"/>
        <v>203.67750000000001</v>
      </c>
      <c r="H5217" s="2">
        <f t="shared" si="325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tr">
        <f t="shared" si="327"/>
        <v>loss</v>
      </c>
      <c r="P5217" s="2" t="s">
        <v>48</v>
      </c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326"/>
        <v>Good Sales</v>
      </c>
      <c r="F5218" s="2">
        <v>0.03</v>
      </c>
      <c r="G5218" s="2">
        <f t="shared" si="324"/>
        <v>56.072399999999995</v>
      </c>
      <c r="H5218" s="2">
        <f t="shared" si="325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tr">
        <f t="shared" si="327"/>
        <v>loss</v>
      </c>
      <c r="P5218" s="2" t="s">
        <v>28</v>
      </c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326"/>
        <v>Good Sales</v>
      </c>
      <c r="F5219" s="2">
        <v>0.22</v>
      </c>
      <c r="G5219" s="2">
        <f t="shared" si="324"/>
        <v>636.98360000000002</v>
      </c>
      <c r="H5219" s="2">
        <f t="shared" si="325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tr">
        <f t="shared" si="327"/>
        <v>loss</v>
      </c>
      <c r="P5219" s="2" t="s">
        <v>28</v>
      </c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326"/>
        <v>Good Sales</v>
      </c>
      <c r="F5220" s="2">
        <v>0.2</v>
      </c>
      <c r="G5220" s="2">
        <f t="shared" si="324"/>
        <v>881.2940000000001</v>
      </c>
      <c r="H5220" s="2">
        <f t="shared" si="325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tr">
        <f t="shared" si="327"/>
        <v>loss</v>
      </c>
      <c r="P5220" s="2" t="s">
        <v>17</v>
      </c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326"/>
        <v>Good Sales</v>
      </c>
      <c r="F5221" s="2">
        <v>0.28000000000000003</v>
      </c>
      <c r="G5221" s="2">
        <f t="shared" si="324"/>
        <v>416.18920000000008</v>
      </c>
      <c r="H5221" s="2">
        <f t="shared" si="325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tr">
        <f t="shared" si="327"/>
        <v>loss</v>
      </c>
      <c r="P5221" s="2" t="s">
        <v>17</v>
      </c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326"/>
        <v>Good Sales</v>
      </c>
      <c r="F5222" s="2">
        <v>0.03</v>
      </c>
      <c r="G5222" s="2">
        <f t="shared" si="324"/>
        <v>94.641899999999993</v>
      </c>
      <c r="H5222" s="2">
        <f t="shared" si="325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tr">
        <f t="shared" si="327"/>
        <v>loss</v>
      </c>
      <c r="P5222" s="2" t="s">
        <v>39</v>
      </c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326"/>
        <v>Good Sales</v>
      </c>
      <c r="F5223" s="2">
        <v>0.21</v>
      </c>
      <c r="G5223" s="2">
        <f t="shared" si="324"/>
        <v>190.42589999999998</v>
      </c>
      <c r="H5223" s="2">
        <f t="shared" si="325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tr">
        <f t="shared" si="327"/>
        <v>loss</v>
      </c>
      <c r="P5223" s="2" t="s">
        <v>48</v>
      </c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326"/>
        <v>Good Sales</v>
      </c>
      <c r="F5224" s="2">
        <v>0.38</v>
      </c>
      <c r="G5224" s="2">
        <f t="shared" si="324"/>
        <v>697.07960000000003</v>
      </c>
      <c r="H5224" s="2">
        <f t="shared" si="325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tr">
        <f t="shared" si="327"/>
        <v>loss</v>
      </c>
      <c r="P5224" s="2" t="s">
        <v>39</v>
      </c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326"/>
        <v>Good Sales</v>
      </c>
      <c r="F5225" s="2">
        <v>0.5</v>
      </c>
      <c r="G5225" s="2">
        <f t="shared" si="324"/>
        <v>2370.73</v>
      </c>
      <c r="H5225" s="2">
        <f t="shared" si="325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tr">
        <f t="shared" si="327"/>
        <v>loss</v>
      </c>
      <c r="P5225" s="2" t="s">
        <v>48</v>
      </c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326"/>
        <v>Good Sales</v>
      </c>
      <c r="F5226" s="2">
        <v>0.3</v>
      </c>
      <c r="G5226" s="2">
        <f t="shared" si="324"/>
        <v>1129.0319999999999</v>
      </c>
      <c r="H5226" s="2">
        <f t="shared" si="325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tr">
        <f t="shared" si="327"/>
        <v>profit</v>
      </c>
      <c r="P5226" s="2" t="s">
        <v>23</v>
      </c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326"/>
        <v>Good Sales</v>
      </c>
      <c r="F5227" s="2">
        <v>0.47</v>
      </c>
      <c r="G5227" s="2">
        <f t="shared" si="324"/>
        <v>1303.9914999999999</v>
      </c>
      <c r="H5227" s="2">
        <f t="shared" si="325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tr">
        <f t="shared" si="327"/>
        <v>loss</v>
      </c>
      <c r="P5227" s="2" t="s">
        <v>28</v>
      </c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326"/>
        <v>Good Sales</v>
      </c>
      <c r="F5228" s="2">
        <v>0.5</v>
      </c>
      <c r="G5228" s="2">
        <f t="shared" si="324"/>
        <v>666.65499999999997</v>
      </c>
      <c r="H5228" s="2">
        <f t="shared" si="325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tr">
        <f t="shared" si="327"/>
        <v>loss</v>
      </c>
      <c r="P5228" s="2" t="s">
        <v>34</v>
      </c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326"/>
        <v>Good Sales</v>
      </c>
      <c r="F5229" s="2">
        <v>0.22</v>
      </c>
      <c r="G5229" s="2">
        <f t="shared" si="324"/>
        <v>431.32319999999999</v>
      </c>
      <c r="H5229" s="2">
        <f t="shared" si="325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tr">
        <f t="shared" si="327"/>
        <v>loss</v>
      </c>
      <c r="P5229" s="2" t="s">
        <v>39</v>
      </c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326"/>
        <v>Good Sales</v>
      </c>
      <c r="F5230" s="2">
        <v>0.33</v>
      </c>
      <c r="G5230" s="2">
        <f t="shared" si="324"/>
        <v>286.37400000000002</v>
      </c>
      <c r="H5230" s="2">
        <f t="shared" si="325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tr">
        <f t="shared" si="327"/>
        <v>loss</v>
      </c>
      <c r="P5230" s="2" t="s">
        <v>28</v>
      </c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326"/>
        <v>Good Sales</v>
      </c>
      <c r="F5231" s="2">
        <v>0.11</v>
      </c>
      <c r="G5231" s="2">
        <f t="shared" si="324"/>
        <v>201.5189</v>
      </c>
      <c r="H5231" s="2">
        <f t="shared" si="325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tr">
        <f t="shared" si="327"/>
        <v>loss</v>
      </c>
      <c r="P5231" s="2" t="s">
        <v>39</v>
      </c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326"/>
        <v>Good Sales</v>
      </c>
      <c r="F5232" s="2">
        <v>0.24</v>
      </c>
      <c r="G5232" s="2">
        <f t="shared" si="324"/>
        <v>201.14400000000001</v>
      </c>
      <c r="H5232" s="2">
        <f t="shared" si="325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tr">
        <f t="shared" si="327"/>
        <v>loss</v>
      </c>
      <c r="P5232" s="2" t="s">
        <v>48</v>
      </c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326"/>
        <v>Good Sales</v>
      </c>
      <c r="F5233" s="2">
        <v>0.04</v>
      </c>
      <c r="G5233" s="2">
        <f t="shared" si="324"/>
        <v>159.88</v>
      </c>
      <c r="H5233" s="2">
        <f t="shared" si="325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tr">
        <f t="shared" si="327"/>
        <v>loss</v>
      </c>
      <c r="P5233" s="2" t="s">
        <v>39</v>
      </c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326"/>
        <v>concerning</v>
      </c>
      <c r="F5234" s="2">
        <v>0.01</v>
      </c>
      <c r="G5234" s="2">
        <f t="shared" si="324"/>
        <v>4.9572000000000003</v>
      </c>
      <c r="H5234" s="2">
        <f t="shared" si="325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tr">
        <f t="shared" si="327"/>
        <v>loss</v>
      </c>
      <c r="P5234" s="2" t="s">
        <v>34</v>
      </c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326"/>
        <v>Good Sales</v>
      </c>
      <c r="F5235" s="2">
        <v>0.45</v>
      </c>
      <c r="G5235" s="2">
        <f t="shared" si="324"/>
        <v>462.64049999999997</v>
      </c>
      <c r="H5235" s="2">
        <f t="shared" si="325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tr">
        <f t="shared" si="327"/>
        <v>loss</v>
      </c>
      <c r="P5235" s="2" t="s">
        <v>39</v>
      </c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326"/>
        <v>Good Sales</v>
      </c>
      <c r="F5236" s="2">
        <v>0.43</v>
      </c>
      <c r="G5236" s="2">
        <f t="shared" si="324"/>
        <v>1499.2895999999998</v>
      </c>
      <c r="H5236" s="2">
        <f t="shared" si="325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tr">
        <f t="shared" si="327"/>
        <v>loss</v>
      </c>
      <c r="P5236" s="2" t="s">
        <v>28</v>
      </c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326"/>
        <v>Good Sales</v>
      </c>
      <c r="F5237" s="2">
        <v>0.16</v>
      </c>
      <c r="G5237" s="2">
        <f t="shared" si="324"/>
        <v>723.57280000000003</v>
      </c>
      <c r="H5237" s="2">
        <f t="shared" si="325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tr">
        <f t="shared" si="327"/>
        <v>profit</v>
      </c>
      <c r="P5237" s="2" t="s">
        <v>23</v>
      </c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326"/>
        <v>Good Sales</v>
      </c>
      <c r="F5238" s="2">
        <v>0.23</v>
      </c>
      <c r="G5238" s="2">
        <f t="shared" si="324"/>
        <v>1110.095</v>
      </c>
      <c r="H5238" s="2">
        <f t="shared" si="325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tr">
        <f t="shared" si="327"/>
        <v>profit</v>
      </c>
      <c r="P5238" s="2" t="s">
        <v>28</v>
      </c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326"/>
        <v>Good Sales</v>
      </c>
      <c r="F5239" s="2">
        <v>0.25</v>
      </c>
      <c r="G5239" s="2">
        <f t="shared" si="324"/>
        <v>1049.1275000000001</v>
      </c>
      <c r="H5239" s="2">
        <f t="shared" si="325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tr">
        <f t="shared" si="327"/>
        <v>loss</v>
      </c>
      <c r="P5239" s="2" t="s">
        <v>28</v>
      </c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326"/>
        <v>Good Sales</v>
      </c>
      <c r="F5240" s="2">
        <v>0.26</v>
      </c>
      <c r="G5240" s="2">
        <f t="shared" si="324"/>
        <v>295.41460000000001</v>
      </c>
      <c r="H5240" s="2">
        <f t="shared" si="325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tr">
        <f t="shared" si="327"/>
        <v>loss</v>
      </c>
      <c r="P5240" s="2" t="s">
        <v>34</v>
      </c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326"/>
        <v>Good Sales</v>
      </c>
      <c r="F5241" s="2">
        <v>7.0000000000000007E-2</v>
      </c>
      <c r="G5241" s="2">
        <f t="shared" si="324"/>
        <v>104.99930000000001</v>
      </c>
      <c r="H5241" s="2">
        <f t="shared" si="325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tr">
        <f t="shared" si="327"/>
        <v>loss</v>
      </c>
      <c r="P5241" s="2" t="s">
        <v>34</v>
      </c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326"/>
        <v>Good Sales</v>
      </c>
      <c r="F5242" s="2">
        <v>0.39</v>
      </c>
      <c r="G5242" s="2">
        <f t="shared" si="324"/>
        <v>1703.0091</v>
      </c>
      <c r="H5242" s="2">
        <f t="shared" si="325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tr">
        <f t="shared" si="327"/>
        <v>profit</v>
      </c>
      <c r="P5242" s="2" t="s">
        <v>23</v>
      </c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326"/>
        <v>Good Sales</v>
      </c>
      <c r="F5243" s="2">
        <v>0.17</v>
      </c>
      <c r="G5243" s="2">
        <f t="shared" si="324"/>
        <v>757.81409999999994</v>
      </c>
      <c r="H5243" s="2">
        <f t="shared" si="325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tr">
        <f t="shared" si="327"/>
        <v>loss</v>
      </c>
      <c r="P5243" s="2" t="s">
        <v>34</v>
      </c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326"/>
        <v>Good Sales</v>
      </c>
      <c r="F5244" s="2">
        <v>0.02</v>
      </c>
      <c r="G5244" s="2">
        <f t="shared" si="324"/>
        <v>64.783999999999992</v>
      </c>
      <c r="H5244" s="2">
        <f t="shared" si="325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tr">
        <f t="shared" si="327"/>
        <v>profit</v>
      </c>
      <c r="P5244" s="2" t="s">
        <v>17</v>
      </c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326"/>
        <v>Good Sales</v>
      </c>
      <c r="F5245" s="2">
        <v>0.34</v>
      </c>
      <c r="G5245" s="2">
        <f t="shared" si="324"/>
        <v>556.52560000000005</v>
      </c>
      <c r="H5245" s="2">
        <f t="shared" si="325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tr">
        <f t="shared" si="327"/>
        <v>loss</v>
      </c>
      <c r="P5245" s="2" t="s">
        <v>23</v>
      </c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326"/>
        <v>Good Sales</v>
      </c>
      <c r="F5246" s="2">
        <v>0.41</v>
      </c>
      <c r="G5246" s="2">
        <f t="shared" si="324"/>
        <v>491.13080000000002</v>
      </c>
      <c r="H5246" s="2">
        <f t="shared" si="325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tr">
        <f t="shared" si="327"/>
        <v>loss</v>
      </c>
      <c r="P5246" s="2" t="s">
        <v>28</v>
      </c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326"/>
        <v>Good Sales</v>
      </c>
      <c r="F5247" s="2">
        <v>0.46</v>
      </c>
      <c r="G5247" s="2">
        <f t="shared" si="324"/>
        <v>1967.0473999999999</v>
      </c>
      <c r="H5247" s="2">
        <f t="shared" si="325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tr">
        <f t="shared" si="327"/>
        <v>loss</v>
      </c>
      <c r="P5247" s="2" t="s">
        <v>28</v>
      </c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326"/>
        <v>Good Sales</v>
      </c>
      <c r="F5248" s="2">
        <v>0.34</v>
      </c>
      <c r="G5248" s="2">
        <f t="shared" si="324"/>
        <v>375.95500000000004</v>
      </c>
      <c r="H5248" s="2">
        <f t="shared" si="325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tr">
        <f t="shared" si="327"/>
        <v>loss</v>
      </c>
      <c r="P5248" s="2" t="s">
        <v>34</v>
      </c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326"/>
        <v>Good Sales</v>
      </c>
      <c r="F5249" s="2">
        <v>0.1</v>
      </c>
      <c r="G5249" s="2">
        <f t="shared" si="324"/>
        <v>334.28400000000005</v>
      </c>
      <c r="H5249" s="2">
        <f t="shared" si="325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tr">
        <f t="shared" si="327"/>
        <v>loss</v>
      </c>
      <c r="P5249" s="2" t="s">
        <v>17</v>
      </c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326"/>
        <v>Good Sales</v>
      </c>
      <c r="F5250" s="2">
        <v>0.28999999999999998</v>
      </c>
      <c r="G5250" s="2">
        <f t="shared" ref="G5250:G5313" si="328">D5250*F5250</f>
        <v>1404.4612999999999</v>
      </c>
      <c r="H5250" s="2">
        <f t="shared" ref="H5250:H5313" si="329">D5250-G5250</f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tr">
        <f t="shared" si="327"/>
        <v>loss</v>
      </c>
      <c r="P5250" s="2" t="s">
        <v>23</v>
      </c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330">IF(D5251&gt;800,"Good Sales","concerning")</f>
        <v>Good Sales</v>
      </c>
      <c r="F5251" s="2">
        <v>0.46</v>
      </c>
      <c r="G5251" s="2">
        <f t="shared" si="328"/>
        <v>1635.7277999999999</v>
      </c>
      <c r="H5251" s="2">
        <f t="shared" si="329"/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tr">
        <f t="shared" ref="O5251:O5314" si="331">IF(N5251&gt;800,"profit","loss")</f>
        <v>loss</v>
      </c>
      <c r="P5251" s="2" t="s">
        <v>23</v>
      </c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330"/>
        <v>Good Sales</v>
      </c>
      <c r="F5252" s="2">
        <v>0.18</v>
      </c>
      <c r="G5252" s="2">
        <f t="shared" si="328"/>
        <v>245.26439999999997</v>
      </c>
      <c r="H5252" s="2">
        <f t="shared" si="329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tr">
        <f t="shared" si="331"/>
        <v>loss</v>
      </c>
      <c r="P5252" s="2" t="s">
        <v>17</v>
      </c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330"/>
        <v>Good Sales</v>
      </c>
      <c r="F5253" s="2">
        <v>0.48</v>
      </c>
      <c r="G5253" s="2">
        <f t="shared" si="328"/>
        <v>712.45439999999996</v>
      </c>
      <c r="H5253" s="2">
        <f t="shared" si="329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tr">
        <f t="shared" si="331"/>
        <v>loss</v>
      </c>
      <c r="P5253" s="2" t="s">
        <v>34</v>
      </c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330"/>
        <v>concerning</v>
      </c>
      <c r="F5254" s="2">
        <v>0.05</v>
      </c>
      <c r="G5254" s="2">
        <f t="shared" si="328"/>
        <v>27.759</v>
      </c>
      <c r="H5254" s="2">
        <f t="shared" si="329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tr">
        <f t="shared" si="331"/>
        <v>loss</v>
      </c>
      <c r="P5254" s="2" t="s">
        <v>17</v>
      </c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330"/>
        <v>Good Sales</v>
      </c>
      <c r="F5255" s="2">
        <v>0.36</v>
      </c>
      <c r="G5255" s="2">
        <f t="shared" si="328"/>
        <v>1246.5216</v>
      </c>
      <c r="H5255" s="2">
        <f t="shared" si="329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tr">
        <f t="shared" si="331"/>
        <v>loss</v>
      </c>
      <c r="P5255" s="2" t="s">
        <v>34</v>
      </c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330"/>
        <v>Good Sales</v>
      </c>
      <c r="F5256" s="2">
        <v>0.06</v>
      </c>
      <c r="G5256" s="2">
        <f t="shared" si="328"/>
        <v>158.41979999999998</v>
      </c>
      <c r="H5256" s="2">
        <f t="shared" si="329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tr">
        <f t="shared" si="331"/>
        <v>loss</v>
      </c>
      <c r="P5256" s="2" t="s">
        <v>28</v>
      </c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330"/>
        <v>Good Sales</v>
      </c>
      <c r="F5257" s="2">
        <v>0.4</v>
      </c>
      <c r="G5257" s="2">
        <f t="shared" si="328"/>
        <v>444.68400000000003</v>
      </c>
      <c r="H5257" s="2">
        <f t="shared" si="329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tr">
        <f t="shared" si="331"/>
        <v>loss</v>
      </c>
      <c r="P5257" s="2" t="s">
        <v>39</v>
      </c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330"/>
        <v>Good Sales</v>
      </c>
      <c r="F5258" s="2">
        <v>0.05</v>
      </c>
      <c r="G5258" s="2">
        <f t="shared" si="328"/>
        <v>60.778500000000001</v>
      </c>
      <c r="H5258" s="2">
        <f t="shared" si="329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tr">
        <f t="shared" si="331"/>
        <v>loss</v>
      </c>
      <c r="P5258" s="2" t="s">
        <v>28</v>
      </c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330"/>
        <v>concerning</v>
      </c>
      <c r="F5259" s="2">
        <v>0.16</v>
      </c>
      <c r="G5259" s="2">
        <f t="shared" si="328"/>
        <v>23.075199999999999</v>
      </c>
      <c r="H5259" s="2">
        <f t="shared" si="329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tr">
        <f t="shared" si="331"/>
        <v>loss</v>
      </c>
      <c r="P5259" s="2" t="s">
        <v>28</v>
      </c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330"/>
        <v>Good Sales</v>
      </c>
      <c r="F5260" s="2">
        <v>0.39</v>
      </c>
      <c r="G5260" s="2">
        <f t="shared" si="328"/>
        <v>1908.7614000000001</v>
      </c>
      <c r="H5260" s="2">
        <f t="shared" si="329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tr">
        <f t="shared" si="331"/>
        <v>profit</v>
      </c>
      <c r="P5260" s="2" t="s">
        <v>48</v>
      </c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330"/>
        <v>Good Sales</v>
      </c>
      <c r="F5261" s="2">
        <v>0.23</v>
      </c>
      <c r="G5261" s="2">
        <f t="shared" si="328"/>
        <v>956.17669999999998</v>
      </c>
      <c r="H5261" s="2">
        <f t="shared" si="329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tr">
        <f t="shared" si="331"/>
        <v>loss</v>
      </c>
      <c r="P5261" s="2" t="s">
        <v>28</v>
      </c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330"/>
        <v>Good Sales</v>
      </c>
      <c r="F5262" s="2">
        <v>0.44</v>
      </c>
      <c r="G5262" s="2">
        <f t="shared" si="328"/>
        <v>893.82920000000001</v>
      </c>
      <c r="H5262" s="2">
        <f t="shared" si="329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tr">
        <f t="shared" si="331"/>
        <v>loss</v>
      </c>
      <c r="P5262" s="2" t="s">
        <v>48</v>
      </c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330"/>
        <v>Good Sales</v>
      </c>
      <c r="F5263" s="2">
        <v>0.2</v>
      </c>
      <c r="G5263" s="2">
        <f t="shared" si="328"/>
        <v>947.16800000000012</v>
      </c>
      <c r="H5263" s="2">
        <f t="shared" si="329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tr">
        <f t="shared" si="331"/>
        <v>profit</v>
      </c>
      <c r="P5263" s="2" t="s">
        <v>17</v>
      </c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330"/>
        <v>Good Sales</v>
      </c>
      <c r="F5264" s="2">
        <v>0.5</v>
      </c>
      <c r="G5264" s="2">
        <f t="shared" si="328"/>
        <v>1708.9449999999999</v>
      </c>
      <c r="H5264" s="2">
        <f t="shared" si="329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tr">
        <f t="shared" si="331"/>
        <v>loss</v>
      </c>
      <c r="P5264" s="2" t="s">
        <v>34</v>
      </c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330"/>
        <v>Good Sales</v>
      </c>
      <c r="F5265" s="2">
        <v>0.01</v>
      </c>
      <c r="G5265" s="2">
        <f t="shared" si="328"/>
        <v>37.8217</v>
      </c>
      <c r="H5265" s="2">
        <f t="shared" si="329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tr">
        <f t="shared" si="331"/>
        <v>loss</v>
      </c>
      <c r="P5265" s="2" t="s">
        <v>17</v>
      </c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330"/>
        <v>Good Sales</v>
      </c>
      <c r="F5266" s="2">
        <v>0.35</v>
      </c>
      <c r="G5266" s="2">
        <f t="shared" si="328"/>
        <v>1201.123</v>
      </c>
      <c r="H5266" s="2">
        <f t="shared" si="329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tr">
        <f t="shared" si="331"/>
        <v>loss</v>
      </c>
      <c r="P5266" s="2" t="s">
        <v>23</v>
      </c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330"/>
        <v>Good Sales</v>
      </c>
      <c r="F5267" s="2">
        <v>0.46</v>
      </c>
      <c r="G5267" s="2">
        <f t="shared" si="328"/>
        <v>1751.9376</v>
      </c>
      <c r="H5267" s="2">
        <f t="shared" si="329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tr">
        <f t="shared" si="331"/>
        <v>loss</v>
      </c>
      <c r="P5267" s="2" t="s">
        <v>17</v>
      </c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330"/>
        <v>Good Sales</v>
      </c>
      <c r="F5268" s="2">
        <v>0.27</v>
      </c>
      <c r="G5268" s="2">
        <f t="shared" si="328"/>
        <v>253.15200000000002</v>
      </c>
      <c r="H5268" s="2">
        <f t="shared" si="329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tr">
        <f t="shared" si="331"/>
        <v>loss</v>
      </c>
      <c r="P5268" s="2" t="s">
        <v>39</v>
      </c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330"/>
        <v>Good Sales</v>
      </c>
      <c r="F5269" s="2">
        <v>0.49</v>
      </c>
      <c r="G5269" s="2">
        <f t="shared" si="328"/>
        <v>1399.3174999999999</v>
      </c>
      <c r="H5269" s="2">
        <f t="shared" si="329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tr">
        <f t="shared" si="331"/>
        <v>loss</v>
      </c>
      <c r="P5269" s="2" t="s">
        <v>34</v>
      </c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330"/>
        <v>Good Sales</v>
      </c>
      <c r="F5270" s="2">
        <v>0.35</v>
      </c>
      <c r="G5270" s="2">
        <f t="shared" si="328"/>
        <v>1491.6789999999999</v>
      </c>
      <c r="H5270" s="2">
        <f t="shared" si="329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tr">
        <f t="shared" si="331"/>
        <v>loss</v>
      </c>
      <c r="P5270" s="2" t="s">
        <v>23</v>
      </c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330"/>
        <v>concerning</v>
      </c>
      <c r="F5271" s="2">
        <v>0.21</v>
      </c>
      <c r="G5271" s="2">
        <f t="shared" si="328"/>
        <v>41.109599999999993</v>
      </c>
      <c r="H5271" s="2">
        <f t="shared" si="329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tr">
        <f t="shared" si="331"/>
        <v>loss</v>
      </c>
      <c r="P5271" s="2" t="s">
        <v>39</v>
      </c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330"/>
        <v>concerning</v>
      </c>
      <c r="F5272" s="2">
        <v>0.26</v>
      </c>
      <c r="G5272" s="2">
        <f t="shared" si="328"/>
        <v>183.2662</v>
      </c>
      <c r="H5272" s="2">
        <f t="shared" si="329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tr">
        <f t="shared" si="331"/>
        <v>loss</v>
      </c>
      <c r="P5272" s="2" t="s">
        <v>23</v>
      </c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330"/>
        <v>Good Sales</v>
      </c>
      <c r="F5273" s="2">
        <v>0.44</v>
      </c>
      <c r="G5273" s="2">
        <f t="shared" si="328"/>
        <v>573.60160000000008</v>
      </c>
      <c r="H5273" s="2">
        <f t="shared" si="329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tr">
        <f t="shared" si="331"/>
        <v>loss</v>
      </c>
      <c r="P5273" s="2" t="s">
        <v>39</v>
      </c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330"/>
        <v>Good Sales</v>
      </c>
      <c r="F5274" s="2">
        <v>0.48</v>
      </c>
      <c r="G5274" s="2">
        <f t="shared" si="328"/>
        <v>741.19680000000005</v>
      </c>
      <c r="H5274" s="2">
        <f t="shared" si="329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tr">
        <f t="shared" si="331"/>
        <v>loss</v>
      </c>
      <c r="P5274" s="2" t="s">
        <v>39</v>
      </c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330"/>
        <v>Good Sales</v>
      </c>
      <c r="F5275" s="2">
        <v>0.28000000000000003</v>
      </c>
      <c r="G5275" s="2">
        <f t="shared" si="328"/>
        <v>278.67</v>
      </c>
      <c r="H5275" s="2">
        <f t="shared" si="329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tr">
        <f t="shared" si="331"/>
        <v>loss</v>
      </c>
      <c r="P5275" s="2" t="s">
        <v>28</v>
      </c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330"/>
        <v>Good Sales</v>
      </c>
      <c r="F5276" s="2">
        <v>0.15</v>
      </c>
      <c r="G5276" s="2">
        <f t="shared" si="328"/>
        <v>473.88299999999992</v>
      </c>
      <c r="H5276" s="2">
        <f t="shared" si="329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tr">
        <f t="shared" si="331"/>
        <v>profit</v>
      </c>
      <c r="P5276" s="2" t="s">
        <v>17</v>
      </c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330"/>
        <v>Good Sales</v>
      </c>
      <c r="F5277" s="2">
        <v>0.12</v>
      </c>
      <c r="G5277" s="2">
        <f t="shared" si="328"/>
        <v>184.8828</v>
      </c>
      <c r="H5277" s="2">
        <f t="shared" si="329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tr">
        <f t="shared" si="331"/>
        <v>loss</v>
      </c>
      <c r="P5277" s="2" t="s">
        <v>34</v>
      </c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330"/>
        <v>Good Sales</v>
      </c>
      <c r="F5278" s="2">
        <v>0.24</v>
      </c>
      <c r="G5278" s="2">
        <f t="shared" si="328"/>
        <v>209.9256</v>
      </c>
      <c r="H5278" s="2">
        <f t="shared" si="329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tr">
        <f t="shared" si="331"/>
        <v>loss</v>
      </c>
      <c r="P5278" s="2" t="s">
        <v>28</v>
      </c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330"/>
        <v>Good Sales</v>
      </c>
      <c r="F5279" s="2">
        <v>0.15</v>
      </c>
      <c r="G5279" s="2">
        <f t="shared" si="328"/>
        <v>680.78250000000003</v>
      </c>
      <c r="H5279" s="2">
        <f t="shared" si="329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tr">
        <f t="shared" si="331"/>
        <v>profit</v>
      </c>
      <c r="P5279" s="2" t="s">
        <v>39</v>
      </c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330"/>
        <v>Good Sales</v>
      </c>
      <c r="F5280" s="2">
        <v>0.21</v>
      </c>
      <c r="G5280" s="2">
        <f t="shared" si="328"/>
        <v>736.19069999999999</v>
      </c>
      <c r="H5280" s="2">
        <f t="shared" si="329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tr">
        <f t="shared" si="331"/>
        <v>profit</v>
      </c>
      <c r="P5280" s="2" t="s">
        <v>39</v>
      </c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330"/>
        <v>Good Sales</v>
      </c>
      <c r="F5281" s="2">
        <v>0.42</v>
      </c>
      <c r="G5281" s="2">
        <f t="shared" si="328"/>
        <v>548.38980000000004</v>
      </c>
      <c r="H5281" s="2">
        <f t="shared" si="329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tr">
        <f t="shared" si="331"/>
        <v>loss</v>
      </c>
      <c r="P5281" s="2" t="s">
        <v>23</v>
      </c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330"/>
        <v>Good Sales</v>
      </c>
      <c r="F5282" s="2">
        <v>0.24</v>
      </c>
      <c r="G5282" s="2">
        <f t="shared" si="328"/>
        <v>448.48079999999999</v>
      </c>
      <c r="H5282" s="2">
        <f t="shared" si="329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tr">
        <f t="shared" si="331"/>
        <v>loss</v>
      </c>
      <c r="P5282" s="2" t="s">
        <v>39</v>
      </c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330"/>
        <v>Good Sales</v>
      </c>
      <c r="F5283" s="2">
        <v>0.32</v>
      </c>
      <c r="G5283" s="2">
        <f t="shared" si="328"/>
        <v>1193.5519999999999</v>
      </c>
      <c r="H5283" s="2">
        <f t="shared" si="329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tr">
        <f t="shared" si="331"/>
        <v>profit</v>
      </c>
      <c r="P5283" s="2" t="s">
        <v>39</v>
      </c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330"/>
        <v>Good Sales</v>
      </c>
      <c r="F5284" s="2">
        <v>0.05</v>
      </c>
      <c r="G5284" s="2">
        <f t="shared" si="328"/>
        <v>198.77300000000002</v>
      </c>
      <c r="H5284" s="2">
        <f t="shared" si="329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tr">
        <f t="shared" si="331"/>
        <v>loss</v>
      </c>
      <c r="P5284" s="2" t="s">
        <v>48</v>
      </c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330"/>
        <v>Good Sales</v>
      </c>
      <c r="F5285" s="2">
        <v>0.38</v>
      </c>
      <c r="G5285" s="2">
        <f t="shared" si="328"/>
        <v>366.52519999999998</v>
      </c>
      <c r="H5285" s="2">
        <f t="shared" si="329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tr">
        <f t="shared" si="331"/>
        <v>loss</v>
      </c>
      <c r="P5285" s="2" t="s">
        <v>48</v>
      </c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330"/>
        <v>Good Sales</v>
      </c>
      <c r="F5286" s="2">
        <v>0.24</v>
      </c>
      <c r="G5286" s="2">
        <f t="shared" si="328"/>
        <v>1125.4128000000001</v>
      </c>
      <c r="H5286" s="2">
        <f t="shared" si="329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tr">
        <f t="shared" si="331"/>
        <v>profit</v>
      </c>
      <c r="P5286" s="2" t="s">
        <v>23</v>
      </c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330"/>
        <v>Good Sales</v>
      </c>
      <c r="F5287" s="2">
        <v>0.18</v>
      </c>
      <c r="G5287" s="2">
        <f t="shared" si="328"/>
        <v>710.60939999999994</v>
      </c>
      <c r="H5287" s="2">
        <f t="shared" si="329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tr">
        <f t="shared" si="331"/>
        <v>loss</v>
      </c>
      <c r="P5287" s="2" t="s">
        <v>39</v>
      </c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330"/>
        <v>Good Sales</v>
      </c>
      <c r="F5288" s="2">
        <v>0.31</v>
      </c>
      <c r="G5288" s="2">
        <f t="shared" si="328"/>
        <v>1332.5009</v>
      </c>
      <c r="H5288" s="2">
        <f t="shared" si="329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tr">
        <f t="shared" si="331"/>
        <v>profit</v>
      </c>
      <c r="P5288" s="2" t="s">
        <v>48</v>
      </c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330"/>
        <v>Good Sales</v>
      </c>
      <c r="F5289" s="2">
        <v>0.05</v>
      </c>
      <c r="G5289" s="2">
        <f t="shared" si="328"/>
        <v>40.2455</v>
      </c>
      <c r="H5289" s="2">
        <f t="shared" si="329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tr">
        <f t="shared" si="331"/>
        <v>loss</v>
      </c>
      <c r="P5289" s="2" t="s">
        <v>34</v>
      </c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330"/>
        <v>Good Sales</v>
      </c>
      <c r="F5290" s="2">
        <v>0.21</v>
      </c>
      <c r="G5290" s="2">
        <f t="shared" si="328"/>
        <v>168.52500000000001</v>
      </c>
      <c r="H5290" s="2">
        <f t="shared" si="329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tr">
        <f t="shared" si="331"/>
        <v>loss</v>
      </c>
      <c r="P5290" s="2" t="s">
        <v>39</v>
      </c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330"/>
        <v>Good Sales</v>
      </c>
      <c r="F5291" s="2">
        <v>0.41</v>
      </c>
      <c r="G5291" s="2">
        <f t="shared" si="328"/>
        <v>654.48709999999994</v>
      </c>
      <c r="H5291" s="2">
        <f t="shared" si="329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tr">
        <f t="shared" si="331"/>
        <v>loss</v>
      </c>
      <c r="P5291" s="2" t="s">
        <v>48</v>
      </c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330"/>
        <v>concerning</v>
      </c>
      <c r="F5292" s="2">
        <v>0.13</v>
      </c>
      <c r="G5292" s="2">
        <f t="shared" si="328"/>
        <v>54.180100000000003</v>
      </c>
      <c r="H5292" s="2">
        <f t="shared" si="329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tr">
        <f t="shared" si="331"/>
        <v>loss</v>
      </c>
      <c r="P5292" s="2" t="s">
        <v>48</v>
      </c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330"/>
        <v>concerning</v>
      </c>
      <c r="F5293" s="2">
        <v>0.46</v>
      </c>
      <c r="G5293" s="2">
        <f t="shared" si="328"/>
        <v>251.26580000000001</v>
      </c>
      <c r="H5293" s="2">
        <f t="shared" si="329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tr">
        <f t="shared" si="331"/>
        <v>loss</v>
      </c>
      <c r="P5293" s="2" t="s">
        <v>17</v>
      </c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330"/>
        <v>Good Sales</v>
      </c>
      <c r="F5294" s="2">
        <v>0.3</v>
      </c>
      <c r="G5294" s="2">
        <f t="shared" si="328"/>
        <v>240.51599999999999</v>
      </c>
      <c r="H5294" s="2">
        <f t="shared" si="329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tr">
        <f t="shared" si="331"/>
        <v>loss</v>
      </c>
      <c r="P5294" s="2" t="s">
        <v>17</v>
      </c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330"/>
        <v>Good Sales</v>
      </c>
      <c r="F5295" s="2">
        <v>0.27</v>
      </c>
      <c r="G5295" s="2">
        <f t="shared" si="328"/>
        <v>969.54570000000001</v>
      </c>
      <c r="H5295" s="2">
        <f t="shared" si="329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tr">
        <f t="shared" si="331"/>
        <v>loss</v>
      </c>
      <c r="P5295" s="2" t="s">
        <v>34</v>
      </c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330"/>
        <v>concerning</v>
      </c>
      <c r="F5296" s="2">
        <v>0.2</v>
      </c>
      <c r="G5296" s="2">
        <f t="shared" si="328"/>
        <v>49.626000000000005</v>
      </c>
      <c r="H5296" s="2">
        <f t="shared" si="329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tr">
        <f t="shared" si="331"/>
        <v>loss</v>
      </c>
      <c r="P5296" s="2" t="s">
        <v>23</v>
      </c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330"/>
        <v>concerning</v>
      </c>
      <c r="F5297" s="2">
        <v>0.37</v>
      </c>
      <c r="G5297" s="2">
        <f t="shared" si="328"/>
        <v>187.923</v>
      </c>
      <c r="H5297" s="2">
        <f t="shared" si="329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tr">
        <f t="shared" si="331"/>
        <v>loss</v>
      </c>
      <c r="P5297" s="2" t="s">
        <v>39</v>
      </c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330"/>
        <v>Good Sales</v>
      </c>
      <c r="F5298" s="2">
        <v>0.28000000000000003</v>
      </c>
      <c r="G5298" s="2">
        <f t="shared" si="328"/>
        <v>1323.42</v>
      </c>
      <c r="H5298" s="2">
        <f t="shared" si="329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tr">
        <f t="shared" si="331"/>
        <v>loss</v>
      </c>
      <c r="P5298" s="2" t="s">
        <v>17</v>
      </c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330"/>
        <v>concerning</v>
      </c>
      <c r="F5299" s="2">
        <v>0.4</v>
      </c>
      <c r="G5299" s="2">
        <f t="shared" si="328"/>
        <v>203.96800000000002</v>
      </c>
      <c r="H5299" s="2">
        <f t="shared" si="329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tr">
        <f t="shared" si="331"/>
        <v>loss</v>
      </c>
      <c r="P5299" s="2" t="s">
        <v>39</v>
      </c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330"/>
        <v>Good Sales</v>
      </c>
      <c r="F5300" s="2">
        <v>0.17</v>
      </c>
      <c r="G5300" s="2">
        <f t="shared" si="328"/>
        <v>464.70690000000008</v>
      </c>
      <c r="H5300" s="2">
        <f t="shared" si="329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tr">
        <f t="shared" si="331"/>
        <v>loss</v>
      </c>
      <c r="P5300" s="2" t="s">
        <v>17</v>
      </c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330"/>
        <v>Good Sales</v>
      </c>
      <c r="F5301" s="2">
        <v>0.35</v>
      </c>
      <c r="G5301" s="2">
        <f t="shared" si="328"/>
        <v>1137.0135</v>
      </c>
      <c r="H5301" s="2">
        <f t="shared" si="329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tr">
        <f t="shared" si="331"/>
        <v>loss</v>
      </c>
      <c r="P5301" s="2" t="s">
        <v>23</v>
      </c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330"/>
        <v>Good Sales</v>
      </c>
      <c r="F5302" s="2">
        <v>0.47</v>
      </c>
      <c r="G5302" s="2">
        <f t="shared" si="328"/>
        <v>2254.6416999999997</v>
      </c>
      <c r="H5302" s="2">
        <f t="shared" si="329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tr">
        <f t="shared" si="331"/>
        <v>profit</v>
      </c>
      <c r="P5302" s="2" t="s">
        <v>39</v>
      </c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330"/>
        <v>Good Sales</v>
      </c>
      <c r="F5303" s="2">
        <v>0.14000000000000001</v>
      </c>
      <c r="G5303" s="2">
        <f t="shared" si="328"/>
        <v>631.26420000000007</v>
      </c>
      <c r="H5303" s="2">
        <f t="shared" si="329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tr">
        <f t="shared" si="331"/>
        <v>profit</v>
      </c>
      <c r="P5303" s="2" t="s">
        <v>48</v>
      </c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330"/>
        <v>Good Sales</v>
      </c>
      <c r="F5304" s="2">
        <v>0.49</v>
      </c>
      <c r="G5304" s="2">
        <f t="shared" si="328"/>
        <v>1107.0815</v>
      </c>
      <c r="H5304" s="2">
        <f t="shared" si="329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tr">
        <f t="shared" si="331"/>
        <v>loss</v>
      </c>
      <c r="P5304" s="2" t="s">
        <v>48</v>
      </c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330"/>
        <v>Good Sales</v>
      </c>
      <c r="F5305" s="2">
        <v>0.21</v>
      </c>
      <c r="G5305" s="2">
        <f t="shared" si="328"/>
        <v>990.48599999999999</v>
      </c>
      <c r="H5305" s="2">
        <f t="shared" si="329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tr">
        <f t="shared" si="331"/>
        <v>loss</v>
      </c>
      <c r="P5305" s="2" t="s">
        <v>23</v>
      </c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330"/>
        <v>Good Sales</v>
      </c>
      <c r="F5306" s="2">
        <v>0.02</v>
      </c>
      <c r="G5306" s="2">
        <f t="shared" si="328"/>
        <v>44.362000000000002</v>
      </c>
      <c r="H5306" s="2">
        <f t="shared" si="329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tr">
        <f t="shared" si="331"/>
        <v>loss</v>
      </c>
      <c r="P5306" s="2" t="s">
        <v>34</v>
      </c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330"/>
        <v>Good Sales</v>
      </c>
      <c r="F5307" s="2">
        <v>0.18</v>
      </c>
      <c r="G5307" s="2">
        <f t="shared" si="328"/>
        <v>608.86799999999994</v>
      </c>
      <c r="H5307" s="2">
        <f t="shared" si="329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tr">
        <f t="shared" si="331"/>
        <v>loss</v>
      </c>
      <c r="P5307" s="2" t="s">
        <v>28</v>
      </c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330"/>
        <v>Good Sales</v>
      </c>
      <c r="F5308" s="2">
        <v>7.0000000000000007E-2</v>
      </c>
      <c r="G5308" s="2">
        <f t="shared" si="328"/>
        <v>96.045600000000007</v>
      </c>
      <c r="H5308" s="2">
        <f t="shared" si="329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tr">
        <f t="shared" si="331"/>
        <v>loss</v>
      </c>
      <c r="P5308" s="2" t="s">
        <v>48</v>
      </c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330"/>
        <v>Good Sales</v>
      </c>
      <c r="F5309" s="2">
        <v>0.15</v>
      </c>
      <c r="G5309" s="2">
        <f t="shared" si="328"/>
        <v>482.93399999999997</v>
      </c>
      <c r="H5309" s="2">
        <f t="shared" si="329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tr">
        <f t="shared" si="331"/>
        <v>profit</v>
      </c>
      <c r="P5309" s="2" t="s">
        <v>17</v>
      </c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330"/>
        <v>Good Sales</v>
      </c>
      <c r="F5310" s="2">
        <v>0.05</v>
      </c>
      <c r="G5310" s="2">
        <f t="shared" si="328"/>
        <v>136.85650000000001</v>
      </c>
      <c r="H5310" s="2">
        <f t="shared" si="329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tr">
        <f t="shared" si="331"/>
        <v>loss</v>
      </c>
      <c r="P5310" s="2" t="s">
        <v>23</v>
      </c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330"/>
        <v>Good Sales</v>
      </c>
      <c r="F5311" s="2">
        <v>0.09</v>
      </c>
      <c r="G5311" s="2">
        <f t="shared" si="328"/>
        <v>276.61229999999995</v>
      </c>
      <c r="H5311" s="2">
        <f t="shared" si="329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tr">
        <f t="shared" si="331"/>
        <v>loss</v>
      </c>
      <c r="P5311" s="2" t="s">
        <v>39</v>
      </c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330"/>
        <v>Good Sales</v>
      </c>
      <c r="F5312" s="2">
        <v>0.06</v>
      </c>
      <c r="G5312" s="2">
        <f t="shared" si="328"/>
        <v>206.69939999999997</v>
      </c>
      <c r="H5312" s="2">
        <f t="shared" si="329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tr">
        <f t="shared" si="331"/>
        <v>loss</v>
      </c>
      <c r="P5312" s="2" t="s">
        <v>39</v>
      </c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330"/>
        <v>Good Sales</v>
      </c>
      <c r="F5313" s="2">
        <v>0.02</v>
      </c>
      <c r="G5313" s="2">
        <f t="shared" si="328"/>
        <v>18.9986</v>
      </c>
      <c r="H5313" s="2">
        <f t="shared" si="329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tr">
        <f t="shared" si="331"/>
        <v>loss</v>
      </c>
      <c r="P5313" s="2" t="s">
        <v>34</v>
      </c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330"/>
        <v>Good Sales</v>
      </c>
      <c r="F5314" s="2">
        <v>0.15</v>
      </c>
      <c r="G5314" s="2">
        <f t="shared" ref="G5314:G5377" si="332">D5314*F5314</f>
        <v>236.42849999999999</v>
      </c>
      <c r="H5314" s="2">
        <f t="shared" ref="H5314:H5377" si="333">D5314-G5314</f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tr">
        <f t="shared" si="331"/>
        <v>loss</v>
      </c>
      <c r="P5314" s="2" t="s">
        <v>48</v>
      </c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334">IF(D5315&gt;800,"Good Sales","concerning")</f>
        <v>Good Sales</v>
      </c>
      <c r="F5315" s="2">
        <v>0.47</v>
      </c>
      <c r="G5315" s="2">
        <f t="shared" si="332"/>
        <v>1742.5626</v>
      </c>
      <c r="H5315" s="2">
        <f t="shared" si="333"/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tr">
        <f t="shared" ref="O5315:O5378" si="335">IF(N5315&gt;800,"profit","loss")</f>
        <v>loss</v>
      </c>
      <c r="P5315" s="2" t="s">
        <v>28</v>
      </c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334"/>
        <v>Good Sales</v>
      </c>
      <c r="F5316" s="2">
        <v>0.47</v>
      </c>
      <c r="G5316" s="2">
        <f t="shared" si="332"/>
        <v>424.2878</v>
      </c>
      <c r="H5316" s="2">
        <f t="shared" si="333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tr">
        <f t="shared" si="335"/>
        <v>loss</v>
      </c>
      <c r="P5316" s="2" t="s">
        <v>28</v>
      </c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334"/>
        <v>Good Sales</v>
      </c>
      <c r="F5317" s="2">
        <v>0.42</v>
      </c>
      <c r="G5317" s="2">
        <f t="shared" si="332"/>
        <v>750.44759999999997</v>
      </c>
      <c r="H5317" s="2">
        <f t="shared" si="333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tr">
        <f t="shared" si="335"/>
        <v>loss</v>
      </c>
      <c r="P5317" s="2" t="s">
        <v>28</v>
      </c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334"/>
        <v>Good Sales</v>
      </c>
      <c r="F5318" s="2">
        <v>0.01</v>
      </c>
      <c r="G5318" s="2">
        <f t="shared" si="332"/>
        <v>33.657499999999999</v>
      </c>
      <c r="H5318" s="2">
        <f t="shared" si="333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tr">
        <f t="shared" si="335"/>
        <v>profit</v>
      </c>
      <c r="P5318" s="2" t="s">
        <v>28</v>
      </c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334"/>
        <v>Good Sales</v>
      </c>
      <c r="F5319" s="2">
        <v>0.01</v>
      </c>
      <c r="G5319" s="2">
        <f t="shared" si="332"/>
        <v>46.944899999999997</v>
      </c>
      <c r="H5319" s="2">
        <f t="shared" si="333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tr">
        <f t="shared" si="335"/>
        <v>profit</v>
      </c>
      <c r="P5319" s="2" t="s">
        <v>23</v>
      </c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334"/>
        <v>concerning</v>
      </c>
      <c r="F5320" s="2">
        <v>0.01</v>
      </c>
      <c r="G5320" s="2">
        <f t="shared" si="332"/>
        <v>4.6897000000000002</v>
      </c>
      <c r="H5320" s="2">
        <f t="shared" si="333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tr">
        <f t="shared" si="335"/>
        <v>loss</v>
      </c>
      <c r="P5320" s="2" t="s">
        <v>48</v>
      </c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334"/>
        <v>Good Sales</v>
      </c>
      <c r="F5321" s="2">
        <v>0.18</v>
      </c>
      <c r="G5321" s="2">
        <f t="shared" si="332"/>
        <v>473.60699999999997</v>
      </c>
      <c r="H5321" s="2">
        <f t="shared" si="333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tr">
        <f t="shared" si="335"/>
        <v>loss</v>
      </c>
      <c r="P5321" s="2" t="s">
        <v>48</v>
      </c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334"/>
        <v>concerning</v>
      </c>
      <c r="F5322" s="2">
        <v>0.49</v>
      </c>
      <c r="G5322" s="2">
        <f t="shared" si="332"/>
        <v>245.6566</v>
      </c>
      <c r="H5322" s="2">
        <f t="shared" si="333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tr">
        <f t="shared" si="335"/>
        <v>loss</v>
      </c>
      <c r="P5322" s="2" t="s">
        <v>28</v>
      </c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334"/>
        <v>Good Sales</v>
      </c>
      <c r="F5323" s="2">
        <v>0.45</v>
      </c>
      <c r="G5323" s="2">
        <f t="shared" si="332"/>
        <v>880.98750000000007</v>
      </c>
      <c r="H5323" s="2">
        <f t="shared" si="333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tr">
        <f t="shared" si="335"/>
        <v>loss</v>
      </c>
      <c r="P5323" s="2" t="s">
        <v>39</v>
      </c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334"/>
        <v>Good Sales</v>
      </c>
      <c r="F5324" s="2">
        <v>0.13</v>
      </c>
      <c r="G5324" s="2">
        <f t="shared" si="332"/>
        <v>124.72070000000001</v>
      </c>
      <c r="H5324" s="2">
        <f t="shared" si="333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tr">
        <f t="shared" si="335"/>
        <v>loss</v>
      </c>
      <c r="P5324" s="2" t="s">
        <v>39</v>
      </c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334"/>
        <v>Good Sales</v>
      </c>
      <c r="F5325" s="2">
        <v>0.21</v>
      </c>
      <c r="G5325" s="2">
        <f t="shared" si="332"/>
        <v>689.27249999999992</v>
      </c>
      <c r="H5325" s="2">
        <f t="shared" si="333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tr">
        <f t="shared" si="335"/>
        <v>loss</v>
      </c>
      <c r="P5325" s="2" t="s">
        <v>23</v>
      </c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334"/>
        <v>Good Sales</v>
      </c>
      <c r="F5326" s="2">
        <v>0.41</v>
      </c>
      <c r="G5326" s="2">
        <f t="shared" si="332"/>
        <v>1563.4857999999999</v>
      </c>
      <c r="H5326" s="2">
        <f t="shared" si="333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tr">
        <f t="shared" si="335"/>
        <v>loss</v>
      </c>
      <c r="P5326" s="2" t="s">
        <v>39</v>
      </c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334"/>
        <v>Good Sales</v>
      </c>
      <c r="F5327" s="2">
        <v>0.38</v>
      </c>
      <c r="G5327" s="2">
        <f t="shared" si="332"/>
        <v>498.55240000000003</v>
      </c>
      <c r="H5327" s="2">
        <f t="shared" si="333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tr">
        <f t="shared" si="335"/>
        <v>loss</v>
      </c>
      <c r="P5327" s="2" t="s">
        <v>17</v>
      </c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334"/>
        <v>Good Sales</v>
      </c>
      <c r="F5328" s="2">
        <v>7.0000000000000007E-2</v>
      </c>
      <c r="G5328" s="2">
        <f t="shared" si="332"/>
        <v>251.52050000000003</v>
      </c>
      <c r="H5328" s="2">
        <f t="shared" si="333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tr">
        <f t="shared" si="335"/>
        <v>loss</v>
      </c>
      <c r="P5328" s="2" t="s">
        <v>48</v>
      </c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334"/>
        <v>Good Sales</v>
      </c>
      <c r="F5329" s="2">
        <v>0.05</v>
      </c>
      <c r="G5329" s="2">
        <f t="shared" si="332"/>
        <v>114.4705</v>
      </c>
      <c r="H5329" s="2">
        <f t="shared" si="333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tr">
        <f t="shared" si="335"/>
        <v>loss</v>
      </c>
      <c r="P5329" s="2" t="s">
        <v>39</v>
      </c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334"/>
        <v>Good Sales</v>
      </c>
      <c r="F5330" s="2">
        <v>0.27</v>
      </c>
      <c r="G5330" s="2">
        <f t="shared" si="332"/>
        <v>402.17580000000004</v>
      </c>
      <c r="H5330" s="2">
        <f t="shared" si="333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tr">
        <f t="shared" si="335"/>
        <v>loss</v>
      </c>
      <c r="P5330" s="2" t="s">
        <v>48</v>
      </c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334"/>
        <v>Good Sales</v>
      </c>
      <c r="F5331" s="2">
        <v>0.05</v>
      </c>
      <c r="G5331" s="2">
        <f t="shared" si="332"/>
        <v>133.23350000000002</v>
      </c>
      <c r="H5331" s="2">
        <f t="shared" si="333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tr">
        <f t="shared" si="335"/>
        <v>loss</v>
      </c>
      <c r="P5331" s="2" t="s">
        <v>28</v>
      </c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334"/>
        <v>Good Sales</v>
      </c>
      <c r="F5332" s="2">
        <v>0.41</v>
      </c>
      <c r="G5332" s="2">
        <f t="shared" si="332"/>
        <v>803.71889999999996</v>
      </c>
      <c r="H5332" s="2">
        <f t="shared" si="333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tr">
        <f t="shared" si="335"/>
        <v>loss</v>
      </c>
      <c r="P5332" s="2" t="s">
        <v>48</v>
      </c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334"/>
        <v>Good Sales</v>
      </c>
      <c r="F5333" s="2">
        <v>0.13</v>
      </c>
      <c r="G5333" s="2">
        <f t="shared" si="332"/>
        <v>159.50740000000002</v>
      </c>
      <c r="H5333" s="2">
        <f t="shared" si="333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tr">
        <f t="shared" si="335"/>
        <v>loss</v>
      </c>
      <c r="P5333" s="2" t="s">
        <v>28</v>
      </c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334"/>
        <v>Good Sales</v>
      </c>
      <c r="F5334" s="2">
        <v>0.09</v>
      </c>
      <c r="G5334" s="2">
        <f t="shared" si="332"/>
        <v>342.76859999999999</v>
      </c>
      <c r="H5334" s="2">
        <f t="shared" si="333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tr">
        <f t="shared" si="335"/>
        <v>loss</v>
      </c>
      <c r="P5334" s="2" t="s">
        <v>23</v>
      </c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334"/>
        <v>Good Sales</v>
      </c>
      <c r="F5335" s="2">
        <v>0.09</v>
      </c>
      <c r="G5335" s="2">
        <f t="shared" si="332"/>
        <v>360.70829999999995</v>
      </c>
      <c r="H5335" s="2">
        <f t="shared" si="333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tr">
        <f t="shared" si="335"/>
        <v>loss</v>
      </c>
      <c r="P5335" s="2" t="s">
        <v>34</v>
      </c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334"/>
        <v>Good Sales</v>
      </c>
      <c r="F5336" s="2">
        <v>0.02</v>
      </c>
      <c r="G5336" s="2">
        <f t="shared" si="332"/>
        <v>80.430600000000013</v>
      </c>
      <c r="H5336" s="2">
        <f t="shared" si="333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tr">
        <f t="shared" si="335"/>
        <v>loss</v>
      </c>
      <c r="P5336" s="2" t="s">
        <v>48</v>
      </c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334"/>
        <v>Good Sales</v>
      </c>
      <c r="F5337" s="2">
        <v>0.32</v>
      </c>
      <c r="G5337" s="2">
        <f t="shared" si="332"/>
        <v>631.20000000000005</v>
      </c>
      <c r="H5337" s="2">
        <f t="shared" si="333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tr">
        <f t="shared" si="335"/>
        <v>loss</v>
      </c>
      <c r="P5337" s="2" t="s">
        <v>17</v>
      </c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334"/>
        <v>Good Sales</v>
      </c>
      <c r="F5338" s="2">
        <v>0.08</v>
      </c>
      <c r="G5338" s="2">
        <f t="shared" si="332"/>
        <v>74.455200000000005</v>
      </c>
      <c r="H5338" s="2">
        <f t="shared" si="333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tr">
        <f t="shared" si="335"/>
        <v>loss</v>
      </c>
      <c r="P5338" s="2" t="s">
        <v>48</v>
      </c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334"/>
        <v>Good Sales</v>
      </c>
      <c r="F5339" s="2">
        <v>0.12</v>
      </c>
      <c r="G5339" s="2">
        <f t="shared" si="332"/>
        <v>506.16240000000005</v>
      </c>
      <c r="H5339" s="2">
        <f t="shared" si="333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tr">
        <f t="shared" si="335"/>
        <v>loss</v>
      </c>
      <c r="P5339" s="2" t="s">
        <v>48</v>
      </c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334"/>
        <v>Good Sales</v>
      </c>
      <c r="F5340" s="2">
        <v>0.38</v>
      </c>
      <c r="G5340" s="2">
        <f t="shared" si="332"/>
        <v>651.08820000000003</v>
      </c>
      <c r="H5340" s="2">
        <f t="shared" si="333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tr">
        <f t="shared" si="335"/>
        <v>loss</v>
      </c>
      <c r="P5340" s="2" t="s">
        <v>39</v>
      </c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334"/>
        <v>Good Sales</v>
      </c>
      <c r="F5341" s="2">
        <v>0.03</v>
      </c>
      <c r="G5341" s="2">
        <f t="shared" si="332"/>
        <v>112.9659</v>
      </c>
      <c r="H5341" s="2">
        <f t="shared" si="333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tr">
        <f t="shared" si="335"/>
        <v>loss</v>
      </c>
      <c r="P5341" s="2" t="s">
        <v>34</v>
      </c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334"/>
        <v>Good Sales</v>
      </c>
      <c r="F5342" s="2">
        <v>0.1</v>
      </c>
      <c r="G5342" s="2">
        <f t="shared" si="332"/>
        <v>410.55100000000004</v>
      </c>
      <c r="H5342" s="2">
        <f t="shared" si="333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tr">
        <f t="shared" si="335"/>
        <v>loss</v>
      </c>
      <c r="P5342" s="2" t="s">
        <v>39</v>
      </c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334"/>
        <v>Good Sales</v>
      </c>
      <c r="F5343" s="2">
        <v>7.0000000000000007E-2</v>
      </c>
      <c r="G5343" s="2">
        <f t="shared" si="332"/>
        <v>270.47649999999999</v>
      </c>
      <c r="H5343" s="2">
        <f t="shared" si="333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tr">
        <f t="shared" si="335"/>
        <v>loss</v>
      </c>
      <c r="P5343" s="2" t="s">
        <v>28</v>
      </c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334"/>
        <v>Good Sales</v>
      </c>
      <c r="F5344" s="2">
        <v>0</v>
      </c>
      <c r="G5344" s="2">
        <f t="shared" si="332"/>
        <v>0</v>
      </c>
      <c r="H5344" s="2">
        <f t="shared" si="333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tr">
        <f t="shared" si="335"/>
        <v>loss</v>
      </c>
      <c r="P5344" s="2" t="s">
        <v>34</v>
      </c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334"/>
        <v>Good Sales</v>
      </c>
      <c r="F5345" s="2">
        <v>0.27</v>
      </c>
      <c r="G5345" s="2">
        <f t="shared" si="332"/>
        <v>1267.9956</v>
      </c>
      <c r="H5345" s="2">
        <f t="shared" si="333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tr">
        <f t="shared" si="335"/>
        <v>profit</v>
      </c>
      <c r="P5345" s="2" t="s">
        <v>34</v>
      </c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334"/>
        <v>Good Sales</v>
      </c>
      <c r="F5346" s="2">
        <v>0.1</v>
      </c>
      <c r="G5346" s="2">
        <f t="shared" si="332"/>
        <v>333.48</v>
      </c>
      <c r="H5346" s="2">
        <f t="shared" si="333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tr">
        <f t="shared" si="335"/>
        <v>loss</v>
      </c>
      <c r="P5346" s="2" t="s">
        <v>23</v>
      </c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334"/>
        <v>Good Sales</v>
      </c>
      <c r="F5347" s="2">
        <v>0.32</v>
      </c>
      <c r="G5347" s="2">
        <f t="shared" si="332"/>
        <v>934.77120000000002</v>
      </c>
      <c r="H5347" s="2">
        <f t="shared" si="333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tr">
        <f t="shared" si="335"/>
        <v>loss</v>
      </c>
      <c r="P5347" s="2" t="s">
        <v>34</v>
      </c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334"/>
        <v>Good Sales</v>
      </c>
      <c r="F5348" s="2">
        <v>0.25</v>
      </c>
      <c r="G5348" s="2">
        <f t="shared" si="332"/>
        <v>879.9375</v>
      </c>
      <c r="H5348" s="2">
        <f t="shared" si="333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tr">
        <f t="shared" si="335"/>
        <v>loss</v>
      </c>
      <c r="P5348" s="2" t="s">
        <v>48</v>
      </c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334"/>
        <v>concerning</v>
      </c>
      <c r="F5349" s="2">
        <v>0.33</v>
      </c>
      <c r="G5349" s="2">
        <f t="shared" si="332"/>
        <v>105.32280000000002</v>
      </c>
      <c r="H5349" s="2">
        <f t="shared" si="333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tr">
        <f t="shared" si="335"/>
        <v>loss</v>
      </c>
      <c r="P5349" s="2" t="s">
        <v>39</v>
      </c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334"/>
        <v>Good Sales</v>
      </c>
      <c r="F5350" s="2">
        <v>0.49</v>
      </c>
      <c r="G5350" s="2">
        <f t="shared" si="332"/>
        <v>986.62479999999994</v>
      </c>
      <c r="H5350" s="2">
        <f t="shared" si="333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tr">
        <f t="shared" si="335"/>
        <v>loss</v>
      </c>
      <c r="P5350" s="2" t="s">
        <v>28</v>
      </c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334"/>
        <v>Good Sales</v>
      </c>
      <c r="F5351" s="2">
        <v>0.11</v>
      </c>
      <c r="G5351" s="2">
        <f t="shared" si="332"/>
        <v>485.97559999999999</v>
      </c>
      <c r="H5351" s="2">
        <f t="shared" si="333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tr">
        <f t="shared" si="335"/>
        <v>loss</v>
      </c>
      <c r="P5351" s="2" t="s">
        <v>48</v>
      </c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334"/>
        <v>Good Sales</v>
      </c>
      <c r="F5352" s="2">
        <v>0.33</v>
      </c>
      <c r="G5352" s="2">
        <f t="shared" si="332"/>
        <v>293.46570000000003</v>
      </c>
      <c r="H5352" s="2">
        <f t="shared" si="333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tr">
        <f t="shared" si="335"/>
        <v>loss</v>
      </c>
      <c r="P5352" s="2" t="s">
        <v>17</v>
      </c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334"/>
        <v>Good Sales</v>
      </c>
      <c r="F5353" s="2">
        <v>0.42</v>
      </c>
      <c r="G5353" s="2">
        <f t="shared" si="332"/>
        <v>894.83519999999999</v>
      </c>
      <c r="H5353" s="2">
        <f t="shared" si="333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tr">
        <f t="shared" si="335"/>
        <v>loss</v>
      </c>
      <c r="P5353" s="2" t="s">
        <v>17</v>
      </c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334"/>
        <v>Good Sales</v>
      </c>
      <c r="F5354" s="2">
        <v>0.48</v>
      </c>
      <c r="G5354" s="2">
        <f t="shared" si="332"/>
        <v>1001.1455999999998</v>
      </c>
      <c r="H5354" s="2">
        <f t="shared" si="333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tr">
        <f t="shared" si="335"/>
        <v>loss</v>
      </c>
      <c r="P5354" s="2" t="s">
        <v>17</v>
      </c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334"/>
        <v>Good Sales</v>
      </c>
      <c r="F5355" s="2">
        <v>0.31</v>
      </c>
      <c r="G5355" s="2">
        <f t="shared" si="332"/>
        <v>571.82600000000002</v>
      </c>
      <c r="H5355" s="2">
        <f t="shared" si="333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tr">
        <f t="shared" si="335"/>
        <v>loss</v>
      </c>
      <c r="P5355" s="2" t="s">
        <v>39</v>
      </c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334"/>
        <v>Good Sales</v>
      </c>
      <c r="F5356" s="2">
        <v>7.0000000000000007E-2</v>
      </c>
      <c r="G5356" s="2">
        <f t="shared" si="332"/>
        <v>199.88640000000001</v>
      </c>
      <c r="H5356" s="2">
        <f t="shared" si="333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tr">
        <f t="shared" si="335"/>
        <v>loss</v>
      </c>
      <c r="P5356" s="2" t="s">
        <v>48</v>
      </c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334"/>
        <v>Good Sales</v>
      </c>
      <c r="F5357" s="2">
        <v>0.03</v>
      </c>
      <c r="G5357" s="2">
        <f t="shared" si="332"/>
        <v>149.44109999999998</v>
      </c>
      <c r="H5357" s="2">
        <f t="shared" si="333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tr">
        <f t="shared" si="335"/>
        <v>profit</v>
      </c>
      <c r="P5357" s="2" t="s">
        <v>34</v>
      </c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334"/>
        <v>Good Sales</v>
      </c>
      <c r="F5358" s="2">
        <v>0.14000000000000001</v>
      </c>
      <c r="G5358" s="2">
        <f t="shared" si="332"/>
        <v>189.51240000000004</v>
      </c>
      <c r="H5358" s="2">
        <f t="shared" si="333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tr">
        <f t="shared" si="335"/>
        <v>loss</v>
      </c>
      <c r="P5358" s="2" t="s">
        <v>48</v>
      </c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334"/>
        <v>Good Sales</v>
      </c>
      <c r="F5359" s="2">
        <v>0.46</v>
      </c>
      <c r="G5359" s="2">
        <f t="shared" si="332"/>
        <v>1634.9734000000001</v>
      </c>
      <c r="H5359" s="2">
        <f t="shared" si="333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tr">
        <f t="shared" si="335"/>
        <v>loss</v>
      </c>
      <c r="P5359" s="2" t="s">
        <v>48</v>
      </c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334"/>
        <v>Good Sales</v>
      </c>
      <c r="F5360" s="2">
        <v>0.27</v>
      </c>
      <c r="G5360" s="2">
        <f t="shared" si="332"/>
        <v>1029.8286000000001</v>
      </c>
      <c r="H5360" s="2">
        <f t="shared" si="333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tr">
        <f t="shared" si="335"/>
        <v>profit</v>
      </c>
      <c r="P5360" s="2" t="s">
        <v>34</v>
      </c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334"/>
        <v>Good Sales</v>
      </c>
      <c r="F5361" s="2">
        <v>0.28999999999999998</v>
      </c>
      <c r="G5361" s="2">
        <f t="shared" si="332"/>
        <v>859.57159999999988</v>
      </c>
      <c r="H5361" s="2">
        <f t="shared" si="333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tr">
        <f t="shared" si="335"/>
        <v>loss</v>
      </c>
      <c r="P5361" s="2" t="s">
        <v>17</v>
      </c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334"/>
        <v>concerning</v>
      </c>
      <c r="F5362" s="2">
        <v>0.31</v>
      </c>
      <c r="G5362" s="2">
        <f t="shared" si="332"/>
        <v>179.06530000000001</v>
      </c>
      <c r="H5362" s="2">
        <f t="shared" si="333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tr">
        <f t="shared" si="335"/>
        <v>loss</v>
      </c>
      <c r="P5362" s="2" t="s">
        <v>23</v>
      </c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334"/>
        <v>Good Sales</v>
      </c>
      <c r="F5363" s="2">
        <v>0.17</v>
      </c>
      <c r="G5363" s="2">
        <f t="shared" si="332"/>
        <v>493.78710000000007</v>
      </c>
      <c r="H5363" s="2">
        <f t="shared" si="333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tr">
        <f t="shared" si="335"/>
        <v>loss</v>
      </c>
      <c r="P5363" s="2" t="s">
        <v>34</v>
      </c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334"/>
        <v>Good Sales</v>
      </c>
      <c r="F5364" s="2">
        <v>0.09</v>
      </c>
      <c r="G5364" s="2">
        <f t="shared" si="332"/>
        <v>429.47819999999996</v>
      </c>
      <c r="H5364" s="2">
        <f t="shared" si="333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tr">
        <f t="shared" si="335"/>
        <v>profit</v>
      </c>
      <c r="P5364" s="2" t="s">
        <v>17</v>
      </c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334"/>
        <v>Good Sales</v>
      </c>
      <c r="F5365" s="2">
        <v>0.48</v>
      </c>
      <c r="G5365" s="2">
        <f t="shared" si="332"/>
        <v>852.52319999999997</v>
      </c>
      <c r="H5365" s="2">
        <f t="shared" si="333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tr">
        <f t="shared" si="335"/>
        <v>loss</v>
      </c>
      <c r="P5365" s="2" t="s">
        <v>48</v>
      </c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334"/>
        <v>Good Sales</v>
      </c>
      <c r="F5366" s="2">
        <v>0.38</v>
      </c>
      <c r="G5366" s="2">
        <f t="shared" si="332"/>
        <v>1229.0986</v>
      </c>
      <c r="H5366" s="2">
        <f t="shared" si="333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tr">
        <f t="shared" si="335"/>
        <v>loss</v>
      </c>
      <c r="P5366" s="2" t="s">
        <v>23</v>
      </c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334"/>
        <v>Good Sales</v>
      </c>
      <c r="F5367" s="2">
        <v>0.26</v>
      </c>
      <c r="G5367" s="2">
        <f t="shared" si="332"/>
        <v>1248.2730000000001</v>
      </c>
      <c r="H5367" s="2">
        <f t="shared" si="333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tr">
        <f t="shared" si="335"/>
        <v>profit</v>
      </c>
      <c r="P5367" s="2" t="s">
        <v>23</v>
      </c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334"/>
        <v>Good Sales</v>
      </c>
      <c r="F5368" s="2">
        <v>0.19</v>
      </c>
      <c r="G5368" s="2">
        <f t="shared" si="332"/>
        <v>761.92849999999999</v>
      </c>
      <c r="H5368" s="2">
        <f t="shared" si="333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tr">
        <f t="shared" si="335"/>
        <v>loss</v>
      </c>
      <c r="P5368" s="2" t="s">
        <v>17</v>
      </c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334"/>
        <v>Good Sales</v>
      </c>
      <c r="F5369" s="2">
        <v>0.24</v>
      </c>
      <c r="G5369" s="2">
        <f t="shared" si="332"/>
        <v>833.45039999999995</v>
      </c>
      <c r="H5369" s="2">
        <f t="shared" si="333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tr">
        <f t="shared" si="335"/>
        <v>loss</v>
      </c>
      <c r="P5369" s="2" t="s">
        <v>34</v>
      </c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334"/>
        <v>Good Sales</v>
      </c>
      <c r="F5370" s="2">
        <v>0.02</v>
      </c>
      <c r="G5370" s="2">
        <f t="shared" si="332"/>
        <v>97.172600000000003</v>
      </c>
      <c r="H5370" s="2">
        <f t="shared" si="333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tr">
        <f t="shared" si="335"/>
        <v>profit</v>
      </c>
      <c r="P5370" s="2" t="s">
        <v>28</v>
      </c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334"/>
        <v>Good Sales</v>
      </c>
      <c r="F5371" s="2">
        <v>0.12</v>
      </c>
      <c r="G5371" s="2">
        <f t="shared" si="332"/>
        <v>112.3032</v>
      </c>
      <c r="H5371" s="2">
        <f t="shared" si="333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tr">
        <f t="shared" si="335"/>
        <v>loss</v>
      </c>
      <c r="P5371" s="2" t="s">
        <v>17</v>
      </c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334"/>
        <v>Good Sales</v>
      </c>
      <c r="F5372" s="2">
        <v>0.13</v>
      </c>
      <c r="G5372" s="2">
        <f t="shared" si="332"/>
        <v>505.24110000000002</v>
      </c>
      <c r="H5372" s="2">
        <f t="shared" si="333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tr">
        <f t="shared" si="335"/>
        <v>loss</v>
      </c>
      <c r="P5372" s="2" t="s">
        <v>39</v>
      </c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334"/>
        <v>Good Sales</v>
      </c>
      <c r="F5373" s="2">
        <v>0.22</v>
      </c>
      <c r="G5373" s="2">
        <f t="shared" si="332"/>
        <v>460.57</v>
      </c>
      <c r="H5373" s="2">
        <f t="shared" si="333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tr">
        <f t="shared" si="335"/>
        <v>loss</v>
      </c>
      <c r="P5373" s="2" t="s">
        <v>48</v>
      </c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334"/>
        <v>Good Sales</v>
      </c>
      <c r="F5374" s="2">
        <v>0.12</v>
      </c>
      <c r="G5374" s="2">
        <f t="shared" si="332"/>
        <v>223.93439999999998</v>
      </c>
      <c r="H5374" s="2">
        <f t="shared" si="333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tr">
        <f t="shared" si="335"/>
        <v>loss</v>
      </c>
      <c r="P5374" s="2" t="s">
        <v>34</v>
      </c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334"/>
        <v>Good Sales</v>
      </c>
      <c r="F5375" s="2">
        <v>0.09</v>
      </c>
      <c r="G5375" s="2">
        <f t="shared" si="332"/>
        <v>238.61700000000002</v>
      </c>
      <c r="H5375" s="2">
        <f t="shared" si="333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tr">
        <f t="shared" si="335"/>
        <v>loss</v>
      </c>
      <c r="P5375" s="2" t="s">
        <v>34</v>
      </c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334"/>
        <v>concerning</v>
      </c>
      <c r="F5376" s="2">
        <v>0.38</v>
      </c>
      <c r="G5376" s="2">
        <f t="shared" si="332"/>
        <v>100.84439999999999</v>
      </c>
      <c r="H5376" s="2">
        <f t="shared" si="333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tr">
        <f t="shared" si="335"/>
        <v>loss</v>
      </c>
      <c r="P5376" s="2" t="s">
        <v>28</v>
      </c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334"/>
        <v>Good Sales</v>
      </c>
      <c r="F5377" s="2">
        <v>0.45</v>
      </c>
      <c r="G5377" s="2">
        <f t="shared" si="332"/>
        <v>734.13000000000011</v>
      </c>
      <c r="H5377" s="2">
        <f t="shared" si="333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tr">
        <f t="shared" si="335"/>
        <v>loss</v>
      </c>
      <c r="P5377" s="2" t="s">
        <v>17</v>
      </c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334"/>
        <v>Good Sales</v>
      </c>
      <c r="F5378" s="2">
        <v>0.03</v>
      </c>
      <c r="G5378" s="2">
        <f t="shared" ref="G5378:G5441" si="336">D5378*F5378</f>
        <v>27.433800000000002</v>
      </c>
      <c r="H5378" s="2">
        <f t="shared" ref="H5378:H5441" si="337">D5378-G5378</f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tr">
        <f t="shared" si="335"/>
        <v>loss</v>
      </c>
      <c r="P5378" s="2" t="s">
        <v>48</v>
      </c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338">IF(D5379&gt;800,"Good Sales","concerning")</f>
        <v>concerning</v>
      </c>
      <c r="F5379" s="2">
        <v>0.1</v>
      </c>
      <c r="G5379" s="2">
        <f t="shared" si="336"/>
        <v>77.959000000000003</v>
      </c>
      <c r="H5379" s="2">
        <f t="shared" si="337"/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tr">
        <f t="shared" ref="O5379:O5442" si="339">IF(N5379&gt;800,"profit","loss")</f>
        <v>loss</v>
      </c>
      <c r="P5379" s="2" t="s">
        <v>48</v>
      </c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338"/>
        <v>Good Sales</v>
      </c>
      <c r="F5380" s="2">
        <v>0.39</v>
      </c>
      <c r="G5380" s="2">
        <f t="shared" si="336"/>
        <v>683.65830000000005</v>
      </c>
      <c r="H5380" s="2">
        <f t="shared" si="337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tr">
        <f t="shared" si="339"/>
        <v>loss</v>
      </c>
      <c r="P5380" s="2" t="s">
        <v>17</v>
      </c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338"/>
        <v>Good Sales</v>
      </c>
      <c r="F5381" s="2">
        <v>0.41</v>
      </c>
      <c r="G5381" s="2">
        <f t="shared" si="336"/>
        <v>1652.751</v>
      </c>
      <c r="H5381" s="2">
        <f t="shared" si="337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tr">
        <f t="shared" si="339"/>
        <v>profit</v>
      </c>
      <c r="P5381" s="2" t="s">
        <v>48</v>
      </c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338"/>
        <v>Good Sales</v>
      </c>
      <c r="F5382" s="2">
        <v>0.25</v>
      </c>
      <c r="G5382" s="2">
        <f t="shared" si="336"/>
        <v>271.36</v>
      </c>
      <c r="H5382" s="2">
        <f t="shared" si="337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tr">
        <f t="shared" si="339"/>
        <v>loss</v>
      </c>
      <c r="P5382" s="2" t="s">
        <v>39</v>
      </c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338"/>
        <v>Good Sales</v>
      </c>
      <c r="F5383" s="2">
        <v>0.35</v>
      </c>
      <c r="G5383" s="2">
        <f t="shared" si="336"/>
        <v>946.37899999999991</v>
      </c>
      <c r="H5383" s="2">
        <f t="shared" si="337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tr">
        <f t="shared" si="339"/>
        <v>loss</v>
      </c>
      <c r="P5383" s="2" t="s">
        <v>17</v>
      </c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338"/>
        <v>Good Sales</v>
      </c>
      <c r="F5384" s="2">
        <v>0.04</v>
      </c>
      <c r="G5384" s="2">
        <f t="shared" si="336"/>
        <v>150.73680000000002</v>
      </c>
      <c r="H5384" s="2">
        <f t="shared" si="337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tr">
        <f t="shared" si="339"/>
        <v>loss</v>
      </c>
      <c r="P5384" s="2" t="s">
        <v>39</v>
      </c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338"/>
        <v>Good Sales</v>
      </c>
      <c r="F5385" s="2">
        <v>0.42</v>
      </c>
      <c r="G5385" s="2">
        <f t="shared" si="336"/>
        <v>537.91919999999993</v>
      </c>
      <c r="H5385" s="2">
        <f t="shared" si="337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tr">
        <f t="shared" si="339"/>
        <v>loss</v>
      </c>
      <c r="P5385" s="2" t="s">
        <v>23</v>
      </c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338"/>
        <v>Good Sales</v>
      </c>
      <c r="F5386" s="2">
        <v>0.42</v>
      </c>
      <c r="G5386" s="2">
        <f t="shared" si="336"/>
        <v>1944.0120000000002</v>
      </c>
      <c r="H5386" s="2">
        <f t="shared" si="337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tr">
        <f t="shared" si="339"/>
        <v>profit</v>
      </c>
      <c r="P5386" s="2" t="s">
        <v>39</v>
      </c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338"/>
        <v>Good Sales</v>
      </c>
      <c r="F5387" s="2">
        <v>0.35</v>
      </c>
      <c r="G5387" s="2">
        <f t="shared" si="336"/>
        <v>1521.0439999999999</v>
      </c>
      <c r="H5387" s="2">
        <f t="shared" si="337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tr">
        <f t="shared" si="339"/>
        <v>loss</v>
      </c>
      <c r="P5387" s="2" t="s">
        <v>34</v>
      </c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338"/>
        <v>Good Sales</v>
      </c>
      <c r="F5388" s="2">
        <v>0.46</v>
      </c>
      <c r="G5388" s="2">
        <f t="shared" si="336"/>
        <v>612.15420000000006</v>
      </c>
      <c r="H5388" s="2">
        <f t="shared" si="337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tr">
        <f t="shared" si="339"/>
        <v>loss</v>
      </c>
      <c r="P5388" s="2" t="s">
        <v>48</v>
      </c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338"/>
        <v>Good Sales</v>
      </c>
      <c r="F5389" s="2">
        <v>0.02</v>
      </c>
      <c r="G5389" s="2">
        <f t="shared" si="336"/>
        <v>98.9846</v>
      </c>
      <c r="H5389" s="2">
        <f t="shared" si="337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tr">
        <f t="shared" si="339"/>
        <v>profit</v>
      </c>
      <c r="P5389" s="2" t="s">
        <v>48</v>
      </c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338"/>
        <v>Good Sales</v>
      </c>
      <c r="F5390" s="2">
        <v>0.12</v>
      </c>
      <c r="G5390" s="2">
        <f t="shared" si="336"/>
        <v>405.47280000000001</v>
      </c>
      <c r="H5390" s="2">
        <f t="shared" si="337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tr">
        <f t="shared" si="339"/>
        <v>loss</v>
      </c>
      <c r="P5390" s="2" t="s">
        <v>23</v>
      </c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338"/>
        <v>Good Sales</v>
      </c>
      <c r="F5391" s="2">
        <v>0.18</v>
      </c>
      <c r="G5391" s="2">
        <f t="shared" si="336"/>
        <v>270.34019999999998</v>
      </c>
      <c r="H5391" s="2">
        <f t="shared" si="337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tr">
        <f t="shared" si="339"/>
        <v>loss</v>
      </c>
      <c r="P5391" s="2" t="s">
        <v>28</v>
      </c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338"/>
        <v>Good Sales</v>
      </c>
      <c r="F5392" s="2">
        <v>0.08</v>
      </c>
      <c r="G5392" s="2">
        <f t="shared" si="336"/>
        <v>274.96640000000002</v>
      </c>
      <c r="H5392" s="2">
        <f t="shared" si="337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tr">
        <f t="shared" si="339"/>
        <v>profit</v>
      </c>
      <c r="P5392" s="2" t="s">
        <v>48</v>
      </c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338"/>
        <v>Good Sales</v>
      </c>
      <c r="F5393" s="2">
        <v>0.41</v>
      </c>
      <c r="G5393" s="2">
        <f t="shared" si="336"/>
        <v>1379.4941999999999</v>
      </c>
      <c r="H5393" s="2">
        <f t="shared" si="337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tr">
        <f t="shared" si="339"/>
        <v>loss</v>
      </c>
      <c r="P5393" s="2" t="s">
        <v>23</v>
      </c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338"/>
        <v>Good Sales</v>
      </c>
      <c r="F5394" s="2">
        <v>0.38</v>
      </c>
      <c r="G5394" s="2">
        <f t="shared" si="336"/>
        <v>1166.7329999999999</v>
      </c>
      <c r="H5394" s="2">
        <f t="shared" si="337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tr">
        <f t="shared" si="339"/>
        <v>loss</v>
      </c>
      <c r="P5394" s="2" t="s">
        <v>17</v>
      </c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338"/>
        <v>Good Sales</v>
      </c>
      <c r="F5395" s="2">
        <v>0.39</v>
      </c>
      <c r="G5395" s="2">
        <f t="shared" si="336"/>
        <v>1399.0509</v>
      </c>
      <c r="H5395" s="2">
        <f t="shared" si="337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tr">
        <f t="shared" si="339"/>
        <v>loss</v>
      </c>
      <c r="P5395" s="2" t="s">
        <v>39</v>
      </c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338"/>
        <v>Good Sales</v>
      </c>
      <c r="F5396" s="2">
        <v>0.15</v>
      </c>
      <c r="G5396" s="2">
        <f t="shared" si="336"/>
        <v>212.21250000000001</v>
      </c>
      <c r="H5396" s="2">
        <f t="shared" si="337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tr">
        <f t="shared" si="339"/>
        <v>loss</v>
      </c>
      <c r="P5396" s="2" t="s">
        <v>17</v>
      </c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338"/>
        <v>Good Sales</v>
      </c>
      <c r="F5397" s="2">
        <v>0.38</v>
      </c>
      <c r="G5397" s="2">
        <f t="shared" si="336"/>
        <v>1860.8714</v>
      </c>
      <c r="H5397" s="2">
        <f t="shared" si="337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tr">
        <f t="shared" si="339"/>
        <v>loss</v>
      </c>
      <c r="P5397" s="2" t="s">
        <v>48</v>
      </c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338"/>
        <v>Good Sales</v>
      </c>
      <c r="F5398" s="2">
        <v>0.06</v>
      </c>
      <c r="G5398" s="2">
        <f t="shared" si="336"/>
        <v>258.22139999999996</v>
      </c>
      <c r="H5398" s="2">
        <f t="shared" si="337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tr">
        <f t="shared" si="339"/>
        <v>profit</v>
      </c>
      <c r="P5398" s="2" t="s">
        <v>17</v>
      </c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338"/>
        <v>Good Sales</v>
      </c>
      <c r="F5399" s="2">
        <v>0.05</v>
      </c>
      <c r="G5399" s="2">
        <f t="shared" si="336"/>
        <v>187.70650000000001</v>
      </c>
      <c r="H5399" s="2">
        <f t="shared" si="337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tr">
        <f t="shared" si="339"/>
        <v>profit</v>
      </c>
      <c r="P5399" s="2" t="s">
        <v>48</v>
      </c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338"/>
        <v>concerning</v>
      </c>
      <c r="F5400" s="2">
        <v>0.28999999999999998</v>
      </c>
      <c r="G5400" s="2">
        <f t="shared" si="336"/>
        <v>66.378099999999989</v>
      </c>
      <c r="H5400" s="2">
        <f t="shared" si="337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tr">
        <f t="shared" si="339"/>
        <v>loss</v>
      </c>
      <c r="P5400" s="2" t="s">
        <v>28</v>
      </c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338"/>
        <v>Good Sales</v>
      </c>
      <c r="F5401" s="2">
        <v>0.02</v>
      </c>
      <c r="G5401" s="2">
        <f t="shared" si="336"/>
        <v>59.857799999999997</v>
      </c>
      <c r="H5401" s="2">
        <f t="shared" si="337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tr">
        <f t="shared" si="339"/>
        <v>loss</v>
      </c>
      <c r="P5401" s="2" t="s">
        <v>23</v>
      </c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338"/>
        <v>Good Sales</v>
      </c>
      <c r="F5402" s="2">
        <v>0.47</v>
      </c>
      <c r="G5402" s="2">
        <f t="shared" si="336"/>
        <v>1674.0319</v>
      </c>
      <c r="H5402" s="2">
        <f t="shared" si="337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tr">
        <f t="shared" si="339"/>
        <v>loss</v>
      </c>
      <c r="P5402" s="2" t="s">
        <v>28</v>
      </c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338"/>
        <v>Good Sales</v>
      </c>
      <c r="F5403" s="2">
        <v>0.16</v>
      </c>
      <c r="G5403" s="2">
        <f t="shared" si="336"/>
        <v>685.61440000000005</v>
      </c>
      <c r="H5403" s="2">
        <f t="shared" si="337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tr">
        <f t="shared" si="339"/>
        <v>profit</v>
      </c>
      <c r="P5403" s="2" t="s">
        <v>23</v>
      </c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338"/>
        <v>Good Sales</v>
      </c>
      <c r="F5404" s="2">
        <v>0.24</v>
      </c>
      <c r="G5404" s="2">
        <f t="shared" si="336"/>
        <v>1136.6807999999999</v>
      </c>
      <c r="H5404" s="2">
        <f t="shared" si="337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tr">
        <f t="shared" si="339"/>
        <v>loss</v>
      </c>
      <c r="P5404" s="2" t="s">
        <v>23</v>
      </c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338"/>
        <v>Good Sales</v>
      </c>
      <c r="F5405" s="2">
        <v>0.41</v>
      </c>
      <c r="G5405" s="2">
        <f t="shared" si="336"/>
        <v>1880.9488000000001</v>
      </c>
      <c r="H5405" s="2">
        <f t="shared" si="337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tr">
        <f t="shared" si="339"/>
        <v>profit</v>
      </c>
      <c r="P5405" s="2" t="s">
        <v>23</v>
      </c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338"/>
        <v>Good Sales</v>
      </c>
      <c r="F5406" s="2">
        <v>0.2</v>
      </c>
      <c r="G5406" s="2">
        <f t="shared" si="336"/>
        <v>417.92399999999998</v>
      </c>
      <c r="H5406" s="2">
        <f t="shared" si="337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tr">
        <f t="shared" si="339"/>
        <v>loss</v>
      </c>
      <c r="P5406" s="2" t="s">
        <v>48</v>
      </c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338"/>
        <v>Good Sales</v>
      </c>
      <c r="F5407" s="2">
        <v>0.22</v>
      </c>
      <c r="G5407" s="2">
        <f t="shared" si="336"/>
        <v>988.42919999999992</v>
      </c>
      <c r="H5407" s="2">
        <f t="shared" si="337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tr">
        <f t="shared" si="339"/>
        <v>loss</v>
      </c>
      <c r="P5407" s="2" t="s">
        <v>17</v>
      </c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338"/>
        <v>concerning</v>
      </c>
      <c r="F5408" s="2">
        <v>0.17</v>
      </c>
      <c r="G5408" s="2">
        <f t="shared" si="336"/>
        <v>17.623900000000003</v>
      </c>
      <c r="H5408" s="2">
        <f t="shared" si="337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tr">
        <f t="shared" si="339"/>
        <v>loss</v>
      </c>
      <c r="P5408" s="2" t="s">
        <v>39</v>
      </c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338"/>
        <v>Good Sales</v>
      </c>
      <c r="F5409" s="2">
        <v>0.18</v>
      </c>
      <c r="G5409" s="2">
        <f t="shared" si="336"/>
        <v>328.00139999999999</v>
      </c>
      <c r="H5409" s="2">
        <f t="shared" si="337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tr">
        <f t="shared" si="339"/>
        <v>loss</v>
      </c>
      <c r="P5409" s="2" t="s">
        <v>48</v>
      </c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338"/>
        <v>concerning</v>
      </c>
      <c r="F5410" s="2">
        <v>0.23</v>
      </c>
      <c r="G5410" s="2">
        <f t="shared" si="336"/>
        <v>151.34460000000001</v>
      </c>
      <c r="H5410" s="2">
        <f t="shared" si="337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tr">
        <f t="shared" si="339"/>
        <v>loss</v>
      </c>
      <c r="P5410" s="2" t="s">
        <v>28</v>
      </c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338"/>
        <v>Good Sales</v>
      </c>
      <c r="F5411" s="2">
        <v>0.47</v>
      </c>
      <c r="G5411" s="2">
        <f t="shared" si="336"/>
        <v>2080.7040999999999</v>
      </c>
      <c r="H5411" s="2">
        <f t="shared" si="337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tr">
        <f t="shared" si="339"/>
        <v>profit</v>
      </c>
      <c r="P5411" s="2" t="s">
        <v>23</v>
      </c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338"/>
        <v>Good Sales</v>
      </c>
      <c r="F5412" s="2">
        <v>0.47</v>
      </c>
      <c r="G5412" s="2">
        <f t="shared" si="336"/>
        <v>2184.1416999999997</v>
      </c>
      <c r="H5412" s="2">
        <f t="shared" si="337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tr">
        <f t="shared" si="339"/>
        <v>loss</v>
      </c>
      <c r="P5412" s="2" t="s">
        <v>23</v>
      </c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338"/>
        <v>Good Sales</v>
      </c>
      <c r="F5413" s="2">
        <v>0.27</v>
      </c>
      <c r="G5413" s="2">
        <f t="shared" si="336"/>
        <v>365.69880000000006</v>
      </c>
      <c r="H5413" s="2">
        <f t="shared" si="337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tr">
        <f t="shared" si="339"/>
        <v>loss</v>
      </c>
      <c r="P5413" s="2" t="s">
        <v>34</v>
      </c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338"/>
        <v>Good Sales</v>
      </c>
      <c r="F5414" s="2">
        <v>0.23</v>
      </c>
      <c r="G5414" s="2">
        <f t="shared" si="336"/>
        <v>436.95859999999999</v>
      </c>
      <c r="H5414" s="2">
        <f t="shared" si="337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tr">
        <f t="shared" si="339"/>
        <v>loss</v>
      </c>
      <c r="P5414" s="2" t="s">
        <v>48</v>
      </c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338"/>
        <v>Good Sales</v>
      </c>
      <c r="F5415" s="2">
        <v>0.4</v>
      </c>
      <c r="G5415" s="2">
        <f t="shared" si="336"/>
        <v>1968.4</v>
      </c>
      <c r="H5415" s="2">
        <f t="shared" si="337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tr">
        <f t="shared" si="339"/>
        <v>loss</v>
      </c>
      <c r="P5415" s="2" t="s">
        <v>34</v>
      </c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338"/>
        <v>Good Sales</v>
      </c>
      <c r="F5416" s="2">
        <v>0.34</v>
      </c>
      <c r="G5416" s="2">
        <f t="shared" si="336"/>
        <v>977.06140000000005</v>
      </c>
      <c r="H5416" s="2">
        <f t="shared" si="337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tr">
        <f t="shared" si="339"/>
        <v>loss</v>
      </c>
      <c r="P5416" s="2" t="s">
        <v>34</v>
      </c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338"/>
        <v>Good Sales</v>
      </c>
      <c r="F5417" s="2">
        <v>0.44</v>
      </c>
      <c r="G5417" s="2">
        <f t="shared" si="336"/>
        <v>1115.6508000000001</v>
      </c>
      <c r="H5417" s="2">
        <f t="shared" si="337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tr">
        <f t="shared" si="339"/>
        <v>loss</v>
      </c>
      <c r="P5417" s="2" t="s">
        <v>39</v>
      </c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338"/>
        <v>Good Sales</v>
      </c>
      <c r="F5418" s="2">
        <v>0.37</v>
      </c>
      <c r="G5418" s="2">
        <f t="shared" si="336"/>
        <v>944.28809999999999</v>
      </c>
      <c r="H5418" s="2">
        <f t="shared" si="337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tr">
        <f t="shared" si="339"/>
        <v>loss</v>
      </c>
      <c r="P5418" s="2" t="s">
        <v>28</v>
      </c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338"/>
        <v>Good Sales</v>
      </c>
      <c r="F5419" s="2">
        <v>0.48</v>
      </c>
      <c r="G5419" s="2">
        <f t="shared" si="336"/>
        <v>1685.4336000000001</v>
      </c>
      <c r="H5419" s="2">
        <f t="shared" si="337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tr">
        <f t="shared" si="339"/>
        <v>profit</v>
      </c>
      <c r="P5419" s="2" t="s">
        <v>23</v>
      </c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338"/>
        <v>Good Sales</v>
      </c>
      <c r="F5420" s="2">
        <v>0.44</v>
      </c>
      <c r="G5420" s="2">
        <f t="shared" si="336"/>
        <v>2101.9944</v>
      </c>
      <c r="H5420" s="2">
        <f t="shared" si="337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tr">
        <f t="shared" si="339"/>
        <v>profit</v>
      </c>
      <c r="P5420" s="2" t="s">
        <v>48</v>
      </c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338"/>
        <v>Good Sales</v>
      </c>
      <c r="F5421" s="2">
        <v>0.43</v>
      </c>
      <c r="G5421" s="2">
        <f t="shared" si="336"/>
        <v>815.47350000000006</v>
      </c>
      <c r="H5421" s="2">
        <f t="shared" si="337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tr">
        <f t="shared" si="339"/>
        <v>loss</v>
      </c>
      <c r="P5421" s="2" t="s">
        <v>34</v>
      </c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338"/>
        <v>Good Sales</v>
      </c>
      <c r="F5422" s="2">
        <v>0.2</v>
      </c>
      <c r="G5422" s="2">
        <f t="shared" si="336"/>
        <v>189.20400000000001</v>
      </c>
      <c r="H5422" s="2">
        <f t="shared" si="337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tr">
        <f t="shared" si="339"/>
        <v>loss</v>
      </c>
      <c r="P5422" s="2" t="s">
        <v>28</v>
      </c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338"/>
        <v>Good Sales</v>
      </c>
      <c r="F5423" s="2">
        <v>0.19</v>
      </c>
      <c r="G5423" s="2">
        <f t="shared" si="336"/>
        <v>191.24639999999999</v>
      </c>
      <c r="H5423" s="2">
        <f t="shared" si="337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tr">
        <f t="shared" si="339"/>
        <v>loss</v>
      </c>
      <c r="P5423" s="2" t="s">
        <v>23</v>
      </c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338"/>
        <v>concerning</v>
      </c>
      <c r="F5424" s="2">
        <v>0.37</v>
      </c>
      <c r="G5424" s="2">
        <f t="shared" si="336"/>
        <v>73.911199999999994</v>
      </c>
      <c r="H5424" s="2">
        <f t="shared" si="337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tr">
        <f t="shared" si="339"/>
        <v>loss</v>
      </c>
      <c r="P5424" s="2" t="s">
        <v>28</v>
      </c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338"/>
        <v>Good Sales</v>
      </c>
      <c r="F5425" s="2">
        <v>0.04</v>
      </c>
      <c r="G5425" s="2">
        <f t="shared" si="336"/>
        <v>112.86040000000001</v>
      </c>
      <c r="H5425" s="2">
        <f t="shared" si="337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tr">
        <f t="shared" si="339"/>
        <v>loss</v>
      </c>
      <c r="P5425" s="2" t="s">
        <v>28</v>
      </c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338"/>
        <v>Good Sales</v>
      </c>
      <c r="F5426" s="2">
        <v>0.16</v>
      </c>
      <c r="G5426" s="2">
        <f t="shared" si="336"/>
        <v>744.42719999999997</v>
      </c>
      <c r="H5426" s="2">
        <f t="shared" si="337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tr">
        <f t="shared" si="339"/>
        <v>loss</v>
      </c>
      <c r="P5426" s="2" t="s">
        <v>28</v>
      </c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338"/>
        <v>Good Sales</v>
      </c>
      <c r="F5427" s="2">
        <v>0.47</v>
      </c>
      <c r="G5427" s="2">
        <f t="shared" si="336"/>
        <v>1689.2175999999999</v>
      </c>
      <c r="H5427" s="2">
        <f t="shared" si="337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tr">
        <f t="shared" si="339"/>
        <v>profit</v>
      </c>
      <c r="P5427" s="2" t="s">
        <v>28</v>
      </c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338"/>
        <v>Good Sales</v>
      </c>
      <c r="F5428" s="2">
        <v>0.23</v>
      </c>
      <c r="G5428" s="2">
        <f t="shared" si="336"/>
        <v>1142.0718999999999</v>
      </c>
      <c r="H5428" s="2">
        <f t="shared" si="337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tr">
        <f t="shared" si="339"/>
        <v>loss</v>
      </c>
      <c r="P5428" s="2" t="s">
        <v>28</v>
      </c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338"/>
        <v>Good Sales</v>
      </c>
      <c r="F5429" s="2">
        <v>0.13</v>
      </c>
      <c r="G5429" s="2">
        <f t="shared" si="336"/>
        <v>592.36840000000007</v>
      </c>
      <c r="H5429" s="2">
        <f t="shared" si="337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tr">
        <f t="shared" si="339"/>
        <v>profit</v>
      </c>
      <c r="P5429" s="2" t="s">
        <v>17</v>
      </c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338"/>
        <v>Good Sales</v>
      </c>
      <c r="F5430" s="2">
        <v>0.24</v>
      </c>
      <c r="G5430" s="2">
        <f t="shared" si="336"/>
        <v>602.42399999999998</v>
      </c>
      <c r="H5430" s="2">
        <f t="shared" si="337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tr">
        <f t="shared" si="339"/>
        <v>loss</v>
      </c>
      <c r="P5430" s="2" t="s">
        <v>17</v>
      </c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338"/>
        <v>Good Sales</v>
      </c>
      <c r="F5431" s="2">
        <v>0.14000000000000001</v>
      </c>
      <c r="G5431" s="2">
        <f t="shared" si="336"/>
        <v>347.77260000000007</v>
      </c>
      <c r="H5431" s="2">
        <f t="shared" si="337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tr">
        <f t="shared" si="339"/>
        <v>loss</v>
      </c>
      <c r="P5431" s="2" t="s">
        <v>28</v>
      </c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338"/>
        <v>Good Sales</v>
      </c>
      <c r="F5432" s="2">
        <v>0.38</v>
      </c>
      <c r="G5432" s="2">
        <f t="shared" si="336"/>
        <v>1208.001</v>
      </c>
      <c r="H5432" s="2">
        <f t="shared" si="337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tr">
        <f t="shared" si="339"/>
        <v>loss</v>
      </c>
      <c r="P5432" s="2" t="s">
        <v>17</v>
      </c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338"/>
        <v>concerning</v>
      </c>
      <c r="F5433" s="2">
        <v>0.43</v>
      </c>
      <c r="G5433" s="2">
        <f t="shared" si="336"/>
        <v>276.73939999999999</v>
      </c>
      <c r="H5433" s="2">
        <f t="shared" si="337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tr">
        <f t="shared" si="339"/>
        <v>loss</v>
      </c>
      <c r="P5433" s="2" t="s">
        <v>48</v>
      </c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338"/>
        <v>Good Sales</v>
      </c>
      <c r="F5434" s="2">
        <v>0.39</v>
      </c>
      <c r="G5434" s="2">
        <f t="shared" si="336"/>
        <v>1200.2835</v>
      </c>
      <c r="H5434" s="2">
        <f t="shared" si="337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tr">
        <f t="shared" si="339"/>
        <v>loss</v>
      </c>
      <c r="P5434" s="2" t="s">
        <v>39</v>
      </c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338"/>
        <v>Good Sales</v>
      </c>
      <c r="F5435" s="2">
        <v>7.0000000000000007E-2</v>
      </c>
      <c r="G5435" s="2">
        <f t="shared" si="336"/>
        <v>166.17720000000003</v>
      </c>
      <c r="H5435" s="2">
        <f t="shared" si="337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tr">
        <f t="shared" si="339"/>
        <v>loss</v>
      </c>
      <c r="P5435" s="2" t="s">
        <v>23</v>
      </c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338"/>
        <v>Good Sales</v>
      </c>
      <c r="F5436" s="2">
        <v>0.17</v>
      </c>
      <c r="G5436" s="2">
        <f t="shared" si="336"/>
        <v>552.40309999999999</v>
      </c>
      <c r="H5436" s="2">
        <f t="shared" si="337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tr">
        <f t="shared" si="339"/>
        <v>profit</v>
      </c>
      <c r="P5436" s="2" t="s">
        <v>17</v>
      </c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338"/>
        <v>Good Sales</v>
      </c>
      <c r="F5437" s="2">
        <v>0.11</v>
      </c>
      <c r="G5437" s="2">
        <f t="shared" si="336"/>
        <v>315.64830000000001</v>
      </c>
      <c r="H5437" s="2">
        <f t="shared" si="337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tr">
        <f t="shared" si="339"/>
        <v>loss</v>
      </c>
      <c r="P5437" s="2" t="s">
        <v>17</v>
      </c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338"/>
        <v>Good Sales</v>
      </c>
      <c r="F5438" s="2">
        <v>0.02</v>
      </c>
      <c r="G5438" s="2">
        <f t="shared" si="336"/>
        <v>32.418800000000005</v>
      </c>
      <c r="H5438" s="2">
        <f t="shared" si="337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tr">
        <f t="shared" si="339"/>
        <v>loss</v>
      </c>
      <c r="P5438" s="2" t="s">
        <v>34</v>
      </c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338"/>
        <v>Good Sales</v>
      </c>
      <c r="F5439" s="2">
        <v>0.37</v>
      </c>
      <c r="G5439" s="2">
        <f t="shared" si="336"/>
        <v>1138.8711000000001</v>
      </c>
      <c r="H5439" s="2">
        <f t="shared" si="337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tr">
        <f t="shared" si="339"/>
        <v>loss</v>
      </c>
      <c r="P5439" s="2" t="s">
        <v>39</v>
      </c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338"/>
        <v>Good Sales</v>
      </c>
      <c r="F5440" s="2">
        <v>0.21</v>
      </c>
      <c r="G5440" s="2">
        <f t="shared" si="336"/>
        <v>397.62869999999998</v>
      </c>
      <c r="H5440" s="2">
        <f t="shared" si="337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tr">
        <f t="shared" si="339"/>
        <v>loss</v>
      </c>
      <c r="P5440" s="2" t="s">
        <v>28</v>
      </c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338"/>
        <v>Good Sales</v>
      </c>
      <c r="F5441" s="2">
        <v>0.14000000000000001</v>
      </c>
      <c r="G5441" s="2">
        <f t="shared" si="336"/>
        <v>147.50960000000003</v>
      </c>
      <c r="H5441" s="2">
        <f t="shared" si="337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tr">
        <f t="shared" si="339"/>
        <v>loss</v>
      </c>
      <c r="P5441" s="2" t="s">
        <v>28</v>
      </c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338"/>
        <v>Good Sales</v>
      </c>
      <c r="F5442" s="2">
        <v>0.15</v>
      </c>
      <c r="G5442" s="2">
        <f t="shared" ref="G5442:G5505" si="340">D5442*F5442</f>
        <v>511.17749999999995</v>
      </c>
      <c r="H5442" s="2">
        <f t="shared" ref="H5442:H5505" si="341">D5442-G5442</f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tr">
        <f t="shared" si="339"/>
        <v>loss</v>
      </c>
      <c r="P5442" s="2" t="s">
        <v>28</v>
      </c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342">IF(D5443&gt;800,"Good Sales","concerning")</f>
        <v>Good Sales</v>
      </c>
      <c r="F5443" s="2">
        <v>7.0000000000000007E-2</v>
      </c>
      <c r="G5443" s="2">
        <f t="shared" si="340"/>
        <v>112.077</v>
      </c>
      <c r="H5443" s="2">
        <f t="shared" si="341"/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tr">
        <f t="shared" ref="O5443:O5506" si="343">IF(N5443&gt;800,"profit","loss")</f>
        <v>loss</v>
      </c>
      <c r="P5443" s="2" t="s">
        <v>48</v>
      </c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342"/>
        <v>Good Sales</v>
      </c>
      <c r="F5444" s="2">
        <v>0.41</v>
      </c>
      <c r="G5444" s="2">
        <f t="shared" si="340"/>
        <v>1827.0501999999999</v>
      </c>
      <c r="H5444" s="2">
        <f t="shared" si="34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tr">
        <f t="shared" si="343"/>
        <v>loss</v>
      </c>
      <c r="P5444" s="2" t="s">
        <v>34</v>
      </c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342"/>
        <v>Good Sales</v>
      </c>
      <c r="F5445" s="2">
        <v>7.0000000000000007E-2</v>
      </c>
      <c r="G5445" s="2">
        <f t="shared" si="340"/>
        <v>75.371100000000013</v>
      </c>
      <c r="H5445" s="2">
        <f t="shared" si="34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tr">
        <f t="shared" si="343"/>
        <v>loss</v>
      </c>
      <c r="P5445" s="2" t="s">
        <v>23</v>
      </c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342"/>
        <v>Good Sales</v>
      </c>
      <c r="F5446" s="2">
        <v>0.17</v>
      </c>
      <c r="G5446" s="2">
        <f t="shared" si="340"/>
        <v>516.92070000000001</v>
      </c>
      <c r="H5446" s="2">
        <f t="shared" si="34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tr">
        <f t="shared" si="343"/>
        <v>loss</v>
      </c>
      <c r="P5446" s="2" t="s">
        <v>39</v>
      </c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342"/>
        <v>Good Sales</v>
      </c>
      <c r="F5447" s="2">
        <v>0</v>
      </c>
      <c r="G5447" s="2">
        <f t="shared" si="340"/>
        <v>0</v>
      </c>
      <c r="H5447" s="2">
        <f t="shared" si="34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tr">
        <f t="shared" si="343"/>
        <v>loss</v>
      </c>
      <c r="P5447" s="2" t="s">
        <v>17</v>
      </c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342"/>
        <v>Good Sales</v>
      </c>
      <c r="F5448" s="2">
        <v>0.22</v>
      </c>
      <c r="G5448" s="2">
        <f t="shared" si="340"/>
        <v>235.16460000000001</v>
      </c>
      <c r="H5448" s="2">
        <f t="shared" si="34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tr">
        <f t="shared" si="343"/>
        <v>loss</v>
      </c>
      <c r="P5448" s="2" t="s">
        <v>34</v>
      </c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342"/>
        <v>Good Sales</v>
      </c>
      <c r="F5449" s="2">
        <v>0.18</v>
      </c>
      <c r="G5449" s="2">
        <f t="shared" si="340"/>
        <v>405.98099999999994</v>
      </c>
      <c r="H5449" s="2">
        <f t="shared" si="34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tr">
        <f t="shared" si="343"/>
        <v>loss</v>
      </c>
      <c r="P5449" s="2" t="s">
        <v>23</v>
      </c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342"/>
        <v>Good Sales</v>
      </c>
      <c r="F5450" s="2">
        <v>0.36</v>
      </c>
      <c r="G5450" s="2">
        <f t="shared" si="340"/>
        <v>1227.6504</v>
      </c>
      <c r="H5450" s="2">
        <f t="shared" si="34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tr">
        <f t="shared" si="343"/>
        <v>loss</v>
      </c>
      <c r="P5450" s="2" t="s">
        <v>17</v>
      </c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342"/>
        <v>Good Sales</v>
      </c>
      <c r="F5451" s="2">
        <v>0.36</v>
      </c>
      <c r="G5451" s="2">
        <f t="shared" si="340"/>
        <v>597.88080000000002</v>
      </c>
      <c r="H5451" s="2">
        <f t="shared" si="34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tr">
        <f t="shared" si="343"/>
        <v>loss</v>
      </c>
      <c r="P5451" s="2" t="s">
        <v>48</v>
      </c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342"/>
        <v>concerning</v>
      </c>
      <c r="F5452" s="2">
        <v>0.02</v>
      </c>
      <c r="G5452" s="2">
        <f t="shared" si="340"/>
        <v>13.1554</v>
      </c>
      <c r="H5452" s="2">
        <f t="shared" si="34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tr">
        <f t="shared" si="343"/>
        <v>loss</v>
      </c>
      <c r="P5452" s="2" t="s">
        <v>34</v>
      </c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342"/>
        <v>Good Sales</v>
      </c>
      <c r="F5453" s="2">
        <v>0.06</v>
      </c>
      <c r="G5453" s="2">
        <f t="shared" si="340"/>
        <v>186.88079999999999</v>
      </c>
      <c r="H5453" s="2">
        <f t="shared" si="34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tr">
        <f t="shared" si="343"/>
        <v>loss</v>
      </c>
      <c r="P5453" s="2" t="s">
        <v>34</v>
      </c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342"/>
        <v>Good Sales</v>
      </c>
      <c r="F5454" s="2">
        <v>0.45</v>
      </c>
      <c r="G5454" s="2">
        <f t="shared" si="340"/>
        <v>539.19000000000005</v>
      </c>
      <c r="H5454" s="2">
        <f t="shared" si="34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tr">
        <f t="shared" si="343"/>
        <v>loss</v>
      </c>
      <c r="P5454" s="2" t="s">
        <v>17</v>
      </c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342"/>
        <v>Good Sales</v>
      </c>
      <c r="F5455" s="2">
        <v>0.4</v>
      </c>
      <c r="G5455" s="2">
        <f t="shared" si="340"/>
        <v>1375.692</v>
      </c>
      <c r="H5455" s="2">
        <f t="shared" si="34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tr">
        <f t="shared" si="343"/>
        <v>loss</v>
      </c>
      <c r="P5455" s="2" t="s">
        <v>23</v>
      </c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342"/>
        <v>Good Sales</v>
      </c>
      <c r="F5456" s="2">
        <v>0.19</v>
      </c>
      <c r="G5456" s="2">
        <f t="shared" si="340"/>
        <v>800.54410000000007</v>
      </c>
      <c r="H5456" s="2">
        <f t="shared" si="34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tr">
        <f t="shared" si="343"/>
        <v>loss</v>
      </c>
      <c r="P5456" s="2" t="s">
        <v>34</v>
      </c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342"/>
        <v>concerning</v>
      </c>
      <c r="F5457" s="2">
        <v>0.08</v>
      </c>
      <c r="G5457" s="2">
        <f t="shared" si="340"/>
        <v>56.355200000000004</v>
      </c>
      <c r="H5457" s="2">
        <f t="shared" si="34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tr">
        <f t="shared" si="343"/>
        <v>loss</v>
      </c>
      <c r="P5457" s="2" t="s">
        <v>39</v>
      </c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342"/>
        <v>Good Sales</v>
      </c>
      <c r="F5458" s="2">
        <v>0.13</v>
      </c>
      <c r="G5458" s="2">
        <f t="shared" si="340"/>
        <v>291.75640000000004</v>
      </c>
      <c r="H5458" s="2">
        <f t="shared" si="34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tr">
        <f t="shared" si="343"/>
        <v>loss</v>
      </c>
      <c r="P5458" s="2" t="s">
        <v>17</v>
      </c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342"/>
        <v>Good Sales</v>
      </c>
      <c r="F5459" s="2">
        <v>0.33</v>
      </c>
      <c r="G5459" s="2">
        <f t="shared" si="340"/>
        <v>752.43960000000004</v>
      </c>
      <c r="H5459" s="2">
        <f t="shared" si="34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tr">
        <f t="shared" si="343"/>
        <v>loss</v>
      </c>
      <c r="P5459" s="2" t="s">
        <v>28</v>
      </c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342"/>
        <v>Good Sales</v>
      </c>
      <c r="F5460" s="2">
        <v>0.47</v>
      </c>
      <c r="G5460" s="2">
        <f t="shared" si="340"/>
        <v>1503.7320999999999</v>
      </c>
      <c r="H5460" s="2">
        <f t="shared" si="34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tr">
        <f t="shared" si="343"/>
        <v>loss</v>
      </c>
      <c r="P5460" s="2" t="s">
        <v>48</v>
      </c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342"/>
        <v>Good Sales</v>
      </c>
      <c r="F5461" s="2">
        <v>0.31</v>
      </c>
      <c r="G5461" s="2">
        <f t="shared" si="340"/>
        <v>538.96600000000001</v>
      </c>
      <c r="H5461" s="2">
        <f t="shared" si="34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tr">
        <f t="shared" si="343"/>
        <v>loss</v>
      </c>
      <c r="P5461" s="2" t="s">
        <v>17</v>
      </c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342"/>
        <v>Good Sales</v>
      </c>
      <c r="F5462" s="2">
        <v>0.01</v>
      </c>
      <c r="G5462" s="2">
        <f t="shared" si="340"/>
        <v>21.509899999999998</v>
      </c>
      <c r="H5462" s="2">
        <f t="shared" si="34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tr">
        <f t="shared" si="343"/>
        <v>loss</v>
      </c>
      <c r="P5462" s="2" t="s">
        <v>28</v>
      </c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342"/>
        <v>concerning</v>
      </c>
      <c r="F5463" s="2">
        <v>0.33</v>
      </c>
      <c r="G5463" s="2">
        <f t="shared" si="340"/>
        <v>52.390799999999999</v>
      </c>
      <c r="H5463" s="2">
        <f t="shared" si="34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tr">
        <f t="shared" si="343"/>
        <v>loss</v>
      </c>
      <c r="P5463" s="2" t="s">
        <v>17</v>
      </c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342"/>
        <v>concerning</v>
      </c>
      <c r="F5464" s="2">
        <v>0.47</v>
      </c>
      <c r="G5464" s="2">
        <f t="shared" si="340"/>
        <v>328.94829999999996</v>
      </c>
      <c r="H5464" s="2">
        <f t="shared" si="34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tr">
        <f t="shared" si="343"/>
        <v>loss</v>
      </c>
      <c r="P5464" s="2" t="s">
        <v>23</v>
      </c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342"/>
        <v>Good Sales</v>
      </c>
      <c r="F5465" s="2">
        <v>0.18</v>
      </c>
      <c r="G5465" s="2">
        <f t="shared" si="340"/>
        <v>520.61760000000004</v>
      </c>
      <c r="H5465" s="2">
        <f t="shared" si="34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tr">
        <f t="shared" si="343"/>
        <v>loss</v>
      </c>
      <c r="P5465" s="2" t="s">
        <v>48</v>
      </c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342"/>
        <v>Good Sales</v>
      </c>
      <c r="F5466" s="2">
        <v>0.47</v>
      </c>
      <c r="G5466" s="2">
        <f t="shared" si="340"/>
        <v>544.20830000000001</v>
      </c>
      <c r="H5466" s="2">
        <f t="shared" si="34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tr">
        <f t="shared" si="343"/>
        <v>loss</v>
      </c>
      <c r="P5466" s="2" t="s">
        <v>28</v>
      </c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342"/>
        <v>Good Sales</v>
      </c>
      <c r="F5467" s="2">
        <v>0.34</v>
      </c>
      <c r="G5467" s="2">
        <f t="shared" si="340"/>
        <v>274.86619999999999</v>
      </c>
      <c r="H5467" s="2">
        <f t="shared" si="34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tr">
        <f t="shared" si="343"/>
        <v>loss</v>
      </c>
      <c r="P5467" s="2" t="s">
        <v>17</v>
      </c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342"/>
        <v>Good Sales</v>
      </c>
      <c r="F5468" s="2">
        <v>0.09</v>
      </c>
      <c r="G5468" s="2">
        <f t="shared" si="340"/>
        <v>152.0658</v>
      </c>
      <c r="H5468" s="2">
        <f t="shared" si="34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tr">
        <f t="shared" si="343"/>
        <v>loss</v>
      </c>
      <c r="P5468" s="2" t="s">
        <v>17</v>
      </c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342"/>
        <v>Good Sales</v>
      </c>
      <c r="F5469" s="2">
        <v>7.0000000000000007E-2</v>
      </c>
      <c r="G5469" s="2">
        <f t="shared" si="340"/>
        <v>63.092400000000012</v>
      </c>
      <c r="H5469" s="2">
        <f t="shared" si="34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tr">
        <f t="shared" si="343"/>
        <v>loss</v>
      </c>
      <c r="P5469" s="2" t="s">
        <v>39</v>
      </c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342"/>
        <v>concerning</v>
      </c>
      <c r="F5470" s="2">
        <v>0.09</v>
      </c>
      <c r="G5470" s="2">
        <f t="shared" si="340"/>
        <v>35.293499999999995</v>
      </c>
      <c r="H5470" s="2">
        <f t="shared" si="34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tr">
        <f t="shared" si="343"/>
        <v>loss</v>
      </c>
      <c r="P5470" s="2" t="s">
        <v>48</v>
      </c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342"/>
        <v>Good Sales</v>
      </c>
      <c r="F5471" s="2">
        <v>0.35</v>
      </c>
      <c r="G5471" s="2">
        <f t="shared" si="340"/>
        <v>521.81849999999997</v>
      </c>
      <c r="H5471" s="2">
        <f t="shared" si="34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tr">
        <f t="shared" si="343"/>
        <v>loss</v>
      </c>
      <c r="P5471" s="2" t="s">
        <v>39</v>
      </c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342"/>
        <v>Good Sales</v>
      </c>
      <c r="F5472" s="2">
        <v>0.28999999999999998</v>
      </c>
      <c r="G5472" s="2">
        <f t="shared" si="340"/>
        <v>262.55439999999999</v>
      </c>
      <c r="H5472" s="2">
        <f t="shared" si="34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tr">
        <f t="shared" si="343"/>
        <v>loss</v>
      </c>
      <c r="P5472" s="2" t="s">
        <v>39</v>
      </c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342"/>
        <v>Good Sales</v>
      </c>
      <c r="F5473" s="2">
        <v>0.23</v>
      </c>
      <c r="G5473" s="2">
        <f t="shared" si="340"/>
        <v>923.91920000000005</v>
      </c>
      <c r="H5473" s="2">
        <f t="shared" si="34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tr">
        <f t="shared" si="343"/>
        <v>loss</v>
      </c>
      <c r="P5473" s="2" t="s">
        <v>28</v>
      </c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342"/>
        <v>concerning</v>
      </c>
      <c r="F5474" s="2">
        <v>0.13</v>
      </c>
      <c r="G5474" s="2">
        <f t="shared" si="340"/>
        <v>52.912599999999998</v>
      </c>
      <c r="H5474" s="2">
        <f t="shared" si="34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tr">
        <f t="shared" si="343"/>
        <v>loss</v>
      </c>
      <c r="P5474" s="2" t="s">
        <v>48</v>
      </c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342"/>
        <v>Good Sales</v>
      </c>
      <c r="F5475" s="2">
        <v>0.45</v>
      </c>
      <c r="G5475" s="2">
        <f t="shared" si="340"/>
        <v>1693.1115</v>
      </c>
      <c r="H5475" s="2">
        <f t="shared" si="34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tr">
        <f t="shared" si="343"/>
        <v>loss</v>
      </c>
      <c r="P5475" s="2" t="s">
        <v>48</v>
      </c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342"/>
        <v>Good Sales</v>
      </c>
      <c r="F5476" s="2">
        <v>0.11</v>
      </c>
      <c r="G5476" s="2">
        <f t="shared" si="340"/>
        <v>217.327</v>
      </c>
      <c r="H5476" s="2">
        <f t="shared" si="34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tr">
        <f t="shared" si="343"/>
        <v>loss</v>
      </c>
      <c r="P5476" s="2" t="s">
        <v>39</v>
      </c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342"/>
        <v>Good Sales</v>
      </c>
      <c r="F5477" s="2">
        <v>0.14000000000000001</v>
      </c>
      <c r="G5477" s="2">
        <f t="shared" si="340"/>
        <v>477.26980000000009</v>
      </c>
      <c r="H5477" s="2">
        <f t="shared" si="34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tr">
        <f t="shared" si="343"/>
        <v>profit</v>
      </c>
      <c r="P5477" s="2" t="s">
        <v>34</v>
      </c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342"/>
        <v>concerning</v>
      </c>
      <c r="F5478" s="2">
        <v>0.03</v>
      </c>
      <c r="G5478" s="2">
        <f t="shared" si="340"/>
        <v>10.7454</v>
      </c>
      <c r="H5478" s="2">
        <f t="shared" si="34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tr">
        <f t="shared" si="343"/>
        <v>loss</v>
      </c>
      <c r="P5478" s="2" t="s">
        <v>28</v>
      </c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342"/>
        <v>Good Sales</v>
      </c>
      <c r="F5479" s="2">
        <v>0.14000000000000001</v>
      </c>
      <c r="G5479" s="2">
        <f t="shared" si="340"/>
        <v>645.60300000000007</v>
      </c>
      <c r="H5479" s="2">
        <f t="shared" si="34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tr">
        <f t="shared" si="343"/>
        <v>loss</v>
      </c>
      <c r="P5479" s="2" t="s">
        <v>39</v>
      </c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342"/>
        <v>Good Sales</v>
      </c>
      <c r="F5480" s="2">
        <v>0.46</v>
      </c>
      <c r="G5480" s="2">
        <f t="shared" si="340"/>
        <v>1775.6644000000001</v>
      </c>
      <c r="H5480" s="2">
        <f t="shared" si="34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tr">
        <f t="shared" si="343"/>
        <v>loss</v>
      </c>
      <c r="P5480" s="2" t="s">
        <v>48</v>
      </c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342"/>
        <v>concerning</v>
      </c>
      <c r="F5481" s="2">
        <v>0.09</v>
      </c>
      <c r="G5481" s="2">
        <f t="shared" si="340"/>
        <v>70.802999999999997</v>
      </c>
      <c r="H5481" s="2">
        <f t="shared" si="34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tr">
        <f t="shared" si="343"/>
        <v>loss</v>
      </c>
      <c r="P5481" s="2" t="s">
        <v>39</v>
      </c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342"/>
        <v>Good Sales</v>
      </c>
      <c r="F5482" s="2">
        <v>0.1</v>
      </c>
      <c r="G5482" s="2">
        <f t="shared" si="340"/>
        <v>117.20400000000001</v>
      </c>
      <c r="H5482" s="2">
        <f t="shared" si="34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tr">
        <f t="shared" si="343"/>
        <v>loss</v>
      </c>
      <c r="P5482" s="2" t="s">
        <v>23</v>
      </c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342"/>
        <v>Good Sales</v>
      </c>
      <c r="F5483" s="2">
        <v>0.3</v>
      </c>
      <c r="G5483" s="2">
        <f t="shared" si="340"/>
        <v>976.67399999999998</v>
      </c>
      <c r="H5483" s="2">
        <f t="shared" si="34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tr">
        <f t="shared" si="343"/>
        <v>loss</v>
      </c>
      <c r="P5483" s="2" t="s">
        <v>23</v>
      </c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342"/>
        <v>Good Sales</v>
      </c>
      <c r="F5484" s="2">
        <v>0.28000000000000003</v>
      </c>
      <c r="G5484" s="2">
        <f t="shared" si="340"/>
        <v>1292.3848</v>
      </c>
      <c r="H5484" s="2">
        <f t="shared" si="34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tr">
        <f t="shared" si="343"/>
        <v>profit</v>
      </c>
      <c r="P5484" s="2" t="s">
        <v>17</v>
      </c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342"/>
        <v>Good Sales</v>
      </c>
      <c r="F5485" s="2">
        <v>0.09</v>
      </c>
      <c r="G5485" s="2">
        <f t="shared" si="340"/>
        <v>205.61219999999997</v>
      </c>
      <c r="H5485" s="2">
        <f t="shared" si="34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tr">
        <f t="shared" si="343"/>
        <v>loss</v>
      </c>
      <c r="P5485" s="2" t="s">
        <v>48</v>
      </c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342"/>
        <v>Good Sales</v>
      </c>
      <c r="F5486" s="2">
        <v>0.08</v>
      </c>
      <c r="G5486" s="2">
        <f t="shared" si="340"/>
        <v>198.36799999999999</v>
      </c>
      <c r="H5486" s="2">
        <f t="shared" si="34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tr">
        <f t="shared" si="343"/>
        <v>loss</v>
      </c>
      <c r="P5486" s="2" t="s">
        <v>39</v>
      </c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342"/>
        <v>Good Sales</v>
      </c>
      <c r="F5487" s="2">
        <v>0.06</v>
      </c>
      <c r="G5487" s="2">
        <f t="shared" si="340"/>
        <v>75.913200000000003</v>
      </c>
      <c r="H5487" s="2">
        <f t="shared" si="34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tr">
        <f t="shared" si="343"/>
        <v>loss</v>
      </c>
      <c r="P5487" s="2" t="s">
        <v>28</v>
      </c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342"/>
        <v>Good Sales</v>
      </c>
      <c r="F5488" s="2">
        <v>0.43</v>
      </c>
      <c r="G5488" s="2">
        <f t="shared" si="340"/>
        <v>850.00249999999994</v>
      </c>
      <c r="H5488" s="2">
        <f t="shared" si="34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tr">
        <f t="shared" si="343"/>
        <v>loss</v>
      </c>
      <c r="P5488" s="2" t="s">
        <v>39</v>
      </c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342"/>
        <v>Good Sales</v>
      </c>
      <c r="F5489" s="2">
        <v>0.33</v>
      </c>
      <c r="G5489" s="2">
        <f t="shared" si="340"/>
        <v>495.49170000000004</v>
      </c>
      <c r="H5489" s="2">
        <f t="shared" si="34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tr">
        <f t="shared" si="343"/>
        <v>loss</v>
      </c>
      <c r="P5489" s="2" t="s">
        <v>34</v>
      </c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342"/>
        <v>Good Sales</v>
      </c>
      <c r="F5490" s="2">
        <v>0.48</v>
      </c>
      <c r="G5490" s="2">
        <f t="shared" si="340"/>
        <v>872.54399999999998</v>
      </c>
      <c r="H5490" s="2">
        <f t="shared" si="34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tr">
        <f t="shared" si="343"/>
        <v>loss</v>
      </c>
      <c r="P5490" s="2" t="s">
        <v>39</v>
      </c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342"/>
        <v>concerning</v>
      </c>
      <c r="F5491" s="2">
        <v>0.08</v>
      </c>
      <c r="G5491" s="2">
        <f t="shared" si="340"/>
        <v>16.074400000000001</v>
      </c>
      <c r="H5491" s="2">
        <f t="shared" si="34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tr">
        <f t="shared" si="343"/>
        <v>loss</v>
      </c>
      <c r="P5491" s="2" t="s">
        <v>28</v>
      </c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342"/>
        <v>concerning</v>
      </c>
      <c r="F5492" s="2">
        <v>0.23</v>
      </c>
      <c r="G5492" s="2">
        <f t="shared" si="340"/>
        <v>69.275999999999996</v>
      </c>
      <c r="H5492" s="2">
        <f t="shared" si="34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tr">
        <f t="shared" si="343"/>
        <v>loss</v>
      </c>
      <c r="P5492" s="2" t="s">
        <v>23</v>
      </c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342"/>
        <v>Good Sales</v>
      </c>
      <c r="F5493" s="2">
        <v>0.37</v>
      </c>
      <c r="G5493" s="2">
        <f t="shared" si="340"/>
        <v>1271.0832</v>
      </c>
      <c r="H5493" s="2">
        <f t="shared" si="34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tr">
        <f t="shared" si="343"/>
        <v>loss</v>
      </c>
      <c r="P5493" s="2" t="s">
        <v>48</v>
      </c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342"/>
        <v>Good Sales</v>
      </c>
      <c r="F5494" s="2">
        <v>0.11</v>
      </c>
      <c r="G5494" s="2">
        <f t="shared" si="340"/>
        <v>378.488</v>
      </c>
      <c r="H5494" s="2">
        <f t="shared" si="34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tr">
        <f t="shared" si="343"/>
        <v>profit</v>
      </c>
      <c r="P5494" s="2" t="s">
        <v>34</v>
      </c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342"/>
        <v>Good Sales</v>
      </c>
      <c r="F5495" s="2">
        <v>0.34</v>
      </c>
      <c r="G5495" s="2">
        <f t="shared" si="340"/>
        <v>584.16420000000005</v>
      </c>
      <c r="H5495" s="2">
        <f t="shared" si="34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tr">
        <f t="shared" si="343"/>
        <v>loss</v>
      </c>
      <c r="P5495" s="2" t="s">
        <v>39</v>
      </c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342"/>
        <v>Good Sales</v>
      </c>
      <c r="F5496" s="2">
        <v>0.24</v>
      </c>
      <c r="G5496" s="2">
        <f t="shared" si="340"/>
        <v>1065.3048000000001</v>
      </c>
      <c r="H5496" s="2">
        <f t="shared" si="34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tr">
        <f t="shared" si="343"/>
        <v>loss</v>
      </c>
      <c r="P5496" s="2" t="s">
        <v>39</v>
      </c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342"/>
        <v>Good Sales</v>
      </c>
      <c r="F5497" s="2">
        <v>0.22</v>
      </c>
      <c r="G5497" s="2">
        <f t="shared" si="340"/>
        <v>308.86900000000003</v>
      </c>
      <c r="H5497" s="2">
        <f t="shared" si="34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tr">
        <f t="shared" si="343"/>
        <v>loss</v>
      </c>
      <c r="P5497" s="2" t="s">
        <v>34</v>
      </c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342"/>
        <v>Good Sales</v>
      </c>
      <c r="F5498" s="2">
        <v>0.32</v>
      </c>
      <c r="G5498" s="2">
        <f t="shared" si="340"/>
        <v>652.59199999999998</v>
      </c>
      <c r="H5498" s="2">
        <f t="shared" si="34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tr">
        <f t="shared" si="343"/>
        <v>loss</v>
      </c>
      <c r="P5498" s="2" t="s">
        <v>34</v>
      </c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342"/>
        <v>Good Sales</v>
      </c>
      <c r="F5499" s="2">
        <v>0.23</v>
      </c>
      <c r="G5499" s="2">
        <f t="shared" si="340"/>
        <v>847.26019999999994</v>
      </c>
      <c r="H5499" s="2">
        <f t="shared" si="34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tr">
        <f t="shared" si="343"/>
        <v>loss</v>
      </c>
      <c r="P5499" s="2" t="s">
        <v>48</v>
      </c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342"/>
        <v>Good Sales</v>
      </c>
      <c r="F5500" s="2">
        <v>0.41</v>
      </c>
      <c r="G5500" s="2">
        <f t="shared" si="340"/>
        <v>1534.8267999999998</v>
      </c>
      <c r="H5500" s="2">
        <f t="shared" si="34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tr">
        <f t="shared" si="343"/>
        <v>loss</v>
      </c>
      <c r="P5500" s="2" t="s">
        <v>34</v>
      </c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342"/>
        <v>Good Sales</v>
      </c>
      <c r="F5501" s="2">
        <v>0.47</v>
      </c>
      <c r="G5501" s="2">
        <f t="shared" si="340"/>
        <v>2030.2637</v>
      </c>
      <c r="H5501" s="2">
        <f t="shared" si="34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tr">
        <f t="shared" si="343"/>
        <v>loss</v>
      </c>
      <c r="P5501" s="2" t="s">
        <v>17</v>
      </c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342"/>
        <v>concerning</v>
      </c>
      <c r="F5502" s="2">
        <v>0.28999999999999998</v>
      </c>
      <c r="G5502" s="2">
        <f t="shared" si="340"/>
        <v>70.293099999999995</v>
      </c>
      <c r="H5502" s="2">
        <f t="shared" si="34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tr">
        <f t="shared" si="343"/>
        <v>loss</v>
      </c>
      <c r="P5502" s="2" t="s">
        <v>48</v>
      </c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342"/>
        <v>Good Sales</v>
      </c>
      <c r="F5503" s="2">
        <v>0.15</v>
      </c>
      <c r="G5503" s="2">
        <f t="shared" si="340"/>
        <v>150.06299999999999</v>
      </c>
      <c r="H5503" s="2">
        <f t="shared" si="34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tr">
        <f t="shared" si="343"/>
        <v>loss</v>
      </c>
      <c r="P5503" s="2" t="s">
        <v>48</v>
      </c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342"/>
        <v>Good Sales</v>
      </c>
      <c r="F5504" s="2">
        <v>0.39</v>
      </c>
      <c r="G5504" s="2">
        <f t="shared" si="340"/>
        <v>1263.1320000000001</v>
      </c>
      <c r="H5504" s="2">
        <f t="shared" si="34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tr">
        <f t="shared" si="343"/>
        <v>loss</v>
      </c>
      <c r="P5504" s="2" t="s">
        <v>39</v>
      </c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342"/>
        <v>Good Sales</v>
      </c>
      <c r="F5505" s="2">
        <v>0.09</v>
      </c>
      <c r="G5505" s="2">
        <f t="shared" si="340"/>
        <v>158.14619999999999</v>
      </c>
      <c r="H5505" s="2">
        <f t="shared" si="34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tr">
        <f t="shared" si="343"/>
        <v>loss</v>
      </c>
      <c r="P5505" s="2" t="s">
        <v>28</v>
      </c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342"/>
        <v>concerning</v>
      </c>
      <c r="F5506" s="2">
        <v>0.05</v>
      </c>
      <c r="G5506" s="2">
        <f t="shared" ref="G5506:G5569" si="344">D5506*F5506</f>
        <v>15.672499999999999</v>
      </c>
      <c r="H5506" s="2">
        <f t="shared" ref="H5506:H5569" si="345">D5506-G5506</f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tr">
        <f t="shared" si="343"/>
        <v>loss</v>
      </c>
      <c r="P5506" s="2" t="s">
        <v>17</v>
      </c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346">IF(D5507&gt;800,"Good Sales","concerning")</f>
        <v>Good Sales</v>
      </c>
      <c r="F5507" s="2">
        <v>0.26</v>
      </c>
      <c r="G5507" s="2">
        <f t="shared" si="344"/>
        <v>773.15940000000001</v>
      </c>
      <c r="H5507" s="2">
        <f t="shared" si="345"/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tr">
        <f t="shared" ref="O5507:O5570" si="347">IF(N5507&gt;800,"profit","loss")</f>
        <v>loss</v>
      </c>
      <c r="P5507" s="2" t="s">
        <v>28</v>
      </c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346"/>
        <v>Good Sales</v>
      </c>
      <c r="F5508" s="2">
        <v>0.32</v>
      </c>
      <c r="G5508" s="2">
        <f t="shared" si="344"/>
        <v>648.33920000000001</v>
      </c>
      <c r="H5508" s="2">
        <f t="shared" si="345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tr">
        <f t="shared" si="347"/>
        <v>loss</v>
      </c>
      <c r="P5508" s="2" t="s">
        <v>23</v>
      </c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346"/>
        <v>Good Sales</v>
      </c>
      <c r="F5509" s="2">
        <v>0.42</v>
      </c>
      <c r="G5509" s="2">
        <f t="shared" si="344"/>
        <v>791.3051999999999</v>
      </c>
      <c r="H5509" s="2">
        <f t="shared" si="345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tr">
        <f t="shared" si="347"/>
        <v>loss</v>
      </c>
      <c r="P5509" s="2" t="s">
        <v>23</v>
      </c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346"/>
        <v>Good Sales</v>
      </c>
      <c r="F5510" s="2">
        <v>0.48</v>
      </c>
      <c r="G5510" s="2">
        <f t="shared" si="344"/>
        <v>669.78240000000005</v>
      </c>
      <c r="H5510" s="2">
        <f t="shared" si="345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tr">
        <f t="shared" si="347"/>
        <v>loss</v>
      </c>
      <c r="P5510" s="2" t="s">
        <v>48</v>
      </c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346"/>
        <v>concerning</v>
      </c>
      <c r="F5511" s="2">
        <v>0.44</v>
      </c>
      <c r="G5511" s="2">
        <f t="shared" si="344"/>
        <v>56.931599999999996</v>
      </c>
      <c r="H5511" s="2">
        <f t="shared" si="345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tr">
        <f t="shared" si="347"/>
        <v>loss</v>
      </c>
      <c r="P5511" s="2" t="s">
        <v>17</v>
      </c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346"/>
        <v>Good Sales</v>
      </c>
      <c r="F5512" s="2">
        <v>0.49</v>
      </c>
      <c r="G5512" s="2">
        <f t="shared" si="344"/>
        <v>486.84439999999995</v>
      </c>
      <c r="H5512" s="2">
        <f t="shared" si="345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tr">
        <f t="shared" si="347"/>
        <v>loss</v>
      </c>
      <c r="P5512" s="2" t="s">
        <v>39</v>
      </c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346"/>
        <v>Good Sales</v>
      </c>
      <c r="F5513" s="2">
        <v>0.24</v>
      </c>
      <c r="G5513" s="2">
        <f t="shared" si="344"/>
        <v>581.69999999999993</v>
      </c>
      <c r="H5513" s="2">
        <f t="shared" si="345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tr">
        <f t="shared" si="347"/>
        <v>loss</v>
      </c>
      <c r="P5513" s="2" t="s">
        <v>28</v>
      </c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346"/>
        <v>Good Sales</v>
      </c>
      <c r="F5514" s="2">
        <v>0.16</v>
      </c>
      <c r="G5514" s="2">
        <f t="shared" si="344"/>
        <v>232.17759999999998</v>
      </c>
      <c r="H5514" s="2">
        <f t="shared" si="345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tr">
        <f t="shared" si="347"/>
        <v>loss</v>
      </c>
      <c r="P5514" s="2" t="s">
        <v>39</v>
      </c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346"/>
        <v>Good Sales</v>
      </c>
      <c r="F5515" s="2">
        <v>0.23</v>
      </c>
      <c r="G5515" s="2">
        <f t="shared" si="344"/>
        <v>1008.4350000000001</v>
      </c>
      <c r="H5515" s="2">
        <f t="shared" si="345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tr">
        <f t="shared" si="347"/>
        <v>profit</v>
      </c>
      <c r="P5515" s="2" t="s">
        <v>17</v>
      </c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346"/>
        <v>Good Sales</v>
      </c>
      <c r="F5516" s="2">
        <v>0.32</v>
      </c>
      <c r="G5516" s="2">
        <f t="shared" si="344"/>
        <v>256.22400000000005</v>
      </c>
      <c r="H5516" s="2">
        <f t="shared" si="345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tr">
        <f t="shared" si="347"/>
        <v>loss</v>
      </c>
      <c r="P5516" s="2" t="s">
        <v>34</v>
      </c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346"/>
        <v>Good Sales</v>
      </c>
      <c r="F5517" s="2">
        <v>0.25</v>
      </c>
      <c r="G5517" s="2">
        <f t="shared" si="344"/>
        <v>1097.2925</v>
      </c>
      <c r="H5517" s="2">
        <f t="shared" si="345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tr">
        <f t="shared" si="347"/>
        <v>profit</v>
      </c>
      <c r="P5517" s="2" t="s">
        <v>17</v>
      </c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346"/>
        <v>Good Sales</v>
      </c>
      <c r="F5518" s="2">
        <v>0.32</v>
      </c>
      <c r="G5518" s="2">
        <f t="shared" si="344"/>
        <v>666.76800000000003</v>
      </c>
      <c r="H5518" s="2">
        <f t="shared" si="345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tr">
        <f t="shared" si="347"/>
        <v>loss</v>
      </c>
      <c r="P5518" s="2" t="s">
        <v>17</v>
      </c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346"/>
        <v>Good Sales</v>
      </c>
      <c r="F5519" s="2">
        <v>0.44</v>
      </c>
      <c r="G5519" s="2">
        <f t="shared" si="344"/>
        <v>638.7127999999999</v>
      </c>
      <c r="H5519" s="2">
        <f t="shared" si="345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tr">
        <f t="shared" si="347"/>
        <v>loss</v>
      </c>
      <c r="P5519" s="2" t="s">
        <v>39</v>
      </c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346"/>
        <v>Good Sales</v>
      </c>
      <c r="F5520" s="2">
        <v>0.08</v>
      </c>
      <c r="G5520" s="2">
        <f t="shared" si="344"/>
        <v>127.2824</v>
      </c>
      <c r="H5520" s="2">
        <f t="shared" si="345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tr">
        <f t="shared" si="347"/>
        <v>loss</v>
      </c>
      <c r="P5520" s="2" t="s">
        <v>39</v>
      </c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346"/>
        <v>Good Sales</v>
      </c>
      <c r="F5521" s="2">
        <v>0.06</v>
      </c>
      <c r="G5521" s="2">
        <f t="shared" si="344"/>
        <v>103.041</v>
      </c>
      <c r="H5521" s="2">
        <f t="shared" si="345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tr">
        <f t="shared" si="347"/>
        <v>loss</v>
      </c>
      <c r="P5521" s="2" t="s">
        <v>28</v>
      </c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346"/>
        <v>Good Sales</v>
      </c>
      <c r="F5522" s="2">
        <v>0.25</v>
      </c>
      <c r="G5522" s="2">
        <f t="shared" si="344"/>
        <v>645.54</v>
      </c>
      <c r="H5522" s="2">
        <f t="shared" si="345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tr">
        <f t="shared" si="347"/>
        <v>loss</v>
      </c>
      <c r="P5522" s="2" t="s">
        <v>34</v>
      </c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346"/>
        <v>Good Sales</v>
      </c>
      <c r="F5523" s="2">
        <v>0.49</v>
      </c>
      <c r="G5523" s="2">
        <f t="shared" si="344"/>
        <v>898.66980000000001</v>
      </c>
      <c r="H5523" s="2">
        <f t="shared" si="345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tr">
        <f t="shared" si="347"/>
        <v>loss</v>
      </c>
      <c r="P5523" s="2" t="s">
        <v>17</v>
      </c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346"/>
        <v>Good Sales</v>
      </c>
      <c r="F5524" s="2">
        <v>0.03</v>
      </c>
      <c r="G5524" s="2">
        <f t="shared" si="344"/>
        <v>98.139299999999992</v>
      </c>
      <c r="H5524" s="2">
        <f t="shared" si="345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tr">
        <f t="shared" si="347"/>
        <v>loss</v>
      </c>
      <c r="P5524" s="2" t="s">
        <v>34</v>
      </c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346"/>
        <v>Good Sales</v>
      </c>
      <c r="F5525" s="2">
        <v>0.49</v>
      </c>
      <c r="G5525" s="2">
        <f t="shared" si="344"/>
        <v>1069.8561999999999</v>
      </c>
      <c r="H5525" s="2">
        <f t="shared" si="345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tr">
        <f t="shared" si="347"/>
        <v>loss</v>
      </c>
      <c r="P5525" s="2" t="s">
        <v>34</v>
      </c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346"/>
        <v>Good Sales</v>
      </c>
      <c r="F5526" s="2">
        <v>0.48</v>
      </c>
      <c r="G5526" s="2">
        <f t="shared" si="344"/>
        <v>1627.704</v>
      </c>
      <c r="H5526" s="2">
        <f t="shared" si="345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tr">
        <f t="shared" si="347"/>
        <v>loss</v>
      </c>
      <c r="P5526" s="2" t="s">
        <v>48</v>
      </c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346"/>
        <v>Good Sales</v>
      </c>
      <c r="F5527" s="2">
        <v>0.15</v>
      </c>
      <c r="G5527" s="2">
        <f t="shared" si="344"/>
        <v>459.25349999999997</v>
      </c>
      <c r="H5527" s="2">
        <f t="shared" si="345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tr">
        <f t="shared" si="347"/>
        <v>loss</v>
      </c>
      <c r="P5527" s="2" t="s">
        <v>34</v>
      </c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346"/>
        <v>Good Sales</v>
      </c>
      <c r="F5528" s="2">
        <v>0.45</v>
      </c>
      <c r="G5528" s="2">
        <f t="shared" si="344"/>
        <v>584.01900000000001</v>
      </c>
      <c r="H5528" s="2">
        <f t="shared" si="345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tr">
        <f t="shared" si="347"/>
        <v>loss</v>
      </c>
      <c r="P5528" s="2" t="s">
        <v>34</v>
      </c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346"/>
        <v>Good Sales</v>
      </c>
      <c r="F5529" s="2">
        <v>0</v>
      </c>
      <c r="G5529" s="2">
        <f t="shared" si="344"/>
        <v>0</v>
      </c>
      <c r="H5529" s="2">
        <f t="shared" si="345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tr">
        <f t="shared" si="347"/>
        <v>loss</v>
      </c>
      <c r="P5529" s="2" t="s">
        <v>39</v>
      </c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346"/>
        <v>Good Sales</v>
      </c>
      <c r="F5530" s="2">
        <v>0.23</v>
      </c>
      <c r="G5530" s="2">
        <f t="shared" si="344"/>
        <v>923.45230000000004</v>
      </c>
      <c r="H5530" s="2">
        <f t="shared" si="345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tr">
        <f t="shared" si="347"/>
        <v>profit</v>
      </c>
      <c r="P5530" s="2" t="s">
        <v>34</v>
      </c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346"/>
        <v>Good Sales</v>
      </c>
      <c r="F5531" s="2">
        <v>0.2</v>
      </c>
      <c r="G5531" s="2">
        <f t="shared" si="344"/>
        <v>989.2</v>
      </c>
      <c r="H5531" s="2">
        <f t="shared" si="345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tr">
        <f t="shared" si="347"/>
        <v>loss</v>
      </c>
      <c r="P5531" s="2" t="s">
        <v>48</v>
      </c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346"/>
        <v>Good Sales</v>
      </c>
      <c r="F5532" s="2">
        <v>0.45</v>
      </c>
      <c r="G5532" s="2">
        <f t="shared" si="344"/>
        <v>430.98750000000001</v>
      </c>
      <c r="H5532" s="2">
        <f t="shared" si="345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tr">
        <f t="shared" si="347"/>
        <v>loss</v>
      </c>
      <c r="P5532" s="2" t="s">
        <v>17</v>
      </c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346"/>
        <v>Good Sales</v>
      </c>
      <c r="F5533" s="2">
        <v>0.24</v>
      </c>
      <c r="G5533" s="2">
        <f t="shared" si="344"/>
        <v>1021.0583999999999</v>
      </c>
      <c r="H5533" s="2">
        <f t="shared" si="345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tr">
        <f t="shared" si="347"/>
        <v>profit</v>
      </c>
      <c r="P5533" s="2" t="s">
        <v>34</v>
      </c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346"/>
        <v>Good Sales</v>
      </c>
      <c r="F5534" s="2">
        <v>0.21</v>
      </c>
      <c r="G5534" s="2">
        <f t="shared" si="344"/>
        <v>918.26909999999998</v>
      </c>
      <c r="H5534" s="2">
        <f t="shared" si="345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tr">
        <f t="shared" si="347"/>
        <v>loss</v>
      </c>
      <c r="P5534" s="2" t="s">
        <v>28</v>
      </c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346"/>
        <v>Good Sales</v>
      </c>
      <c r="F5535" s="2">
        <v>0.32</v>
      </c>
      <c r="G5535" s="2">
        <f t="shared" si="344"/>
        <v>1038.912</v>
      </c>
      <c r="H5535" s="2">
        <f t="shared" si="345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tr">
        <f t="shared" si="347"/>
        <v>loss</v>
      </c>
      <c r="P5535" s="2" t="s">
        <v>28</v>
      </c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346"/>
        <v>Good Sales</v>
      </c>
      <c r="F5536" s="2">
        <v>0.19</v>
      </c>
      <c r="G5536" s="2">
        <f t="shared" si="344"/>
        <v>490.44510000000002</v>
      </c>
      <c r="H5536" s="2">
        <f t="shared" si="345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tr">
        <f t="shared" si="347"/>
        <v>loss</v>
      </c>
      <c r="P5536" s="2" t="s">
        <v>34</v>
      </c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346"/>
        <v>Good Sales</v>
      </c>
      <c r="F5537" s="2">
        <v>0.27</v>
      </c>
      <c r="G5537" s="2">
        <f t="shared" si="344"/>
        <v>1293.4539</v>
      </c>
      <c r="H5537" s="2">
        <f t="shared" si="345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tr">
        <f t="shared" si="347"/>
        <v>loss</v>
      </c>
      <c r="P5537" s="2" t="s">
        <v>17</v>
      </c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346"/>
        <v>Good Sales</v>
      </c>
      <c r="F5538" s="2">
        <v>0.48</v>
      </c>
      <c r="G5538" s="2">
        <f t="shared" si="344"/>
        <v>2335.7711999999997</v>
      </c>
      <c r="H5538" s="2">
        <f t="shared" si="345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tr">
        <f t="shared" si="347"/>
        <v>profit</v>
      </c>
      <c r="P5538" s="2" t="s">
        <v>23</v>
      </c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346"/>
        <v>Good Sales</v>
      </c>
      <c r="F5539" s="2">
        <v>0.1</v>
      </c>
      <c r="G5539" s="2">
        <f t="shared" si="344"/>
        <v>324.43200000000002</v>
      </c>
      <c r="H5539" s="2">
        <f t="shared" si="345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tr">
        <f t="shared" si="347"/>
        <v>loss</v>
      </c>
      <c r="P5539" s="2" t="s">
        <v>28</v>
      </c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346"/>
        <v>Good Sales</v>
      </c>
      <c r="F5540" s="2">
        <v>0.23</v>
      </c>
      <c r="G5540" s="2">
        <f t="shared" si="344"/>
        <v>428.22320000000002</v>
      </c>
      <c r="H5540" s="2">
        <f t="shared" si="345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tr">
        <f t="shared" si="347"/>
        <v>loss</v>
      </c>
      <c r="P5540" s="2" t="s">
        <v>23</v>
      </c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346"/>
        <v>Good Sales</v>
      </c>
      <c r="F5541" s="2">
        <v>0.01</v>
      </c>
      <c r="G5541" s="2">
        <f t="shared" si="344"/>
        <v>41.0411</v>
      </c>
      <c r="H5541" s="2">
        <f t="shared" si="345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tr">
        <f t="shared" si="347"/>
        <v>loss</v>
      </c>
      <c r="P5541" s="2" t="s">
        <v>28</v>
      </c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346"/>
        <v>concerning</v>
      </c>
      <c r="F5542" s="2">
        <v>0.42</v>
      </c>
      <c r="G5542" s="2">
        <f t="shared" si="344"/>
        <v>225.68700000000001</v>
      </c>
      <c r="H5542" s="2">
        <f t="shared" si="345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tr">
        <f t="shared" si="347"/>
        <v>loss</v>
      </c>
      <c r="P5542" s="2" t="s">
        <v>39</v>
      </c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346"/>
        <v>Good Sales</v>
      </c>
      <c r="F5543" s="2">
        <v>0.05</v>
      </c>
      <c r="G5543" s="2">
        <f t="shared" si="344"/>
        <v>76.196000000000012</v>
      </c>
      <c r="H5543" s="2">
        <f t="shared" si="345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tr">
        <f t="shared" si="347"/>
        <v>loss</v>
      </c>
      <c r="P5543" s="2" t="s">
        <v>28</v>
      </c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346"/>
        <v>Good Sales</v>
      </c>
      <c r="F5544" s="2">
        <v>0.05</v>
      </c>
      <c r="G5544" s="2">
        <f t="shared" si="344"/>
        <v>246.46100000000001</v>
      </c>
      <c r="H5544" s="2">
        <f t="shared" si="345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tr">
        <f t="shared" si="347"/>
        <v>profit</v>
      </c>
      <c r="P5544" s="2" t="s">
        <v>28</v>
      </c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346"/>
        <v>Good Sales</v>
      </c>
      <c r="F5545" s="2">
        <v>0.44</v>
      </c>
      <c r="G5545" s="2">
        <f t="shared" si="344"/>
        <v>1799.7012</v>
      </c>
      <c r="H5545" s="2">
        <f t="shared" si="345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tr">
        <f t="shared" si="347"/>
        <v>loss</v>
      </c>
      <c r="P5545" s="2" t="s">
        <v>34</v>
      </c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346"/>
        <v>Good Sales</v>
      </c>
      <c r="F5546" s="2">
        <v>0.2</v>
      </c>
      <c r="G5546" s="2">
        <f t="shared" si="344"/>
        <v>940.79</v>
      </c>
      <c r="H5546" s="2">
        <f t="shared" si="345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tr">
        <f t="shared" si="347"/>
        <v>loss</v>
      </c>
      <c r="P5546" s="2" t="s">
        <v>34</v>
      </c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346"/>
        <v>Good Sales</v>
      </c>
      <c r="F5547" s="2">
        <v>0.34</v>
      </c>
      <c r="G5547" s="2">
        <f t="shared" si="344"/>
        <v>1024.9266</v>
      </c>
      <c r="H5547" s="2">
        <f t="shared" si="345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tr">
        <f t="shared" si="347"/>
        <v>profit</v>
      </c>
      <c r="P5547" s="2" t="s">
        <v>17</v>
      </c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346"/>
        <v>Good Sales</v>
      </c>
      <c r="F5548" s="2">
        <v>0.43</v>
      </c>
      <c r="G5548" s="2">
        <f t="shared" si="344"/>
        <v>901.96799999999996</v>
      </c>
      <c r="H5548" s="2">
        <f t="shared" si="345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tr">
        <f t="shared" si="347"/>
        <v>loss</v>
      </c>
      <c r="P5548" s="2" t="s">
        <v>17</v>
      </c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346"/>
        <v>Good Sales</v>
      </c>
      <c r="F5549" s="2">
        <v>0.19</v>
      </c>
      <c r="G5549" s="2">
        <f t="shared" si="344"/>
        <v>931.09119999999996</v>
      </c>
      <c r="H5549" s="2">
        <f t="shared" si="345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tr">
        <f t="shared" si="347"/>
        <v>profit</v>
      </c>
      <c r="P5549" s="2" t="s">
        <v>28</v>
      </c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346"/>
        <v>Good Sales</v>
      </c>
      <c r="F5550" s="2">
        <v>0.13</v>
      </c>
      <c r="G5550" s="2">
        <f t="shared" si="344"/>
        <v>210.10470000000001</v>
      </c>
      <c r="H5550" s="2">
        <f t="shared" si="345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tr">
        <f t="shared" si="347"/>
        <v>loss</v>
      </c>
      <c r="P5550" s="2" t="s">
        <v>17</v>
      </c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346"/>
        <v>Good Sales</v>
      </c>
      <c r="F5551" s="2">
        <v>0.08</v>
      </c>
      <c r="G5551" s="2">
        <f t="shared" si="344"/>
        <v>304.90640000000002</v>
      </c>
      <c r="H5551" s="2">
        <f t="shared" si="345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tr">
        <f t="shared" si="347"/>
        <v>loss</v>
      </c>
      <c r="P5551" s="2" t="s">
        <v>17</v>
      </c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346"/>
        <v>Good Sales</v>
      </c>
      <c r="F5552" s="2">
        <v>0.3</v>
      </c>
      <c r="G5552" s="2">
        <f t="shared" si="344"/>
        <v>850.56299999999999</v>
      </c>
      <c r="H5552" s="2">
        <f t="shared" si="345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tr">
        <f t="shared" si="347"/>
        <v>loss</v>
      </c>
      <c r="P5552" s="2" t="s">
        <v>23</v>
      </c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346"/>
        <v>Good Sales</v>
      </c>
      <c r="F5553" s="2">
        <v>0.13</v>
      </c>
      <c r="G5553" s="2">
        <f t="shared" si="344"/>
        <v>158.55970000000002</v>
      </c>
      <c r="H5553" s="2">
        <f t="shared" si="345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tr">
        <f t="shared" si="347"/>
        <v>loss</v>
      </c>
      <c r="P5553" s="2" t="s">
        <v>48</v>
      </c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346"/>
        <v>concerning</v>
      </c>
      <c r="F5554" s="2">
        <v>0.32</v>
      </c>
      <c r="G5554" s="2">
        <f t="shared" si="344"/>
        <v>59.414400000000001</v>
      </c>
      <c r="H5554" s="2">
        <f t="shared" si="345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tr">
        <f t="shared" si="347"/>
        <v>loss</v>
      </c>
      <c r="P5554" s="2" t="s">
        <v>23</v>
      </c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346"/>
        <v>Good Sales</v>
      </c>
      <c r="F5555" s="2">
        <v>0.16</v>
      </c>
      <c r="G5555" s="2">
        <f t="shared" si="344"/>
        <v>316.87040000000002</v>
      </c>
      <c r="H5555" s="2">
        <f t="shared" si="345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tr">
        <f t="shared" si="347"/>
        <v>loss</v>
      </c>
      <c r="P5555" s="2" t="s">
        <v>39</v>
      </c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346"/>
        <v>Good Sales</v>
      </c>
      <c r="F5556" s="2">
        <v>0.17</v>
      </c>
      <c r="G5556" s="2">
        <f t="shared" si="344"/>
        <v>473.22219999999999</v>
      </c>
      <c r="H5556" s="2">
        <f t="shared" si="345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tr">
        <f t="shared" si="347"/>
        <v>loss</v>
      </c>
      <c r="P5556" s="2" t="s">
        <v>39</v>
      </c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346"/>
        <v>Good Sales</v>
      </c>
      <c r="F5557" s="2">
        <v>0.12</v>
      </c>
      <c r="G5557" s="2">
        <f t="shared" si="344"/>
        <v>119.71559999999999</v>
      </c>
      <c r="H5557" s="2">
        <f t="shared" si="345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tr">
        <f t="shared" si="347"/>
        <v>loss</v>
      </c>
      <c r="P5557" s="2" t="s">
        <v>48</v>
      </c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346"/>
        <v>Good Sales</v>
      </c>
      <c r="F5558" s="2">
        <v>0.21</v>
      </c>
      <c r="G5558" s="2">
        <f t="shared" si="344"/>
        <v>447.5772</v>
      </c>
      <c r="H5558" s="2">
        <f t="shared" si="345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tr">
        <f t="shared" si="347"/>
        <v>loss</v>
      </c>
      <c r="P5558" s="2" t="s">
        <v>48</v>
      </c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346"/>
        <v>Good Sales</v>
      </c>
      <c r="F5559" s="2">
        <v>0.08</v>
      </c>
      <c r="G5559" s="2">
        <f t="shared" si="344"/>
        <v>249.15439999999998</v>
      </c>
      <c r="H5559" s="2">
        <f t="shared" si="345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tr">
        <f t="shared" si="347"/>
        <v>profit</v>
      </c>
      <c r="P5559" s="2" t="s">
        <v>17</v>
      </c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346"/>
        <v>Good Sales</v>
      </c>
      <c r="F5560" s="2">
        <v>0.16</v>
      </c>
      <c r="G5560" s="2">
        <f t="shared" si="344"/>
        <v>576.49919999999997</v>
      </c>
      <c r="H5560" s="2">
        <f t="shared" si="345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tr">
        <f t="shared" si="347"/>
        <v>loss</v>
      </c>
      <c r="P5560" s="2" t="s">
        <v>28</v>
      </c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346"/>
        <v>concerning</v>
      </c>
      <c r="F5561" s="2">
        <v>0.39</v>
      </c>
      <c r="G5561" s="2">
        <f t="shared" si="344"/>
        <v>139.79160000000002</v>
      </c>
      <c r="H5561" s="2">
        <f t="shared" si="345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tr">
        <f t="shared" si="347"/>
        <v>loss</v>
      </c>
      <c r="P5561" s="2" t="s">
        <v>23</v>
      </c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346"/>
        <v>Good Sales</v>
      </c>
      <c r="F5562" s="2">
        <v>0.11</v>
      </c>
      <c r="G5562" s="2">
        <f t="shared" si="344"/>
        <v>368.9939</v>
      </c>
      <c r="H5562" s="2">
        <f t="shared" si="345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tr">
        <f t="shared" si="347"/>
        <v>loss</v>
      </c>
      <c r="P5562" s="2" t="s">
        <v>48</v>
      </c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346"/>
        <v>concerning</v>
      </c>
      <c r="F5563" s="2">
        <v>0.47</v>
      </c>
      <c r="G5563" s="2">
        <f t="shared" si="344"/>
        <v>177.50489999999999</v>
      </c>
      <c r="H5563" s="2">
        <f t="shared" si="345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tr">
        <f t="shared" si="347"/>
        <v>loss</v>
      </c>
      <c r="P5563" s="2" t="s">
        <v>17</v>
      </c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346"/>
        <v>concerning</v>
      </c>
      <c r="F5564" s="2">
        <v>0.25</v>
      </c>
      <c r="G5564" s="2">
        <f t="shared" si="344"/>
        <v>59.527500000000003</v>
      </c>
      <c r="H5564" s="2">
        <f t="shared" si="345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tr">
        <f t="shared" si="347"/>
        <v>loss</v>
      </c>
      <c r="P5564" s="2" t="s">
        <v>34</v>
      </c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346"/>
        <v>Good Sales</v>
      </c>
      <c r="F5565" s="2">
        <v>0.05</v>
      </c>
      <c r="G5565" s="2">
        <f t="shared" si="344"/>
        <v>42.341000000000008</v>
      </c>
      <c r="H5565" s="2">
        <f t="shared" si="345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tr">
        <f t="shared" si="347"/>
        <v>loss</v>
      </c>
      <c r="P5565" s="2" t="s">
        <v>39</v>
      </c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346"/>
        <v>Good Sales</v>
      </c>
      <c r="F5566" s="2">
        <v>0.47</v>
      </c>
      <c r="G5566" s="2">
        <f t="shared" si="344"/>
        <v>1552.3442</v>
      </c>
      <c r="H5566" s="2">
        <f t="shared" si="345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tr">
        <f t="shared" si="347"/>
        <v>loss</v>
      </c>
      <c r="P5566" s="2" t="s">
        <v>23</v>
      </c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346"/>
        <v>concerning</v>
      </c>
      <c r="F5567" s="2">
        <v>0.23</v>
      </c>
      <c r="G5567" s="2">
        <f t="shared" si="344"/>
        <v>82.530900000000003</v>
      </c>
      <c r="H5567" s="2">
        <f t="shared" si="345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tr">
        <f t="shared" si="347"/>
        <v>loss</v>
      </c>
      <c r="P5567" s="2" t="s">
        <v>48</v>
      </c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346"/>
        <v>concerning</v>
      </c>
      <c r="F5568" s="2">
        <v>0.28000000000000003</v>
      </c>
      <c r="G5568" s="2">
        <f t="shared" si="344"/>
        <v>56.669200000000004</v>
      </c>
      <c r="H5568" s="2">
        <f t="shared" si="345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tr">
        <f t="shared" si="347"/>
        <v>loss</v>
      </c>
      <c r="P5568" s="2" t="s">
        <v>48</v>
      </c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346"/>
        <v>concerning</v>
      </c>
      <c r="F5569" s="2">
        <v>0.09</v>
      </c>
      <c r="G5569" s="2">
        <f t="shared" si="344"/>
        <v>61.019999999999996</v>
      </c>
      <c r="H5569" s="2">
        <f t="shared" si="345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tr">
        <f t="shared" si="347"/>
        <v>loss</v>
      </c>
      <c r="P5569" s="2" t="s">
        <v>48</v>
      </c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346"/>
        <v>Good Sales</v>
      </c>
      <c r="F5570" s="2">
        <v>0.17</v>
      </c>
      <c r="G5570" s="2">
        <f t="shared" ref="G5570:G5633" si="348">D5570*F5570</f>
        <v>808.11710000000005</v>
      </c>
      <c r="H5570" s="2">
        <f t="shared" ref="H5570:H5633" si="349">D5570-G5570</f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tr">
        <f t="shared" si="347"/>
        <v>loss</v>
      </c>
      <c r="P5570" s="2" t="s">
        <v>39</v>
      </c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350">IF(D5571&gt;800,"Good Sales","concerning")</f>
        <v>Good Sales</v>
      </c>
      <c r="F5571" s="2">
        <v>0.35</v>
      </c>
      <c r="G5571" s="2">
        <f t="shared" si="348"/>
        <v>1590.9809999999998</v>
      </c>
      <c r="H5571" s="2">
        <f t="shared" si="349"/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tr">
        <f t="shared" ref="O5571:O5634" si="351">IF(N5571&gt;800,"profit","loss")</f>
        <v>loss</v>
      </c>
      <c r="P5571" s="2" t="s">
        <v>48</v>
      </c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350"/>
        <v>concerning</v>
      </c>
      <c r="F5572" s="2">
        <v>0.06</v>
      </c>
      <c r="G5572" s="2">
        <f t="shared" si="348"/>
        <v>31.420799999999996</v>
      </c>
      <c r="H5572" s="2">
        <f t="shared" si="349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tr">
        <f t="shared" si="351"/>
        <v>loss</v>
      </c>
      <c r="P5572" s="2" t="s">
        <v>17</v>
      </c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350"/>
        <v>Good Sales</v>
      </c>
      <c r="F5573" s="2">
        <v>0.28999999999999998</v>
      </c>
      <c r="G5573" s="2">
        <f t="shared" si="348"/>
        <v>461.00139999999999</v>
      </c>
      <c r="H5573" s="2">
        <f t="shared" si="349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tr">
        <f t="shared" si="351"/>
        <v>loss</v>
      </c>
      <c r="P5573" s="2" t="s">
        <v>39</v>
      </c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350"/>
        <v>Good Sales</v>
      </c>
      <c r="F5574" s="2">
        <v>0.35</v>
      </c>
      <c r="G5574" s="2">
        <f t="shared" si="348"/>
        <v>1659.6054999999997</v>
      </c>
      <c r="H5574" s="2">
        <f t="shared" si="349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tr">
        <f t="shared" si="351"/>
        <v>loss</v>
      </c>
      <c r="P5574" s="2" t="s">
        <v>39</v>
      </c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350"/>
        <v>concerning</v>
      </c>
      <c r="F5575" s="2">
        <v>0</v>
      </c>
      <c r="G5575" s="2">
        <f t="shared" si="348"/>
        <v>0</v>
      </c>
      <c r="H5575" s="2">
        <f t="shared" si="349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tr">
        <f t="shared" si="351"/>
        <v>loss</v>
      </c>
      <c r="P5575" s="2" t="s">
        <v>28</v>
      </c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350"/>
        <v>concerning</v>
      </c>
      <c r="F5576" s="2">
        <v>0.42</v>
      </c>
      <c r="G5576" s="2">
        <f t="shared" si="348"/>
        <v>236.67839999999998</v>
      </c>
      <c r="H5576" s="2">
        <f t="shared" si="349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tr">
        <f t="shared" si="351"/>
        <v>loss</v>
      </c>
      <c r="P5576" s="2" t="s">
        <v>48</v>
      </c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350"/>
        <v>concerning</v>
      </c>
      <c r="F5577" s="2">
        <v>0.03</v>
      </c>
      <c r="G5577" s="2">
        <f t="shared" si="348"/>
        <v>15.642599999999998</v>
      </c>
      <c r="H5577" s="2">
        <f t="shared" si="349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tr">
        <f t="shared" si="351"/>
        <v>loss</v>
      </c>
      <c r="P5577" s="2" t="s">
        <v>17</v>
      </c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350"/>
        <v>Good Sales</v>
      </c>
      <c r="F5578" s="2">
        <v>0.12</v>
      </c>
      <c r="G5578" s="2">
        <f t="shared" si="348"/>
        <v>586.16759999999988</v>
      </c>
      <c r="H5578" s="2">
        <f t="shared" si="349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tr">
        <f t="shared" si="351"/>
        <v>profit</v>
      </c>
      <c r="P5578" s="2" t="s">
        <v>23</v>
      </c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350"/>
        <v>Good Sales</v>
      </c>
      <c r="F5579" s="2">
        <v>0.48</v>
      </c>
      <c r="G5579" s="2">
        <f t="shared" si="348"/>
        <v>1795.7903999999999</v>
      </c>
      <c r="H5579" s="2">
        <f t="shared" si="349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tr">
        <f t="shared" si="351"/>
        <v>loss</v>
      </c>
      <c r="P5579" s="2" t="s">
        <v>48</v>
      </c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350"/>
        <v>Good Sales</v>
      </c>
      <c r="F5580" s="2">
        <v>0.04</v>
      </c>
      <c r="G5580" s="2">
        <f t="shared" si="348"/>
        <v>46.038800000000002</v>
      </c>
      <c r="H5580" s="2">
        <f t="shared" si="349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tr">
        <f t="shared" si="351"/>
        <v>loss</v>
      </c>
      <c r="P5580" s="2" t="s">
        <v>17</v>
      </c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350"/>
        <v>concerning</v>
      </c>
      <c r="F5581" s="2">
        <v>0.41</v>
      </c>
      <c r="G5581" s="2">
        <f t="shared" si="348"/>
        <v>133.30739999999997</v>
      </c>
      <c r="H5581" s="2">
        <f t="shared" si="349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tr">
        <f t="shared" si="351"/>
        <v>loss</v>
      </c>
      <c r="P5581" s="2" t="s">
        <v>34</v>
      </c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350"/>
        <v>Good Sales</v>
      </c>
      <c r="F5582" s="2">
        <v>0.33</v>
      </c>
      <c r="G5582" s="2">
        <f t="shared" si="348"/>
        <v>1593.7944000000002</v>
      </c>
      <c r="H5582" s="2">
        <f t="shared" si="349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tr">
        <f t="shared" si="351"/>
        <v>profit</v>
      </c>
      <c r="P5582" s="2" t="s">
        <v>48</v>
      </c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350"/>
        <v>Good Sales</v>
      </c>
      <c r="F5583" s="2">
        <v>0.3</v>
      </c>
      <c r="G5583" s="2">
        <f t="shared" si="348"/>
        <v>655.47</v>
      </c>
      <c r="H5583" s="2">
        <f t="shared" si="349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tr">
        <f t="shared" si="351"/>
        <v>loss</v>
      </c>
      <c r="P5583" s="2" t="s">
        <v>39</v>
      </c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350"/>
        <v>Good Sales</v>
      </c>
      <c r="F5584" s="2">
        <v>0.28999999999999998</v>
      </c>
      <c r="G5584" s="2">
        <f t="shared" si="348"/>
        <v>879.2915999999999</v>
      </c>
      <c r="H5584" s="2">
        <f t="shared" si="349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tr">
        <f t="shared" si="351"/>
        <v>loss</v>
      </c>
      <c r="P5584" s="2" t="s">
        <v>28</v>
      </c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350"/>
        <v>Good Sales</v>
      </c>
      <c r="F5585" s="2">
        <v>0.08</v>
      </c>
      <c r="G5585" s="2">
        <f t="shared" si="348"/>
        <v>117.4448</v>
      </c>
      <c r="H5585" s="2">
        <f t="shared" si="349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tr">
        <f t="shared" si="351"/>
        <v>loss</v>
      </c>
      <c r="P5585" s="2" t="s">
        <v>48</v>
      </c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350"/>
        <v>Good Sales</v>
      </c>
      <c r="F5586" s="2">
        <v>0.33</v>
      </c>
      <c r="G5586" s="2">
        <f t="shared" si="348"/>
        <v>1259.2701</v>
      </c>
      <c r="H5586" s="2">
        <f t="shared" si="349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tr">
        <f t="shared" si="351"/>
        <v>loss</v>
      </c>
      <c r="P5586" s="2" t="s">
        <v>39</v>
      </c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350"/>
        <v>Good Sales</v>
      </c>
      <c r="F5587" s="2">
        <v>0.48</v>
      </c>
      <c r="G5587" s="2">
        <f t="shared" si="348"/>
        <v>510.87839999999994</v>
      </c>
      <c r="H5587" s="2">
        <f t="shared" si="349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tr">
        <f t="shared" si="351"/>
        <v>loss</v>
      </c>
      <c r="P5587" s="2" t="s">
        <v>39</v>
      </c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350"/>
        <v>Good Sales</v>
      </c>
      <c r="F5588" s="2">
        <v>0.04</v>
      </c>
      <c r="G5588" s="2">
        <f t="shared" si="348"/>
        <v>158.23480000000001</v>
      </c>
      <c r="H5588" s="2">
        <f t="shared" si="349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tr">
        <f t="shared" si="351"/>
        <v>profit</v>
      </c>
      <c r="P5588" s="2" t="s">
        <v>28</v>
      </c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350"/>
        <v>Good Sales</v>
      </c>
      <c r="F5589" s="2">
        <v>0.17</v>
      </c>
      <c r="G5589" s="2">
        <f t="shared" si="348"/>
        <v>209.09150000000002</v>
      </c>
      <c r="H5589" s="2">
        <f t="shared" si="349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tr">
        <f t="shared" si="351"/>
        <v>loss</v>
      </c>
      <c r="P5589" s="2" t="s">
        <v>34</v>
      </c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350"/>
        <v>concerning</v>
      </c>
      <c r="F5590" s="2">
        <v>0.24</v>
      </c>
      <c r="G5590" s="2">
        <f t="shared" si="348"/>
        <v>139.1448</v>
      </c>
      <c r="H5590" s="2">
        <f t="shared" si="349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tr">
        <f t="shared" si="351"/>
        <v>loss</v>
      </c>
      <c r="P5590" s="2" t="s">
        <v>34</v>
      </c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350"/>
        <v>Good Sales</v>
      </c>
      <c r="F5591" s="2">
        <v>0.12</v>
      </c>
      <c r="G5591" s="2">
        <f t="shared" si="348"/>
        <v>293.54759999999999</v>
      </c>
      <c r="H5591" s="2">
        <f t="shared" si="349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tr">
        <f t="shared" si="351"/>
        <v>loss</v>
      </c>
      <c r="P5591" s="2" t="s">
        <v>39</v>
      </c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350"/>
        <v>Good Sales</v>
      </c>
      <c r="F5592" s="2">
        <v>0.37</v>
      </c>
      <c r="G5592" s="2">
        <f t="shared" si="348"/>
        <v>1511.3612000000001</v>
      </c>
      <c r="H5592" s="2">
        <f t="shared" si="349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tr">
        <f t="shared" si="351"/>
        <v>profit</v>
      </c>
      <c r="P5592" s="2" t="s">
        <v>34</v>
      </c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350"/>
        <v>Good Sales</v>
      </c>
      <c r="F5593" s="2">
        <v>0.34</v>
      </c>
      <c r="G5593" s="2">
        <f t="shared" si="348"/>
        <v>675.18560000000002</v>
      </c>
      <c r="H5593" s="2">
        <f t="shared" si="349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tr">
        <f t="shared" si="351"/>
        <v>loss</v>
      </c>
      <c r="P5593" s="2" t="s">
        <v>48</v>
      </c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350"/>
        <v>concerning</v>
      </c>
      <c r="F5594" s="2">
        <v>0.06</v>
      </c>
      <c r="G5594" s="2">
        <f t="shared" si="348"/>
        <v>14.488799999999999</v>
      </c>
      <c r="H5594" s="2">
        <f t="shared" si="349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tr">
        <f t="shared" si="351"/>
        <v>loss</v>
      </c>
      <c r="P5594" s="2" t="s">
        <v>17</v>
      </c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350"/>
        <v>Good Sales</v>
      </c>
      <c r="F5595" s="2">
        <v>0.28000000000000003</v>
      </c>
      <c r="G5595" s="2">
        <f t="shared" si="348"/>
        <v>787.14160000000004</v>
      </c>
      <c r="H5595" s="2">
        <f t="shared" si="349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tr">
        <f t="shared" si="351"/>
        <v>loss</v>
      </c>
      <c r="P5595" s="2" t="s">
        <v>34</v>
      </c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350"/>
        <v>Good Sales</v>
      </c>
      <c r="F5596" s="2">
        <v>0.18</v>
      </c>
      <c r="G5596" s="2">
        <f t="shared" si="348"/>
        <v>618.17579999999998</v>
      </c>
      <c r="H5596" s="2">
        <f t="shared" si="349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tr">
        <f t="shared" si="351"/>
        <v>loss</v>
      </c>
      <c r="P5596" s="2" t="s">
        <v>17</v>
      </c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350"/>
        <v>Good Sales</v>
      </c>
      <c r="F5597" s="2">
        <v>0.11</v>
      </c>
      <c r="G5597" s="2">
        <f t="shared" si="348"/>
        <v>410.23509999999999</v>
      </c>
      <c r="H5597" s="2">
        <f t="shared" si="349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tr">
        <f t="shared" si="351"/>
        <v>loss</v>
      </c>
      <c r="P5597" s="2" t="s">
        <v>17</v>
      </c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350"/>
        <v>Good Sales</v>
      </c>
      <c r="F5598" s="2">
        <v>0.42</v>
      </c>
      <c r="G5598" s="2">
        <f t="shared" si="348"/>
        <v>869.16059999999993</v>
      </c>
      <c r="H5598" s="2">
        <f t="shared" si="349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tr">
        <f t="shared" si="351"/>
        <v>loss</v>
      </c>
      <c r="P5598" s="2" t="s">
        <v>39</v>
      </c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350"/>
        <v>concerning</v>
      </c>
      <c r="F5599" s="2">
        <v>0.03</v>
      </c>
      <c r="G5599" s="2">
        <f t="shared" si="348"/>
        <v>17.262</v>
      </c>
      <c r="H5599" s="2">
        <f t="shared" si="349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tr">
        <f t="shared" si="351"/>
        <v>loss</v>
      </c>
      <c r="P5599" s="2" t="s">
        <v>34</v>
      </c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350"/>
        <v>Good Sales</v>
      </c>
      <c r="F5600" s="2">
        <v>0.23</v>
      </c>
      <c r="G5600" s="2">
        <f t="shared" si="348"/>
        <v>681.53599999999994</v>
      </c>
      <c r="H5600" s="2">
        <f t="shared" si="349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tr">
        <f t="shared" si="351"/>
        <v>loss</v>
      </c>
      <c r="P5600" s="2" t="s">
        <v>17</v>
      </c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350"/>
        <v>Good Sales</v>
      </c>
      <c r="F5601" s="2">
        <v>0.24</v>
      </c>
      <c r="G5601" s="2">
        <f t="shared" si="348"/>
        <v>411.54719999999998</v>
      </c>
      <c r="H5601" s="2">
        <f t="shared" si="349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tr">
        <f t="shared" si="351"/>
        <v>loss</v>
      </c>
      <c r="P5601" s="2" t="s">
        <v>34</v>
      </c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350"/>
        <v>Good Sales</v>
      </c>
      <c r="F5602" s="2">
        <v>0.28999999999999998</v>
      </c>
      <c r="G5602" s="2">
        <f t="shared" si="348"/>
        <v>1374.5274999999999</v>
      </c>
      <c r="H5602" s="2">
        <f t="shared" si="349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tr">
        <f t="shared" si="351"/>
        <v>loss</v>
      </c>
      <c r="P5602" s="2" t="s">
        <v>39</v>
      </c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350"/>
        <v>Good Sales</v>
      </c>
      <c r="F5603" s="2">
        <v>0.1</v>
      </c>
      <c r="G5603" s="2">
        <f t="shared" si="348"/>
        <v>256.32900000000001</v>
      </c>
      <c r="H5603" s="2">
        <f t="shared" si="349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tr">
        <f t="shared" si="351"/>
        <v>loss</v>
      </c>
      <c r="P5603" s="2" t="s">
        <v>48</v>
      </c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350"/>
        <v>Good Sales</v>
      </c>
      <c r="F5604" s="2">
        <v>0.44</v>
      </c>
      <c r="G5604" s="2">
        <f t="shared" si="348"/>
        <v>1062.204</v>
      </c>
      <c r="H5604" s="2">
        <f t="shared" si="349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tr">
        <f t="shared" si="351"/>
        <v>loss</v>
      </c>
      <c r="P5604" s="2" t="s">
        <v>39</v>
      </c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350"/>
        <v>Good Sales</v>
      </c>
      <c r="F5605" s="2">
        <v>0.48</v>
      </c>
      <c r="G5605" s="2">
        <f t="shared" si="348"/>
        <v>775.26240000000007</v>
      </c>
      <c r="H5605" s="2">
        <f t="shared" si="349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tr">
        <f t="shared" si="351"/>
        <v>loss</v>
      </c>
      <c r="P5605" s="2" t="s">
        <v>17</v>
      </c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350"/>
        <v>Good Sales</v>
      </c>
      <c r="F5606" s="2">
        <v>0.27</v>
      </c>
      <c r="G5606" s="2">
        <f t="shared" si="348"/>
        <v>475.21350000000001</v>
      </c>
      <c r="H5606" s="2">
        <f t="shared" si="349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tr">
        <f t="shared" si="351"/>
        <v>loss</v>
      </c>
      <c r="P5606" s="2" t="s">
        <v>39</v>
      </c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350"/>
        <v>Good Sales</v>
      </c>
      <c r="F5607" s="2">
        <v>0.13</v>
      </c>
      <c r="G5607" s="2">
        <f t="shared" si="348"/>
        <v>339.625</v>
      </c>
      <c r="H5607" s="2">
        <f t="shared" si="349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tr">
        <f t="shared" si="351"/>
        <v>loss</v>
      </c>
      <c r="P5607" s="2" t="s">
        <v>34</v>
      </c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350"/>
        <v>Good Sales</v>
      </c>
      <c r="F5608" s="2">
        <v>0.44</v>
      </c>
      <c r="G5608" s="2">
        <f t="shared" si="348"/>
        <v>705.17040000000009</v>
      </c>
      <c r="H5608" s="2">
        <f t="shared" si="349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tr">
        <f t="shared" si="351"/>
        <v>loss</v>
      </c>
      <c r="P5608" s="2" t="s">
        <v>48</v>
      </c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350"/>
        <v>Good Sales</v>
      </c>
      <c r="F5609" s="2">
        <v>0.49</v>
      </c>
      <c r="G5609" s="2">
        <f t="shared" si="348"/>
        <v>2191.4220999999998</v>
      </c>
      <c r="H5609" s="2">
        <f t="shared" si="349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tr">
        <f t="shared" si="351"/>
        <v>loss</v>
      </c>
      <c r="P5609" s="2" t="s">
        <v>48</v>
      </c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350"/>
        <v>Good Sales</v>
      </c>
      <c r="F5610" s="2">
        <v>0.37</v>
      </c>
      <c r="G5610" s="2">
        <f t="shared" si="348"/>
        <v>832.94029999999998</v>
      </c>
      <c r="H5610" s="2">
        <f t="shared" si="349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tr">
        <f t="shared" si="351"/>
        <v>loss</v>
      </c>
      <c r="P5610" s="2" t="s">
        <v>48</v>
      </c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350"/>
        <v>Good Sales</v>
      </c>
      <c r="F5611" s="2">
        <v>0.17</v>
      </c>
      <c r="G5611" s="2">
        <f t="shared" si="348"/>
        <v>260.25470000000001</v>
      </c>
      <c r="H5611" s="2">
        <f t="shared" si="349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tr">
        <f t="shared" si="351"/>
        <v>loss</v>
      </c>
      <c r="P5611" s="2" t="s">
        <v>48</v>
      </c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350"/>
        <v>Good Sales</v>
      </c>
      <c r="F5612" s="2">
        <v>0.12</v>
      </c>
      <c r="G5612" s="2">
        <f t="shared" si="348"/>
        <v>103.37159999999999</v>
      </c>
      <c r="H5612" s="2">
        <f t="shared" si="349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tr">
        <f t="shared" si="351"/>
        <v>loss</v>
      </c>
      <c r="P5612" s="2" t="s">
        <v>23</v>
      </c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350"/>
        <v>Good Sales</v>
      </c>
      <c r="F5613" s="2">
        <v>0.08</v>
      </c>
      <c r="G5613" s="2">
        <f t="shared" si="348"/>
        <v>271.5616</v>
      </c>
      <c r="H5613" s="2">
        <f t="shared" si="349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tr">
        <f t="shared" si="351"/>
        <v>loss</v>
      </c>
      <c r="P5613" s="2" t="s">
        <v>23</v>
      </c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350"/>
        <v>concerning</v>
      </c>
      <c r="F5614" s="2">
        <v>0.12</v>
      </c>
      <c r="G5614" s="2">
        <f t="shared" si="348"/>
        <v>27.1632</v>
      </c>
      <c r="H5614" s="2">
        <f t="shared" si="349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tr">
        <f t="shared" si="351"/>
        <v>loss</v>
      </c>
      <c r="P5614" s="2" t="s">
        <v>48</v>
      </c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350"/>
        <v>Good Sales</v>
      </c>
      <c r="F5615" s="2">
        <v>0.11</v>
      </c>
      <c r="G5615" s="2">
        <f t="shared" si="348"/>
        <v>253.5478</v>
      </c>
      <c r="H5615" s="2">
        <f t="shared" si="349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tr">
        <f t="shared" si="351"/>
        <v>loss</v>
      </c>
      <c r="P5615" s="2" t="s">
        <v>23</v>
      </c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350"/>
        <v>Good Sales</v>
      </c>
      <c r="F5616" s="2">
        <v>0.48</v>
      </c>
      <c r="G5616" s="2">
        <f t="shared" si="348"/>
        <v>1341.8879999999999</v>
      </c>
      <c r="H5616" s="2">
        <f t="shared" si="349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tr">
        <f t="shared" si="351"/>
        <v>loss</v>
      </c>
      <c r="P5616" s="2" t="s">
        <v>28</v>
      </c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350"/>
        <v>Good Sales</v>
      </c>
      <c r="F5617" s="2">
        <v>0.32</v>
      </c>
      <c r="G5617" s="2">
        <f t="shared" si="348"/>
        <v>564.7808</v>
      </c>
      <c r="H5617" s="2">
        <f t="shared" si="349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tr">
        <f t="shared" si="351"/>
        <v>loss</v>
      </c>
      <c r="P5617" s="2" t="s">
        <v>39</v>
      </c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350"/>
        <v>Good Sales</v>
      </c>
      <c r="F5618" s="2">
        <v>0.08</v>
      </c>
      <c r="G5618" s="2">
        <f t="shared" si="348"/>
        <v>301.92880000000002</v>
      </c>
      <c r="H5618" s="2">
        <f t="shared" si="349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tr">
        <f t="shared" si="351"/>
        <v>profit</v>
      </c>
      <c r="P5618" s="2" t="s">
        <v>34</v>
      </c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350"/>
        <v>Good Sales</v>
      </c>
      <c r="F5619" s="2">
        <v>0.24</v>
      </c>
      <c r="G5619" s="2">
        <f t="shared" si="348"/>
        <v>818.57759999999996</v>
      </c>
      <c r="H5619" s="2">
        <f t="shared" si="349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tr">
        <f t="shared" si="351"/>
        <v>loss</v>
      </c>
      <c r="P5619" s="2" t="s">
        <v>48</v>
      </c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350"/>
        <v>Good Sales</v>
      </c>
      <c r="F5620" s="2">
        <v>0.09</v>
      </c>
      <c r="G5620" s="2">
        <f t="shared" si="348"/>
        <v>437.38739999999996</v>
      </c>
      <c r="H5620" s="2">
        <f t="shared" si="349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tr">
        <f t="shared" si="351"/>
        <v>loss</v>
      </c>
      <c r="P5620" s="2" t="s">
        <v>17</v>
      </c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350"/>
        <v>Good Sales</v>
      </c>
      <c r="F5621" s="2">
        <v>0.3</v>
      </c>
      <c r="G5621" s="2">
        <f t="shared" si="348"/>
        <v>777.88800000000003</v>
      </c>
      <c r="H5621" s="2">
        <f t="shared" si="349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tr">
        <f t="shared" si="351"/>
        <v>loss</v>
      </c>
      <c r="P5621" s="2" t="s">
        <v>28</v>
      </c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350"/>
        <v>Good Sales</v>
      </c>
      <c r="F5622" s="2">
        <v>0.17</v>
      </c>
      <c r="G5622" s="2">
        <f t="shared" si="348"/>
        <v>464.99760000000009</v>
      </c>
      <c r="H5622" s="2">
        <f t="shared" si="349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tr">
        <f t="shared" si="351"/>
        <v>loss</v>
      </c>
      <c r="P5622" s="2" t="s">
        <v>48</v>
      </c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350"/>
        <v>Good Sales</v>
      </c>
      <c r="F5623" s="2">
        <v>0.1</v>
      </c>
      <c r="G5623" s="2">
        <f t="shared" si="348"/>
        <v>130.46099999999998</v>
      </c>
      <c r="H5623" s="2">
        <f t="shared" si="349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tr">
        <f t="shared" si="351"/>
        <v>loss</v>
      </c>
      <c r="P5623" s="2" t="s">
        <v>39</v>
      </c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350"/>
        <v>Good Sales</v>
      </c>
      <c r="F5624" s="2">
        <v>0.12</v>
      </c>
      <c r="G5624" s="2">
        <f t="shared" si="348"/>
        <v>238.66439999999997</v>
      </c>
      <c r="H5624" s="2">
        <f t="shared" si="349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tr">
        <f t="shared" si="351"/>
        <v>loss</v>
      </c>
      <c r="P5624" s="2" t="s">
        <v>17</v>
      </c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350"/>
        <v>concerning</v>
      </c>
      <c r="F5625" s="2">
        <v>0.34</v>
      </c>
      <c r="G5625" s="2">
        <f t="shared" si="348"/>
        <v>78.750800000000012</v>
      </c>
      <c r="H5625" s="2">
        <f t="shared" si="349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tr">
        <f t="shared" si="351"/>
        <v>loss</v>
      </c>
      <c r="P5625" s="2" t="s">
        <v>23</v>
      </c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350"/>
        <v>Good Sales</v>
      </c>
      <c r="F5626" s="2">
        <v>0.2</v>
      </c>
      <c r="G5626" s="2">
        <f t="shared" si="348"/>
        <v>695.49</v>
      </c>
      <c r="H5626" s="2">
        <f t="shared" si="349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tr">
        <f t="shared" si="351"/>
        <v>profit</v>
      </c>
      <c r="P5626" s="2" t="s">
        <v>48</v>
      </c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350"/>
        <v>Good Sales</v>
      </c>
      <c r="F5627" s="2">
        <v>0.26</v>
      </c>
      <c r="G5627" s="2">
        <f t="shared" si="348"/>
        <v>423.00700000000001</v>
      </c>
      <c r="H5627" s="2">
        <f t="shared" si="349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tr">
        <f t="shared" si="351"/>
        <v>loss</v>
      </c>
      <c r="P5627" s="2" t="s">
        <v>17</v>
      </c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350"/>
        <v>Good Sales</v>
      </c>
      <c r="F5628" s="2">
        <v>0.41</v>
      </c>
      <c r="G5628" s="2">
        <f t="shared" si="348"/>
        <v>1126.598</v>
      </c>
      <c r="H5628" s="2">
        <f t="shared" si="349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tr">
        <f t="shared" si="351"/>
        <v>loss</v>
      </c>
      <c r="P5628" s="2" t="s">
        <v>39</v>
      </c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350"/>
        <v>Good Sales</v>
      </c>
      <c r="F5629" s="2">
        <v>0.33</v>
      </c>
      <c r="G5629" s="2">
        <f t="shared" si="348"/>
        <v>445.32180000000005</v>
      </c>
      <c r="H5629" s="2">
        <f t="shared" si="349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tr">
        <f t="shared" si="351"/>
        <v>loss</v>
      </c>
      <c r="P5629" s="2" t="s">
        <v>28</v>
      </c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350"/>
        <v>Good Sales</v>
      </c>
      <c r="F5630" s="2">
        <v>0.23</v>
      </c>
      <c r="G5630" s="2">
        <f t="shared" si="348"/>
        <v>722.90840000000003</v>
      </c>
      <c r="H5630" s="2">
        <f t="shared" si="349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tr">
        <f t="shared" si="351"/>
        <v>loss</v>
      </c>
      <c r="P5630" s="2" t="s">
        <v>48</v>
      </c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350"/>
        <v>Good Sales</v>
      </c>
      <c r="F5631" s="2">
        <v>0.48</v>
      </c>
      <c r="G5631" s="2">
        <f t="shared" si="348"/>
        <v>1100.712</v>
      </c>
      <c r="H5631" s="2">
        <f t="shared" si="349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tr">
        <f t="shared" si="351"/>
        <v>loss</v>
      </c>
      <c r="P5631" s="2" t="s">
        <v>23</v>
      </c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350"/>
        <v>Good Sales</v>
      </c>
      <c r="F5632" s="2">
        <v>0.11</v>
      </c>
      <c r="G5632" s="2">
        <f t="shared" si="348"/>
        <v>270.72319999999996</v>
      </c>
      <c r="H5632" s="2">
        <f t="shared" si="349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tr">
        <f t="shared" si="351"/>
        <v>loss</v>
      </c>
      <c r="P5632" s="2" t="s">
        <v>48</v>
      </c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350"/>
        <v>Good Sales</v>
      </c>
      <c r="F5633" s="2">
        <v>0.14000000000000001</v>
      </c>
      <c r="G5633" s="2">
        <f t="shared" si="348"/>
        <v>660.62780000000009</v>
      </c>
      <c r="H5633" s="2">
        <f t="shared" si="349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tr">
        <f t="shared" si="351"/>
        <v>loss</v>
      </c>
      <c r="P5633" s="2" t="s">
        <v>34</v>
      </c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350"/>
        <v>Good Sales</v>
      </c>
      <c r="F5634" s="2">
        <v>0.46</v>
      </c>
      <c r="G5634" s="2">
        <f t="shared" ref="G5634:G5697" si="352">D5634*F5634</f>
        <v>1637.6874</v>
      </c>
      <c r="H5634" s="2">
        <f t="shared" ref="H5634:H5697" si="353">D5634-G5634</f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tr">
        <f t="shared" si="351"/>
        <v>loss</v>
      </c>
      <c r="P5634" s="2" t="s">
        <v>39</v>
      </c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354">IF(D5635&gt;800,"Good Sales","concerning")</f>
        <v>Good Sales</v>
      </c>
      <c r="F5635" s="2">
        <v>0.43</v>
      </c>
      <c r="G5635" s="2">
        <f t="shared" si="352"/>
        <v>594.82330000000002</v>
      </c>
      <c r="H5635" s="2">
        <f t="shared" si="353"/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tr">
        <f t="shared" ref="O5635:O5698" si="355">IF(N5635&gt;800,"profit","loss")</f>
        <v>loss</v>
      </c>
      <c r="P5635" s="2" t="s">
        <v>34</v>
      </c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354"/>
        <v>Good Sales</v>
      </c>
      <c r="F5636" s="2">
        <v>7.0000000000000007E-2</v>
      </c>
      <c r="G5636" s="2">
        <f t="shared" si="352"/>
        <v>179.84540000000001</v>
      </c>
      <c r="H5636" s="2">
        <f t="shared" si="353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tr">
        <f t="shared" si="355"/>
        <v>loss</v>
      </c>
      <c r="P5636" s="2" t="s">
        <v>28</v>
      </c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354"/>
        <v>Good Sales</v>
      </c>
      <c r="F5637" s="2">
        <v>0.46</v>
      </c>
      <c r="G5637" s="2">
        <f t="shared" si="352"/>
        <v>1097.8820000000001</v>
      </c>
      <c r="H5637" s="2">
        <f t="shared" si="353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tr">
        <f t="shared" si="355"/>
        <v>loss</v>
      </c>
      <c r="P5637" s="2" t="s">
        <v>23</v>
      </c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354"/>
        <v>Good Sales</v>
      </c>
      <c r="F5638" s="2">
        <v>0.01</v>
      </c>
      <c r="G5638" s="2">
        <f t="shared" si="352"/>
        <v>39.957600000000006</v>
      </c>
      <c r="H5638" s="2">
        <f t="shared" si="353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tr">
        <f t="shared" si="355"/>
        <v>profit</v>
      </c>
      <c r="P5638" s="2" t="s">
        <v>23</v>
      </c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354"/>
        <v>Good Sales</v>
      </c>
      <c r="F5639" s="2">
        <v>0.41</v>
      </c>
      <c r="G5639" s="2">
        <f t="shared" si="352"/>
        <v>1715.2103999999997</v>
      </c>
      <c r="H5639" s="2">
        <f t="shared" si="353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tr">
        <f t="shared" si="355"/>
        <v>loss</v>
      </c>
      <c r="P5639" s="2" t="s">
        <v>34</v>
      </c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354"/>
        <v>Good Sales</v>
      </c>
      <c r="F5640" s="2">
        <v>0.14000000000000001</v>
      </c>
      <c r="G5640" s="2">
        <f t="shared" si="352"/>
        <v>208.4418</v>
      </c>
      <c r="H5640" s="2">
        <f t="shared" si="353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tr">
        <f t="shared" si="355"/>
        <v>loss</v>
      </c>
      <c r="P5640" s="2" t="s">
        <v>34</v>
      </c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354"/>
        <v>Good Sales</v>
      </c>
      <c r="F5641" s="2">
        <v>0.09</v>
      </c>
      <c r="G5641" s="2">
        <f t="shared" si="352"/>
        <v>371.12760000000003</v>
      </c>
      <c r="H5641" s="2">
        <f t="shared" si="353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tr">
        <f t="shared" si="355"/>
        <v>loss</v>
      </c>
      <c r="P5641" s="2" t="s">
        <v>48</v>
      </c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354"/>
        <v>Good Sales</v>
      </c>
      <c r="F5642" s="2">
        <v>0.22</v>
      </c>
      <c r="G5642" s="2">
        <f t="shared" si="352"/>
        <v>215.50319999999999</v>
      </c>
      <c r="H5642" s="2">
        <f t="shared" si="353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tr">
        <f t="shared" si="355"/>
        <v>loss</v>
      </c>
      <c r="P5642" s="2" t="s">
        <v>17</v>
      </c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354"/>
        <v>Good Sales</v>
      </c>
      <c r="F5643" s="2">
        <v>0.45</v>
      </c>
      <c r="G5643" s="2">
        <f t="shared" si="352"/>
        <v>1726.9110000000001</v>
      </c>
      <c r="H5643" s="2">
        <f t="shared" si="353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tr">
        <f t="shared" si="355"/>
        <v>loss</v>
      </c>
      <c r="P5643" s="2" t="s">
        <v>34</v>
      </c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354"/>
        <v>Good Sales</v>
      </c>
      <c r="F5644" s="2">
        <v>0.39</v>
      </c>
      <c r="G5644" s="2">
        <f t="shared" si="352"/>
        <v>514.42560000000003</v>
      </c>
      <c r="H5644" s="2">
        <f t="shared" si="353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tr">
        <f t="shared" si="355"/>
        <v>loss</v>
      </c>
      <c r="P5644" s="2" t="s">
        <v>48</v>
      </c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354"/>
        <v>Good Sales</v>
      </c>
      <c r="F5645" s="2">
        <v>0.48</v>
      </c>
      <c r="G5645" s="2">
        <f t="shared" si="352"/>
        <v>748.73279999999988</v>
      </c>
      <c r="H5645" s="2">
        <f t="shared" si="353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tr">
        <f t="shared" si="355"/>
        <v>loss</v>
      </c>
      <c r="P5645" s="2" t="s">
        <v>17</v>
      </c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354"/>
        <v>Good Sales</v>
      </c>
      <c r="F5646" s="2">
        <v>0.27</v>
      </c>
      <c r="G5646" s="2">
        <f t="shared" si="352"/>
        <v>1154.8143</v>
      </c>
      <c r="H5646" s="2">
        <f t="shared" si="353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tr">
        <f t="shared" si="355"/>
        <v>profit</v>
      </c>
      <c r="P5646" s="2" t="s">
        <v>23</v>
      </c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354"/>
        <v>Good Sales</v>
      </c>
      <c r="F5647" s="2">
        <v>0.26</v>
      </c>
      <c r="G5647" s="2">
        <f t="shared" si="352"/>
        <v>561.17619999999999</v>
      </c>
      <c r="H5647" s="2">
        <f t="shared" si="353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tr">
        <f t="shared" si="355"/>
        <v>loss</v>
      </c>
      <c r="P5647" s="2" t="s">
        <v>34</v>
      </c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354"/>
        <v>Good Sales</v>
      </c>
      <c r="F5648" s="2">
        <v>0.01</v>
      </c>
      <c r="G5648" s="2">
        <f t="shared" si="352"/>
        <v>49.537700000000008</v>
      </c>
      <c r="H5648" s="2">
        <f t="shared" si="353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tr">
        <f t="shared" si="355"/>
        <v>loss</v>
      </c>
      <c r="P5648" s="2" t="s">
        <v>34</v>
      </c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354"/>
        <v>Good Sales</v>
      </c>
      <c r="F5649" s="2">
        <v>0.09</v>
      </c>
      <c r="G5649" s="2">
        <f t="shared" si="352"/>
        <v>76.006799999999998</v>
      </c>
      <c r="H5649" s="2">
        <f t="shared" si="353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tr">
        <f t="shared" si="355"/>
        <v>loss</v>
      </c>
      <c r="P5649" s="2" t="s">
        <v>34</v>
      </c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354"/>
        <v>Good Sales</v>
      </c>
      <c r="F5650" s="2">
        <v>0.25</v>
      </c>
      <c r="G5650" s="2">
        <f t="shared" si="352"/>
        <v>592.60249999999996</v>
      </c>
      <c r="H5650" s="2">
        <f t="shared" si="353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tr">
        <f t="shared" si="355"/>
        <v>loss</v>
      </c>
      <c r="P5650" s="2" t="s">
        <v>23</v>
      </c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354"/>
        <v>Good Sales</v>
      </c>
      <c r="F5651" s="2">
        <v>0.38</v>
      </c>
      <c r="G5651" s="2">
        <f t="shared" si="352"/>
        <v>1401.8238000000001</v>
      </c>
      <c r="H5651" s="2">
        <f t="shared" si="353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tr">
        <f t="shared" si="355"/>
        <v>profit</v>
      </c>
      <c r="P5651" s="2" t="s">
        <v>39</v>
      </c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354"/>
        <v>concerning</v>
      </c>
      <c r="F5652" s="2">
        <v>0.41</v>
      </c>
      <c r="G5652" s="2">
        <f t="shared" si="352"/>
        <v>51.782999999999994</v>
      </c>
      <c r="H5652" s="2">
        <f t="shared" si="353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tr">
        <f t="shared" si="355"/>
        <v>loss</v>
      </c>
      <c r="P5652" s="2" t="s">
        <v>34</v>
      </c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354"/>
        <v>Good Sales</v>
      </c>
      <c r="F5653" s="2">
        <v>0.14000000000000001</v>
      </c>
      <c r="G5653" s="2">
        <f t="shared" si="352"/>
        <v>118.17260000000002</v>
      </c>
      <c r="H5653" s="2">
        <f t="shared" si="353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tr">
        <f t="shared" si="355"/>
        <v>loss</v>
      </c>
      <c r="P5653" s="2" t="s">
        <v>34</v>
      </c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354"/>
        <v>concerning</v>
      </c>
      <c r="F5654" s="2">
        <v>0.36</v>
      </c>
      <c r="G5654" s="2">
        <f t="shared" si="352"/>
        <v>71.91</v>
      </c>
      <c r="H5654" s="2">
        <f t="shared" si="353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tr">
        <f t="shared" si="355"/>
        <v>loss</v>
      </c>
      <c r="P5654" s="2" t="s">
        <v>23</v>
      </c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354"/>
        <v>Good Sales</v>
      </c>
      <c r="F5655" s="2">
        <v>0.41</v>
      </c>
      <c r="G5655" s="2">
        <f t="shared" si="352"/>
        <v>2035.691</v>
      </c>
      <c r="H5655" s="2">
        <f t="shared" si="353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tr">
        <f t="shared" si="355"/>
        <v>profit</v>
      </c>
      <c r="P5655" s="2" t="s">
        <v>39</v>
      </c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354"/>
        <v>Good Sales</v>
      </c>
      <c r="F5656" s="2">
        <v>0.19</v>
      </c>
      <c r="G5656" s="2">
        <f t="shared" si="352"/>
        <v>727.14139999999998</v>
      </c>
      <c r="H5656" s="2">
        <f t="shared" si="353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tr">
        <f t="shared" si="355"/>
        <v>loss</v>
      </c>
      <c r="P5656" s="2" t="s">
        <v>39</v>
      </c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354"/>
        <v>Good Sales</v>
      </c>
      <c r="F5657" s="2">
        <v>0.35</v>
      </c>
      <c r="G5657" s="2">
        <f t="shared" si="352"/>
        <v>675.654</v>
      </c>
      <c r="H5657" s="2">
        <f t="shared" si="353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tr">
        <f t="shared" si="355"/>
        <v>loss</v>
      </c>
      <c r="P5657" s="2" t="s">
        <v>28</v>
      </c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354"/>
        <v>Good Sales</v>
      </c>
      <c r="F5658" s="2">
        <v>0.22</v>
      </c>
      <c r="G5658" s="2">
        <f t="shared" si="352"/>
        <v>190.476</v>
      </c>
      <c r="H5658" s="2">
        <f t="shared" si="353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tr">
        <f t="shared" si="355"/>
        <v>loss</v>
      </c>
      <c r="P5658" s="2" t="s">
        <v>48</v>
      </c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354"/>
        <v>concerning</v>
      </c>
      <c r="F5659" s="2">
        <v>0.49</v>
      </c>
      <c r="G5659" s="2">
        <f t="shared" si="352"/>
        <v>266.01119999999997</v>
      </c>
      <c r="H5659" s="2">
        <f t="shared" si="353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tr">
        <f t="shared" si="355"/>
        <v>loss</v>
      </c>
      <c r="P5659" s="2" t="s">
        <v>17</v>
      </c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354"/>
        <v>Good Sales</v>
      </c>
      <c r="F5660" s="2">
        <v>0</v>
      </c>
      <c r="G5660" s="2">
        <f t="shared" si="352"/>
        <v>0</v>
      </c>
      <c r="H5660" s="2">
        <f t="shared" si="353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tr">
        <f t="shared" si="355"/>
        <v>loss</v>
      </c>
      <c r="P5660" s="2" t="s">
        <v>17</v>
      </c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354"/>
        <v>Good Sales</v>
      </c>
      <c r="F5661" s="2">
        <v>0.21</v>
      </c>
      <c r="G5661" s="2">
        <f t="shared" si="352"/>
        <v>1025.1926999999998</v>
      </c>
      <c r="H5661" s="2">
        <f t="shared" si="353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tr">
        <f t="shared" si="355"/>
        <v>loss</v>
      </c>
      <c r="P5661" s="2" t="s">
        <v>48</v>
      </c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354"/>
        <v>Good Sales</v>
      </c>
      <c r="F5662" s="2">
        <v>0.13</v>
      </c>
      <c r="G5662" s="2">
        <f t="shared" si="352"/>
        <v>442.72670000000005</v>
      </c>
      <c r="H5662" s="2">
        <f t="shared" si="353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tr">
        <f t="shared" si="355"/>
        <v>loss</v>
      </c>
      <c r="P5662" s="2" t="s">
        <v>34</v>
      </c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354"/>
        <v>Good Sales</v>
      </c>
      <c r="F5663" s="2">
        <v>0.42</v>
      </c>
      <c r="G5663" s="2">
        <f t="shared" si="352"/>
        <v>793.4556</v>
      </c>
      <c r="H5663" s="2">
        <f t="shared" si="353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tr">
        <f t="shared" si="355"/>
        <v>loss</v>
      </c>
      <c r="P5663" s="2" t="s">
        <v>17</v>
      </c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354"/>
        <v>Good Sales</v>
      </c>
      <c r="F5664" s="2">
        <v>0.14000000000000001</v>
      </c>
      <c r="G5664" s="2">
        <f t="shared" si="352"/>
        <v>357.58380000000005</v>
      </c>
      <c r="H5664" s="2">
        <f t="shared" si="353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tr">
        <f t="shared" si="355"/>
        <v>loss</v>
      </c>
      <c r="P5664" s="2" t="s">
        <v>23</v>
      </c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354"/>
        <v>Good Sales</v>
      </c>
      <c r="F5665" s="2">
        <v>0.27</v>
      </c>
      <c r="G5665" s="2">
        <f t="shared" si="352"/>
        <v>1348.5501000000002</v>
      </c>
      <c r="H5665" s="2">
        <f t="shared" si="353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tr">
        <f t="shared" si="355"/>
        <v>loss</v>
      </c>
      <c r="P5665" s="2" t="s">
        <v>17</v>
      </c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354"/>
        <v>Good Sales</v>
      </c>
      <c r="F5666" s="2">
        <v>0.37</v>
      </c>
      <c r="G5666" s="2">
        <f t="shared" si="352"/>
        <v>977.52149999999995</v>
      </c>
      <c r="H5666" s="2">
        <f t="shared" si="353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tr">
        <f t="shared" si="355"/>
        <v>loss</v>
      </c>
      <c r="P5666" s="2" t="s">
        <v>39</v>
      </c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354"/>
        <v>Good Sales</v>
      </c>
      <c r="F5667" s="2">
        <v>0.25</v>
      </c>
      <c r="G5667" s="2">
        <f t="shared" si="352"/>
        <v>1206.1475</v>
      </c>
      <c r="H5667" s="2">
        <f t="shared" si="353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tr">
        <f t="shared" si="355"/>
        <v>profit</v>
      </c>
      <c r="P5667" s="2" t="s">
        <v>28</v>
      </c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354"/>
        <v>concerning</v>
      </c>
      <c r="F5668" s="2">
        <v>0.21</v>
      </c>
      <c r="G5668" s="2">
        <f t="shared" si="352"/>
        <v>37.835699999999996</v>
      </c>
      <c r="H5668" s="2">
        <f t="shared" si="353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tr">
        <f t="shared" si="355"/>
        <v>loss</v>
      </c>
      <c r="P5668" s="2" t="s">
        <v>28</v>
      </c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354"/>
        <v>Good Sales</v>
      </c>
      <c r="F5669" s="2">
        <v>0.02</v>
      </c>
      <c r="G5669" s="2">
        <f t="shared" si="352"/>
        <v>72.654399999999995</v>
      </c>
      <c r="H5669" s="2">
        <f t="shared" si="353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tr">
        <f t="shared" si="355"/>
        <v>loss</v>
      </c>
      <c r="P5669" s="2" t="s">
        <v>23</v>
      </c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354"/>
        <v>Good Sales</v>
      </c>
      <c r="F5670" s="2">
        <v>0.01</v>
      </c>
      <c r="G5670" s="2">
        <f t="shared" si="352"/>
        <v>31.730900000000002</v>
      </c>
      <c r="H5670" s="2">
        <f t="shared" si="353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tr">
        <f t="shared" si="355"/>
        <v>loss</v>
      </c>
      <c r="P5670" s="2" t="s">
        <v>28</v>
      </c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354"/>
        <v>Good Sales</v>
      </c>
      <c r="F5671" s="2">
        <v>0.48</v>
      </c>
      <c r="G5671" s="2">
        <f t="shared" si="352"/>
        <v>1659.8975999999998</v>
      </c>
      <c r="H5671" s="2">
        <f t="shared" si="353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tr">
        <f t="shared" si="355"/>
        <v>loss</v>
      </c>
      <c r="P5671" s="2" t="s">
        <v>39</v>
      </c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354"/>
        <v>Good Sales</v>
      </c>
      <c r="F5672" s="2">
        <v>0.32</v>
      </c>
      <c r="G5672" s="2">
        <f t="shared" si="352"/>
        <v>926.64960000000008</v>
      </c>
      <c r="H5672" s="2">
        <f t="shared" si="353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tr">
        <f t="shared" si="355"/>
        <v>loss</v>
      </c>
      <c r="P5672" s="2" t="s">
        <v>34</v>
      </c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354"/>
        <v>concerning</v>
      </c>
      <c r="F5673" s="2">
        <v>0.41</v>
      </c>
      <c r="G5673" s="2">
        <f t="shared" si="352"/>
        <v>129.7527</v>
      </c>
      <c r="H5673" s="2">
        <f t="shared" si="353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tr">
        <f t="shared" si="355"/>
        <v>loss</v>
      </c>
      <c r="P5673" s="2" t="s">
        <v>39</v>
      </c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354"/>
        <v>Good Sales</v>
      </c>
      <c r="F5674" s="2">
        <v>0.24</v>
      </c>
      <c r="G5674" s="2">
        <f t="shared" si="352"/>
        <v>199.88640000000001</v>
      </c>
      <c r="H5674" s="2">
        <f t="shared" si="353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tr">
        <f t="shared" si="355"/>
        <v>loss</v>
      </c>
      <c r="P5674" s="2" t="s">
        <v>17</v>
      </c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354"/>
        <v>Good Sales</v>
      </c>
      <c r="F5675" s="2">
        <v>0.13</v>
      </c>
      <c r="G5675" s="2">
        <f t="shared" si="352"/>
        <v>600.47389999999996</v>
      </c>
      <c r="H5675" s="2">
        <f t="shared" si="353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tr">
        <f t="shared" si="355"/>
        <v>profit</v>
      </c>
      <c r="P5675" s="2" t="s">
        <v>17</v>
      </c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354"/>
        <v>Good Sales</v>
      </c>
      <c r="F5676" s="2">
        <v>0.15</v>
      </c>
      <c r="G5676" s="2">
        <f t="shared" si="352"/>
        <v>186.19949999999997</v>
      </c>
      <c r="H5676" s="2">
        <f t="shared" si="353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tr">
        <f t="shared" si="355"/>
        <v>loss</v>
      </c>
      <c r="P5676" s="2" t="s">
        <v>48</v>
      </c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354"/>
        <v>Good Sales</v>
      </c>
      <c r="F5677" s="2">
        <v>0.02</v>
      </c>
      <c r="G5677" s="2">
        <f t="shared" si="352"/>
        <v>99.307800000000015</v>
      </c>
      <c r="H5677" s="2">
        <f t="shared" si="353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tr">
        <f t="shared" si="355"/>
        <v>loss</v>
      </c>
      <c r="P5677" s="2" t="s">
        <v>23</v>
      </c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354"/>
        <v>Good Sales</v>
      </c>
      <c r="F5678" s="2">
        <v>0.4</v>
      </c>
      <c r="G5678" s="2">
        <f t="shared" si="352"/>
        <v>1371.9920000000002</v>
      </c>
      <c r="H5678" s="2">
        <f t="shared" si="353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tr">
        <f t="shared" si="355"/>
        <v>loss</v>
      </c>
      <c r="P5678" s="2" t="s">
        <v>28</v>
      </c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354"/>
        <v>Good Sales</v>
      </c>
      <c r="F5679" s="2">
        <v>0.28999999999999998</v>
      </c>
      <c r="G5679" s="2">
        <f t="shared" si="352"/>
        <v>660.42859999999996</v>
      </c>
      <c r="H5679" s="2">
        <f t="shared" si="353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tr">
        <f t="shared" si="355"/>
        <v>loss</v>
      </c>
      <c r="P5679" s="2" t="s">
        <v>17</v>
      </c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354"/>
        <v>Good Sales</v>
      </c>
      <c r="F5680" s="2">
        <v>0.24</v>
      </c>
      <c r="G5680" s="2">
        <f t="shared" si="352"/>
        <v>1105.9775999999999</v>
      </c>
      <c r="H5680" s="2">
        <f t="shared" si="353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tr">
        <f t="shared" si="355"/>
        <v>profit</v>
      </c>
      <c r="P5680" s="2" t="s">
        <v>39</v>
      </c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354"/>
        <v>Good Sales</v>
      </c>
      <c r="F5681" s="2">
        <v>0.43</v>
      </c>
      <c r="G5681" s="2">
        <f t="shared" si="352"/>
        <v>1718.0348999999999</v>
      </c>
      <c r="H5681" s="2">
        <f t="shared" si="353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tr">
        <f t="shared" si="355"/>
        <v>loss</v>
      </c>
      <c r="P5681" s="2" t="s">
        <v>23</v>
      </c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354"/>
        <v>Good Sales</v>
      </c>
      <c r="F5682" s="2">
        <v>0.22</v>
      </c>
      <c r="G5682" s="2">
        <f t="shared" si="352"/>
        <v>484.42459999999994</v>
      </c>
      <c r="H5682" s="2">
        <f t="shared" si="353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tr">
        <f t="shared" si="355"/>
        <v>loss</v>
      </c>
      <c r="P5682" s="2" t="s">
        <v>23</v>
      </c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354"/>
        <v>concerning</v>
      </c>
      <c r="F5683" s="2">
        <v>0.47</v>
      </c>
      <c r="G5683" s="2">
        <f t="shared" si="352"/>
        <v>204.9717</v>
      </c>
      <c r="H5683" s="2">
        <f t="shared" si="353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tr">
        <f t="shared" si="355"/>
        <v>loss</v>
      </c>
      <c r="P5683" s="2" t="s">
        <v>39</v>
      </c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354"/>
        <v>Good Sales</v>
      </c>
      <c r="F5684" s="2">
        <v>0.01</v>
      </c>
      <c r="G5684" s="2">
        <f t="shared" si="352"/>
        <v>43.546899999999994</v>
      </c>
      <c r="H5684" s="2">
        <f t="shared" si="353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tr">
        <f t="shared" si="355"/>
        <v>profit</v>
      </c>
      <c r="P5684" s="2" t="s">
        <v>48</v>
      </c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354"/>
        <v>Good Sales</v>
      </c>
      <c r="F5685" s="2">
        <v>0.49</v>
      </c>
      <c r="G5685" s="2">
        <f t="shared" si="352"/>
        <v>1885.8629999999998</v>
      </c>
      <c r="H5685" s="2">
        <f t="shared" si="353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tr">
        <f t="shared" si="355"/>
        <v>loss</v>
      </c>
      <c r="P5685" s="2" t="s">
        <v>48</v>
      </c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354"/>
        <v>Good Sales</v>
      </c>
      <c r="F5686" s="2">
        <v>0.41</v>
      </c>
      <c r="G5686" s="2">
        <f t="shared" si="352"/>
        <v>1629.5859999999998</v>
      </c>
      <c r="H5686" s="2">
        <f t="shared" si="353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tr">
        <f t="shared" si="355"/>
        <v>loss</v>
      </c>
      <c r="P5686" s="2" t="s">
        <v>48</v>
      </c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354"/>
        <v>Good Sales</v>
      </c>
      <c r="F5687" s="2">
        <v>0.18</v>
      </c>
      <c r="G5687" s="2">
        <f t="shared" si="352"/>
        <v>674.96579999999994</v>
      </c>
      <c r="H5687" s="2">
        <f t="shared" si="353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tr">
        <f t="shared" si="355"/>
        <v>profit</v>
      </c>
      <c r="P5687" s="2" t="s">
        <v>48</v>
      </c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354"/>
        <v>Good Sales</v>
      </c>
      <c r="F5688" s="2">
        <v>0.3</v>
      </c>
      <c r="G5688" s="2">
        <f t="shared" si="352"/>
        <v>435.36</v>
      </c>
      <c r="H5688" s="2">
        <f t="shared" si="353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tr">
        <f t="shared" si="355"/>
        <v>loss</v>
      </c>
      <c r="P5688" s="2" t="s">
        <v>48</v>
      </c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354"/>
        <v>Good Sales</v>
      </c>
      <c r="F5689" s="2">
        <v>0.43</v>
      </c>
      <c r="G5689" s="2">
        <f t="shared" si="352"/>
        <v>1852.5862</v>
      </c>
      <c r="H5689" s="2">
        <f t="shared" si="353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tr">
        <f t="shared" si="355"/>
        <v>profit</v>
      </c>
      <c r="P5689" s="2" t="s">
        <v>48</v>
      </c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354"/>
        <v>concerning</v>
      </c>
      <c r="F5690" s="2">
        <v>0.24</v>
      </c>
      <c r="G5690" s="2">
        <f t="shared" si="352"/>
        <v>26.625599999999999</v>
      </c>
      <c r="H5690" s="2">
        <f t="shared" si="353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tr">
        <f t="shared" si="355"/>
        <v>loss</v>
      </c>
      <c r="P5690" s="2" t="s">
        <v>48</v>
      </c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354"/>
        <v>Good Sales</v>
      </c>
      <c r="F5691" s="2">
        <v>0.03</v>
      </c>
      <c r="G5691" s="2">
        <f t="shared" si="352"/>
        <v>37.8795</v>
      </c>
      <c r="H5691" s="2">
        <f t="shared" si="353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tr">
        <f t="shared" si="355"/>
        <v>loss</v>
      </c>
      <c r="P5691" s="2" t="s">
        <v>48</v>
      </c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354"/>
        <v>concerning</v>
      </c>
      <c r="F5692" s="2">
        <v>0.45</v>
      </c>
      <c r="G5692" s="2">
        <f t="shared" si="352"/>
        <v>147.66300000000001</v>
      </c>
      <c r="H5692" s="2">
        <f t="shared" si="353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tr">
        <f t="shared" si="355"/>
        <v>loss</v>
      </c>
      <c r="P5692" s="2" t="s">
        <v>48</v>
      </c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354"/>
        <v>concerning</v>
      </c>
      <c r="F5693" s="2">
        <v>0.26</v>
      </c>
      <c r="G5693" s="2">
        <f t="shared" si="352"/>
        <v>166.89920000000001</v>
      </c>
      <c r="H5693" s="2">
        <f t="shared" si="353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tr">
        <f t="shared" si="355"/>
        <v>loss</v>
      </c>
      <c r="P5693" s="2" t="s">
        <v>48</v>
      </c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354"/>
        <v>Good Sales</v>
      </c>
      <c r="F5694" s="2">
        <v>0.27</v>
      </c>
      <c r="G5694" s="2">
        <f t="shared" si="352"/>
        <v>731.33820000000003</v>
      </c>
      <c r="H5694" s="2">
        <f t="shared" si="353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tr">
        <f t="shared" si="355"/>
        <v>loss</v>
      </c>
      <c r="P5694" s="2" t="s">
        <v>28</v>
      </c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354"/>
        <v>concerning</v>
      </c>
      <c r="F5695" s="2">
        <v>0.01</v>
      </c>
      <c r="G5695" s="2">
        <f t="shared" si="352"/>
        <v>2.8256000000000001</v>
      </c>
      <c r="H5695" s="2">
        <f t="shared" si="353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tr">
        <f t="shared" si="355"/>
        <v>loss</v>
      </c>
      <c r="P5695" s="2" t="s">
        <v>23</v>
      </c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354"/>
        <v>Good Sales</v>
      </c>
      <c r="F5696" s="2">
        <v>0.05</v>
      </c>
      <c r="G5696" s="2">
        <f t="shared" si="352"/>
        <v>49.438500000000005</v>
      </c>
      <c r="H5696" s="2">
        <f t="shared" si="353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tr">
        <f t="shared" si="355"/>
        <v>loss</v>
      </c>
      <c r="P5696" s="2" t="s">
        <v>17</v>
      </c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354"/>
        <v>Good Sales</v>
      </c>
      <c r="F5697" s="2">
        <v>0.39</v>
      </c>
      <c r="G5697" s="2">
        <f t="shared" si="352"/>
        <v>483.76770000000005</v>
      </c>
      <c r="H5697" s="2">
        <f t="shared" si="353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tr">
        <f t="shared" si="355"/>
        <v>loss</v>
      </c>
      <c r="P5697" s="2" t="s">
        <v>48</v>
      </c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354"/>
        <v>Good Sales</v>
      </c>
      <c r="F5698" s="2">
        <v>0.22</v>
      </c>
      <c r="G5698" s="2">
        <f t="shared" ref="G5698:G5761" si="356">D5698*F5698</f>
        <v>728.45519999999999</v>
      </c>
      <c r="H5698" s="2">
        <f t="shared" ref="H5698:H5761" si="357">D5698-G5698</f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tr">
        <f t="shared" si="355"/>
        <v>profit</v>
      </c>
      <c r="P5698" s="2" t="s">
        <v>39</v>
      </c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358">IF(D5699&gt;800,"Good Sales","concerning")</f>
        <v>Good Sales</v>
      </c>
      <c r="F5699" s="2">
        <v>0.5</v>
      </c>
      <c r="G5699" s="2">
        <f t="shared" si="356"/>
        <v>1198.6099999999999</v>
      </c>
      <c r="H5699" s="2">
        <f t="shared" si="357"/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tr">
        <f t="shared" ref="O5699:O5762" si="359">IF(N5699&gt;800,"profit","loss")</f>
        <v>loss</v>
      </c>
      <c r="P5699" s="2" t="s">
        <v>39</v>
      </c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358"/>
        <v>Good Sales</v>
      </c>
      <c r="F5700" s="2">
        <v>0.35</v>
      </c>
      <c r="G5700" s="2">
        <f t="shared" si="356"/>
        <v>821.17699999999991</v>
      </c>
      <c r="H5700" s="2">
        <f t="shared" si="357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tr">
        <f t="shared" si="359"/>
        <v>loss</v>
      </c>
      <c r="P5700" s="2" t="s">
        <v>17</v>
      </c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358"/>
        <v>Good Sales</v>
      </c>
      <c r="F5701" s="2">
        <v>0.47</v>
      </c>
      <c r="G5701" s="2">
        <f t="shared" si="356"/>
        <v>1816.7003999999999</v>
      </c>
      <c r="H5701" s="2">
        <f t="shared" si="357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tr">
        <f t="shared" si="359"/>
        <v>loss</v>
      </c>
      <c r="P5701" s="2" t="s">
        <v>39</v>
      </c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358"/>
        <v>Good Sales</v>
      </c>
      <c r="F5702" s="2">
        <v>0.14000000000000001</v>
      </c>
      <c r="G5702" s="2">
        <f t="shared" si="356"/>
        <v>327.31020000000001</v>
      </c>
      <c r="H5702" s="2">
        <f t="shared" si="357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tr">
        <f t="shared" si="359"/>
        <v>loss</v>
      </c>
      <c r="P5702" s="2" t="s">
        <v>48</v>
      </c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358"/>
        <v>Good Sales</v>
      </c>
      <c r="F5703" s="2">
        <v>0.09</v>
      </c>
      <c r="G5703" s="2">
        <f t="shared" si="356"/>
        <v>162.6831</v>
      </c>
      <c r="H5703" s="2">
        <f t="shared" si="357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tr">
        <f t="shared" si="359"/>
        <v>loss</v>
      </c>
      <c r="P5703" s="2" t="s">
        <v>48</v>
      </c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358"/>
        <v>Good Sales</v>
      </c>
      <c r="F5704" s="2">
        <v>0.19</v>
      </c>
      <c r="G5704" s="2">
        <f t="shared" si="356"/>
        <v>915.04190000000006</v>
      </c>
      <c r="H5704" s="2">
        <f t="shared" si="357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tr">
        <f t="shared" si="359"/>
        <v>loss</v>
      </c>
      <c r="P5704" s="2" t="s">
        <v>23</v>
      </c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358"/>
        <v>concerning</v>
      </c>
      <c r="F5705" s="2">
        <v>0.13</v>
      </c>
      <c r="G5705" s="2">
        <f t="shared" si="356"/>
        <v>18.283199999999997</v>
      </c>
      <c r="H5705" s="2">
        <f t="shared" si="357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tr">
        <f t="shared" si="359"/>
        <v>loss</v>
      </c>
      <c r="P5705" s="2" t="s">
        <v>48</v>
      </c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358"/>
        <v>Good Sales</v>
      </c>
      <c r="F5706" s="2">
        <v>0.31</v>
      </c>
      <c r="G5706" s="2">
        <f t="shared" si="356"/>
        <v>494.89330000000001</v>
      </c>
      <c r="H5706" s="2">
        <f t="shared" si="357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tr">
        <f t="shared" si="359"/>
        <v>loss</v>
      </c>
      <c r="P5706" s="2" t="s">
        <v>17</v>
      </c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358"/>
        <v>Good Sales</v>
      </c>
      <c r="F5707" s="2">
        <v>0.37</v>
      </c>
      <c r="G5707" s="2">
        <f t="shared" si="356"/>
        <v>1141.8273999999999</v>
      </c>
      <c r="H5707" s="2">
        <f t="shared" si="357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tr">
        <f t="shared" si="359"/>
        <v>loss</v>
      </c>
      <c r="P5707" s="2" t="s">
        <v>17</v>
      </c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358"/>
        <v>Good Sales</v>
      </c>
      <c r="F5708" s="2">
        <v>0.2</v>
      </c>
      <c r="G5708" s="2">
        <f t="shared" si="356"/>
        <v>787.154</v>
      </c>
      <c r="H5708" s="2">
        <f t="shared" si="357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tr">
        <f t="shared" si="359"/>
        <v>loss</v>
      </c>
      <c r="P5708" s="2" t="s">
        <v>28</v>
      </c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358"/>
        <v>Good Sales</v>
      </c>
      <c r="F5709" s="2">
        <v>0.04</v>
      </c>
      <c r="G5709" s="2">
        <f t="shared" si="356"/>
        <v>164.01680000000002</v>
      </c>
      <c r="H5709" s="2">
        <f t="shared" si="357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tr">
        <f t="shared" si="359"/>
        <v>loss</v>
      </c>
      <c r="P5709" s="2" t="s">
        <v>23</v>
      </c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358"/>
        <v>concerning</v>
      </c>
      <c r="F5710" s="2">
        <v>0.01</v>
      </c>
      <c r="G5710" s="2">
        <f t="shared" si="356"/>
        <v>3.2576000000000001</v>
      </c>
      <c r="H5710" s="2">
        <f t="shared" si="357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tr">
        <f t="shared" si="359"/>
        <v>loss</v>
      </c>
      <c r="P5710" s="2" t="s">
        <v>48</v>
      </c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358"/>
        <v>Good Sales</v>
      </c>
      <c r="F5711" s="2">
        <v>0.11</v>
      </c>
      <c r="G5711" s="2">
        <f t="shared" si="356"/>
        <v>393.22250000000003</v>
      </c>
      <c r="H5711" s="2">
        <f t="shared" si="357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tr">
        <f t="shared" si="359"/>
        <v>loss</v>
      </c>
      <c r="P5711" s="2" t="s">
        <v>23</v>
      </c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358"/>
        <v>Good Sales</v>
      </c>
      <c r="F5712" s="2">
        <v>0.37</v>
      </c>
      <c r="G5712" s="2">
        <f t="shared" si="356"/>
        <v>1342.8188</v>
      </c>
      <c r="H5712" s="2">
        <f t="shared" si="357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tr">
        <f t="shared" si="359"/>
        <v>profit</v>
      </c>
      <c r="P5712" s="2" t="s">
        <v>34</v>
      </c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358"/>
        <v>Good Sales</v>
      </c>
      <c r="F5713" s="2">
        <v>0.11</v>
      </c>
      <c r="G5713" s="2">
        <f t="shared" si="356"/>
        <v>126.38890000000001</v>
      </c>
      <c r="H5713" s="2">
        <f t="shared" si="357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tr">
        <f t="shared" si="359"/>
        <v>loss</v>
      </c>
      <c r="P5713" s="2" t="s">
        <v>39</v>
      </c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358"/>
        <v>concerning</v>
      </c>
      <c r="F5714" s="2">
        <v>0.46</v>
      </c>
      <c r="G5714" s="2">
        <f t="shared" si="356"/>
        <v>300.19600000000003</v>
      </c>
      <c r="H5714" s="2">
        <f t="shared" si="357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tr">
        <f t="shared" si="359"/>
        <v>loss</v>
      </c>
      <c r="P5714" s="2" t="s">
        <v>28</v>
      </c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358"/>
        <v>Good Sales</v>
      </c>
      <c r="F5715" s="2">
        <v>0.33</v>
      </c>
      <c r="G5715" s="2">
        <f t="shared" si="356"/>
        <v>1245.2418</v>
      </c>
      <c r="H5715" s="2">
        <f t="shared" si="357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tr">
        <f t="shared" si="359"/>
        <v>loss</v>
      </c>
      <c r="P5715" s="2" t="s">
        <v>48</v>
      </c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358"/>
        <v>Good Sales</v>
      </c>
      <c r="F5716" s="2">
        <v>0.43</v>
      </c>
      <c r="G5716" s="2">
        <f t="shared" si="356"/>
        <v>568.69650000000001</v>
      </c>
      <c r="H5716" s="2">
        <f t="shared" si="357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tr">
        <f t="shared" si="359"/>
        <v>loss</v>
      </c>
      <c r="P5716" s="2" t="s">
        <v>39</v>
      </c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358"/>
        <v>concerning</v>
      </c>
      <c r="F5717" s="2">
        <v>0.19</v>
      </c>
      <c r="G5717" s="2">
        <f t="shared" si="356"/>
        <v>20.558</v>
      </c>
      <c r="H5717" s="2">
        <f t="shared" si="357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tr">
        <f t="shared" si="359"/>
        <v>loss</v>
      </c>
      <c r="P5717" s="2" t="s">
        <v>34</v>
      </c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358"/>
        <v>Good Sales</v>
      </c>
      <c r="F5718" s="2">
        <v>0.49</v>
      </c>
      <c r="G5718" s="2">
        <f t="shared" si="356"/>
        <v>585.79989999999998</v>
      </c>
      <c r="H5718" s="2">
        <f t="shared" si="357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tr">
        <f t="shared" si="359"/>
        <v>loss</v>
      </c>
      <c r="P5718" s="2" t="s">
        <v>34</v>
      </c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358"/>
        <v>concerning</v>
      </c>
      <c r="F5719" s="2">
        <v>0.34</v>
      </c>
      <c r="G5719" s="2">
        <f t="shared" si="356"/>
        <v>85.758200000000002</v>
      </c>
      <c r="H5719" s="2">
        <f t="shared" si="357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tr">
        <f t="shared" si="359"/>
        <v>loss</v>
      </c>
      <c r="P5719" s="2" t="s">
        <v>48</v>
      </c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358"/>
        <v>Good Sales</v>
      </c>
      <c r="F5720" s="2">
        <v>0.18</v>
      </c>
      <c r="G5720" s="2">
        <f t="shared" si="356"/>
        <v>237.78179999999998</v>
      </c>
      <c r="H5720" s="2">
        <f t="shared" si="357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tr">
        <f t="shared" si="359"/>
        <v>loss</v>
      </c>
      <c r="P5720" s="2" t="s">
        <v>48</v>
      </c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358"/>
        <v>Good Sales</v>
      </c>
      <c r="F5721" s="2">
        <v>0.11</v>
      </c>
      <c r="G5721" s="2">
        <f t="shared" si="356"/>
        <v>191.57599999999999</v>
      </c>
      <c r="H5721" s="2">
        <f t="shared" si="357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tr">
        <f t="shared" si="359"/>
        <v>loss</v>
      </c>
      <c r="P5721" s="2" t="s">
        <v>23</v>
      </c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358"/>
        <v>Good Sales</v>
      </c>
      <c r="F5722" s="2">
        <v>0.43</v>
      </c>
      <c r="G5722" s="2">
        <f t="shared" si="356"/>
        <v>614.83979999999997</v>
      </c>
      <c r="H5722" s="2">
        <f t="shared" si="357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tr">
        <f t="shared" si="359"/>
        <v>loss</v>
      </c>
      <c r="P5722" s="2" t="s">
        <v>23</v>
      </c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358"/>
        <v>Good Sales</v>
      </c>
      <c r="F5723" s="2">
        <v>0.16</v>
      </c>
      <c r="G5723" s="2">
        <f t="shared" si="356"/>
        <v>737.23039999999992</v>
      </c>
      <c r="H5723" s="2">
        <f t="shared" si="357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tr">
        <f t="shared" si="359"/>
        <v>profit</v>
      </c>
      <c r="P5723" s="2" t="s">
        <v>48</v>
      </c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358"/>
        <v>Good Sales</v>
      </c>
      <c r="F5724" s="2">
        <v>0.02</v>
      </c>
      <c r="G5724" s="2">
        <f t="shared" si="356"/>
        <v>24.788200000000003</v>
      </c>
      <c r="H5724" s="2">
        <f t="shared" si="357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tr">
        <f t="shared" si="359"/>
        <v>loss</v>
      </c>
      <c r="P5724" s="2" t="s">
        <v>39</v>
      </c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358"/>
        <v>Good Sales</v>
      </c>
      <c r="F5725" s="2">
        <v>0.14000000000000001</v>
      </c>
      <c r="G5725" s="2">
        <f t="shared" si="356"/>
        <v>334.72880000000004</v>
      </c>
      <c r="H5725" s="2">
        <f t="shared" si="357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tr">
        <f t="shared" si="359"/>
        <v>loss</v>
      </c>
      <c r="P5725" s="2" t="s">
        <v>23</v>
      </c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358"/>
        <v>Good Sales</v>
      </c>
      <c r="F5726" s="2">
        <v>0.09</v>
      </c>
      <c r="G5726" s="2">
        <f t="shared" si="356"/>
        <v>431.22599999999994</v>
      </c>
      <c r="H5726" s="2">
        <f t="shared" si="357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tr">
        <f t="shared" si="359"/>
        <v>loss</v>
      </c>
      <c r="P5726" s="2" t="s">
        <v>39</v>
      </c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358"/>
        <v>Good Sales</v>
      </c>
      <c r="F5727" s="2">
        <v>0.16</v>
      </c>
      <c r="G5727" s="2">
        <f t="shared" si="356"/>
        <v>705.29280000000006</v>
      </c>
      <c r="H5727" s="2">
        <f t="shared" si="357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tr">
        <f t="shared" si="359"/>
        <v>profit</v>
      </c>
      <c r="P5727" s="2" t="s">
        <v>28</v>
      </c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358"/>
        <v>Good Sales</v>
      </c>
      <c r="F5728" s="2">
        <v>0.31</v>
      </c>
      <c r="G5728" s="2">
        <f t="shared" si="356"/>
        <v>500.76469999999995</v>
      </c>
      <c r="H5728" s="2">
        <f t="shared" si="357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tr">
        <f t="shared" si="359"/>
        <v>loss</v>
      </c>
      <c r="P5728" s="2" t="s">
        <v>23</v>
      </c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358"/>
        <v>Good Sales</v>
      </c>
      <c r="F5729" s="2">
        <v>0.25</v>
      </c>
      <c r="G5729" s="2">
        <f t="shared" si="356"/>
        <v>424.95</v>
      </c>
      <c r="H5729" s="2">
        <f t="shared" si="357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tr">
        <f t="shared" si="359"/>
        <v>loss</v>
      </c>
      <c r="P5729" s="2" t="s">
        <v>17</v>
      </c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358"/>
        <v>Good Sales</v>
      </c>
      <c r="F5730" s="2">
        <v>0.36</v>
      </c>
      <c r="G5730" s="2">
        <f t="shared" si="356"/>
        <v>1082.6315999999999</v>
      </c>
      <c r="H5730" s="2">
        <f t="shared" si="357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tr">
        <f t="shared" si="359"/>
        <v>loss</v>
      </c>
      <c r="P5730" s="2" t="s">
        <v>23</v>
      </c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358"/>
        <v>Good Sales</v>
      </c>
      <c r="F5731" s="2">
        <v>0.17</v>
      </c>
      <c r="G5731" s="2">
        <f t="shared" si="356"/>
        <v>781.58010000000002</v>
      </c>
      <c r="H5731" s="2">
        <f t="shared" si="357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tr">
        <f t="shared" si="359"/>
        <v>loss</v>
      </c>
      <c r="P5731" s="2" t="s">
        <v>23</v>
      </c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358"/>
        <v>concerning</v>
      </c>
      <c r="F5732" s="2">
        <v>0.06</v>
      </c>
      <c r="G5732" s="2">
        <f t="shared" si="356"/>
        <v>8.94</v>
      </c>
      <c r="H5732" s="2">
        <f t="shared" si="357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tr">
        <f t="shared" si="359"/>
        <v>loss</v>
      </c>
      <c r="P5732" s="2" t="s">
        <v>34</v>
      </c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358"/>
        <v>Good Sales</v>
      </c>
      <c r="F5733" s="2">
        <v>0.08</v>
      </c>
      <c r="G5733" s="2">
        <f t="shared" si="356"/>
        <v>162.10319999999999</v>
      </c>
      <c r="H5733" s="2">
        <f t="shared" si="357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tr">
        <f t="shared" si="359"/>
        <v>loss</v>
      </c>
      <c r="P5733" s="2" t="s">
        <v>48</v>
      </c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358"/>
        <v>Good Sales</v>
      </c>
      <c r="F5734" s="2">
        <v>0.4</v>
      </c>
      <c r="G5734" s="2">
        <f t="shared" si="356"/>
        <v>1705.56</v>
      </c>
      <c r="H5734" s="2">
        <f t="shared" si="357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tr">
        <f t="shared" si="359"/>
        <v>profit</v>
      </c>
      <c r="P5734" s="2" t="s">
        <v>17</v>
      </c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358"/>
        <v>Good Sales</v>
      </c>
      <c r="F5735" s="2">
        <v>0.05</v>
      </c>
      <c r="G5735" s="2">
        <f t="shared" si="356"/>
        <v>105.56500000000001</v>
      </c>
      <c r="H5735" s="2">
        <f t="shared" si="357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tr">
        <f t="shared" si="359"/>
        <v>loss</v>
      </c>
      <c r="P5735" s="2" t="s">
        <v>34</v>
      </c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358"/>
        <v>Good Sales</v>
      </c>
      <c r="F5736" s="2">
        <v>0.4</v>
      </c>
      <c r="G5736" s="2">
        <f t="shared" si="356"/>
        <v>1451.308</v>
      </c>
      <c r="H5736" s="2">
        <f t="shared" si="357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tr">
        <f t="shared" si="359"/>
        <v>loss</v>
      </c>
      <c r="P5736" s="2" t="s">
        <v>23</v>
      </c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358"/>
        <v>Good Sales</v>
      </c>
      <c r="F5737" s="2">
        <v>0.11</v>
      </c>
      <c r="G5737" s="2">
        <f t="shared" si="356"/>
        <v>383.94729999999998</v>
      </c>
      <c r="H5737" s="2">
        <f t="shared" si="357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tr">
        <f t="shared" si="359"/>
        <v>loss</v>
      </c>
      <c r="P5737" s="2" t="s">
        <v>17</v>
      </c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358"/>
        <v>Good Sales</v>
      </c>
      <c r="F5738" s="2">
        <v>0.34</v>
      </c>
      <c r="G5738" s="2">
        <f t="shared" si="356"/>
        <v>376.29500000000002</v>
      </c>
      <c r="H5738" s="2">
        <f t="shared" si="357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tr">
        <f t="shared" si="359"/>
        <v>loss</v>
      </c>
      <c r="P5738" s="2" t="s">
        <v>17</v>
      </c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358"/>
        <v>Good Sales</v>
      </c>
      <c r="F5739" s="2">
        <v>0.31</v>
      </c>
      <c r="G5739" s="2">
        <f t="shared" si="356"/>
        <v>713.93310000000008</v>
      </c>
      <c r="H5739" s="2">
        <f t="shared" si="357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tr">
        <f t="shared" si="359"/>
        <v>loss</v>
      </c>
      <c r="P5739" s="2" t="s">
        <v>23</v>
      </c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358"/>
        <v>Good Sales</v>
      </c>
      <c r="F5740" s="2">
        <v>0.05</v>
      </c>
      <c r="G5740" s="2">
        <f t="shared" si="356"/>
        <v>143.71549999999999</v>
      </c>
      <c r="H5740" s="2">
        <f t="shared" si="357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tr">
        <f t="shared" si="359"/>
        <v>loss</v>
      </c>
      <c r="P5740" s="2" t="s">
        <v>17</v>
      </c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358"/>
        <v>Good Sales</v>
      </c>
      <c r="F5741" s="2">
        <v>0.33</v>
      </c>
      <c r="G5741" s="2">
        <f t="shared" si="356"/>
        <v>1189.9041</v>
      </c>
      <c r="H5741" s="2">
        <f t="shared" si="357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tr">
        <f t="shared" si="359"/>
        <v>profit</v>
      </c>
      <c r="P5741" s="2" t="s">
        <v>23</v>
      </c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358"/>
        <v>Good Sales</v>
      </c>
      <c r="F5742" s="2">
        <v>0.22</v>
      </c>
      <c r="G5742" s="2">
        <f t="shared" si="356"/>
        <v>908.53620000000001</v>
      </c>
      <c r="H5742" s="2">
        <f t="shared" si="357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tr">
        <f t="shared" si="359"/>
        <v>loss</v>
      </c>
      <c r="P5742" s="2" t="s">
        <v>39</v>
      </c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358"/>
        <v>Good Sales</v>
      </c>
      <c r="F5743" s="2">
        <v>0.35</v>
      </c>
      <c r="G5743" s="2">
        <f t="shared" si="356"/>
        <v>1338.2845</v>
      </c>
      <c r="H5743" s="2">
        <f t="shared" si="357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tr">
        <f t="shared" si="359"/>
        <v>loss</v>
      </c>
      <c r="P5743" s="2" t="s">
        <v>28</v>
      </c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358"/>
        <v>concerning</v>
      </c>
      <c r="F5744" s="2">
        <v>0.42</v>
      </c>
      <c r="G5744" s="2">
        <f t="shared" si="356"/>
        <v>100.2666</v>
      </c>
      <c r="H5744" s="2">
        <f t="shared" si="357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tr">
        <f t="shared" si="359"/>
        <v>loss</v>
      </c>
      <c r="P5744" s="2" t="s">
        <v>39</v>
      </c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358"/>
        <v>Good Sales</v>
      </c>
      <c r="F5745" s="2">
        <v>0.02</v>
      </c>
      <c r="G5745" s="2">
        <f t="shared" si="356"/>
        <v>67.7226</v>
      </c>
      <c r="H5745" s="2">
        <f t="shared" si="357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tr">
        <f t="shared" si="359"/>
        <v>loss</v>
      </c>
      <c r="P5745" s="2" t="s">
        <v>17</v>
      </c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358"/>
        <v>Good Sales</v>
      </c>
      <c r="F5746" s="2">
        <v>0.32</v>
      </c>
      <c r="G5746" s="2">
        <f t="shared" si="356"/>
        <v>811.79200000000003</v>
      </c>
      <c r="H5746" s="2">
        <f t="shared" si="357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tr">
        <f t="shared" si="359"/>
        <v>loss</v>
      </c>
      <c r="P5746" s="2" t="s">
        <v>39</v>
      </c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358"/>
        <v>Good Sales</v>
      </c>
      <c r="F5747" s="2">
        <v>0.05</v>
      </c>
      <c r="G5747" s="2">
        <f t="shared" si="356"/>
        <v>145.596</v>
      </c>
      <c r="H5747" s="2">
        <f t="shared" si="357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tr">
        <f t="shared" si="359"/>
        <v>loss</v>
      </c>
      <c r="P5747" s="2" t="s">
        <v>48</v>
      </c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358"/>
        <v>Good Sales</v>
      </c>
      <c r="F5748" s="2">
        <v>0.19</v>
      </c>
      <c r="G5748" s="2">
        <f t="shared" si="356"/>
        <v>366.23070000000001</v>
      </c>
      <c r="H5748" s="2">
        <f t="shared" si="357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tr">
        <f t="shared" si="359"/>
        <v>loss</v>
      </c>
      <c r="P5748" s="2" t="s">
        <v>48</v>
      </c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358"/>
        <v>Good Sales</v>
      </c>
      <c r="F5749" s="2">
        <v>0.01</v>
      </c>
      <c r="G5749" s="2">
        <f t="shared" si="356"/>
        <v>35.987299999999998</v>
      </c>
      <c r="H5749" s="2">
        <f t="shared" si="357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tr">
        <f t="shared" si="359"/>
        <v>loss</v>
      </c>
      <c r="P5749" s="2" t="s">
        <v>48</v>
      </c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358"/>
        <v>Good Sales</v>
      </c>
      <c r="F5750" s="2">
        <v>0.16</v>
      </c>
      <c r="G5750" s="2">
        <f t="shared" si="356"/>
        <v>544.32800000000009</v>
      </c>
      <c r="H5750" s="2">
        <f t="shared" si="357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tr">
        <f t="shared" si="359"/>
        <v>loss</v>
      </c>
      <c r="P5750" s="2" t="s">
        <v>48</v>
      </c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358"/>
        <v>Good Sales</v>
      </c>
      <c r="F5751" s="2">
        <v>0.08</v>
      </c>
      <c r="G5751" s="2">
        <f t="shared" si="356"/>
        <v>235.1584</v>
      </c>
      <c r="H5751" s="2">
        <f t="shared" si="357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tr">
        <f t="shared" si="359"/>
        <v>loss</v>
      </c>
      <c r="P5751" s="2" t="s">
        <v>17</v>
      </c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358"/>
        <v>Good Sales</v>
      </c>
      <c r="F5752" s="2">
        <v>0.28000000000000003</v>
      </c>
      <c r="G5752" s="2">
        <f t="shared" si="356"/>
        <v>1210.1236000000001</v>
      </c>
      <c r="H5752" s="2">
        <f t="shared" si="357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tr">
        <f t="shared" si="359"/>
        <v>loss</v>
      </c>
      <c r="P5752" s="2" t="s">
        <v>34</v>
      </c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358"/>
        <v>concerning</v>
      </c>
      <c r="F5753" s="2">
        <v>0.26</v>
      </c>
      <c r="G5753" s="2">
        <f t="shared" si="356"/>
        <v>155.82059999999998</v>
      </c>
      <c r="H5753" s="2">
        <f t="shared" si="357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tr">
        <f t="shared" si="359"/>
        <v>loss</v>
      </c>
      <c r="P5753" s="2" t="s">
        <v>28</v>
      </c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358"/>
        <v>Good Sales</v>
      </c>
      <c r="F5754" s="2">
        <v>0.4</v>
      </c>
      <c r="G5754" s="2">
        <f t="shared" si="356"/>
        <v>630.00400000000002</v>
      </c>
      <c r="H5754" s="2">
        <f t="shared" si="357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tr">
        <f t="shared" si="359"/>
        <v>loss</v>
      </c>
      <c r="P5754" s="2" t="s">
        <v>34</v>
      </c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358"/>
        <v>Good Sales</v>
      </c>
      <c r="F5755" s="2">
        <v>0.32</v>
      </c>
      <c r="G5755" s="2">
        <f t="shared" si="356"/>
        <v>808.36479999999995</v>
      </c>
      <c r="H5755" s="2">
        <f t="shared" si="357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tr">
        <f t="shared" si="359"/>
        <v>loss</v>
      </c>
      <c r="P5755" s="2" t="s">
        <v>28</v>
      </c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358"/>
        <v>Good Sales</v>
      </c>
      <c r="F5756" s="2">
        <v>0.36</v>
      </c>
      <c r="G5756" s="2">
        <f t="shared" si="356"/>
        <v>1726.9775999999999</v>
      </c>
      <c r="H5756" s="2">
        <f t="shared" si="357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tr">
        <f t="shared" si="359"/>
        <v>loss</v>
      </c>
      <c r="P5756" s="2" t="s">
        <v>34</v>
      </c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358"/>
        <v>concerning</v>
      </c>
      <c r="F5757" s="2">
        <v>0.05</v>
      </c>
      <c r="G5757" s="2">
        <f t="shared" si="356"/>
        <v>22.631</v>
      </c>
      <c r="H5757" s="2">
        <f t="shared" si="357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tr">
        <f t="shared" si="359"/>
        <v>loss</v>
      </c>
      <c r="P5757" s="2" t="s">
        <v>23</v>
      </c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358"/>
        <v>Good Sales</v>
      </c>
      <c r="F5758" s="2">
        <v>0.01</v>
      </c>
      <c r="G5758" s="2">
        <f t="shared" si="356"/>
        <v>17.5168</v>
      </c>
      <c r="H5758" s="2">
        <f t="shared" si="357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tr">
        <f t="shared" si="359"/>
        <v>loss</v>
      </c>
      <c r="P5758" s="2" t="s">
        <v>48</v>
      </c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358"/>
        <v>Good Sales</v>
      </c>
      <c r="F5759" s="2">
        <v>0.48</v>
      </c>
      <c r="G5759" s="2">
        <f t="shared" si="356"/>
        <v>2225.6927999999998</v>
      </c>
      <c r="H5759" s="2">
        <f t="shared" si="357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tr">
        <f t="shared" si="359"/>
        <v>loss</v>
      </c>
      <c r="P5759" s="2" t="s">
        <v>23</v>
      </c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358"/>
        <v>Good Sales</v>
      </c>
      <c r="F5760" s="2">
        <v>0.21</v>
      </c>
      <c r="G5760" s="2">
        <f t="shared" si="356"/>
        <v>944.98739999999987</v>
      </c>
      <c r="H5760" s="2">
        <f t="shared" si="357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tr">
        <f t="shared" si="359"/>
        <v>loss</v>
      </c>
      <c r="P5760" s="2" t="s">
        <v>48</v>
      </c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358"/>
        <v>Good Sales</v>
      </c>
      <c r="F5761" s="2">
        <v>0.2</v>
      </c>
      <c r="G5761" s="2">
        <f t="shared" si="356"/>
        <v>867.94</v>
      </c>
      <c r="H5761" s="2">
        <f t="shared" si="357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tr">
        <f t="shared" si="359"/>
        <v>loss</v>
      </c>
      <c r="P5761" s="2" t="s">
        <v>39</v>
      </c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358"/>
        <v>Good Sales</v>
      </c>
      <c r="F5762" s="2">
        <v>0.02</v>
      </c>
      <c r="G5762" s="2">
        <f t="shared" ref="G5762:G5825" si="360">D5762*F5762</f>
        <v>32.222200000000001</v>
      </c>
      <c r="H5762" s="2">
        <f t="shared" ref="H5762:H5825" si="361">D5762-G5762</f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tr">
        <f t="shared" si="359"/>
        <v>loss</v>
      </c>
      <c r="P5762" s="2" t="s">
        <v>39</v>
      </c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362">IF(D5763&gt;800,"Good Sales","concerning")</f>
        <v>Good Sales</v>
      </c>
      <c r="F5763" s="2">
        <v>0.06</v>
      </c>
      <c r="G5763" s="2">
        <f t="shared" si="360"/>
        <v>254.97</v>
      </c>
      <c r="H5763" s="2">
        <f t="shared" si="361"/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tr">
        <f t="shared" ref="O5763:O5826" si="363">IF(N5763&gt;800,"profit","loss")</f>
        <v>loss</v>
      </c>
      <c r="P5763" s="2" t="s">
        <v>17</v>
      </c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362"/>
        <v>Good Sales</v>
      </c>
      <c r="F5764" s="2">
        <v>0.47</v>
      </c>
      <c r="G5764" s="2">
        <f t="shared" si="360"/>
        <v>1210.7951999999998</v>
      </c>
      <c r="H5764" s="2">
        <f t="shared" si="36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tr">
        <f t="shared" si="363"/>
        <v>loss</v>
      </c>
      <c r="P5764" s="2" t="s">
        <v>28</v>
      </c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362"/>
        <v>Good Sales</v>
      </c>
      <c r="F5765" s="2">
        <v>0.35</v>
      </c>
      <c r="G5765" s="2">
        <f t="shared" si="360"/>
        <v>1097.922</v>
      </c>
      <c r="H5765" s="2">
        <f t="shared" si="36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tr">
        <f t="shared" si="363"/>
        <v>loss</v>
      </c>
      <c r="P5765" s="2" t="s">
        <v>28</v>
      </c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362"/>
        <v>Good Sales</v>
      </c>
      <c r="F5766" s="2">
        <v>0.2</v>
      </c>
      <c r="G5766" s="2">
        <f t="shared" si="360"/>
        <v>254.048</v>
      </c>
      <c r="H5766" s="2">
        <f t="shared" si="36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tr">
        <f t="shared" si="363"/>
        <v>loss</v>
      </c>
      <c r="P5766" s="2" t="s">
        <v>17</v>
      </c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362"/>
        <v>Good Sales</v>
      </c>
      <c r="F5767" s="2">
        <v>0.45</v>
      </c>
      <c r="G5767" s="2">
        <f t="shared" si="360"/>
        <v>1603.2149999999999</v>
      </c>
      <c r="H5767" s="2">
        <f t="shared" si="36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tr">
        <f t="shared" si="363"/>
        <v>profit</v>
      </c>
      <c r="P5767" s="2" t="s">
        <v>48</v>
      </c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362"/>
        <v>Good Sales</v>
      </c>
      <c r="F5768" s="2">
        <v>0.28999999999999998</v>
      </c>
      <c r="G5768" s="2">
        <f t="shared" si="360"/>
        <v>494.65879999999999</v>
      </c>
      <c r="H5768" s="2">
        <f t="shared" si="36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tr">
        <f t="shared" si="363"/>
        <v>loss</v>
      </c>
      <c r="P5768" s="2" t="s">
        <v>39</v>
      </c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362"/>
        <v>Good Sales</v>
      </c>
      <c r="F5769" s="2">
        <v>0.37</v>
      </c>
      <c r="G5769" s="2">
        <f t="shared" si="360"/>
        <v>660.45370000000003</v>
      </c>
      <c r="H5769" s="2">
        <f t="shared" si="36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tr">
        <f t="shared" si="363"/>
        <v>loss</v>
      </c>
      <c r="P5769" s="2" t="s">
        <v>17</v>
      </c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362"/>
        <v>Good Sales</v>
      </c>
      <c r="F5770" s="2">
        <v>0.22</v>
      </c>
      <c r="G5770" s="2">
        <f t="shared" si="360"/>
        <v>708.48800000000006</v>
      </c>
      <c r="H5770" s="2">
        <f t="shared" si="36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tr">
        <f t="shared" si="363"/>
        <v>loss</v>
      </c>
      <c r="P5770" s="2" t="s">
        <v>48</v>
      </c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362"/>
        <v>Good Sales</v>
      </c>
      <c r="F5771" s="2">
        <v>0.22</v>
      </c>
      <c r="G5771" s="2">
        <f t="shared" si="360"/>
        <v>280.53960000000001</v>
      </c>
      <c r="H5771" s="2">
        <f t="shared" si="36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tr">
        <f t="shared" si="363"/>
        <v>loss</v>
      </c>
      <c r="P5771" s="2" t="s">
        <v>34</v>
      </c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362"/>
        <v>Good Sales</v>
      </c>
      <c r="F5772" s="2">
        <v>0.03</v>
      </c>
      <c r="G5772" s="2">
        <f t="shared" si="360"/>
        <v>35.9925</v>
      </c>
      <c r="H5772" s="2">
        <f t="shared" si="36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tr">
        <f t="shared" si="363"/>
        <v>loss</v>
      </c>
      <c r="P5772" s="2" t="s">
        <v>17</v>
      </c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362"/>
        <v>Good Sales</v>
      </c>
      <c r="F5773" s="2">
        <v>0.37</v>
      </c>
      <c r="G5773" s="2">
        <f t="shared" si="360"/>
        <v>706.29300000000001</v>
      </c>
      <c r="H5773" s="2">
        <f t="shared" si="36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tr">
        <f t="shared" si="363"/>
        <v>loss</v>
      </c>
      <c r="P5773" s="2" t="s">
        <v>17</v>
      </c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362"/>
        <v>Good Sales</v>
      </c>
      <c r="F5774" s="2">
        <v>0.05</v>
      </c>
      <c r="G5774" s="2">
        <f t="shared" si="360"/>
        <v>195.62550000000002</v>
      </c>
      <c r="H5774" s="2">
        <f t="shared" si="36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tr">
        <f t="shared" si="363"/>
        <v>loss</v>
      </c>
      <c r="P5774" s="2" t="s">
        <v>48</v>
      </c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362"/>
        <v>Good Sales</v>
      </c>
      <c r="F5775" s="2">
        <v>0.38</v>
      </c>
      <c r="G5775" s="2">
        <f t="shared" si="360"/>
        <v>456.35720000000003</v>
      </c>
      <c r="H5775" s="2">
        <f t="shared" si="36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tr">
        <f t="shared" si="363"/>
        <v>loss</v>
      </c>
      <c r="P5775" s="2" t="s">
        <v>23</v>
      </c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362"/>
        <v>Good Sales</v>
      </c>
      <c r="F5776" s="2">
        <v>0.1</v>
      </c>
      <c r="G5776" s="2">
        <f t="shared" si="360"/>
        <v>395.78600000000006</v>
      </c>
      <c r="H5776" s="2">
        <f t="shared" si="36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tr">
        <f t="shared" si="363"/>
        <v>loss</v>
      </c>
      <c r="P5776" s="2" t="s">
        <v>34</v>
      </c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362"/>
        <v>Good Sales</v>
      </c>
      <c r="F5777" s="2">
        <v>0.12</v>
      </c>
      <c r="G5777" s="2">
        <f t="shared" si="360"/>
        <v>421.01639999999998</v>
      </c>
      <c r="H5777" s="2">
        <f t="shared" si="36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tr">
        <f t="shared" si="363"/>
        <v>loss</v>
      </c>
      <c r="P5777" s="2" t="s">
        <v>39</v>
      </c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362"/>
        <v>Good Sales</v>
      </c>
      <c r="F5778" s="2">
        <v>0.46</v>
      </c>
      <c r="G5778" s="2">
        <f t="shared" si="360"/>
        <v>1576.6453999999999</v>
      </c>
      <c r="H5778" s="2">
        <f t="shared" si="36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tr">
        <f t="shared" si="363"/>
        <v>loss</v>
      </c>
      <c r="P5778" s="2" t="s">
        <v>17</v>
      </c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362"/>
        <v>Good Sales</v>
      </c>
      <c r="F5779" s="2">
        <v>0.24</v>
      </c>
      <c r="G5779" s="2">
        <f t="shared" si="360"/>
        <v>582.31200000000001</v>
      </c>
      <c r="H5779" s="2">
        <f t="shared" si="36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tr">
        <f t="shared" si="363"/>
        <v>loss</v>
      </c>
      <c r="P5779" s="2" t="s">
        <v>17</v>
      </c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362"/>
        <v>Good Sales</v>
      </c>
      <c r="F5780" s="2">
        <v>0.06</v>
      </c>
      <c r="G5780" s="2">
        <f t="shared" si="360"/>
        <v>225.291</v>
      </c>
      <c r="H5780" s="2">
        <f t="shared" si="36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tr">
        <f t="shared" si="363"/>
        <v>loss</v>
      </c>
      <c r="P5780" s="2" t="s">
        <v>23</v>
      </c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362"/>
        <v>concerning</v>
      </c>
      <c r="F5781" s="2">
        <v>0.45</v>
      </c>
      <c r="G5781" s="2">
        <f t="shared" si="360"/>
        <v>74.8125</v>
      </c>
      <c r="H5781" s="2">
        <f t="shared" si="36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tr">
        <f t="shared" si="363"/>
        <v>loss</v>
      </c>
      <c r="P5781" s="2" t="s">
        <v>17</v>
      </c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362"/>
        <v>Good Sales</v>
      </c>
      <c r="F5782" s="2">
        <v>0.23</v>
      </c>
      <c r="G5782" s="2">
        <f t="shared" si="360"/>
        <v>367.42040000000003</v>
      </c>
      <c r="H5782" s="2">
        <f t="shared" si="36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tr">
        <f t="shared" si="363"/>
        <v>loss</v>
      </c>
      <c r="P5782" s="2" t="s">
        <v>39</v>
      </c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362"/>
        <v>Good Sales</v>
      </c>
      <c r="F5783" s="2">
        <v>7.0000000000000007E-2</v>
      </c>
      <c r="G5783" s="2">
        <f t="shared" si="360"/>
        <v>239.94390000000001</v>
      </c>
      <c r="H5783" s="2">
        <f t="shared" si="36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tr">
        <f t="shared" si="363"/>
        <v>loss</v>
      </c>
      <c r="P5783" s="2" t="s">
        <v>39</v>
      </c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362"/>
        <v>Good Sales</v>
      </c>
      <c r="F5784" s="2">
        <v>0.2</v>
      </c>
      <c r="G5784" s="2">
        <f t="shared" si="360"/>
        <v>987.55000000000007</v>
      </c>
      <c r="H5784" s="2">
        <f t="shared" si="36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tr">
        <f t="shared" si="363"/>
        <v>profit</v>
      </c>
      <c r="P5784" s="2" t="s">
        <v>34</v>
      </c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362"/>
        <v>concerning</v>
      </c>
      <c r="F5785" s="2">
        <v>0.28999999999999998</v>
      </c>
      <c r="G5785" s="2">
        <f t="shared" si="360"/>
        <v>32.572799999999994</v>
      </c>
      <c r="H5785" s="2">
        <f t="shared" si="36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tr">
        <f t="shared" si="363"/>
        <v>loss</v>
      </c>
      <c r="P5785" s="2" t="s">
        <v>34</v>
      </c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362"/>
        <v>Good Sales</v>
      </c>
      <c r="F5786" s="2">
        <v>0.18</v>
      </c>
      <c r="G5786" s="2">
        <f t="shared" si="360"/>
        <v>467.79480000000001</v>
      </c>
      <c r="H5786" s="2">
        <f t="shared" si="36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tr">
        <f t="shared" si="363"/>
        <v>loss</v>
      </c>
      <c r="P5786" s="2" t="s">
        <v>28</v>
      </c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362"/>
        <v>Good Sales</v>
      </c>
      <c r="F5787" s="2">
        <v>0.46</v>
      </c>
      <c r="G5787" s="2">
        <f t="shared" si="360"/>
        <v>2128.328</v>
      </c>
      <c r="H5787" s="2">
        <f t="shared" si="36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tr">
        <f t="shared" si="363"/>
        <v>profit</v>
      </c>
      <c r="P5787" s="2" t="s">
        <v>28</v>
      </c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362"/>
        <v>Good Sales</v>
      </c>
      <c r="F5788" s="2">
        <v>0.13</v>
      </c>
      <c r="G5788" s="2">
        <f t="shared" si="360"/>
        <v>563.07420000000002</v>
      </c>
      <c r="H5788" s="2">
        <f t="shared" si="36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tr">
        <f t="shared" si="363"/>
        <v>loss</v>
      </c>
      <c r="P5788" s="2" t="s">
        <v>39</v>
      </c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362"/>
        <v>concerning</v>
      </c>
      <c r="F5789" s="2">
        <v>0.09</v>
      </c>
      <c r="G5789" s="2">
        <f t="shared" si="360"/>
        <v>19.203299999999999</v>
      </c>
      <c r="H5789" s="2">
        <f t="shared" si="36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tr">
        <f t="shared" si="363"/>
        <v>loss</v>
      </c>
      <c r="P5789" s="2" t="s">
        <v>23</v>
      </c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362"/>
        <v>Good Sales</v>
      </c>
      <c r="F5790" s="2">
        <v>0.11</v>
      </c>
      <c r="G5790" s="2">
        <f t="shared" si="360"/>
        <v>296.43130000000002</v>
      </c>
      <c r="H5790" s="2">
        <f t="shared" si="36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tr">
        <f t="shared" si="363"/>
        <v>loss</v>
      </c>
      <c r="P5790" s="2" t="s">
        <v>17</v>
      </c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362"/>
        <v>concerning</v>
      </c>
      <c r="F5791" s="2">
        <v>0.04</v>
      </c>
      <c r="G5791" s="2">
        <f t="shared" si="360"/>
        <v>4.8404000000000007</v>
      </c>
      <c r="H5791" s="2">
        <f t="shared" si="36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tr">
        <f t="shared" si="363"/>
        <v>loss</v>
      </c>
      <c r="P5791" s="2" t="s">
        <v>39</v>
      </c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362"/>
        <v>Good Sales</v>
      </c>
      <c r="F5792" s="2">
        <v>0.23</v>
      </c>
      <c r="G5792" s="2">
        <f t="shared" si="360"/>
        <v>912.85160000000008</v>
      </c>
      <c r="H5792" s="2">
        <f t="shared" si="36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tr">
        <f t="shared" si="363"/>
        <v>loss</v>
      </c>
      <c r="P5792" s="2" t="s">
        <v>28</v>
      </c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362"/>
        <v>Good Sales</v>
      </c>
      <c r="F5793" s="2">
        <v>0.44</v>
      </c>
      <c r="G5793" s="2">
        <f t="shared" si="360"/>
        <v>709.93560000000002</v>
      </c>
      <c r="H5793" s="2">
        <f t="shared" si="36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tr">
        <f t="shared" si="363"/>
        <v>loss</v>
      </c>
      <c r="P5793" s="2" t="s">
        <v>23</v>
      </c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362"/>
        <v>Good Sales</v>
      </c>
      <c r="F5794" s="2">
        <v>0.15</v>
      </c>
      <c r="G5794" s="2">
        <f t="shared" si="360"/>
        <v>577.70849999999996</v>
      </c>
      <c r="H5794" s="2">
        <f t="shared" si="36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tr">
        <f t="shared" si="363"/>
        <v>profit</v>
      </c>
      <c r="P5794" s="2" t="s">
        <v>28</v>
      </c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362"/>
        <v>Good Sales</v>
      </c>
      <c r="F5795" s="2">
        <v>0.13</v>
      </c>
      <c r="G5795" s="2">
        <f t="shared" si="360"/>
        <v>614.83370000000002</v>
      </c>
      <c r="H5795" s="2">
        <f t="shared" si="36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tr">
        <f t="shared" si="363"/>
        <v>profit</v>
      </c>
      <c r="P5795" s="2" t="s">
        <v>48</v>
      </c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362"/>
        <v>Good Sales</v>
      </c>
      <c r="F5796" s="2">
        <v>0.42</v>
      </c>
      <c r="G5796" s="2">
        <f t="shared" si="360"/>
        <v>2050.7844</v>
      </c>
      <c r="H5796" s="2">
        <f t="shared" si="36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tr">
        <f t="shared" si="363"/>
        <v>loss</v>
      </c>
      <c r="P5796" s="2" t="s">
        <v>28</v>
      </c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362"/>
        <v>Good Sales</v>
      </c>
      <c r="F5797" s="2">
        <v>0.15</v>
      </c>
      <c r="G5797" s="2">
        <f t="shared" si="360"/>
        <v>672.17100000000005</v>
      </c>
      <c r="H5797" s="2">
        <f t="shared" si="36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tr">
        <f t="shared" si="363"/>
        <v>loss</v>
      </c>
      <c r="P5797" s="2" t="s">
        <v>34</v>
      </c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362"/>
        <v>Good Sales</v>
      </c>
      <c r="F5798" s="2">
        <v>0.24</v>
      </c>
      <c r="G5798" s="2">
        <f t="shared" si="360"/>
        <v>264.072</v>
      </c>
      <c r="H5798" s="2">
        <f t="shared" si="36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tr">
        <f t="shared" si="363"/>
        <v>loss</v>
      </c>
      <c r="P5798" s="2" t="s">
        <v>48</v>
      </c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362"/>
        <v>Good Sales</v>
      </c>
      <c r="F5799" s="2">
        <v>0.02</v>
      </c>
      <c r="G5799" s="2">
        <f t="shared" si="360"/>
        <v>21.070799999999998</v>
      </c>
      <c r="H5799" s="2">
        <f t="shared" si="36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tr">
        <f t="shared" si="363"/>
        <v>loss</v>
      </c>
      <c r="P5799" s="2" t="s">
        <v>23</v>
      </c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362"/>
        <v>Good Sales</v>
      </c>
      <c r="F5800" s="2">
        <v>0.14000000000000001</v>
      </c>
      <c r="G5800" s="2">
        <f t="shared" si="360"/>
        <v>443.28480000000008</v>
      </c>
      <c r="H5800" s="2">
        <f t="shared" si="36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tr">
        <f t="shared" si="363"/>
        <v>profit</v>
      </c>
      <c r="P5800" s="2" t="s">
        <v>48</v>
      </c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362"/>
        <v>Good Sales</v>
      </c>
      <c r="F5801" s="2">
        <v>7.0000000000000007E-2</v>
      </c>
      <c r="G5801" s="2">
        <f t="shared" si="360"/>
        <v>193.61020000000002</v>
      </c>
      <c r="H5801" s="2">
        <f t="shared" si="36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tr">
        <f t="shared" si="363"/>
        <v>loss</v>
      </c>
      <c r="P5801" s="2" t="s">
        <v>17</v>
      </c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362"/>
        <v>concerning</v>
      </c>
      <c r="F5802" s="2">
        <v>0.05</v>
      </c>
      <c r="G5802" s="2">
        <f t="shared" si="360"/>
        <v>7.3360000000000003</v>
      </c>
      <c r="H5802" s="2">
        <f t="shared" si="36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tr">
        <f t="shared" si="363"/>
        <v>loss</v>
      </c>
      <c r="P5802" s="2" t="s">
        <v>28</v>
      </c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362"/>
        <v>Good Sales</v>
      </c>
      <c r="F5803" s="2">
        <v>0.22</v>
      </c>
      <c r="G5803" s="2">
        <f t="shared" si="360"/>
        <v>444.28120000000001</v>
      </c>
      <c r="H5803" s="2">
        <f t="shared" si="36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tr">
        <f t="shared" si="363"/>
        <v>loss</v>
      </c>
      <c r="P5803" s="2" t="s">
        <v>28</v>
      </c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362"/>
        <v>Good Sales</v>
      </c>
      <c r="F5804" s="2">
        <v>0.14000000000000001</v>
      </c>
      <c r="G5804" s="2">
        <f t="shared" si="360"/>
        <v>635.99060000000009</v>
      </c>
      <c r="H5804" s="2">
        <f t="shared" si="36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tr">
        <f t="shared" si="363"/>
        <v>loss</v>
      </c>
      <c r="P5804" s="2" t="s">
        <v>48</v>
      </c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362"/>
        <v>Good Sales</v>
      </c>
      <c r="F5805" s="2">
        <v>0.08</v>
      </c>
      <c r="G5805" s="2">
        <f t="shared" si="360"/>
        <v>360.15680000000003</v>
      </c>
      <c r="H5805" s="2">
        <f t="shared" si="36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tr">
        <f t="shared" si="363"/>
        <v>profit</v>
      </c>
      <c r="P5805" s="2" t="s">
        <v>39</v>
      </c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362"/>
        <v>Good Sales</v>
      </c>
      <c r="F5806" s="2">
        <v>0.26</v>
      </c>
      <c r="G5806" s="2">
        <f t="shared" si="360"/>
        <v>285.77640000000002</v>
      </c>
      <c r="H5806" s="2">
        <f t="shared" si="36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tr">
        <f t="shared" si="363"/>
        <v>loss</v>
      </c>
      <c r="P5806" s="2" t="s">
        <v>34</v>
      </c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362"/>
        <v>Good Sales</v>
      </c>
      <c r="F5807" s="2">
        <v>0.39</v>
      </c>
      <c r="G5807" s="2">
        <f t="shared" si="360"/>
        <v>768.93179999999995</v>
      </c>
      <c r="H5807" s="2">
        <f t="shared" si="36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tr">
        <f t="shared" si="363"/>
        <v>loss</v>
      </c>
      <c r="P5807" s="2" t="s">
        <v>28</v>
      </c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362"/>
        <v>Good Sales</v>
      </c>
      <c r="F5808" s="2">
        <v>0.37</v>
      </c>
      <c r="G5808" s="2">
        <f t="shared" si="360"/>
        <v>1052.9422999999999</v>
      </c>
      <c r="H5808" s="2">
        <f t="shared" si="36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tr">
        <f t="shared" si="363"/>
        <v>loss</v>
      </c>
      <c r="P5808" s="2" t="s">
        <v>39</v>
      </c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362"/>
        <v>Good Sales</v>
      </c>
      <c r="F5809" s="2">
        <v>0.13</v>
      </c>
      <c r="G5809" s="2">
        <f t="shared" si="360"/>
        <v>556.22320000000002</v>
      </c>
      <c r="H5809" s="2">
        <f t="shared" si="36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tr">
        <f t="shared" si="363"/>
        <v>profit</v>
      </c>
      <c r="P5809" s="2" t="s">
        <v>28</v>
      </c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362"/>
        <v>Good Sales</v>
      </c>
      <c r="F5810" s="2">
        <v>0.13</v>
      </c>
      <c r="G5810" s="2">
        <f t="shared" si="360"/>
        <v>351.88010000000003</v>
      </c>
      <c r="H5810" s="2">
        <f t="shared" si="36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tr">
        <f t="shared" si="363"/>
        <v>loss</v>
      </c>
      <c r="P5810" s="2" t="s">
        <v>39</v>
      </c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362"/>
        <v>Good Sales</v>
      </c>
      <c r="F5811" s="2">
        <v>0.37</v>
      </c>
      <c r="G5811" s="2">
        <f t="shared" si="360"/>
        <v>1792.3466000000001</v>
      </c>
      <c r="H5811" s="2">
        <f t="shared" si="36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tr">
        <f t="shared" si="363"/>
        <v>profit</v>
      </c>
      <c r="P5811" s="2" t="s">
        <v>34</v>
      </c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362"/>
        <v>Good Sales</v>
      </c>
      <c r="F5812" s="2">
        <v>0.28000000000000003</v>
      </c>
      <c r="G5812" s="2">
        <f t="shared" si="360"/>
        <v>1124.3008000000002</v>
      </c>
      <c r="H5812" s="2">
        <f t="shared" si="36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tr">
        <f t="shared" si="363"/>
        <v>profit</v>
      </c>
      <c r="P5812" s="2" t="s">
        <v>34</v>
      </c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362"/>
        <v>Good Sales</v>
      </c>
      <c r="F5813" s="2">
        <v>0.37</v>
      </c>
      <c r="G5813" s="2">
        <f t="shared" si="360"/>
        <v>1764.9554999999998</v>
      </c>
      <c r="H5813" s="2">
        <f t="shared" si="36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tr">
        <f t="shared" si="363"/>
        <v>loss</v>
      </c>
      <c r="P5813" s="2" t="s">
        <v>34</v>
      </c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362"/>
        <v>Good Sales</v>
      </c>
      <c r="F5814" s="2">
        <v>0</v>
      </c>
      <c r="G5814" s="2">
        <f t="shared" si="360"/>
        <v>0</v>
      </c>
      <c r="H5814" s="2">
        <f t="shared" si="36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tr">
        <f t="shared" si="363"/>
        <v>loss</v>
      </c>
      <c r="P5814" s="2" t="s">
        <v>34</v>
      </c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362"/>
        <v>Good Sales</v>
      </c>
      <c r="F5815" s="2">
        <v>0.04</v>
      </c>
      <c r="G5815" s="2">
        <f t="shared" si="360"/>
        <v>176.01439999999999</v>
      </c>
      <c r="H5815" s="2">
        <f t="shared" si="36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tr">
        <f t="shared" si="363"/>
        <v>profit</v>
      </c>
      <c r="P5815" s="2" t="s">
        <v>17</v>
      </c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362"/>
        <v>Good Sales</v>
      </c>
      <c r="F5816" s="2">
        <v>0.4</v>
      </c>
      <c r="G5816" s="2">
        <f t="shared" si="360"/>
        <v>1668.768</v>
      </c>
      <c r="H5816" s="2">
        <f t="shared" si="36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tr">
        <f t="shared" si="363"/>
        <v>profit</v>
      </c>
      <c r="P5816" s="2" t="s">
        <v>48</v>
      </c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362"/>
        <v>Good Sales</v>
      </c>
      <c r="F5817" s="2">
        <v>0.43</v>
      </c>
      <c r="G5817" s="2">
        <f t="shared" si="360"/>
        <v>577.8383</v>
      </c>
      <c r="H5817" s="2">
        <f t="shared" si="36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tr">
        <f t="shared" si="363"/>
        <v>loss</v>
      </c>
      <c r="P5817" s="2" t="s">
        <v>28</v>
      </c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362"/>
        <v>Good Sales</v>
      </c>
      <c r="F5818" s="2">
        <v>0.17</v>
      </c>
      <c r="G5818" s="2">
        <f t="shared" si="360"/>
        <v>208.20410000000001</v>
      </c>
      <c r="H5818" s="2">
        <f t="shared" si="36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tr">
        <f t="shared" si="363"/>
        <v>loss</v>
      </c>
      <c r="P5818" s="2" t="s">
        <v>28</v>
      </c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362"/>
        <v>Good Sales</v>
      </c>
      <c r="F5819" s="2">
        <v>0.48</v>
      </c>
      <c r="G5819" s="2">
        <f t="shared" si="360"/>
        <v>2081.0303999999996</v>
      </c>
      <c r="H5819" s="2">
        <f t="shared" si="36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tr">
        <f t="shared" si="363"/>
        <v>profit</v>
      </c>
      <c r="P5819" s="2" t="s">
        <v>23</v>
      </c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362"/>
        <v>concerning</v>
      </c>
      <c r="F5820" s="2">
        <v>0.15</v>
      </c>
      <c r="G5820" s="2">
        <f t="shared" si="360"/>
        <v>77.237999999999985</v>
      </c>
      <c r="H5820" s="2">
        <f t="shared" si="36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tr">
        <f t="shared" si="363"/>
        <v>loss</v>
      </c>
      <c r="P5820" s="2" t="s">
        <v>23</v>
      </c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362"/>
        <v>Good Sales</v>
      </c>
      <c r="F5821" s="2">
        <v>0.45</v>
      </c>
      <c r="G5821" s="2">
        <f t="shared" si="360"/>
        <v>945.88200000000006</v>
      </c>
      <c r="H5821" s="2">
        <f t="shared" si="36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tr">
        <f t="shared" si="363"/>
        <v>loss</v>
      </c>
      <c r="P5821" s="2" t="s">
        <v>39</v>
      </c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362"/>
        <v>Good Sales</v>
      </c>
      <c r="F5822" s="2">
        <v>0.21</v>
      </c>
      <c r="G5822" s="2">
        <f t="shared" si="360"/>
        <v>865.45619999999997</v>
      </c>
      <c r="H5822" s="2">
        <f t="shared" si="36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tr">
        <f t="shared" si="363"/>
        <v>profit</v>
      </c>
      <c r="P5822" s="2" t="s">
        <v>23</v>
      </c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362"/>
        <v>Good Sales</v>
      </c>
      <c r="F5823" s="2">
        <v>0.28000000000000003</v>
      </c>
      <c r="G5823" s="2">
        <f t="shared" si="360"/>
        <v>1143.7636</v>
      </c>
      <c r="H5823" s="2">
        <f t="shared" si="36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tr">
        <f t="shared" si="363"/>
        <v>loss</v>
      </c>
      <c r="P5823" s="2" t="s">
        <v>17</v>
      </c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362"/>
        <v>concerning</v>
      </c>
      <c r="F5824" s="2">
        <v>0.32</v>
      </c>
      <c r="G5824" s="2">
        <f t="shared" si="360"/>
        <v>249.61279999999999</v>
      </c>
      <c r="H5824" s="2">
        <f t="shared" si="36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tr">
        <f t="shared" si="363"/>
        <v>loss</v>
      </c>
      <c r="P5824" s="2" t="s">
        <v>23</v>
      </c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362"/>
        <v>Good Sales</v>
      </c>
      <c r="F5825" s="2">
        <v>7.0000000000000007E-2</v>
      </c>
      <c r="G5825" s="2">
        <f t="shared" si="360"/>
        <v>174.28460000000004</v>
      </c>
      <c r="H5825" s="2">
        <f t="shared" si="36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tr">
        <f t="shared" si="363"/>
        <v>loss</v>
      </c>
      <c r="P5825" s="2" t="s">
        <v>28</v>
      </c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362"/>
        <v>Good Sales</v>
      </c>
      <c r="F5826" s="2">
        <v>0.02</v>
      </c>
      <c r="G5826" s="2">
        <f t="shared" ref="G5826:G5889" si="364">D5826*F5826</f>
        <v>49.023599999999995</v>
      </c>
      <c r="H5826" s="2">
        <f t="shared" ref="H5826:H5889" si="365">D5826-G5826</f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tr">
        <f t="shared" si="363"/>
        <v>loss</v>
      </c>
      <c r="P5826" s="2" t="s">
        <v>23</v>
      </c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366">IF(D5827&gt;800,"Good Sales","concerning")</f>
        <v>Good Sales</v>
      </c>
      <c r="F5827" s="2">
        <v>0.21</v>
      </c>
      <c r="G5827" s="2">
        <f t="shared" si="364"/>
        <v>354.11039999999997</v>
      </c>
      <c r="H5827" s="2">
        <f t="shared" si="365"/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tr">
        <f t="shared" ref="O5827:O5890" si="367">IF(N5827&gt;800,"profit","loss")</f>
        <v>loss</v>
      </c>
      <c r="P5827" s="2" t="s">
        <v>34</v>
      </c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366"/>
        <v>Good Sales</v>
      </c>
      <c r="F5828" s="2">
        <v>0.08</v>
      </c>
      <c r="G5828" s="2">
        <f t="shared" si="364"/>
        <v>367.53519999999997</v>
      </c>
      <c r="H5828" s="2">
        <f t="shared" si="365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tr">
        <f t="shared" si="367"/>
        <v>profit</v>
      </c>
      <c r="P5828" s="2" t="s">
        <v>28</v>
      </c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366"/>
        <v>Good Sales</v>
      </c>
      <c r="F5829" s="2">
        <v>0.27</v>
      </c>
      <c r="G5829" s="2">
        <f t="shared" si="364"/>
        <v>891.07560000000012</v>
      </c>
      <c r="H5829" s="2">
        <f t="shared" si="365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tr">
        <f t="shared" si="367"/>
        <v>profit</v>
      </c>
      <c r="P5829" s="2" t="s">
        <v>39</v>
      </c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366"/>
        <v>Good Sales</v>
      </c>
      <c r="F5830" s="2">
        <v>0.23</v>
      </c>
      <c r="G5830" s="2">
        <f t="shared" si="364"/>
        <v>1127.6716000000001</v>
      </c>
      <c r="H5830" s="2">
        <f t="shared" si="365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tr">
        <f t="shared" si="367"/>
        <v>profit</v>
      </c>
      <c r="P5830" s="2" t="s">
        <v>28</v>
      </c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366"/>
        <v>concerning</v>
      </c>
      <c r="F5831" s="2">
        <v>0.06</v>
      </c>
      <c r="G5831" s="2">
        <f t="shared" si="364"/>
        <v>25.628999999999998</v>
      </c>
      <c r="H5831" s="2">
        <f t="shared" si="365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tr">
        <f t="shared" si="367"/>
        <v>loss</v>
      </c>
      <c r="P5831" s="2" t="s">
        <v>39</v>
      </c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366"/>
        <v>Good Sales</v>
      </c>
      <c r="F5832" s="2">
        <v>0.33</v>
      </c>
      <c r="G5832" s="2">
        <f t="shared" si="364"/>
        <v>670.66560000000004</v>
      </c>
      <c r="H5832" s="2">
        <f t="shared" si="365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tr">
        <f t="shared" si="367"/>
        <v>loss</v>
      </c>
      <c r="P5832" s="2" t="s">
        <v>34</v>
      </c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366"/>
        <v>Good Sales</v>
      </c>
      <c r="F5833" s="2">
        <v>0.01</v>
      </c>
      <c r="G5833" s="2">
        <f t="shared" si="364"/>
        <v>41.921700000000001</v>
      </c>
      <c r="H5833" s="2">
        <f t="shared" si="365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tr">
        <f t="shared" si="367"/>
        <v>profit</v>
      </c>
      <c r="P5833" s="2" t="s">
        <v>39</v>
      </c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366"/>
        <v>Good Sales</v>
      </c>
      <c r="F5834" s="2">
        <v>0.06</v>
      </c>
      <c r="G5834" s="2">
        <f t="shared" si="364"/>
        <v>130.2696</v>
      </c>
      <c r="H5834" s="2">
        <f t="shared" si="365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tr">
        <f t="shared" si="367"/>
        <v>loss</v>
      </c>
      <c r="P5834" s="2" t="s">
        <v>28</v>
      </c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366"/>
        <v>Good Sales</v>
      </c>
      <c r="F5835" s="2">
        <v>0.35</v>
      </c>
      <c r="G5835" s="2">
        <f t="shared" si="364"/>
        <v>484.12</v>
      </c>
      <c r="H5835" s="2">
        <f t="shared" si="365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tr">
        <f t="shared" si="367"/>
        <v>loss</v>
      </c>
      <c r="P5835" s="2" t="s">
        <v>28</v>
      </c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366"/>
        <v>Good Sales</v>
      </c>
      <c r="F5836" s="2">
        <v>0.26</v>
      </c>
      <c r="G5836" s="2">
        <f t="shared" si="364"/>
        <v>1297.2076000000002</v>
      </c>
      <c r="H5836" s="2">
        <f t="shared" si="365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tr">
        <f t="shared" si="367"/>
        <v>loss</v>
      </c>
      <c r="P5836" s="2" t="s">
        <v>39</v>
      </c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366"/>
        <v>Good Sales</v>
      </c>
      <c r="F5837" s="2">
        <v>0.14000000000000001</v>
      </c>
      <c r="G5837" s="2">
        <f t="shared" si="364"/>
        <v>612.96340000000009</v>
      </c>
      <c r="H5837" s="2">
        <f t="shared" si="365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tr">
        <f t="shared" si="367"/>
        <v>profit</v>
      </c>
      <c r="P5837" s="2" t="s">
        <v>17</v>
      </c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366"/>
        <v>Good Sales</v>
      </c>
      <c r="F5838" s="2">
        <v>0.09</v>
      </c>
      <c r="G5838" s="2">
        <f t="shared" si="364"/>
        <v>249.99479999999997</v>
      </c>
      <c r="H5838" s="2">
        <f t="shared" si="365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tr">
        <f t="shared" si="367"/>
        <v>loss</v>
      </c>
      <c r="P5838" s="2" t="s">
        <v>39</v>
      </c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366"/>
        <v>Good Sales</v>
      </c>
      <c r="F5839" s="2">
        <v>0.32</v>
      </c>
      <c r="G5839" s="2">
        <f t="shared" si="364"/>
        <v>912.76160000000004</v>
      </c>
      <c r="H5839" s="2">
        <f t="shared" si="365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tr">
        <f t="shared" si="367"/>
        <v>loss</v>
      </c>
      <c r="P5839" s="2" t="s">
        <v>28</v>
      </c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366"/>
        <v>concerning</v>
      </c>
      <c r="F5840" s="2">
        <v>0.1</v>
      </c>
      <c r="G5840" s="2">
        <f t="shared" si="364"/>
        <v>13.363</v>
      </c>
      <c r="H5840" s="2">
        <f t="shared" si="365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tr">
        <f t="shared" si="367"/>
        <v>loss</v>
      </c>
      <c r="P5840" s="2" t="s">
        <v>34</v>
      </c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366"/>
        <v>Good Sales</v>
      </c>
      <c r="F5841" s="2">
        <v>0.49</v>
      </c>
      <c r="G5841" s="2">
        <f t="shared" si="364"/>
        <v>2404.3662999999997</v>
      </c>
      <c r="H5841" s="2">
        <f t="shared" si="365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tr">
        <f t="shared" si="367"/>
        <v>profit</v>
      </c>
      <c r="P5841" s="2" t="s">
        <v>39</v>
      </c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366"/>
        <v>Good Sales</v>
      </c>
      <c r="F5842" s="2">
        <v>0.43</v>
      </c>
      <c r="G5842" s="2">
        <f t="shared" si="364"/>
        <v>1741.8654999999999</v>
      </c>
      <c r="H5842" s="2">
        <f t="shared" si="365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tr">
        <f t="shared" si="367"/>
        <v>profit</v>
      </c>
      <c r="P5842" s="2" t="s">
        <v>34</v>
      </c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366"/>
        <v>concerning</v>
      </c>
      <c r="F5843" s="2">
        <v>7.0000000000000007E-2</v>
      </c>
      <c r="G5843" s="2">
        <f t="shared" si="364"/>
        <v>19.597900000000003</v>
      </c>
      <c r="H5843" s="2">
        <f t="shared" si="365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tr">
        <f t="shared" si="367"/>
        <v>loss</v>
      </c>
      <c r="P5843" s="2" t="s">
        <v>28</v>
      </c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366"/>
        <v>Good Sales</v>
      </c>
      <c r="F5844" s="2">
        <v>0.43</v>
      </c>
      <c r="G5844" s="2">
        <f t="shared" si="364"/>
        <v>414.52859999999998</v>
      </c>
      <c r="H5844" s="2">
        <f t="shared" si="365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tr">
        <f t="shared" si="367"/>
        <v>loss</v>
      </c>
      <c r="P5844" s="2" t="s">
        <v>28</v>
      </c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366"/>
        <v>Good Sales</v>
      </c>
      <c r="F5845" s="2">
        <v>0.17</v>
      </c>
      <c r="G5845" s="2">
        <f t="shared" si="364"/>
        <v>700.91850000000011</v>
      </c>
      <c r="H5845" s="2">
        <f t="shared" si="365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tr">
        <f t="shared" si="367"/>
        <v>profit</v>
      </c>
      <c r="P5845" s="2" t="s">
        <v>48</v>
      </c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366"/>
        <v>concerning</v>
      </c>
      <c r="F5846" s="2">
        <v>0.24</v>
      </c>
      <c r="G5846" s="2">
        <f t="shared" si="364"/>
        <v>126.1536</v>
      </c>
      <c r="H5846" s="2">
        <f t="shared" si="365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tr">
        <f t="shared" si="367"/>
        <v>loss</v>
      </c>
      <c r="P5846" s="2" t="s">
        <v>28</v>
      </c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366"/>
        <v>Good Sales</v>
      </c>
      <c r="F5847" s="2">
        <v>7.0000000000000007E-2</v>
      </c>
      <c r="G5847" s="2">
        <f t="shared" si="364"/>
        <v>330.03250000000003</v>
      </c>
      <c r="H5847" s="2">
        <f t="shared" si="365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tr">
        <f t="shared" si="367"/>
        <v>loss</v>
      </c>
      <c r="P5847" s="2" t="s">
        <v>39</v>
      </c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366"/>
        <v>Good Sales</v>
      </c>
      <c r="F5848" s="2">
        <v>0.06</v>
      </c>
      <c r="G5848" s="2">
        <f t="shared" si="364"/>
        <v>299.96820000000002</v>
      </c>
      <c r="H5848" s="2">
        <f t="shared" si="365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tr">
        <f t="shared" si="367"/>
        <v>loss</v>
      </c>
      <c r="P5848" s="2" t="s">
        <v>39</v>
      </c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366"/>
        <v>Good Sales</v>
      </c>
      <c r="F5849" s="2">
        <v>0.43</v>
      </c>
      <c r="G5849" s="2">
        <f t="shared" si="364"/>
        <v>1910.7136000000003</v>
      </c>
      <c r="H5849" s="2">
        <f t="shared" si="365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tr">
        <f t="shared" si="367"/>
        <v>profit</v>
      </c>
      <c r="P5849" s="2" t="s">
        <v>48</v>
      </c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366"/>
        <v>Good Sales</v>
      </c>
      <c r="F5850" s="2">
        <v>0.31</v>
      </c>
      <c r="G5850" s="2">
        <f t="shared" si="364"/>
        <v>1153.3953000000001</v>
      </c>
      <c r="H5850" s="2">
        <f t="shared" si="365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tr">
        <f t="shared" si="367"/>
        <v>profit</v>
      </c>
      <c r="P5850" s="2" t="s">
        <v>39</v>
      </c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366"/>
        <v>Good Sales</v>
      </c>
      <c r="F5851" s="2">
        <v>0.23</v>
      </c>
      <c r="G5851" s="2">
        <f t="shared" si="364"/>
        <v>572.16639999999995</v>
      </c>
      <c r="H5851" s="2">
        <f t="shared" si="365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tr">
        <f t="shared" si="367"/>
        <v>loss</v>
      </c>
      <c r="P5851" s="2" t="s">
        <v>17</v>
      </c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366"/>
        <v>concerning</v>
      </c>
      <c r="F5852" s="2">
        <v>0.02</v>
      </c>
      <c r="G5852" s="2">
        <f t="shared" si="364"/>
        <v>10.077999999999999</v>
      </c>
      <c r="H5852" s="2">
        <f t="shared" si="365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tr">
        <f t="shared" si="367"/>
        <v>loss</v>
      </c>
      <c r="P5852" s="2" t="s">
        <v>23</v>
      </c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366"/>
        <v>Good Sales</v>
      </c>
      <c r="F5853" s="2">
        <v>0.46</v>
      </c>
      <c r="G5853" s="2">
        <f t="shared" si="364"/>
        <v>1692.4274</v>
      </c>
      <c r="H5853" s="2">
        <f t="shared" si="365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tr">
        <f t="shared" si="367"/>
        <v>loss</v>
      </c>
      <c r="P5853" s="2" t="s">
        <v>28</v>
      </c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366"/>
        <v>Good Sales</v>
      </c>
      <c r="F5854" s="2">
        <v>0.19</v>
      </c>
      <c r="G5854" s="2">
        <f t="shared" si="364"/>
        <v>388.48160000000001</v>
      </c>
      <c r="H5854" s="2">
        <f t="shared" si="365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tr">
        <f t="shared" si="367"/>
        <v>loss</v>
      </c>
      <c r="P5854" s="2" t="s">
        <v>28</v>
      </c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366"/>
        <v>Good Sales</v>
      </c>
      <c r="F5855" s="2">
        <v>0.21</v>
      </c>
      <c r="G5855" s="2">
        <f t="shared" si="364"/>
        <v>607.76519999999994</v>
      </c>
      <c r="H5855" s="2">
        <f t="shared" si="365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tr">
        <f t="shared" si="367"/>
        <v>loss</v>
      </c>
      <c r="P5855" s="2" t="s">
        <v>48</v>
      </c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366"/>
        <v>Good Sales</v>
      </c>
      <c r="F5856" s="2">
        <v>0.14000000000000001</v>
      </c>
      <c r="G5856" s="2">
        <f t="shared" si="364"/>
        <v>215.2654</v>
      </c>
      <c r="H5856" s="2">
        <f t="shared" si="365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tr">
        <f t="shared" si="367"/>
        <v>loss</v>
      </c>
      <c r="P5856" s="2" t="s">
        <v>28</v>
      </c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366"/>
        <v>Good Sales</v>
      </c>
      <c r="F5857" s="2">
        <v>0.45</v>
      </c>
      <c r="G5857" s="2">
        <f t="shared" si="364"/>
        <v>578.952</v>
      </c>
      <c r="H5857" s="2">
        <f t="shared" si="365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tr">
        <f t="shared" si="367"/>
        <v>loss</v>
      </c>
      <c r="P5857" s="2" t="s">
        <v>17</v>
      </c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366"/>
        <v>Good Sales</v>
      </c>
      <c r="F5858" s="2">
        <v>0.17</v>
      </c>
      <c r="G5858" s="2">
        <f t="shared" si="364"/>
        <v>287.14019999999999</v>
      </c>
      <c r="H5858" s="2">
        <f t="shared" si="365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tr">
        <f t="shared" si="367"/>
        <v>loss</v>
      </c>
      <c r="P5858" s="2" t="s">
        <v>28</v>
      </c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366"/>
        <v>Good Sales</v>
      </c>
      <c r="F5859" s="2">
        <v>0.09</v>
      </c>
      <c r="G5859" s="2">
        <f t="shared" si="364"/>
        <v>367.89839999999998</v>
      </c>
      <c r="H5859" s="2">
        <f t="shared" si="365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tr">
        <f t="shared" si="367"/>
        <v>loss</v>
      </c>
      <c r="P5859" s="2" t="s">
        <v>39</v>
      </c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366"/>
        <v>Good Sales</v>
      </c>
      <c r="F5860" s="2">
        <v>0.25</v>
      </c>
      <c r="G5860" s="2">
        <f t="shared" si="364"/>
        <v>547.45249999999999</v>
      </c>
      <c r="H5860" s="2">
        <f t="shared" si="365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tr">
        <f t="shared" si="367"/>
        <v>loss</v>
      </c>
      <c r="P5860" s="2" t="s">
        <v>23</v>
      </c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366"/>
        <v>Good Sales</v>
      </c>
      <c r="F5861" s="2">
        <v>0.39</v>
      </c>
      <c r="G5861" s="2">
        <f t="shared" si="364"/>
        <v>634.67430000000002</v>
      </c>
      <c r="H5861" s="2">
        <f t="shared" si="365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tr">
        <f t="shared" si="367"/>
        <v>loss</v>
      </c>
      <c r="P5861" s="2" t="s">
        <v>28</v>
      </c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366"/>
        <v>Good Sales</v>
      </c>
      <c r="F5862" s="2">
        <v>0.19</v>
      </c>
      <c r="G5862" s="2">
        <f t="shared" si="364"/>
        <v>422.09450000000004</v>
      </c>
      <c r="H5862" s="2">
        <f t="shared" si="365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tr">
        <f t="shared" si="367"/>
        <v>loss</v>
      </c>
      <c r="P5862" s="2" t="s">
        <v>17</v>
      </c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366"/>
        <v>concerning</v>
      </c>
      <c r="F5863" s="2">
        <v>0.33</v>
      </c>
      <c r="G5863" s="2">
        <f t="shared" si="364"/>
        <v>85.209299999999999</v>
      </c>
      <c r="H5863" s="2">
        <f t="shared" si="365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tr">
        <f t="shared" si="367"/>
        <v>loss</v>
      </c>
      <c r="P5863" s="2" t="s">
        <v>23</v>
      </c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366"/>
        <v>Good Sales</v>
      </c>
      <c r="F5864" s="2">
        <v>0.15</v>
      </c>
      <c r="G5864" s="2">
        <f t="shared" si="364"/>
        <v>669.59399999999994</v>
      </c>
      <c r="H5864" s="2">
        <f t="shared" si="365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tr">
        <f t="shared" si="367"/>
        <v>profit</v>
      </c>
      <c r="P5864" s="2" t="s">
        <v>39</v>
      </c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366"/>
        <v>Good Sales</v>
      </c>
      <c r="F5865" s="2">
        <v>0.36</v>
      </c>
      <c r="G5865" s="2">
        <f t="shared" si="364"/>
        <v>1009.3068</v>
      </c>
      <c r="H5865" s="2">
        <f t="shared" si="365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tr">
        <f t="shared" si="367"/>
        <v>loss</v>
      </c>
      <c r="P5865" s="2" t="s">
        <v>39</v>
      </c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366"/>
        <v>concerning</v>
      </c>
      <c r="F5866" s="2">
        <v>0.33</v>
      </c>
      <c r="G5866" s="2">
        <f t="shared" si="364"/>
        <v>202.50450000000001</v>
      </c>
      <c r="H5866" s="2">
        <f t="shared" si="365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tr">
        <f t="shared" si="367"/>
        <v>loss</v>
      </c>
      <c r="P5866" s="2" t="s">
        <v>23</v>
      </c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366"/>
        <v>Good Sales</v>
      </c>
      <c r="F5867" s="2">
        <v>0.34</v>
      </c>
      <c r="G5867" s="2">
        <f t="shared" si="364"/>
        <v>514.4846</v>
      </c>
      <c r="H5867" s="2">
        <f t="shared" si="365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tr">
        <f t="shared" si="367"/>
        <v>loss</v>
      </c>
      <c r="P5867" s="2" t="s">
        <v>17</v>
      </c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366"/>
        <v>Good Sales</v>
      </c>
      <c r="F5868" s="2">
        <v>0.32</v>
      </c>
      <c r="G5868" s="2">
        <f t="shared" si="364"/>
        <v>1574.2112</v>
      </c>
      <c r="H5868" s="2">
        <f t="shared" si="365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tr">
        <f t="shared" si="367"/>
        <v>profit</v>
      </c>
      <c r="P5868" s="2" t="s">
        <v>48</v>
      </c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366"/>
        <v>Good Sales</v>
      </c>
      <c r="F5869" s="2">
        <v>0.08</v>
      </c>
      <c r="G5869" s="2">
        <f t="shared" si="364"/>
        <v>240.47839999999999</v>
      </c>
      <c r="H5869" s="2">
        <f t="shared" si="365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tr">
        <f t="shared" si="367"/>
        <v>loss</v>
      </c>
      <c r="P5869" s="2" t="s">
        <v>48</v>
      </c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366"/>
        <v>Good Sales</v>
      </c>
      <c r="F5870" s="2">
        <v>0.44</v>
      </c>
      <c r="G5870" s="2">
        <f t="shared" si="364"/>
        <v>672.2672</v>
      </c>
      <c r="H5870" s="2">
        <f t="shared" si="365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tr">
        <f t="shared" si="367"/>
        <v>loss</v>
      </c>
      <c r="P5870" s="2" t="s">
        <v>28</v>
      </c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366"/>
        <v>Good Sales</v>
      </c>
      <c r="F5871" s="2">
        <v>0.28999999999999998</v>
      </c>
      <c r="G5871" s="2">
        <f t="shared" si="364"/>
        <v>634.83609999999999</v>
      </c>
      <c r="H5871" s="2">
        <f t="shared" si="365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tr">
        <f t="shared" si="367"/>
        <v>loss</v>
      </c>
      <c r="P5871" s="2" t="s">
        <v>34</v>
      </c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366"/>
        <v>Good Sales</v>
      </c>
      <c r="F5872" s="2">
        <v>0.19</v>
      </c>
      <c r="G5872" s="2">
        <f t="shared" si="364"/>
        <v>259.64069999999998</v>
      </c>
      <c r="H5872" s="2">
        <f t="shared" si="365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tr">
        <f t="shared" si="367"/>
        <v>loss</v>
      </c>
      <c r="P5872" s="2" t="s">
        <v>39</v>
      </c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366"/>
        <v>concerning</v>
      </c>
      <c r="F5873" s="2">
        <v>0.09</v>
      </c>
      <c r="G5873" s="2">
        <f t="shared" si="364"/>
        <v>23.025600000000001</v>
      </c>
      <c r="H5873" s="2">
        <f t="shared" si="365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tr">
        <f t="shared" si="367"/>
        <v>loss</v>
      </c>
      <c r="P5873" s="2" t="s">
        <v>17</v>
      </c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366"/>
        <v>Good Sales</v>
      </c>
      <c r="F5874" s="2">
        <v>0.39</v>
      </c>
      <c r="G5874" s="2">
        <f t="shared" si="364"/>
        <v>1648.1205</v>
      </c>
      <c r="H5874" s="2">
        <f t="shared" si="365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tr">
        <f t="shared" si="367"/>
        <v>loss</v>
      </c>
      <c r="P5874" s="2" t="s">
        <v>17</v>
      </c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366"/>
        <v>Good Sales</v>
      </c>
      <c r="F5875" s="2">
        <v>0.25</v>
      </c>
      <c r="G5875" s="2">
        <f t="shared" si="364"/>
        <v>383.28750000000002</v>
      </c>
      <c r="H5875" s="2">
        <f t="shared" si="365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tr">
        <f t="shared" si="367"/>
        <v>loss</v>
      </c>
      <c r="P5875" s="2" t="s">
        <v>39</v>
      </c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366"/>
        <v>Good Sales</v>
      </c>
      <c r="F5876" s="2">
        <v>7.0000000000000007E-2</v>
      </c>
      <c r="G5876" s="2">
        <f t="shared" si="364"/>
        <v>294.57470000000001</v>
      </c>
      <c r="H5876" s="2">
        <f t="shared" si="365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tr">
        <f t="shared" si="367"/>
        <v>loss</v>
      </c>
      <c r="P5876" s="2" t="s">
        <v>17</v>
      </c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366"/>
        <v>Good Sales</v>
      </c>
      <c r="F5877" s="2">
        <v>0.46</v>
      </c>
      <c r="G5877" s="2">
        <f t="shared" si="364"/>
        <v>1124.6677999999999</v>
      </c>
      <c r="H5877" s="2">
        <f t="shared" si="365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tr">
        <f t="shared" si="367"/>
        <v>loss</v>
      </c>
      <c r="P5877" s="2" t="s">
        <v>48</v>
      </c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366"/>
        <v>Good Sales</v>
      </c>
      <c r="F5878" s="2">
        <v>0.05</v>
      </c>
      <c r="G5878" s="2">
        <f t="shared" si="364"/>
        <v>49.808999999999997</v>
      </c>
      <c r="H5878" s="2">
        <f t="shared" si="365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tr">
        <f t="shared" si="367"/>
        <v>loss</v>
      </c>
      <c r="P5878" s="2" t="s">
        <v>48</v>
      </c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366"/>
        <v>Good Sales</v>
      </c>
      <c r="F5879" s="2">
        <v>0.26</v>
      </c>
      <c r="G5879" s="2">
        <f t="shared" si="364"/>
        <v>1047.5816</v>
      </c>
      <c r="H5879" s="2">
        <f t="shared" si="365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tr">
        <f t="shared" si="367"/>
        <v>loss</v>
      </c>
      <c r="P5879" s="2" t="s">
        <v>23</v>
      </c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366"/>
        <v>Good Sales</v>
      </c>
      <c r="F5880" s="2">
        <v>0.31</v>
      </c>
      <c r="G5880" s="2">
        <f t="shared" si="364"/>
        <v>603.83349999999996</v>
      </c>
      <c r="H5880" s="2">
        <f t="shared" si="365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tr">
        <f t="shared" si="367"/>
        <v>loss</v>
      </c>
      <c r="P5880" s="2" t="s">
        <v>39</v>
      </c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366"/>
        <v>Good Sales</v>
      </c>
      <c r="F5881" s="2">
        <v>0.5</v>
      </c>
      <c r="G5881" s="2">
        <f t="shared" si="364"/>
        <v>1783.9349999999999</v>
      </c>
      <c r="H5881" s="2">
        <f t="shared" si="365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tr">
        <f t="shared" si="367"/>
        <v>profit</v>
      </c>
      <c r="P5881" s="2" t="s">
        <v>48</v>
      </c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366"/>
        <v>Good Sales</v>
      </c>
      <c r="F5882" s="2">
        <v>7.0000000000000007E-2</v>
      </c>
      <c r="G5882" s="2">
        <f t="shared" si="364"/>
        <v>294.17010000000005</v>
      </c>
      <c r="H5882" s="2">
        <f t="shared" si="365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tr">
        <f t="shared" si="367"/>
        <v>profit</v>
      </c>
      <c r="P5882" s="2" t="s">
        <v>39</v>
      </c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366"/>
        <v>Good Sales</v>
      </c>
      <c r="F5883" s="2">
        <v>0.31</v>
      </c>
      <c r="G5883" s="2">
        <f t="shared" si="364"/>
        <v>1493.7753</v>
      </c>
      <c r="H5883" s="2">
        <f t="shared" si="365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tr">
        <f t="shared" si="367"/>
        <v>profit</v>
      </c>
      <c r="P5883" s="2" t="s">
        <v>23</v>
      </c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366"/>
        <v>concerning</v>
      </c>
      <c r="F5884" s="2">
        <v>0.24</v>
      </c>
      <c r="G5884" s="2">
        <f t="shared" si="364"/>
        <v>124.91759999999999</v>
      </c>
      <c r="H5884" s="2">
        <f t="shared" si="365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tr">
        <f t="shared" si="367"/>
        <v>loss</v>
      </c>
      <c r="P5884" s="2" t="s">
        <v>28</v>
      </c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366"/>
        <v>concerning</v>
      </c>
      <c r="F5885" s="2">
        <v>0.13</v>
      </c>
      <c r="G5885" s="2">
        <f t="shared" si="364"/>
        <v>18.341699999999999</v>
      </c>
      <c r="H5885" s="2">
        <f t="shared" si="365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tr">
        <f t="shared" si="367"/>
        <v>loss</v>
      </c>
      <c r="P5885" s="2" t="s">
        <v>34</v>
      </c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366"/>
        <v>Good Sales</v>
      </c>
      <c r="F5886" s="2">
        <v>0.47</v>
      </c>
      <c r="G5886" s="2">
        <f t="shared" si="364"/>
        <v>1310.0216</v>
      </c>
      <c r="H5886" s="2">
        <f t="shared" si="365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tr">
        <f t="shared" si="367"/>
        <v>loss</v>
      </c>
      <c r="P5886" s="2" t="s">
        <v>17</v>
      </c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366"/>
        <v>Good Sales</v>
      </c>
      <c r="F5887" s="2">
        <v>0.4</v>
      </c>
      <c r="G5887" s="2">
        <f t="shared" si="364"/>
        <v>557.91200000000003</v>
      </c>
      <c r="H5887" s="2">
        <f t="shared" si="365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tr">
        <f t="shared" si="367"/>
        <v>loss</v>
      </c>
      <c r="P5887" s="2" t="s">
        <v>17</v>
      </c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366"/>
        <v>Good Sales</v>
      </c>
      <c r="F5888" s="2">
        <v>0.39</v>
      </c>
      <c r="G5888" s="2">
        <f t="shared" si="364"/>
        <v>935.45399999999995</v>
      </c>
      <c r="H5888" s="2">
        <f t="shared" si="365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tr">
        <f t="shared" si="367"/>
        <v>loss</v>
      </c>
      <c r="P5888" s="2" t="s">
        <v>23</v>
      </c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366"/>
        <v>concerning</v>
      </c>
      <c r="F5889" s="2">
        <v>0.45</v>
      </c>
      <c r="G5889" s="2">
        <f t="shared" si="364"/>
        <v>205.21349999999998</v>
      </c>
      <c r="H5889" s="2">
        <f t="shared" si="365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tr">
        <f t="shared" si="367"/>
        <v>loss</v>
      </c>
      <c r="P5889" s="2" t="s">
        <v>17</v>
      </c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366"/>
        <v>Good Sales</v>
      </c>
      <c r="F5890" s="2">
        <v>0.36</v>
      </c>
      <c r="G5890" s="2">
        <f t="shared" ref="G5890:G5953" si="368">D5890*F5890</f>
        <v>920.80439999999999</v>
      </c>
      <c r="H5890" s="2">
        <f t="shared" ref="H5890:H5953" si="369">D5890-G5890</f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tr">
        <f t="shared" si="367"/>
        <v>loss</v>
      </c>
      <c r="P5890" s="2" t="s">
        <v>23</v>
      </c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370">IF(D5891&gt;800,"Good Sales","concerning")</f>
        <v>concerning</v>
      </c>
      <c r="F5891" s="2">
        <v>0.25</v>
      </c>
      <c r="G5891" s="2">
        <f t="shared" si="368"/>
        <v>177.94749999999999</v>
      </c>
      <c r="H5891" s="2">
        <f t="shared" si="369"/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tr">
        <f t="shared" ref="O5891:O5954" si="371">IF(N5891&gt;800,"profit","loss")</f>
        <v>loss</v>
      </c>
      <c r="P5891" s="2" t="s">
        <v>17</v>
      </c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370"/>
        <v>Good Sales</v>
      </c>
      <c r="F5892" s="2">
        <v>0.2</v>
      </c>
      <c r="G5892" s="2">
        <f t="shared" si="368"/>
        <v>841.81600000000003</v>
      </c>
      <c r="H5892" s="2">
        <f t="shared" si="369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tr">
        <f t="shared" si="371"/>
        <v>profit</v>
      </c>
      <c r="P5892" s="2" t="s">
        <v>34</v>
      </c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370"/>
        <v>Good Sales</v>
      </c>
      <c r="F5893" s="2">
        <v>0.35</v>
      </c>
      <c r="G5893" s="2">
        <f t="shared" si="368"/>
        <v>1337.5214999999998</v>
      </c>
      <c r="H5893" s="2">
        <f t="shared" si="369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tr">
        <f t="shared" si="371"/>
        <v>loss</v>
      </c>
      <c r="P5893" s="2" t="s">
        <v>17</v>
      </c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370"/>
        <v>concerning</v>
      </c>
      <c r="F5894" s="2">
        <v>0.3</v>
      </c>
      <c r="G5894" s="2">
        <f t="shared" si="368"/>
        <v>138.88799999999998</v>
      </c>
      <c r="H5894" s="2">
        <f t="shared" si="369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tr">
        <f t="shared" si="371"/>
        <v>loss</v>
      </c>
      <c r="P5894" s="2" t="s">
        <v>39</v>
      </c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370"/>
        <v>Good Sales</v>
      </c>
      <c r="F5895" s="2">
        <v>0.27</v>
      </c>
      <c r="G5895" s="2">
        <f t="shared" si="368"/>
        <v>1133.4924000000001</v>
      </c>
      <c r="H5895" s="2">
        <f t="shared" si="369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tr">
        <f t="shared" si="371"/>
        <v>profit</v>
      </c>
      <c r="P5895" s="2" t="s">
        <v>17</v>
      </c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370"/>
        <v>Good Sales</v>
      </c>
      <c r="F5896" s="2">
        <v>0.28999999999999998</v>
      </c>
      <c r="G5896" s="2">
        <f t="shared" si="368"/>
        <v>490.76699999999994</v>
      </c>
      <c r="H5896" s="2">
        <f t="shared" si="369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tr">
        <f t="shared" si="371"/>
        <v>loss</v>
      </c>
      <c r="P5896" s="2" t="s">
        <v>34</v>
      </c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370"/>
        <v>Good Sales</v>
      </c>
      <c r="F5897" s="2">
        <v>0.33</v>
      </c>
      <c r="G5897" s="2">
        <f t="shared" si="368"/>
        <v>603.57330000000002</v>
      </c>
      <c r="H5897" s="2">
        <f t="shared" si="369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tr">
        <f t="shared" si="371"/>
        <v>loss</v>
      </c>
      <c r="P5897" s="2" t="s">
        <v>34</v>
      </c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370"/>
        <v>Good Sales</v>
      </c>
      <c r="F5898" s="2">
        <v>0.48</v>
      </c>
      <c r="G5898" s="2">
        <f t="shared" si="368"/>
        <v>470.89919999999995</v>
      </c>
      <c r="H5898" s="2">
        <f t="shared" si="369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tr">
        <f t="shared" si="371"/>
        <v>loss</v>
      </c>
      <c r="P5898" s="2" t="s">
        <v>48</v>
      </c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370"/>
        <v>Good Sales</v>
      </c>
      <c r="F5899" s="2">
        <v>0.38</v>
      </c>
      <c r="G5899" s="2">
        <f t="shared" si="368"/>
        <v>1593.3362</v>
      </c>
      <c r="H5899" s="2">
        <f t="shared" si="369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tr">
        <f t="shared" si="371"/>
        <v>profit</v>
      </c>
      <c r="P5899" s="2" t="s">
        <v>17</v>
      </c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370"/>
        <v>Good Sales</v>
      </c>
      <c r="F5900" s="2">
        <v>0.09</v>
      </c>
      <c r="G5900" s="2">
        <f t="shared" si="368"/>
        <v>187.47539999999998</v>
      </c>
      <c r="H5900" s="2">
        <f t="shared" si="369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tr">
        <f t="shared" si="371"/>
        <v>loss</v>
      </c>
      <c r="P5900" s="2" t="s">
        <v>39</v>
      </c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370"/>
        <v>concerning</v>
      </c>
      <c r="F5901" s="2">
        <v>0.23</v>
      </c>
      <c r="G5901" s="2">
        <f t="shared" si="368"/>
        <v>78.039000000000001</v>
      </c>
      <c r="H5901" s="2">
        <f t="shared" si="369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tr">
        <f t="shared" si="371"/>
        <v>loss</v>
      </c>
      <c r="P5901" s="2" t="s">
        <v>48</v>
      </c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370"/>
        <v>Good Sales</v>
      </c>
      <c r="F5902" s="2">
        <v>0.34</v>
      </c>
      <c r="G5902" s="2">
        <f t="shared" si="368"/>
        <v>1643.7708</v>
      </c>
      <c r="H5902" s="2">
        <f t="shared" si="369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tr">
        <f t="shared" si="371"/>
        <v>profit</v>
      </c>
      <c r="P5902" s="2" t="s">
        <v>34</v>
      </c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370"/>
        <v>Good Sales</v>
      </c>
      <c r="F5903" s="2">
        <v>0.09</v>
      </c>
      <c r="G5903" s="2">
        <f t="shared" si="368"/>
        <v>121.84649999999999</v>
      </c>
      <c r="H5903" s="2">
        <f t="shared" si="369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tr">
        <f t="shared" si="371"/>
        <v>loss</v>
      </c>
      <c r="P5903" s="2" t="s">
        <v>28</v>
      </c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370"/>
        <v>Good Sales</v>
      </c>
      <c r="F5904" s="2">
        <v>0.47</v>
      </c>
      <c r="G5904" s="2">
        <f t="shared" si="368"/>
        <v>2203.0169000000001</v>
      </c>
      <c r="H5904" s="2">
        <f t="shared" si="369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tr">
        <f t="shared" si="371"/>
        <v>profit</v>
      </c>
      <c r="P5904" s="2" t="s">
        <v>28</v>
      </c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370"/>
        <v>Good Sales</v>
      </c>
      <c r="F5905" s="2">
        <v>0.04</v>
      </c>
      <c r="G5905" s="2">
        <f t="shared" si="368"/>
        <v>63.0428</v>
      </c>
      <c r="H5905" s="2">
        <f t="shared" si="369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tr">
        <f t="shared" si="371"/>
        <v>loss</v>
      </c>
      <c r="P5905" s="2" t="s">
        <v>34</v>
      </c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370"/>
        <v>Good Sales</v>
      </c>
      <c r="F5906" s="2">
        <v>0.31</v>
      </c>
      <c r="G5906" s="2">
        <f t="shared" si="368"/>
        <v>1293.9368999999999</v>
      </c>
      <c r="H5906" s="2">
        <f t="shared" si="369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tr">
        <f t="shared" si="371"/>
        <v>loss</v>
      </c>
      <c r="P5906" s="2" t="s">
        <v>34</v>
      </c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370"/>
        <v>Good Sales</v>
      </c>
      <c r="F5907" s="2">
        <v>0.49</v>
      </c>
      <c r="G5907" s="2">
        <f t="shared" si="368"/>
        <v>1643.7931999999998</v>
      </c>
      <c r="H5907" s="2">
        <f t="shared" si="369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tr">
        <f t="shared" si="371"/>
        <v>loss</v>
      </c>
      <c r="P5907" s="2" t="s">
        <v>17</v>
      </c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370"/>
        <v>Good Sales</v>
      </c>
      <c r="F5908" s="2">
        <v>0.36</v>
      </c>
      <c r="G5908" s="2">
        <f t="shared" si="368"/>
        <v>1555.3044</v>
      </c>
      <c r="H5908" s="2">
        <f t="shared" si="369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tr">
        <f t="shared" si="371"/>
        <v>profit</v>
      </c>
      <c r="P5908" s="2" t="s">
        <v>17</v>
      </c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370"/>
        <v>Good Sales</v>
      </c>
      <c r="F5909" s="2">
        <v>0.34</v>
      </c>
      <c r="G5909" s="2">
        <f t="shared" si="368"/>
        <v>1660.2131999999999</v>
      </c>
      <c r="H5909" s="2">
        <f t="shared" si="369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tr">
        <f t="shared" si="371"/>
        <v>profit</v>
      </c>
      <c r="P5909" s="2" t="s">
        <v>17</v>
      </c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370"/>
        <v>Good Sales</v>
      </c>
      <c r="F5910" s="2">
        <v>0.5</v>
      </c>
      <c r="G5910" s="2">
        <f t="shared" si="368"/>
        <v>2185.1350000000002</v>
      </c>
      <c r="H5910" s="2">
        <f t="shared" si="369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tr">
        <f t="shared" si="371"/>
        <v>loss</v>
      </c>
      <c r="P5910" s="2" t="s">
        <v>34</v>
      </c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370"/>
        <v>Good Sales</v>
      </c>
      <c r="F5911" s="2">
        <v>0.4</v>
      </c>
      <c r="G5911" s="2">
        <f t="shared" si="368"/>
        <v>831.18400000000008</v>
      </c>
      <c r="H5911" s="2">
        <f t="shared" si="369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tr">
        <f t="shared" si="371"/>
        <v>loss</v>
      </c>
      <c r="P5911" s="2" t="s">
        <v>39</v>
      </c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370"/>
        <v>Good Sales</v>
      </c>
      <c r="F5912" s="2">
        <v>0.49</v>
      </c>
      <c r="G5912" s="2">
        <f t="shared" si="368"/>
        <v>2004.6242999999999</v>
      </c>
      <c r="H5912" s="2">
        <f t="shared" si="369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tr">
        <f t="shared" si="371"/>
        <v>profit</v>
      </c>
      <c r="P5912" s="2" t="s">
        <v>34</v>
      </c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370"/>
        <v>Good Sales</v>
      </c>
      <c r="F5913" s="2">
        <v>0.35</v>
      </c>
      <c r="G5913" s="2">
        <f t="shared" si="368"/>
        <v>1255.4814999999999</v>
      </c>
      <c r="H5913" s="2">
        <f t="shared" si="369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tr">
        <f t="shared" si="371"/>
        <v>loss</v>
      </c>
      <c r="P5913" s="2" t="s">
        <v>17</v>
      </c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370"/>
        <v>concerning</v>
      </c>
      <c r="F5914" s="2">
        <v>0.33</v>
      </c>
      <c r="G5914" s="2">
        <f t="shared" si="368"/>
        <v>132.6138</v>
      </c>
      <c r="H5914" s="2">
        <f t="shared" si="369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tr">
        <f t="shared" si="371"/>
        <v>loss</v>
      </c>
      <c r="P5914" s="2" t="s">
        <v>34</v>
      </c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370"/>
        <v>Good Sales</v>
      </c>
      <c r="F5915" s="2">
        <v>0.38</v>
      </c>
      <c r="G5915" s="2">
        <f t="shared" si="368"/>
        <v>1769.2115999999999</v>
      </c>
      <c r="H5915" s="2">
        <f t="shared" si="369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tr">
        <f t="shared" si="371"/>
        <v>loss</v>
      </c>
      <c r="P5915" s="2" t="s">
        <v>39</v>
      </c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370"/>
        <v>Good Sales</v>
      </c>
      <c r="F5916" s="2">
        <v>0.09</v>
      </c>
      <c r="G5916" s="2">
        <f t="shared" si="368"/>
        <v>214.4889</v>
      </c>
      <c r="H5916" s="2">
        <f t="shared" si="369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tr">
        <f t="shared" si="371"/>
        <v>loss</v>
      </c>
      <c r="P5916" s="2" t="s">
        <v>23</v>
      </c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370"/>
        <v>concerning</v>
      </c>
      <c r="F5917" s="2">
        <v>0.4</v>
      </c>
      <c r="G5917" s="2">
        <f t="shared" si="368"/>
        <v>303.524</v>
      </c>
      <c r="H5917" s="2">
        <f t="shared" si="369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tr">
        <f t="shared" si="371"/>
        <v>loss</v>
      </c>
      <c r="P5917" s="2" t="s">
        <v>23</v>
      </c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370"/>
        <v>Good Sales</v>
      </c>
      <c r="F5918" s="2">
        <v>0.49</v>
      </c>
      <c r="G5918" s="2">
        <f t="shared" si="368"/>
        <v>1070.3315</v>
      </c>
      <c r="H5918" s="2">
        <f t="shared" si="369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tr">
        <f t="shared" si="371"/>
        <v>loss</v>
      </c>
      <c r="P5918" s="2" t="s">
        <v>34</v>
      </c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370"/>
        <v>Good Sales</v>
      </c>
      <c r="F5919" s="2">
        <v>0.31</v>
      </c>
      <c r="G5919" s="2">
        <f t="shared" si="368"/>
        <v>947.17089999999996</v>
      </c>
      <c r="H5919" s="2">
        <f t="shared" si="369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tr">
        <f t="shared" si="371"/>
        <v>loss</v>
      </c>
      <c r="P5919" s="2" t="s">
        <v>17</v>
      </c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370"/>
        <v>Good Sales</v>
      </c>
      <c r="F5920" s="2">
        <v>0.01</v>
      </c>
      <c r="G5920" s="2">
        <f t="shared" si="368"/>
        <v>29.074400000000001</v>
      </c>
      <c r="H5920" s="2">
        <f t="shared" si="369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tr">
        <f t="shared" si="371"/>
        <v>loss</v>
      </c>
      <c r="P5920" s="2" t="s">
        <v>23</v>
      </c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370"/>
        <v>Good Sales</v>
      </c>
      <c r="F5921" s="2">
        <v>0.04</v>
      </c>
      <c r="G5921" s="2">
        <f t="shared" si="368"/>
        <v>116.6596</v>
      </c>
      <c r="H5921" s="2">
        <f t="shared" si="369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tr">
        <f t="shared" si="371"/>
        <v>loss</v>
      </c>
      <c r="P5921" s="2" t="s">
        <v>34</v>
      </c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370"/>
        <v>Good Sales</v>
      </c>
      <c r="F5922" s="2">
        <v>0.12</v>
      </c>
      <c r="G5922" s="2">
        <f t="shared" si="368"/>
        <v>162.43319999999997</v>
      </c>
      <c r="H5922" s="2">
        <f t="shared" si="369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tr">
        <f t="shared" si="371"/>
        <v>loss</v>
      </c>
      <c r="P5922" s="2" t="s">
        <v>39</v>
      </c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370"/>
        <v>Good Sales</v>
      </c>
      <c r="F5923" s="2">
        <v>0.25</v>
      </c>
      <c r="G5923" s="2">
        <f t="shared" si="368"/>
        <v>800.06</v>
      </c>
      <c r="H5923" s="2">
        <f t="shared" si="369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tr">
        <f t="shared" si="371"/>
        <v>loss</v>
      </c>
      <c r="P5923" s="2" t="s">
        <v>28</v>
      </c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370"/>
        <v>Good Sales</v>
      </c>
      <c r="F5924" s="2">
        <v>0.21</v>
      </c>
      <c r="G5924" s="2">
        <f t="shared" si="368"/>
        <v>954.72929999999997</v>
      </c>
      <c r="H5924" s="2">
        <f t="shared" si="369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tr">
        <f t="shared" si="371"/>
        <v>profit</v>
      </c>
      <c r="P5924" s="2" t="s">
        <v>23</v>
      </c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370"/>
        <v>Good Sales</v>
      </c>
      <c r="F5925" s="2">
        <v>0.49</v>
      </c>
      <c r="G5925" s="2">
        <f t="shared" si="368"/>
        <v>982.19029999999998</v>
      </c>
      <c r="H5925" s="2">
        <f t="shared" si="369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tr">
        <f t="shared" si="371"/>
        <v>loss</v>
      </c>
      <c r="P5925" s="2" t="s">
        <v>39</v>
      </c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370"/>
        <v>Good Sales</v>
      </c>
      <c r="F5926" s="2">
        <v>0.47</v>
      </c>
      <c r="G5926" s="2">
        <f t="shared" si="368"/>
        <v>1499.2248</v>
      </c>
      <c r="H5926" s="2">
        <f t="shared" si="369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tr">
        <f t="shared" si="371"/>
        <v>loss</v>
      </c>
      <c r="P5926" s="2" t="s">
        <v>28</v>
      </c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370"/>
        <v>Good Sales</v>
      </c>
      <c r="F5927" s="2">
        <v>0.2</v>
      </c>
      <c r="G5927" s="2">
        <f t="shared" si="368"/>
        <v>259.108</v>
      </c>
      <c r="H5927" s="2">
        <f t="shared" si="369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tr">
        <f t="shared" si="371"/>
        <v>loss</v>
      </c>
      <c r="P5927" s="2" t="s">
        <v>48</v>
      </c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370"/>
        <v>concerning</v>
      </c>
      <c r="F5928" s="2">
        <v>0.4</v>
      </c>
      <c r="G5928" s="2">
        <f t="shared" si="368"/>
        <v>134.63200000000001</v>
      </c>
      <c r="H5928" s="2">
        <f t="shared" si="369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tr">
        <f t="shared" si="371"/>
        <v>loss</v>
      </c>
      <c r="P5928" s="2" t="s">
        <v>39</v>
      </c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370"/>
        <v>Good Sales</v>
      </c>
      <c r="F5929" s="2">
        <v>0.32</v>
      </c>
      <c r="G5929" s="2">
        <f t="shared" si="368"/>
        <v>950.42560000000003</v>
      </c>
      <c r="H5929" s="2">
        <f t="shared" si="369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tr">
        <f t="shared" si="371"/>
        <v>profit</v>
      </c>
      <c r="P5929" s="2" t="s">
        <v>39</v>
      </c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370"/>
        <v>concerning</v>
      </c>
      <c r="F5930" s="2">
        <v>0.12</v>
      </c>
      <c r="G5930" s="2">
        <f t="shared" si="368"/>
        <v>39.958799999999997</v>
      </c>
      <c r="H5930" s="2">
        <f t="shared" si="369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tr">
        <f t="shared" si="371"/>
        <v>loss</v>
      </c>
      <c r="P5930" s="2" t="s">
        <v>34</v>
      </c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370"/>
        <v>Good Sales</v>
      </c>
      <c r="F5931" s="2">
        <v>0.47</v>
      </c>
      <c r="G5931" s="2">
        <f t="shared" si="368"/>
        <v>1713.4132</v>
      </c>
      <c r="H5931" s="2">
        <f t="shared" si="369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tr">
        <f t="shared" si="371"/>
        <v>profit</v>
      </c>
      <c r="P5931" s="2" t="s">
        <v>23</v>
      </c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370"/>
        <v>Good Sales</v>
      </c>
      <c r="F5932" s="2">
        <v>0.13</v>
      </c>
      <c r="G5932" s="2">
        <f t="shared" si="368"/>
        <v>440.01490000000001</v>
      </c>
      <c r="H5932" s="2">
        <f t="shared" si="369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tr">
        <f t="shared" si="371"/>
        <v>loss</v>
      </c>
      <c r="P5932" s="2" t="s">
        <v>34</v>
      </c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370"/>
        <v>Good Sales</v>
      </c>
      <c r="F5933" s="2">
        <v>0.44</v>
      </c>
      <c r="G5933" s="2">
        <f t="shared" si="368"/>
        <v>840.2636</v>
      </c>
      <c r="H5933" s="2">
        <f t="shared" si="369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tr">
        <f t="shared" si="371"/>
        <v>loss</v>
      </c>
      <c r="P5933" s="2" t="s">
        <v>17</v>
      </c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370"/>
        <v>Good Sales</v>
      </c>
      <c r="F5934" s="2">
        <v>0.32</v>
      </c>
      <c r="G5934" s="2">
        <f t="shared" si="368"/>
        <v>676.90240000000006</v>
      </c>
      <c r="H5934" s="2">
        <f t="shared" si="369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tr">
        <f t="shared" si="371"/>
        <v>loss</v>
      </c>
      <c r="P5934" s="2" t="s">
        <v>34</v>
      </c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370"/>
        <v>Good Sales</v>
      </c>
      <c r="F5935" s="2">
        <v>0.31</v>
      </c>
      <c r="G5935" s="2">
        <f t="shared" si="368"/>
        <v>1425.0792999999999</v>
      </c>
      <c r="H5935" s="2">
        <f t="shared" si="369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tr">
        <f t="shared" si="371"/>
        <v>loss</v>
      </c>
      <c r="P5935" s="2" t="s">
        <v>39</v>
      </c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370"/>
        <v>concerning</v>
      </c>
      <c r="F5936" s="2">
        <v>0.42</v>
      </c>
      <c r="G5936" s="2">
        <f t="shared" si="368"/>
        <v>69.027000000000001</v>
      </c>
      <c r="H5936" s="2">
        <f t="shared" si="369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tr">
        <f t="shared" si="371"/>
        <v>loss</v>
      </c>
      <c r="P5936" s="2" t="s">
        <v>23</v>
      </c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370"/>
        <v>Good Sales</v>
      </c>
      <c r="F5937" s="2">
        <v>0.25</v>
      </c>
      <c r="G5937" s="2">
        <f t="shared" si="368"/>
        <v>715.04750000000001</v>
      </c>
      <c r="H5937" s="2">
        <f t="shared" si="369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tr">
        <f t="shared" si="371"/>
        <v>loss</v>
      </c>
      <c r="P5937" s="2" t="s">
        <v>34</v>
      </c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370"/>
        <v>Good Sales</v>
      </c>
      <c r="F5938" s="2">
        <v>0.43</v>
      </c>
      <c r="G5938" s="2">
        <f t="shared" si="368"/>
        <v>1988.5221000000001</v>
      </c>
      <c r="H5938" s="2">
        <f t="shared" si="369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tr">
        <f t="shared" si="371"/>
        <v>loss</v>
      </c>
      <c r="P5938" s="2" t="s">
        <v>48</v>
      </c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370"/>
        <v>Good Sales</v>
      </c>
      <c r="F5939" s="2">
        <v>0.28000000000000003</v>
      </c>
      <c r="G5939" s="2">
        <f t="shared" si="368"/>
        <v>1281.9912000000002</v>
      </c>
      <c r="H5939" s="2">
        <f t="shared" si="369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tr">
        <f t="shared" si="371"/>
        <v>profit</v>
      </c>
      <c r="P5939" s="2" t="s">
        <v>34</v>
      </c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370"/>
        <v>Good Sales</v>
      </c>
      <c r="F5940" s="2">
        <v>0.49</v>
      </c>
      <c r="G5940" s="2">
        <f t="shared" si="368"/>
        <v>1452.7568999999999</v>
      </c>
      <c r="H5940" s="2">
        <f t="shared" si="369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tr">
        <f t="shared" si="371"/>
        <v>loss</v>
      </c>
      <c r="P5940" s="2" t="s">
        <v>28</v>
      </c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370"/>
        <v>Good Sales</v>
      </c>
      <c r="F5941" s="2">
        <v>0.33</v>
      </c>
      <c r="G5941" s="2">
        <f t="shared" si="368"/>
        <v>649.44990000000007</v>
      </c>
      <c r="H5941" s="2">
        <f t="shared" si="369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tr">
        <f t="shared" si="371"/>
        <v>loss</v>
      </c>
      <c r="P5941" s="2" t="s">
        <v>34</v>
      </c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370"/>
        <v>concerning</v>
      </c>
      <c r="F5942" s="2">
        <v>0.19</v>
      </c>
      <c r="G5942" s="2">
        <f t="shared" si="368"/>
        <v>111.0797</v>
      </c>
      <c r="H5942" s="2">
        <f t="shared" si="369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tr">
        <f t="shared" si="371"/>
        <v>loss</v>
      </c>
      <c r="P5942" s="2" t="s">
        <v>23</v>
      </c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370"/>
        <v>Good Sales</v>
      </c>
      <c r="F5943" s="2">
        <v>0.38</v>
      </c>
      <c r="G5943" s="2">
        <f t="shared" si="368"/>
        <v>361.58519999999999</v>
      </c>
      <c r="H5943" s="2">
        <f t="shared" si="369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tr">
        <f t="shared" si="371"/>
        <v>loss</v>
      </c>
      <c r="P5943" s="2" t="s">
        <v>23</v>
      </c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370"/>
        <v>Good Sales</v>
      </c>
      <c r="F5944" s="2">
        <v>0.25</v>
      </c>
      <c r="G5944" s="2">
        <f t="shared" si="368"/>
        <v>857.6</v>
      </c>
      <c r="H5944" s="2">
        <f t="shared" si="369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tr">
        <f t="shared" si="371"/>
        <v>loss</v>
      </c>
      <c r="P5944" s="2" t="s">
        <v>39</v>
      </c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370"/>
        <v>concerning</v>
      </c>
      <c r="F5945" s="2">
        <v>0.4</v>
      </c>
      <c r="G5945" s="2">
        <f t="shared" si="368"/>
        <v>72.603999999999999</v>
      </c>
      <c r="H5945" s="2">
        <f t="shared" si="369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tr">
        <f t="shared" si="371"/>
        <v>loss</v>
      </c>
      <c r="P5945" s="2" t="s">
        <v>23</v>
      </c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370"/>
        <v>Good Sales</v>
      </c>
      <c r="F5946" s="2">
        <v>0.42</v>
      </c>
      <c r="G5946" s="2">
        <f t="shared" si="368"/>
        <v>1860.2135999999998</v>
      </c>
      <c r="H5946" s="2">
        <f t="shared" si="369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tr">
        <f t="shared" si="371"/>
        <v>profit</v>
      </c>
      <c r="P5946" s="2" t="s">
        <v>48</v>
      </c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370"/>
        <v>Good Sales</v>
      </c>
      <c r="F5947" s="2">
        <v>0.31</v>
      </c>
      <c r="G5947" s="2">
        <f t="shared" si="368"/>
        <v>924.07280000000003</v>
      </c>
      <c r="H5947" s="2">
        <f t="shared" si="369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tr">
        <f t="shared" si="371"/>
        <v>loss</v>
      </c>
      <c r="P5947" s="2" t="s">
        <v>34</v>
      </c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370"/>
        <v>concerning</v>
      </c>
      <c r="F5948" s="2">
        <v>0.44</v>
      </c>
      <c r="G5948" s="2">
        <f t="shared" si="368"/>
        <v>141.33680000000001</v>
      </c>
      <c r="H5948" s="2">
        <f t="shared" si="369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tr">
        <f t="shared" si="371"/>
        <v>loss</v>
      </c>
      <c r="P5948" s="2" t="s">
        <v>23</v>
      </c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370"/>
        <v>Good Sales</v>
      </c>
      <c r="F5949" s="2">
        <v>0.2</v>
      </c>
      <c r="G5949" s="2">
        <f t="shared" si="368"/>
        <v>254.97199999999998</v>
      </c>
      <c r="H5949" s="2">
        <f t="shared" si="369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tr">
        <f t="shared" si="371"/>
        <v>loss</v>
      </c>
      <c r="P5949" s="2" t="s">
        <v>48</v>
      </c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370"/>
        <v>Good Sales</v>
      </c>
      <c r="F5950" s="2">
        <v>0.03</v>
      </c>
      <c r="G5950" s="2">
        <f t="shared" si="368"/>
        <v>90.347399999999993</v>
      </c>
      <c r="H5950" s="2">
        <f t="shared" si="369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tr">
        <f t="shared" si="371"/>
        <v>loss</v>
      </c>
      <c r="P5950" s="2" t="s">
        <v>28</v>
      </c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370"/>
        <v>concerning</v>
      </c>
      <c r="F5951" s="2">
        <v>0.33</v>
      </c>
      <c r="G5951" s="2">
        <f t="shared" si="368"/>
        <v>90.5685</v>
      </c>
      <c r="H5951" s="2">
        <f t="shared" si="369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tr">
        <f t="shared" si="371"/>
        <v>loss</v>
      </c>
      <c r="P5951" s="2" t="s">
        <v>39</v>
      </c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370"/>
        <v>Good Sales</v>
      </c>
      <c r="F5952" s="2">
        <v>0.38</v>
      </c>
      <c r="G5952" s="2">
        <f t="shared" si="368"/>
        <v>1490.3371999999999</v>
      </c>
      <c r="H5952" s="2">
        <f t="shared" si="369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tr">
        <f t="shared" si="371"/>
        <v>loss</v>
      </c>
      <c r="P5952" s="2" t="s">
        <v>48</v>
      </c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370"/>
        <v>Good Sales</v>
      </c>
      <c r="F5953" s="2">
        <v>0.04</v>
      </c>
      <c r="G5953" s="2">
        <f t="shared" si="368"/>
        <v>184.3048</v>
      </c>
      <c r="H5953" s="2">
        <f t="shared" si="369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tr">
        <f t="shared" si="371"/>
        <v>profit</v>
      </c>
      <c r="P5953" s="2" t="s">
        <v>23</v>
      </c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370"/>
        <v>Good Sales</v>
      </c>
      <c r="F5954" s="2">
        <v>0.39</v>
      </c>
      <c r="G5954" s="2">
        <f t="shared" ref="G5954:G6017" si="372">D5954*F5954</f>
        <v>1875.8922</v>
      </c>
      <c r="H5954" s="2">
        <f t="shared" ref="H5954:H6017" si="373">D5954-G5954</f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tr">
        <f t="shared" si="371"/>
        <v>loss</v>
      </c>
      <c r="P5954" s="2" t="s">
        <v>23</v>
      </c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374">IF(D5955&gt;800,"Good Sales","concerning")</f>
        <v>Good Sales</v>
      </c>
      <c r="F5955" s="2">
        <v>0.32</v>
      </c>
      <c r="G5955" s="2">
        <f t="shared" si="372"/>
        <v>1182.3776</v>
      </c>
      <c r="H5955" s="2">
        <f t="shared" si="373"/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tr">
        <f t="shared" ref="O5955:O6018" si="375">IF(N5955&gt;800,"profit","loss")</f>
        <v>loss</v>
      </c>
      <c r="P5955" s="2" t="s">
        <v>48</v>
      </c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374"/>
        <v>Good Sales</v>
      </c>
      <c r="F5956" s="2">
        <v>0.06</v>
      </c>
      <c r="G5956" s="2">
        <f t="shared" si="372"/>
        <v>257.90639999999996</v>
      </c>
      <c r="H5956" s="2">
        <f t="shared" si="373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tr">
        <f t="shared" si="375"/>
        <v>loss</v>
      </c>
      <c r="P5956" s="2" t="s">
        <v>34</v>
      </c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374"/>
        <v>Good Sales</v>
      </c>
      <c r="F5957" s="2">
        <v>0.27</v>
      </c>
      <c r="G5957" s="2">
        <f t="shared" si="372"/>
        <v>834.96690000000001</v>
      </c>
      <c r="H5957" s="2">
        <f t="shared" si="373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tr">
        <f t="shared" si="375"/>
        <v>loss</v>
      </c>
      <c r="P5957" s="2" t="s">
        <v>23</v>
      </c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374"/>
        <v>Good Sales</v>
      </c>
      <c r="F5958" s="2">
        <v>0.05</v>
      </c>
      <c r="G5958" s="2">
        <f t="shared" si="372"/>
        <v>117.34300000000002</v>
      </c>
      <c r="H5958" s="2">
        <f t="shared" si="373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tr">
        <f t="shared" si="375"/>
        <v>loss</v>
      </c>
      <c r="P5958" s="2" t="s">
        <v>48</v>
      </c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374"/>
        <v>Good Sales</v>
      </c>
      <c r="F5959" s="2">
        <v>0.16</v>
      </c>
      <c r="G5959" s="2">
        <f t="shared" si="372"/>
        <v>575.09760000000006</v>
      </c>
      <c r="H5959" s="2">
        <f t="shared" si="373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tr">
        <f t="shared" si="375"/>
        <v>loss</v>
      </c>
      <c r="P5959" s="2" t="s">
        <v>28</v>
      </c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374"/>
        <v>Good Sales</v>
      </c>
      <c r="F5960" s="2">
        <v>0.4</v>
      </c>
      <c r="G5960" s="2">
        <f t="shared" si="372"/>
        <v>479.39600000000002</v>
      </c>
      <c r="H5960" s="2">
        <f t="shared" si="373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tr">
        <f t="shared" si="375"/>
        <v>loss</v>
      </c>
      <c r="P5960" s="2" t="s">
        <v>39</v>
      </c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374"/>
        <v>concerning</v>
      </c>
      <c r="F5961" s="2">
        <v>0.05</v>
      </c>
      <c r="G5961" s="2">
        <f t="shared" si="372"/>
        <v>31.897000000000006</v>
      </c>
      <c r="H5961" s="2">
        <f t="shared" si="373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tr">
        <f t="shared" si="375"/>
        <v>loss</v>
      </c>
      <c r="P5961" s="2" t="s">
        <v>28</v>
      </c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374"/>
        <v>Good Sales</v>
      </c>
      <c r="F5962" s="2">
        <v>0.23</v>
      </c>
      <c r="G5962" s="2">
        <f t="shared" si="372"/>
        <v>881.60610000000008</v>
      </c>
      <c r="H5962" s="2">
        <f t="shared" si="373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tr">
        <f t="shared" si="375"/>
        <v>loss</v>
      </c>
      <c r="P5962" s="2" t="s">
        <v>34</v>
      </c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374"/>
        <v>Good Sales</v>
      </c>
      <c r="F5963" s="2">
        <v>0.3</v>
      </c>
      <c r="G5963" s="2">
        <f t="shared" si="372"/>
        <v>1438.5359999999998</v>
      </c>
      <c r="H5963" s="2">
        <f t="shared" si="373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tr">
        <f t="shared" si="375"/>
        <v>profit</v>
      </c>
      <c r="P5963" s="2" t="s">
        <v>28</v>
      </c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374"/>
        <v>Good Sales</v>
      </c>
      <c r="F5964" s="2">
        <v>0.47</v>
      </c>
      <c r="G5964" s="2">
        <f t="shared" si="372"/>
        <v>1376.9355</v>
      </c>
      <c r="H5964" s="2">
        <f t="shared" si="373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tr">
        <f t="shared" si="375"/>
        <v>loss</v>
      </c>
      <c r="P5964" s="2" t="s">
        <v>39</v>
      </c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374"/>
        <v>Good Sales</v>
      </c>
      <c r="F5965" s="2">
        <v>0.37</v>
      </c>
      <c r="G5965" s="2">
        <f t="shared" si="372"/>
        <v>911.85019999999997</v>
      </c>
      <c r="H5965" s="2">
        <f t="shared" si="373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tr">
        <f t="shared" si="375"/>
        <v>loss</v>
      </c>
      <c r="P5965" s="2" t="s">
        <v>34</v>
      </c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374"/>
        <v>Good Sales</v>
      </c>
      <c r="F5966" s="2">
        <v>7.0000000000000007E-2</v>
      </c>
      <c r="G5966" s="2">
        <f t="shared" si="372"/>
        <v>190.3006</v>
      </c>
      <c r="H5966" s="2">
        <f t="shared" si="373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tr">
        <f t="shared" si="375"/>
        <v>loss</v>
      </c>
      <c r="P5966" s="2" t="s">
        <v>39</v>
      </c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374"/>
        <v>Good Sales</v>
      </c>
      <c r="F5967" s="2">
        <v>0.48</v>
      </c>
      <c r="G5967" s="2">
        <f t="shared" si="372"/>
        <v>1173.3455999999999</v>
      </c>
      <c r="H5967" s="2">
        <f t="shared" si="373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tr">
        <f t="shared" si="375"/>
        <v>loss</v>
      </c>
      <c r="P5967" s="2" t="s">
        <v>48</v>
      </c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374"/>
        <v>Good Sales</v>
      </c>
      <c r="F5968" s="2">
        <v>0.24</v>
      </c>
      <c r="G5968" s="2">
        <f t="shared" si="372"/>
        <v>544.02719999999999</v>
      </c>
      <c r="H5968" s="2">
        <f t="shared" si="373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tr">
        <f t="shared" si="375"/>
        <v>loss</v>
      </c>
      <c r="P5968" s="2" t="s">
        <v>48</v>
      </c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374"/>
        <v>Good Sales</v>
      </c>
      <c r="F5969" s="2">
        <v>0.18</v>
      </c>
      <c r="G5969" s="2">
        <f t="shared" si="372"/>
        <v>853.28460000000007</v>
      </c>
      <c r="H5969" s="2">
        <f t="shared" si="373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tr">
        <f t="shared" si="375"/>
        <v>profit</v>
      </c>
      <c r="P5969" s="2" t="s">
        <v>34</v>
      </c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374"/>
        <v>Good Sales</v>
      </c>
      <c r="F5970" s="2">
        <v>0.06</v>
      </c>
      <c r="G5970" s="2">
        <f t="shared" si="372"/>
        <v>147.0504</v>
      </c>
      <c r="H5970" s="2">
        <f t="shared" si="373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tr">
        <f t="shared" si="375"/>
        <v>loss</v>
      </c>
      <c r="P5970" s="2" t="s">
        <v>39</v>
      </c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374"/>
        <v>concerning</v>
      </c>
      <c r="F5971" s="2">
        <v>0.47</v>
      </c>
      <c r="G5971" s="2">
        <f t="shared" si="372"/>
        <v>233.77799999999996</v>
      </c>
      <c r="H5971" s="2">
        <f t="shared" si="373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tr">
        <f t="shared" si="375"/>
        <v>loss</v>
      </c>
      <c r="P5971" s="2" t="s">
        <v>23</v>
      </c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374"/>
        <v>Good Sales</v>
      </c>
      <c r="F5972" s="2">
        <v>0.28999999999999998</v>
      </c>
      <c r="G5972" s="2">
        <f t="shared" si="372"/>
        <v>1116.7987000000001</v>
      </c>
      <c r="H5972" s="2">
        <f t="shared" si="373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tr">
        <f t="shared" si="375"/>
        <v>profit</v>
      </c>
      <c r="P5972" s="2" t="s">
        <v>34</v>
      </c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374"/>
        <v>Good Sales</v>
      </c>
      <c r="F5973" s="2">
        <v>0.49</v>
      </c>
      <c r="G5973" s="2">
        <f t="shared" si="372"/>
        <v>989.13850000000002</v>
      </c>
      <c r="H5973" s="2">
        <f t="shared" si="373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tr">
        <f t="shared" si="375"/>
        <v>loss</v>
      </c>
      <c r="P5973" s="2" t="s">
        <v>23</v>
      </c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374"/>
        <v>Good Sales</v>
      </c>
      <c r="F5974" s="2">
        <v>0.09</v>
      </c>
      <c r="G5974" s="2">
        <f t="shared" si="372"/>
        <v>322.416</v>
      </c>
      <c r="H5974" s="2">
        <f t="shared" si="373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tr">
        <f t="shared" si="375"/>
        <v>profit</v>
      </c>
      <c r="P5974" s="2" t="s">
        <v>39</v>
      </c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374"/>
        <v>Good Sales</v>
      </c>
      <c r="F5975" s="2">
        <v>0.27</v>
      </c>
      <c r="G5975" s="2">
        <f t="shared" si="372"/>
        <v>793.77030000000002</v>
      </c>
      <c r="H5975" s="2">
        <f t="shared" si="373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tr">
        <f t="shared" si="375"/>
        <v>loss</v>
      </c>
      <c r="P5975" s="2" t="s">
        <v>48</v>
      </c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374"/>
        <v>Good Sales</v>
      </c>
      <c r="F5976" s="2">
        <v>0.05</v>
      </c>
      <c r="G5976" s="2">
        <f t="shared" si="372"/>
        <v>179.72900000000001</v>
      </c>
      <c r="H5976" s="2">
        <f t="shared" si="373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tr">
        <f t="shared" si="375"/>
        <v>profit</v>
      </c>
      <c r="P5976" s="2" t="s">
        <v>34</v>
      </c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374"/>
        <v>concerning</v>
      </c>
      <c r="F5977" s="2">
        <v>0.26</v>
      </c>
      <c r="G5977" s="2">
        <f t="shared" si="372"/>
        <v>104.9802</v>
      </c>
      <c r="H5977" s="2">
        <f t="shared" si="373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tr">
        <f t="shared" si="375"/>
        <v>loss</v>
      </c>
      <c r="P5977" s="2" t="s">
        <v>23</v>
      </c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374"/>
        <v>concerning</v>
      </c>
      <c r="F5978" s="2">
        <v>0.44</v>
      </c>
      <c r="G5978" s="2">
        <f t="shared" si="372"/>
        <v>117.03120000000001</v>
      </c>
      <c r="H5978" s="2">
        <f t="shared" si="373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tr">
        <f t="shared" si="375"/>
        <v>loss</v>
      </c>
      <c r="P5978" s="2" t="s">
        <v>28</v>
      </c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374"/>
        <v>Good Sales</v>
      </c>
      <c r="F5979" s="2">
        <v>0.05</v>
      </c>
      <c r="G5979" s="2">
        <f t="shared" si="372"/>
        <v>97.742500000000007</v>
      </c>
      <c r="H5979" s="2">
        <f t="shared" si="373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tr">
        <f t="shared" si="375"/>
        <v>loss</v>
      </c>
      <c r="P5979" s="2" t="s">
        <v>48</v>
      </c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374"/>
        <v>Good Sales</v>
      </c>
      <c r="F5980" s="2">
        <v>0.13</v>
      </c>
      <c r="G5980" s="2">
        <f t="shared" si="372"/>
        <v>454.54630000000003</v>
      </c>
      <c r="H5980" s="2">
        <f t="shared" si="373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tr">
        <f t="shared" si="375"/>
        <v>loss</v>
      </c>
      <c r="P5980" s="2" t="s">
        <v>28</v>
      </c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374"/>
        <v>Good Sales</v>
      </c>
      <c r="F5981" s="2">
        <v>0.34</v>
      </c>
      <c r="G5981" s="2">
        <f t="shared" si="372"/>
        <v>406.65360000000004</v>
      </c>
      <c r="H5981" s="2">
        <f t="shared" si="373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tr">
        <f t="shared" si="375"/>
        <v>loss</v>
      </c>
      <c r="P5981" s="2" t="s">
        <v>17</v>
      </c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374"/>
        <v>Good Sales</v>
      </c>
      <c r="F5982" s="2">
        <v>0.04</v>
      </c>
      <c r="G5982" s="2">
        <f t="shared" si="372"/>
        <v>88.946399999999997</v>
      </c>
      <c r="H5982" s="2">
        <f t="shared" si="373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tr">
        <f t="shared" si="375"/>
        <v>loss</v>
      </c>
      <c r="P5982" s="2" t="s">
        <v>34</v>
      </c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374"/>
        <v>Good Sales</v>
      </c>
      <c r="F5983" s="2">
        <v>0.23</v>
      </c>
      <c r="G5983" s="2">
        <f t="shared" si="372"/>
        <v>1128.3731</v>
      </c>
      <c r="H5983" s="2">
        <f t="shared" si="373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tr">
        <f t="shared" si="375"/>
        <v>profit</v>
      </c>
      <c r="P5983" s="2" t="s">
        <v>23</v>
      </c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374"/>
        <v>Good Sales</v>
      </c>
      <c r="F5984" s="2">
        <v>0.17</v>
      </c>
      <c r="G5984" s="2">
        <f t="shared" si="372"/>
        <v>195.99130000000002</v>
      </c>
      <c r="H5984" s="2">
        <f t="shared" si="373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tr">
        <f t="shared" si="375"/>
        <v>loss</v>
      </c>
      <c r="P5984" s="2" t="s">
        <v>39</v>
      </c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374"/>
        <v>Good Sales</v>
      </c>
      <c r="F5985" s="2">
        <v>0.42</v>
      </c>
      <c r="G5985" s="2">
        <f t="shared" si="372"/>
        <v>1787.0663999999999</v>
      </c>
      <c r="H5985" s="2">
        <f t="shared" si="373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tr">
        <f t="shared" si="375"/>
        <v>profit</v>
      </c>
      <c r="P5985" s="2" t="s">
        <v>48</v>
      </c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374"/>
        <v>Good Sales</v>
      </c>
      <c r="F5986" s="2">
        <v>0.02</v>
      </c>
      <c r="G5986" s="2">
        <f t="shared" si="372"/>
        <v>82.895200000000003</v>
      </c>
      <c r="H5986" s="2">
        <f t="shared" si="373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tr">
        <f t="shared" si="375"/>
        <v>loss</v>
      </c>
      <c r="P5986" s="2" t="s">
        <v>48</v>
      </c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374"/>
        <v>Good Sales</v>
      </c>
      <c r="F5987" s="2">
        <v>0.43</v>
      </c>
      <c r="G5987" s="2">
        <f t="shared" si="372"/>
        <v>1921.0808999999999</v>
      </c>
      <c r="H5987" s="2">
        <f t="shared" si="373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tr">
        <f t="shared" si="375"/>
        <v>profit</v>
      </c>
      <c r="P5987" s="2" t="s">
        <v>48</v>
      </c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374"/>
        <v>Good Sales</v>
      </c>
      <c r="F5988" s="2">
        <v>0.35</v>
      </c>
      <c r="G5988" s="2">
        <f t="shared" si="372"/>
        <v>1604.4664999999998</v>
      </c>
      <c r="H5988" s="2">
        <f t="shared" si="373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tr">
        <f t="shared" si="375"/>
        <v>profit</v>
      </c>
      <c r="P5988" s="2" t="s">
        <v>34</v>
      </c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374"/>
        <v>Good Sales</v>
      </c>
      <c r="F5989" s="2">
        <v>0.15</v>
      </c>
      <c r="G5989" s="2">
        <f t="shared" si="372"/>
        <v>387.88049999999998</v>
      </c>
      <c r="H5989" s="2">
        <f t="shared" si="373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tr">
        <f t="shared" si="375"/>
        <v>loss</v>
      </c>
      <c r="P5989" s="2" t="s">
        <v>28</v>
      </c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374"/>
        <v>Good Sales</v>
      </c>
      <c r="F5990" s="2">
        <v>0.1</v>
      </c>
      <c r="G5990" s="2">
        <f t="shared" si="372"/>
        <v>344.14800000000002</v>
      </c>
      <c r="H5990" s="2">
        <f t="shared" si="373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tr">
        <f t="shared" si="375"/>
        <v>loss</v>
      </c>
      <c r="P5990" s="2" t="s">
        <v>39</v>
      </c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374"/>
        <v>Good Sales</v>
      </c>
      <c r="F5991" s="2">
        <v>0.48</v>
      </c>
      <c r="G5991" s="2">
        <f t="shared" si="372"/>
        <v>1503.6336000000001</v>
      </c>
      <c r="H5991" s="2">
        <f t="shared" si="373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tr">
        <f t="shared" si="375"/>
        <v>profit</v>
      </c>
      <c r="P5991" s="2" t="s">
        <v>39</v>
      </c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374"/>
        <v>Good Sales</v>
      </c>
      <c r="F5992" s="2">
        <v>0.28000000000000003</v>
      </c>
      <c r="G5992" s="2">
        <f t="shared" si="372"/>
        <v>451.87800000000004</v>
      </c>
      <c r="H5992" s="2">
        <f t="shared" si="373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tr">
        <f t="shared" si="375"/>
        <v>loss</v>
      </c>
      <c r="P5992" s="2" t="s">
        <v>39</v>
      </c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374"/>
        <v>Good Sales</v>
      </c>
      <c r="F5993" s="2">
        <v>0.17</v>
      </c>
      <c r="G5993" s="2">
        <f t="shared" si="372"/>
        <v>250.06320000000002</v>
      </c>
      <c r="H5993" s="2">
        <f t="shared" si="373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tr">
        <f t="shared" si="375"/>
        <v>loss</v>
      </c>
      <c r="P5993" s="2" t="s">
        <v>17</v>
      </c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374"/>
        <v>Good Sales</v>
      </c>
      <c r="F5994" s="2">
        <v>0.02</v>
      </c>
      <c r="G5994" s="2">
        <f t="shared" si="372"/>
        <v>35.473800000000004</v>
      </c>
      <c r="H5994" s="2">
        <f t="shared" si="373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tr">
        <f t="shared" si="375"/>
        <v>loss</v>
      </c>
      <c r="P5994" s="2" t="s">
        <v>39</v>
      </c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374"/>
        <v>Good Sales</v>
      </c>
      <c r="F5995" s="2">
        <v>0.08</v>
      </c>
      <c r="G5995" s="2">
        <f t="shared" si="372"/>
        <v>93.635200000000012</v>
      </c>
      <c r="H5995" s="2">
        <f t="shared" si="373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tr">
        <f t="shared" si="375"/>
        <v>loss</v>
      </c>
      <c r="P5995" s="2" t="s">
        <v>23</v>
      </c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374"/>
        <v>Good Sales</v>
      </c>
      <c r="F5996" s="2">
        <v>0.3</v>
      </c>
      <c r="G5996" s="2">
        <f t="shared" si="372"/>
        <v>1143.3539999999998</v>
      </c>
      <c r="H5996" s="2">
        <f t="shared" si="373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tr">
        <f t="shared" si="375"/>
        <v>profit</v>
      </c>
      <c r="P5996" s="2" t="s">
        <v>23</v>
      </c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374"/>
        <v>Good Sales</v>
      </c>
      <c r="F5997" s="2">
        <v>0.26</v>
      </c>
      <c r="G5997" s="2">
        <f t="shared" si="372"/>
        <v>1254.8666000000001</v>
      </c>
      <c r="H5997" s="2">
        <f t="shared" si="373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tr">
        <f t="shared" si="375"/>
        <v>profit</v>
      </c>
      <c r="P5997" s="2" t="s">
        <v>34</v>
      </c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374"/>
        <v>Good Sales</v>
      </c>
      <c r="F5998" s="2">
        <v>0.38</v>
      </c>
      <c r="G5998" s="2">
        <f t="shared" si="372"/>
        <v>1653.7904000000001</v>
      </c>
      <c r="H5998" s="2">
        <f t="shared" si="373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tr">
        <f t="shared" si="375"/>
        <v>loss</v>
      </c>
      <c r="P5998" s="2" t="s">
        <v>17</v>
      </c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374"/>
        <v>Good Sales</v>
      </c>
      <c r="F5999" s="2">
        <v>0.42</v>
      </c>
      <c r="G5999" s="2">
        <f t="shared" si="372"/>
        <v>490.5222</v>
      </c>
      <c r="H5999" s="2">
        <f t="shared" si="373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tr">
        <f t="shared" si="375"/>
        <v>loss</v>
      </c>
      <c r="P5999" s="2" t="s">
        <v>28</v>
      </c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374"/>
        <v>concerning</v>
      </c>
      <c r="F6000" s="2">
        <v>0.2</v>
      </c>
      <c r="G6000" s="2">
        <f t="shared" si="372"/>
        <v>70.878</v>
      </c>
      <c r="H6000" s="2">
        <f t="shared" si="373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tr">
        <f t="shared" si="375"/>
        <v>loss</v>
      </c>
      <c r="P6000" s="2" t="s">
        <v>48</v>
      </c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374"/>
        <v>Good Sales</v>
      </c>
      <c r="F6001" s="2">
        <v>0.05</v>
      </c>
      <c r="G6001" s="2">
        <f t="shared" si="372"/>
        <v>190.48800000000003</v>
      </c>
      <c r="H6001" s="2">
        <f t="shared" si="373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tr">
        <f t="shared" si="375"/>
        <v>loss</v>
      </c>
      <c r="P6001" s="2" t="s">
        <v>28</v>
      </c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374"/>
        <v>Good Sales</v>
      </c>
      <c r="F6002" s="2">
        <v>0.4</v>
      </c>
      <c r="G6002" s="2">
        <f t="shared" si="372"/>
        <v>804.82</v>
      </c>
      <c r="H6002" s="2">
        <f t="shared" si="373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tr">
        <f t="shared" si="375"/>
        <v>loss</v>
      </c>
      <c r="P6002" s="2" t="s">
        <v>17</v>
      </c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374"/>
        <v>Good Sales</v>
      </c>
      <c r="F6003" s="2">
        <v>0.28000000000000003</v>
      </c>
      <c r="G6003" s="2">
        <f t="shared" si="372"/>
        <v>1159.3680000000002</v>
      </c>
      <c r="H6003" s="2">
        <f t="shared" si="373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tr">
        <f t="shared" si="375"/>
        <v>loss</v>
      </c>
      <c r="P6003" s="2" t="s">
        <v>17</v>
      </c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374"/>
        <v>Good Sales</v>
      </c>
      <c r="F6004" s="2">
        <v>0.49</v>
      </c>
      <c r="G6004" s="2">
        <f t="shared" si="372"/>
        <v>1919.9474</v>
      </c>
      <c r="H6004" s="2">
        <f t="shared" si="373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tr">
        <f t="shared" si="375"/>
        <v>profit</v>
      </c>
      <c r="P6004" s="2" t="s">
        <v>48</v>
      </c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374"/>
        <v>Good Sales</v>
      </c>
      <c r="F6005" s="2">
        <v>0.4</v>
      </c>
      <c r="G6005" s="2">
        <f t="shared" si="372"/>
        <v>1265.8040000000001</v>
      </c>
      <c r="H6005" s="2">
        <f t="shared" si="373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tr">
        <f t="shared" si="375"/>
        <v>loss</v>
      </c>
      <c r="P6005" s="2" t="s">
        <v>28</v>
      </c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374"/>
        <v>Good Sales</v>
      </c>
      <c r="F6006" s="2">
        <v>0.16</v>
      </c>
      <c r="G6006" s="2">
        <f t="shared" si="372"/>
        <v>216.18560000000002</v>
      </c>
      <c r="H6006" s="2">
        <f t="shared" si="373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tr">
        <f t="shared" si="375"/>
        <v>loss</v>
      </c>
      <c r="P6006" s="2" t="s">
        <v>17</v>
      </c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374"/>
        <v>concerning</v>
      </c>
      <c r="F6007" s="2">
        <v>0.21</v>
      </c>
      <c r="G6007" s="2">
        <f t="shared" si="372"/>
        <v>128.0538</v>
      </c>
      <c r="H6007" s="2">
        <f t="shared" si="373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tr">
        <f t="shared" si="375"/>
        <v>loss</v>
      </c>
      <c r="P6007" s="2" t="s">
        <v>28</v>
      </c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374"/>
        <v>Good Sales</v>
      </c>
      <c r="F6008" s="2">
        <v>0.12</v>
      </c>
      <c r="G6008" s="2">
        <f t="shared" si="372"/>
        <v>160.55760000000001</v>
      </c>
      <c r="H6008" s="2">
        <f t="shared" si="373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tr">
        <f t="shared" si="375"/>
        <v>loss</v>
      </c>
      <c r="P6008" s="2" t="s">
        <v>34</v>
      </c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374"/>
        <v>Good Sales</v>
      </c>
      <c r="F6009" s="2">
        <v>0.26</v>
      </c>
      <c r="G6009" s="2">
        <f t="shared" si="372"/>
        <v>675.43320000000006</v>
      </c>
      <c r="H6009" s="2">
        <f t="shared" si="373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tr">
        <f t="shared" si="375"/>
        <v>loss</v>
      </c>
      <c r="P6009" s="2" t="s">
        <v>28</v>
      </c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374"/>
        <v>Good Sales</v>
      </c>
      <c r="F6010" s="2">
        <v>0.36</v>
      </c>
      <c r="G6010" s="2">
        <f t="shared" si="372"/>
        <v>1763.7731999999999</v>
      </c>
      <c r="H6010" s="2">
        <f t="shared" si="373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tr">
        <f t="shared" si="375"/>
        <v>loss</v>
      </c>
      <c r="P6010" s="2" t="s">
        <v>34</v>
      </c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374"/>
        <v>concerning</v>
      </c>
      <c r="F6011" s="2">
        <v>0.31</v>
      </c>
      <c r="G6011" s="2">
        <f t="shared" si="372"/>
        <v>127.74169999999999</v>
      </c>
      <c r="H6011" s="2">
        <f t="shared" si="373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tr">
        <f t="shared" si="375"/>
        <v>loss</v>
      </c>
      <c r="P6011" s="2" t="s">
        <v>23</v>
      </c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374"/>
        <v>Good Sales</v>
      </c>
      <c r="F6012" s="2">
        <v>0.17</v>
      </c>
      <c r="G6012" s="2">
        <f t="shared" si="372"/>
        <v>183.65950000000001</v>
      </c>
      <c r="H6012" s="2">
        <f t="shared" si="373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tr">
        <f t="shared" si="375"/>
        <v>loss</v>
      </c>
      <c r="P6012" s="2" t="s">
        <v>17</v>
      </c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374"/>
        <v>Good Sales</v>
      </c>
      <c r="F6013" s="2">
        <v>0.41</v>
      </c>
      <c r="G6013" s="2">
        <f t="shared" si="372"/>
        <v>1301.2047</v>
      </c>
      <c r="H6013" s="2">
        <f t="shared" si="373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tr">
        <f t="shared" si="375"/>
        <v>loss</v>
      </c>
      <c r="P6013" s="2" t="s">
        <v>28</v>
      </c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374"/>
        <v>Good Sales</v>
      </c>
      <c r="F6014" s="2">
        <v>0.05</v>
      </c>
      <c r="G6014" s="2">
        <f t="shared" si="372"/>
        <v>79.569500000000005</v>
      </c>
      <c r="H6014" s="2">
        <f t="shared" si="373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tr">
        <f t="shared" si="375"/>
        <v>loss</v>
      </c>
      <c r="P6014" s="2" t="s">
        <v>28</v>
      </c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374"/>
        <v>Good Sales</v>
      </c>
      <c r="F6015" s="2">
        <v>7.0000000000000007E-2</v>
      </c>
      <c r="G6015" s="2">
        <f t="shared" si="372"/>
        <v>301.46690000000001</v>
      </c>
      <c r="H6015" s="2">
        <f t="shared" si="373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tr">
        <f t="shared" si="375"/>
        <v>loss</v>
      </c>
      <c r="P6015" s="2" t="s">
        <v>17</v>
      </c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374"/>
        <v>concerning</v>
      </c>
      <c r="F6016" s="2">
        <v>0.2</v>
      </c>
      <c r="G6016" s="2">
        <f t="shared" si="372"/>
        <v>156.62800000000001</v>
      </c>
      <c r="H6016" s="2">
        <f t="shared" si="373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tr">
        <f t="shared" si="375"/>
        <v>loss</v>
      </c>
      <c r="P6016" s="2" t="s">
        <v>34</v>
      </c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374"/>
        <v>Good Sales</v>
      </c>
      <c r="F6017" s="2">
        <v>0.35</v>
      </c>
      <c r="G6017" s="2">
        <f t="shared" si="372"/>
        <v>1686.8145</v>
      </c>
      <c r="H6017" s="2">
        <f t="shared" si="373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tr">
        <f t="shared" si="375"/>
        <v>loss</v>
      </c>
      <c r="P6017" s="2" t="s">
        <v>34</v>
      </c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374"/>
        <v>Good Sales</v>
      </c>
      <c r="F6018" s="2">
        <v>0.35</v>
      </c>
      <c r="G6018" s="2">
        <f t="shared" ref="G6018:G6081" si="376">D6018*F6018</f>
        <v>1599.7239999999999</v>
      </c>
      <c r="H6018" s="2">
        <f t="shared" ref="H6018:H6081" si="377">D6018-G6018</f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tr">
        <f t="shared" si="375"/>
        <v>loss</v>
      </c>
      <c r="P6018" s="2" t="s">
        <v>39</v>
      </c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378">IF(D6019&gt;800,"Good Sales","concerning")</f>
        <v>Good Sales</v>
      </c>
      <c r="F6019" s="2">
        <v>0.18</v>
      </c>
      <c r="G6019" s="2">
        <f t="shared" si="376"/>
        <v>800.80020000000002</v>
      </c>
      <c r="H6019" s="2">
        <f t="shared" si="377"/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tr">
        <f t="shared" ref="O6019:O6082" si="379">IF(N6019&gt;800,"profit","loss")</f>
        <v>profit</v>
      </c>
      <c r="P6019" s="2" t="s">
        <v>28</v>
      </c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378"/>
        <v>Good Sales</v>
      </c>
      <c r="F6020" s="2">
        <v>0.35</v>
      </c>
      <c r="G6020" s="2">
        <f t="shared" si="376"/>
        <v>331.81399999999996</v>
      </c>
      <c r="H6020" s="2">
        <f t="shared" si="377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tr">
        <f t="shared" si="379"/>
        <v>loss</v>
      </c>
      <c r="P6020" s="2" t="s">
        <v>17</v>
      </c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378"/>
        <v>Good Sales</v>
      </c>
      <c r="F6021" s="2">
        <v>0.03</v>
      </c>
      <c r="G6021" s="2">
        <f t="shared" si="376"/>
        <v>51.435899999999997</v>
      </c>
      <c r="H6021" s="2">
        <f t="shared" si="377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tr">
        <f t="shared" si="379"/>
        <v>loss</v>
      </c>
      <c r="P6021" s="2" t="s">
        <v>17</v>
      </c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378"/>
        <v>Good Sales</v>
      </c>
      <c r="F6022" s="2">
        <v>0.15</v>
      </c>
      <c r="G6022" s="2">
        <f t="shared" si="376"/>
        <v>606.01049999999998</v>
      </c>
      <c r="H6022" s="2">
        <f t="shared" si="377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tr">
        <f t="shared" si="379"/>
        <v>profit</v>
      </c>
      <c r="P6022" s="2" t="s">
        <v>17</v>
      </c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378"/>
        <v>Good Sales</v>
      </c>
      <c r="F6023" s="2">
        <v>0.35</v>
      </c>
      <c r="G6023" s="2">
        <f t="shared" si="376"/>
        <v>1420.3910000000001</v>
      </c>
      <c r="H6023" s="2">
        <f t="shared" si="377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tr">
        <f t="shared" si="379"/>
        <v>loss</v>
      </c>
      <c r="P6023" s="2" t="s">
        <v>28</v>
      </c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378"/>
        <v>Good Sales</v>
      </c>
      <c r="F6024" s="2">
        <v>0.09</v>
      </c>
      <c r="G6024" s="2">
        <f t="shared" si="376"/>
        <v>319.98239999999998</v>
      </c>
      <c r="H6024" s="2">
        <f t="shared" si="377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tr">
        <f t="shared" si="379"/>
        <v>loss</v>
      </c>
      <c r="P6024" s="2" t="s">
        <v>23</v>
      </c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378"/>
        <v>Good Sales</v>
      </c>
      <c r="F6025" s="2">
        <v>0.11</v>
      </c>
      <c r="G6025" s="2">
        <f t="shared" si="376"/>
        <v>252.49949999999998</v>
      </c>
      <c r="H6025" s="2">
        <f t="shared" si="377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tr">
        <f t="shared" si="379"/>
        <v>loss</v>
      </c>
      <c r="P6025" s="2" t="s">
        <v>48</v>
      </c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378"/>
        <v>Good Sales</v>
      </c>
      <c r="F6026" s="2">
        <v>0.04</v>
      </c>
      <c r="G6026" s="2">
        <f t="shared" si="376"/>
        <v>65.071600000000004</v>
      </c>
      <c r="H6026" s="2">
        <f t="shared" si="377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tr">
        <f t="shared" si="379"/>
        <v>loss</v>
      </c>
      <c r="P6026" s="2" t="s">
        <v>17</v>
      </c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378"/>
        <v>Good Sales</v>
      </c>
      <c r="F6027" s="2">
        <v>0.18</v>
      </c>
      <c r="G6027" s="2">
        <f t="shared" si="376"/>
        <v>867.32819999999992</v>
      </c>
      <c r="H6027" s="2">
        <f t="shared" si="377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tr">
        <f t="shared" si="379"/>
        <v>profit</v>
      </c>
      <c r="P6027" s="2" t="s">
        <v>17</v>
      </c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378"/>
        <v>concerning</v>
      </c>
      <c r="F6028" s="2">
        <v>0.41</v>
      </c>
      <c r="G6028" s="2">
        <f t="shared" si="376"/>
        <v>320.7799</v>
      </c>
      <c r="H6028" s="2">
        <f t="shared" si="377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tr">
        <f t="shared" si="379"/>
        <v>loss</v>
      </c>
      <c r="P6028" s="2" t="s">
        <v>48</v>
      </c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378"/>
        <v>concerning</v>
      </c>
      <c r="F6029" s="2">
        <v>0.42</v>
      </c>
      <c r="G6029" s="2">
        <f t="shared" si="376"/>
        <v>132.04379999999998</v>
      </c>
      <c r="H6029" s="2">
        <f t="shared" si="377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tr">
        <f t="shared" si="379"/>
        <v>loss</v>
      </c>
      <c r="P6029" s="2" t="s">
        <v>17</v>
      </c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378"/>
        <v>concerning</v>
      </c>
      <c r="F6030" s="2">
        <v>0.43</v>
      </c>
      <c r="G6030" s="2">
        <f t="shared" si="376"/>
        <v>62.238200000000006</v>
      </c>
      <c r="H6030" s="2">
        <f t="shared" si="377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tr">
        <f t="shared" si="379"/>
        <v>loss</v>
      </c>
      <c r="P6030" s="2" t="s">
        <v>28</v>
      </c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378"/>
        <v>Good Sales</v>
      </c>
      <c r="F6031" s="2">
        <v>0.02</v>
      </c>
      <c r="G6031" s="2">
        <f t="shared" si="376"/>
        <v>77.952600000000004</v>
      </c>
      <c r="H6031" s="2">
        <f t="shared" si="377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tr">
        <f t="shared" si="379"/>
        <v>loss</v>
      </c>
      <c r="P6031" s="2" t="s">
        <v>23</v>
      </c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378"/>
        <v>concerning</v>
      </c>
      <c r="F6032" s="2">
        <v>0.5</v>
      </c>
      <c r="G6032" s="2">
        <f t="shared" si="376"/>
        <v>188.93</v>
      </c>
      <c r="H6032" s="2">
        <f t="shared" si="377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tr">
        <f t="shared" si="379"/>
        <v>loss</v>
      </c>
      <c r="P6032" s="2" t="s">
        <v>23</v>
      </c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378"/>
        <v>Good Sales</v>
      </c>
      <c r="F6033" s="2">
        <v>0.25</v>
      </c>
      <c r="G6033" s="2">
        <f t="shared" si="376"/>
        <v>684.83749999999998</v>
      </c>
      <c r="H6033" s="2">
        <f t="shared" si="377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tr">
        <f t="shared" si="379"/>
        <v>loss</v>
      </c>
      <c r="P6033" s="2" t="s">
        <v>48</v>
      </c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378"/>
        <v>Good Sales</v>
      </c>
      <c r="F6034" s="2">
        <v>0.44</v>
      </c>
      <c r="G6034" s="2">
        <f t="shared" si="376"/>
        <v>835.88120000000004</v>
      </c>
      <c r="H6034" s="2">
        <f t="shared" si="377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tr">
        <f t="shared" si="379"/>
        <v>loss</v>
      </c>
      <c r="P6034" s="2" t="s">
        <v>39</v>
      </c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378"/>
        <v>Good Sales</v>
      </c>
      <c r="F6035" s="2">
        <v>0.45</v>
      </c>
      <c r="G6035" s="2">
        <f t="shared" si="376"/>
        <v>368.9325</v>
      </c>
      <c r="H6035" s="2">
        <f t="shared" si="377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tr">
        <f t="shared" si="379"/>
        <v>loss</v>
      </c>
      <c r="P6035" s="2" t="s">
        <v>48</v>
      </c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378"/>
        <v>Good Sales</v>
      </c>
      <c r="F6036" s="2">
        <v>0.26</v>
      </c>
      <c r="G6036" s="2">
        <f t="shared" si="376"/>
        <v>969.51920000000007</v>
      </c>
      <c r="H6036" s="2">
        <f t="shared" si="377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tr">
        <f t="shared" si="379"/>
        <v>profit</v>
      </c>
      <c r="P6036" s="2" t="s">
        <v>23</v>
      </c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378"/>
        <v>concerning</v>
      </c>
      <c r="F6037" s="2">
        <v>0.03</v>
      </c>
      <c r="G6037" s="2">
        <f t="shared" si="376"/>
        <v>11.085899999999999</v>
      </c>
      <c r="H6037" s="2">
        <f t="shared" si="377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tr">
        <f t="shared" si="379"/>
        <v>loss</v>
      </c>
      <c r="P6037" s="2" t="s">
        <v>34</v>
      </c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378"/>
        <v>Good Sales</v>
      </c>
      <c r="F6038" s="2">
        <v>0.3</v>
      </c>
      <c r="G6038" s="2">
        <f t="shared" si="376"/>
        <v>498.03899999999999</v>
      </c>
      <c r="H6038" s="2">
        <f t="shared" si="377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tr">
        <f t="shared" si="379"/>
        <v>loss</v>
      </c>
      <c r="P6038" s="2" t="s">
        <v>39</v>
      </c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378"/>
        <v>Good Sales</v>
      </c>
      <c r="F6039" s="2">
        <v>0.17</v>
      </c>
      <c r="G6039" s="2">
        <f t="shared" si="376"/>
        <v>485.30579999999998</v>
      </c>
      <c r="H6039" s="2">
        <f t="shared" si="377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tr">
        <f t="shared" si="379"/>
        <v>profit</v>
      </c>
      <c r="P6039" s="2" t="s">
        <v>17</v>
      </c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378"/>
        <v>Good Sales</v>
      </c>
      <c r="F6040" s="2">
        <v>0.1</v>
      </c>
      <c r="G6040" s="2">
        <f t="shared" si="376"/>
        <v>207.18400000000003</v>
      </c>
      <c r="H6040" s="2">
        <f t="shared" si="377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tr">
        <f t="shared" si="379"/>
        <v>loss</v>
      </c>
      <c r="P6040" s="2" t="s">
        <v>17</v>
      </c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378"/>
        <v>Good Sales</v>
      </c>
      <c r="F6041" s="2">
        <v>0.09</v>
      </c>
      <c r="G6041" s="2">
        <f t="shared" si="376"/>
        <v>123.28469999999999</v>
      </c>
      <c r="H6041" s="2">
        <f t="shared" si="377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tr">
        <f t="shared" si="379"/>
        <v>loss</v>
      </c>
      <c r="P6041" s="2" t="s">
        <v>23</v>
      </c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378"/>
        <v>Good Sales</v>
      </c>
      <c r="F6042" s="2">
        <v>0.28000000000000003</v>
      </c>
      <c r="G6042" s="2">
        <f t="shared" si="376"/>
        <v>1298.472</v>
      </c>
      <c r="H6042" s="2">
        <f t="shared" si="377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tr">
        <f t="shared" si="379"/>
        <v>profit</v>
      </c>
      <c r="P6042" s="2" t="s">
        <v>28</v>
      </c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378"/>
        <v>Good Sales</v>
      </c>
      <c r="F6043" s="2">
        <v>0.05</v>
      </c>
      <c r="G6043" s="2">
        <f t="shared" si="376"/>
        <v>233.08750000000001</v>
      </c>
      <c r="H6043" s="2">
        <f t="shared" si="377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tr">
        <f t="shared" si="379"/>
        <v>profit</v>
      </c>
      <c r="P6043" s="2" t="s">
        <v>17</v>
      </c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378"/>
        <v>Good Sales</v>
      </c>
      <c r="F6044" s="2">
        <v>0.41</v>
      </c>
      <c r="G6044" s="2">
        <f t="shared" si="376"/>
        <v>876.93259999999998</v>
      </c>
      <c r="H6044" s="2">
        <f t="shared" si="377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tr">
        <f t="shared" si="379"/>
        <v>loss</v>
      </c>
      <c r="P6044" s="2" t="s">
        <v>34</v>
      </c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378"/>
        <v>Good Sales</v>
      </c>
      <c r="F6045" s="2">
        <v>0.11</v>
      </c>
      <c r="G6045" s="2">
        <f t="shared" si="376"/>
        <v>223.2285</v>
      </c>
      <c r="H6045" s="2">
        <f t="shared" si="377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tr">
        <f t="shared" si="379"/>
        <v>loss</v>
      </c>
      <c r="P6045" s="2" t="s">
        <v>39</v>
      </c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378"/>
        <v>Good Sales</v>
      </c>
      <c r="F6046" s="2">
        <v>0.27</v>
      </c>
      <c r="G6046" s="2">
        <f t="shared" si="376"/>
        <v>433.67130000000003</v>
      </c>
      <c r="H6046" s="2">
        <f t="shared" si="377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tr">
        <f t="shared" si="379"/>
        <v>loss</v>
      </c>
      <c r="P6046" s="2" t="s">
        <v>28</v>
      </c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378"/>
        <v>Good Sales</v>
      </c>
      <c r="F6047" s="2">
        <v>0.06</v>
      </c>
      <c r="G6047" s="2">
        <f t="shared" si="376"/>
        <v>257.5926</v>
      </c>
      <c r="H6047" s="2">
        <f t="shared" si="377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tr">
        <f t="shared" si="379"/>
        <v>loss</v>
      </c>
      <c r="P6047" s="2" t="s">
        <v>23</v>
      </c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378"/>
        <v>Good Sales</v>
      </c>
      <c r="F6048" s="2">
        <v>0.43</v>
      </c>
      <c r="G6048" s="2">
        <f t="shared" si="376"/>
        <v>1239.5954000000002</v>
      </c>
      <c r="H6048" s="2">
        <f t="shared" si="377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tr">
        <f t="shared" si="379"/>
        <v>loss</v>
      </c>
      <c r="P6048" s="2" t="s">
        <v>34</v>
      </c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378"/>
        <v>concerning</v>
      </c>
      <c r="F6049" s="2">
        <v>0.35</v>
      </c>
      <c r="G6049" s="2">
        <f t="shared" si="376"/>
        <v>188.53099999999998</v>
      </c>
      <c r="H6049" s="2">
        <f t="shared" si="377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tr">
        <f t="shared" si="379"/>
        <v>loss</v>
      </c>
      <c r="P6049" s="2" t="s">
        <v>39</v>
      </c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378"/>
        <v>Good Sales</v>
      </c>
      <c r="F6050" s="2">
        <v>0.1</v>
      </c>
      <c r="G6050" s="2">
        <f t="shared" si="376"/>
        <v>428.12700000000007</v>
      </c>
      <c r="H6050" s="2">
        <f t="shared" si="377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tr">
        <f t="shared" si="379"/>
        <v>loss</v>
      </c>
      <c r="P6050" s="2" t="s">
        <v>28</v>
      </c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378"/>
        <v>Good Sales</v>
      </c>
      <c r="F6051" s="2">
        <v>0.36</v>
      </c>
      <c r="G6051" s="2">
        <f t="shared" si="376"/>
        <v>979.53840000000002</v>
      </c>
      <c r="H6051" s="2">
        <f t="shared" si="377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tr">
        <f t="shared" si="379"/>
        <v>loss</v>
      </c>
      <c r="P6051" s="2" t="s">
        <v>48</v>
      </c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378"/>
        <v>Good Sales</v>
      </c>
      <c r="F6052" s="2">
        <v>0.04</v>
      </c>
      <c r="G6052" s="2">
        <f t="shared" si="376"/>
        <v>85.456000000000003</v>
      </c>
      <c r="H6052" s="2">
        <f t="shared" si="377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tr">
        <f t="shared" si="379"/>
        <v>loss</v>
      </c>
      <c r="P6052" s="2" t="s">
        <v>17</v>
      </c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378"/>
        <v>Good Sales</v>
      </c>
      <c r="F6053" s="2">
        <v>0.39</v>
      </c>
      <c r="G6053" s="2">
        <f t="shared" si="376"/>
        <v>684.66060000000004</v>
      </c>
      <c r="H6053" s="2">
        <f t="shared" si="377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tr">
        <f t="shared" si="379"/>
        <v>loss</v>
      </c>
      <c r="P6053" s="2" t="s">
        <v>17</v>
      </c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378"/>
        <v>concerning</v>
      </c>
      <c r="F6054" s="2">
        <v>0.25</v>
      </c>
      <c r="G6054" s="2">
        <f t="shared" si="376"/>
        <v>146.79750000000001</v>
      </c>
      <c r="H6054" s="2">
        <f t="shared" si="377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tr">
        <f t="shared" si="379"/>
        <v>loss</v>
      </c>
      <c r="P6054" s="2" t="s">
        <v>34</v>
      </c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378"/>
        <v>Good Sales</v>
      </c>
      <c r="F6055" s="2">
        <v>0.06</v>
      </c>
      <c r="G6055" s="2">
        <f t="shared" si="376"/>
        <v>287.2704</v>
      </c>
      <c r="H6055" s="2">
        <f t="shared" si="377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tr">
        <f t="shared" si="379"/>
        <v>loss</v>
      </c>
      <c r="P6055" s="2" t="s">
        <v>17</v>
      </c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378"/>
        <v>Good Sales</v>
      </c>
      <c r="F6056" s="2">
        <v>0.28000000000000003</v>
      </c>
      <c r="G6056" s="2">
        <f t="shared" si="376"/>
        <v>1044.9852000000001</v>
      </c>
      <c r="H6056" s="2">
        <f t="shared" si="377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tr">
        <f t="shared" si="379"/>
        <v>profit</v>
      </c>
      <c r="P6056" s="2" t="s">
        <v>28</v>
      </c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378"/>
        <v>concerning</v>
      </c>
      <c r="F6057" s="2">
        <v>0.1</v>
      </c>
      <c r="G6057" s="2">
        <f t="shared" si="376"/>
        <v>74.571000000000012</v>
      </c>
      <c r="H6057" s="2">
        <f t="shared" si="377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tr">
        <f t="shared" si="379"/>
        <v>loss</v>
      </c>
      <c r="P6057" s="2" t="s">
        <v>39</v>
      </c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378"/>
        <v>Good Sales</v>
      </c>
      <c r="F6058" s="2">
        <v>0.34</v>
      </c>
      <c r="G6058" s="2">
        <f t="shared" si="376"/>
        <v>885.77480000000003</v>
      </c>
      <c r="H6058" s="2">
        <f t="shared" si="377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tr">
        <f t="shared" si="379"/>
        <v>loss</v>
      </c>
      <c r="P6058" s="2" t="s">
        <v>39</v>
      </c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378"/>
        <v>Good Sales</v>
      </c>
      <c r="F6059" s="2">
        <v>0.35</v>
      </c>
      <c r="G6059" s="2">
        <f t="shared" si="376"/>
        <v>987.81200000000001</v>
      </c>
      <c r="H6059" s="2">
        <f t="shared" si="377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tr">
        <f t="shared" si="379"/>
        <v>loss</v>
      </c>
      <c r="P6059" s="2" t="s">
        <v>39</v>
      </c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378"/>
        <v>Good Sales</v>
      </c>
      <c r="F6060" s="2">
        <v>0.38</v>
      </c>
      <c r="G6060" s="2">
        <f t="shared" si="376"/>
        <v>350.60699999999997</v>
      </c>
      <c r="H6060" s="2">
        <f t="shared" si="377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tr">
        <f t="shared" si="379"/>
        <v>loss</v>
      </c>
      <c r="P6060" s="2" t="s">
        <v>23</v>
      </c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378"/>
        <v>Good Sales</v>
      </c>
      <c r="F6061" s="2">
        <v>0.45</v>
      </c>
      <c r="G6061" s="2">
        <f t="shared" si="376"/>
        <v>987.02549999999997</v>
      </c>
      <c r="H6061" s="2">
        <f t="shared" si="377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tr">
        <f t="shared" si="379"/>
        <v>loss</v>
      </c>
      <c r="P6061" s="2" t="s">
        <v>39</v>
      </c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378"/>
        <v>Good Sales</v>
      </c>
      <c r="F6062" s="2">
        <v>0.33</v>
      </c>
      <c r="G6062" s="2">
        <f t="shared" si="376"/>
        <v>1077.1728000000001</v>
      </c>
      <c r="H6062" s="2">
        <f t="shared" si="377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tr">
        <f t="shared" si="379"/>
        <v>loss</v>
      </c>
      <c r="P6062" s="2" t="s">
        <v>39</v>
      </c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378"/>
        <v>Good Sales</v>
      </c>
      <c r="F6063" s="2">
        <v>0.25</v>
      </c>
      <c r="G6063" s="2">
        <f t="shared" si="376"/>
        <v>372.91250000000002</v>
      </c>
      <c r="H6063" s="2">
        <f t="shared" si="377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tr">
        <f t="shared" si="379"/>
        <v>loss</v>
      </c>
      <c r="P6063" s="2" t="s">
        <v>23</v>
      </c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378"/>
        <v>Good Sales</v>
      </c>
      <c r="F6064" s="2">
        <v>0.43</v>
      </c>
      <c r="G6064" s="2">
        <f t="shared" si="376"/>
        <v>741.69839999999999</v>
      </c>
      <c r="H6064" s="2">
        <f t="shared" si="377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tr">
        <f t="shared" si="379"/>
        <v>loss</v>
      </c>
      <c r="P6064" s="2" t="s">
        <v>17</v>
      </c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378"/>
        <v>concerning</v>
      </c>
      <c r="F6065" s="2">
        <v>0.45</v>
      </c>
      <c r="G6065" s="2">
        <f t="shared" si="376"/>
        <v>314.07300000000004</v>
      </c>
      <c r="H6065" s="2">
        <f t="shared" si="377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tr">
        <f t="shared" si="379"/>
        <v>loss</v>
      </c>
      <c r="P6065" s="2" t="s">
        <v>39</v>
      </c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378"/>
        <v>Good Sales</v>
      </c>
      <c r="F6066" s="2">
        <v>0.39</v>
      </c>
      <c r="G6066" s="2">
        <f t="shared" si="376"/>
        <v>828.70320000000004</v>
      </c>
      <c r="H6066" s="2">
        <f t="shared" si="377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tr">
        <f t="shared" si="379"/>
        <v>loss</v>
      </c>
      <c r="P6066" s="2" t="s">
        <v>34</v>
      </c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378"/>
        <v>Good Sales</v>
      </c>
      <c r="F6067" s="2">
        <v>0.47</v>
      </c>
      <c r="G6067" s="2">
        <f t="shared" si="376"/>
        <v>1391.623</v>
      </c>
      <c r="H6067" s="2">
        <f t="shared" si="377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tr">
        <f t="shared" si="379"/>
        <v>loss</v>
      </c>
      <c r="P6067" s="2" t="s">
        <v>17</v>
      </c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378"/>
        <v>concerning</v>
      </c>
      <c r="F6068" s="2">
        <v>0.49</v>
      </c>
      <c r="G6068" s="2">
        <f t="shared" si="376"/>
        <v>328.78019999999998</v>
      </c>
      <c r="H6068" s="2">
        <f t="shared" si="377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tr">
        <f t="shared" si="379"/>
        <v>loss</v>
      </c>
      <c r="P6068" s="2" t="s">
        <v>39</v>
      </c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378"/>
        <v>Good Sales</v>
      </c>
      <c r="F6069" s="2">
        <v>0.13</v>
      </c>
      <c r="G6069" s="2">
        <f t="shared" si="376"/>
        <v>404.61720000000003</v>
      </c>
      <c r="H6069" s="2">
        <f t="shared" si="377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tr">
        <f t="shared" si="379"/>
        <v>loss</v>
      </c>
      <c r="P6069" s="2" t="s">
        <v>28</v>
      </c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378"/>
        <v>Good Sales</v>
      </c>
      <c r="F6070" s="2">
        <v>0.09</v>
      </c>
      <c r="G6070" s="2">
        <f t="shared" si="376"/>
        <v>184.4271</v>
      </c>
      <c r="H6070" s="2">
        <f t="shared" si="377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tr">
        <f t="shared" si="379"/>
        <v>loss</v>
      </c>
      <c r="P6070" s="2" t="s">
        <v>48</v>
      </c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378"/>
        <v>Good Sales</v>
      </c>
      <c r="F6071" s="2">
        <v>0.22</v>
      </c>
      <c r="G6071" s="2">
        <f t="shared" si="376"/>
        <v>753.07980000000009</v>
      </c>
      <c r="H6071" s="2">
        <f t="shared" si="377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tr">
        <f t="shared" si="379"/>
        <v>loss</v>
      </c>
      <c r="P6071" s="2" t="s">
        <v>39</v>
      </c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378"/>
        <v>Good Sales</v>
      </c>
      <c r="F6072" s="2">
        <v>0.5</v>
      </c>
      <c r="G6072" s="2">
        <f t="shared" si="376"/>
        <v>821.35</v>
      </c>
      <c r="H6072" s="2">
        <f t="shared" si="377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tr">
        <f t="shared" si="379"/>
        <v>loss</v>
      </c>
      <c r="P6072" s="2" t="s">
        <v>23</v>
      </c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378"/>
        <v>Good Sales</v>
      </c>
      <c r="F6073" s="2">
        <v>0.04</v>
      </c>
      <c r="G6073" s="2">
        <f t="shared" si="376"/>
        <v>115.426</v>
      </c>
      <c r="H6073" s="2">
        <f t="shared" si="377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tr">
        <f t="shared" si="379"/>
        <v>loss</v>
      </c>
      <c r="P6073" s="2" t="s">
        <v>39</v>
      </c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378"/>
        <v>Good Sales</v>
      </c>
      <c r="F6074" s="2">
        <v>0.36</v>
      </c>
      <c r="G6074" s="2">
        <f t="shared" si="376"/>
        <v>1116.9828</v>
      </c>
      <c r="H6074" s="2">
        <f t="shared" si="377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tr">
        <f t="shared" si="379"/>
        <v>loss</v>
      </c>
      <c r="P6074" s="2" t="s">
        <v>17</v>
      </c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378"/>
        <v>Good Sales</v>
      </c>
      <c r="F6075" s="2">
        <v>0.43</v>
      </c>
      <c r="G6075" s="2">
        <f t="shared" si="376"/>
        <v>1497.9006999999999</v>
      </c>
      <c r="H6075" s="2">
        <f t="shared" si="377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tr">
        <f t="shared" si="379"/>
        <v>loss</v>
      </c>
      <c r="P6075" s="2" t="s">
        <v>17</v>
      </c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378"/>
        <v>Good Sales</v>
      </c>
      <c r="F6076" s="2">
        <v>0.5</v>
      </c>
      <c r="G6076" s="2">
        <f t="shared" si="376"/>
        <v>1904.5</v>
      </c>
      <c r="H6076" s="2">
        <f t="shared" si="377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tr">
        <f t="shared" si="379"/>
        <v>loss</v>
      </c>
      <c r="P6076" s="2" t="s">
        <v>48</v>
      </c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378"/>
        <v>concerning</v>
      </c>
      <c r="F6077" s="2">
        <v>0.31</v>
      </c>
      <c r="G6077" s="2">
        <f t="shared" si="376"/>
        <v>238.1172</v>
      </c>
      <c r="H6077" s="2">
        <f t="shared" si="377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tr">
        <f t="shared" si="379"/>
        <v>loss</v>
      </c>
      <c r="P6077" s="2" t="s">
        <v>34</v>
      </c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378"/>
        <v>Good Sales</v>
      </c>
      <c r="F6078" s="2">
        <v>0.19</v>
      </c>
      <c r="G6078" s="2">
        <f t="shared" si="376"/>
        <v>917.64109999999994</v>
      </c>
      <c r="H6078" s="2">
        <f t="shared" si="377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tr">
        <f t="shared" si="379"/>
        <v>profit</v>
      </c>
      <c r="P6078" s="2" t="s">
        <v>34</v>
      </c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378"/>
        <v>Good Sales</v>
      </c>
      <c r="F6079" s="2">
        <v>0.08</v>
      </c>
      <c r="G6079" s="2">
        <f t="shared" si="376"/>
        <v>338.7088</v>
      </c>
      <c r="H6079" s="2">
        <f t="shared" si="377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tr">
        <f t="shared" si="379"/>
        <v>profit</v>
      </c>
      <c r="P6079" s="2" t="s">
        <v>34</v>
      </c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378"/>
        <v>Good Sales</v>
      </c>
      <c r="F6080" s="2">
        <v>0.49</v>
      </c>
      <c r="G6080" s="2">
        <f t="shared" si="376"/>
        <v>1399.1264000000001</v>
      </c>
      <c r="H6080" s="2">
        <f t="shared" si="377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tr">
        <f t="shared" si="379"/>
        <v>loss</v>
      </c>
      <c r="P6080" s="2" t="s">
        <v>39</v>
      </c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378"/>
        <v>Good Sales</v>
      </c>
      <c r="F6081" s="2">
        <v>0.46</v>
      </c>
      <c r="G6081" s="2">
        <f t="shared" si="376"/>
        <v>2052.8696</v>
      </c>
      <c r="H6081" s="2">
        <f t="shared" si="377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tr">
        <f t="shared" si="379"/>
        <v>loss</v>
      </c>
      <c r="P6081" s="2" t="s">
        <v>23</v>
      </c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378"/>
        <v>Good Sales</v>
      </c>
      <c r="F6082" s="2">
        <v>0.4</v>
      </c>
      <c r="G6082" s="2">
        <f t="shared" ref="G6082:G6145" si="380">D6082*F6082</f>
        <v>789.5680000000001</v>
      </c>
      <c r="H6082" s="2">
        <f t="shared" ref="H6082:H6145" si="381">D6082-G6082</f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tr">
        <f t="shared" si="379"/>
        <v>loss</v>
      </c>
      <c r="P6082" s="2" t="s">
        <v>17</v>
      </c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382">IF(D6083&gt;800,"Good Sales","concerning")</f>
        <v>concerning</v>
      </c>
      <c r="F6083" s="2">
        <v>0.47</v>
      </c>
      <c r="G6083" s="2">
        <f t="shared" si="380"/>
        <v>125.96</v>
      </c>
      <c r="H6083" s="2">
        <f t="shared" si="381"/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tr">
        <f t="shared" ref="O6083:O6146" si="383">IF(N6083&gt;800,"profit","loss")</f>
        <v>loss</v>
      </c>
      <c r="P6083" s="2" t="s">
        <v>39</v>
      </c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382"/>
        <v>Good Sales</v>
      </c>
      <c r="F6084" s="2">
        <v>0.03</v>
      </c>
      <c r="G6084" s="2">
        <f t="shared" si="380"/>
        <v>109.87349999999999</v>
      </c>
      <c r="H6084" s="2">
        <f t="shared" si="38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tr">
        <f t="shared" si="383"/>
        <v>loss</v>
      </c>
      <c r="P6084" s="2" t="s">
        <v>17</v>
      </c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382"/>
        <v>Good Sales</v>
      </c>
      <c r="F6085" s="2">
        <v>0.32</v>
      </c>
      <c r="G6085" s="2">
        <f t="shared" si="380"/>
        <v>1511.1648000000002</v>
      </c>
      <c r="H6085" s="2">
        <f t="shared" si="38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tr">
        <f t="shared" si="383"/>
        <v>profit</v>
      </c>
      <c r="P6085" s="2" t="s">
        <v>48</v>
      </c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382"/>
        <v>Good Sales</v>
      </c>
      <c r="F6086" s="2">
        <v>0.14000000000000001</v>
      </c>
      <c r="G6086" s="2">
        <f t="shared" si="380"/>
        <v>125.03260000000002</v>
      </c>
      <c r="H6086" s="2">
        <f t="shared" si="38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tr">
        <f t="shared" si="383"/>
        <v>loss</v>
      </c>
      <c r="P6086" s="2" t="s">
        <v>34</v>
      </c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382"/>
        <v>Good Sales</v>
      </c>
      <c r="F6087" s="2">
        <v>0.38</v>
      </c>
      <c r="G6087" s="2">
        <f t="shared" si="380"/>
        <v>1236.8924</v>
      </c>
      <c r="H6087" s="2">
        <f t="shared" si="38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tr">
        <f t="shared" si="383"/>
        <v>loss</v>
      </c>
      <c r="P6087" s="2" t="s">
        <v>34</v>
      </c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382"/>
        <v>Good Sales</v>
      </c>
      <c r="F6088" s="2">
        <v>0.05</v>
      </c>
      <c r="G6088" s="2">
        <f t="shared" si="380"/>
        <v>204.2895</v>
      </c>
      <c r="H6088" s="2">
        <f t="shared" si="38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tr">
        <f t="shared" si="383"/>
        <v>loss</v>
      </c>
      <c r="P6088" s="2" t="s">
        <v>17</v>
      </c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382"/>
        <v>Good Sales</v>
      </c>
      <c r="F6089" s="2">
        <v>0.13</v>
      </c>
      <c r="G6089" s="2">
        <f t="shared" si="380"/>
        <v>589.52790000000005</v>
      </c>
      <c r="H6089" s="2">
        <f t="shared" si="38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tr">
        <f t="shared" si="383"/>
        <v>loss</v>
      </c>
      <c r="P6089" s="2" t="s">
        <v>23</v>
      </c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382"/>
        <v>Good Sales</v>
      </c>
      <c r="F6090" s="2">
        <v>0.43</v>
      </c>
      <c r="G6090" s="2">
        <f t="shared" si="380"/>
        <v>625.64570000000003</v>
      </c>
      <c r="H6090" s="2">
        <f t="shared" si="38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tr">
        <f t="shared" si="383"/>
        <v>loss</v>
      </c>
      <c r="P6090" s="2" t="s">
        <v>28</v>
      </c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382"/>
        <v>concerning</v>
      </c>
      <c r="F6091" s="2">
        <v>0.37</v>
      </c>
      <c r="G6091" s="2">
        <f t="shared" si="380"/>
        <v>270.39599999999996</v>
      </c>
      <c r="H6091" s="2">
        <f t="shared" si="38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tr">
        <f t="shared" si="383"/>
        <v>loss</v>
      </c>
      <c r="P6091" s="2" t="s">
        <v>17</v>
      </c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382"/>
        <v>Good Sales</v>
      </c>
      <c r="F6092" s="2">
        <v>0.5</v>
      </c>
      <c r="G6092" s="2">
        <f t="shared" si="380"/>
        <v>657.23500000000001</v>
      </c>
      <c r="H6092" s="2">
        <f t="shared" si="38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tr">
        <f t="shared" si="383"/>
        <v>loss</v>
      </c>
      <c r="P6092" s="2" t="s">
        <v>17</v>
      </c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382"/>
        <v>Good Sales</v>
      </c>
      <c r="F6093" s="2">
        <v>0.32</v>
      </c>
      <c r="G6093" s="2">
        <f t="shared" si="380"/>
        <v>937.86880000000008</v>
      </c>
      <c r="H6093" s="2">
        <f t="shared" si="38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tr">
        <f t="shared" si="383"/>
        <v>loss</v>
      </c>
      <c r="P6093" s="2" t="s">
        <v>28</v>
      </c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382"/>
        <v>Good Sales</v>
      </c>
      <c r="F6094" s="2">
        <v>0.15</v>
      </c>
      <c r="G6094" s="2">
        <f t="shared" si="380"/>
        <v>690.26550000000009</v>
      </c>
      <c r="H6094" s="2">
        <f t="shared" si="38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tr">
        <f t="shared" si="383"/>
        <v>loss</v>
      </c>
      <c r="P6094" s="2" t="s">
        <v>17</v>
      </c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382"/>
        <v>Good Sales</v>
      </c>
      <c r="F6095" s="2">
        <v>0.27</v>
      </c>
      <c r="G6095" s="2">
        <f t="shared" si="380"/>
        <v>797.6961</v>
      </c>
      <c r="H6095" s="2">
        <f t="shared" si="38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tr">
        <f t="shared" si="383"/>
        <v>loss</v>
      </c>
      <c r="P6095" s="2" t="s">
        <v>34</v>
      </c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382"/>
        <v>Good Sales</v>
      </c>
      <c r="F6096" s="2">
        <v>0.47</v>
      </c>
      <c r="G6096" s="2">
        <f t="shared" si="380"/>
        <v>2164.8858</v>
      </c>
      <c r="H6096" s="2">
        <f t="shared" si="38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tr">
        <f t="shared" si="383"/>
        <v>profit</v>
      </c>
      <c r="P6096" s="2" t="s">
        <v>23</v>
      </c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382"/>
        <v>Good Sales</v>
      </c>
      <c r="F6097" s="2">
        <v>0.33</v>
      </c>
      <c r="G6097" s="2">
        <f t="shared" si="380"/>
        <v>1278.1494</v>
      </c>
      <c r="H6097" s="2">
        <f t="shared" si="38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tr">
        <f t="shared" si="383"/>
        <v>loss</v>
      </c>
      <c r="P6097" s="2" t="s">
        <v>23</v>
      </c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382"/>
        <v>Good Sales</v>
      </c>
      <c r="F6098" s="2">
        <v>0.44</v>
      </c>
      <c r="G6098" s="2">
        <f t="shared" si="380"/>
        <v>1334.1284000000001</v>
      </c>
      <c r="H6098" s="2">
        <f t="shared" si="38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tr">
        <f t="shared" si="383"/>
        <v>loss</v>
      </c>
      <c r="P6098" s="2" t="s">
        <v>39</v>
      </c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382"/>
        <v>concerning</v>
      </c>
      <c r="F6099" s="2">
        <v>0.01</v>
      </c>
      <c r="G6099" s="2">
        <f t="shared" si="380"/>
        <v>2.0681000000000003</v>
      </c>
      <c r="H6099" s="2">
        <f t="shared" si="38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tr">
        <f t="shared" si="383"/>
        <v>loss</v>
      </c>
      <c r="P6099" s="2" t="s">
        <v>17</v>
      </c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382"/>
        <v>Good Sales</v>
      </c>
      <c r="F6100" s="2">
        <v>0.18</v>
      </c>
      <c r="G6100" s="2">
        <f t="shared" si="380"/>
        <v>311.77259999999995</v>
      </c>
      <c r="H6100" s="2">
        <f t="shared" si="38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tr">
        <f t="shared" si="383"/>
        <v>loss</v>
      </c>
      <c r="P6100" s="2" t="s">
        <v>28</v>
      </c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382"/>
        <v>concerning</v>
      </c>
      <c r="F6101" s="2">
        <v>0.47</v>
      </c>
      <c r="G6101" s="2">
        <f t="shared" si="380"/>
        <v>179.32849999999999</v>
      </c>
      <c r="H6101" s="2">
        <f t="shared" si="38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tr">
        <f t="shared" si="383"/>
        <v>loss</v>
      </c>
      <c r="P6101" s="2" t="s">
        <v>23</v>
      </c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382"/>
        <v>Good Sales</v>
      </c>
      <c r="F6102" s="2">
        <v>0.02</v>
      </c>
      <c r="G6102" s="2">
        <f t="shared" si="380"/>
        <v>33.579799999999999</v>
      </c>
      <c r="H6102" s="2">
        <f t="shared" si="38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tr">
        <f t="shared" si="383"/>
        <v>loss</v>
      </c>
      <c r="P6102" s="2" t="s">
        <v>34</v>
      </c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382"/>
        <v>concerning</v>
      </c>
      <c r="F6103" s="2">
        <v>0.26</v>
      </c>
      <c r="G6103" s="2">
        <f t="shared" si="380"/>
        <v>105.4118</v>
      </c>
      <c r="H6103" s="2">
        <f t="shared" si="38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tr">
        <f t="shared" si="383"/>
        <v>loss</v>
      </c>
      <c r="P6103" s="2" t="s">
        <v>34</v>
      </c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382"/>
        <v>Good Sales</v>
      </c>
      <c r="F6104" s="2">
        <v>0.17</v>
      </c>
      <c r="G6104" s="2">
        <f t="shared" si="380"/>
        <v>156.791</v>
      </c>
      <c r="H6104" s="2">
        <f t="shared" si="38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tr">
        <f t="shared" si="383"/>
        <v>loss</v>
      </c>
      <c r="P6104" s="2" t="s">
        <v>34</v>
      </c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382"/>
        <v>Good Sales</v>
      </c>
      <c r="F6105" s="2">
        <v>0.32</v>
      </c>
      <c r="G6105" s="2">
        <f t="shared" si="380"/>
        <v>675.9552000000001</v>
      </c>
      <c r="H6105" s="2">
        <f t="shared" si="38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tr">
        <f t="shared" si="383"/>
        <v>loss</v>
      </c>
      <c r="P6105" s="2" t="s">
        <v>48</v>
      </c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382"/>
        <v>Good Sales</v>
      </c>
      <c r="F6106" s="2">
        <v>0.08</v>
      </c>
      <c r="G6106" s="2">
        <f t="shared" si="380"/>
        <v>209.83520000000001</v>
      </c>
      <c r="H6106" s="2">
        <f t="shared" si="38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tr">
        <f t="shared" si="383"/>
        <v>loss</v>
      </c>
      <c r="P6106" s="2" t="s">
        <v>39</v>
      </c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382"/>
        <v>Good Sales</v>
      </c>
      <c r="F6107" s="2">
        <v>0.33</v>
      </c>
      <c r="G6107" s="2">
        <f t="shared" si="380"/>
        <v>384.11670000000004</v>
      </c>
      <c r="H6107" s="2">
        <f t="shared" si="38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tr">
        <f t="shared" si="383"/>
        <v>loss</v>
      </c>
      <c r="P6107" s="2" t="s">
        <v>28</v>
      </c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382"/>
        <v>Good Sales</v>
      </c>
      <c r="F6108" s="2">
        <v>0.5</v>
      </c>
      <c r="G6108" s="2">
        <f t="shared" si="380"/>
        <v>1844.8150000000001</v>
      </c>
      <c r="H6108" s="2">
        <f t="shared" si="38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tr">
        <f t="shared" si="383"/>
        <v>loss</v>
      </c>
      <c r="P6108" s="2" t="s">
        <v>48</v>
      </c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382"/>
        <v>Good Sales</v>
      </c>
      <c r="F6109" s="2">
        <v>0.14000000000000001</v>
      </c>
      <c r="G6109" s="2">
        <f t="shared" si="380"/>
        <v>418.99060000000003</v>
      </c>
      <c r="H6109" s="2">
        <f t="shared" si="38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tr">
        <f t="shared" si="383"/>
        <v>loss</v>
      </c>
      <c r="P6109" s="2" t="s">
        <v>28</v>
      </c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382"/>
        <v>Good Sales</v>
      </c>
      <c r="F6110" s="2">
        <v>0.23</v>
      </c>
      <c r="G6110" s="2">
        <f t="shared" si="380"/>
        <v>802.61490000000003</v>
      </c>
      <c r="H6110" s="2">
        <f t="shared" si="38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tr">
        <f t="shared" si="383"/>
        <v>loss</v>
      </c>
      <c r="P6110" s="2" t="s">
        <v>39</v>
      </c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382"/>
        <v>Good Sales</v>
      </c>
      <c r="F6111" s="2">
        <v>0.01</v>
      </c>
      <c r="G6111" s="2">
        <f t="shared" si="380"/>
        <v>36.905500000000004</v>
      </c>
      <c r="H6111" s="2">
        <f t="shared" si="38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tr">
        <f t="shared" si="383"/>
        <v>loss</v>
      </c>
      <c r="P6111" s="2" t="s">
        <v>17</v>
      </c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382"/>
        <v>Good Sales</v>
      </c>
      <c r="F6112" s="2">
        <v>0.22</v>
      </c>
      <c r="G6112" s="2">
        <f t="shared" si="380"/>
        <v>805.62019999999995</v>
      </c>
      <c r="H6112" s="2">
        <f t="shared" si="38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tr">
        <f t="shared" si="383"/>
        <v>loss</v>
      </c>
      <c r="P6112" s="2" t="s">
        <v>23</v>
      </c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382"/>
        <v>Good Sales</v>
      </c>
      <c r="F6113" s="2">
        <v>0.2</v>
      </c>
      <c r="G6113" s="2">
        <f t="shared" si="380"/>
        <v>937.5100000000001</v>
      </c>
      <c r="H6113" s="2">
        <f t="shared" si="38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tr">
        <f t="shared" si="383"/>
        <v>loss</v>
      </c>
      <c r="P6113" s="2" t="s">
        <v>28</v>
      </c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382"/>
        <v>Good Sales</v>
      </c>
      <c r="F6114" s="2">
        <v>0.28000000000000003</v>
      </c>
      <c r="G6114" s="2">
        <f t="shared" si="380"/>
        <v>353.46640000000008</v>
      </c>
      <c r="H6114" s="2">
        <f t="shared" si="38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tr">
        <f t="shared" si="383"/>
        <v>loss</v>
      </c>
      <c r="P6114" s="2" t="s">
        <v>48</v>
      </c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382"/>
        <v>Good Sales</v>
      </c>
      <c r="F6115" s="2">
        <v>0.13</v>
      </c>
      <c r="G6115" s="2">
        <f t="shared" si="380"/>
        <v>185.08879999999999</v>
      </c>
      <c r="H6115" s="2">
        <f t="shared" si="38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tr">
        <f t="shared" si="383"/>
        <v>loss</v>
      </c>
      <c r="P6115" s="2" t="s">
        <v>28</v>
      </c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382"/>
        <v>concerning</v>
      </c>
      <c r="F6116" s="2">
        <v>0.16</v>
      </c>
      <c r="G6116" s="2">
        <f t="shared" si="380"/>
        <v>89.854400000000012</v>
      </c>
      <c r="H6116" s="2">
        <f t="shared" si="38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tr">
        <f t="shared" si="383"/>
        <v>loss</v>
      </c>
      <c r="P6116" s="2" t="s">
        <v>39</v>
      </c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382"/>
        <v>Good Sales</v>
      </c>
      <c r="F6117" s="2">
        <v>0.3</v>
      </c>
      <c r="G6117" s="2">
        <f t="shared" si="380"/>
        <v>901.101</v>
      </c>
      <c r="H6117" s="2">
        <f t="shared" si="38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tr">
        <f t="shared" si="383"/>
        <v>loss</v>
      </c>
      <c r="P6117" s="2" t="s">
        <v>23</v>
      </c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382"/>
        <v>Good Sales</v>
      </c>
      <c r="F6118" s="2">
        <v>0.45</v>
      </c>
      <c r="G6118" s="2">
        <f t="shared" si="380"/>
        <v>916.3845</v>
      </c>
      <c r="H6118" s="2">
        <f t="shared" si="38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tr">
        <f t="shared" si="383"/>
        <v>loss</v>
      </c>
      <c r="P6118" s="2" t="s">
        <v>28</v>
      </c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382"/>
        <v>Good Sales</v>
      </c>
      <c r="F6119" s="2">
        <v>0.12</v>
      </c>
      <c r="G6119" s="2">
        <f t="shared" si="380"/>
        <v>303.76439999999997</v>
      </c>
      <c r="H6119" s="2">
        <f t="shared" si="38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tr">
        <f t="shared" si="383"/>
        <v>loss</v>
      </c>
      <c r="P6119" s="2" t="s">
        <v>17</v>
      </c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382"/>
        <v>Good Sales</v>
      </c>
      <c r="F6120" s="2">
        <v>0.34</v>
      </c>
      <c r="G6120" s="2">
        <f t="shared" si="380"/>
        <v>316.92420000000004</v>
      </c>
      <c r="H6120" s="2">
        <f t="shared" si="38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tr">
        <f t="shared" si="383"/>
        <v>loss</v>
      </c>
      <c r="P6120" s="2" t="s">
        <v>39</v>
      </c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382"/>
        <v>Good Sales</v>
      </c>
      <c r="F6121" s="2">
        <v>0.26</v>
      </c>
      <c r="G6121" s="2">
        <f t="shared" si="380"/>
        <v>852.904</v>
      </c>
      <c r="H6121" s="2">
        <f t="shared" si="38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tr">
        <f t="shared" si="383"/>
        <v>loss</v>
      </c>
      <c r="P6121" s="2" t="s">
        <v>34</v>
      </c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382"/>
        <v>Good Sales</v>
      </c>
      <c r="F6122" s="2">
        <v>0.05</v>
      </c>
      <c r="G6122" s="2">
        <f t="shared" si="380"/>
        <v>156.65950000000001</v>
      </c>
      <c r="H6122" s="2">
        <f t="shared" si="38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tr">
        <f t="shared" si="383"/>
        <v>loss</v>
      </c>
      <c r="P6122" s="2" t="s">
        <v>48</v>
      </c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382"/>
        <v>Good Sales</v>
      </c>
      <c r="F6123" s="2">
        <v>0.28000000000000003</v>
      </c>
      <c r="G6123" s="2">
        <f t="shared" si="380"/>
        <v>391.28320000000008</v>
      </c>
      <c r="H6123" s="2">
        <f t="shared" si="38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tr">
        <f t="shared" si="383"/>
        <v>loss</v>
      </c>
      <c r="P6123" s="2" t="s">
        <v>17</v>
      </c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382"/>
        <v>Good Sales</v>
      </c>
      <c r="F6124" s="2">
        <v>0.35</v>
      </c>
      <c r="G6124" s="2">
        <f t="shared" si="380"/>
        <v>833.18899999999996</v>
      </c>
      <c r="H6124" s="2">
        <f t="shared" si="38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tr">
        <f t="shared" si="383"/>
        <v>loss</v>
      </c>
      <c r="P6124" s="2" t="s">
        <v>48</v>
      </c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382"/>
        <v>Good Sales</v>
      </c>
      <c r="F6125" s="2">
        <v>0.3</v>
      </c>
      <c r="G6125" s="2">
        <f t="shared" si="380"/>
        <v>1344.6209999999999</v>
      </c>
      <c r="H6125" s="2">
        <f t="shared" si="38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tr">
        <f t="shared" si="383"/>
        <v>profit</v>
      </c>
      <c r="P6125" s="2" t="s">
        <v>17</v>
      </c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382"/>
        <v>Good Sales</v>
      </c>
      <c r="F6126" s="2">
        <v>0.05</v>
      </c>
      <c r="G6126" s="2">
        <f t="shared" si="380"/>
        <v>194.50750000000002</v>
      </c>
      <c r="H6126" s="2">
        <f t="shared" si="38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tr">
        <f t="shared" si="383"/>
        <v>loss</v>
      </c>
      <c r="P6126" s="2" t="s">
        <v>23</v>
      </c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382"/>
        <v>Good Sales</v>
      </c>
      <c r="F6127" s="2">
        <v>0.43</v>
      </c>
      <c r="G6127" s="2">
        <f t="shared" si="380"/>
        <v>521.16859999999997</v>
      </c>
      <c r="H6127" s="2">
        <f t="shared" si="38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tr">
        <f t="shared" si="383"/>
        <v>loss</v>
      </c>
      <c r="P6127" s="2" t="s">
        <v>23</v>
      </c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382"/>
        <v>Good Sales</v>
      </c>
      <c r="F6128" s="2">
        <v>0.02</v>
      </c>
      <c r="G6128" s="2">
        <f t="shared" si="380"/>
        <v>88.127800000000008</v>
      </c>
      <c r="H6128" s="2">
        <f t="shared" si="38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tr">
        <f t="shared" si="383"/>
        <v>loss</v>
      </c>
      <c r="P6128" s="2" t="s">
        <v>34</v>
      </c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382"/>
        <v>concerning</v>
      </c>
      <c r="F6129" s="2">
        <v>0.12</v>
      </c>
      <c r="G6129" s="2">
        <f t="shared" si="380"/>
        <v>51.579599999999999</v>
      </c>
      <c r="H6129" s="2">
        <f t="shared" si="38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tr">
        <f t="shared" si="383"/>
        <v>loss</v>
      </c>
      <c r="P6129" s="2" t="s">
        <v>34</v>
      </c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382"/>
        <v>Good Sales</v>
      </c>
      <c r="F6130" s="2">
        <v>0.31</v>
      </c>
      <c r="G6130" s="2">
        <f t="shared" si="380"/>
        <v>659.75750000000005</v>
      </c>
      <c r="H6130" s="2">
        <f t="shared" si="38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tr">
        <f t="shared" si="383"/>
        <v>loss</v>
      </c>
      <c r="P6130" s="2" t="s">
        <v>34</v>
      </c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382"/>
        <v>concerning</v>
      </c>
      <c r="F6131" s="2">
        <v>0.11</v>
      </c>
      <c r="G6131" s="2">
        <f t="shared" si="380"/>
        <v>54.183799999999998</v>
      </c>
      <c r="H6131" s="2">
        <f t="shared" si="38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tr">
        <f t="shared" si="383"/>
        <v>loss</v>
      </c>
      <c r="P6131" s="2" t="s">
        <v>17</v>
      </c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382"/>
        <v>Good Sales</v>
      </c>
      <c r="F6132" s="2">
        <v>0.05</v>
      </c>
      <c r="G6132" s="2">
        <f t="shared" si="380"/>
        <v>231.4325</v>
      </c>
      <c r="H6132" s="2">
        <f t="shared" si="38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tr">
        <f t="shared" si="383"/>
        <v>loss</v>
      </c>
      <c r="P6132" s="2" t="s">
        <v>48</v>
      </c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382"/>
        <v>concerning</v>
      </c>
      <c r="F6133" s="2">
        <v>0.26</v>
      </c>
      <c r="G6133" s="2">
        <f t="shared" si="380"/>
        <v>77.854399999999998</v>
      </c>
      <c r="H6133" s="2">
        <f t="shared" si="38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tr">
        <f t="shared" si="383"/>
        <v>loss</v>
      </c>
      <c r="P6133" s="2" t="s">
        <v>28</v>
      </c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382"/>
        <v>Good Sales</v>
      </c>
      <c r="F6134" s="2">
        <v>0.36</v>
      </c>
      <c r="G6134" s="2">
        <f t="shared" si="380"/>
        <v>302.78879999999998</v>
      </c>
      <c r="H6134" s="2">
        <f t="shared" si="38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tr">
        <f t="shared" si="383"/>
        <v>loss</v>
      </c>
      <c r="P6134" s="2" t="s">
        <v>48</v>
      </c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382"/>
        <v>Good Sales</v>
      </c>
      <c r="F6135" s="2">
        <v>0.21</v>
      </c>
      <c r="G6135" s="2">
        <f t="shared" si="380"/>
        <v>962.57699999999988</v>
      </c>
      <c r="H6135" s="2">
        <f t="shared" si="38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tr">
        <f t="shared" si="383"/>
        <v>profit</v>
      </c>
      <c r="P6135" s="2" t="s">
        <v>28</v>
      </c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382"/>
        <v>Good Sales</v>
      </c>
      <c r="F6136" s="2">
        <v>0.35</v>
      </c>
      <c r="G6136" s="2">
        <f t="shared" si="380"/>
        <v>1033.3995</v>
      </c>
      <c r="H6136" s="2">
        <f t="shared" si="38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tr">
        <f t="shared" si="383"/>
        <v>loss</v>
      </c>
      <c r="P6136" s="2" t="s">
        <v>17</v>
      </c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382"/>
        <v>Good Sales</v>
      </c>
      <c r="F6137" s="2">
        <v>0.43</v>
      </c>
      <c r="G6137" s="2">
        <f t="shared" si="380"/>
        <v>1718.4606000000001</v>
      </c>
      <c r="H6137" s="2">
        <f t="shared" si="38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tr">
        <f t="shared" si="383"/>
        <v>profit</v>
      </c>
      <c r="P6137" s="2" t="s">
        <v>17</v>
      </c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382"/>
        <v>concerning</v>
      </c>
      <c r="F6138" s="2">
        <v>0.48</v>
      </c>
      <c r="G6138" s="2">
        <f t="shared" si="380"/>
        <v>86.587199999999996</v>
      </c>
      <c r="H6138" s="2">
        <f t="shared" si="38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tr">
        <f t="shared" si="383"/>
        <v>loss</v>
      </c>
      <c r="P6138" s="2" t="s">
        <v>39</v>
      </c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382"/>
        <v>Good Sales</v>
      </c>
      <c r="F6139" s="2">
        <v>0.12</v>
      </c>
      <c r="G6139" s="2">
        <f t="shared" si="380"/>
        <v>258.42840000000001</v>
      </c>
      <c r="H6139" s="2">
        <f t="shared" si="38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tr">
        <f t="shared" si="383"/>
        <v>loss</v>
      </c>
      <c r="P6139" s="2" t="s">
        <v>23</v>
      </c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382"/>
        <v>Good Sales</v>
      </c>
      <c r="F6140" s="2">
        <v>0.3</v>
      </c>
      <c r="G6140" s="2">
        <f t="shared" si="380"/>
        <v>1477.164</v>
      </c>
      <c r="H6140" s="2">
        <f t="shared" si="38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tr">
        <f t="shared" si="383"/>
        <v>profit</v>
      </c>
      <c r="P6140" s="2" t="s">
        <v>28</v>
      </c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382"/>
        <v>Good Sales</v>
      </c>
      <c r="F6141" s="2">
        <v>0.13</v>
      </c>
      <c r="G6141" s="2">
        <f t="shared" si="380"/>
        <v>382.34430000000003</v>
      </c>
      <c r="H6141" s="2">
        <f t="shared" si="38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tr">
        <f t="shared" si="383"/>
        <v>loss</v>
      </c>
      <c r="P6141" s="2" t="s">
        <v>48</v>
      </c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382"/>
        <v>Good Sales</v>
      </c>
      <c r="F6142" s="2">
        <v>0.44</v>
      </c>
      <c r="G6142" s="2">
        <f t="shared" si="380"/>
        <v>1875.9179999999999</v>
      </c>
      <c r="H6142" s="2">
        <f t="shared" si="38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tr">
        <f t="shared" si="383"/>
        <v>loss</v>
      </c>
      <c r="P6142" s="2" t="s">
        <v>23</v>
      </c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382"/>
        <v>Good Sales</v>
      </c>
      <c r="F6143" s="2">
        <v>0.45</v>
      </c>
      <c r="G6143" s="2">
        <f t="shared" si="380"/>
        <v>2169.6479999999997</v>
      </c>
      <c r="H6143" s="2">
        <f t="shared" si="38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tr">
        <f t="shared" si="383"/>
        <v>loss</v>
      </c>
      <c r="P6143" s="2" t="s">
        <v>23</v>
      </c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382"/>
        <v>Good Sales</v>
      </c>
      <c r="F6144" s="2">
        <v>0.16</v>
      </c>
      <c r="G6144" s="2">
        <f t="shared" si="380"/>
        <v>553.072</v>
      </c>
      <c r="H6144" s="2">
        <f t="shared" si="38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tr">
        <f t="shared" si="383"/>
        <v>loss</v>
      </c>
      <c r="P6144" s="2" t="s">
        <v>28</v>
      </c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382"/>
        <v>Good Sales</v>
      </c>
      <c r="F6145" s="2">
        <v>0.32</v>
      </c>
      <c r="G6145" s="2">
        <f t="shared" si="380"/>
        <v>545.72480000000007</v>
      </c>
      <c r="H6145" s="2">
        <f t="shared" si="38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tr">
        <f t="shared" si="383"/>
        <v>loss</v>
      </c>
      <c r="P6145" s="2" t="s">
        <v>34</v>
      </c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382"/>
        <v>Good Sales</v>
      </c>
      <c r="F6146" s="2">
        <v>0.44</v>
      </c>
      <c r="G6146" s="2">
        <f t="shared" ref="G6146:G6209" si="384">D6146*F6146</f>
        <v>709.35480000000007</v>
      </c>
      <c r="H6146" s="2">
        <f t="shared" ref="H6146:H6209" si="385">D6146-G6146</f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tr">
        <f t="shared" si="383"/>
        <v>loss</v>
      </c>
      <c r="P6146" s="2" t="s">
        <v>23</v>
      </c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386">IF(D6147&gt;800,"Good Sales","concerning")</f>
        <v>concerning</v>
      </c>
      <c r="F6147" s="2">
        <v>0.25</v>
      </c>
      <c r="G6147" s="2">
        <f t="shared" si="384"/>
        <v>112.315</v>
      </c>
      <c r="H6147" s="2">
        <f t="shared" si="385"/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tr">
        <f t="shared" ref="O6147:O6210" si="387">IF(N6147&gt;800,"profit","loss")</f>
        <v>loss</v>
      </c>
      <c r="P6147" s="2" t="s">
        <v>23</v>
      </c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386"/>
        <v>Good Sales</v>
      </c>
      <c r="F6148" s="2">
        <v>0.36</v>
      </c>
      <c r="G6148" s="2">
        <f t="shared" si="384"/>
        <v>790.58879999999999</v>
      </c>
      <c r="H6148" s="2">
        <f t="shared" si="385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tr">
        <f t="shared" si="387"/>
        <v>loss</v>
      </c>
      <c r="P6148" s="2" t="s">
        <v>17</v>
      </c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386"/>
        <v>Good Sales</v>
      </c>
      <c r="F6149" s="2">
        <v>0.4</v>
      </c>
      <c r="G6149" s="2">
        <f t="shared" si="384"/>
        <v>1834.164</v>
      </c>
      <c r="H6149" s="2">
        <f t="shared" si="385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tr">
        <f t="shared" si="387"/>
        <v>loss</v>
      </c>
      <c r="P6149" s="2" t="s">
        <v>23</v>
      </c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386"/>
        <v>Good Sales</v>
      </c>
      <c r="F6150" s="2">
        <v>0.44</v>
      </c>
      <c r="G6150" s="2">
        <f t="shared" si="384"/>
        <v>1074.7044000000001</v>
      </c>
      <c r="H6150" s="2">
        <f t="shared" si="385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tr">
        <f t="shared" si="387"/>
        <v>loss</v>
      </c>
      <c r="P6150" s="2" t="s">
        <v>34</v>
      </c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386"/>
        <v>Good Sales</v>
      </c>
      <c r="F6151" s="2">
        <v>0.26</v>
      </c>
      <c r="G6151" s="2">
        <f t="shared" si="384"/>
        <v>1186.6088</v>
      </c>
      <c r="H6151" s="2">
        <f t="shared" si="385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tr">
        <f t="shared" si="387"/>
        <v>profit</v>
      </c>
      <c r="P6151" s="2" t="s">
        <v>34</v>
      </c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386"/>
        <v>Good Sales</v>
      </c>
      <c r="F6152" s="2">
        <v>0.47</v>
      </c>
      <c r="G6152" s="2">
        <f t="shared" si="384"/>
        <v>1928.8799999999999</v>
      </c>
      <c r="H6152" s="2">
        <f t="shared" si="385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tr">
        <f t="shared" si="387"/>
        <v>profit</v>
      </c>
      <c r="P6152" s="2" t="s">
        <v>23</v>
      </c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386"/>
        <v>Good Sales</v>
      </c>
      <c r="F6153" s="2">
        <v>0.31</v>
      </c>
      <c r="G6153" s="2">
        <f t="shared" si="384"/>
        <v>1525.9812000000002</v>
      </c>
      <c r="H6153" s="2">
        <f t="shared" si="385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tr">
        <f t="shared" si="387"/>
        <v>loss</v>
      </c>
      <c r="P6153" s="2" t="s">
        <v>23</v>
      </c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386"/>
        <v>Good Sales</v>
      </c>
      <c r="F6154" s="2">
        <v>0.08</v>
      </c>
      <c r="G6154" s="2">
        <f t="shared" si="384"/>
        <v>379.49680000000001</v>
      </c>
      <c r="H6154" s="2">
        <f t="shared" si="385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tr">
        <f t="shared" si="387"/>
        <v>loss</v>
      </c>
      <c r="P6154" s="2" t="s">
        <v>34</v>
      </c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386"/>
        <v>Good Sales</v>
      </c>
      <c r="F6155" s="2">
        <v>0.31</v>
      </c>
      <c r="G6155" s="2">
        <f t="shared" si="384"/>
        <v>1104.1487</v>
      </c>
      <c r="H6155" s="2">
        <f t="shared" si="385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tr">
        <f t="shared" si="387"/>
        <v>loss</v>
      </c>
      <c r="P6155" s="2" t="s">
        <v>28</v>
      </c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386"/>
        <v>Good Sales</v>
      </c>
      <c r="F6156" s="2">
        <v>0.15</v>
      </c>
      <c r="G6156" s="2">
        <f t="shared" si="384"/>
        <v>655.34399999999994</v>
      </c>
      <c r="H6156" s="2">
        <f t="shared" si="385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tr">
        <f t="shared" si="387"/>
        <v>loss</v>
      </c>
      <c r="P6156" s="2" t="s">
        <v>17</v>
      </c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386"/>
        <v>Good Sales</v>
      </c>
      <c r="F6157" s="2">
        <v>0.19</v>
      </c>
      <c r="G6157" s="2">
        <f t="shared" si="384"/>
        <v>715.46019999999999</v>
      </c>
      <c r="H6157" s="2">
        <f t="shared" si="385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tr">
        <f t="shared" si="387"/>
        <v>profit</v>
      </c>
      <c r="P6157" s="2" t="s">
        <v>48</v>
      </c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386"/>
        <v>Good Sales</v>
      </c>
      <c r="F6158" s="2">
        <v>0.4</v>
      </c>
      <c r="G6158" s="2">
        <f t="shared" si="384"/>
        <v>1418.652</v>
      </c>
      <c r="H6158" s="2">
        <f t="shared" si="385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tr">
        <f t="shared" si="387"/>
        <v>loss</v>
      </c>
      <c r="P6158" s="2" t="s">
        <v>48</v>
      </c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386"/>
        <v>Good Sales</v>
      </c>
      <c r="F6159" s="2">
        <v>0.49</v>
      </c>
      <c r="G6159" s="2">
        <f t="shared" si="384"/>
        <v>1767.0575999999999</v>
      </c>
      <c r="H6159" s="2">
        <f t="shared" si="385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tr">
        <f t="shared" si="387"/>
        <v>loss</v>
      </c>
      <c r="P6159" s="2" t="s">
        <v>17</v>
      </c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386"/>
        <v>Good Sales</v>
      </c>
      <c r="F6160" s="2">
        <v>0.43</v>
      </c>
      <c r="G6160" s="2">
        <f t="shared" si="384"/>
        <v>1562.2373</v>
      </c>
      <c r="H6160" s="2">
        <f t="shared" si="385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tr">
        <f t="shared" si="387"/>
        <v>loss</v>
      </c>
      <c r="P6160" s="2" t="s">
        <v>34</v>
      </c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386"/>
        <v>Good Sales</v>
      </c>
      <c r="F6161" s="2">
        <v>0.16</v>
      </c>
      <c r="G6161" s="2">
        <f t="shared" si="384"/>
        <v>313.464</v>
      </c>
      <c r="H6161" s="2">
        <f t="shared" si="385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tr">
        <f t="shared" si="387"/>
        <v>loss</v>
      </c>
      <c r="P6161" s="2" t="s">
        <v>28</v>
      </c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386"/>
        <v>Good Sales</v>
      </c>
      <c r="F6162" s="2">
        <v>0.23</v>
      </c>
      <c r="G6162" s="2">
        <f t="shared" si="384"/>
        <v>500.35580000000004</v>
      </c>
      <c r="H6162" s="2">
        <f t="shared" si="385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tr">
        <f t="shared" si="387"/>
        <v>loss</v>
      </c>
      <c r="P6162" s="2" t="s">
        <v>48</v>
      </c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386"/>
        <v>Good Sales</v>
      </c>
      <c r="F6163" s="2">
        <v>0.49</v>
      </c>
      <c r="G6163" s="2">
        <f t="shared" si="384"/>
        <v>755.06550000000004</v>
      </c>
      <c r="H6163" s="2">
        <f t="shared" si="385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tr">
        <f t="shared" si="387"/>
        <v>loss</v>
      </c>
      <c r="P6163" s="2" t="s">
        <v>17</v>
      </c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386"/>
        <v>Good Sales</v>
      </c>
      <c r="F6164" s="2">
        <v>0.46</v>
      </c>
      <c r="G6164" s="2">
        <f t="shared" si="384"/>
        <v>380.18080000000003</v>
      </c>
      <c r="H6164" s="2">
        <f t="shared" si="385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tr">
        <f t="shared" si="387"/>
        <v>loss</v>
      </c>
      <c r="P6164" s="2" t="s">
        <v>28</v>
      </c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386"/>
        <v>Good Sales</v>
      </c>
      <c r="F6165" s="2">
        <v>0.49</v>
      </c>
      <c r="G6165" s="2">
        <f t="shared" si="384"/>
        <v>1149.7212999999999</v>
      </c>
      <c r="H6165" s="2">
        <f t="shared" si="385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tr">
        <f t="shared" si="387"/>
        <v>loss</v>
      </c>
      <c r="P6165" s="2" t="s">
        <v>23</v>
      </c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386"/>
        <v>Good Sales</v>
      </c>
      <c r="F6166" s="2">
        <v>0.22</v>
      </c>
      <c r="G6166" s="2">
        <f t="shared" si="384"/>
        <v>992.14499999999998</v>
      </c>
      <c r="H6166" s="2">
        <f t="shared" si="385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tr">
        <f t="shared" si="387"/>
        <v>loss</v>
      </c>
      <c r="P6166" s="2" t="s">
        <v>17</v>
      </c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386"/>
        <v>Good Sales</v>
      </c>
      <c r="F6167" s="2">
        <v>0.4</v>
      </c>
      <c r="G6167" s="2">
        <f t="shared" si="384"/>
        <v>1316.48</v>
      </c>
      <c r="H6167" s="2">
        <f t="shared" si="385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tr">
        <f t="shared" si="387"/>
        <v>loss</v>
      </c>
      <c r="P6167" s="2" t="s">
        <v>17</v>
      </c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386"/>
        <v>concerning</v>
      </c>
      <c r="F6168" s="2">
        <v>0.44</v>
      </c>
      <c r="G6168" s="2">
        <f t="shared" si="384"/>
        <v>165.1232</v>
      </c>
      <c r="H6168" s="2">
        <f t="shared" si="385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tr">
        <f t="shared" si="387"/>
        <v>loss</v>
      </c>
      <c r="P6168" s="2" t="s">
        <v>48</v>
      </c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386"/>
        <v>Good Sales</v>
      </c>
      <c r="F6169" s="2">
        <v>0.02</v>
      </c>
      <c r="G6169" s="2">
        <f t="shared" si="384"/>
        <v>81.497600000000006</v>
      </c>
      <c r="H6169" s="2">
        <f t="shared" si="385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tr">
        <f t="shared" si="387"/>
        <v>loss</v>
      </c>
      <c r="P6169" s="2" t="s">
        <v>28</v>
      </c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386"/>
        <v>Good Sales</v>
      </c>
      <c r="F6170" s="2">
        <v>0.13</v>
      </c>
      <c r="G6170" s="2">
        <f t="shared" si="384"/>
        <v>608.85110000000009</v>
      </c>
      <c r="H6170" s="2">
        <f t="shared" si="385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tr">
        <f t="shared" si="387"/>
        <v>profit</v>
      </c>
      <c r="P6170" s="2" t="s">
        <v>48</v>
      </c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386"/>
        <v>Good Sales</v>
      </c>
      <c r="F6171" s="2">
        <v>0.44</v>
      </c>
      <c r="G6171" s="2">
        <f t="shared" si="384"/>
        <v>1832.2348</v>
      </c>
      <c r="H6171" s="2">
        <f t="shared" si="385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tr">
        <f t="shared" si="387"/>
        <v>loss</v>
      </c>
      <c r="P6171" s="2" t="s">
        <v>23</v>
      </c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386"/>
        <v>Good Sales</v>
      </c>
      <c r="F6172" s="2">
        <v>0.19</v>
      </c>
      <c r="G6172" s="2">
        <f t="shared" si="384"/>
        <v>696.34050000000002</v>
      </c>
      <c r="H6172" s="2">
        <f t="shared" si="385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tr">
        <f t="shared" si="387"/>
        <v>loss</v>
      </c>
      <c r="P6172" s="2" t="s">
        <v>39</v>
      </c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386"/>
        <v>Good Sales</v>
      </c>
      <c r="F6173" s="2">
        <v>0.14000000000000001</v>
      </c>
      <c r="G6173" s="2">
        <f t="shared" si="384"/>
        <v>116.98260000000002</v>
      </c>
      <c r="H6173" s="2">
        <f t="shared" si="385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tr">
        <f t="shared" si="387"/>
        <v>loss</v>
      </c>
      <c r="P6173" s="2" t="s">
        <v>23</v>
      </c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386"/>
        <v>Good Sales</v>
      </c>
      <c r="F6174" s="2">
        <v>0.14000000000000001</v>
      </c>
      <c r="G6174" s="2">
        <f t="shared" si="384"/>
        <v>253.41400000000002</v>
      </c>
      <c r="H6174" s="2">
        <f t="shared" si="385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tr">
        <f t="shared" si="387"/>
        <v>loss</v>
      </c>
      <c r="P6174" s="2" t="s">
        <v>17</v>
      </c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386"/>
        <v>Good Sales</v>
      </c>
      <c r="F6175" s="2">
        <v>0.19</v>
      </c>
      <c r="G6175" s="2">
        <f t="shared" si="384"/>
        <v>545.28289999999993</v>
      </c>
      <c r="H6175" s="2">
        <f t="shared" si="385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tr">
        <f t="shared" si="387"/>
        <v>loss</v>
      </c>
      <c r="P6175" s="2" t="s">
        <v>39</v>
      </c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386"/>
        <v>concerning</v>
      </c>
      <c r="F6176" s="2">
        <v>0.12</v>
      </c>
      <c r="G6176" s="2">
        <f t="shared" si="384"/>
        <v>57.194400000000002</v>
      </c>
      <c r="H6176" s="2">
        <f t="shared" si="385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tr">
        <f t="shared" si="387"/>
        <v>loss</v>
      </c>
      <c r="P6176" s="2" t="s">
        <v>17</v>
      </c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386"/>
        <v>concerning</v>
      </c>
      <c r="F6177" s="2">
        <v>0</v>
      </c>
      <c r="G6177" s="2">
        <f t="shared" si="384"/>
        <v>0</v>
      </c>
      <c r="H6177" s="2">
        <f t="shared" si="385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tr">
        <f t="shared" si="387"/>
        <v>loss</v>
      </c>
      <c r="P6177" s="2" t="s">
        <v>23</v>
      </c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386"/>
        <v>Good Sales</v>
      </c>
      <c r="F6178" s="2">
        <v>0.09</v>
      </c>
      <c r="G6178" s="2">
        <f t="shared" si="384"/>
        <v>421.00560000000002</v>
      </c>
      <c r="H6178" s="2">
        <f t="shared" si="385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tr">
        <f t="shared" si="387"/>
        <v>loss</v>
      </c>
      <c r="P6178" s="2" t="s">
        <v>34</v>
      </c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386"/>
        <v>Good Sales</v>
      </c>
      <c r="F6179" s="2">
        <v>0.44</v>
      </c>
      <c r="G6179" s="2">
        <f t="shared" si="384"/>
        <v>1559.0036</v>
      </c>
      <c r="H6179" s="2">
        <f t="shared" si="385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tr">
        <f t="shared" si="387"/>
        <v>profit</v>
      </c>
      <c r="P6179" s="2" t="s">
        <v>34</v>
      </c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386"/>
        <v>Good Sales</v>
      </c>
      <c r="F6180" s="2">
        <v>0.04</v>
      </c>
      <c r="G6180" s="2">
        <f t="shared" si="384"/>
        <v>57.917200000000001</v>
      </c>
      <c r="H6180" s="2">
        <f t="shared" si="385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tr">
        <f t="shared" si="387"/>
        <v>loss</v>
      </c>
      <c r="P6180" s="2" t="s">
        <v>39</v>
      </c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386"/>
        <v>Good Sales</v>
      </c>
      <c r="F6181" s="2">
        <v>0.21</v>
      </c>
      <c r="G6181" s="2">
        <f t="shared" si="384"/>
        <v>357.85469999999998</v>
      </c>
      <c r="H6181" s="2">
        <f t="shared" si="385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tr">
        <f t="shared" si="387"/>
        <v>loss</v>
      </c>
      <c r="P6181" s="2" t="s">
        <v>39</v>
      </c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386"/>
        <v>Good Sales</v>
      </c>
      <c r="F6182" s="2">
        <v>0.23</v>
      </c>
      <c r="G6182" s="2">
        <f t="shared" si="384"/>
        <v>456.25100000000003</v>
      </c>
      <c r="H6182" s="2">
        <f t="shared" si="385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tr">
        <f t="shared" si="387"/>
        <v>loss</v>
      </c>
      <c r="P6182" s="2" t="s">
        <v>34</v>
      </c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386"/>
        <v>concerning</v>
      </c>
      <c r="F6183" s="2">
        <v>0.39</v>
      </c>
      <c r="G6183" s="2">
        <f t="shared" si="384"/>
        <v>182.4615</v>
      </c>
      <c r="H6183" s="2">
        <f t="shared" si="385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tr">
        <f t="shared" si="387"/>
        <v>loss</v>
      </c>
      <c r="P6183" s="2" t="s">
        <v>48</v>
      </c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386"/>
        <v>Good Sales</v>
      </c>
      <c r="F6184" s="2">
        <v>0.13</v>
      </c>
      <c r="G6184" s="2">
        <f t="shared" si="384"/>
        <v>483.85609999999997</v>
      </c>
      <c r="H6184" s="2">
        <f t="shared" si="385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tr">
        <f t="shared" si="387"/>
        <v>loss</v>
      </c>
      <c r="P6184" s="2" t="s">
        <v>39</v>
      </c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386"/>
        <v>Good Sales</v>
      </c>
      <c r="F6185" s="2">
        <v>0.15</v>
      </c>
      <c r="G6185" s="2">
        <f t="shared" si="384"/>
        <v>144.9735</v>
      </c>
      <c r="H6185" s="2">
        <f t="shared" si="385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tr">
        <f t="shared" si="387"/>
        <v>loss</v>
      </c>
      <c r="P6185" s="2" t="s">
        <v>48</v>
      </c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386"/>
        <v>Good Sales</v>
      </c>
      <c r="F6186" s="2">
        <v>0.01</v>
      </c>
      <c r="G6186" s="2">
        <f t="shared" si="384"/>
        <v>40.450900000000004</v>
      </c>
      <c r="H6186" s="2">
        <f t="shared" si="385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tr">
        <f t="shared" si="387"/>
        <v>loss</v>
      </c>
      <c r="P6186" s="2" t="s">
        <v>34</v>
      </c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386"/>
        <v>Good Sales</v>
      </c>
      <c r="F6187" s="2">
        <v>0.45</v>
      </c>
      <c r="G6187" s="2">
        <f t="shared" si="384"/>
        <v>1910.1465000000003</v>
      </c>
      <c r="H6187" s="2">
        <f t="shared" si="385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tr">
        <f t="shared" si="387"/>
        <v>loss</v>
      </c>
      <c r="P6187" s="2" t="s">
        <v>23</v>
      </c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386"/>
        <v>Good Sales</v>
      </c>
      <c r="F6188" s="2">
        <v>0.34</v>
      </c>
      <c r="G6188" s="2">
        <f t="shared" si="384"/>
        <v>1097.6322</v>
      </c>
      <c r="H6188" s="2">
        <f t="shared" si="385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tr">
        <f t="shared" si="387"/>
        <v>loss</v>
      </c>
      <c r="P6188" s="2" t="s">
        <v>34</v>
      </c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386"/>
        <v>Good Sales</v>
      </c>
      <c r="F6189" s="2">
        <v>0.13</v>
      </c>
      <c r="G6189" s="2">
        <f t="shared" si="384"/>
        <v>503.39769999999999</v>
      </c>
      <c r="H6189" s="2">
        <f t="shared" si="385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tr">
        <f t="shared" si="387"/>
        <v>profit</v>
      </c>
      <c r="P6189" s="2" t="s">
        <v>34</v>
      </c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386"/>
        <v>Good Sales</v>
      </c>
      <c r="F6190" s="2">
        <v>0.44</v>
      </c>
      <c r="G6190" s="2">
        <f t="shared" si="384"/>
        <v>414.47559999999999</v>
      </c>
      <c r="H6190" s="2">
        <f t="shared" si="385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tr">
        <f t="shared" si="387"/>
        <v>loss</v>
      </c>
      <c r="P6190" s="2" t="s">
        <v>28</v>
      </c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386"/>
        <v>Good Sales</v>
      </c>
      <c r="F6191" s="2">
        <v>0.04</v>
      </c>
      <c r="G6191" s="2">
        <f t="shared" si="384"/>
        <v>116.884</v>
      </c>
      <c r="H6191" s="2">
        <f t="shared" si="385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tr">
        <f t="shared" si="387"/>
        <v>loss</v>
      </c>
      <c r="P6191" s="2" t="s">
        <v>39</v>
      </c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386"/>
        <v>Good Sales</v>
      </c>
      <c r="F6192" s="2">
        <v>0.18</v>
      </c>
      <c r="G6192" s="2">
        <f t="shared" si="384"/>
        <v>614.93759999999997</v>
      </c>
      <c r="H6192" s="2">
        <f t="shared" si="385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tr">
        <f t="shared" si="387"/>
        <v>loss</v>
      </c>
      <c r="P6192" s="2" t="s">
        <v>23</v>
      </c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386"/>
        <v>Good Sales</v>
      </c>
      <c r="F6193" s="2">
        <v>0.28000000000000003</v>
      </c>
      <c r="G6193" s="2">
        <f t="shared" si="384"/>
        <v>935.66200000000015</v>
      </c>
      <c r="H6193" s="2">
        <f t="shared" si="385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tr">
        <f t="shared" si="387"/>
        <v>loss</v>
      </c>
      <c r="P6193" s="2" t="s">
        <v>34</v>
      </c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386"/>
        <v>concerning</v>
      </c>
      <c r="F6194" s="2">
        <v>0.25</v>
      </c>
      <c r="G6194" s="2">
        <f t="shared" si="384"/>
        <v>168.68</v>
      </c>
      <c r="H6194" s="2">
        <f t="shared" si="385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tr">
        <f t="shared" si="387"/>
        <v>loss</v>
      </c>
      <c r="P6194" s="2" t="s">
        <v>34</v>
      </c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386"/>
        <v>Good Sales</v>
      </c>
      <c r="F6195" s="2">
        <v>0.33</v>
      </c>
      <c r="G6195" s="2">
        <f t="shared" si="384"/>
        <v>589.86509999999998</v>
      </c>
      <c r="H6195" s="2">
        <f t="shared" si="385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tr">
        <f t="shared" si="387"/>
        <v>loss</v>
      </c>
      <c r="P6195" s="2" t="s">
        <v>28</v>
      </c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386"/>
        <v>Good Sales</v>
      </c>
      <c r="F6196" s="2">
        <v>0.15</v>
      </c>
      <c r="G6196" s="2">
        <f t="shared" si="384"/>
        <v>253.90199999999999</v>
      </c>
      <c r="H6196" s="2">
        <f t="shared" si="385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tr">
        <f t="shared" si="387"/>
        <v>loss</v>
      </c>
      <c r="P6196" s="2" t="s">
        <v>23</v>
      </c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386"/>
        <v>Good Sales</v>
      </c>
      <c r="F6197" s="2">
        <v>0.38</v>
      </c>
      <c r="G6197" s="2">
        <f t="shared" si="384"/>
        <v>1104.0444</v>
      </c>
      <c r="H6197" s="2">
        <f t="shared" si="385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tr">
        <f t="shared" si="387"/>
        <v>loss</v>
      </c>
      <c r="P6197" s="2" t="s">
        <v>34</v>
      </c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386"/>
        <v>Good Sales</v>
      </c>
      <c r="F6198" s="2">
        <v>0.2</v>
      </c>
      <c r="G6198" s="2">
        <f t="shared" si="384"/>
        <v>769.93200000000002</v>
      </c>
      <c r="H6198" s="2">
        <f t="shared" si="385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tr">
        <f t="shared" si="387"/>
        <v>loss</v>
      </c>
      <c r="P6198" s="2" t="s">
        <v>34</v>
      </c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386"/>
        <v>Good Sales</v>
      </c>
      <c r="F6199" s="2">
        <v>0.06</v>
      </c>
      <c r="G6199" s="2">
        <f t="shared" si="384"/>
        <v>173.7534</v>
      </c>
      <c r="H6199" s="2">
        <f t="shared" si="385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tr">
        <f t="shared" si="387"/>
        <v>loss</v>
      </c>
      <c r="P6199" s="2" t="s">
        <v>48</v>
      </c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386"/>
        <v>Good Sales</v>
      </c>
      <c r="F6200" s="2">
        <v>0.37</v>
      </c>
      <c r="G6200" s="2">
        <f t="shared" si="384"/>
        <v>1405.5005000000001</v>
      </c>
      <c r="H6200" s="2">
        <f t="shared" si="385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tr">
        <f t="shared" si="387"/>
        <v>profit</v>
      </c>
      <c r="P6200" s="2" t="s">
        <v>17</v>
      </c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386"/>
        <v>concerning</v>
      </c>
      <c r="F6201" s="2">
        <v>0.46</v>
      </c>
      <c r="G6201" s="2">
        <f t="shared" si="384"/>
        <v>269.07240000000002</v>
      </c>
      <c r="H6201" s="2">
        <f t="shared" si="385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tr">
        <f t="shared" si="387"/>
        <v>loss</v>
      </c>
      <c r="P6201" s="2" t="s">
        <v>17</v>
      </c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386"/>
        <v>Good Sales</v>
      </c>
      <c r="F6202" s="2">
        <v>0.18</v>
      </c>
      <c r="G6202" s="2">
        <f t="shared" si="384"/>
        <v>792.51840000000004</v>
      </c>
      <c r="H6202" s="2">
        <f t="shared" si="385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tr">
        <f t="shared" si="387"/>
        <v>loss</v>
      </c>
      <c r="P6202" s="2" t="s">
        <v>34</v>
      </c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386"/>
        <v>Good Sales</v>
      </c>
      <c r="F6203" s="2">
        <v>0.28999999999999998</v>
      </c>
      <c r="G6203" s="2">
        <f t="shared" si="384"/>
        <v>791.53179999999998</v>
      </c>
      <c r="H6203" s="2">
        <f t="shared" si="385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tr">
        <f t="shared" si="387"/>
        <v>loss</v>
      </c>
      <c r="P6203" s="2" t="s">
        <v>17</v>
      </c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386"/>
        <v>concerning</v>
      </c>
      <c r="F6204" s="2">
        <v>0.34</v>
      </c>
      <c r="G6204" s="2">
        <f t="shared" si="384"/>
        <v>96.471600000000009</v>
      </c>
      <c r="H6204" s="2">
        <f t="shared" si="385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tr">
        <f t="shared" si="387"/>
        <v>loss</v>
      </c>
      <c r="P6204" s="2" t="s">
        <v>39</v>
      </c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386"/>
        <v>Good Sales</v>
      </c>
      <c r="F6205" s="2">
        <v>0.42</v>
      </c>
      <c r="G6205" s="2">
        <f t="shared" si="384"/>
        <v>1365.7307999999998</v>
      </c>
      <c r="H6205" s="2">
        <f t="shared" si="385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tr">
        <f t="shared" si="387"/>
        <v>profit</v>
      </c>
      <c r="P6205" s="2" t="s">
        <v>17</v>
      </c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386"/>
        <v>Good Sales</v>
      </c>
      <c r="F6206" s="2">
        <v>0.1</v>
      </c>
      <c r="G6206" s="2">
        <f t="shared" si="384"/>
        <v>263.5</v>
      </c>
      <c r="H6206" s="2">
        <f t="shared" si="385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tr">
        <f t="shared" si="387"/>
        <v>loss</v>
      </c>
      <c r="P6206" s="2" t="s">
        <v>39</v>
      </c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386"/>
        <v>Good Sales</v>
      </c>
      <c r="F6207" s="2">
        <v>0.28000000000000003</v>
      </c>
      <c r="G6207" s="2">
        <f t="shared" si="384"/>
        <v>330.34680000000003</v>
      </c>
      <c r="H6207" s="2">
        <f t="shared" si="385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tr">
        <f t="shared" si="387"/>
        <v>loss</v>
      </c>
      <c r="P6207" s="2" t="s">
        <v>48</v>
      </c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386"/>
        <v>Good Sales</v>
      </c>
      <c r="F6208" s="2">
        <v>0.37</v>
      </c>
      <c r="G6208" s="2">
        <f t="shared" si="384"/>
        <v>1422.9015999999999</v>
      </c>
      <c r="H6208" s="2">
        <f t="shared" si="385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tr">
        <f t="shared" si="387"/>
        <v>loss</v>
      </c>
      <c r="P6208" s="2" t="s">
        <v>28</v>
      </c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386"/>
        <v>Good Sales</v>
      </c>
      <c r="F6209" s="2">
        <v>0.1</v>
      </c>
      <c r="G6209" s="2">
        <f t="shared" si="384"/>
        <v>467.44799999999998</v>
      </c>
      <c r="H6209" s="2">
        <f t="shared" si="385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tr">
        <f t="shared" si="387"/>
        <v>loss</v>
      </c>
      <c r="P6209" s="2" t="s">
        <v>48</v>
      </c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386"/>
        <v>Good Sales</v>
      </c>
      <c r="F6210" s="2">
        <v>0.24</v>
      </c>
      <c r="G6210" s="2">
        <f t="shared" ref="G6210:G6273" si="388">D6210*F6210</f>
        <v>403.476</v>
      </c>
      <c r="H6210" s="2">
        <f t="shared" ref="H6210:H6273" si="389">D6210-G6210</f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tr">
        <f t="shared" si="387"/>
        <v>loss</v>
      </c>
      <c r="P6210" s="2" t="s">
        <v>17</v>
      </c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390">IF(D6211&gt;800,"Good Sales","concerning")</f>
        <v>Good Sales</v>
      </c>
      <c r="F6211" s="2">
        <v>0.23</v>
      </c>
      <c r="G6211" s="2">
        <f t="shared" si="388"/>
        <v>579.64370000000008</v>
      </c>
      <c r="H6211" s="2">
        <f t="shared" si="389"/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tr">
        <f t="shared" ref="O6211:O6274" si="391">IF(N6211&gt;800,"profit","loss")</f>
        <v>loss</v>
      </c>
      <c r="P6211" s="2" t="s">
        <v>28</v>
      </c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390"/>
        <v>concerning</v>
      </c>
      <c r="F6212" s="2">
        <v>0.42</v>
      </c>
      <c r="G6212" s="2">
        <f t="shared" si="388"/>
        <v>305.78519999999997</v>
      </c>
      <c r="H6212" s="2">
        <f t="shared" si="389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tr">
        <f t="shared" si="391"/>
        <v>loss</v>
      </c>
      <c r="P6212" s="2" t="s">
        <v>23</v>
      </c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390"/>
        <v>Good Sales</v>
      </c>
      <c r="F6213" s="2">
        <v>0.39</v>
      </c>
      <c r="G6213" s="2">
        <f t="shared" si="388"/>
        <v>1815.8478000000002</v>
      </c>
      <c r="H6213" s="2">
        <f t="shared" si="389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tr">
        <f t="shared" si="391"/>
        <v>loss</v>
      </c>
      <c r="P6213" s="2" t="s">
        <v>23</v>
      </c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390"/>
        <v>Good Sales</v>
      </c>
      <c r="F6214" s="2">
        <v>0.12</v>
      </c>
      <c r="G6214" s="2">
        <f t="shared" si="388"/>
        <v>199.45199999999997</v>
      </c>
      <c r="H6214" s="2">
        <f t="shared" si="389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tr">
        <f t="shared" si="391"/>
        <v>loss</v>
      </c>
      <c r="P6214" s="2" t="s">
        <v>48</v>
      </c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390"/>
        <v>Good Sales</v>
      </c>
      <c r="F6215" s="2">
        <v>0.12</v>
      </c>
      <c r="G6215" s="2">
        <f t="shared" si="388"/>
        <v>126.53280000000001</v>
      </c>
      <c r="H6215" s="2">
        <f t="shared" si="389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tr">
        <f t="shared" si="391"/>
        <v>loss</v>
      </c>
      <c r="P6215" s="2" t="s">
        <v>39</v>
      </c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390"/>
        <v>Good Sales</v>
      </c>
      <c r="F6216" s="2">
        <v>0.36</v>
      </c>
      <c r="G6216" s="2">
        <f t="shared" si="388"/>
        <v>879.94799999999998</v>
      </c>
      <c r="H6216" s="2">
        <f t="shared" si="389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tr">
        <f t="shared" si="391"/>
        <v>loss</v>
      </c>
      <c r="P6216" s="2" t="s">
        <v>23</v>
      </c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390"/>
        <v>concerning</v>
      </c>
      <c r="F6217" s="2">
        <v>0.37</v>
      </c>
      <c r="G6217" s="2">
        <f t="shared" si="388"/>
        <v>115.4696</v>
      </c>
      <c r="H6217" s="2">
        <f t="shared" si="389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tr">
        <f t="shared" si="391"/>
        <v>loss</v>
      </c>
      <c r="P6217" s="2" t="s">
        <v>17</v>
      </c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390"/>
        <v>Good Sales</v>
      </c>
      <c r="F6218" s="2">
        <v>0.09</v>
      </c>
      <c r="G6218" s="2">
        <f t="shared" si="388"/>
        <v>120.501</v>
      </c>
      <c r="H6218" s="2">
        <f t="shared" si="389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tr">
        <f t="shared" si="391"/>
        <v>loss</v>
      </c>
      <c r="P6218" s="2" t="s">
        <v>39</v>
      </c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390"/>
        <v>concerning</v>
      </c>
      <c r="F6219" s="2">
        <v>0.21</v>
      </c>
      <c r="G6219" s="2">
        <f t="shared" si="388"/>
        <v>90.619199999999992</v>
      </c>
      <c r="H6219" s="2">
        <f t="shared" si="389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tr">
        <f t="shared" si="391"/>
        <v>loss</v>
      </c>
      <c r="P6219" s="2" t="s">
        <v>17</v>
      </c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390"/>
        <v>concerning</v>
      </c>
      <c r="F6220" s="2">
        <v>0.41</v>
      </c>
      <c r="G6220" s="2">
        <f t="shared" si="388"/>
        <v>296.88919999999996</v>
      </c>
      <c r="H6220" s="2">
        <f t="shared" si="389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tr">
        <f t="shared" si="391"/>
        <v>loss</v>
      </c>
      <c r="P6220" s="2" t="s">
        <v>48</v>
      </c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390"/>
        <v>concerning</v>
      </c>
      <c r="F6221" s="2">
        <v>0.04</v>
      </c>
      <c r="G6221" s="2">
        <f t="shared" si="388"/>
        <v>25.982800000000001</v>
      </c>
      <c r="H6221" s="2">
        <f t="shared" si="389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tr">
        <f t="shared" si="391"/>
        <v>loss</v>
      </c>
      <c r="P6221" s="2" t="s">
        <v>34</v>
      </c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390"/>
        <v>Good Sales</v>
      </c>
      <c r="F6222" s="2">
        <v>0.19</v>
      </c>
      <c r="G6222" s="2">
        <f t="shared" si="388"/>
        <v>831.22339999999997</v>
      </c>
      <c r="H6222" s="2">
        <f t="shared" si="389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tr">
        <f t="shared" si="391"/>
        <v>profit</v>
      </c>
      <c r="P6222" s="2" t="s">
        <v>48</v>
      </c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390"/>
        <v>Good Sales</v>
      </c>
      <c r="F6223" s="2">
        <v>0.32</v>
      </c>
      <c r="G6223" s="2">
        <f t="shared" si="388"/>
        <v>1490.9216000000001</v>
      </c>
      <c r="H6223" s="2">
        <f t="shared" si="389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tr">
        <f t="shared" si="391"/>
        <v>profit</v>
      </c>
      <c r="P6223" s="2" t="s">
        <v>23</v>
      </c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390"/>
        <v>Good Sales</v>
      </c>
      <c r="F6224" s="2">
        <v>0.39</v>
      </c>
      <c r="G6224" s="2">
        <f t="shared" si="388"/>
        <v>945.81240000000003</v>
      </c>
      <c r="H6224" s="2">
        <f t="shared" si="389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tr">
        <f t="shared" si="391"/>
        <v>loss</v>
      </c>
      <c r="P6224" s="2" t="s">
        <v>17</v>
      </c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390"/>
        <v>Good Sales</v>
      </c>
      <c r="F6225" s="2">
        <v>0.33</v>
      </c>
      <c r="G6225" s="2">
        <f t="shared" si="388"/>
        <v>1052.3832</v>
      </c>
      <c r="H6225" s="2">
        <f t="shared" si="389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tr">
        <f t="shared" si="391"/>
        <v>loss</v>
      </c>
      <c r="P6225" s="2" t="s">
        <v>39</v>
      </c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390"/>
        <v>Good Sales</v>
      </c>
      <c r="F6226" s="2">
        <v>0.2</v>
      </c>
      <c r="G6226" s="2">
        <f t="shared" si="388"/>
        <v>701.98400000000004</v>
      </c>
      <c r="H6226" s="2">
        <f t="shared" si="389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tr">
        <f t="shared" si="391"/>
        <v>loss</v>
      </c>
      <c r="P6226" s="2" t="s">
        <v>17</v>
      </c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390"/>
        <v>Good Sales</v>
      </c>
      <c r="F6227" s="2">
        <v>0.5</v>
      </c>
      <c r="G6227" s="2">
        <f t="shared" si="388"/>
        <v>1008.72</v>
      </c>
      <c r="H6227" s="2">
        <f t="shared" si="389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tr">
        <f t="shared" si="391"/>
        <v>loss</v>
      </c>
      <c r="P6227" s="2" t="s">
        <v>39</v>
      </c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390"/>
        <v>Good Sales</v>
      </c>
      <c r="F6228" s="2">
        <v>0.02</v>
      </c>
      <c r="G6228" s="2">
        <f t="shared" si="388"/>
        <v>38.2806</v>
      </c>
      <c r="H6228" s="2">
        <f t="shared" si="389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tr">
        <f t="shared" si="391"/>
        <v>loss</v>
      </c>
      <c r="P6228" s="2" t="s">
        <v>28</v>
      </c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390"/>
        <v>Good Sales</v>
      </c>
      <c r="F6229" s="2">
        <v>0.25</v>
      </c>
      <c r="G6229" s="2">
        <f t="shared" si="388"/>
        <v>852.57249999999999</v>
      </c>
      <c r="H6229" s="2">
        <f t="shared" si="389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tr">
        <f t="shared" si="391"/>
        <v>loss</v>
      </c>
      <c r="P6229" s="2" t="s">
        <v>48</v>
      </c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390"/>
        <v>Good Sales</v>
      </c>
      <c r="F6230" s="2">
        <v>0.26</v>
      </c>
      <c r="G6230" s="2">
        <f t="shared" si="388"/>
        <v>505.93400000000003</v>
      </c>
      <c r="H6230" s="2">
        <f t="shared" si="389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tr">
        <f t="shared" si="391"/>
        <v>loss</v>
      </c>
      <c r="P6230" s="2" t="s">
        <v>17</v>
      </c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390"/>
        <v>Good Sales</v>
      </c>
      <c r="F6231" s="2">
        <v>0.12</v>
      </c>
      <c r="G6231" s="2">
        <f t="shared" si="388"/>
        <v>353.63399999999996</v>
      </c>
      <c r="H6231" s="2">
        <f t="shared" si="389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tr">
        <f t="shared" si="391"/>
        <v>loss</v>
      </c>
      <c r="P6231" s="2" t="s">
        <v>34</v>
      </c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390"/>
        <v>Good Sales</v>
      </c>
      <c r="F6232" s="2">
        <v>0.28000000000000003</v>
      </c>
      <c r="G6232" s="2">
        <f t="shared" si="388"/>
        <v>734.84320000000014</v>
      </c>
      <c r="H6232" s="2">
        <f t="shared" si="389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tr">
        <f t="shared" si="391"/>
        <v>loss</v>
      </c>
      <c r="P6232" s="2" t="s">
        <v>17</v>
      </c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390"/>
        <v>Good Sales</v>
      </c>
      <c r="F6233" s="2">
        <v>0.11</v>
      </c>
      <c r="G6233" s="2">
        <f t="shared" si="388"/>
        <v>293.68459999999999</v>
      </c>
      <c r="H6233" s="2">
        <f t="shared" si="389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tr">
        <f t="shared" si="391"/>
        <v>loss</v>
      </c>
      <c r="P6233" s="2" t="s">
        <v>23</v>
      </c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390"/>
        <v>Good Sales</v>
      </c>
      <c r="F6234" s="2">
        <v>0.22</v>
      </c>
      <c r="G6234" s="2">
        <f t="shared" si="388"/>
        <v>916.04919999999993</v>
      </c>
      <c r="H6234" s="2">
        <f t="shared" si="389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tr">
        <f t="shared" si="391"/>
        <v>loss</v>
      </c>
      <c r="P6234" s="2" t="s">
        <v>34</v>
      </c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390"/>
        <v>Good Sales</v>
      </c>
      <c r="F6235" s="2">
        <v>0.22</v>
      </c>
      <c r="G6235" s="2">
        <f t="shared" si="388"/>
        <v>780.97360000000003</v>
      </c>
      <c r="H6235" s="2">
        <f t="shared" si="389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tr">
        <f t="shared" si="391"/>
        <v>loss</v>
      </c>
      <c r="P6235" s="2" t="s">
        <v>34</v>
      </c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390"/>
        <v>Good Sales</v>
      </c>
      <c r="F6236" s="2">
        <v>0.39</v>
      </c>
      <c r="G6236" s="2">
        <f t="shared" si="388"/>
        <v>1874.8665000000003</v>
      </c>
      <c r="H6236" s="2">
        <f t="shared" si="389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tr">
        <f t="shared" si="391"/>
        <v>loss</v>
      </c>
      <c r="P6236" s="2" t="s">
        <v>17</v>
      </c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390"/>
        <v>Good Sales</v>
      </c>
      <c r="F6237" s="2">
        <v>0.47</v>
      </c>
      <c r="G6237" s="2">
        <f t="shared" si="388"/>
        <v>1868.6212999999998</v>
      </c>
      <c r="H6237" s="2">
        <f t="shared" si="389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tr">
        <f t="shared" si="391"/>
        <v>profit</v>
      </c>
      <c r="P6237" s="2" t="s">
        <v>17</v>
      </c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390"/>
        <v>Good Sales</v>
      </c>
      <c r="F6238" s="2">
        <v>0.1</v>
      </c>
      <c r="G6238" s="2">
        <f t="shared" si="388"/>
        <v>81.438000000000002</v>
      </c>
      <c r="H6238" s="2">
        <f t="shared" si="389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tr">
        <f t="shared" si="391"/>
        <v>loss</v>
      </c>
      <c r="P6238" s="2" t="s">
        <v>17</v>
      </c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390"/>
        <v>Good Sales</v>
      </c>
      <c r="F6239" s="2">
        <v>0.5</v>
      </c>
      <c r="G6239" s="2">
        <f t="shared" si="388"/>
        <v>1859.2850000000001</v>
      </c>
      <c r="H6239" s="2">
        <f t="shared" si="389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tr">
        <f t="shared" si="391"/>
        <v>loss</v>
      </c>
      <c r="P6239" s="2" t="s">
        <v>17</v>
      </c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390"/>
        <v>Good Sales</v>
      </c>
      <c r="F6240" s="2">
        <v>0.47</v>
      </c>
      <c r="G6240" s="2">
        <f t="shared" si="388"/>
        <v>1579.9848999999999</v>
      </c>
      <c r="H6240" s="2">
        <f t="shared" si="389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tr">
        <f t="shared" si="391"/>
        <v>profit</v>
      </c>
      <c r="P6240" s="2" t="s">
        <v>17</v>
      </c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390"/>
        <v>Good Sales</v>
      </c>
      <c r="F6241" s="2">
        <v>0.06</v>
      </c>
      <c r="G6241" s="2">
        <f t="shared" si="388"/>
        <v>195.93719999999999</v>
      </c>
      <c r="H6241" s="2">
        <f t="shared" si="389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tr">
        <f t="shared" si="391"/>
        <v>profit</v>
      </c>
      <c r="P6241" s="2" t="s">
        <v>48</v>
      </c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390"/>
        <v>Good Sales</v>
      </c>
      <c r="F6242" s="2">
        <v>0.46</v>
      </c>
      <c r="G6242" s="2">
        <f t="shared" si="388"/>
        <v>1129.5990000000002</v>
      </c>
      <c r="H6242" s="2">
        <f t="shared" si="389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tr">
        <f t="shared" si="391"/>
        <v>loss</v>
      </c>
      <c r="P6242" s="2" t="s">
        <v>34</v>
      </c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390"/>
        <v>concerning</v>
      </c>
      <c r="F6243" s="2">
        <v>0.28000000000000003</v>
      </c>
      <c r="G6243" s="2">
        <f t="shared" si="388"/>
        <v>113.6996</v>
      </c>
      <c r="H6243" s="2">
        <f t="shared" si="389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tr">
        <f t="shared" si="391"/>
        <v>loss</v>
      </c>
      <c r="P6243" s="2" t="s">
        <v>23</v>
      </c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390"/>
        <v>Good Sales</v>
      </c>
      <c r="F6244" s="2">
        <v>0.44</v>
      </c>
      <c r="G6244" s="2">
        <f t="shared" si="388"/>
        <v>2095.4031999999997</v>
      </c>
      <c r="H6244" s="2">
        <f t="shared" si="389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tr">
        <f t="shared" si="391"/>
        <v>profit</v>
      </c>
      <c r="P6244" s="2" t="s">
        <v>48</v>
      </c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390"/>
        <v>Good Sales</v>
      </c>
      <c r="F6245" s="2">
        <v>0.47</v>
      </c>
      <c r="G6245" s="2">
        <f t="shared" si="388"/>
        <v>2008.9820999999999</v>
      </c>
      <c r="H6245" s="2">
        <f t="shared" si="389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tr">
        <f t="shared" si="391"/>
        <v>profit</v>
      </c>
      <c r="P6245" s="2" t="s">
        <v>34</v>
      </c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390"/>
        <v>Good Sales</v>
      </c>
      <c r="F6246" s="2">
        <v>0.43</v>
      </c>
      <c r="G6246" s="2">
        <f t="shared" si="388"/>
        <v>1068.7048</v>
      </c>
      <c r="H6246" s="2">
        <f t="shared" si="389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tr">
        <f t="shared" si="391"/>
        <v>loss</v>
      </c>
      <c r="P6246" s="2" t="s">
        <v>28</v>
      </c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390"/>
        <v>Good Sales</v>
      </c>
      <c r="F6247" s="2">
        <v>0.2</v>
      </c>
      <c r="G6247" s="2">
        <f t="shared" si="388"/>
        <v>175.41</v>
      </c>
      <c r="H6247" s="2">
        <f t="shared" si="389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tr">
        <f t="shared" si="391"/>
        <v>loss</v>
      </c>
      <c r="P6247" s="2" t="s">
        <v>48</v>
      </c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390"/>
        <v>Good Sales</v>
      </c>
      <c r="F6248" s="2">
        <v>0.32</v>
      </c>
      <c r="G6248" s="2">
        <f t="shared" si="388"/>
        <v>1324.7744</v>
      </c>
      <c r="H6248" s="2">
        <f t="shared" si="389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tr">
        <f t="shared" si="391"/>
        <v>profit</v>
      </c>
      <c r="P6248" s="2" t="s">
        <v>48</v>
      </c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390"/>
        <v>Good Sales</v>
      </c>
      <c r="F6249" s="2">
        <v>0.23</v>
      </c>
      <c r="G6249" s="2">
        <f t="shared" si="388"/>
        <v>508.36670000000004</v>
      </c>
      <c r="H6249" s="2">
        <f t="shared" si="389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tr">
        <f t="shared" si="391"/>
        <v>loss</v>
      </c>
      <c r="P6249" s="2" t="s">
        <v>39</v>
      </c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390"/>
        <v>Good Sales</v>
      </c>
      <c r="F6250" s="2">
        <v>0.18</v>
      </c>
      <c r="G6250" s="2">
        <f t="shared" si="388"/>
        <v>362.08079999999995</v>
      </c>
      <c r="H6250" s="2">
        <f t="shared" si="389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tr">
        <f t="shared" si="391"/>
        <v>loss</v>
      </c>
      <c r="P6250" s="2" t="s">
        <v>34</v>
      </c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390"/>
        <v>Good Sales</v>
      </c>
      <c r="F6251" s="2">
        <v>0.13</v>
      </c>
      <c r="G6251" s="2">
        <f t="shared" si="388"/>
        <v>436.84809999999999</v>
      </c>
      <c r="H6251" s="2">
        <f t="shared" si="389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tr">
        <f t="shared" si="391"/>
        <v>profit</v>
      </c>
      <c r="P6251" s="2" t="s">
        <v>17</v>
      </c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390"/>
        <v>Good Sales</v>
      </c>
      <c r="F6252" s="2">
        <v>0.22</v>
      </c>
      <c r="G6252" s="2">
        <f t="shared" si="388"/>
        <v>839.85220000000004</v>
      </c>
      <c r="H6252" s="2">
        <f t="shared" si="389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tr">
        <f t="shared" si="391"/>
        <v>loss</v>
      </c>
      <c r="P6252" s="2" t="s">
        <v>23</v>
      </c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390"/>
        <v>concerning</v>
      </c>
      <c r="F6253" s="2">
        <v>0.4</v>
      </c>
      <c r="G6253" s="2">
        <f t="shared" si="388"/>
        <v>163.16800000000001</v>
      </c>
      <c r="H6253" s="2">
        <f t="shared" si="389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tr">
        <f t="shared" si="391"/>
        <v>loss</v>
      </c>
      <c r="P6253" s="2" t="s">
        <v>23</v>
      </c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390"/>
        <v>Good Sales</v>
      </c>
      <c r="F6254" s="2">
        <v>0.42</v>
      </c>
      <c r="G6254" s="2">
        <f t="shared" si="388"/>
        <v>1621.6325999999999</v>
      </c>
      <c r="H6254" s="2">
        <f t="shared" si="389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tr">
        <f t="shared" si="391"/>
        <v>loss</v>
      </c>
      <c r="P6254" s="2" t="s">
        <v>39</v>
      </c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390"/>
        <v>Good Sales</v>
      </c>
      <c r="F6255" s="2">
        <v>0.48</v>
      </c>
      <c r="G6255" s="2">
        <f t="shared" si="388"/>
        <v>1774.2287999999999</v>
      </c>
      <c r="H6255" s="2">
        <f t="shared" si="389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tr">
        <f t="shared" si="391"/>
        <v>profit</v>
      </c>
      <c r="P6255" s="2" t="s">
        <v>34</v>
      </c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390"/>
        <v>Good Sales</v>
      </c>
      <c r="F6256" s="2">
        <v>0.15</v>
      </c>
      <c r="G6256" s="2">
        <f t="shared" si="388"/>
        <v>448.06950000000001</v>
      </c>
      <c r="H6256" s="2">
        <f t="shared" si="389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tr">
        <f t="shared" si="391"/>
        <v>loss</v>
      </c>
      <c r="P6256" s="2" t="s">
        <v>28</v>
      </c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390"/>
        <v>Good Sales</v>
      </c>
      <c r="F6257" s="2">
        <v>0.33</v>
      </c>
      <c r="G6257" s="2">
        <f t="shared" si="388"/>
        <v>580.22250000000008</v>
      </c>
      <c r="H6257" s="2">
        <f t="shared" si="389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tr">
        <f t="shared" si="391"/>
        <v>loss</v>
      </c>
      <c r="P6257" s="2" t="s">
        <v>48</v>
      </c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390"/>
        <v>Good Sales</v>
      </c>
      <c r="F6258" s="2">
        <v>0.35</v>
      </c>
      <c r="G6258" s="2">
        <f t="shared" si="388"/>
        <v>317.63549999999998</v>
      </c>
      <c r="H6258" s="2">
        <f t="shared" si="389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tr">
        <f t="shared" si="391"/>
        <v>loss</v>
      </c>
      <c r="P6258" s="2" t="s">
        <v>17</v>
      </c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390"/>
        <v>concerning</v>
      </c>
      <c r="F6259" s="2">
        <v>0.1</v>
      </c>
      <c r="G6259" s="2">
        <f t="shared" si="388"/>
        <v>60.300000000000004</v>
      </c>
      <c r="H6259" s="2">
        <f t="shared" si="389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tr">
        <f t="shared" si="391"/>
        <v>loss</v>
      </c>
      <c r="P6259" s="2" t="s">
        <v>48</v>
      </c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390"/>
        <v>concerning</v>
      </c>
      <c r="F6260" s="2">
        <v>0.18</v>
      </c>
      <c r="G6260" s="2">
        <f t="shared" si="388"/>
        <v>19.044</v>
      </c>
      <c r="H6260" s="2">
        <f t="shared" si="389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tr">
        <f t="shared" si="391"/>
        <v>loss</v>
      </c>
      <c r="P6260" s="2" t="s">
        <v>23</v>
      </c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390"/>
        <v>Good Sales</v>
      </c>
      <c r="F6261" s="2">
        <v>0.17</v>
      </c>
      <c r="G6261" s="2">
        <f t="shared" si="388"/>
        <v>188.98050000000003</v>
      </c>
      <c r="H6261" s="2">
        <f t="shared" si="389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tr">
        <f t="shared" si="391"/>
        <v>loss</v>
      </c>
      <c r="P6261" s="2" t="s">
        <v>17</v>
      </c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390"/>
        <v>Good Sales</v>
      </c>
      <c r="F6262" s="2">
        <v>0.49</v>
      </c>
      <c r="G6262" s="2">
        <f t="shared" si="388"/>
        <v>1036.6195</v>
      </c>
      <c r="H6262" s="2">
        <f t="shared" si="389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tr">
        <f t="shared" si="391"/>
        <v>loss</v>
      </c>
      <c r="P6262" s="2" t="s">
        <v>23</v>
      </c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390"/>
        <v>Good Sales</v>
      </c>
      <c r="F6263" s="2">
        <v>0.48</v>
      </c>
      <c r="G6263" s="2">
        <f t="shared" si="388"/>
        <v>621.05279999999993</v>
      </c>
      <c r="H6263" s="2">
        <f t="shared" si="389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tr">
        <f t="shared" si="391"/>
        <v>loss</v>
      </c>
      <c r="P6263" s="2" t="s">
        <v>34</v>
      </c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390"/>
        <v>Good Sales</v>
      </c>
      <c r="F6264" s="2">
        <v>0.41</v>
      </c>
      <c r="G6264" s="2">
        <f t="shared" si="388"/>
        <v>661.74</v>
      </c>
      <c r="H6264" s="2">
        <f t="shared" si="389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tr">
        <f t="shared" si="391"/>
        <v>loss</v>
      </c>
      <c r="P6264" s="2" t="s">
        <v>23</v>
      </c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390"/>
        <v>Good Sales</v>
      </c>
      <c r="F6265" s="2">
        <v>0.24</v>
      </c>
      <c r="G6265" s="2">
        <f t="shared" si="388"/>
        <v>483.1728</v>
      </c>
      <c r="H6265" s="2">
        <f t="shared" si="389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tr">
        <f t="shared" si="391"/>
        <v>loss</v>
      </c>
      <c r="P6265" s="2" t="s">
        <v>39</v>
      </c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390"/>
        <v>Good Sales</v>
      </c>
      <c r="F6266" s="2">
        <v>0.13</v>
      </c>
      <c r="G6266" s="2">
        <f t="shared" si="388"/>
        <v>209.36369999999999</v>
      </c>
      <c r="H6266" s="2">
        <f t="shared" si="389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tr">
        <f t="shared" si="391"/>
        <v>loss</v>
      </c>
      <c r="P6266" s="2" t="s">
        <v>39</v>
      </c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390"/>
        <v>Good Sales</v>
      </c>
      <c r="F6267" s="2">
        <v>0.46</v>
      </c>
      <c r="G6267" s="2">
        <f t="shared" si="388"/>
        <v>1679.2944</v>
      </c>
      <c r="H6267" s="2">
        <f t="shared" si="389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tr">
        <f t="shared" si="391"/>
        <v>loss</v>
      </c>
      <c r="P6267" s="2" t="s">
        <v>28</v>
      </c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390"/>
        <v>Good Sales</v>
      </c>
      <c r="F6268" s="2">
        <v>0.13</v>
      </c>
      <c r="G6268" s="2">
        <f t="shared" si="388"/>
        <v>326.22980000000001</v>
      </c>
      <c r="H6268" s="2">
        <f t="shared" si="389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tr">
        <f t="shared" si="391"/>
        <v>loss</v>
      </c>
      <c r="P6268" s="2" t="s">
        <v>17</v>
      </c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390"/>
        <v>concerning</v>
      </c>
      <c r="F6269" s="2">
        <v>0.26</v>
      </c>
      <c r="G6269" s="2">
        <f t="shared" si="388"/>
        <v>50.622</v>
      </c>
      <c r="H6269" s="2">
        <f t="shared" si="389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tr">
        <f t="shared" si="391"/>
        <v>loss</v>
      </c>
      <c r="P6269" s="2" t="s">
        <v>48</v>
      </c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390"/>
        <v>Good Sales</v>
      </c>
      <c r="F6270" s="2">
        <v>0.12</v>
      </c>
      <c r="G6270" s="2">
        <f t="shared" si="388"/>
        <v>145.28040000000001</v>
      </c>
      <c r="H6270" s="2">
        <f t="shared" si="389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tr">
        <f t="shared" si="391"/>
        <v>loss</v>
      </c>
      <c r="P6270" s="2" t="s">
        <v>48</v>
      </c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390"/>
        <v>Good Sales</v>
      </c>
      <c r="F6271" s="2">
        <v>0.49</v>
      </c>
      <c r="G6271" s="2">
        <f t="shared" si="388"/>
        <v>1752.8916999999999</v>
      </c>
      <c r="H6271" s="2">
        <f t="shared" si="389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tr">
        <f t="shared" si="391"/>
        <v>loss</v>
      </c>
      <c r="P6271" s="2" t="s">
        <v>23</v>
      </c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390"/>
        <v>Good Sales</v>
      </c>
      <c r="F6272" s="2">
        <v>0.02</v>
      </c>
      <c r="G6272" s="2">
        <f t="shared" si="388"/>
        <v>31.491199999999999</v>
      </c>
      <c r="H6272" s="2">
        <f t="shared" si="389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tr">
        <f t="shared" si="391"/>
        <v>loss</v>
      </c>
      <c r="P6272" s="2" t="s">
        <v>28</v>
      </c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390"/>
        <v>Good Sales</v>
      </c>
      <c r="F6273" s="2">
        <v>0.09</v>
      </c>
      <c r="G6273" s="2">
        <f t="shared" si="388"/>
        <v>414.78209999999996</v>
      </c>
      <c r="H6273" s="2">
        <f t="shared" si="389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tr">
        <f t="shared" si="391"/>
        <v>loss</v>
      </c>
      <c r="P6273" s="2" t="s">
        <v>17</v>
      </c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390"/>
        <v>Good Sales</v>
      </c>
      <c r="F6274" s="2">
        <v>0.38</v>
      </c>
      <c r="G6274" s="2">
        <f t="shared" ref="G6274:G6337" si="392">D6274*F6274</f>
        <v>1364.979</v>
      </c>
      <c r="H6274" s="2">
        <f t="shared" ref="H6274:H6337" si="393">D6274-G6274</f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tr">
        <f t="shared" si="391"/>
        <v>profit</v>
      </c>
      <c r="P6274" s="2" t="s">
        <v>28</v>
      </c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394">IF(D6275&gt;800,"Good Sales","concerning")</f>
        <v>Good Sales</v>
      </c>
      <c r="F6275" s="2">
        <v>0.08</v>
      </c>
      <c r="G6275" s="2">
        <f t="shared" si="392"/>
        <v>121.65120000000002</v>
      </c>
      <c r="H6275" s="2">
        <f t="shared" si="393"/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tr">
        <f t="shared" ref="O6275:O6338" si="395">IF(N6275&gt;800,"profit","loss")</f>
        <v>loss</v>
      </c>
      <c r="P6275" s="2" t="s">
        <v>28</v>
      </c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394"/>
        <v>Good Sales</v>
      </c>
      <c r="F6276" s="2">
        <v>0.49</v>
      </c>
      <c r="G6276" s="2">
        <f t="shared" si="392"/>
        <v>1288.9008999999999</v>
      </c>
      <c r="H6276" s="2">
        <f t="shared" si="393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tr">
        <f t="shared" si="395"/>
        <v>loss</v>
      </c>
      <c r="P6276" s="2" t="s">
        <v>23</v>
      </c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394"/>
        <v>Good Sales</v>
      </c>
      <c r="F6277" s="2">
        <v>0.16</v>
      </c>
      <c r="G6277" s="2">
        <f t="shared" si="392"/>
        <v>539.11519999999996</v>
      </c>
      <c r="H6277" s="2">
        <f t="shared" si="393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tr">
        <f t="shared" si="395"/>
        <v>profit</v>
      </c>
      <c r="P6277" s="2" t="s">
        <v>48</v>
      </c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394"/>
        <v>Good Sales</v>
      </c>
      <c r="F6278" s="2">
        <v>0.46</v>
      </c>
      <c r="G6278" s="2">
        <f t="shared" si="392"/>
        <v>481.84540000000004</v>
      </c>
      <c r="H6278" s="2">
        <f t="shared" si="393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tr">
        <f t="shared" si="395"/>
        <v>loss</v>
      </c>
      <c r="P6278" s="2" t="s">
        <v>39</v>
      </c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394"/>
        <v>Good Sales</v>
      </c>
      <c r="F6279" s="2">
        <v>0.33</v>
      </c>
      <c r="G6279" s="2">
        <f t="shared" si="392"/>
        <v>431.0856</v>
      </c>
      <c r="H6279" s="2">
        <f t="shared" si="393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tr">
        <f t="shared" si="395"/>
        <v>loss</v>
      </c>
      <c r="P6279" s="2" t="s">
        <v>39</v>
      </c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394"/>
        <v>Good Sales</v>
      </c>
      <c r="F6280" s="2">
        <v>0.32</v>
      </c>
      <c r="G6280" s="2">
        <f t="shared" si="392"/>
        <v>827.1712</v>
      </c>
      <c r="H6280" s="2">
        <f t="shared" si="393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tr">
        <f t="shared" si="395"/>
        <v>loss</v>
      </c>
      <c r="P6280" s="2" t="s">
        <v>23</v>
      </c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394"/>
        <v>Good Sales</v>
      </c>
      <c r="F6281" s="2">
        <v>0.46</v>
      </c>
      <c r="G6281" s="2">
        <f t="shared" si="392"/>
        <v>2130.7107999999998</v>
      </c>
      <c r="H6281" s="2">
        <f t="shared" si="393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tr">
        <f t="shared" si="395"/>
        <v>loss</v>
      </c>
      <c r="P6281" s="2" t="s">
        <v>34</v>
      </c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394"/>
        <v>Good Sales</v>
      </c>
      <c r="F6282" s="2">
        <v>0.26</v>
      </c>
      <c r="G6282" s="2">
        <f t="shared" si="392"/>
        <v>464.26900000000006</v>
      </c>
      <c r="H6282" s="2">
        <f t="shared" si="393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tr">
        <f t="shared" si="395"/>
        <v>loss</v>
      </c>
      <c r="P6282" s="2" t="s">
        <v>34</v>
      </c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394"/>
        <v>Good Sales</v>
      </c>
      <c r="F6283" s="2">
        <v>0.2</v>
      </c>
      <c r="G6283" s="2">
        <f t="shared" si="392"/>
        <v>414.08800000000002</v>
      </c>
      <c r="H6283" s="2">
        <f t="shared" si="393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tr">
        <f t="shared" si="395"/>
        <v>loss</v>
      </c>
      <c r="P6283" s="2" t="s">
        <v>39</v>
      </c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394"/>
        <v>Good Sales</v>
      </c>
      <c r="F6284" s="2">
        <v>0.11</v>
      </c>
      <c r="G6284" s="2">
        <f t="shared" si="392"/>
        <v>113.7444</v>
      </c>
      <c r="H6284" s="2">
        <f t="shared" si="393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tr">
        <f t="shared" si="395"/>
        <v>loss</v>
      </c>
      <c r="P6284" s="2" t="s">
        <v>17</v>
      </c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394"/>
        <v>Good Sales</v>
      </c>
      <c r="F6285" s="2">
        <v>7.0000000000000007E-2</v>
      </c>
      <c r="G6285" s="2">
        <f t="shared" si="392"/>
        <v>210.47040000000001</v>
      </c>
      <c r="H6285" s="2">
        <f t="shared" si="393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tr">
        <f t="shared" si="395"/>
        <v>loss</v>
      </c>
      <c r="P6285" s="2" t="s">
        <v>23</v>
      </c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394"/>
        <v>Good Sales</v>
      </c>
      <c r="F6286" s="2">
        <v>0.4</v>
      </c>
      <c r="G6286" s="2">
        <f t="shared" si="392"/>
        <v>1490.6959999999999</v>
      </c>
      <c r="H6286" s="2">
        <f t="shared" si="393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tr">
        <f t="shared" si="395"/>
        <v>loss</v>
      </c>
      <c r="P6286" s="2" t="s">
        <v>48</v>
      </c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394"/>
        <v>Good Sales</v>
      </c>
      <c r="F6287" s="2">
        <v>0.06</v>
      </c>
      <c r="G6287" s="2">
        <f t="shared" si="392"/>
        <v>135.54900000000001</v>
      </c>
      <c r="H6287" s="2">
        <f t="shared" si="393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tr">
        <f t="shared" si="395"/>
        <v>loss</v>
      </c>
      <c r="P6287" s="2" t="s">
        <v>28</v>
      </c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394"/>
        <v>Good Sales</v>
      </c>
      <c r="F6288" s="2">
        <v>0.2</v>
      </c>
      <c r="G6288" s="2">
        <f t="shared" si="392"/>
        <v>755.24400000000003</v>
      </c>
      <c r="H6288" s="2">
        <f t="shared" si="393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tr">
        <f t="shared" si="395"/>
        <v>profit</v>
      </c>
      <c r="P6288" s="2" t="s">
        <v>34</v>
      </c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394"/>
        <v>Good Sales</v>
      </c>
      <c r="F6289" s="2">
        <v>0.2</v>
      </c>
      <c r="G6289" s="2">
        <f t="shared" si="392"/>
        <v>316.55200000000002</v>
      </c>
      <c r="H6289" s="2">
        <f t="shared" si="393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tr">
        <f t="shared" si="395"/>
        <v>loss</v>
      </c>
      <c r="P6289" s="2" t="s">
        <v>48</v>
      </c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394"/>
        <v>Good Sales</v>
      </c>
      <c r="F6290" s="2">
        <v>0.33</v>
      </c>
      <c r="G6290" s="2">
        <f t="shared" si="392"/>
        <v>1176.1926000000001</v>
      </c>
      <c r="H6290" s="2">
        <f t="shared" si="393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tr">
        <f t="shared" si="395"/>
        <v>profit</v>
      </c>
      <c r="P6290" s="2" t="s">
        <v>28</v>
      </c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394"/>
        <v>Good Sales</v>
      </c>
      <c r="F6291" s="2">
        <v>0.14000000000000001</v>
      </c>
      <c r="G6291" s="2">
        <f t="shared" si="392"/>
        <v>191.22460000000004</v>
      </c>
      <c r="H6291" s="2">
        <f t="shared" si="393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tr">
        <f t="shared" si="395"/>
        <v>loss</v>
      </c>
      <c r="P6291" s="2" t="s">
        <v>28</v>
      </c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394"/>
        <v>Good Sales</v>
      </c>
      <c r="F6292" s="2">
        <v>0.42</v>
      </c>
      <c r="G6292" s="2">
        <f t="shared" si="392"/>
        <v>1648.5755999999999</v>
      </c>
      <c r="H6292" s="2">
        <f t="shared" si="393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tr">
        <f t="shared" si="395"/>
        <v>profit</v>
      </c>
      <c r="P6292" s="2" t="s">
        <v>28</v>
      </c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394"/>
        <v>Good Sales</v>
      </c>
      <c r="F6293" s="2">
        <v>0.1</v>
      </c>
      <c r="G6293" s="2">
        <f t="shared" si="392"/>
        <v>417.01400000000007</v>
      </c>
      <c r="H6293" s="2">
        <f t="shared" si="393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tr">
        <f t="shared" si="395"/>
        <v>loss</v>
      </c>
      <c r="P6293" s="2" t="s">
        <v>34</v>
      </c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394"/>
        <v>Good Sales</v>
      </c>
      <c r="F6294" s="2">
        <v>0.39</v>
      </c>
      <c r="G6294" s="2">
        <f t="shared" si="392"/>
        <v>1563.4515000000001</v>
      </c>
      <c r="H6294" s="2">
        <f t="shared" si="393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tr">
        <f t="shared" si="395"/>
        <v>loss</v>
      </c>
      <c r="P6294" s="2" t="s">
        <v>23</v>
      </c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394"/>
        <v>Good Sales</v>
      </c>
      <c r="F6295" s="2">
        <v>0.42</v>
      </c>
      <c r="G6295" s="2">
        <f t="shared" si="392"/>
        <v>485.44439999999997</v>
      </c>
      <c r="H6295" s="2">
        <f t="shared" si="393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tr">
        <f t="shared" si="395"/>
        <v>loss</v>
      </c>
      <c r="P6295" s="2" t="s">
        <v>39</v>
      </c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394"/>
        <v>Good Sales</v>
      </c>
      <c r="F6296" s="2">
        <v>0.1</v>
      </c>
      <c r="G6296" s="2">
        <f t="shared" si="392"/>
        <v>350.18200000000002</v>
      </c>
      <c r="H6296" s="2">
        <f t="shared" si="393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tr">
        <f t="shared" si="395"/>
        <v>profit</v>
      </c>
      <c r="P6296" s="2" t="s">
        <v>34</v>
      </c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394"/>
        <v>Good Sales</v>
      </c>
      <c r="F6297" s="2">
        <v>0.4</v>
      </c>
      <c r="G6297" s="2">
        <f t="shared" si="392"/>
        <v>1095.54</v>
      </c>
      <c r="H6297" s="2">
        <f t="shared" si="393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tr">
        <f t="shared" si="395"/>
        <v>loss</v>
      </c>
      <c r="P6297" s="2" t="s">
        <v>23</v>
      </c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394"/>
        <v>Good Sales</v>
      </c>
      <c r="F6298" s="2">
        <v>0.36</v>
      </c>
      <c r="G6298" s="2">
        <f t="shared" si="392"/>
        <v>1775.3688</v>
      </c>
      <c r="H6298" s="2">
        <f t="shared" si="393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tr">
        <f t="shared" si="395"/>
        <v>profit</v>
      </c>
      <c r="P6298" s="2" t="s">
        <v>17</v>
      </c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394"/>
        <v>Good Sales</v>
      </c>
      <c r="F6299" s="2">
        <v>0.44</v>
      </c>
      <c r="G6299" s="2">
        <f t="shared" si="392"/>
        <v>823.56119999999999</v>
      </c>
      <c r="H6299" s="2">
        <f t="shared" si="393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tr">
        <f t="shared" si="395"/>
        <v>loss</v>
      </c>
      <c r="P6299" s="2" t="s">
        <v>17</v>
      </c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394"/>
        <v>Good Sales</v>
      </c>
      <c r="F6300" s="2">
        <v>0.25</v>
      </c>
      <c r="G6300" s="2">
        <f t="shared" si="392"/>
        <v>969.78250000000003</v>
      </c>
      <c r="H6300" s="2">
        <f t="shared" si="393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tr">
        <f t="shared" si="395"/>
        <v>loss</v>
      </c>
      <c r="P6300" s="2" t="s">
        <v>28</v>
      </c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394"/>
        <v>Good Sales</v>
      </c>
      <c r="F6301" s="2">
        <v>0.12</v>
      </c>
      <c r="G6301" s="2">
        <f t="shared" si="392"/>
        <v>229.60560000000001</v>
      </c>
      <c r="H6301" s="2">
        <f t="shared" si="393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tr">
        <f t="shared" si="395"/>
        <v>loss</v>
      </c>
      <c r="P6301" s="2" t="s">
        <v>39</v>
      </c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394"/>
        <v>Good Sales</v>
      </c>
      <c r="F6302" s="2">
        <v>0.46</v>
      </c>
      <c r="G6302" s="2">
        <f t="shared" si="392"/>
        <v>940.51599999999996</v>
      </c>
      <c r="H6302" s="2">
        <f t="shared" si="393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tr">
        <f t="shared" si="395"/>
        <v>loss</v>
      </c>
      <c r="P6302" s="2" t="s">
        <v>48</v>
      </c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394"/>
        <v>concerning</v>
      </c>
      <c r="F6303" s="2">
        <v>0.4</v>
      </c>
      <c r="G6303" s="2">
        <f t="shared" si="392"/>
        <v>257.54400000000004</v>
      </c>
      <c r="H6303" s="2">
        <f t="shared" si="393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tr">
        <f t="shared" si="395"/>
        <v>loss</v>
      </c>
      <c r="P6303" s="2" t="s">
        <v>23</v>
      </c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394"/>
        <v>Good Sales</v>
      </c>
      <c r="F6304" s="2">
        <v>0.01</v>
      </c>
      <c r="G6304" s="2">
        <f t="shared" si="392"/>
        <v>12.743399999999999</v>
      </c>
      <c r="H6304" s="2">
        <f t="shared" si="393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tr">
        <f t="shared" si="395"/>
        <v>loss</v>
      </c>
      <c r="P6304" s="2" t="s">
        <v>39</v>
      </c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394"/>
        <v>Good Sales</v>
      </c>
      <c r="F6305" s="2">
        <v>0.47</v>
      </c>
      <c r="G6305" s="2">
        <f t="shared" si="392"/>
        <v>425.80590000000001</v>
      </c>
      <c r="H6305" s="2">
        <f t="shared" si="393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tr">
        <f t="shared" si="395"/>
        <v>loss</v>
      </c>
      <c r="P6305" s="2" t="s">
        <v>23</v>
      </c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394"/>
        <v>Good Sales</v>
      </c>
      <c r="F6306" s="2">
        <v>0.47</v>
      </c>
      <c r="G6306" s="2">
        <f t="shared" si="392"/>
        <v>413.63760000000002</v>
      </c>
      <c r="H6306" s="2">
        <f t="shared" si="393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tr">
        <f t="shared" si="395"/>
        <v>loss</v>
      </c>
      <c r="P6306" s="2" t="s">
        <v>28</v>
      </c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394"/>
        <v>concerning</v>
      </c>
      <c r="F6307" s="2">
        <v>0.18</v>
      </c>
      <c r="G6307" s="2">
        <f t="shared" si="392"/>
        <v>25.952400000000001</v>
      </c>
      <c r="H6307" s="2">
        <f t="shared" si="393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tr">
        <f t="shared" si="395"/>
        <v>loss</v>
      </c>
      <c r="P6307" s="2" t="s">
        <v>23</v>
      </c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394"/>
        <v>Good Sales</v>
      </c>
      <c r="F6308" s="2">
        <v>0.01</v>
      </c>
      <c r="G6308" s="2">
        <f t="shared" si="392"/>
        <v>39.895300000000006</v>
      </c>
      <c r="H6308" s="2">
        <f t="shared" si="393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tr">
        <f t="shared" si="395"/>
        <v>loss</v>
      </c>
      <c r="P6308" s="2" t="s">
        <v>23</v>
      </c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394"/>
        <v>Good Sales</v>
      </c>
      <c r="F6309" s="2">
        <v>0.28000000000000003</v>
      </c>
      <c r="G6309" s="2">
        <f t="shared" si="392"/>
        <v>670.00080000000014</v>
      </c>
      <c r="H6309" s="2">
        <f t="shared" si="393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tr">
        <f t="shared" si="395"/>
        <v>loss</v>
      </c>
      <c r="P6309" s="2" t="s">
        <v>17</v>
      </c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394"/>
        <v>Good Sales</v>
      </c>
      <c r="F6310" s="2">
        <v>0.46</v>
      </c>
      <c r="G6310" s="2">
        <f t="shared" si="392"/>
        <v>1858.5932</v>
      </c>
      <c r="H6310" s="2">
        <f t="shared" si="393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tr">
        <f t="shared" si="395"/>
        <v>loss</v>
      </c>
      <c r="P6310" s="2" t="s">
        <v>39</v>
      </c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394"/>
        <v>Good Sales</v>
      </c>
      <c r="F6311" s="2">
        <v>0.06</v>
      </c>
      <c r="G6311" s="2">
        <f t="shared" si="392"/>
        <v>186.09</v>
      </c>
      <c r="H6311" s="2">
        <f t="shared" si="393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tr">
        <f t="shared" si="395"/>
        <v>loss</v>
      </c>
      <c r="P6311" s="2" t="s">
        <v>17</v>
      </c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394"/>
        <v>Good Sales</v>
      </c>
      <c r="F6312" s="2">
        <v>0.3</v>
      </c>
      <c r="G6312" s="2">
        <f t="shared" si="392"/>
        <v>1252.0650000000001</v>
      </c>
      <c r="H6312" s="2">
        <f t="shared" si="393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tr">
        <f t="shared" si="395"/>
        <v>profit</v>
      </c>
      <c r="P6312" s="2" t="s">
        <v>28</v>
      </c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394"/>
        <v>Good Sales</v>
      </c>
      <c r="F6313" s="2">
        <v>0.37</v>
      </c>
      <c r="G6313" s="2">
        <f t="shared" si="392"/>
        <v>950.3264999999999</v>
      </c>
      <c r="H6313" s="2">
        <f t="shared" si="393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tr">
        <f t="shared" si="395"/>
        <v>loss</v>
      </c>
      <c r="P6313" s="2" t="s">
        <v>23</v>
      </c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394"/>
        <v>concerning</v>
      </c>
      <c r="F6314" s="2">
        <v>7.0000000000000007E-2</v>
      </c>
      <c r="G6314" s="2">
        <f t="shared" si="392"/>
        <v>39.256</v>
      </c>
      <c r="H6314" s="2">
        <f t="shared" si="393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tr">
        <f t="shared" si="395"/>
        <v>loss</v>
      </c>
      <c r="P6314" s="2" t="s">
        <v>39</v>
      </c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394"/>
        <v>Good Sales</v>
      </c>
      <c r="F6315" s="2">
        <v>0.26</v>
      </c>
      <c r="G6315" s="2">
        <f t="shared" si="392"/>
        <v>811.75639999999999</v>
      </c>
      <c r="H6315" s="2">
        <f t="shared" si="393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tr">
        <f t="shared" si="395"/>
        <v>loss</v>
      </c>
      <c r="P6315" s="2" t="s">
        <v>28</v>
      </c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394"/>
        <v>Good Sales</v>
      </c>
      <c r="F6316" s="2">
        <v>0.04</v>
      </c>
      <c r="G6316" s="2">
        <f t="shared" si="392"/>
        <v>136.84200000000001</v>
      </c>
      <c r="H6316" s="2">
        <f t="shared" si="393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tr">
        <f t="shared" si="395"/>
        <v>loss</v>
      </c>
      <c r="P6316" s="2" t="s">
        <v>39</v>
      </c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394"/>
        <v>Good Sales</v>
      </c>
      <c r="F6317" s="2">
        <v>0.28000000000000003</v>
      </c>
      <c r="G6317" s="2">
        <f t="shared" si="392"/>
        <v>887.56360000000006</v>
      </c>
      <c r="H6317" s="2">
        <f t="shared" si="393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tr">
        <f t="shared" si="395"/>
        <v>loss</v>
      </c>
      <c r="P6317" s="2" t="s">
        <v>34</v>
      </c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394"/>
        <v>Good Sales</v>
      </c>
      <c r="F6318" s="2">
        <v>0.22</v>
      </c>
      <c r="G6318" s="2">
        <f t="shared" si="392"/>
        <v>885.84100000000001</v>
      </c>
      <c r="H6318" s="2">
        <f t="shared" si="393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tr">
        <f t="shared" si="395"/>
        <v>loss</v>
      </c>
      <c r="P6318" s="2" t="s">
        <v>17</v>
      </c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394"/>
        <v>Good Sales</v>
      </c>
      <c r="F6319" s="2">
        <v>0.13</v>
      </c>
      <c r="G6319" s="2">
        <f t="shared" si="392"/>
        <v>478.96550000000002</v>
      </c>
      <c r="H6319" s="2">
        <f t="shared" si="393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tr">
        <f t="shared" si="395"/>
        <v>loss</v>
      </c>
      <c r="P6319" s="2" t="s">
        <v>28</v>
      </c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394"/>
        <v>Good Sales</v>
      </c>
      <c r="F6320" s="2">
        <v>0.43</v>
      </c>
      <c r="G6320" s="2">
        <f t="shared" si="392"/>
        <v>954.55700000000002</v>
      </c>
      <c r="H6320" s="2">
        <f t="shared" si="393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tr">
        <f t="shared" si="395"/>
        <v>loss</v>
      </c>
      <c r="P6320" s="2" t="s">
        <v>48</v>
      </c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394"/>
        <v>Good Sales</v>
      </c>
      <c r="F6321" s="2">
        <v>0.19</v>
      </c>
      <c r="G6321" s="2">
        <f t="shared" si="392"/>
        <v>781.58589999999992</v>
      </c>
      <c r="H6321" s="2">
        <f t="shared" si="393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tr">
        <f t="shared" si="395"/>
        <v>loss</v>
      </c>
      <c r="P6321" s="2" t="s">
        <v>17</v>
      </c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394"/>
        <v>Good Sales</v>
      </c>
      <c r="F6322" s="2">
        <v>0.35</v>
      </c>
      <c r="G6322" s="2">
        <f t="shared" si="392"/>
        <v>1221.4124999999999</v>
      </c>
      <c r="H6322" s="2">
        <f t="shared" si="393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tr">
        <f t="shared" si="395"/>
        <v>loss</v>
      </c>
      <c r="P6322" s="2" t="s">
        <v>17</v>
      </c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394"/>
        <v>concerning</v>
      </c>
      <c r="F6323" s="2">
        <v>0.4</v>
      </c>
      <c r="G6323" s="2">
        <f t="shared" si="392"/>
        <v>275.92</v>
      </c>
      <c r="H6323" s="2">
        <f t="shared" si="393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tr">
        <f t="shared" si="395"/>
        <v>loss</v>
      </c>
      <c r="P6323" s="2" t="s">
        <v>23</v>
      </c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394"/>
        <v>Good Sales</v>
      </c>
      <c r="F6324" s="2">
        <v>0.09</v>
      </c>
      <c r="G6324" s="2">
        <f t="shared" si="392"/>
        <v>247.08420000000001</v>
      </c>
      <c r="H6324" s="2">
        <f t="shared" si="393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tr">
        <f t="shared" si="395"/>
        <v>loss</v>
      </c>
      <c r="P6324" s="2" t="s">
        <v>28</v>
      </c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394"/>
        <v>Good Sales</v>
      </c>
      <c r="F6325" s="2">
        <v>0.06</v>
      </c>
      <c r="G6325" s="2">
        <f t="shared" si="392"/>
        <v>220.1952</v>
      </c>
      <c r="H6325" s="2">
        <f t="shared" si="393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tr">
        <f t="shared" si="395"/>
        <v>loss</v>
      </c>
      <c r="P6325" s="2" t="s">
        <v>17</v>
      </c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394"/>
        <v>Good Sales</v>
      </c>
      <c r="F6326" s="2">
        <v>0</v>
      </c>
      <c r="G6326" s="2">
        <f t="shared" si="392"/>
        <v>0</v>
      </c>
      <c r="H6326" s="2">
        <f t="shared" si="393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tr">
        <f t="shared" si="395"/>
        <v>loss</v>
      </c>
      <c r="P6326" s="2" t="s">
        <v>28</v>
      </c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394"/>
        <v>Good Sales</v>
      </c>
      <c r="F6327" s="2">
        <v>0.15</v>
      </c>
      <c r="G6327" s="2">
        <f t="shared" si="392"/>
        <v>712.53599999999994</v>
      </c>
      <c r="H6327" s="2">
        <f t="shared" si="393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tr">
        <f t="shared" si="395"/>
        <v>profit</v>
      </c>
      <c r="P6327" s="2" t="s">
        <v>34</v>
      </c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394"/>
        <v>concerning</v>
      </c>
      <c r="F6328" s="2">
        <v>0.41</v>
      </c>
      <c r="G6328" s="2">
        <f t="shared" si="392"/>
        <v>244.89709999999997</v>
      </c>
      <c r="H6328" s="2">
        <f t="shared" si="393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tr">
        <f t="shared" si="395"/>
        <v>loss</v>
      </c>
      <c r="P6328" s="2" t="s">
        <v>17</v>
      </c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394"/>
        <v>Good Sales</v>
      </c>
      <c r="F6329" s="2">
        <v>0.39</v>
      </c>
      <c r="G6329" s="2">
        <f t="shared" si="392"/>
        <v>1419.3582000000001</v>
      </c>
      <c r="H6329" s="2">
        <f t="shared" si="393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tr">
        <f t="shared" si="395"/>
        <v>loss</v>
      </c>
      <c r="P6329" s="2" t="s">
        <v>48</v>
      </c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394"/>
        <v>Good Sales</v>
      </c>
      <c r="F6330" s="2">
        <v>0.44</v>
      </c>
      <c r="G6330" s="2">
        <f t="shared" si="392"/>
        <v>1821.5164000000002</v>
      </c>
      <c r="H6330" s="2">
        <f t="shared" si="393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tr">
        <f t="shared" si="395"/>
        <v>loss</v>
      </c>
      <c r="P6330" s="2" t="s">
        <v>28</v>
      </c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394"/>
        <v>Good Sales</v>
      </c>
      <c r="F6331" s="2">
        <v>0.38</v>
      </c>
      <c r="G6331" s="2">
        <f t="shared" si="392"/>
        <v>1346.34</v>
      </c>
      <c r="H6331" s="2">
        <f t="shared" si="393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tr">
        <f t="shared" si="395"/>
        <v>profit</v>
      </c>
      <c r="P6331" s="2" t="s">
        <v>34</v>
      </c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394"/>
        <v>Good Sales</v>
      </c>
      <c r="F6332" s="2">
        <v>0.01</v>
      </c>
      <c r="G6332" s="2">
        <f t="shared" si="392"/>
        <v>19.893699999999999</v>
      </c>
      <c r="H6332" s="2">
        <f t="shared" si="393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tr">
        <f t="shared" si="395"/>
        <v>loss</v>
      </c>
      <c r="P6332" s="2" t="s">
        <v>34</v>
      </c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394"/>
        <v>Good Sales</v>
      </c>
      <c r="F6333" s="2">
        <v>0.19</v>
      </c>
      <c r="G6333" s="2">
        <f t="shared" si="392"/>
        <v>377.88149999999996</v>
      </c>
      <c r="H6333" s="2">
        <f t="shared" si="393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tr">
        <f t="shared" si="395"/>
        <v>loss</v>
      </c>
      <c r="P6333" s="2" t="s">
        <v>39</v>
      </c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394"/>
        <v>Good Sales</v>
      </c>
      <c r="F6334" s="2">
        <v>0</v>
      </c>
      <c r="G6334" s="2">
        <f t="shared" si="392"/>
        <v>0</v>
      </c>
      <c r="H6334" s="2">
        <f t="shared" si="393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tr">
        <f t="shared" si="395"/>
        <v>loss</v>
      </c>
      <c r="P6334" s="2" t="s">
        <v>28</v>
      </c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394"/>
        <v>Good Sales</v>
      </c>
      <c r="F6335" s="2">
        <v>0.02</v>
      </c>
      <c r="G6335" s="2">
        <f t="shared" si="392"/>
        <v>40.915599999999998</v>
      </c>
      <c r="H6335" s="2">
        <f t="shared" si="393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tr">
        <f t="shared" si="395"/>
        <v>loss</v>
      </c>
      <c r="P6335" s="2" t="s">
        <v>28</v>
      </c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394"/>
        <v>Good Sales</v>
      </c>
      <c r="F6336" s="2">
        <v>0.24</v>
      </c>
      <c r="G6336" s="2">
        <f t="shared" si="392"/>
        <v>1062.624</v>
      </c>
      <c r="H6336" s="2">
        <f t="shared" si="393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tr">
        <f t="shared" si="395"/>
        <v>loss</v>
      </c>
      <c r="P6336" s="2" t="s">
        <v>28</v>
      </c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394"/>
        <v>concerning</v>
      </c>
      <c r="F6337" s="2">
        <v>0.18</v>
      </c>
      <c r="G6337" s="2">
        <f t="shared" si="392"/>
        <v>114.9588</v>
      </c>
      <c r="H6337" s="2">
        <f t="shared" si="393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tr">
        <f t="shared" si="395"/>
        <v>loss</v>
      </c>
      <c r="P6337" s="2" t="s">
        <v>39</v>
      </c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394"/>
        <v>Good Sales</v>
      </c>
      <c r="F6338" s="2">
        <v>0.28000000000000003</v>
      </c>
      <c r="G6338" s="2">
        <f t="shared" ref="G6338:G6401" si="396">D6338*F6338</f>
        <v>904.92360000000008</v>
      </c>
      <c r="H6338" s="2">
        <f t="shared" ref="H6338:H6401" si="397">D6338-G6338</f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tr">
        <f t="shared" si="395"/>
        <v>loss</v>
      </c>
      <c r="P6338" s="2" t="s">
        <v>34</v>
      </c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398">IF(D6339&gt;800,"Good Sales","concerning")</f>
        <v>concerning</v>
      </c>
      <c r="F6339" s="2">
        <v>0.03</v>
      </c>
      <c r="G6339" s="2">
        <f t="shared" si="396"/>
        <v>22.714799999999997</v>
      </c>
      <c r="H6339" s="2">
        <f t="shared" si="397"/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tr">
        <f t="shared" ref="O6339:O6402" si="399">IF(N6339&gt;800,"profit","loss")</f>
        <v>loss</v>
      </c>
      <c r="P6339" s="2" t="s">
        <v>48</v>
      </c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398"/>
        <v>Good Sales</v>
      </c>
      <c r="F6340" s="2">
        <v>0.28999999999999998</v>
      </c>
      <c r="G6340" s="2">
        <f t="shared" si="396"/>
        <v>796.56619999999998</v>
      </c>
      <c r="H6340" s="2">
        <f t="shared" si="397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tr">
        <f t="shared" si="399"/>
        <v>loss</v>
      </c>
      <c r="P6340" s="2" t="s">
        <v>39</v>
      </c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398"/>
        <v>Good Sales</v>
      </c>
      <c r="F6341" s="2">
        <v>0.03</v>
      </c>
      <c r="G6341" s="2">
        <f t="shared" si="396"/>
        <v>108.1905</v>
      </c>
      <c r="H6341" s="2">
        <f t="shared" si="397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tr">
        <f t="shared" si="399"/>
        <v>loss</v>
      </c>
      <c r="P6341" s="2" t="s">
        <v>28</v>
      </c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398"/>
        <v>Good Sales</v>
      </c>
      <c r="F6342" s="2">
        <v>0.21</v>
      </c>
      <c r="G6342" s="2">
        <f t="shared" si="396"/>
        <v>191.31</v>
      </c>
      <c r="H6342" s="2">
        <f t="shared" si="397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tr">
        <f t="shared" si="399"/>
        <v>loss</v>
      </c>
      <c r="P6342" s="2" t="s">
        <v>23</v>
      </c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398"/>
        <v>Good Sales</v>
      </c>
      <c r="F6343" s="2">
        <v>0.18</v>
      </c>
      <c r="G6343" s="2">
        <f t="shared" si="396"/>
        <v>638.95680000000004</v>
      </c>
      <c r="H6343" s="2">
        <f t="shared" si="397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tr">
        <f t="shared" si="399"/>
        <v>loss</v>
      </c>
      <c r="P6343" s="2" t="s">
        <v>28</v>
      </c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398"/>
        <v>concerning</v>
      </c>
      <c r="F6344" s="2">
        <v>0.11</v>
      </c>
      <c r="G6344" s="2">
        <f t="shared" si="396"/>
        <v>86.448999999999998</v>
      </c>
      <c r="H6344" s="2">
        <f t="shared" si="397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tr">
        <f t="shared" si="399"/>
        <v>loss</v>
      </c>
      <c r="P6344" s="2" t="s">
        <v>28</v>
      </c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398"/>
        <v>Good Sales</v>
      </c>
      <c r="F6345" s="2">
        <v>0.16</v>
      </c>
      <c r="G6345" s="2">
        <f t="shared" si="396"/>
        <v>502.5136</v>
      </c>
      <c r="H6345" s="2">
        <f t="shared" si="397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tr">
        <f t="shared" si="399"/>
        <v>loss</v>
      </c>
      <c r="P6345" s="2" t="s">
        <v>48</v>
      </c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398"/>
        <v>Good Sales</v>
      </c>
      <c r="F6346" s="2">
        <v>0</v>
      </c>
      <c r="G6346" s="2">
        <f t="shared" si="396"/>
        <v>0</v>
      </c>
      <c r="H6346" s="2">
        <f t="shared" si="397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tr">
        <f t="shared" si="399"/>
        <v>loss</v>
      </c>
      <c r="P6346" s="2" t="s">
        <v>23</v>
      </c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398"/>
        <v>Good Sales</v>
      </c>
      <c r="F6347" s="2">
        <v>0.16</v>
      </c>
      <c r="G6347" s="2">
        <f t="shared" si="396"/>
        <v>249.69120000000001</v>
      </c>
      <c r="H6347" s="2">
        <f t="shared" si="397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tr">
        <f t="shared" si="399"/>
        <v>loss</v>
      </c>
      <c r="P6347" s="2" t="s">
        <v>28</v>
      </c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398"/>
        <v>concerning</v>
      </c>
      <c r="F6348" s="2">
        <v>0.04</v>
      </c>
      <c r="G6348" s="2">
        <f t="shared" si="396"/>
        <v>25.863600000000002</v>
      </c>
      <c r="H6348" s="2">
        <f t="shared" si="397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tr">
        <f t="shared" si="399"/>
        <v>loss</v>
      </c>
      <c r="P6348" s="2" t="s">
        <v>39</v>
      </c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398"/>
        <v>Good Sales</v>
      </c>
      <c r="F6349" s="2">
        <v>0.46</v>
      </c>
      <c r="G6349" s="2">
        <f t="shared" si="396"/>
        <v>1704.6174000000001</v>
      </c>
      <c r="H6349" s="2">
        <f t="shared" si="397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tr">
        <f t="shared" si="399"/>
        <v>loss</v>
      </c>
      <c r="P6349" s="2" t="s">
        <v>28</v>
      </c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398"/>
        <v>Good Sales</v>
      </c>
      <c r="F6350" s="2">
        <v>0.04</v>
      </c>
      <c r="G6350" s="2">
        <f t="shared" si="396"/>
        <v>78.834000000000003</v>
      </c>
      <c r="H6350" s="2">
        <f t="shared" si="397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tr">
        <f t="shared" si="399"/>
        <v>loss</v>
      </c>
      <c r="P6350" s="2" t="s">
        <v>34</v>
      </c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398"/>
        <v>concerning</v>
      </c>
      <c r="F6351" s="2">
        <v>0.48</v>
      </c>
      <c r="G6351" s="2">
        <f t="shared" si="396"/>
        <v>251.51999999999998</v>
      </c>
      <c r="H6351" s="2">
        <f t="shared" si="397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tr">
        <f t="shared" si="399"/>
        <v>loss</v>
      </c>
      <c r="P6351" s="2" t="s">
        <v>23</v>
      </c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398"/>
        <v>Good Sales</v>
      </c>
      <c r="F6352" s="2">
        <v>0.25</v>
      </c>
      <c r="G6352" s="2">
        <f t="shared" si="396"/>
        <v>971.66750000000002</v>
      </c>
      <c r="H6352" s="2">
        <f t="shared" si="397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tr">
        <f t="shared" si="399"/>
        <v>loss</v>
      </c>
      <c r="P6352" s="2" t="s">
        <v>34</v>
      </c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398"/>
        <v>Good Sales</v>
      </c>
      <c r="F6353" s="2">
        <v>0.26</v>
      </c>
      <c r="G6353" s="2">
        <f t="shared" si="396"/>
        <v>322.70680000000004</v>
      </c>
      <c r="H6353" s="2">
        <f t="shared" si="397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tr">
        <f t="shared" si="399"/>
        <v>loss</v>
      </c>
      <c r="P6353" s="2" t="s">
        <v>34</v>
      </c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398"/>
        <v>Good Sales</v>
      </c>
      <c r="F6354" s="2">
        <v>0.39</v>
      </c>
      <c r="G6354" s="2">
        <f t="shared" si="396"/>
        <v>1446.3617999999999</v>
      </c>
      <c r="H6354" s="2">
        <f t="shared" si="397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tr">
        <f t="shared" si="399"/>
        <v>loss</v>
      </c>
      <c r="P6354" s="2" t="s">
        <v>23</v>
      </c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398"/>
        <v>Good Sales</v>
      </c>
      <c r="F6355" s="2">
        <v>0.35</v>
      </c>
      <c r="G6355" s="2">
        <f t="shared" si="396"/>
        <v>1003.8</v>
      </c>
      <c r="H6355" s="2">
        <f t="shared" si="397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tr">
        <f t="shared" si="399"/>
        <v>loss</v>
      </c>
      <c r="P6355" s="2" t="s">
        <v>28</v>
      </c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398"/>
        <v>Good Sales</v>
      </c>
      <c r="F6356" s="2">
        <v>0.12</v>
      </c>
      <c r="G6356" s="2">
        <f t="shared" si="396"/>
        <v>126.3828</v>
      </c>
      <c r="H6356" s="2">
        <f t="shared" si="397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tr">
        <f t="shared" si="399"/>
        <v>loss</v>
      </c>
      <c r="P6356" s="2" t="s">
        <v>23</v>
      </c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398"/>
        <v>concerning</v>
      </c>
      <c r="F6357" s="2">
        <v>0.01</v>
      </c>
      <c r="G6357" s="2">
        <f t="shared" si="396"/>
        <v>4.7439</v>
      </c>
      <c r="H6357" s="2">
        <f t="shared" si="397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tr">
        <f t="shared" si="399"/>
        <v>loss</v>
      </c>
      <c r="P6357" s="2" t="s">
        <v>39</v>
      </c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398"/>
        <v>Good Sales</v>
      </c>
      <c r="F6358" s="2">
        <v>0.39</v>
      </c>
      <c r="G6358" s="2">
        <f t="shared" si="396"/>
        <v>1172.6988000000001</v>
      </c>
      <c r="H6358" s="2">
        <f t="shared" si="397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tr">
        <f t="shared" si="399"/>
        <v>loss</v>
      </c>
      <c r="P6358" s="2" t="s">
        <v>34</v>
      </c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398"/>
        <v>concerning</v>
      </c>
      <c r="F6359" s="2">
        <v>0.06</v>
      </c>
      <c r="G6359" s="2">
        <f t="shared" si="396"/>
        <v>13.4124</v>
      </c>
      <c r="H6359" s="2">
        <f t="shared" si="397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tr">
        <f t="shared" si="399"/>
        <v>loss</v>
      </c>
      <c r="P6359" s="2" t="s">
        <v>34</v>
      </c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398"/>
        <v>concerning</v>
      </c>
      <c r="F6360" s="2">
        <v>0.3</v>
      </c>
      <c r="G6360" s="2">
        <f t="shared" si="396"/>
        <v>126.23399999999998</v>
      </c>
      <c r="H6360" s="2">
        <f t="shared" si="397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tr">
        <f t="shared" si="399"/>
        <v>loss</v>
      </c>
      <c r="P6360" s="2" t="s">
        <v>23</v>
      </c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398"/>
        <v>Good Sales</v>
      </c>
      <c r="F6361" s="2">
        <v>0.47</v>
      </c>
      <c r="G6361" s="2">
        <f t="shared" si="396"/>
        <v>1664.2088999999999</v>
      </c>
      <c r="H6361" s="2">
        <f t="shared" si="397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tr">
        <f t="shared" si="399"/>
        <v>loss</v>
      </c>
      <c r="P6361" s="2" t="s">
        <v>17</v>
      </c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398"/>
        <v>Good Sales</v>
      </c>
      <c r="F6362" s="2">
        <v>0.27</v>
      </c>
      <c r="G6362" s="2">
        <f t="shared" si="396"/>
        <v>739.92960000000005</v>
      </c>
      <c r="H6362" s="2">
        <f t="shared" si="397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tr">
        <f t="shared" si="399"/>
        <v>loss</v>
      </c>
      <c r="P6362" s="2" t="s">
        <v>23</v>
      </c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398"/>
        <v>Good Sales</v>
      </c>
      <c r="F6363" s="2">
        <v>0.14000000000000001</v>
      </c>
      <c r="G6363" s="2">
        <f t="shared" si="396"/>
        <v>237.839</v>
      </c>
      <c r="H6363" s="2">
        <f t="shared" si="397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tr">
        <f t="shared" si="399"/>
        <v>loss</v>
      </c>
      <c r="P6363" s="2" t="s">
        <v>48</v>
      </c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398"/>
        <v>Good Sales</v>
      </c>
      <c r="F6364" s="2">
        <v>0.09</v>
      </c>
      <c r="G6364" s="2">
        <f t="shared" si="396"/>
        <v>246.79979999999998</v>
      </c>
      <c r="H6364" s="2">
        <f t="shared" si="397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tr">
        <f t="shared" si="399"/>
        <v>loss</v>
      </c>
      <c r="P6364" s="2" t="s">
        <v>28</v>
      </c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398"/>
        <v>Good Sales</v>
      </c>
      <c r="F6365" s="2">
        <v>0.01</v>
      </c>
      <c r="G6365" s="2">
        <f t="shared" si="396"/>
        <v>29.9908</v>
      </c>
      <c r="H6365" s="2">
        <f t="shared" si="397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tr">
        <f t="shared" si="399"/>
        <v>loss</v>
      </c>
      <c r="P6365" s="2" t="s">
        <v>28</v>
      </c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398"/>
        <v>Good Sales</v>
      </c>
      <c r="F6366" s="2">
        <v>0.31</v>
      </c>
      <c r="G6366" s="2">
        <f t="shared" si="396"/>
        <v>889.66899999999998</v>
      </c>
      <c r="H6366" s="2">
        <f t="shared" si="397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tr">
        <f t="shared" si="399"/>
        <v>loss</v>
      </c>
      <c r="P6366" s="2" t="s">
        <v>23</v>
      </c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398"/>
        <v>Good Sales</v>
      </c>
      <c r="F6367" s="2">
        <v>0.28000000000000003</v>
      </c>
      <c r="G6367" s="2">
        <f t="shared" si="396"/>
        <v>909.58280000000013</v>
      </c>
      <c r="H6367" s="2">
        <f t="shared" si="397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tr">
        <f t="shared" si="399"/>
        <v>loss</v>
      </c>
      <c r="P6367" s="2" t="s">
        <v>23</v>
      </c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398"/>
        <v>Good Sales</v>
      </c>
      <c r="F6368" s="2">
        <v>0.23</v>
      </c>
      <c r="G6368" s="2">
        <f t="shared" si="396"/>
        <v>1082.7043000000001</v>
      </c>
      <c r="H6368" s="2">
        <f t="shared" si="397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tr">
        <f t="shared" si="399"/>
        <v>loss</v>
      </c>
      <c r="P6368" s="2" t="s">
        <v>28</v>
      </c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398"/>
        <v>Good Sales</v>
      </c>
      <c r="F6369" s="2">
        <v>0.1</v>
      </c>
      <c r="G6369" s="2">
        <f t="shared" si="396"/>
        <v>200.501</v>
      </c>
      <c r="H6369" s="2">
        <f t="shared" si="397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tr">
        <f t="shared" si="399"/>
        <v>loss</v>
      </c>
      <c r="P6369" s="2" t="s">
        <v>34</v>
      </c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398"/>
        <v>Good Sales</v>
      </c>
      <c r="F6370" s="2">
        <v>0.12</v>
      </c>
      <c r="G6370" s="2">
        <f t="shared" si="396"/>
        <v>189.07679999999999</v>
      </c>
      <c r="H6370" s="2">
        <f t="shared" si="397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tr">
        <f t="shared" si="399"/>
        <v>loss</v>
      </c>
      <c r="P6370" s="2" t="s">
        <v>39</v>
      </c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398"/>
        <v>concerning</v>
      </c>
      <c r="F6371" s="2">
        <v>0.48</v>
      </c>
      <c r="G6371" s="2">
        <f t="shared" si="396"/>
        <v>138.39839999999998</v>
      </c>
      <c r="H6371" s="2">
        <f t="shared" si="397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tr">
        <f t="shared" si="399"/>
        <v>loss</v>
      </c>
      <c r="P6371" s="2" t="s">
        <v>34</v>
      </c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398"/>
        <v>Good Sales</v>
      </c>
      <c r="F6372" s="2">
        <v>0.01</v>
      </c>
      <c r="G6372" s="2">
        <f t="shared" si="396"/>
        <v>8.2065999999999999</v>
      </c>
      <c r="H6372" s="2">
        <f t="shared" si="397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tr">
        <f t="shared" si="399"/>
        <v>loss</v>
      </c>
      <c r="P6372" s="2" t="s">
        <v>39</v>
      </c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398"/>
        <v>concerning</v>
      </c>
      <c r="F6373" s="2">
        <v>0.18</v>
      </c>
      <c r="G6373" s="2">
        <f t="shared" si="396"/>
        <v>111.71159999999999</v>
      </c>
      <c r="H6373" s="2">
        <f t="shared" si="397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tr">
        <f t="shared" si="399"/>
        <v>loss</v>
      </c>
      <c r="P6373" s="2" t="s">
        <v>28</v>
      </c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398"/>
        <v>Good Sales</v>
      </c>
      <c r="F6374" s="2">
        <v>0.02</v>
      </c>
      <c r="G6374" s="2">
        <f t="shared" si="396"/>
        <v>34.873600000000003</v>
      </c>
      <c r="H6374" s="2">
        <f t="shared" si="397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tr">
        <f t="shared" si="399"/>
        <v>loss</v>
      </c>
      <c r="P6374" s="2" t="s">
        <v>17</v>
      </c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398"/>
        <v>Good Sales</v>
      </c>
      <c r="F6375" s="2">
        <v>0.1</v>
      </c>
      <c r="G6375" s="2">
        <f t="shared" si="396"/>
        <v>308.89499999999998</v>
      </c>
      <c r="H6375" s="2">
        <f t="shared" si="397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tr">
        <f t="shared" si="399"/>
        <v>loss</v>
      </c>
      <c r="P6375" s="2" t="s">
        <v>39</v>
      </c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398"/>
        <v>concerning</v>
      </c>
      <c r="F6376" s="2">
        <v>0.47</v>
      </c>
      <c r="G6376" s="2">
        <f t="shared" si="396"/>
        <v>153.7088</v>
      </c>
      <c r="H6376" s="2">
        <f t="shared" si="397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tr">
        <f t="shared" si="399"/>
        <v>loss</v>
      </c>
      <c r="P6376" s="2" t="s">
        <v>48</v>
      </c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398"/>
        <v>Good Sales</v>
      </c>
      <c r="F6377" s="2">
        <v>7.0000000000000007E-2</v>
      </c>
      <c r="G6377" s="2">
        <f t="shared" si="396"/>
        <v>256.58920000000001</v>
      </c>
      <c r="H6377" s="2">
        <f t="shared" si="397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tr">
        <f t="shared" si="399"/>
        <v>loss</v>
      </c>
      <c r="P6377" s="2" t="s">
        <v>23</v>
      </c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398"/>
        <v>Good Sales</v>
      </c>
      <c r="F6378" s="2">
        <v>0.3</v>
      </c>
      <c r="G6378" s="2">
        <f t="shared" si="396"/>
        <v>614.226</v>
      </c>
      <c r="H6378" s="2">
        <f t="shared" si="397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tr">
        <f t="shared" si="399"/>
        <v>loss</v>
      </c>
      <c r="P6378" s="2" t="s">
        <v>23</v>
      </c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398"/>
        <v>Good Sales</v>
      </c>
      <c r="F6379" s="2">
        <v>0.17</v>
      </c>
      <c r="G6379" s="2">
        <f t="shared" si="396"/>
        <v>819.59890000000007</v>
      </c>
      <c r="H6379" s="2">
        <f t="shared" si="397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tr">
        <f t="shared" si="399"/>
        <v>profit</v>
      </c>
      <c r="P6379" s="2" t="s">
        <v>17</v>
      </c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398"/>
        <v>Good Sales</v>
      </c>
      <c r="F6380" s="2">
        <v>0.32</v>
      </c>
      <c r="G6380" s="2">
        <f t="shared" si="396"/>
        <v>923.22880000000009</v>
      </c>
      <c r="H6380" s="2">
        <f t="shared" si="397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tr">
        <f t="shared" si="399"/>
        <v>loss</v>
      </c>
      <c r="P6380" s="2" t="s">
        <v>39</v>
      </c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398"/>
        <v>Good Sales</v>
      </c>
      <c r="F6381" s="2">
        <v>0.43</v>
      </c>
      <c r="G6381" s="2">
        <f t="shared" si="396"/>
        <v>1668.2623999999998</v>
      </c>
      <c r="H6381" s="2">
        <f t="shared" si="397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tr">
        <f t="shared" si="399"/>
        <v>profit</v>
      </c>
      <c r="P6381" s="2" t="s">
        <v>34</v>
      </c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398"/>
        <v>Good Sales</v>
      </c>
      <c r="F6382" s="2">
        <v>0.14000000000000001</v>
      </c>
      <c r="G6382" s="2">
        <f t="shared" si="396"/>
        <v>604.77060000000006</v>
      </c>
      <c r="H6382" s="2">
        <f t="shared" si="397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tr">
        <f t="shared" si="399"/>
        <v>profit</v>
      </c>
      <c r="P6382" s="2" t="s">
        <v>48</v>
      </c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398"/>
        <v>Good Sales</v>
      </c>
      <c r="F6383" s="2">
        <v>0.04</v>
      </c>
      <c r="G6383" s="2">
        <f t="shared" si="396"/>
        <v>178.21400000000003</v>
      </c>
      <c r="H6383" s="2">
        <f t="shared" si="397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tr">
        <f t="shared" si="399"/>
        <v>loss</v>
      </c>
      <c r="P6383" s="2" t="s">
        <v>17</v>
      </c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398"/>
        <v>Good Sales</v>
      </c>
      <c r="F6384" s="2">
        <v>0.1</v>
      </c>
      <c r="G6384" s="2">
        <f t="shared" si="396"/>
        <v>264.04599999999999</v>
      </c>
      <c r="H6384" s="2">
        <f t="shared" si="397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tr">
        <f t="shared" si="399"/>
        <v>loss</v>
      </c>
      <c r="P6384" s="2" t="s">
        <v>39</v>
      </c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398"/>
        <v>Good Sales</v>
      </c>
      <c r="F6385" s="2">
        <v>0.22</v>
      </c>
      <c r="G6385" s="2">
        <f t="shared" si="396"/>
        <v>449.68880000000001</v>
      </c>
      <c r="H6385" s="2">
        <f t="shared" si="397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tr">
        <f t="shared" si="399"/>
        <v>loss</v>
      </c>
      <c r="P6385" s="2" t="s">
        <v>28</v>
      </c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398"/>
        <v>Good Sales</v>
      </c>
      <c r="F6386" s="2">
        <v>0.26</v>
      </c>
      <c r="G6386" s="2">
        <f t="shared" si="396"/>
        <v>740.09519999999998</v>
      </c>
      <c r="H6386" s="2">
        <f t="shared" si="397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tr">
        <f t="shared" si="399"/>
        <v>loss</v>
      </c>
      <c r="P6386" s="2" t="s">
        <v>48</v>
      </c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398"/>
        <v>Good Sales</v>
      </c>
      <c r="F6387" s="2">
        <v>0.47</v>
      </c>
      <c r="G6387" s="2">
        <f t="shared" si="396"/>
        <v>972.96579999999983</v>
      </c>
      <c r="H6387" s="2">
        <f t="shared" si="397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tr">
        <f t="shared" si="399"/>
        <v>loss</v>
      </c>
      <c r="P6387" s="2" t="s">
        <v>17</v>
      </c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398"/>
        <v>Good Sales</v>
      </c>
      <c r="F6388" s="2">
        <v>0.01</v>
      </c>
      <c r="G6388" s="2">
        <f t="shared" si="396"/>
        <v>12.795</v>
      </c>
      <c r="H6388" s="2">
        <f t="shared" si="397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tr">
        <f t="shared" si="399"/>
        <v>loss</v>
      </c>
      <c r="P6388" s="2" t="s">
        <v>39</v>
      </c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398"/>
        <v>Good Sales</v>
      </c>
      <c r="F6389" s="2">
        <v>0.38</v>
      </c>
      <c r="G6389" s="2">
        <f t="shared" si="396"/>
        <v>641.13980000000004</v>
      </c>
      <c r="H6389" s="2">
        <f t="shared" si="397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tr">
        <f t="shared" si="399"/>
        <v>loss</v>
      </c>
      <c r="P6389" s="2" t="s">
        <v>39</v>
      </c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398"/>
        <v>Good Sales</v>
      </c>
      <c r="F6390" s="2">
        <v>0.04</v>
      </c>
      <c r="G6390" s="2">
        <f t="shared" si="396"/>
        <v>49.622799999999998</v>
      </c>
      <c r="H6390" s="2">
        <f t="shared" si="397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tr">
        <f t="shared" si="399"/>
        <v>loss</v>
      </c>
      <c r="P6390" s="2" t="s">
        <v>17</v>
      </c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398"/>
        <v>Good Sales</v>
      </c>
      <c r="F6391" s="2">
        <v>0.04</v>
      </c>
      <c r="G6391" s="2">
        <f t="shared" si="396"/>
        <v>56.809600000000003</v>
      </c>
      <c r="H6391" s="2">
        <f t="shared" si="397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tr">
        <f t="shared" si="399"/>
        <v>loss</v>
      </c>
      <c r="P6391" s="2" t="s">
        <v>48</v>
      </c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398"/>
        <v>concerning</v>
      </c>
      <c r="F6392" s="2">
        <v>0.33</v>
      </c>
      <c r="G6392" s="2">
        <f t="shared" si="396"/>
        <v>184.36439999999999</v>
      </c>
      <c r="H6392" s="2">
        <f t="shared" si="397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tr">
        <f t="shared" si="399"/>
        <v>loss</v>
      </c>
      <c r="P6392" s="2" t="s">
        <v>23</v>
      </c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398"/>
        <v>Good Sales</v>
      </c>
      <c r="F6393" s="2">
        <v>0.45</v>
      </c>
      <c r="G6393" s="2">
        <f t="shared" si="396"/>
        <v>985.3515000000001</v>
      </c>
      <c r="H6393" s="2">
        <f t="shared" si="397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tr">
        <f t="shared" si="399"/>
        <v>loss</v>
      </c>
      <c r="P6393" s="2" t="s">
        <v>34</v>
      </c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398"/>
        <v>Good Sales</v>
      </c>
      <c r="F6394" s="2">
        <v>0.14000000000000001</v>
      </c>
      <c r="G6394" s="2">
        <f t="shared" si="396"/>
        <v>175.40460000000004</v>
      </c>
      <c r="H6394" s="2">
        <f t="shared" si="397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tr">
        <f t="shared" si="399"/>
        <v>loss</v>
      </c>
      <c r="P6394" s="2" t="s">
        <v>17</v>
      </c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398"/>
        <v>Good Sales</v>
      </c>
      <c r="F6395" s="2">
        <v>0.13</v>
      </c>
      <c r="G6395" s="2">
        <f t="shared" si="396"/>
        <v>298.61</v>
      </c>
      <c r="H6395" s="2">
        <f t="shared" si="397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tr">
        <f t="shared" si="399"/>
        <v>loss</v>
      </c>
      <c r="P6395" s="2" t="s">
        <v>34</v>
      </c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398"/>
        <v>Good Sales</v>
      </c>
      <c r="F6396" s="2">
        <v>0.31</v>
      </c>
      <c r="G6396" s="2">
        <f t="shared" si="396"/>
        <v>1234.3487</v>
      </c>
      <c r="H6396" s="2">
        <f t="shared" si="397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tr">
        <f t="shared" si="399"/>
        <v>loss</v>
      </c>
      <c r="P6396" s="2" t="s">
        <v>39</v>
      </c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398"/>
        <v>Good Sales</v>
      </c>
      <c r="F6397" s="2">
        <v>0.39</v>
      </c>
      <c r="G6397" s="2">
        <f t="shared" si="396"/>
        <v>895.72469999999998</v>
      </c>
      <c r="H6397" s="2">
        <f t="shared" si="397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tr">
        <f t="shared" si="399"/>
        <v>loss</v>
      </c>
      <c r="P6397" s="2" t="s">
        <v>39</v>
      </c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398"/>
        <v>Good Sales</v>
      </c>
      <c r="F6398" s="2">
        <v>0.43</v>
      </c>
      <c r="G6398" s="2">
        <f t="shared" si="396"/>
        <v>2054.3679999999999</v>
      </c>
      <c r="H6398" s="2">
        <f t="shared" si="397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tr">
        <f t="shared" si="399"/>
        <v>loss</v>
      </c>
      <c r="P6398" s="2" t="s">
        <v>23</v>
      </c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398"/>
        <v>Good Sales</v>
      </c>
      <c r="F6399" s="2">
        <v>0.12</v>
      </c>
      <c r="G6399" s="2">
        <f t="shared" si="396"/>
        <v>98.927999999999997</v>
      </c>
      <c r="H6399" s="2">
        <f t="shared" si="397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tr">
        <f t="shared" si="399"/>
        <v>loss</v>
      </c>
      <c r="P6399" s="2" t="s">
        <v>48</v>
      </c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398"/>
        <v>Good Sales</v>
      </c>
      <c r="F6400" s="2">
        <v>0.37</v>
      </c>
      <c r="G6400" s="2">
        <f t="shared" si="396"/>
        <v>1578.5309999999999</v>
      </c>
      <c r="H6400" s="2">
        <f t="shared" si="397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tr">
        <f t="shared" si="399"/>
        <v>loss</v>
      </c>
      <c r="P6400" s="2" t="s">
        <v>34</v>
      </c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398"/>
        <v>Good Sales</v>
      </c>
      <c r="F6401" s="2">
        <v>0.15</v>
      </c>
      <c r="G6401" s="2">
        <f t="shared" si="396"/>
        <v>197.46899999999999</v>
      </c>
      <c r="H6401" s="2">
        <f t="shared" si="397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tr">
        <f t="shared" si="399"/>
        <v>loss</v>
      </c>
      <c r="P6401" s="2" t="s">
        <v>17</v>
      </c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398"/>
        <v>Good Sales</v>
      </c>
      <c r="F6402" s="2">
        <v>0.27</v>
      </c>
      <c r="G6402" s="2">
        <f t="shared" ref="G6402:G6465" si="400">D6402*F6402</f>
        <v>1262.5929000000001</v>
      </c>
      <c r="H6402" s="2">
        <f t="shared" ref="H6402:H6465" si="401">D6402-G6402</f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tr">
        <f t="shared" si="399"/>
        <v>loss</v>
      </c>
      <c r="P6402" s="2" t="s">
        <v>39</v>
      </c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402">IF(D6403&gt;800,"Good Sales","concerning")</f>
        <v>Good Sales</v>
      </c>
      <c r="F6403" s="2">
        <v>0.1</v>
      </c>
      <c r="G6403" s="2">
        <f t="shared" si="400"/>
        <v>121.30200000000001</v>
      </c>
      <c r="H6403" s="2">
        <f t="shared" si="401"/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tr">
        <f t="shared" ref="O6403:O6466" si="403">IF(N6403&gt;800,"profit","loss")</f>
        <v>loss</v>
      </c>
      <c r="P6403" s="2" t="s">
        <v>28</v>
      </c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402"/>
        <v>Good Sales</v>
      </c>
      <c r="F6404" s="2">
        <v>7.0000000000000007E-2</v>
      </c>
      <c r="G6404" s="2">
        <f t="shared" si="400"/>
        <v>263.20770000000005</v>
      </c>
      <c r="H6404" s="2">
        <f t="shared" si="4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tr">
        <f t="shared" si="403"/>
        <v>loss</v>
      </c>
      <c r="P6404" s="2" t="s">
        <v>17</v>
      </c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402"/>
        <v>concerning</v>
      </c>
      <c r="F6405" s="2">
        <v>0.47</v>
      </c>
      <c r="G6405" s="2">
        <f t="shared" si="400"/>
        <v>190.05859999999998</v>
      </c>
      <c r="H6405" s="2">
        <f t="shared" si="4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tr">
        <f t="shared" si="403"/>
        <v>loss</v>
      </c>
      <c r="P6405" s="2" t="s">
        <v>48</v>
      </c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402"/>
        <v>Good Sales</v>
      </c>
      <c r="F6406" s="2">
        <v>0.27</v>
      </c>
      <c r="G6406" s="2">
        <f t="shared" si="400"/>
        <v>860.24430000000007</v>
      </c>
      <c r="H6406" s="2">
        <f t="shared" si="4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tr">
        <f t="shared" si="403"/>
        <v>loss</v>
      </c>
      <c r="P6406" s="2" t="s">
        <v>28</v>
      </c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402"/>
        <v>Good Sales</v>
      </c>
      <c r="F6407" s="2">
        <v>0</v>
      </c>
      <c r="G6407" s="2">
        <f t="shared" si="400"/>
        <v>0</v>
      </c>
      <c r="H6407" s="2">
        <f t="shared" si="4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tr">
        <f t="shared" si="403"/>
        <v>loss</v>
      </c>
      <c r="P6407" s="2" t="s">
        <v>39</v>
      </c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402"/>
        <v>Good Sales</v>
      </c>
      <c r="F6408" s="2">
        <v>0.4</v>
      </c>
      <c r="G6408" s="2">
        <f t="shared" si="400"/>
        <v>1353.54</v>
      </c>
      <c r="H6408" s="2">
        <f t="shared" si="4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tr">
        <f t="shared" si="403"/>
        <v>loss</v>
      </c>
      <c r="P6408" s="2" t="s">
        <v>39</v>
      </c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402"/>
        <v>Good Sales</v>
      </c>
      <c r="F6409" s="2">
        <v>0.35</v>
      </c>
      <c r="G6409" s="2">
        <f t="shared" si="400"/>
        <v>1125.4459999999999</v>
      </c>
      <c r="H6409" s="2">
        <f t="shared" si="4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tr">
        <f t="shared" si="403"/>
        <v>loss</v>
      </c>
      <c r="P6409" s="2" t="s">
        <v>17</v>
      </c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402"/>
        <v>Good Sales</v>
      </c>
      <c r="F6410" s="2">
        <v>0.16</v>
      </c>
      <c r="G6410" s="2">
        <f t="shared" si="400"/>
        <v>740.17759999999998</v>
      </c>
      <c r="H6410" s="2">
        <f t="shared" si="4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tr">
        <f t="shared" si="403"/>
        <v>loss</v>
      </c>
      <c r="P6410" s="2" t="s">
        <v>48</v>
      </c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402"/>
        <v>Good Sales</v>
      </c>
      <c r="F6411" s="2">
        <v>0.23</v>
      </c>
      <c r="G6411" s="2">
        <f t="shared" si="400"/>
        <v>729.26330000000007</v>
      </c>
      <c r="H6411" s="2">
        <f t="shared" si="4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tr">
        <f t="shared" si="403"/>
        <v>loss</v>
      </c>
      <c r="P6411" s="2" t="s">
        <v>39</v>
      </c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402"/>
        <v>Good Sales</v>
      </c>
      <c r="F6412" s="2">
        <v>0.22</v>
      </c>
      <c r="G6412" s="2">
        <f t="shared" si="400"/>
        <v>462.0924</v>
      </c>
      <c r="H6412" s="2">
        <f t="shared" si="4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tr">
        <f t="shared" si="403"/>
        <v>loss</v>
      </c>
      <c r="P6412" s="2" t="s">
        <v>39</v>
      </c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402"/>
        <v>Good Sales</v>
      </c>
      <c r="F6413" s="2">
        <v>0.14000000000000001</v>
      </c>
      <c r="G6413" s="2">
        <f t="shared" si="400"/>
        <v>146.78720000000001</v>
      </c>
      <c r="H6413" s="2">
        <f t="shared" si="4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tr">
        <f t="shared" si="403"/>
        <v>loss</v>
      </c>
      <c r="P6413" s="2" t="s">
        <v>28</v>
      </c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402"/>
        <v>Good Sales</v>
      </c>
      <c r="F6414" s="2">
        <v>0.49</v>
      </c>
      <c r="G6414" s="2">
        <f t="shared" si="400"/>
        <v>1627.5399</v>
      </c>
      <c r="H6414" s="2">
        <f t="shared" si="4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tr">
        <f t="shared" si="403"/>
        <v>loss</v>
      </c>
      <c r="P6414" s="2" t="s">
        <v>39</v>
      </c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402"/>
        <v>concerning</v>
      </c>
      <c r="F6415" s="2">
        <v>0.27</v>
      </c>
      <c r="G6415" s="2">
        <f t="shared" si="400"/>
        <v>180.95400000000004</v>
      </c>
      <c r="H6415" s="2">
        <f t="shared" si="4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tr">
        <f t="shared" si="403"/>
        <v>loss</v>
      </c>
      <c r="P6415" s="2" t="s">
        <v>39</v>
      </c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402"/>
        <v>Good Sales</v>
      </c>
      <c r="F6416" s="2">
        <v>0.45</v>
      </c>
      <c r="G6416" s="2">
        <f t="shared" si="400"/>
        <v>1871.8784999999998</v>
      </c>
      <c r="H6416" s="2">
        <f t="shared" si="4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tr">
        <f t="shared" si="403"/>
        <v>loss</v>
      </c>
      <c r="P6416" s="2" t="s">
        <v>48</v>
      </c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402"/>
        <v>Good Sales</v>
      </c>
      <c r="F6417" s="2">
        <v>0.28999999999999998</v>
      </c>
      <c r="G6417" s="2">
        <f t="shared" si="400"/>
        <v>380.46260000000001</v>
      </c>
      <c r="H6417" s="2">
        <f t="shared" si="4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tr">
        <f t="shared" si="403"/>
        <v>loss</v>
      </c>
      <c r="P6417" s="2" t="s">
        <v>48</v>
      </c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402"/>
        <v>Good Sales</v>
      </c>
      <c r="F6418" s="2">
        <v>0.35</v>
      </c>
      <c r="G6418" s="2">
        <f t="shared" si="400"/>
        <v>933.93299999999999</v>
      </c>
      <c r="H6418" s="2">
        <f t="shared" si="4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tr">
        <f t="shared" si="403"/>
        <v>loss</v>
      </c>
      <c r="P6418" s="2" t="s">
        <v>34</v>
      </c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402"/>
        <v>Good Sales</v>
      </c>
      <c r="F6419" s="2">
        <v>0.01</v>
      </c>
      <c r="G6419" s="2">
        <f t="shared" si="400"/>
        <v>30.2014</v>
      </c>
      <c r="H6419" s="2">
        <f t="shared" si="4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tr">
        <f t="shared" si="403"/>
        <v>loss</v>
      </c>
      <c r="P6419" s="2" t="s">
        <v>28</v>
      </c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402"/>
        <v>Good Sales</v>
      </c>
      <c r="F6420" s="2">
        <v>0.26</v>
      </c>
      <c r="G6420" s="2">
        <f t="shared" si="400"/>
        <v>487.81200000000001</v>
      </c>
      <c r="H6420" s="2">
        <f t="shared" si="4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tr">
        <f t="shared" si="403"/>
        <v>loss</v>
      </c>
      <c r="P6420" s="2" t="s">
        <v>28</v>
      </c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402"/>
        <v>Good Sales</v>
      </c>
      <c r="F6421" s="2">
        <v>0.36</v>
      </c>
      <c r="G6421" s="2">
        <f t="shared" si="400"/>
        <v>1207.0727999999999</v>
      </c>
      <c r="H6421" s="2">
        <f t="shared" si="4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tr">
        <f t="shared" si="403"/>
        <v>loss</v>
      </c>
      <c r="P6421" s="2" t="s">
        <v>48</v>
      </c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402"/>
        <v>Good Sales</v>
      </c>
      <c r="F6422" s="2">
        <v>0.06</v>
      </c>
      <c r="G6422" s="2">
        <f t="shared" si="400"/>
        <v>79.563599999999994</v>
      </c>
      <c r="H6422" s="2">
        <f t="shared" si="4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tr">
        <f t="shared" si="403"/>
        <v>loss</v>
      </c>
      <c r="P6422" s="2" t="s">
        <v>48</v>
      </c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402"/>
        <v>concerning</v>
      </c>
      <c r="F6423" s="2">
        <v>0.34</v>
      </c>
      <c r="G6423" s="2">
        <f t="shared" si="400"/>
        <v>91.684400000000011</v>
      </c>
      <c r="H6423" s="2">
        <f t="shared" si="4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tr">
        <f t="shared" si="403"/>
        <v>loss</v>
      </c>
      <c r="P6423" s="2" t="s">
        <v>39</v>
      </c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402"/>
        <v>Good Sales</v>
      </c>
      <c r="F6424" s="2">
        <v>0.04</v>
      </c>
      <c r="G6424" s="2">
        <f t="shared" si="400"/>
        <v>192.0164</v>
      </c>
      <c r="H6424" s="2">
        <f t="shared" si="4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tr">
        <f t="shared" si="403"/>
        <v>profit</v>
      </c>
      <c r="P6424" s="2" t="s">
        <v>28</v>
      </c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402"/>
        <v>Good Sales</v>
      </c>
      <c r="F6425" s="2">
        <v>0.4</v>
      </c>
      <c r="G6425" s="2">
        <f t="shared" si="400"/>
        <v>667.28800000000001</v>
      </c>
      <c r="H6425" s="2">
        <f t="shared" si="4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tr">
        <f t="shared" si="403"/>
        <v>loss</v>
      </c>
      <c r="P6425" s="2" t="s">
        <v>17</v>
      </c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402"/>
        <v>Good Sales</v>
      </c>
      <c r="F6426" s="2">
        <v>0.49</v>
      </c>
      <c r="G6426" s="2">
        <f t="shared" si="400"/>
        <v>1762.0203999999999</v>
      </c>
      <c r="H6426" s="2">
        <f t="shared" si="4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tr">
        <f t="shared" si="403"/>
        <v>profit</v>
      </c>
      <c r="P6426" s="2" t="s">
        <v>17</v>
      </c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402"/>
        <v>Good Sales</v>
      </c>
      <c r="F6427" s="2">
        <v>0.31</v>
      </c>
      <c r="G6427" s="2">
        <f t="shared" si="400"/>
        <v>801.94209999999998</v>
      </c>
      <c r="H6427" s="2">
        <f t="shared" si="4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tr">
        <f t="shared" si="403"/>
        <v>loss</v>
      </c>
      <c r="P6427" s="2" t="s">
        <v>28</v>
      </c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402"/>
        <v>Good Sales</v>
      </c>
      <c r="F6428" s="2">
        <v>0.04</v>
      </c>
      <c r="G6428" s="2">
        <f t="shared" si="400"/>
        <v>135.12360000000001</v>
      </c>
      <c r="H6428" s="2">
        <f t="shared" si="4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tr">
        <f t="shared" si="403"/>
        <v>loss</v>
      </c>
      <c r="P6428" s="2" t="s">
        <v>23</v>
      </c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402"/>
        <v>concerning</v>
      </c>
      <c r="F6429" s="2">
        <v>0.28999999999999998</v>
      </c>
      <c r="G6429" s="2">
        <f t="shared" si="400"/>
        <v>186.64109999999999</v>
      </c>
      <c r="H6429" s="2">
        <f t="shared" si="4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tr">
        <f t="shared" si="403"/>
        <v>loss</v>
      </c>
      <c r="P6429" s="2" t="s">
        <v>34</v>
      </c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402"/>
        <v>Good Sales</v>
      </c>
      <c r="F6430" s="2">
        <v>0.37</v>
      </c>
      <c r="G6430" s="2">
        <f t="shared" si="400"/>
        <v>977.66949999999997</v>
      </c>
      <c r="H6430" s="2">
        <f t="shared" si="4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tr">
        <f t="shared" si="403"/>
        <v>loss</v>
      </c>
      <c r="P6430" s="2" t="s">
        <v>23</v>
      </c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402"/>
        <v>Good Sales</v>
      </c>
      <c r="F6431" s="2">
        <v>0.47</v>
      </c>
      <c r="G6431" s="2">
        <f t="shared" si="400"/>
        <v>950.28359999999998</v>
      </c>
      <c r="H6431" s="2">
        <f t="shared" si="4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tr">
        <f t="shared" si="403"/>
        <v>loss</v>
      </c>
      <c r="P6431" s="2" t="s">
        <v>28</v>
      </c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402"/>
        <v>Good Sales</v>
      </c>
      <c r="F6432" s="2">
        <v>0.02</v>
      </c>
      <c r="G6432" s="2">
        <f t="shared" si="400"/>
        <v>46.281199999999998</v>
      </c>
      <c r="H6432" s="2">
        <f t="shared" si="4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tr">
        <f t="shared" si="403"/>
        <v>loss</v>
      </c>
      <c r="P6432" s="2" t="s">
        <v>28</v>
      </c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402"/>
        <v>Good Sales</v>
      </c>
      <c r="F6433" s="2">
        <v>0.39</v>
      </c>
      <c r="G6433" s="2">
        <f t="shared" si="400"/>
        <v>1885.4238</v>
      </c>
      <c r="H6433" s="2">
        <f t="shared" si="4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tr">
        <f t="shared" si="403"/>
        <v>profit</v>
      </c>
      <c r="P6433" s="2" t="s">
        <v>17</v>
      </c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402"/>
        <v>concerning</v>
      </c>
      <c r="F6434" s="2">
        <v>7.0000000000000007E-2</v>
      </c>
      <c r="G6434" s="2">
        <f t="shared" si="400"/>
        <v>53.747400000000006</v>
      </c>
      <c r="H6434" s="2">
        <f t="shared" si="4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tr">
        <f t="shared" si="403"/>
        <v>loss</v>
      </c>
      <c r="P6434" s="2" t="s">
        <v>23</v>
      </c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402"/>
        <v>Good Sales</v>
      </c>
      <c r="F6435" s="2">
        <v>0.4</v>
      </c>
      <c r="G6435" s="2">
        <f t="shared" si="400"/>
        <v>1519.2120000000002</v>
      </c>
      <c r="H6435" s="2">
        <f t="shared" si="4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tr">
        <f t="shared" si="403"/>
        <v>profit</v>
      </c>
      <c r="P6435" s="2" t="s">
        <v>17</v>
      </c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402"/>
        <v>Good Sales</v>
      </c>
      <c r="F6436" s="2">
        <v>0.44</v>
      </c>
      <c r="G6436" s="2">
        <f t="shared" si="400"/>
        <v>756.2192</v>
      </c>
      <c r="H6436" s="2">
        <f t="shared" si="4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tr">
        <f t="shared" si="403"/>
        <v>loss</v>
      </c>
      <c r="P6436" s="2" t="s">
        <v>34</v>
      </c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402"/>
        <v>Good Sales</v>
      </c>
      <c r="F6437" s="2">
        <v>0.43</v>
      </c>
      <c r="G6437" s="2">
        <f t="shared" si="400"/>
        <v>654.78250000000003</v>
      </c>
      <c r="H6437" s="2">
        <f t="shared" si="4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tr">
        <f t="shared" si="403"/>
        <v>loss</v>
      </c>
      <c r="P6437" s="2" t="s">
        <v>34</v>
      </c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402"/>
        <v>Good Sales</v>
      </c>
      <c r="F6438" s="2">
        <v>0.33</v>
      </c>
      <c r="G6438" s="2">
        <f t="shared" si="400"/>
        <v>470.84730000000002</v>
      </c>
      <c r="H6438" s="2">
        <f t="shared" si="4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tr">
        <f t="shared" si="403"/>
        <v>loss</v>
      </c>
      <c r="P6438" s="2" t="s">
        <v>28</v>
      </c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402"/>
        <v>Good Sales</v>
      </c>
      <c r="F6439" s="2">
        <v>0.25</v>
      </c>
      <c r="G6439" s="2">
        <f t="shared" si="400"/>
        <v>452.25749999999999</v>
      </c>
      <c r="H6439" s="2">
        <f t="shared" si="4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tr">
        <f t="shared" si="403"/>
        <v>loss</v>
      </c>
      <c r="P6439" s="2" t="s">
        <v>17</v>
      </c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402"/>
        <v>Good Sales</v>
      </c>
      <c r="F6440" s="2">
        <v>0.44</v>
      </c>
      <c r="G6440" s="2">
        <f t="shared" si="400"/>
        <v>813.94279999999992</v>
      </c>
      <c r="H6440" s="2">
        <f t="shared" si="4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tr">
        <f t="shared" si="403"/>
        <v>loss</v>
      </c>
      <c r="P6440" s="2" t="s">
        <v>48</v>
      </c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402"/>
        <v>Good Sales</v>
      </c>
      <c r="F6441" s="2">
        <v>0.26</v>
      </c>
      <c r="G6441" s="2">
        <f t="shared" si="400"/>
        <v>370.93160000000006</v>
      </c>
      <c r="H6441" s="2">
        <f t="shared" si="4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tr">
        <f t="shared" si="403"/>
        <v>loss</v>
      </c>
      <c r="P6441" s="2" t="s">
        <v>39</v>
      </c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402"/>
        <v>Good Sales</v>
      </c>
      <c r="F6442" s="2">
        <v>0.1</v>
      </c>
      <c r="G6442" s="2">
        <f t="shared" si="400"/>
        <v>337.072</v>
      </c>
      <c r="H6442" s="2">
        <f t="shared" si="4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tr">
        <f t="shared" si="403"/>
        <v>loss</v>
      </c>
      <c r="P6442" s="2" t="s">
        <v>34</v>
      </c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402"/>
        <v>concerning</v>
      </c>
      <c r="F6443" s="2">
        <v>0.47</v>
      </c>
      <c r="G6443" s="2">
        <f t="shared" si="400"/>
        <v>156.90479999999997</v>
      </c>
      <c r="H6443" s="2">
        <f t="shared" si="4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tr">
        <f t="shared" si="403"/>
        <v>loss</v>
      </c>
      <c r="P6443" s="2" t="s">
        <v>48</v>
      </c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402"/>
        <v>Good Sales</v>
      </c>
      <c r="F6444" s="2">
        <v>0.19</v>
      </c>
      <c r="G6444" s="2">
        <f t="shared" si="400"/>
        <v>328.36560000000003</v>
      </c>
      <c r="H6444" s="2">
        <f t="shared" si="4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tr">
        <f t="shared" si="403"/>
        <v>loss</v>
      </c>
      <c r="P6444" s="2" t="s">
        <v>34</v>
      </c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402"/>
        <v>Good Sales</v>
      </c>
      <c r="F6445" s="2">
        <v>0.31</v>
      </c>
      <c r="G6445" s="2">
        <f t="shared" si="400"/>
        <v>456.63310000000001</v>
      </c>
      <c r="H6445" s="2">
        <f t="shared" si="4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tr">
        <f t="shared" si="403"/>
        <v>loss</v>
      </c>
      <c r="P6445" s="2" t="s">
        <v>48</v>
      </c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402"/>
        <v>Good Sales</v>
      </c>
      <c r="F6446" s="2">
        <v>0.1</v>
      </c>
      <c r="G6446" s="2">
        <f t="shared" si="400"/>
        <v>378.19499999999999</v>
      </c>
      <c r="H6446" s="2">
        <f t="shared" si="4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tr">
        <f t="shared" si="403"/>
        <v>loss</v>
      </c>
      <c r="P6446" s="2" t="s">
        <v>48</v>
      </c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402"/>
        <v>Good Sales</v>
      </c>
      <c r="F6447" s="2">
        <v>0.06</v>
      </c>
      <c r="G6447" s="2">
        <f t="shared" si="400"/>
        <v>49.070399999999999</v>
      </c>
      <c r="H6447" s="2">
        <f t="shared" si="4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tr">
        <f t="shared" si="403"/>
        <v>loss</v>
      </c>
      <c r="P6447" s="2" t="s">
        <v>28</v>
      </c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402"/>
        <v>Good Sales</v>
      </c>
      <c r="F6448" s="2">
        <v>0.28000000000000003</v>
      </c>
      <c r="G6448" s="2">
        <f t="shared" si="400"/>
        <v>1318.6236000000001</v>
      </c>
      <c r="H6448" s="2">
        <f t="shared" si="4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tr">
        <f t="shared" si="403"/>
        <v>profit</v>
      </c>
      <c r="P6448" s="2" t="s">
        <v>48</v>
      </c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402"/>
        <v>Good Sales</v>
      </c>
      <c r="F6449" s="2">
        <v>0.28000000000000003</v>
      </c>
      <c r="G6449" s="2">
        <f t="shared" si="400"/>
        <v>261.95120000000003</v>
      </c>
      <c r="H6449" s="2">
        <f t="shared" si="4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tr">
        <f t="shared" si="403"/>
        <v>loss</v>
      </c>
      <c r="P6449" s="2" t="s">
        <v>23</v>
      </c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402"/>
        <v>Good Sales</v>
      </c>
      <c r="F6450" s="2">
        <v>0.18</v>
      </c>
      <c r="G6450" s="2">
        <f t="shared" si="400"/>
        <v>344.36340000000001</v>
      </c>
      <c r="H6450" s="2">
        <f t="shared" si="4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tr">
        <f t="shared" si="403"/>
        <v>loss</v>
      </c>
      <c r="P6450" s="2" t="s">
        <v>48</v>
      </c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402"/>
        <v>Good Sales</v>
      </c>
      <c r="F6451" s="2">
        <v>0.16</v>
      </c>
      <c r="G6451" s="2">
        <f t="shared" si="400"/>
        <v>172.56479999999999</v>
      </c>
      <c r="H6451" s="2">
        <f t="shared" si="4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tr">
        <f t="shared" si="403"/>
        <v>loss</v>
      </c>
      <c r="P6451" s="2" t="s">
        <v>17</v>
      </c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402"/>
        <v>Good Sales</v>
      </c>
      <c r="F6452" s="2">
        <v>0.19</v>
      </c>
      <c r="G6452" s="2">
        <f t="shared" si="400"/>
        <v>285.91579999999999</v>
      </c>
      <c r="H6452" s="2">
        <f t="shared" si="4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tr">
        <f t="shared" si="403"/>
        <v>loss</v>
      </c>
      <c r="P6452" s="2" t="s">
        <v>48</v>
      </c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402"/>
        <v>Good Sales</v>
      </c>
      <c r="F6453" s="2">
        <v>0.4</v>
      </c>
      <c r="G6453" s="2">
        <f t="shared" si="400"/>
        <v>1531.6080000000002</v>
      </c>
      <c r="H6453" s="2">
        <f t="shared" si="4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tr">
        <f t="shared" si="403"/>
        <v>loss</v>
      </c>
      <c r="P6453" s="2" t="s">
        <v>17</v>
      </c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402"/>
        <v>Good Sales</v>
      </c>
      <c r="F6454" s="2">
        <v>0.18</v>
      </c>
      <c r="G6454" s="2">
        <f t="shared" si="400"/>
        <v>438.1884</v>
      </c>
      <c r="H6454" s="2">
        <f t="shared" si="4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tr">
        <f t="shared" si="403"/>
        <v>loss</v>
      </c>
      <c r="P6454" s="2" t="s">
        <v>23</v>
      </c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402"/>
        <v>Good Sales</v>
      </c>
      <c r="F6455" s="2">
        <v>0.46</v>
      </c>
      <c r="G6455" s="2">
        <f t="shared" si="400"/>
        <v>412.4452</v>
      </c>
      <c r="H6455" s="2">
        <f t="shared" si="4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tr">
        <f t="shared" si="403"/>
        <v>loss</v>
      </c>
      <c r="P6455" s="2" t="s">
        <v>34</v>
      </c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402"/>
        <v>concerning</v>
      </c>
      <c r="F6456" s="2">
        <v>0.06</v>
      </c>
      <c r="G6456" s="2">
        <f t="shared" si="400"/>
        <v>19.710599999999999</v>
      </c>
      <c r="H6456" s="2">
        <f t="shared" si="4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tr">
        <f t="shared" si="403"/>
        <v>loss</v>
      </c>
      <c r="P6456" s="2" t="s">
        <v>17</v>
      </c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402"/>
        <v>Good Sales</v>
      </c>
      <c r="F6457" s="2">
        <v>0.47</v>
      </c>
      <c r="G6457" s="2">
        <f t="shared" si="400"/>
        <v>576.49729999999988</v>
      </c>
      <c r="H6457" s="2">
        <f t="shared" si="4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tr">
        <f t="shared" si="403"/>
        <v>loss</v>
      </c>
      <c r="P6457" s="2" t="s">
        <v>17</v>
      </c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402"/>
        <v>Good Sales</v>
      </c>
      <c r="F6458" s="2">
        <v>0.34</v>
      </c>
      <c r="G6458" s="2">
        <f t="shared" si="400"/>
        <v>1609.373</v>
      </c>
      <c r="H6458" s="2">
        <f t="shared" si="4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tr">
        <f t="shared" si="403"/>
        <v>profit</v>
      </c>
      <c r="P6458" s="2" t="s">
        <v>34</v>
      </c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402"/>
        <v>Good Sales</v>
      </c>
      <c r="F6459" s="2">
        <v>0.17</v>
      </c>
      <c r="G6459" s="2">
        <f t="shared" si="400"/>
        <v>721.14850000000013</v>
      </c>
      <c r="H6459" s="2">
        <f t="shared" si="4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tr">
        <f t="shared" si="403"/>
        <v>profit</v>
      </c>
      <c r="P6459" s="2" t="s">
        <v>17</v>
      </c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402"/>
        <v>Good Sales</v>
      </c>
      <c r="F6460" s="2">
        <v>0</v>
      </c>
      <c r="G6460" s="2">
        <f t="shared" si="400"/>
        <v>0</v>
      </c>
      <c r="H6460" s="2">
        <f t="shared" si="4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tr">
        <f t="shared" si="403"/>
        <v>loss</v>
      </c>
      <c r="P6460" s="2" t="s">
        <v>23</v>
      </c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402"/>
        <v>Good Sales</v>
      </c>
      <c r="F6461" s="2">
        <v>0.4</v>
      </c>
      <c r="G6461" s="2">
        <f t="shared" si="400"/>
        <v>984.7120000000001</v>
      </c>
      <c r="H6461" s="2">
        <f t="shared" si="4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tr">
        <f t="shared" si="403"/>
        <v>loss</v>
      </c>
      <c r="P6461" s="2" t="s">
        <v>17</v>
      </c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402"/>
        <v>Good Sales</v>
      </c>
      <c r="F6462" s="2">
        <v>0.48</v>
      </c>
      <c r="G6462" s="2">
        <f t="shared" si="400"/>
        <v>2163.3072000000002</v>
      </c>
      <c r="H6462" s="2">
        <f t="shared" si="4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tr">
        <f t="shared" si="403"/>
        <v>loss</v>
      </c>
      <c r="P6462" s="2" t="s">
        <v>48</v>
      </c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402"/>
        <v>Good Sales</v>
      </c>
      <c r="F6463" s="2">
        <v>0.49</v>
      </c>
      <c r="G6463" s="2">
        <f t="shared" si="400"/>
        <v>1468.8190999999999</v>
      </c>
      <c r="H6463" s="2">
        <f t="shared" si="4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tr">
        <f t="shared" si="403"/>
        <v>loss</v>
      </c>
      <c r="P6463" s="2" t="s">
        <v>17</v>
      </c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402"/>
        <v>Good Sales</v>
      </c>
      <c r="F6464" s="2">
        <v>0.21</v>
      </c>
      <c r="G6464" s="2">
        <f t="shared" si="400"/>
        <v>927.30960000000005</v>
      </c>
      <c r="H6464" s="2">
        <f t="shared" si="4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tr">
        <f t="shared" si="403"/>
        <v>loss</v>
      </c>
      <c r="P6464" s="2" t="s">
        <v>48</v>
      </c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402"/>
        <v>Good Sales</v>
      </c>
      <c r="F6465" s="2">
        <v>0.04</v>
      </c>
      <c r="G6465" s="2">
        <f t="shared" si="400"/>
        <v>100.4004</v>
      </c>
      <c r="H6465" s="2">
        <f t="shared" si="4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tr">
        <f t="shared" si="403"/>
        <v>loss</v>
      </c>
      <c r="P6465" s="2" t="s">
        <v>28</v>
      </c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402"/>
        <v>Good Sales</v>
      </c>
      <c r="F6466" s="2">
        <v>0.16</v>
      </c>
      <c r="G6466" s="2">
        <f t="shared" ref="G6466:G6529" si="404">D6466*F6466</f>
        <v>172.8768</v>
      </c>
      <c r="H6466" s="2">
        <f t="shared" ref="H6466:H6529" si="405">D6466-G6466</f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tr">
        <f t="shared" si="403"/>
        <v>loss</v>
      </c>
      <c r="P6466" s="2" t="s">
        <v>28</v>
      </c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406">IF(D6467&gt;800,"Good Sales","concerning")</f>
        <v>Good Sales</v>
      </c>
      <c r="F6467" s="2">
        <v>0.15</v>
      </c>
      <c r="G6467" s="2">
        <f t="shared" si="404"/>
        <v>548.55599999999993</v>
      </c>
      <c r="H6467" s="2">
        <f t="shared" si="405"/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tr">
        <f t="shared" ref="O6467:O6530" si="407">IF(N6467&gt;800,"profit","loss")</f>
        <v>profit</v>
      </c>
      <c r="P6467" s="2" t="s">
        <v>17</v>
      </c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406"/>
        <v>Good Sales</v>
      </c>
      <c r="F6468" s="2">
        <v>0.05</v>
      </c>
      <c r="G6468" s="2">
        <f t="shared" si="404"/>
        <v>133.9665</v>
      </c>
      <c r="H6468" s="2">
        <f t="shared" si="405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tr">
        <f t="shared" si="407"/>
        <v>loss</v>
      </c>
      <c r="P6468" s="2" t="s">
        <v>34</v>
      </c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406"/>
        <v>Good Sales</v>
      </c>
      <c r="F6469" s="2">
        <v>0.26</v>
      </c>
      <c r="G6469" s="2">
        <f t="shared" si="404"/>
        <v>877.59100000000001</v>
      </c>
      <c r="H6469" s="2">
        <f t="shared" si="405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tr">
        <f t="shared" si="407"/>
        <v>loss</v>
      </c>
      <c r="P6469" s="2" t="s">
        <v>34</v>
      </c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406"/>
        <v>Good Sales</v>
      </c>
      <c r="F6470" s="2">
        <v>0.3</v>
      </c>
      <c r="G6470" s="2">
        <f t="shared" si="404"/>
        <v>261.12899999999996</v>
      </c>
      <c r="H6470" s="2">
        <f t="shared" si="405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tr">
        <f t="shared" si="407"/>
        <v>loss</v>
      </c>
      <c r="P6470" s="2" t="s">
        <v>39</v>
      </c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406"/>
        <v>Good Sales</v>
      </c>
      <c r="F6471" s="2">
        <v>0.36</v>
      </c>
      <c r="G6471" s="2">
        <f t="shared" si="404"/>
        <v>1178.3699999999999</v>
      </c>
      <c r="H6471" s="2">
        <f t="shared" si="405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tr">
        <f t="shared" si="407"/>
        <v>loss</v>
      </c>
      <c r="P6471" s="2" t="s">
        <v>23</v>
      </c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406"/>
        <v>Good Sales</v>
      </c>
      <c r="F6472" s="2">
        <v>0.03</v>
      </c>
      <c r="G6472" s="2">
        <f t="shared" si="404"/>
        <v>59.191799999999994</v>
      </c>
      <c r="H6472" s="2">
        <f t="shared" si="405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tr">
        <f t="shared" si="407"/>
        <v>loss</v>
      </c>
      <c r="P6472" s="2" t="s">
        <v>39</v>
      </c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406"/>
        <v>Good Sales</v>
      </c>
      <c r="F6473" s="2">
        <v>0.14000000000000001</v>
      </c>
      <c r="G6473" s="2">
        <f t="shared" si="404"/>
        <v>241.75060000000002</v>
      </c>
      <c r="H6473" s="2">
        <f t="shared" si="405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tr">
        <f t="shared" si="407"/>
        <v>loss</v>
      </c>
      <c r="P6473" s="2" t="s">
        <v>34</v>
      </c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406"/>
        <v>Good Sales</v>
      </c>
      <c r="F6474" s="2">
        <v>0.18</v>
      </c>
      <c r="G6474" s="2">
        <f t="shared" si="404"/>
        <v>610.2414</v>
      </c>
      <c r="H6474" s="2">
        <f t="shared" si="405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tr">
        <f t="shared" si="407"/>
        <v>loss</v>
      </c>
      <c r="P6474" s="2" t="s">
        <v>48</v>
      </c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406"/>
        <v>Good Sales</v>
      </c>
      <c r="F6475" s="2">
        <v>0.45</v>
      </c>
      <c r="G6475" s="2">
        <f t="shared" si="404"/>
        <v>1350.8864999999998</v>
      </c>
      <c r="H6475" s="2">
        <f t="shared" si="405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tr">
        <f t="shared" si="407"/>
        <v>loss</v>
      </c>
      <c r="P6475" s="2" t="s">
        <v>17</v>
      </c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406"/>
        <v>Good Sales</v>
      </c>
      <c r="F6476" s="2">
        <v>0.45</v>
      </c>
      <c r="G6476" s="2">
        <f t="shared" si="404"/>
        <v>1476.2835</v>
      </c>
      <c r="H6476" s="2">
        <f t="shared" si="405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tr">
        <f t="shared" si="407"/>
        <v>loss</v>
      </c>
      <c r="P6476" s="2" t="s">
        <v>39</v>
      </c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406"/>
        <v>Good Sales</v>
      </c>
      <c r="F6477" s="2">
        <v>0.13</v>
      </c>
      <c r="G6477" s="2">
        <f t="shared" si="404"/>
        <v>627.91690000000006</v>
      </c>
      <c r="H6477" s="2">
        <f t="shared" si="405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tr">
        <f t="shared" si="407"/>
        <v>loss</v>
      </c>
      <c r="P6477" s="2" t="s">
        <v>17</v>
      </c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406"/>
        <v>Good Sales</v>
      </c>
      <c r="F6478" s="2">
        <v>0.24</v>
      </c>
      <c r="G6478" s="2">
        <f t="shared" si="404"/>
        <v>848.60640000000001</v>
      </c>
      <c r="H6478" s="2">
        <f t="shared" si="405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tr">
        <f t="shared" si="407"/>
        <v>loss</v>
      </c>
      <c r="P6478" s="2" t="s">
        <v>17</v>
      </c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406"/>
        <v>Good Sales</v>
      </c>
      <c r="F6479" s="2">
        <v>0.21</v>
      </c>
      <c r="G6479" s="2">
        <f t="shared" si="404"/>
        <v>680.48400000000004</v>
      </c>
      <c r="H6479" s="2">
        <f t="shared" si="405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tr">
        <f t="shared" si="407"/>
        <v>loss</v>
      </c>
      <c r="P6479" s="2" t="s">
        <v>48</v>
      </c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406"/>
        <v>Good Sales</v>
      </c>
      <c r="F6480" s="2">
        <v>0.26</v>
      </c>
      <c r="G6480" s="2">
        <f t="shared" si="404"/>
        <v>807.66660000000002</v>
      </c>
      <c r="H6480" s="2">
        <f t="shared" si="405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tr">
        <f t="shared" si="407"/>
        <v>loss</v>
      </c>
      <c r="P6480" s="2" t="s">
        <v>28</v>
      </c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406"/>
        <v>Good Sales</v>
      </c>
      <c r="F6481" s="2">
        <v>0.14000000000000001</v>
      </c>
      <c r="G6481" s="2">
        <f t="shared" si="404"/>
        <v>287.51800000000003</v>
      </c>
      <c r="H6481" s="2">
        <f t="shared" si="405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tr">
        <f t="shared" si="407"/>
        <v>loss</v>
      </c>
      <c r="P6481" s="2" t="s">
        <v>34</v>
      </c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406"/>
        <v>Good Sales</v>
      </c>
      <c r="F6482" s="2">
        <v>0.23</v>
      </c>
      <c r="G6482" s="2">
        <f t="shared" si="404"/>
        <v>968.76920000000007</v>
      </c>
      <c r="H6482" s="2">
        <f t="shared" si="405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tr">
        <f t="shared" si="407"/>
        <v>loss</v>
      </c>
      <c r="P6482" s="2" t="s">
        <v>23</v>
      </c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406"/>
        <v>Good Sales</v>
      </c>
      <c r="F6483" s="2">
        <v>7.0000000000000007E-2</v>
      </c>
      <c r="G6483" s="2">
        <f t="shared" si="404"/>
        <v>137.66200000000001</v>
      </c>
      <c r="H6483" s="2">
        <f t="shared" si="405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tr">
        <f t="shared" si="407"/>
        <v>loss</v>
      </c>
      <c r="P6483" s="2" t="s">
        <v>39</v>
      </c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406"/>
        <v>Good Sales</v>
      </c>
      <c r="F6484" s="2">
        <v>0.35</v>
      </c>
      <c r="G6484" s="2">
        <f t="shared" si="404"/>
        <v>1235.9165</v>
      </c>
      <c r="H6484" s="2">
        <f t="shared" si="405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tr">
        <f t="shared" si="407"/>
        <v>loss</v>
      </c>
      <c r="P6484" s="2" t="s">
        <v>39</v>
      </c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406"/>
        <v>Good Sales</v>
      </c>
      <c r="F6485" s="2">
        <v>0.18</v>
      </c>
      <c r="G6485" s="2">
        <f t="shared" si="404"/>
        <v>276.55200000000002</v>
      </c>
      <c r="H6485" s="2">
        <f t="shared" si="405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tr">
        <f t="shared" si="407"/>
        <v>loss</v>
      </c>
      <c r="P6485" s="2" t="s">
        <v>28</v>
      </c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406"/>
        <v>Good Sales</v>
      </c>
      <c r="F6486" s="2">
        <v>0.27</v>
      </c>
      <c r="G6486" s="2">
        <f t="shared" si="404"/>
        <v>222.48270000000002</v>
      </c>
      <c r="H6486" s="2">
        <f t="shared" si="405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tr">
        <f t="shared" si="407"/>
        <v>loss</v>
      </c>
      <c r="P6486" s="2" t="s">
        <v>23</v>
      </c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406"/>
        <v>concerning</v>
      </c>
      <c r="F6487" s="2">
        <v>0.3</v>
      </c>
      <c r="G6487" s="2">
        <f t="shared" si="404"/>
        <v>220.75200000000001</v>
      </c>
      <c r="H6487" s="2">
        <f t="shared" si="405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tr">
        <f t="shared" si="407"/>
        <v>loss</v>
      </c>
      <c r="P6487" s="2" t="s">
        <v>28</v>
      </c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406"/>
        <v>Good Sales</v>
      </c>
      <c r="F6488" s="2">
        <v>0.42</v>
      </c>
      <c r="G6488" s="2">
        <f t="shared" si="404"/>
        <v>1347.9228000000001</v>
      </c>
      <c r="H6488" s="2">
        <f t="shared" si="405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tr">
        <f t="shared" si="407"/>
        <v>loss</v>
      </c>
      <c r="P6488" s="2" t="s">
        <v>23</v>
      </c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406"/>
        <v>Good Sales</v>
      </c>
      <c r="F6489" s="2">
        <v>0.04</v>
      </c>
      <c r="G6489" s="2">
        <f t="shared" si="404"/>
        <v>68.279200000000003</v>
      </c>
      <c r="H6489" s="2">
        <f t="shared" si="405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tr">
        <f t="shared" si="407"/>
        <v>loss</v>
      </c>
      <c r="P6489" s="2" t="s">
        <v>39</v>
      </c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406"/>
        <v>Good Sales</v>
      </c>
      <c r="F6490" s="2">
        <v>0.24</v>
      </c>
      <c r="G6490" s="2">
        <f t="shared" si="404"/>
        <v>347.45760000000001</v>
      </c>
      <c r="H6490" s="2">
        <f t="shared" si="405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tr">
        <f t="shared" si="407"/>
        <v>loss</v>
      </c>
      <c r="P6490" s="2" t="s">
        <v>34</v>
      </c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406"/>
        <v>Good Sales</v>
      </c>
      <c r="F6491" s="2">
        <v>0.45</v>
      </c>
      <c r="G6491" s="2">
        <f t="shared" si="404"/>
        <v>1350.4905000000001</v>
      </c>
      <c r="H6491" s="2">
        <f t="shared" si="405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tr">
        <f t="shared" si="407"/>
        <v>loss</v>
      </c>
      <c r="P6491" s="2" t="s">
        <v>39</v>
      </c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406"/>
        <v>concerning</v>
      </c>
      <c r="F6492" s="2">
        <v>0.16</v>
      </c>
      <c r="G6492" s="2">
        <f t="shared" si="404"/>
        <v>36.1248</v>
      </c>
      <c r="H6492" s="2">
        <f t="shared" si="405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tr">
        <f t="shared" si="407"/>
        <v>loss</v>
      </c>
      <c r="P6492" s="2" t="s">
        <v>34</v>
      </c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406"/>
        <v>Good Sales</v>
      </c>
      <c r="F6493" s="2">
        <v>0.22</v>
      </c>
      <c r="G6493" s="2">
        <f t="shared" si="404"/>
        <v>287.43220000000002</v>
      </c>
      <c r="H6493" s="2">
        <f t="shared" si="405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tr">
        <f t="shared" si="407"/>
        <v>loss</v>
      </c>
      <c r="P6493" s="2" t="s">
        <v>23</v>
      </c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406"/>
        <v>Good Sales</v>
      </c>
      <c r="F6494" s="2">
        <v>0.04</v>
      </c>
      <c r="G6494" s="2">
        <f t="shared" si="404"/>
        <v>70.747200000000007</v>
      </c>
      <c r="H6494" s="2">
        <f t="shared" si="405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tr">
        <f t="shared" si="407"/>
        <v>loss</v>
      </c>
      <c r="P6494" s="2" t="s">
        <v>17</v>
      </c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406"/>
        <v>Good Sales</v>
      </c>
      <c r="F6495" s="2">
        <v>0.38</v>
      </c>
      <c r="G6495" s="2">
        <f t="shared" si="404"/>
        <v>1356.9914000000001</v>
      </c>
      <c r="H6495" s="2">
        <f t="shared" si="405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tr">
        <f t="shared" si="407"/>
        <v>loss</v>
      </c>
      <c r="P6495" s="2" t="s">
        <v>48</v>
      </c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406"/>
        <v>Good Sales</v>
      </c>
      <c r="F6496" s="2">
        <v>0.04</v>
      </c>
      <c r="G6496" s="2">
        <f t="shared" si="404"/>
        <v>110.82040000000001</v>
      </c>
      <c r="H6496" s="2">
        <f t="shared" si="405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tr">
        <f t="shared" si="407"/>
        <v>loss</v>
      </c>
      <c r="P6496" s="2" t="s">
        <v>39</v>
      </c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406"/>
        <v>Good Sales</v>
      </c>
      <c r="F6497" s="2">
        <v>0.32</v>
      </c>
      <c r="G6497" s="2">
        <f t="shared" si="404"/>
        <v>1374.1888000000001</v>
      </c>
      <c r="H6497" s="2">
        <f t="shared" si="405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tr">
        <f t="shared" si="407"/>
        <v>loss</v>
      </c>
      <c r="P6497" s="2" t="s">
        <v>17</v>
      </c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406"/>
        <v>Good Sales</v>
      </c>
      <c r="F6498" s="2">
        <v>0.19</v>
      </c>
      <c r="G6498" s="2">
        <f t="shared" si="404"/>
        <v>330.42520000000002</v>
      </c>
      <c r="H6498" s="2">
        <f t="shared" si="405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tr">
        <f t="shared" si="407"/>
        <v>loss</v>
      </c>
      <c r="P6498" s="2" t="s">
        <v>17</v>
      </c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406"/>
        <v>Good Sales</v>
      </c>
      <c r="F6499" s="2">
        <v>0.17</v>
      </c>
      <c r="G6499" s="2">
        <f t="shared" si="404"/>
        <v>263.93520000000001</v>
      </c>
      <c r="H6499" s="2">
        <f t="shared" si="405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tr">
        <f t="shared" si="407"/>
        <v>loss</v>
      </c>
      <c r="P6499" s="2" t="s">
        <v>39</v>
      </c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406"/>
        <v>concerning</v>
      </c>
      <c r="F6500" s="2">
        <v>0.28999999999999998</v>
      </c>
      <c r="G6500" s="2">
        <f t="shared" si="404"/>
        <v>76.174300000000002</v>
      </c>
      <c r="H6500" s="2">
        <f t="shared" si="405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tr">
        <f t="shared" si="407"/>
        <v>loss</v>
      </c>
      <c r="P6500" s="2" t="s">
        <v>34</v>
      </c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406"/>
        <v>Good Sales</v>
      </c>
      <c r="F6501" s="2">
        <v>0.28000000000000003</v>
      </c>
      <c r="G6501" s="2">
        <f t="shared" si="404"/>
        <v>1333.7548000000002</v>
      </c>
      <c r="H6501" s="2">
        <f t="shared" si="405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tr">
        <f t="shared" si="407"/>
        <v>profit</v>
      </c>
      <c r="P6501" s="2" t="s">
        <v>39</v>
      </c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406"/>
        <v>Good Sales</v>
      </c>
      <c r="F6502" s="2">
        <v>0.2</v>
      </c>
      <c r="G6502" s="2">
        <f t="shared" si="404"/>
        <v>511.46199999999999</v>
      </c>
      <c r="H6502" s="2">
        <f t="shared" si="405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tr">
        <f t="shared" si="407"/>
        <v>loss</v>
      </c>
      <c r="P6502" s="2" t="s">
        <v>48</v>
      </c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406"/>
        <v>Good Sales</v>
      </c>
      <c r="F6503" s="2">
        <v>0.14000000000000001</v>
      </c>
      <c r="G6503" s="2">
        <f t="shared" si="404"/>
        <v>358.73180000000002</v>
      </c>
      <c r="H6503" s="2">
        <f t="shared" si="405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tr">
        <f t="shared" si="407"/>
        <v>loss</v>
      </c>
      <c r="P6503" s="2" t="s">
        <v>17</v>
      </c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406"/>
        <v>Good Sales</v>
      </c>
      <c r="F6504" s="2">
        <v>0.25</v>
      </c>
      <c r="G6504" s="2">
        <f t="shared" si="404"/>
        <v>1156.21</v>
      </c>
      <c r="H6504" s="2">
        <f t="shared" si="405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tr">
        <f t="shared" si="407"/>
        <v>profit</v>
      </c>
      <c r="P6504" s="2" t="s">
        <v>34</v>
      </c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406"/>
        <v>Good Sales</v>
      </c>
      <c r="F6505" s="2">
        <v>0.13</v>
      </c>
      <c r="G6505" s="2">
        <f t="shared" si="404"/>
        <v>197.678</v>
      </c>
      <c r="H6505" s="2">
        <f t="shared" si="405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tr">
        <f t="shared" si="407"/>
        <v>loss</v>
      </c>
      <c r="P6505" s="2" t="s">
        <v>39</v>
      </c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406"/>
        <v>Good Sales</v>
      </c>
      <c r="F6506" s="2">
        <v>0.05</v>
      </c>
      <c r="G6506" s="2">
        <f t="shared" si="404"/>
        <v>86.366</v>
      </c>
      <c r="H6506" s="2">
        <f t="shared" si="405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tr">
        <f t="shared" si="407"/>
        <v>loss</v>
      </c>
      <c r="P6506" s="2" t="s">
        <v>23</v>
      </c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406"/>
        <v>Good Sales</v>
      </c>
      <c r="F6507" s="2">
        <v>0.4</v>
      </c>
      <c r="G6507" s="2">
        <f t="shared" si="404"/>
        <v>1326.44</v>
      </c>
      <c r="H6507" s="2">
        <f t="shared" si="405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tr">
        <f t="shared" si="407"/>
        <v>loss</v>
      </c>
      <c r="P6507" s="2" t="s">
        <v>34</v>
      </c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406"/>
        <v>Good Sales</v>
      </c>
      <c r="F6508" s="2">
        <v>0.35</v>
      </c>
      <c r="G6508" s="2">
        <f t="shared" si="404"/>
        <v>1381.576</v>
      </c>
      <c r="H6508" s="2">
        <f t="shared" si="405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tr">
        <f t="shared" si="407"/>
        <v>loss</v>
      </c>
      <c r="P6508" s="2" t="s">
        <v>23</v>
      </c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406"/>
        <v>Good Sales</v>
      </c>
      <c r="F6509" s="2">
        <v>0.04</v>
      </c>
      <c r="G6509" s="2">
        <f t="shared" si="404"/>
        <v>141.06479999999999</v>
      </c>
      <c r="H6509" s="2">
        <f t="shared" si="405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tr">
        <f t="shared" si="407"/>
        <v>loss</v>
      </c>
      <c r="P6509" s="2" t="s">
        <v>34</v>
      </c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406"/>
        <v>Good Sales</v>
      </c>
      <c r="F6510" s="2">
        <v>0.08</v>
      </c>
      <c r="G6510" s="2">
        <f t="shared" si="404"/>
        <v>317.17759999999998</v>
      </c>
      <c r="H6510" s="2">
        <f t="shared" si="405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tr">
        <f t="shared" si="407"/>
        <v>profit</v>
      </c>
      <c r="P6510" s="2" t="s">
        <v>39</v>
      </c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406"/>
        <v>Good Sales</v>
      </c>
      <c r="F6511" s="2">
        <v>0.05</v>
      </c>
      <c r="G6511" s="2">
        <f t="shared" si="404"/>
        <v>145.90150000000003</v>
      </c>
      <c r="H6511" s="2">
        <f t="shared" si="405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tr">
        <f t="shared" si="407"/>
        <v>profit</v>
      </c>
      <c r="P6511" s="2" t="s">
        <v>34</v>
      </c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406"/>
        <v>Good Sales</v>
      </c>
      <c r="F6512" s="2">
        <v>0.4</v>
      </c>
      <c r="G6512" s="2">
        <f t="shared" si="404"/>
        <v>1731.1360000000002</v>
      </c>
      <c r="H6512" s="2">
        <f t="shared" si="405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tr">
        <f t="shared" si="407"/>
        <v>profit</v>
      </c>
      <c r="P6512" s="2" t="s">
        <v>17</v>
      </c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406"/>
        <v>Good Sales</v>
      </c>
      <c r="F6513" s="2">
        <v>0.39</v>
      </c>
      <c r="G6513" s="2">
        <f t="shared" si="404"/>
        <v>1090.2528</v>
      </c>
      <c r="H6513" s="2">
        <f t="shared" si="405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tr">
        <f t="shared" si="407"/>
        <v>loss</v>
      </c>
      <c r="P6513" s="2" t="s">
        <v>34</v>
      </c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406"/>
        <v>Good Sales</v>
      </c>
      <c r="F6514" s="2">
        <v>0.2</v>
      </c>
      <c r="G6514" s="2">
        <f t="shared" si="404"/>
        <v>244.75400000000002</v>
      </c>
      <c r="H6514" s="2">
        <f t="shared" si="405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tr">
        <f t="shared" si="407"/>
        <v>loss</v>
      </c>
      <c r="P6514" s="2" t="s">
        <v>17</v>
      </c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406"/>
        <v>Good Sales</v>
      </c>
      <c r="F6515" s="2">
        <v>0.41</v>
      </c>
      <c r="G6515" s="2">
        <f t="shared" si="404"/>
        <v>1129.2793999999999</v>
      </c>
      <c r="H6515" s="2">
        <f t="shared" si="405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tr">
        <f t="shared" si="407"/>
        <v>loss</v>
      </c>
      <c r="P6515" s="2" t="s">
        <v>48</v>
      </c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406"/>
        <v>Good Sales</v>
      </c>
      <c r="F6516" s="2">
        <v>0.49</v>
      </c>
      <c r="G6516" s="2">
        <f t="shared" si="404"/>
        <v>1760.7806999999998</v>
      </c>
      <c r="H6516" s="2">
        <f t="shared" si="405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tr">
        <f t="shared" si="407"/>
        <v>loss</v>
      </c>
      <c r="P6516" s="2" t="s">
        <v>17</v>
      </c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406"/>
        <v>Good Sales</v>
      </c>
      <c r="F6517" s="2">
        <v>0.49</v>
      </c>
      <c r="G6517" s="2">
        <f t="shared" si="404"/>
        <v>1618.2348</v>
      </c>
      <c r="H6517" s="2">
        <f t="shared" si="405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tr">
        <f t="shared" si="407"/>
        <v>loss</v>
      </c>
      <c r="P6517" s="2" t="s">
        <v>23</v>
      </c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406"/>
        <v>Good Sales</v>
      </c>
      <c r="F6518" s="2">
        <v>0.49</v>
      </c>
      <c r="G6518" s="2">
        <f t="shared" si="404"/>
        <v>632.48219999999992</v>
      </c>
      <c r="H6518" s="2">
        <f t="shared" si="405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tr">
        <f t="shared" si="407"/>
        <v>loss</v>
      </c>
      <c r="P6518" s="2" t="s">
        <v>39</v>
      </c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406"/>
        <v>concerning</v>
      </c>
      <c r="F6519" s="2">
        <v>0.42</v>
      </c>
      <c r="G6519" s="2">
        <f t="shared" si="404"/>
        <v>126.53759999999998</v>
      </c>
      <c r="H6519" s="2">
        <f t="shared" si="405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tr">
        <f t="shared" si="407"/>
        <v>loss</v>
      </c>
      <c r="P6519" s="2" t="s">
        <v>23</v>
      </c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406"/>
        <v>Good Sales</v>
      </c>
      <c r="F6520" s="2">
        <v>0.11</v>
      </c>
      <c r="G6520" s="2">
        <f t="shared" si="404"/>
        <v>147.08760000000001</v>
      </c>
      <c r="H6520" s="2">
        <f t="shared" si="405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tr">
        <f t="shared" si="407"/>
        <v>loss</v>
      </c>
      <c r="P6520" s="2" t="s">
        <v>34</v>
      </c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406"/>
        <v>Good Sales</v>
      </c>
      <c r="F6521" s="2">
        <v>0.03</v>
      </c>
      <c r="G6521" s="2">
        <f t="shared" si="404"/>
        <v>147.65430000000001</v>
      </c>
      <c r="H6521" s="2">
        <f t="shared" si="405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tr">
        <f t="shared" si="407"/>
        <v>loss</v>
      </c>
      <c r="P6521" s="2" t="s">
        <v>23</v>
      </c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406"/>
        <v>Good Sales</v>
      </c>
      <c r="F6522" s="2">
        <v>0.41</v>
      </c>
      <c r="G6522" s="2">
        <f t="shared" si="404"/>
        <v>411.5908</v>
      </c>
      <c r="H6522" s="2">
        <f t="shared" si="405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tr">
        <f t="shared" si="407"/>
        <v>loss</v>
      </c>
      <c r="P6522" s="2" t="s">
        <v>39</v>
      </c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406"/>
        <v>Good Sales</v>
      </c>
      <c r="F6523" s="2">
        <v>0.15</v>
      </c>
      <c r="G6523" s="2">
        <f t="shared" si="404"/>
        <v>356.31299999999999</v>
      </c>
      <c r="H6523" s="2">
        <f t="shared" si="405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tr">
        <f t="shared" si="407"/>
        <v>loss</v>
      </c>
      <c r="P6523" s="2" t="s">
        <v>28</v>
      </c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406"/>
        <v>Good Sales</v>
      </c>
      <c r="F6524" s="2">
        <v>0.17</v>
      </c>
      <c r="G6524" s="2">
        <f t="shared" si="404"/>
        <v>548.74130000000002</v>
      </c>
      <c r="H6524" s="2">
        <f t="shared" si="405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tr">
        <f t="shared" si="407"/>
        <v>loss</v>
      </c>
      <c r="P6524" s="2" t="s">
        <v>23</v>
      </c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406"/>
        <v>Good Sales</v>
      </c>
      <c r="F6525" s="2">
        <v>0.04</v>
      </c>
      <c r="G6525" s="2">
        <f t="shared" si="404"/>
        <v>176.3768</v>
      </c>
      <c r="H6525" s="2">
        <f t="shared" si="405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tr">
        <f t="shared" si="407"/>
        <v>loss</v>
      </c>
      <c r="P6525" s="2" t="s">
        <v>48</v>
      </c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406"/>
        <v>Good Sales</v>
      </c>
      <c r="F6526" s="2">
        <v>0.36</v>
      </c>
      <c r="G6526" s="2">
        <f t="shared" si="404"/>
        <v>1377.0971999999999</v>
      </c>
      <c r="H6526" s="2">
        <f t="shared" si="405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tr">
        <f t="shared" si="407"/>
        <v>profit</v>
      </c>
      <c r="P6526" s="2" t="s">
        <v>39</v>
      </c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406"/>
        <v>Good Sales</v>
      </c>
      <c r="F6527" s="2">
        <v>0.22</v>
      </c>
      <c r="G6527" s="2">
        <f t="shared" si="404"/>
        <v>1001.8514</v>
      </c>
      <c r="H6527" s="2">
        <f t="shared" si="405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tr">
        <f t="shared" si="407"/>
        <v>loss</v>
      </c>
      <c r="P6527" s="2" t="s">
        <v>23</v>
      </c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406"/>
        <v>Good Sales</v>
      </c>
      <c r="F6528" s="2">
        <v>0.1</v>
      </c>
      <c r="G6528" s="2">
        <f t="shared" si="404"/>
        <v>306.14800000000002</v>
      </c>
      <c r="H6528" s="2">
        <f t="shared" si="405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tr">
        <f t="shared" si="407"/>
        <v>loss</v>
      </c>
      <c r="P6528" s="2" t="s">
        <v>28</v>
      </c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406"/>
        <v>Good Sales</v>
      </c>
      <c r="F6529" s="2">
        <v>0.33</v>
      </c>
      <c r="G6529" s="2">
        <f t="shared" si="404"/>
        <v>1432.2198000000003</v>
      </c>
      <c r="H6529" s="2">
        <f t="shared" si="405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tr">
        <f t="shared" si="407"/>
        <v>loss</v>
      </c>
      <c r="P6529" s="2" t="s">
        <v>17</v>
      </c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406"/>
        <v>Good Sales</v>
      </c>
      <c r="F6530" s="2">
        <v>0.49</v>
      </c>
      <c r="G6530" s="2">
        <f t="shared" ref="G6530:G6593" si="408">D6530*F6530</f>
        <v>682.48669999999993</v>
      </c>
      <c r="H6530" s="2">
        <f t="shared" ref="H6530:H6593" si="409">D6530-G6530</f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tr">
        <f t="shared" si="407"/>
        <v>loss</v>
      </c>
      <c r="P6530" s="2" t="s">
        <v>17</v>
      </c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410">IF(D6531&gt;800,"Good Sales","concerning")</f>
        <v>Good Sales</v>
      </c>
      <c r="F6531" s="2">
        <v>0.25</v>
      </c>
      <c r="G6531" s="2">
        <f t="shared" si="408"/>
        <v>552.4425</v>
      </c>
      <c r="H6531" s="2">
        <f t="shared" si="409"/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tr">
        <f t="shared" ref="O6531:O6594" si="411">IF(N6531&gt;800,"profit","loss")</f>
        <v>loss</v>
      </c>
      <c r="P6531" s="2" t="s">
        <v>34</v>
      </c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410"/>
        <v>Good Sales</v>
      </c>
      <c r="F6532" s="2">
        <v>0.3</v>
      </c>
      <c r="G6532" s="2">
        <f t="shared" si="408"/>
        <v>1270.347</v>
      </c>
      <c r="H6532" s="2">
        <f t="shared" si="409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tr">
        <f t="shared" si="411"/>
        <v>loss</v>
      </c>
      <c r="P6532" s="2" t="s">
        <v>17</v>
      </c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410"/>
        <v>Good Sales</v>
      </c>
      <c r="F6533" s="2">
        <v>0.08</v>
      </c>
      <c r="G6533" s="2">
        <f t="shared" si="408"/>
        <v>135.6208</v>
      </c>
      <c r="H6533" s="2">
        <f t="shared" si="409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tr">
        <f t="shared" si="411"/>
        <v>loss</v>
      </c>
      <c r="P6533" s="2" t="s">
        <v>17</v>
      </c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410"/>
        <v>Good Sales</v>
      </c>
      <c r="F6534" s="2">
        <v>0.08</v>
      </c>
      <c r="G6534" s="2">
        <f t="shared" si="408"/>
        <v>349.51920000000001</v>
      </c>
      <c r="H6534" s="2">
        <f t="shared" si="409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tr">
        <f t="shared" si="411"/>
        <v>loss</v>
      </c>
      <c r="P6534" s="2" t="s">
        <v>34</v>
      </c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410"/>
        <v>Good Sales</v>
      </c>
      <c r="F6535" s="2">
        <v>0.23</v>
      </c>
      <c r="G6535" s="2">
        <f t="shared" si="408"/>
        <v>432.22980000000001</v>
      </c>
      <c r="H6535" s="2">
        <f t="shared" si="409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tr">
        <f t="shared" si="411"/>
        <v>loss</v>
      </c>
      <c r="P6535" s="2" t="s">
        <v>28</v>
      </c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410"/>
        <v>Good Sales</v>
      </c>
      <c r="F6536" s="2">
        <v>0.42</v>
      </c>
      <c r="G6536" s="2">
        <f t="shared" si="408"/>
        <v>789.8646</v>
      </c>
      <c r="H6536" s="2">
        <f t="shared" si="409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tr">
        <f t="shared" si="411"/>
        <v>loss</v>
      </c>
      <c r="P6536" s="2" t="s">
        <v>39</v>
      </c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410"/>
        <v>Good Sales</v>
      </c>
      <c r="F6537" s="2">
        <v>0.45</v>
      </c>
      <c r="G6537" s="2">
        <f t="shared" si="408"/>
        <v>726.41700000000003</v>
      </c>
      <c r="H6537" s="2">
        <f t="shared" si="409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tr">
        <f t="shared" si="411"/>
        <v>loss</v>
      </c>
      <c r="P6537" s="2" t="s">
        <v>48</v>
      </c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410"/>
        <v>Good Sales</v>
      </c>
      <c r="F6538" s="2">
        <v>0.32</v>
      </c>
      <c r="G6538" s="2">
        <f t="shared" si="408"/>
        <v>889.60640000000001</v>
      </c>
      <c r="H6538" s="2">
        <f t="shared" si="409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tr">
        <f t="shared" si="411"/>
        <v>loss</v>
      </c>
      <c r="P6538" s="2" t="s">
        <v>23</v>
      </c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410"/>
        <v>concerning</v>
      </c>
      <c r="F6539" s="2">
        <v>0.18</v>
      </c>
      <c r="G6539" s="2">
        <f t="shared" si="408"/>
        <v>131.83920000000001</v>
      </c>
      <c r="H6539" s="2">
        <f t="shared" si="409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tr">
        <f t="shared" si="411"/>
        <v>loss</v>
      </c>
      <c r="P6539" s="2" t="s">
        <v>48</v>
      </c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410"/>
        <v>concerning</v>
      </c>
      <c r="F6540" s="2">
        <v>0.38</v>
      </c>
      <c r="G6540" s="2">
        <f t="shared" si="408"/>
        <v>106.15300000000001</v>
      </c>
      <c r="H6540" s="2">
        <f t="shared" si="409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tr">
        <f t="shared" si="411"/>
        <v>loss</v>
      </c>
      <c r="P6540" s="2" t="s">
        <v>34</v>
      </c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410"/>
        <v>Good Sales</v>
      </c>
      <c r="F6541" s="2">
        <v>0.15</v>
      </c>
      <c r="G6541" s="2">
        <f t="shared" si="408"/>
        <v>674.59799999999996</v>
      </c>
      <c r="H6541" s="2">
        <f t="shared" si="409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tr">
        <f t="shared" si="411"/>
        <v>profit</v>
      </c>
      <c r="P6541" s="2" t="s">
        <v>28</v>
      </c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410"/>
        <v>Good Sales</v>
      </c>
      <c r="F6542" s="2">
        <v>0.11</v>
      </c>
      <c r="G6542" s="2">
        <f t="shared" si="408"/>
        <v>511.69800000000004</v>
      </c>
      <c r="H6542" s="2">
        <f t="shared" si="409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tr">
        <f t="shared" si="411"/>
        <v>profit</v>
      </c>
      <c r="P6542" s="2" t="s">
        <v>17</v>
      </c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410"/>
        <v>concerning</v>
      </c>
      <c r="F6543" s="2">
        <v>0.4</v>
      </c>
      <c r="G6543" s="2">
        <f t="shared" si="408"/>
        <v>189.29600000000002</v>
      </c>
      <c r="H6543" s="2">
        <f t="shared" si="409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tr">
        <f t="shared" si="411"/>
        <v>loss</v>
      </c>
      <c r="P6543" s="2" t="s">
        <v>28</v>
      </c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410"/>
        <v>Good Sales</v>
      </c>
      <c r="F6544" s="2">
        <v>0.38</v>
      </c>
      <c r="G6544" s="2">
        <f t="shared" si="408"/>
        <v>1061.5376000000001</v>
      </c>
      <c r="H6544" s="2">
        <f t="shared" si="409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tr">
        <f t="shared" si="411"/>
        <v>loss</v>
      </c>
      <c r="P6544" s="2" t="s">
        <v>34</v>
      </c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410"/>
        <v>Good Sales</v>
      </c>
      <c r="F6545" s="2">
        <v>0.44</v>
      </c>
      <c r="G6545" s="2">
        <f t="shared" si="408"/>
        <v>1207.5536</v>
      </c>
      <c r="H6545" s="2">
        <f t="shared" si="409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tr">
        <f t="shared" si="411"/>
        <v>profit</v>
      </c>
      <c r="P6545" s="2" t="s">
        <v>39</v>
      </c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410"/>
        <v>Good Sales</v>
      </c>
      <c r="F6546" s="2">
        <v>0.28999999999999998</v>
      </c>
      <c r="G6546" s="2">
        <f t="shared" si="408"/>
        <v>558.22389999999996</v>
      </c>
      <c r="H6546" s="2">
        <f t="shared" si="409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tr">
        <f t="shared" si="411"/>
        <v>loss</v>
      </c>
      <c r="P6546" s="2" t="s">
        <v>17</v>
      </c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410"/>
        <v>Good Sales</v>
      </c>
      <c r="F6547" s="2">
        <v>0.45</v>
      </c>
      <c r="G6547" s="2">
        <f t="shared" si="408"/>
        <v>1299.4335000000001</v>
      </c>
      <c r="H6547" s="2">
        <f t="shared" si="409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tr">
        <f t="shared" si="411"/>
        <v>profit</v>
      </c>
      <c r="P6547" s="2" t="s">
        <v>48</v>
      </c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410"/>
        <v>Good Sales</v>
      </c>
      <c r="F6548" s="2">
        <v>0.01</v>
      </c>
      <c r="G6548" s="2">
        <f t="shared" si="408"/>
        <v>23.447800000000001</v>
      </c>
      <c r="H6548" s="2">
        <f t="shared" si="409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tr">
        <f t="shared" si="411"/>
        <v>loss</v>
      </c>
      <c r="P6548" s="2" t="s">
        <v>39</v>
      </c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410"/>
        <v>Good Sales</v>
      </c>
      <c r="F6549" s="2">
        <v>0.13</v>
      </c>
      <c r="G6549" s="2">
        <f t="shared" si="408"/>
        <v>324.89730000000003</v>
      </c>
      <c r="H6549" s="2">
        <f t="shared" si="409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tr">
        <f t="shared" si="411"/>
        <v>loss</v>
      </c>
      <c r="P6549" s="2" t="s">
        <v>17</v>
      </c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410"/>
        <v>Good Sales</v>
      </c>
      <c r="F6550" s="2">
        <v>0.4</v>
      </c>
      <c r="G6550" s="2">
        <f t="shared" si="408"/>
        <v>1520.46</v>
      </c>
      <c r="H6550" s="2">
        <f t="shared" si="409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tr">
        <f t="shared" si="411"/>
        <v>loss</v>
      </c>
      <c r="P6550" s="2" t="s">
        <v>17</v>
      </c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410"/>
        <v>Good Sales</v>
      </c>
      <c r="F6551" s="2">
        <v>0.21</v>
      </c>
      <c r="G6551" s="2">
        <f t="shared" si="408"/>
        <v>562.21410000000003</v>
      </c>
      <c r="H6551" s="2">
        <f t="shared" si="409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tr">
        <f t="shared" si="411"/>
        <v>loss</v>
      </c>
      <c r="P6551" s="2" t="s">
        <v>39</v>
      </c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410"/>
        <v>Good Sales</v>
      </c>
      <c r="F6552" s="2">
        <v>0.12</v>
      </c>
      <c r="G6552" s="2">
        <f t="shared" si="408"/>
        <v>202.31039999999999</v>
      </c>
      <c r="H6552" s="2">
        <f t="shared" si="409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tr">
        <f t="shared" si="411"/>
        <v>loss</v>
      </c>
      <c r="P6552" s="2" t="s">
        <v>48</v>
      </c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410"/>
        <v>Good Sales</v>
      </c>
      <c r="F6553" s="2">
        <v>0.4</v>
      </c>
      <c r="G6553" s="2">
        <f t="shared" si="408"/>
        <v>1179.652</v>
      </c>
      <c r="H6553" s="2">
        <f t="shared" si="409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tr">
        <f t="shared" si="411"/>
        <v>profit</v>
      </c>
      <c r="P6553" s="2" t="s">
        <v>23</v>
      </c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410"/>
        <v>Good Sales</v>
      </c>
      <c r="F6554" s="2">
        <v>0.41</v>
      </c>
      <c r="G6554" s="2">
        <f t="shared" si="408"/>
        <v>1328.2728999999999</v>
      </c>
      <c r="H6554" s="2">
        <f t="shared" si="409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tr">
        <f t="shared" si="411"/>
        <v>loss</v>
      </c>
      <c r="P6554" s="2" t="s">
        <v>23</v>
      </c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410"/>
        <v>Good Sales</v>
      </c>
      <c r="F6555" s="2">
        <v>0.23</v>
      </c>
      <c r="G6555" s="2">
        <f t="shared" si="408"/>
        <v>769.42590000000007</v>
      </c>
      <c r="H6555" s="2">
        <f t="shared" si="409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tr">
        <f t="shared" si="411"/>
        <v>loss</v>
      </c>
      <c r="P6555" s="2" t="s">
        <v>28</v>
      </c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410"/>
        <v>Good Sales</v>
      </c>
      <c r="F6556" s="2">
        <v>0.23</v>
      </c>
      <c r="G6556" s="2">
        <f t="shared" si="408"/>
        <v>719.83100000000002</v>
      </c>
      <c r="H6556" s="2">
        <f t="shared" si="409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tr">
        <f t="shared" si="411"/>
        <v>profit</v>
      </c>
      <c r="P6556" s="2" t="s">
        <v>28</v>
      </c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410"/>
        <v>Good Sales</v>
      </c>
      <c r="F6557" s="2">
        <v>0.39</v>
      </c>
      <c r="G6557" s="2">
        <f t="shared" si="408"/>
        <v>1309.0545000000002</v>
      </c>
      <c r="H6557" s="2">
        <f t="shared" si="409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tr">
        <f t="shared" si="411"/>
        <v>loss</v>
      </c>
      <c r="P6557" s="2" t="s">
        <v>28</v>
      </c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410"/>
        <v>Good Sales</v>
      </c>
      <c r="F6558" s="2">
        <v>0.39</v>
      </c>
      <c r="G6558" s="2">
        <f t="shared" si="408"/>
        <v>631.58550000000002</v>
      </c>
      <c r="H6558" s="2">
        <f t="shared" si="409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tr">
        <f t="shared" si="411"/>
        <v>loss</v>
      </c>
      <c r="P6558" s="2" t="s">
        <v>28</v>
      </c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410"/>
        <v>Good Sales</v>
      </c>
      <c r="F6559" s="2">
        <v>0.43</v>
      </c>
      <c r="G6559" s="2">
        <f t="shared" si="408"/>
        <v>983.00579999999991</v>
      </c>
      <c r="H6559" s="2">
        <f t="shared" si="409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tr">
        <f t="shared" si="411"/>
        <v>loss</v>
      </c>
      <c r="P6559" s="2" t="s">
        <v>39</v>
      </c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410"/>
        <v>Good Sales</v>
      </c>
      <c r="F6560" s="2">
        <v>0.32</v>
      </c>
      <c r="G6560" s="2">
        <f t="shared" si="408"/>
        <v>1080.5311999999999</v>
      </c>
      <c r="H6560" s="2">
        <f t="shared" si="409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tr">
        <f t="shared" si="411"/>
        <v>loss</v>
      </c>
      <c r="P6560" s="2" t="s">
        <v>28</v>
      </c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410"/>
        <v>Good Sales</v>
      </c>
      <c r="F6561" s="2">
        <v>0.09</v>
      </c>
      <c r="G6561" s="2">
        <f t="shared" si="408"/>
        <v>341.67689999999999</v>
      </c>
      <c r="H6561" s="2">
        <f t="shared" si="409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tr">
        <f t="shared" si="411"/>
        <v>profit</v>
      </c>
      <c r="P6561" s="2" t="s">
        <v>28</v>
      </c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410"/>
        <v>Good Sales</v>
      </c>
      <c r="F6562" s="2">
        <v>0.27</v>
      </c>
      <c r="G6562" s="2">
        <f t="shared" si="408"/>
        <v>601.3764000000001</v>
      </c>
      <c r="H6562" s="2">
        <f t="shared" si="409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tr">
        <f t="shared" si="411"/>
        <v>loss</v>
      </c>
      <c r="P6562" s="2" t="s">
        <v>17</v>
      </c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410"/>
        <v>Good Sales</v>
      </c>
      <c r="F6563" s="2">
        <v>0.19</v>
      </c>
      <c r="G6563" s="2">
        <f t="shared" si="408"/>
        <v>359.12470000000002</v>
      </c>
      <c r="H6563" s="2">
        <f t="shared" si="409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tr">
        <f t="shared" si="411"/>
        <v>loss</v>
      </c>
      <c r="P6563" s="2" t="s">
        <v>28</v>
      </c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410"/>
        <v>Good Sales</v>
      </c>
      <c r="F6564" s="2">
        <v>0.01</v>
      </c>
      <c r="G6564" s="2">
        <f t="shared" si="408"/>
        <v>36.078299999999999</v>
      </c>
      <c r="H6564" s="2">
        <f t="shared" si="409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tr">
        <f t="shared" si="411"/>
        <v>loss</v>
      </c>
      <c r="P6564" s="2" t="s">
        <v>34</v>
      </c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410"/>
        <v>Good Sales</v>
      </c>
      <c r="F6565" s="2">
        <v>0.1</v>
      </c>
      <c r="G6565" s="2">
        <f t="shared" si="408"/>
        <v>118.86500000000001</v>
      </c>
      <c r="H6565" s="2">
        <f t="shared" si="409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tr">
        <f t="shared" si="411"/>
        <v>loss</v>
      </c>
      <c r="P6565" s="2" t="s">
        <v>28</v>
      </c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410"/>
        <v>concerning</v>
      </c>
      <c r="F6566" s="2">
        <v>0.1</v>
      </c>
      <c r="G6566" s="2">
        <f t="shared" si="408"/>
        <v>14.651</v>
      </c>
      <c r="H6566" s="2">
        <f t="shared" si="409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tr">
        <f t="shared" si="411"/>
        <v>loss</v>
      </c>
      <c r="P6566" s="2" t="s">
        <v>17</v>
      </c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410"/>
        <v>Good Sales</v>
      </c>
      <c r="F6567" s="2">
        <v>0.04</v>
      </c>
      <c r="G6567" s="2">
        <f t="shared" si="408"/>
        <v>96.348399999999998</v>
      </c>
      <c r="H6567" s="2">
        <f t="shared" si="409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tr">
        <f t="shared" si="411"/>
        <v>loss</v>
      </c>
      <c r="P6567" s="2" t="s">
        <v>39</v>
      </c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410"/>
        <v>Good Sales</v>
      </c>
      <c r="F6568" s="2">
        <v>0.23</v>
      </c>
      <c r="G6568" s="2">
        <f t="shared" si="408"/>
        <v>218.39189999999999</v>
      </c>
      <c r="H6568" s="2">
        <f t="shared" si="409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tr">
        <f t="shared" si="411"/>
        <v>loss</v>
      </c>
      <c r="P6568" s="2" t="s">
        <v>34</v>
      </c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410"/>
        <v>Good Sales</v>
      </c>
      <c r="F6569" s="2">
        <v>0.25</v>
      </c>
      <c r="G6569" s="2">
        <f t="shared" si="408"/>
        <v>488.39749999999998</v>
      </c>
      <c r="H6569" s="2">
        <f t="shared" si="409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tr">
        <f t="shared" si="411"/>
        <v>loss</v>
      </c>
      <c r="P6569" s="2" t="s">
        <v>17</v>
      </c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410"/>
        <v>Good Sales</v>
      </c>
      <c r="F6570" s="2">
        <v>0.17</v>
      </c>
      <c r="G6570" s="2">
        <f t="shared" si="408"/>
        <v>259.5985</v>
      </c>
      <c r="H6570" s="2">
        <f t="shared" si="409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tr">
        <f t="shared" si="411"/>
        <v>loss</v>
      </c>
      <c r="P6570" s="2" t="s">
        <v>23</v>
      </c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410"/>
        <v>Good Sales</v>
      </c>
      <c r="F6571" s="2">
        <v>0.21</v>
      </c>
      <c r="G6571" s="2">
        <f t="shared" si="408"/>
        <v>820.80179999999996</v>
      </c>
      <c r="H6571" s="2">
        <f t="shared" si="409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tr">
        <f t="shared" si="411"/>
        <v>profit</v>
      </c>
      <c r="P6571" s="2" t="s">
        <v>39</v>
      </c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410"/>
        <v>Good Sales</v>
      </c>
      <c r="F6572" s="2">
        <v>0.27</v>
      </c>
      <c r="G6572" s="2">
        <f t="shared" si="408"/>
        <v>465.45300000000003</v>
      </c>
      <c r="H6572" s="2">
        <f t="shared" si="409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tr">
        <f t="shared" si="411"/>
        <v>loss</v>
      </c>
      <c r="P6572" s="2" t="s">
        <v>23</v>
      </c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410"/>
        <v>Good Sales</v>
      </c>
      <c r="F6573" s="2">
        <v>0.06</v>
      </c>
      <c r="G6573" s="2">
        <f t="shared" si="408"/>
        <v>194.3586</v>
      </c>
      <c r="H6573" s="2">
        <f t="shared" si="409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tr">
        <f t="shared" si="411"/>
        <v>loss</v>
      </c>
      <c r="P6573" s="2" t="s">
        <v>34</v>
      </c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410"/>
        <v>Good Sales</v>
      </c>
      <c r="F6574" s="2">
        <v>0.28000000000000003</v>
      </c>
      <c r="G6574" s="2">
        <f t="shared" si="408"/>
        <v>952.60760000000016</v>
      </c>
      <c r="H6574" s="2">
        <f t="shared" si="409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tr">
        <f t="shared" si="411"/>
        <v>profit</v>
      </c>
      <c r="P6574" s="2" t="s">
        <v>17</v>
      </c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410"/>
        <v>Good Sales</v>
      </c>
      <c r="F6575" s="2">
        <v>0.35</v>
      </c>
      <c r="G6575" s="2">
        <f t="shared" si="408"/>
        <v>817.82050000000004</v>
      </c>
      <c r="H6575" s="2">
        <f t="shared" si="409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tr">
        <f t="shared" si="411"/>
        <v>loss</v>
      </c>
      <c r="P6575" s="2" t="s">
        <v>34</v>
      </c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410"/>
        <v>concerning</v>
      </c>
      <c r="F6576" s="2">
        <v>0.44</v>
      </c>
      <c r="G6576" s="2">
        <f t="shared" si="408"/>
        <v>218.80319999999998</v>
      </c>
      <c r="H6576" s="2">
        <f t="shared" si="409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tr">
        <f t="shared" si="411"/>
        <v>loss</v>
      </c>
      <c r="P6576" s="2" t="s">
        <v>28</v>
      </c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410"/>
        <v>Good Sales</v>
      </c>
      <c r="F6577" s="2">
        <v>0.15</v>
      </c>
      <c r="G6577" s="2">
        <f t="shared" si="408"/>
        <v>529.76850000000002</v>
      </c>
      <c r="H6577" s="2">
        <f t="shared" si="409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tr">
        <f t="shared" si="411"/>
        <v>profit</v>
      </c>
      <c r="P6577" s="2" t="s">
        <v>23</v>
      </c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410"/>
        <v>concerning</v>
      </c>
      <c r="F6578" s="2">
        <v>0.37</v>
      </c>
      <c r="G6578" s="2">
        <f t="shared" si="408"/>
        <v>173.2784</v>
      </c>
      <c r="H6578" s="2">
        <f t="shared" si="409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tr">
        <f t="shared" si="411"/>
        <v>loss</v>
      </c>
      <c r="P6578" s="2" t="s">
        <v>34</v>
      </c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410"/>
        <v>concerning</v>
      </c>
      <c r="F6579" s="2">
        <v>0.3</v>
      </c>
      <c r="G6579" s="2">
        <f t="shared" si="408"/>
        <v>175.84199999999998</v>
      </c>
      <c r="H6579" s="2">
        <f t="shared" si="409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tr">
        <f t="shared" si="411"/>
        <v>loss</v>
      </c>
      <c r="P6579" s="2" t="s">
        <v>23</v>
      </c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410"/>
        <v>Good Sales</v>
      </c>
      <c r="F6580" s="2">
        <v>0.25</v>
      </c>
      <c r="G6580" s="2">
        <f t="shared" si="408"/>
        <v>265.09750000000003</v>
      </c>
      <c r="H6580" s="2">
        <f t="shared" si="409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tr">
        <f t="shared" si="411"/>
        <v>loss</v>
      </c>
      <c r="P6580" s="2" t="s">
        <v>28</v>
      </c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410"/>
        <v>Good Sales</v>
      </c>
      <c r="F6581" s="2">
        <v>0.46</v>
      </c>
      <c r="G6581" s="2">
        <f t="shared" si="408"/>
        <v>677.96640000000002</v>
      </c>
      <c r="H6581" s="2">
        <f t="shared" si="409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tr">
        <f t="shared" si="411"/>
        <v>loss</v>
      </c>
      <c r="P6581" s="2" t="s">
        <v>28</v>
      </c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410"/>
        <v>Good Sales</v>
      </c>
      <c r="F6582" s="2">
        <v>0.31</v>
      </c>
      <c r="G6582" s="2">
        <f t="shared" si="408"/>
        <v>1316.7591</v>
      </c>
      <c r="H6582" s="2">
        <f t="shared" si="409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tr">
        <f t="shared" si="411"/>
        <v>loss</v>
      </c>
      <c r="P6582" s="2" t="s">
        <v>34</v>
      </c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410"/>
        <v>Good Sales</v>
      </c>
      <c r="F6583" s="2">
        <v>0.18</v>
      </c>
      <c r="G6583" s="2">
        <f t="shared" si="408"/>
        <v>613.28159999999991</v>
      </c>
      <c r="H6583" s="2">
        <f t="shared" si="409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tr">
        <f t="shared" si="411"/>
        <v>loss</v>
      </c>
      <c r="P6583" s="2" t="s">
        <v>28</v>
      </c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410"/>
        <v>Good Sales</v>
      </c>
      <c r="F6584" s="2">
        <v>0.36</v>
      </c>
      <c r="G6584" s="2">
        <f t="shared" si="408"/>
        <v>719.04239999999993</v>
      </c>
      <c r="H6584" s="2">
        <f t="shared" si="409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tr">
        <f t="shared" si="411"/>
        <v>loss</v>
      </c>
      <c r="P6584" s="2" t="s">
        <v>28</v>
      </c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410"/>
        <v>Good Sales</v>
      </c>
      <c r="F6585" s="2">
        <v>0.48</v>
      </c>
      <c r="G6585" s="2">
        <f t="shared" si="408"/>
        <v>2349.7296000000001</v>
      </c>
      <c r="H6585" s="2">
        <f t="shared" si="409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tr">
        <f t="shared" si="411"/>
        <v>profit</v>
      </c>
      <c r="P6585" s="2" t="s">
        <v>48</v>
      </c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410"/>
        <v>Good Sales</v>
      </c>
      <c r="F6586" s="2">
        <v>0.46</v>
      </c>
      <c r="G6586" s="2">
        <f t="shared" si="408"/>
        <v>595.07900000000006</v>
      </c>
      <c r="H6586" s="2">
        <f t="shared" si="409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tr">
        <f t="shared" si="411"/>
        <v>loss</v>
      </c>
      <c r="P6586" s="2" t="s">
        <v>28</v>
      </c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410"/>
        <v>Good Sales</v>
      </c>
      <c r="F6587" s="2">
        <v>0.49</v>
      </c>
      <c r="G6587" s="2">
        <f t="shared" si="408"/>
        <v>1513.1641</v>
      </c>
      <c r="H6587" s="2">
        <f t="shared" si="409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tr">
        <f t="shared" si="411"/>
        <v>loss</v>
      </c>
      <c r="P6587" s="2" t="s">
        <v>34</v>
      </c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410"/>
        <v>Good Sales</v>
      </c>
      <c r="F6588" s="2">
        <v>0.05</v>
      </c>
      <c r="G6588" s="2">
        <f t="shared" si="408"/>
        <v>212.56750000000002</v>
      </c>
      <c r="H6588" s="2">
        <f t="shared" si="409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tr">
        <f t="shared" si="411"/>
        <v>loss</v>
      </c>
      <c r="P6588" s="2" t="s">
        <v>39</v>
      </c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410"/>
        <v>Good Sales</v>
      </c>
      <c r="F6589" s="2">
        <v>0.22</v>
      </c>
      <c r="G6589" s="2">
        <f t="shared" si="408"/>
        <v>886.58019999999999</v>
      </c>
      <c r="H6589" s="2">
        <f t="shared" si="409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tr">
        <f t="shared" si="411"/>
        <v>loss</v>
      </c>
      <c r="P6589" s="2" t="s">
        <v>39</v>
      </c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410"/>
        <v>concerning</v>
      </c>
      <c r="F6590" s="2">
        <v>0.22</v>
      </c>
      <c r="G6590" s="2">
        <f t="shared" si="408"/>
        <v>119.3522</v>
      </c>
      <c r="H6590" s="2">
        <f t="shared" si="409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tr">
        <f t="shared" si="411"/>
        <v>loss</v>
      </c>
      <c r="P6590" s="2" t="s">
        <v>34</v>
      </c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410"/>
        <v>Good Sales</v>
      </c>
      <c r="F6591" s="2">
        <v>0.19</v>
      </c>
      <c r="G6591" s="2">
        <f t="shared" si="408"/>
        <v>668.16160000000002</v>
      </c>
      <c r="H6591" s="2">
        <f t="shared" si="409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tr">
        <f t="shared" si="411"/>
        <v>profit</v>
      </c>
      <c r="P6591" s="2" t="s">
        <v>39</v>
      </c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410"/>
        <v>Good Sales</v>
      </c>
      <c r="F6592" s="2">
        <v>0.09</v>
      </c>
      <c r="G6592" s="2">
        <f t="shared" si="408"/>
        <v>122.71769999999999</v>
      </c>
      <c r="H6592" s="2">
        <f t="shared" si="409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tr">
        <f t="shared" si="411"/>
        <v>loss</v>
      </c>
      <c r="P6592" s="2" t="s">
        <v>28</v>
      </c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410"/>
        <v>Good Sales</v>
      </c>
      <c r="F6593" s="2">
        <v>0.42</v>
      </c>
      <c r="G6593" s="2">
        <f t="shared" si="408"/>
        <v>774.09779999999989</v>
      </c>
      <c r="H6593" s="2">
        <f t="shared" si="409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tr">
        <f t="shared" si="411"/>
        <v>loss</v>
      </c>
      <c r="P6593" s="2" t="s">
        <v>39</v>
      </c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410"/>
        <v>Good Sales</v>
      </c>
      <c r="F6594" s="2">
        <v>0.34</v>
      </c>
      <c r="G6594" s="2">
        <f t="shared" ref="G6594:G6657" si="412">D6594*F6594</f>
        <v>848.6604000000001</v>
      </c>
      <c r="H6594" s="2">
        <f t="shared" ref="H6594:H6657" si="413">D6594-G6594</f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tr">
        <f t="shared" si="411"/>
        <v>loss</v>
      </c>
      <c r="P6594" s="2" t="s">
        <v>23</v>
      </c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414">IF(D6595&gt;800,"Good Sales","concerning")</f>
        <v>Good Sales</v>
      </c>
      <c r="F6595" s="2">
        <v>0.3</v>
      </c>
      <c r="G6595" s="2">
        <f t="shared" si="412"/>
        <v>1192.404</v>
      </c>
      <c r="H6595" s="2">
        <f t="shared" si="413"/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tr">
        <f t="shared" ref="O6595:O6658" si="415">IF(N6595&gt;800,"profit","loss")</f>
        <v>loss</v>
      </c>
      <c r="P6595" s="2" t="s">
        <v>48</v>
      </c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414"/>
        <v>Good Sales</v>
      </c>
      <c r="F6596" s="2">
        <v>0.22</v>
      </c>
      <c r="G6596" s="2">
        <f t="shared" si="412"/>
        <v>201.16579999999999</v>
      </c>
      <c r="H6596" s="2">
        <f t="shared" si="413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tr">
        <f t="shared" si="415"/>
        <v>loss</v>
      </c>
      <c r="P6596" s="2" t="s">
        <v>34</v>
      </c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414"/>
        <v>concerning</v>
      </c>
      <c r="F6597" s="2">
        <v>0.19</v>
      </c>
      <c r="G6597" s="2">
        <f t="shared" si="412"/>
        <v>120.06479999999999</v>
      </c>
      <c r="H6597" s="2">
        <f t="shared" si="413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tr">
        <f t="shared" si="415"/>
        <v>loss</v>
      </c>
      <c r="P6597" s="2" t="s">
        <v>17</v>
      </c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414"/>
        <v>Good Sales</v>
      </c>
      <c r="F6598" s="2">
        <v>0.39</v>
      </c>
      <c r="G6598" s="2">
        <f t="shared" si="412"/>
        <v>332.22540000000004</v>
      </c>
      <c r="H6598" s="2">
        <f t="shared" si="413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tr">
        <f t="shared" si="415"/>
        <v>loss</v>
      </c>
      <c r="P6598" s="2" t="s">
        <v>28</v>
      </c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414"/>
        <v>Good Sales</v>
      </c>
      <c r="F6599" s="2">
        <v>0.26</v>
      </c>
      <c r="G6599" s="2">
        <f t="shared" si="412"/>
        <v>304.01799999999997</v>
      </c>
      <c r="H6599" s="2">
        <f t="shared" si="413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tr">
        <f t="shared" si="415"/>
        <v>loss</v>
      </c>
      <c r="P6599" s="2" t="s">
        <v>39</v>
      </c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414"/>
        <v>concerning</v>
      </c>
      <c r="F6600" s="2">
        <v>0.3</v>
      </c>
      <c r="G6600" s="2">
        <f t="shared" si="412"/>
        <v>117.46799999999999</v>
      </c>
      <c r="H6600" s="2">
        <f t="shared" si="413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tr">
        <f t="shared" si="415"/>
        <v>loss</v>
      </c>
      <c r="P6600" s="2" t="s">
        <v>17</v>
      </c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414"/>
        <v>Good Sales</v>
      </c>
      <c r="F6601" s="2">
        <v>0.05</v>
      </c>
      <c r="G6601" s="2">
        <f t="shared" si="412"/>
        <v>231.95749999999998</v>
      </c>
      <c r="H6601" s="2">
        <f t="shared" si="413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tr">
        <f t="shared" si="415"/>
        <v>profit</v>
      </c>
      <c r="P6601" s="2" t="s">
        <v>48</v>
      </c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414"/>
        <v>Good Sales</v>
      </c>
      <c r="F6602" s="2">
        <v>0.24</v>
      </c>
      <c r="G6602" s="2">
        <f t="shared" si="412"/>
        <v>399.24239999999998</v>
      </c>
      <c r="H6602" s="2">
        <f t="shared" si="413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tr">
        <f t="shared" si="415"/>
        <v>loss</v>
      </c>
      <c r="P6602" s="2" t="s">
        <v>23</v>
      </c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414"/>
        <v>Good Sales</v>
      </c>
      <c r="F6603" s="2">
        <v>7.0000000000000007E-2</v>
      </c>
      <c r="G6603" s="2">
        <f t="shared" si="412"/>
        <v>67.702600000000004</v>
      </c>
      <c r="H6603" s="2">
        <f t="shared" si="413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tr">
        <f t="shared" si="415"/>
        <v>loss</v>
      </c>
      <c r="P6603" s="2" t="s">
        <v>39</v>
      </c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414"/>
        <v>Good Sales</v>
      </c>
      <c r="F6604" s="2">
        <v>0.03</v>
      </c>
      <c r="G6604" s="2">
        <f t="shared" si="412"/>
        <v>96.76169999999999</v>
      </c>
      <c r="H6604" s="2">
        <f t="shared" si="413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tr">
        <f t="shared" si="415"/>
        <v>loss</v>
      </c>
      <c r="P6604" s="2" t="s">
        <v>48</v>
      </c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414"/>
        <v>Good Sales</v>
      </c>
      <c r="F6605" s="2">
        <v>0.34</v>
      </c>
      <c r="G6605" s="2">
        <f t="shared" si="412"/>
        <v>1345.1352000000002</v>
      </c>
      <c r="H6605" s="2">
        <f t="shared" si="413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tr">
        <f t="shared" si="415"/>
        <v>profit</v>
      </c>
      <c r="P6605" s="2" t="s">
        <v>28</v>
      </c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414"/>
        <v>Good Sales</v>
      </c>
      <c r="F6606" s="2">
        <v>0.14000000000000001</v>
      </c>
      <c r="G6606" s="2">
        <f t="shared" si="412"/>
        <v>530.71900000000005</v>
      </c>
      <c r="H6606" s="2">
        <f t="shared" si="413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tr">
        <f t="shared" si="415"/>
        <v>loss</v>
      </c>
      <c r="P6606" s="2" t="s">
        <v>28</v>
      </c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414"/>
        <v>Good Sales</v>
      </c>
      <c r="F6607" s="2">
        <v>0.48</v>
      </c>
      <c r="G6607" s="2">
        <f t="shared" si="412"/>
        <v>1738.4015999999999</v>
      </c>
      <c r="H6607" s="2">
        <f t="shared" si="413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tr">
        <f t="shared" si="415"/>
        <v>loss</v>
      </c>
      <c r="P6607" s="2" t="s">
        <v>34</v>
      </c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414"/>
        <v>concerning</v>
      </c>
      <c r="F6608" s="2">
        <v>0.3</v>
      </c>
      <c r="G6608" s="2">
        <f t="shared" si="412"/>
        <v>104.28</v>
      </c>
      <c r="H6608" s="2">
        <f t="shared" si="413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tr">
        <f t="shared" si="415"/>
        <v>loss</v>
      </c>
      <c r="P6608" s="2" t="s">
        <v>34</v>
      </c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414"/>
        <v>Good Sales</v>
      </c>
      <c r="F6609" s="2">
        <v>0.32</v>
      </c>
      <c r="G6609" s="2">
        <f t="shared" si="412"/>
        <v>1258.4256</v>
      </c>
      <c r="H6609" s="2">
        <f t="shared" si="413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tr">
        <f t="shared" si="415"/>
        <v>loss</v>
      </c>
      <c r="P6609" s="2" t="s">
        <v>34</v>
      </c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414"/>
        <v>Good Sales</v>
      </c>
      <c r="F6610" s="2">
        <v>0.1</v>
      </c>
      <c r="G6610" s="2">
        <f t="shared" si="412"/>
        <v>255.92100000000002</v>
      </c>
      <c r="H6610" s="2">
        <f t="shared" si="413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tr">
        <f t="shared" si="415"/>
        <v>loss</v>
      </c>
      <c r="P6610" s="2" t="s">
        <v>39</v>
      </c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414"/>
        <v>Good Sales</v>
      </c>
      <c r="F6611" s="2">
        <v>0.06</v>
      </c>
      <c r="G6611" s="2">
        <f t="shared" si="412"/>
        <v>196.8312</v>
      </c>
      <c r="H6611" s="2">
        <f t="shared" si="413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tr">
        <f t="shared" si="415"/>
        <v>loss</v>
      </c>
      <c r="P6611" s="2" t="s">
        <v>28</v>
      </c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414"/>
        <v>Good Sales</v>
      </c>
      <c r="F6612" s="2">
        <v>0.26</v>
      </c>
      <c r="G6612" s="2">
        <f t="shared" si="412"/>
        <v>1244.4848</v>
      </c>
      <c r="H6612" s="2">
        <f t="shared" si="413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tr">
        <f t="shared" si="415"/>
        <v>profit</v>
      </c>
      <c r="P6612" s="2" t="s">
        <v>23</v>
      </c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414"/>
        <v>Good Sales</v>
      </c>
      <c r="F6613" s="2">
        <v>0.46</v>
      </c>
      <c r="G6613" s="2">
        <f t="shared" si="412"/>
        <v>1873.2580000000003</v>
      </c>
      <c r="H6613" s="2">
        <f t="shared" si="413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tr">
        <f t="shared" si="415"/>
        <v>loss</v>
      </c>
      <c r="P6613" s="2" t="s">
        <v>39</v>
      </c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414"/>
        <v>Good Sales</v>
      </c>
      <c r="F6614" s="2">
        <v>0.03</v>
      </c>
      <c r="G6614" s="2">
        <f t="shared" si="412"/>
        <v>124.32959999999999</v>
      </c>
      <c r="H6614" s="2">
        <f t="shared" si="413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tr">
        <f t="shared" si="415"/>
        <v>loss</v>
      </c>
      <c r="P6614" s="2" t="s">
        <v>23</v>
      </c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414"/>
        <v>Good Sales</v>
      </c>
      <c r="F6615" s="2">
        <v>0.25</v>
      </c>
      <c r="G6615" s="2">
        <f t="shared" si="412"/>
        <v>247.29750000000001</v>
      </c>
      <c r="H6615" s="2">
        <f t="shared" si="413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tr">
        <f t="shared" si="415"/>
        <v>loss</v>
      </c>
      <c r="P6615" s="2" t="s">
        <v>39</v>
      </c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414"/>
        <v>Good Sales</v>
      </c>
      <c r="F6616" s="2">
        <v>0.1</v>
      </c>
      <c r="G6616" s="2">
        <f t="shared" si="412"/>
        <v>243.44400000000002</v>
      </c>
      <c r="H6616" s="2">
        <f t="shared" si="413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tr">
        <f t="shared" si="415"/>
        <v>loss</v>
      </c>
      <c r="P6616" s="2" t="s">
        <v>17</v>
      </c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414"/>
        <v>Good Sales</v>
      </c>
      <c r="F6617" s="2">
        <v>0.39</v>
      </c>
      <c r="G6617" s="2">
        <f t="shared" si="412"/>
        <v>1853.1590999999999</v>
      </c>
      <c r="H6617" s="2">
        <f t="shared" si="413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tr">
        <f t="shared" si="415"/>
        <v>loss</v>
      </c>
      <c r="P6617" s="2" t="s">
        <v>23</v>
      </c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414"/>
        <v>Good Sales</v>
      </c>
      <c r="F6618" s="2">
        <v>0.34</v>
      </c>
      <c r="G6618" s="2">
        <f t="shared" si="412"/>
        <v>1004.7544</v>
      </c>
      <c r="H6618" s="2">
        <f t="shared" si="413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tr">
        <f t="shared" si="415"/>
        <v>loss</v>
      </c>
      <c r="P6618" s="2" t="s">
        <v>39</v>
      </c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414"/>
        <v>concerning</v>
      </c>
      <c r="F6619" s="2">
        <v>0.05</v>
      </c>
      <c r="G6619" s="2">
        <f t="shared" si="412"/>
        <v>30.133499999999998</v>
      </c>
      <c r="H6619" s="2">
        <f t="shared" si="413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tr">
        <f t="shared" si="415"/>
        <v>loss</v>
      </c>
      <c r="P6619" s="2" t="s">
        <v>48</v>
      </c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414"/>
        <v>Good Sales</v>
      </c>
      <c r="F6620" s="2">
        <v>0.31</v>
      </c>
      <c r="G6620" s="2">
        <f t="shared" si="412"/>
        <v>1142.6351999999999</v>
      </c>
      <c r="H6620" s="2">
        <f t="shared" si="413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tr">
        <f t="shared" si="415"/>
        <v>loss</v>
      </c>
      <c r="P6620" s="2" t="s">
        <v>28</v>
      </c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414"/>
        <v>concerning</v>
      </c>
      <c r="F6621" s="2">
        <v>0.49</v>
      </c>
      <c r="G6621" s="2">
        <f t="shared" si="412"/>
        <v>152.06659999999999</v>
      </c>
      <c r="H6621" s="2">
        <f t="shared" si="413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tr">
        <f t="shared" si="415"/>
        <v>loss</v>
      </c>
      <c r="P6621" s="2" t="s">
        <v>39</v>
      </c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414"/>
        <v>Good Sales</v>
      </c>
      <c r="F6622" s="2">
        <v>0.26</v>
      </c>
      <c r="G6622" s="2">
        <f t="shared" si="412"/>
        <v>971.68760000000009</v>
      </c>
      <c r="H6622" s="2">
        <f t="shared" si="413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tr">
        <f t="shared" si="415"/>
        <v>profit</v>
      </c>
      <c r="P6622" s="2" t="s">
        <v>39</v>
      </c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414"/>
        <v>Good Sales</v>
      </c>
      <c r="F6623" s="2">
        <v>0.14000000000000001</v>
      </c>
      <c r="G6623" s="2">
        <f t="shared" si="412"/>
        <v>617.52460000000008</v>
      </c>
      <c r="H6623" s="2">
        <f t="shared" si="413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tr">
        <f t="shared" si="415"/>
        <v>loss</v>
      </c>
      <c r="P6623" s="2" t="s">
        <v>34</v>
      </c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414"/>
        <v>Good Sales</v>
      </c>
      <c r="F6624" s="2">
        <v>0.08</v>
      </c>
      <c r="G6624" s="2">
        <f t="shared" si="412"/>
        <v>174.69839999999999</v>
      </c>
      <c r="H6624" s="2">
        <f t="shared" si="413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tr">
        <f t="shared" si="415"/>
        <v>loss</v>
      </c>
      <c r="P6624" s="2" t="s">
        <v>34</v>
      </c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414"/>
        <v>Good Sales</v>
      </c>
      <c r="F6625" s="2">
        <v>0.49</v>
      </c>
      <c r="G6625" s="2">
        <f t="shared" si="412"/>
        <v>1042.0829999999999</v>
      </c>
      <c r="H6625" s="2">
        <f t="shared" si="413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tr">
        <f t="shared" si="415"/>
        <v>loss</v>
      </c>
      <c r="P6625" s="2" t="s">
        <v>48</v>
      </c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414"/>
        <v>Good Sales</v>
      </c>
      <c r="F6626" s="2">
        <v>0.28000000000000003</v>
      </c>
      <c r="G6626" s="2">
        <f t="shared" si="412"/>
        <v>445.37920000000008</v>
      </c>
      <c r="H6626" s="2">
        <f t="shared" si="413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tr">
        <f t="shared" si="415"/>
        <v>loss</v>
      </c>
      <c r="P6626" s="2" t="s">
        <v>39</v>
      </c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414"/>
        <v>Good Sales</v>
      </c>
      <c r="F6627" s="2">
        <v>0.19</v>
      </c>
      <c r="G6627" s="2">
        <f t="shared" si="412"/>
        <v>835.43000000000006</v>
      </c>
      <c r="H6627" s="2">
        <f t="shared" si="413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tr">
        <f t="shared" si="415"/>
        <v>loss</v>
      </c>
      <c r="P6627" s="2" t="s">
        <v>23</v>
      </c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414"/>
        <v>Good Sales</v>
      </c>
      <c r="F6628" s="2">
        <v>0.11</v>
      </c>
      <c r="G6628" s="2">
        <f t="shared" si="412"/>
        <v>306.25540000000001</v>
      </c>
      <c r="H6628" s="2">
        <f t="shared" si="413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tr">
        <f t="shared" si="415"/>
        <v>loss</v>
      </c>
      <c r="P6628" s="2" t="s">
        <v>17</v>
      </c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414"/>
        <v>Good Sales</v>
      </c>
      <c r="F6629" s="2">
        <v>0.48</v>
      </c>
      <c r="G6629" s="2">
        <f t="shared" si="412"/>
        <v>1410.4176</v>
      </c>
      <c r="H6629" s="2">
        <f t="shared" si="413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tr">
        <f t="shared" si="415"/>
        <v>loss</v>
      </c>
      <c r="P6629" s="2" t="s">
        <v>34</v>
      </c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414"/>
        <v>Good Sales</v>
      </c>
      <c r="F6630" s="2">
        <v>0.31</v>
      </c>
      <c r="G6630" s="2">
        <f t="shared" si="412"/>
        <v>1036.1347000000001</v>
      </c>
      <c r="H6630" s="2">
        <f t="shared" si="413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tr">
        <f t="shared" si="415"/>
        <v>loss</v>
      </c>
      <c r="P6630" s="2" t="s">
        <v>34</v>
      </c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414"/>
        <v>Good Sales</v>
      </c>
      <c r="F6631" s="2">
        <v>0.03</v>
      </c>
      <c r="G6631" s="2">
        <f t="shared" si="412"/>
        <v>47.133900000000004</v>
      </c>
      <c r="H6631" s="2">
        <f t="shared" si="413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tr">
        <f t="shared" si="415"/>
        <v>loss</v>
      </c>
      <c r="P6631" s="2" t="s">
        <v>28</v>
      </c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414"/>
        <v>Good Sales</v>
      </c>
      <c r="F6632" s="2">
        <v>0.03</v>
      </c>
      <c r="G6632" s="2">
        <f t="shared" si="412"/>
        <v>66.619500000000002</v>
      </c>
      <c r="H6632" s="2">
        <f t="shared" si="413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tr">
        <f t="shared" si="415"/>
        <v>loss</v>
      </c>
      <c r="P6632" s="2" t="s">
        <v>23</v>
      </c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414"/>
        <v>Good Sales</v>
      </c>
      <c r="F6633" s="2">
        <v>0.47</v>
      </c>
      <c r="G6633" s="2">
        <f t="shared" si="412"/>
        <v>1754.9188999999999</v>
      </c>
      <c r="H6633" s="2">
        <f t="shared" si="413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tr">
        <f t="shared" si="415"/>
        <v>loss</v>
      </c>
      <c r="P6633" s="2" t="s">
        <v>39</v>
      </c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414"/>
        <v>Good Sales</v>
      </c>
      <c r="F6634" s="2">
        <v>0.36</v>
      </c>
      <c r="G6634" s="2">
        <f t="shared" si="412"/>
        <v>1774.4004</v>
      </c>
      <c r="H6634" s="2">
        <f t="shared" si="413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tr">
        <f t="shared" si="415"/>
        <v>profit</v>
      </c>
      <c r="P6634" s="2" t="s">
        <v>34</v>
      </c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414"/>
        <v>concerning</v>
      </c>
      <c r="F6635" s="2">
        <v>0.05</v>
      </c>
      <c r="G6635" s="2">
        <f t="shared" si="412"/>
        <v>13.405000000000001</v>
      </c>
      <c r="H6635" s="2">
        <f t="shared" si="413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tr">
        <f t="shared" si="415"/>
        <v>loss</v>
      </c>
      <c r="P6635" s="2" t="s">
        <v>39</v>
      </c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414"/>
        <v>concerning</v>
      </c>
      <c r="F6636" s="2">
        <v>0.31</v>
      </c>
      <c r="G6636" s="2">
        <f t="shared" si="412"/>
        <v>95.783799999999999</v>
      </c>
      <c r="H6636" s="2">
        <f t="shared" si="413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tr">
        <f t="shared" si="415"/>
        <v>loss</v>
      </c>
      <c r="P6636" s="2" t="s">
        <v>17</v>
      </c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414"/>
        <v>Good Sales</v>
      </c>
      <c r="F6637" s="2">
        <v>0.21</v>
      </c>
      <c r="G6637" s="2">
        <f t="shared" si="412"/>
        <v>461.49599999999998</v>
      </c>
      <c r="H6637" s="2">
        <f t="shared" si="413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tr">
        <f t="shared" si="415"/>
        <v>loss</v>
      </c>
      <c r="P6637" s="2" t="s">
        <v>48</v>
      </c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414"/>
        <v>Good Sales</v>
      </c>
      <c r="F6638" s="2">
        <v>0.39</v>
      </c>
      <c r="G6638" s="2">
        <f t="shared" si="412"/>
        <v>1299.5385000000001</v>
      </c>
      <c r="H6638" s="2">
        <f t="shared" si="413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tr">
        <f t="shared" si="415"/>
        <v>loss</v>
      </c>
      <c r="P6638" s="2" t="s">
        <v>28</v>
      </c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414"/>
        <v>Good Sales</v>
      </c>
      <c r="F6639" s="2">
        <v>0.14000000000000001</v>
      </c>
      <c r="G6639" s="2">
        <f t="shared" si="412"/>
        <v>279.04660000000001</v>
      </c>
      <c r="H6639" s="2">
        <f t="shared" si="413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tr">
        <f t="shared" si="415"/>
        <v>loss</v>
      </c>
      <c r="P6639" s="2" t="s">
        <v>17</v>
      </c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414"/>
        <v>Good Sales</v>
      </c>
      <c r="F6640" s="2">
        <v>0.19</v>
      </c>
      <c r="G6640" s="2">
        <f t="shared" si="412"/>
        <v>949.66369999999995</v>
      </c>
      <c r="H6640" s="2">
        <f t="shared" si="413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tr">
        <f t="shared" si="415"/>
        <v>loss</v>
      </c>
      <c r="P6640" s="2" t="s">
        <v>39</v>
      </c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414"/>
        <v>Good Sales</v>
      </c>
      <c r="F6641" s="2">
        <v>0.08</v>
      </c>
      <c r="G6641" s="2">
        <f t="shared" si="412"/>
        <v>84.580799999999996</v>
      </c>
      <c r="H6641" s="2">
        <f t="shared" si="413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tr">
        <f t="shared" si="415"/>
        <v>loss</v>
      </c>
      <c r="P6641" s="2" t="s">
        <v>39</v>
      </c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414"/>
        <v>concerning</v>
      </c>
      <c r="F6642" s="2">
        <v>0.13</v>
      </c>
      <c r="G6642" s="2">
        <f t="shared" si="412"/>
        <v>18.047900000000002</v>
      </c>
      <c r="H6642" s="2">
        <f t="shared" si="413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tr">
        <f t="shared" si="415"/>
        <v>loss</v>
      </c>
      <c r="P6642" s="2" t="s">
        <v>39</v>
      </c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414"/>
        <v>Good Sales</v>
      </c>
      <c r="F6643" s="2">
        <v>0.09</v>
      </c>
      <c r="G6643" s="2">
        <f t="shared" si="412"/>
        <v>92.846700000000013</v>
      </c>
      <c r="H6643" s="2">
        <f t="shared" si="413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tr">
        <f t="shared" si="415"/>
        <v>loss</v>
      </c>
      <c r="P6643" s="2" t="s">
        <v>34</v>
      </c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414"/>
        <v>Good Sales</v>
      </c>
      <c r="F6644" s="2">
        <v>0.01</v>
      </c>
      <c r="G6644" s="2">
        <f t="shared" si="412"/>
        <v>44.455300000000001</v>
      </c>
      <c r="H6644" s="2">
        <f t="shared" si="413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tr">
        <f t="shared" si="415"/>
        <v>profit</v>
      </c>
      <c r="P6644" s="2" t="s">
        <v>48</v>
      </c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414"/>
        <v>Good Sales</v>
      </c>
      <c r="F6645" s="2">
        <v>0.02</v>
      </c>
      <c r="G6645" s="2">
        <f t="shared" si="412"/>
        <v>16.224600000000002</v>
      </c>
      <c r="H6645" s="2">
        <f t="shared" si="413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tr">
        <f t="shared" si="415"/>
        <v>loss</v>
      </c>
      <c r="P6645" s="2" t="s">
        <v>28</v>
      </c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414"/>
        <v>Good Sales</v>
      </c>
      <c r="F6646" s="2">
        <v>0.42</v>
      </c>
      <c r="G6646" s="2">
        <f t="shared" si="412"/>
        <v>1027.7316000000001</v>
      </c>
      <c r="H6646" s="2">
        <f t="shared" si="413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tr">
        <f t="shared" si="415"/>
        <v>loss</v>
      </c>
      <c r="P6646" s="2" t="s">
        <v>48</v>
      </c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414"/>
        <v>Good Sales</v>
      </c>
      <c r="F6647" s="2">
        <v>0.4</v>
      </c>
      <c r="G6647" s="2">
        <f t="shared" si="412"/>
        <v>861.78</v>
      </c>
      <c r="H6647" s="2">
        <f t="shared" si="413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tr">
        <f t="shared" si="415"/>
        <v>loss</v>
      </c>
      <c r="P6647" s="2" t="s">
        <v>39</v>
      </c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414"/>
        <v>Good Sales</v>
      </c>
      <c r="F6648" s="2">
        <v>7.0000000000000007E-2</v>
      </c>
      <c r="G6648" s="2">
        <f t="shared" si="412"/>
        <v>235.34350000000003</v>
      </c>
      <c r="H6648" s="2">
        <f t="shared" si="413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tr">
        <f t="shared" si="415"/>
        <v>profit</v>
      </c>
      <c r="P6648" s="2" t="s">
        <v>34</v>
      </c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414"/>
        <v>concerning</v>
      </c>
      <c r="F6649" s="2">
        <v>0.33</v>
      </c>
      <c r="G6649" s="2">
        <f t="shared" si="412"/>
        <v>121.2816</v>
      </c>
      <c r="H6649" s="2">
        <f t="shared" si="413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tr">
        <f t="shared" si="415"/>
        <v>loss</v>
      </c>
      <c r="P6649" s="2" t="s">
        <v>48</v>
      </c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414"/>
        <v>Good Sales</v>
      </c>
      <c r="F6650" s="2">
        <v>0.37</v>
      </c>
      <c r="G6650" s="2">
        <f t="shared" si="412"/>
        <v>1231.3156000000001</v>
      </c>
      <c r="H6650" s="2">
        <f t="shared" si="413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tr">
        <f t="shared" si="415"/>
        <v>loss</v>
      </c>
      <c r="P6650" s="2" t="s">
        <v>34</v>
      </c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414"/>
        <v>Good Sales</v>
      </c>
      <c r="F6651" s="2">
        <v>0.03</v>
      </c>
      <c r="G6651" s="2">
        <f t="shared" si="412"/>
        <v>55.148399999999995</v>
      </c>
      <c r="H6651" s="2">
        <f t="shared" si="413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tr">
        <f t="shared" si="415"/>
        <v>loss</v>
      </c>
      <c r="P6651" s="2" t="s">
        <v>34</v>
      </c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414"/>
        <v>Good Sales</v>
      </c>
      <c r="F6652" s="2">
        <v>0.04</v>
      </c>
      <c r="G6652" s="2">
        <f t="shared" si="412"/>
        <v>185.50360000000001</v>
      </c>
      <c r="H6652" s="2">
        <f t="shared" si="413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tr">
        <f t="shared" si="415"/>
        <v>loss</v>
      </c>
      <c r="P6652" s="2" t="s">
        <v>17</v>
      </c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414"/>
        <v>Good Sales</v>
      </c>
      <c r="F6653" s="2">
        <v>0.28000000000000003</v>
      </c>
      <c r="G6653" s="2">
        <f t="shared" si="412"/>
        <v>1192.6740000000002</v>
      </c>
      <c r="H6653" s="2">
        <f t="shared" si="413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tr">
        <f t="shared" si="415"/>
        <v>loss</v>
      </c>
      <c r="P6653" s="2" t="s">
        <v>34</v>
      </c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414"/>
        <v>Good Sales</v>
      </c>
      <c r="F6654" s="2">
        <v>0.19</v>
      </c>
      <c r="G6654" s="2">
        <f t="shared" si="412"/>
        <v>390.9402</v>
      </c>
      <c r="H6654" s="2">
        <f t="shared" si="413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tr">
        <f t="shared" si="415"/>
        <v>loss</v>
      </c>
      <c r="P6654" s="2" t="s">
        <v>28</v>
      </c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414"/>
        <v>Good Sales</v>
      </c>
      <c r="F6655" s="2">
        <v>0.35</v>
      </c>
      <c r="G6655" s="2">
        <f t="shared" si="412"/>
        <v>1737.8094999999998</v>
      </c>
      <c r="H6655" s="2">
        <f t="shared" si="413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tr">
        <f t="shared" si="415"/>
        <v>loss</v>
      </c>
      <c r="P6655" s="2" t="s">
        <v>39</v>
      </c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414"/>
        <v>concerning</v>
      </c>
      <c r="F6656" s="2">
        <v>0.28000000000000003</v>
      </c>
      <c r="G6656" s="2">
        <f t="shared" si="412"/>
        <v>99.265600000000006</v>
      </c>
      <c r="H6656" s="2">
        <f t="shared" si="413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tr">
        <f t="shared" si="415"/>
        <v>loss</v>
      </c>
      <c r="P6656" s="2" t="s">
        <v>39</v>
      </c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414"/>
        <v>Good Sales</v>
      </c>
      <c r="F6657" s="2">
        <v>0.02</v>
      </c>
      <c r="G6657" s="2">
        <f t="shared" si="412"/>
        <v>79.286000000000001</v>
      </c>
      <c r="H6657" s="2">
        <f t="shared" si="413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tr">
        <f t="shared" si="415"/>
        <v>loss</v>
      </c>
      <c r="P6657" s="2" t="s">
        <v>48</v>
      </c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414"/>
        <v>Good Sales</v>
      </c>
      <c r="F6658" s="2">
        <v>0.34</v>
      </c>
      <c r="G6658" s="2">
        <f t="shared" ref="G6658:G6721" si="416">D6658*F6658</f>
        <v>756.77200000000016</v>
      </c>
      <c r="H6658" s="2">
        <f t="shared" ref="H6658:H6721" si="417">D6658-G6658</f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tr">
        <f t="shared" si="415"/>
        <v>loss</v>
      </c>
      <c r="P6658" s="2" t="s">
        <v>34</v>
      </c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418">IF(D6659&gt;800,"Good Sales","concerning")</f>
        <v>Good Sales</v>
      </c>
      <c r="F6659" s="2">
        <v>0.1</v>
      </c>
      <c r="G6659" s="2">
        <f t="shared" si="416"/>
        <v>222.32</v>
      </c>
      <c r="H6659" s="2">
        <f t="shared" si="417"/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tr">
        <f t="shared" ref="O6659:O6722" si="419">IF(N6659&gt;800,"profit","loss")</f>
        <v>loss</v>
      </c>
      <c r="P6659" s="2" t="s">
        <v>39</v>
      </c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418"/>
        <v>Good Sales</v>
      </c>
      <c r="F6660" s="2">
        <v>0.16</v>
      </c>
      <c r="G6660" s="2">
        <f t="shared" si="416"/>
        <v>149.38560000000001</v>
      </c>
      <c r="H6660" s="2">
        <f t="shared" si="417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tr">
        <f t="shared" si="419"/>
        <v>loss</v>
      </c>
      <c r="P6660" s="2" t="s">
        <v>48</v>
      </c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418"/>
        <v>Good Sales</v>
      </c>
      <c r="F6661" s="2">
        <v>0.37</v>
      </c>
      <c r="G6661" s="2">
        <f t="shared" si="416"/>
        <v>970.47669999999994</v>
      </c>
      <c r="H6661" s="2">
        <f t="shared" si="417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tr">
        <f t="shared" si="419"/>
        <v>loss</v>
      </c>
      <c r="P6661" s="2" t="s">
        <v>39</v>
      </c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418"/>
        <v>concerning</v>
      </c>
      <c r="F6662" s="2">
        <v>0.39</v>
      </c>
      <c r="G6662" s="2">
        <f t="shared" si="416"/>
        <v>200.89680000000001</v>
      </c>
      <c r="H6662" s="2">
        <f t="shared" si="417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tr">
        <f t="shared" si="419"/>
        <v>loss</v>
      </c>
      <c r="P6662" s="2" t="s">
        <v>34</v>
      </c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418"/>
        <v>Good Sales</v>
      </c>
      <c r="F6663" s="2">
        <v>0.17</v>
      </c>
      <c r="G6663" s="2">
        <f t="shared" si="416"/>
        <v>530.60910000000001</v>
      </c>
      <c r="H6663" s="2">
        <f t="shared" si="417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tr">
        <f t="shared" si="419"/>
        <v>loss</v>
      </c>
      <c r="P6663" s="2" t="s">
        <v>17</v>
      </c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418"/>
        <v>Good Sales</v>
      </c>
      <c r="F6664" s="2">
        <v>0.04</v>
      </c>
      <c r="G6664" s="2">
        <f t="shared" si="416"/>
        <v>51.351599999999998</v>
      </c>
      <c r="H6664" s="2">
        <f t="shared" si="417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tr">
        <f t="shared" si="419"/>
        <v>loss</v>
      </c>
      <c r="P6664" s="2" t="s">
        <v>39</v>
      </c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418"/>
        <v>Good Sales</v>
      </c>
      <c r="F6665" s="2">
        <v>0.38</v>
      </c>
      <c r="G6665" s="2">
        <f t="shared" si="416"/>
        <v>1387.6840000000002</v>
      </c>
      <c r="H6665" s="2">
        <f t="shared" si="417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tr">
        <f t="shared" si="419"/>
        <v>profit</v>
      </c>
      <c r="P6665" s="2" t="s">
        <v>17</v>
      </c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418"/>
        <v>Good Sales</v>
      </c>
      <c r="F6666" s="2">
        <v>0.44</v>
      </c>
      <c r="G6666" s="2">
        <f t="shared" si="416"/>
        <v>1353.4708000000001</v>
      </c>
      <c r="H6666" s="2">
        <f t="shared" si="417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tr">
        <f t="shared" si="419"/>
        <v>loss</v>
      </c>
      <c r="P6666" s="2" t="s">
        <v>28</v>
      </c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418"/>
        <v>Good Sales</v>
      </c>
      <c r="F6667" s="2">
        <v>0.48</v>
      </c>
      <c r="G6667" s="2">
        <f t="shared" si="416"/>
        <v>1803.5424</v>
      </c>
      <c r="H6667" s="2">
        <f t="shared" si="417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tr">
        <f t="shared" si="419"/>
        <v>loss</v>
      </c>
      <c r="P6667" s="2" t="s">
        <v>28</v>
      </c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418"/>
        <v>Good Sales</v>
      </c>
      <c r="F6668" s="2">
        <v>0.16</v>
      </c>
      <c r="G6668" s="2">
        <f t="shared" si="416"/>
        <v>603.79840000000002</v>
      </c>
      <c r="H6668" s="2">
        <f t="shared" si="417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tr">
        <f t="shared" si="419"/>
        <v>loss</v>
      </c>
      <c r="P6668" s="2" t="s">
        <v>28</v>
      </c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418"/>
        <v>Good Sales</v>
      </c>
      <c r="F6669" s="2">
        <v>0.06</v>
      </c>
      <c r="G6669" s="2">
        <f t="shared" si="416"/>
        <v>63.832199999999993</v>
      </c>
      <c r="H6669" s="2">
        <f t="shared" si="417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tr">
        <f t="shared" si="419"/>
        <v>loss</v>
      </c>
      <c r="P6669" s="2" t="s">
        <v>48</v>
      </c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418"/>
        <v>concerning</v>
      </c>
      <c r="F6670" s="2">
        <v>0.47</v>
      </c>
      <c r="G6670" s="2">
        <f t="shared" si="416"/>
        <v>48.555700000000002</v>
      </c>
      <c r="H6670" s="2">
        <f t="shared" si="417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tr">
        <f t="shared" si="419"/>
        <v>loss</v>
      </c>
      <c r="P6670" s="2" t="s">
        <v>28</v>
      </c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418"/>
        <v>Good Sales</v>
      </c>
      <c r="F6671" s="2">
        <v>0.2</v>
      </c>
      <c r="G6671" s="2">
        <f t="shared" si="416"/>
        <v>378.44600000000003</v>
      </c>
      <c r="H6671" s="2">
        <f t="shared" si="417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tr">
        <f t="shared" si="419"/>
        <v>loss</v>
      </c>
      <c r="P6671" s="2" t="s">
        <v>34</v>
      </c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418"/>
        <v>Good Sales</v>
      </c>
      <c r="F6672" s="2">
        <v>0.05</v>
      </c>
      <c r="G6672" s="2">
        <f t="shared" si="416"/>
        <v>230.172</v>
      </c>
      <c r="H6672" s="2">
        <f t="shared" si="417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tr">
        <f t="shared" si="419"/>
        <v>profit</v>
      </c>
      <c r="P6672" s="2" t="s">
        <v>48</v>
      </c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418"/>
        <v>Good Sales</v>
      </c>
      <c r="F6673" s="2">
        <v>0.25</v>
      </c>
      <c r="G6673" s="2">
        <f t="shared" si="416"/>
        <v>732.92750000000001</v>
      </c>
      <c r="H6673" s="2">
        <f t="shared" si="417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tr">
        <f t="shared" si="419"/>
        <v>loss</v>
      </c>
      <c r="P6673" s="2" t="s">
        <v>34</v>
      </c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418"/>
        <v>Good Sales</v>
      </c>
      <c r="F6674" s="2">
        <v>0.1</v>
      </c>
      <c r="G6674" s="2">
        <f t="shared" si="416"/>
        <v>366.47600000000006</v>
      </c>
      <c r="H6674" s="2">
        <f t="shared" si="417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tr">
        <f t="shared" si="419"/>
        <v>loss</v>
      </c>
      <c r="P6674" s="2" t="s">
        <v>34</v>
      </c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418"/>
        <v>Good Sales</v>
      </c>
      <c r="F6675" s="2">
        <v>0.18</v>
      </c>
      <c r="G6675" s="2">
        <f t="shared" si="416"/>
        <v>793.78020000000004</v>
      </c>
      <c r="H6675" s="2">
        <f t="shared" si="417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tr">
        <f t="shared" si="419"/>
        <v>profit</v>
      </c>
      <c r="P6675" s="2" t="s">
        <v>34</v>
      </c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418"/>
        <v>Good Sales</v>
      </c>
      <c r="F6676" s="2">
        <v>0.16</v>
      </c>
      <c r="G6676" s="2">
        <f t="shared" si="416"/>
        <v>726.35039999999992</v>
      </c>
      <c r="H6676" s="2">
        <f t="shared" si="417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tr">
        <f t="shared" si="419"/>
        <v>loss</v>
      </c>
      <c r="P6676" s="2" t="s">
        <v>48</v>
      </c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418"/>
        <v>Good Sales</v>
      </c>
      <c r="F6677" s="2">
        <v>0.49</v>
      </c>
      <c r="G6677" s="2">
        <f t="shared" si="416"/>
        <v>1319.1877999999999</v>
      </c>
      <c r="H6677" s="2">
        <f t="shared" si="417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tr">
        <f t="shared" si="419"/>
        <v>loss</v>
      </c>
      <c r="P6677" s="2" t="s">
        <v>17</v>
      </c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418"/>
        <v>Good Sales</v>
      </c>
      <c r="F6678" s="2">
        <v>0.32</v>
      </c>
      <c r="G6678" s="2">
        <f t="shared" si="416"/>
        <v>880.19839999999999</v>
      </c>
      <c r="H6678" s="2">
        <f t="shared" si="417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tr">
        <f t="shared" si="419"/>
        <v>loss</v>
      </c>
      <c r="P6678" s="2" t="s">
        <v>34</v>
      </c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418"/>
        <v>Good Sales</v>
      </c>
      <c r="F6679" s="2">
        <v>0.25</v>
      </c>
      <c r="G6679" s="2">
        <f t="shared" si="416"/>
        <v>1067.4000000000001</v>
      </c>
      <c r="H6679" s="2">
        <f t="shared" si="417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tr">
        <f t="shared" si="419"/>
        <v>profit</v>
      </c>
      <c r="P6679" s="2" t="s">
        <v>23</v>
      </c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418"/>
        <v>Good Sales</v>
      </c>
      <c r="F6680" s="2">
        <v>0.26</v>
      </c>
      <c r="G6680" s="2">
        <f t="shared" si="416"/>
        <v>1054.7367999999999</v>
      </c>
      <c r="H6680" s="2">
        <f t="shared" si="417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tr">
        <f t="shared" si="419"/>
        <v>loss</v>
      </c>
      <c r="P6680" s="2" t="s">
        <v>34</v>
      </c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418"/>
        <v>Good Sales</v>
      </c>
      <c r="F6681" s="2">
        <v>0.3</v>
      </c>
      <c r="G6681" s="2">
        <f t="shared" si="416"/>
        <v>1057.3229999999999</v>
      </c>
      <c r="H6681" s="2">
        <f t="shared" si="417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tr">
        <f t="shared" si="419"/>
        <v>profit</v>
      </c>
      <c r="P6681" s="2" t="s">
        <v>34</v>
      </c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418"/>
        <v>Good Sales</v>
      </c>
      <c r="F6682" s="2">
        <v>0.44</v>
      </c>
      <c r="G6682" s="2">
        <f t="shared" si="416"/>
        <v>1347.2272</v>
      </c>
      <c r="H6682" s="2">
        <f t="shared" si="417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tr">
        <f t="shared" si="419"/>
        <v>loss</v>
      </c>
      <c r="P6682" s="2" t="s">
        <v>17</v>
      </c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418"/>
        <v>Good Sales</v>
      </c>
      <c r="F6683" s="2">
        <v>7.0000000000000007E-2</v>
      </c>
      <c r="G6683" s="2">
        <f t="shared" si="416"/>
        <v>218.70450000000002</v>
      </c>
      <c r="H6683" s="2">
        <f t="shared" si="417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tr">
        <f t="shared" si="419"/>
        <v>loss</v>
      </c>
      <c r="P6683" s="2" t="s">
        <v>28</v>
      </c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418"/>
        <v>Good Sales</v>
      </c>
      <c r="F6684" s="2">
        <v>0.3</v>
      </c>
      <c r="G6684" s="2">
        <f t="shared" si="416"/>
        <v>563.48099999999999</v>
      </c>
      <c r="H6684" s="2">
        <f t="shared" si="417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tr">
        <f t="shared" si="419"/>
        <v>loss</v>
      </c>
      <c r="P6684" s="2" t="s">
        <v>28</v>
      </c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418"/>
        <v>Good Sales</v>
      </c>
      <c r="F6685" s="2">
        <v>0.16</v>
      </c>
      <c r="G6685" s="2">
        <f t="shared" si="416"/>
        <v>675.28</v>
      </c>
      <c r="H6685" s="2">
        <f t="shared" si="417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tr">
        <f t="shared" si="419"/>
        <v>loss</v>
      </c>
      <c r="P6685" s="2" t="s">
        <v>39</v>
      </c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418"/>
        <v>Good Sales</v>
      </c>
      <c r="F6686" s="2">
        <v>0.28999999999999998</v>
      </c>
      <c r="G6686" s="2">
        <f t="shared" si="416"/>
        <v>906.86479999999995</v>
      </c>
      <c r="H6686" s="2">
        <f t="shared" si="417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tr">
        <f t="shared" si="419"/>
        <v>loss</v>
      </c>
      <c r="P6686" s="2" t="s">
        <v>23</v>
      </c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418"/>
        <v>Good Sales</v>
      </c>
      <c r="F6687" s="2">
        <v>0.26</v>
      </c>
      <c r="G6687" s="2">
        <f t="shared" si="416"/>
        <v>310.77539999999999</v>
      </c>
      <c r="H6687" s="2">
        <f t="shared" si="417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tr">
        <f t="shared" si="419"/>
        <v>loss</v>
      </c>
      <c r="P6687" s="2" t="s">
        <v>48</v>
      </c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418"/>
        <v>Good Sales</v>
      </c>
      <c r="F6688" s="2">
        <v>0.01</v>
      </c>
      <c r="G6688" s="2">
        <f t="shared" si="416"/>
        <v>12.7523</v>
      </c>
      <c r="H6688" s="2">
        <f t="shared" si="417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tr">
        <f t="shared" si="419"/>
        <v>loss</v>
      </c>
      <c r="P6688" s="2" t="s">
        <v>48</v>
      </c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418"/>
        <v>Good Sales</v>
      </c>
      <c r="F6689" s="2">
        <v>0.28999999999999998</v>
      </c>
      <c r="G6689" s="2">
        <f t="shared" si="416"/>
        <v>1253.3365000000001</v>
      </c>
      <c r="H6689" s="2">
        <f t="shared" si="417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tr">
        <f t="shared" si="419"/>
        <v>profit</v>
      </c>
      <c r="P6689" s="2" t="s">
        <v>17</v>
      </c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418"/>
        <v>Good Sales</v>
      </c>
      <c r="F6690" s="2">
        <v>0.35</v>
      </c>
      <c r="G6690" s="2">
        <f t="shared" si="416"/>
        <v>1108.0894999999998</v>
      </c>
      <c r="H6690" s="2">
        <f t="shared" si="417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tr">
        <f t="shared" si="419"/>
        <v>loss</v>
      </c>
      <c r="P6690" s="2" t="s">
        <v>17</v>
      </c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418"/>
        <v>Good Sales</v>
      </c>
      <c r="F6691" s="2">
        <v>0.12</v>
      </c>
      <c r="G6691" s="2">
        <f t="shared" si="416"/>
        <v>246.43799999999999</v>
      </c>
      <c r="H6691" s="2">
        <f t="shared" si="417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tr">
        <f t="shared" si="419"/>
        <v>loss</v>
      </c>
      <c r="P6691" s="2" t="s">
        <v>17</v>
      </c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418"/>
        <v>Good Sales</v>
      </c>
      <c r="F6692" s="2">
        <v>0.05</v>
      </c>
      <c r="G6692" s="2">
        <f t="shared" si="416"/>
        <v>50.839500000000001</v>
      </c>
      <c r="H6692" s="2">
        <f t="shared" si="417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tr">
        <f t="shared" si="419"/>
        <v>loss</v>
      </c>
      <c r="P6692" s="2" t="s">
        <v>39</v>
      </c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418"/>
        <v>Good Sales</v>
      </c>
      <c r="F6693" s="2">
        <v>0.11</v>
      </c>
      <c r="G6693" s="2">
        <f t="shared" si="416"/>
        <v>339.90659999999997</v>
      </c>
      <c r="H6693" s="2">
        <f t="shared" si="417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tr">
        <f t="shared" si="419"/>
        <v>profit</v>
      </c>
      <c r="P6693" s="2" t="s">
        <v>28</v>
      </c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418"/>
        <v>Good Sales</v>
      </c>
      <c r="F6694" s="2">
        <v>0.32</v>
      </c>
      <c r="G6694" s="2">
        <f t="shared" si="416"/>
        <v>320.9984</v>
      </c>
      <c r="H6694" s="2">
        <f t="shared" si="417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tr">
        <f t="shared" si="419"/>
        <v>loss</v>
      </c>
      <c r="P6694" s="2" t="s">
        <v>48</v>
      </c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418"/>
        <v>Good Sales</v>
      </c>
      <c r="F6695" s="2">
        <v>0.23</v>
      </c>
      <c r="G6695" s="2">
        <f t="shared" si="416"/>
        <v>552.87860000000001</v>
      </c>
      <c r="H6695" s="2">
        <f t="shared" si="417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tr">
        <f t="shared" si="419"/>
        <v>loss</v>
      </c>
      <c r="P6695" s="2" t="s">
        <v>39</v>
      </c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418"/>
        <v>Good Sales</v>
      </c>
      <c r="F6696" s="2">
        <v>0.43</v>
      </c>
      <c r="G6696" s="2">
        <f t="shared" si="416"/>
        <v>1470.5140000000001</v>
      </c>
      <c r="H6696" s="2">
        <f t="shared" si="417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tr">
        <f t="shared" si="419"/>
        <v>profit</v>
      </c>
      <c r="P6696" s="2" t="s">
        <v>23</v>
      </c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418"/>
        <v>Good Sales</v>
      </c>
      <c r="F6697" s="2">
        <v>0.14000000000000001</v>
      </c>
      <c r="G6697" s="2">
        <f t="shared" si="416"/>
        <v>401.87560000000002</v>
      </c>
      <c r="H6697" s="2">
        <f t="shared" si="417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tr">
        <f t="shared" si="419"/>
        <v>loss</v>
      </c>
      <c r="P6697" s="2" t="s">
        <v>34</v>
      </c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418"/>
        <v>Good Sales</v>
      </c>
      <c r="F6698" s="2">
        <v>0.18</v>
      </c>
      <c r="G6698" s="2">
        <f t="shared" si="416"/>
        <v>831.29219999999998</v>
      </c>
      <c r="H6698" s="2">
        <f t="shared" si="417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tr">
        <f t="shared" si="419"/>
        <v>loss</v>
      </c>
      <c r="P6698" s="2" t="s">
        <v>28</v>
      </c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418"/>
        <v>concerning</v>
      </c>
      <c r="F6699" s="2">
        <v>0.26</v>
      </c>
      <c r="G6699" s="2">
        <f t="shared" si="416"/>
        <v>76.603800000000007</v>
      </c>
      <c r="H6699" s="2">
        <f t="shared" si="417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tr">
        <f t="shared" si="419"/>
        <v>loss</v>
      </c>
      <c r="P6699" s="2" t="s">
        <v>39</v>
      </c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418"/>
        <v>Good Sales</v>
      </c>
      <c r="F6700" s="2">
        <v>0.23</v>
      </c>
      <c r="G6700" s="2">
        <f t="shared" si="416"/>
        <v>338.32769999999999</v>
      </c>
      <c r="H6700" s="2">
        <f t="shared" si="417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tr">
        <f t="shared" si="419"/>
        <v>loss</v>
      </c>
      <c r="P6700" s="2" t="s">
        <v>28</v>
      </c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418"/>
        <v>concerning</v>
      </c>
      <c r="F6701" s="2">
        <v>0.27</v>
      </c>
      <c r="G6701" s="2">
        <f t="shared" si="416"/>
        <v>102.52440000000001</v>
      </c>
      <c r="H6701" s="2">
        <f t="shared" si="417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tr">
        <f t="shared" si="419"/>
        <v>loss</v>
      </c>
      <c r="P6701" s="2" t="s">
        <v>34</v>
      </c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418"/>
        <v>Good Sales</v>
      </c>
      <c r="F6702" s="2">
        <v>0.16</v>
      </c>
      <c r="G6702" s="2">
        <f t="shared" si="416"/>
        <v>168.56960000000001</v>
      </c>
      <c r="H6702" s="2">
        <f t="shared" si="417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tr">
        <f t="shared" si="419"/>
        <v>loss</v>
      </c>
      <c r="P6702" s="2" t="s">
        <v>48</v>
      </c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418"/>
        <v>concerning</v>
      </c>
      <c r="F6703" s="2">
        <v>0.08</v>
      </c>
      <c r="G6703" s="2">
        <f t="shared" si="416"/>
        <v>56.601599999999998</v>
      </c>
      <c r="H6703" s="2">
        <f t="shared" si="417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tr">
        <f t="shared" si="419"/>
        <v>loss</v>
      </c>
      <c r="P6703" s="2" t="s">
        <v>34</v>
      </c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418"/>
        <v>Good Sales</v>
      </c>
      <c r="F6704" s="2">
        <v>0.4</v>
      </c>
      <c r="G6704" s="2">
        <f t="shared" si="416"/>
        <v>1476.0160000000001</v>
      </c>
      <c r="H6704" s="2">
        <f t="shared" si="417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tr">
        <f t="shared" si="419"/>
        <v>loss</v>
      </c>
      <c r="P6704" s="2" t="s">
        <v>39</v>
      </c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418"/>
        <v>Good Sales</v>
      </c>
      <c r="F6705" s="2">
        <v>0.02</v>
      </c>
      <c r="G6705" s="2">
        <f t="shared" si="416"/>
        <v>38.198799999999999</v>
      </c>
      <c r="H6705" s="2">
        <f t="shared" si="417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tr">
        <f t="shared" si="419"/>
        <v>loss</v>
      </c>
      <c r="P6705" s="2" t="s">
        <v>34</v>
      </c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418"/>
        <v>Good Sales</v>
      </c>
      <c r="F6706" s="2">
        <v>0.18</v>
      </c>
      <c r="G6706" s="2">
        <f t="shared" si="416"/>
        <v>833.88959999999997</v>
      </c>
      <c r="H6706" s="2">
        <f t="shared" si="417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tr">
        <f t="shared" si="419"/>
        <v>profit</v>
      </c>
      <c r="P6706" s="2" t="s">
        <v>23</v>
      </c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418"/>
        <v>concerning</v>
      </c>
      <c r="F6707" s="2">
        <v>0.04</v>
      </c>
      <c r="G6707" s="2">
        <f t="shared" si="416"/>
        <v>8.5820000000000007</v>
      </c>
      <c r="H6707" s="2">
        <f t="shared" si="417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tr">
        <f t="shared" si="419"/>
        <v>loss</v>
      </c>
      <c r="P6707" s="2" t="s">
        <v>23</v>
      </c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418"/>
        <v>Good Sales</v>
      </c>
      <c r="F6708" s="2">
        <v>0.37</v>
      </c>
      <c r="G6708" s="2">
        <f t="shared" si="416"/>
        <v>1220.7520999999999</v>
      </c>
      <c r="H6708" s="2">
        <f t="shared" si="417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tr">
        <f t="shared" si="419"/>
        <v>profit</v>
      </c>
      <c r="P6708" s="2" t="s">
        <v>17</v>
      </c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418"/>
        <v>Good Sales</v>
      </c>
      <c r="F6709" s="2">
        <v>0.18</v>
      </c>
      <c r="G6709" s="2">
        <f t="shared" si="416"/>
        <v>874.02059999999994</v>
      </c>
      <c r="H6709" s="2">
        <f t="shared" si="417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tr">
        <f t="shared" si="419"/>
        <v>profit</v>
      </c>
      <c r="P6709" s="2" t="s">
        <v>39</v>
      </c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418"/>
        <v>Good Sales</v>
      </c>
      <c r="F6710" s="2">
        <v>0.02</v>
      </c>
      <c r="G6710" s="2">
        <f t="shared" si="416"/>
        <v>19.232200000000002</v>
      </c>
      <c r="H6710" s="2">
        <f t="shared" si="417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tr">
        <f t="shared" si="419"/>
        <v>loss</v>
      </c>
      <c r="P6710" s="2" t="s">
        <v>23</v>
      </c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418"/>
        <v>Good Sales</v>
      </c>
      <c r="F6711" s="2">
        <v>0.04</v>
      </c>
      <c r="G6711" s="2">
        <f t="shared" si="416"/>
        <v>90.716800000000006</v>
      </c>
      <c r="H6711" s="2">
        <f t="shared" si="417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tr">
        <f t="shared" si="419"/>
        <v>loss</v>
      </c>
      <c r="P6711" s="2" t="s">
        <v>17</v>
      </c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418"/>
        <v>Good Sales</v>
      </c>
      <c r="F6712" s="2">
        <v>0.1</v>
      </c>
      <c r="G6712" s="2">
        <f t="shared" si="416"/>
        <v>353.92600000000004</v>
      </c>
      <c r="H6712" s="2">
        <f t="shared" si="417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tr">
        <f t="shared" si="419"/>
        <v>profit</v>
      </c>
      <c r="P6712" s="2" t="s">
        <v>39</v>
      </c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418"/>
        <v>Good Sales</v>
      </c>
      <c r="F6713" s="2">
        <v>0.39</v>
      </c>
      <c r="G6713" s="2">
        <f t="shared" si="416"/>
        <v>1248.9282000000001</v>
      </c>
      <c r="H6713" s="2">
        <f t="shared" si="417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tr">
        <f t="shared" si="419"/>
        <v>loss</v>
      </c>
      <c r="P6713" s="2" t="s">
        <v>34</v>
      </c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418"/>
        <v>Good Sales</v>
      </c>
      <c r="F6714" s="2">
        <v>0.4</v>
      </c>
      <c r="G6714" s="2">
        <f t="shared" si="416"/>
        <v>1149.412</v>
      </c>
      <c r="H6714" s="2">
        <f t="shared" si="417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tr">
        <f t="shared" si="419"/>
        <v>loss</v>
      </c>
      <c r="P6714" s="2" t="s">
        <v>48</v>
      </c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418"/>
        <v>Good Sales</v>
      </c>
      <c r="F6715" s="2">
        <v>0.5</v>
      </c>
      <c r="G6715" s="2">
        <f t="shared" si="416"/>
        <v>850.55499999999995</v>
      </c>
      <c r="H6715" s="2">
        <f t="shared" si="417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tr">
        <f t="shared" si="419"/>
        <v>loss</v>
      </c>
      <c r="P6715" s="2" t="s">
        <v>17</v>
      </c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418"/>
        <v>Good Sales</v>
      </c>
      <c r="F6716" s="2">
        <v>0.12</v>
      </c>
      <c r="G6716" s="2">
        <f t="shared" si="416"/>
        <v>440.18159999999995</v>
      </c>
      <c r="H6716" s="2">
        <f t="shared" si="417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tr">
        <f t="shared" si="419"/>
        <v>profit</v>
      </c>
      <c r="P6716" s="2" t="s">
        <v>23</v>
      </c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418"/>
        <v>Good Sales</v>
      </c>
      <c r="F6717" s="2">
        <v>0.03</v>
      </c>
      <c r="G6717" s="2">
        <f t="shared" si="416"/>
        <v>99.028499999999994</v>
      </c>
      <c r="H6717" s="2">
        <f t="shared" si="417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tr">
        <f t="shared" si="419"/>
        <v>loss</v>
      </c>
      <c r="P6717" s="2" t="s">
        <v>34</v>
      </c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418"/>
        <v>Good Sales</v>
      </c>
      <c r="F6718" s="2">
        <v>0.14000000000000001</v>
      </c>
      <c r="G6718" s="2">
        <f t="shared" si="416"/>
        <v>125.68080000000002</v>
      </c>
      <c r="H6718" s="2">
        <f t="shared" si="417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tr">
        <f t="shared" si="419"/>
        <v>loss</v>
      </c>
      <c r="P6718" s="2" t="s">
        <v>17</v>
      </c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418"/>
        <v>Good Sales</v>
      </c>
      <c r="F6719" s="2">
        <v>0.09</v>
      </c>
      <c r="G6719" s="2">
        <f t="shared" si="416"/>
        <v>434.16359999999997</v>
      </c>
      <c r="H6719" s="2">
        <f t="shared" si="417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tr">
        <f t="shared" si="419"/>
        <v>loss</v>
      </c>
      <c r="P6719" s="2" t="s">
        <v>39</v>
      </c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418"/>
        <v>Good Sales</v>
      </c>
      <c r="F6720" s="2">
        <v>0.36</v>
      </c>
      <c r="G6720" s="2">
        <f t="shared" si="416"/>
        <v>1016.2080000000001</v>
      </c>
      <c r="H6720" s="2">
        <f t="shared" si="417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tr">
        <f t="shared" si="419"/>
        <v>loss</v>
      </c>
      <c r="P6720" s="2" t="s">
        <v>39</v>
      </c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418"/>
        <v>Good Sales</v>
      </c>
      <c r="F6721" s="2">
        <v>0.48</v>
      </c>
      <c r="G6721" s="2">
        <f t="shared" si="416"/>
        <v>1283.8848</v>
      </c>
      <c r="H6721" s="2">
        <f t="shared" si="417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tr">
        <f t="shared" si="419"/>
        <v>loss</v>
      </c>
      <c r="P6721" s="2" t="s">
        <v>48</v>
      </c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418"/>
        <v>Good Sales</v>
      </c>
      <c r="F6722" s="2">
        <v>0.14000000000000001</v>
      </c>
      <c r="G6722" s="2">
        <f t="shared" ref="G6722:G6785" si="420">D6722*F6722</f>
        <v>595.8904</v>
      </c>
      <c r="H6722" s="2">
        <f t="shared" ref="H6722:H6785" si="421">D6722-G6722</f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tr">
        <f t="shared" si="419"/>
        <v>profit</v>
      </c>
      <c r="P6722" s="2" t="s">
        <v>28</v>
      </c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422">IF(D6723&gt;800,"Good Sales","concerning")</f>
        <v>Good Sales</v>
      </c>
      <c r="F6723" s="2">
        <v>0.16</v>
      </c>
      <c r="G6723" s="2">
        <f t="shared" si="420"/>
        <v>518.08480000000009</v>
      </c>
      <c r="H6723" s="2">
        <f t="shared" si="421"/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tr">
        <f t="shared" ref="O6723:O6786" si="423">IF(N6723&gt;800,"profit","loss")</f>
        <v>loss</v>
      </c>
      <c r="P6723" s="2" t="s">
        <v>34</v>
      </c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422"/>
        <v>concerning</v>
      </c>
      <c r="F6724" s="2">
        <v>0.18</v>
      </c>
      <c r="G6724" s="2">
        <f t="shared" si="420"/>
        <v>83.690999999999988</v>
      </c>
      <c r="H6724" s="2">
        <f t="shared" si="42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tr">
        <f t="shared" si="423"/>
        <v>loss</v>
      </c>
      <c r="P6724" s="2" t="s">
        <v>23</v>
      </c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422"/>
        <v>Good Sales</v>
      </c>
      <c r="F6725" s="2">
        <v>0.43</v>
      </c>
      <c r="G6725" s="2">
        <f t="shared" si="420"/>
        <v>1110.3847000000001</v>
      </c>
      <c r="H6725" s="2">
        <f t="shared" si="42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tr">
        <f t="shared" si="423"/>
        <v>loss</v>
      </c>
      <c r="P6725" s="2" t="s">
        <v>23</v>
      </c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422"/>
        <v>Good Sales</v>
      </c>
      <c r="F6726" s="2">
        <v>0.28999999999999998</v>
      </c>
      <c r="G6726" s="2">
        <f t="shared" si="420"/>
        <v>1138.2267999999999</v>
      </c>
      <c r="H6726" s="2">
        <f t="shared" si="42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tr">
        <f t="shared" si="423"/>
        <v>loss</v>
      </c>
      <c r="P6726" s="2" t="s">
        <v>28</v>
      </c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422"/>
        <v>Good Sales</v>
      </c>
      <c r="F6727" s="2">
        <v>0.49</v>
      </c>
      <c r="G6727" s="2">
        <f t="shared" si="420"/>
        <v>1729.6510000000001</v>
      </c>
      <c r="H6727" s="2">
        <f t="shared" si="42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tr">
        <f t="shared" si="423"/>
        <v>loss</v>
      </c>
      <c r="P6727" s="2" t="s">
        <v>39</v>
      </c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422"/>
        <v>Good Sales</v>
      </c>
      <c r="F6728" s="2">
        <v>0.31</v>
      </c>
      <c r="G6728" s="2">
        <f t="shared" si="420"/>
        <v>1505.5987000000002</v>
      </c>
      <c r="H6728" s="2">
        <f t="shared" si="42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tr">
        <f t="shared" si="423"/>
        <v>profit</v>
      </c>
      <c r="P6728" s="2" t="s">
        <v>17</v>
      </c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422"/>
        <v>concerning</v>
      </c>
      <c r="F6729" s="2">
        <v>0.35</v>
      </c>
      <c r="G6729" s="2">
        <f t="shared" si="420"/>
        <v>77.731499999999997</v>
      </c>
      <c r="H6729" s="2">
        <f t="shared" si="42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tr">
        <f t="shared" si="423"/>
        <v>loss</v>
      </c>
      <c r="P6729" s="2" t="s">
        <v>23</v>
      </c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422"/>
        <v>Good Sales</v>
      </c>
      <c r="F6730" s="2">
        <v>0.04</v>
      </c>
      <c r="G6730" s="2">
        <f t="shared" si="420"/>
        <v>55.198800000000006</v>
      </c>
      <c r="H6730" s="2">
        <f t="shared" si="42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tr">
        <f t="shared" si="423"/>
        <v>loss</v>
      </c>
      <c r="P6730" s="2" t="s">
        <v>28</v>
      </c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422"/>
        <v>Good Sales</v>
      </c>
      <c r="F6731" s="2">
        <v>0.48</v>
      </c>
      <c r="G6731" s="2">
        <f t="shared" si="420"/>
        <v>1339.6175999999998</v>
      </c>
      <c r="H6731" s="2">
        <f t="shared" si="42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tr">
        <f t="shared" si="423"/>
        <v>loss</v>
      </c>
      <c r="P6731" s="2" t="s">
        <v>23</v>
      </c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422"/>
        <v>Good Sales</v>
      </c>
      <c r="F6732" s="2">
        <v>0.31</v>
      </c>
      <c r="G6732" s="2">
        <f t="shared" si="420"/>
        <v>972.005</v>
      </c>
      <c r="H6732" s="2">
        <f t="shared" si="42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tr">
        <f t="shared" si="423"/>
        <v>loss</v>
      </c>
      <c r="P6732" s="2" t="s">
        <v>23</v>
      </c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422"/>
        <v>Good Sales</v>
      </c>
      <c r="F6733" s="2">
        <v>0.26</v>
      </c>
      <c r="G6733" s="2">
        <f t="shared" si="420"/>
        <v>375.52839999999998</v>
      </c>
      <c r="H6733" s="2">
        <f t="shared" si="42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tr">
        <f t="shared" si="423"/>
        <v>loss</v>
      </c>
      <c r="P6733" s="2" t="s">
        <v>23</v>
      </c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422"/>
        <v>Good Sales</v>
      </c>
      <c r="F6734" s="2">
        <v>0.19</v>
      </c>
      <c r="G6734" s="2">
        <f t="shared" si="420"/>
        <v>788.7527</v>
      </c>
      <c r="H6734" s="2">
        <f t="shared" si="42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tr">
        <f t="shared" si="423"/>
        <v>loss</v>
      </c>
      <c r="P6734" s="2" t="s">
        <v>48</v>
      </c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422"/>
        <v>Good Sales</v>
      </c>
      <c r="F6735" s="2">
        <v>0.04</v>
      </c>
      <c r="G6735" s="2">
        <f t="shared" si="420"/>
        <v>36.211999999999996</v>
      </c>
      <c r="H6735" s="2">
        <f t="shared" si="42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tr">
        <f t="shared" si="423"/>
        <v>loss</v>
      </c>
      <c r="P6735" s="2" t="s">
        <v>17</v>
      </c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422"/>
        <v>concerning</v>
      </c>
      <c r="F6736" s="2">
        <v>7.0000000000000007E-2</v>
      </c>
      <c r="G6736" s="2">
        <f t="shared" si="420"/>
        <v>7.2912000000000008</v>
      </c>
      <c r="H6736" s="2">
        <f t="shared" si="42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tr">
        <f t="shared" si="423"/>
        <v>loss</v>
      </c>
      <c r="P6736" s="2" t="s">
        <v>34</v>
      </c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422"/>
        <v>Good Sales</v>
      </c>
      <c r="F6737" s="2">
        <v>0.01</v>
      </c>
      <c r="G6737" s="2">
        <f t="shared" si="420"/>
        <v>47.667200000000001</v>
      </c>
      <c r="H6737" s="2">
        <f t="shared" si="42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tr">
        <f t="shared" si="423"/>
        <v>loss</v>
      </c>
      <c r="P6737" s="2" t="s">
        <v>39</v>
      </c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422"/>
        <v>Good Sales</v>
      </c>
      <c r="F6738" s="2">
        <v>0.5</v>
      </c>
      <c r="G6738" s="2">
        <f t="shared" si="420"/>
        <v>1009.3150000000001</v>
      </c>
      <c r="H6738" s="2">
        <f t="shared" si="42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tr">
        <f t="shared" si="423"/>
        <v>loss</v>
      </c>
      <c r="P6738" s="2" t="s">
        <v>39</v>
      </c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422"/>
        <v>Good Sales</v>
      </c>
      <c r="F6739" s="2">
        <v>0.39</v>
      </c>
      <c r="G6739" s="2">
        <f t="shared" si="420"/>
        <v>1868.7629999999999</v>
      </c>
      <c r="H6739" s="2">
        <f t="shared" si="42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tr">
        <f t="shared" si="423"/>
        <v>loss</v>
      </c>
      <c r="P6739" s="2" t="s">
        <v>23</v>
      </c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422"/>
        <v>Good Sales</v>
      </c>
      <c r="F6740" s="2">
        <v>0.4</v>
      </c>
      <c r="G6740" s="2">
        <f t="shared" si="420"/>
        <v>584.74400000000003</v>
      </c>
      <c r="H6740" s="2">
        <f t="shared" si="42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tr">
        <f t="shared" si="423"/>
        <v>loss</v>
      </c>
      <c r="P6740" s="2" t="s">
        <v>17</v>
      </c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422"/>
        <v>concerning</v>
      </c>
      <c r="F6741" s="2">
        <v>0.37</v>
      </c>
      <c r="G6741" s="2">
        <f t="shared" si="420"/>
        <v>152.03299999999999</v>
      </c>
      <c r="H6741" s="2">
        <f t="shared" si="42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tr">
        <f t="shared" si="423"/>
        <v>loss</v>
      </c>
      <c r="P6741" s="2" t="s">
        <v>17</v>
      </c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422"/>
        <v>Good Sales</v>
      </c>
      <c r="F6742" s="2">
        <v>0.24</v>
      </c>
      <c r="G6742" s="2">
        <f t="shared" si="420"/>
        <v>932.48399999999992</v>
      </c>
      <c r="H6742" s="2">
        <f t="shared" si="42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tr">
        <f t="shared" si="423"/>
        <v>loss</v>
      </c>
      <c r="P6742" s="2" t="s">
        <v>17</v>
      </c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422"/>
        <v>Good Sales</v>
      </c>
      <c r="F6743" s="2">
        <v>0.04</v>
      </c>
      <c r="G6743" s="2">
        <f t="shared" si="420"/>
        <v>167.82080000000002</v>
      </c>
      <c r="H6743" s="2">
        <f t="shared" si="42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tr">
        <f t="shared" si="423"/>
        <v>profit</v>
      </c>
      <c r="P6743" s="2" t="s">
        <v>34</v>
      </c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422"/>
        <v>Good Sales</v>
      </c>
      <c r="F6744" s="2">
        <v>0.04</v>
      </c>
      <c r="G6744" s="2">
        <f t="shared" si="420"/>
        <v>100.4492</v>
      </c>
      <c r="H6744" s="2">
        <f t="shared" si="42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tr">
        <f t="shared" si="423"/>
        <v>loss</v>
      </c>
      <c r="P6744" s="2" t="s">
        <v>48</v>
      </c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422"/>
        <v>concerning</v>
      </c>
      <c r="F6745" s="2">
        <v>0.46</v>
      </c>
      <c r="G6745" s="2">
        <f t="shared" si="420"/>
        <v>212.46020000000001</v>
      </c>
      <c r="H6745" s="2">
        <f t="shared" si="42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tr">
        <f t="shared" si="423"/>
        <v>loss</v>
      </c>
      <c r="P6745" s="2" t="s">
        <v>34</v>
      </c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422"/>
        <v>Good Sales</v>
      </c>
      <c r="F6746" s="2">
        <v>0</v>
      </c>
      <c r="G6746" s="2">
        <f t="shared" si="420"/>
        <v>0</v>
      </c>
      <c r="H6746" s="2">
        <f t="shared" si="42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tr">
        <f t="shared" si="423"/>
        <v>loss</v>
      </c>
      <c r="P6746" s="2" t="s">
        <v>28</v>
      </c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422"/>
        <v>Good Sales</v>
      </c>
      <c r="F6747" s="2">
        <v>0.35</v>
      </c>
      <c r="G6747" s="2">
        <f t="shared" si="420"/>
        <v>347.37849999999997</v>
      </c>
      <c r="H6747" s="2">
        <f t="shared" si="42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tr">
        <f t="shared" si="423"/>
        <v>loss</v>
      </c>
      <c r="P6747" s="2" t="s">
        <v>28</v>
      </c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422"/>
        <v>Good Sales</v>
      </c>
      <c r="F6748" s="2">
        <v>0.31</v>
      </c>
      <c r="G6748" s="2">
        <f t="shared" si="420"/>
        <v>1321.2107000000001</v>
      </c>
      <c r="H6748" s="2">
        <f t="shared" si="42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tr">
        <f t="shared" si="423"/>
        <v>profit</v>
      </c>
      <c r="P6748" s="2" t="s">
        <v>23</v>
      </c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422"/>
        <v>Good Sales</v>
      </c>
      <c r="F6749" s="2">
        <v>0.25</v>
      </c>
      <c r="G6749" s="2">
        <f t="shared" si="420"/>
        <v>360.67750000000001</v>
      </c>
      <c r="H6749" s="2">
        <f t="shared" si="42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tr">
        <f t="shared" si="423"/>
        <v>loss</v>
      </c>
      <c r="P6749" s="2" t="s">
        <v>28</v>
      </c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422"/>
        <v>Good Sales</v>
      </c>
      <c r="F6750" s="2">
        <v>0.49</v>
      </c>
      <c r="G6750" s="2">
        <f t="shared" si="420"/>
        <v>2084.3424</v>
      </c>
      <c r="H6750" s="2">
        <f t="shared" si="42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tr">
        <f t="shared" si="423"/>
        <v>profit</v>
      </c>
      <c r="P6750" s="2" t="s">
        <v>39</v>
      </c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422"/>
        <v>Good Sales</v>
      </c>
      <c r="F6751" s="2">
        <v>0.1</v>
      </c>
      <c r="G6751" s="2">
        <f t="shared" si="420"/>
        <v>219.19299999999998</v>
      </c>
      <c r="H6751" s="2">
        <f t="shared" si="42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tr">
        <f t="shared" si="423"/>
        <v>loss</v>
      </c>
      <c r="P6751" s="2" t="s">
        <v>28</v>
      </c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422"/>
        <v>Good Sales</v>
      </c>
      <c r="F6752" s="2">
        <v>0.39</v>
      </c>
      <c r="G6752" s="2">
        <f t="shared" si="420"/>
        <v>1178.8881000000001</v>
      </c>
      <c r="H6752" s="2">
        <f t="shared" si="42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tr">
        <f t="shared" si="423"/>
        <v>loss</v>
      </c>
      <c r="P6752" s="2" t="s">
        <v>48</v>
      </c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422"/>
        <v>Good Sales</v>
      </c>
      <c r="F6753" s="2">
        <v>0.34</v>
      </c>
      <c r="G6753" s="2">
        <f t="shared" si="420"/>
        <v>1349.4124000000002</v>
      </c>
      <c r="H6753" s="2">
        <f t="shared" si="42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tr">
        <f t="shared" si="423"/>
        <v>profit</v>
      </c>
      <c r="P6753" s="2" t="s">
        <v>48</v>
      </c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422"/>
        <v>concerning</v>
      </c>
      <c r="F6754" s="2">
        <v>0.49</v>
      </c>
      <c r="G6754" s="2">
        <f t="shared" si="420"/>
        <v>146.09349999999998</v>
      </c>
      <c r="H6754" s="2">
        <f t="shared" si="42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tr">
        <f t="shared" si="423"/>
        <v>loss</v>
      </c>
      <c r="P6754" s="2" t="s">
        <v>34</v>
      </c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422"/>
        <v>Good Sales</v>
      </c>
      <c r="F6755" s="2">
        <v>0.47</v>
      </c>
      <c r="G6755" s="2">
        <f t="shared" si="420"/>
        <v>1938.1436999999999</v>
      </c>
      <c r="H6755" s="2">
        <f t="shared" si="42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tr">
        <f t="shared" si="423"/>
        <v>loss</v>
      </c>
      <c r="P6755" s="2" t="s">
        <v>23</v>
      </c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422"/>
        <v>concerning</v>
      </c>
      <c r="F6756" s="2">
        <v>0.06</v>
      </c>
      <c r="G6756" s="2">
        <f t="shared" si="420"/>
        <v>46.762799999999999</v>
      </c>
      <c r="H6756" s="2">
        <f t="shared" si="42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tr">
        <f t="shared" si="423"/>
        <v>loss</v>
      </c>
      <c r="P6756" s="2" t="s">
        <v>39</v>
      </c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422"/>
        <v>Good Sales</v>
      </c>
      <c r="F6757" s="2">
        <v>0.15</v>
      </c>
      <c r="G6757" s="2">
        <f t="shared" si="420"/>
        <v>278.4375</v>
      </c>
      <c r="H6757" s="2">
        <f t="shared" si="42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tr">
        <f t="shared" si="423"/>
        <v>loss</v>
      </c>
      <c r="P6757" s="2" t="s">
        <v>23</v>
      </c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422"/>
        <v>Good Sales</v>
      </c>
      <c r="F6758" s="2">
        <v>0.43</v>
      </c>
      <c r="G6758" s="2">
        <f t="shared" si="420"/>
        <v>1039.1509000000001</v>
      </c>
      <c r="H6758" s="2">
        <f t="shared" si="42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tr">
        <f t="shared" si="423"/>
        <v>loss</v>
      </c>
      <c r="P6758" s="2" t="s">
        <v>48</v>
      </c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422"/>
        <v>Good Sales</v>
      </c>
      <c r="F6759" s="2">
        <v>0.11</v>
      </c>
      <c r="G6759" s="2">
        <f t="shared" si="420"/>
        <v>493.63490000000002</v>
      </c>
      <c r="H6759" s="2">
        <f t="shared" si="42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tr">
        <f t="shared" si="423"/>
        <v>loss</v>
      </c>
      <c r="P6759" s="2" t="s">
        <v>39</v>
      </c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422"/>
        <v>concerning</v>
      </c>
      <c r="F6760" s="2">
        <v>0.19</v>
      </c>
      <c r="G6760" s="2">
        <f t="shared" si="420"/>
        <v>39.892400000000002</v>
      </c>
      <c r="H6760" s="2">
        <f t="shared" si="42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tr">
        <f t="shared" si="423"/>
        <v>loss</v>
      </c>
      <c r="P6760" s="2" t="s">
        <v>39</v>
      </c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422"/>
        <v>Good Sales</v>
      </c>
      <c r="F6761" s="2">
        <v>0.31</v>
      </c>
      <c r="G6761" s="2">
        <f t="shared" si="420"/>
        <v>880.42790000000002</v>
      </c>
      <c r="H6761" s="2">
        <f t="shared" si="42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tr">
        <f t="shared" si="423"/>
        <v>loss</v>
      </c>
      <c r="P6761" s="2" t="s">
        <v>48</v>
      </c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422"/>
        <v>Good Sales</v>
      </c>
      <c r="F6762" s="2">
        <v>0.28000000000000003</v>
      </c>
      <c r="G6762" s="2">
        <f t="shared" si="420"/>
        <v>909.5408000000001</v>
      </c>
      <c r="H6762" s="2">
        <f t="shared" si="42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tr">
        <f t="shared" si="423"/>
        <v>profit</v>
      </c>
      <c r="P6762" s="2" t="s">
        <v>48</v>
      </c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422"/>
        <v>Good Sales</v>
      </c>
      <c r="F6763" s="2">
        <v>0.32</v>
      </c>
      <c r="G6763" s="2">
        <f t="shared" si="420"/>
        <v>528.4</v>
      </c>
      <c r="H6763" s="2">
        <f t="shared" si="42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tr">
        <f t="shared" si="423"/>
        <v>loss</v>
      </c>
      <c r="P6763" s="2" t="s">
        <v>48</v>
      </c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422"/>
        <v>Good Sales</v>
      </c>
      <c r="F6764" s="2">
        <v>0.36</v>
      </c>
      <c r="G6764" s="2">
        <f t="shared" si="420"/>
        <v>548.42039999999997</v>
      </c>
      <c r="H6764" s="2">
        <f t="shared" si="42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tr">
        <f t="shared" si="423"/>
        <v>loss</v>
      </c>
      <c r="P6764" s="2" t="s">
        <v>48</v>
      </c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422"/>
        <v>Good Sales</v>
      </c>
      <c r="F6765" s="2">
        <v>0.36</v>
      </c>
      <c r="G6765" s="2">
        <f t="shared" si="420"/>
        <v>901.18799999999999</v>
      </c>
      <c r="H6765" s="2">
        <f t="shared" si="42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tr">
        <f t="shared" si="423"/>
        <v>loss</v>
      </c>
      <c r="P6765" s="2" t="s">
        <v>23</v>
      </c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422"/>
        <v>Good Sales</v>
      </c>
      <c r="F6766" s="2">
        <v>0.37</v>
      </c>
      <c r="G6766" s="2">
        <f t="shared" si="420"/>
        <v>376.21229999999997</v>
      </c>
      <c r="H6766" s="2">
        <f t="shared" si="42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tr">
        <f t="shared" si="423"/>
        <v>loss</v>
      </c>
      <c r="P6766" s="2" t="s">
        <v>23</v>
      </c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422"/>
        <v>Good Sales</v>
      </c>
      <c r="F6767" s="2">
        <v>0.5</v>
      </c>
      <c r="G6767" s="2">
        <f t="shared" si="420"/>
        <v>1196.8900000000001</v>
      </c>
      <c r="H6767" s="2">
        <f t="shared" si="42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tr">
        <f t="shared" si="423"/>
        <v>loss</v>
      </c>
      <c r="P6767" s="2" t="s">
        <v>17</v>
      </c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422"/>
        <v>Good Sales</v>
      </c>
      <c r="F6768" s="2">
        <v>0.18</v>
      </c>
      <c r="G6768" s="2">
        <f t="shared" si="420"/>
        <v>692.75159999999994</v>
      </c>
      <c r="H6768" s="2">
        <f t="shared" si="42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tr">
        <f t="shared" si="423"/>
        <v>loss</v>
      </c>
      <c r="P6768" s="2" t="s">
        <v>28</v>
      </c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422"/>
        <v>Good Sales</v>
      </c>
      <c r="F6769" s="2">
        <v>0.02</v>
      </c>
      <c r="G6769" s="2">
        <f t="shared" si="420"/>
        <v>84.848799999999997</v>
      </c>
      <c r="H6769" s="2">
        <f t="shared" si="42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tr">
        <f t="shared" si="423"/>
        <v>loss</v>
      </c>
      <c r="P6769" s="2" t="s">
        <v>17</v>
      </c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422"/>
        <v>Good Sales</v>
      </c>
      <c r="F6770" s="2">
        <v>0.17</v>
      </c>
      <c r="G6770" s="2">
        <f t="shared" si="420"/>
        <v>337.83930000000004</v>
      </c>
      <c r="H6770" s="2">
        <f t="shared" si="42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tr">
        <f t="shared" si="423"/>
        <v>loss</v>
      </c>
      <c r="P6770" s="2" t="s">
        <v>23</v>
      </c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422"/>
        <v>Good Sales</v>
      </c>
      <c r="F6771" s="2">
        <v>0.46</v>
      </c>
      <c r="G6771" s="2">
        <f t="shared" si="420"/>
        <v>1437.3988000000002</v>
      </c>
      <c r="H6771" s="2">
        <f t="shared" si="42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tr">
        <f t="shared" si="423"/>
        <v>loss</v>
      </c>
      <c r="P6771" s="2" t="s">
        <v>34</v>
      </c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422"/>
        <v>concerning</v>
      </c>
      <c r="F6772" s="2">
        <v>0.04</v>
      </c>
      <c r="G6772" s="2">
        <f t="shared" si="420"/>
        <v>4.0039999999999996</v>
      </c>
      <c r="H6772" s="2">
        <f t="shared" si="42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tr">
        <f t="shared" si="423"/>
        <v>loss</v>
      </c>
      <c r="P6772" s="2" t="s">
        <v>17</v>
      </c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422"/>
        <v>Good Sales</v>
      </c>
      <c r="F6773" s="2">
        <v>0.32</v>
      </c>
      <c r="G6773" s="2">
        <f t="shared" si="420"/>
        <v>894.95360000000005</v>
      </c>
      <c r="H6773" s="2">
        <f t="shared" si="42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tr">
        <f t="shared" si="423"/>
        <v>loss</v>
      </c>
      <c r="P6773" s="2" t="s">
        <v>34</v>
      </c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422"/>
        <v>Good Sales</v>
      </c>
      <c r="F6774" s="2">
        <v>0.21</v>
      </c>
      <c r="G6774" s="2">
        <f t="shared" si="420"/>
        <v>1024.5185999999999</v>
      </c>
      <c r="H6774" s="2">
        <f t="shared" si="42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tr">
        <f t="shared" si="423"/>
        <v>profit</v>
      </c>
      <c r="P6774" s="2" t="s">
        <v>17</v>
      </c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422"/>
        <v>Good Sales</v>
      </c>
      <c r="F6775" s="2">
        <v>0.46</v>
      </c>
      <c r="G6775" s="2">
        <f t="shared" si="420"/>
        <v>749.846</v>
      </c>
      <c r="H6775" s="2">
        <f t="shared" si="42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tr">
        <f t="shared" si="423"/>
        <v>loss</v>
      </c>
      <c r="P6775" s="2" t="s">
        <v>34</v>
      </c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422"/>
        <v>Good Sales</v>
      </c>
      <c r="F6776" s="2">
        <v>0.46</v>
      </c>
      <c r="G6776" s="2">
        <f t="shared" si="420"/>
        <v>1386.624</v>
      </c>
      <c r="H6776" s="2">
        <f t="shared" si="42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tr">
        <f t="shared" si="423"/>
        <v>loss</v>
      </c>
      <c r="P6776" s="2" t="s">
        <v>23</v>
      </c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422"/>
        <v>Good Sales</v>
      </c>
      <c r="F6777" s="2">
        <v>0.39</v>
      </c>
      <c r="G6777" s="2">
        <f t="shared" si="420"/>
        <v>1495.7241000000001</v>
      </c>
      <c r="H6777" s="2">
        <f t="shared" si="42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tr">
        <f t="shared" si="423"/>
        <v>loss</v>
      </c>
      <c r="P6777" s="2" t="s">
        <v>28</v>
      </c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422"/>
        <v>Good Sales</v>
      </c>
      <c r="F6778" s="2">
        <v>0.05</v>
      </c>
      <c r="G6778" s="2">
        <f t="shared" si="420"/>
        <v>154.1885</v>
      </c>
      <c r="H6778" s="2">
        <f t="shared" si="42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tr">
        <f t="shared" si="423"/>
        <v>loss</v>
      </c>
      <c r="P6778" s="2" t="s">
        <v>28</v>
      </c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422"/>
        <v>Good Sales</v>
      </c>
      <c r="F6779" s="2">
        <v>0.01</v>
      </c>
      <c r="G6779" s="2">
        <f t="shared" si="420"/>
        <v>21.506500000000003</v>
      </c>
      <c r="H6779" s="2">
        <f t="shared" si="42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tr">
        <f t="shared" si="423"/>
        <v>loss</v>
      </c>
      <c r="P6779" s="2" t="s">
        <v>28</v>
      </c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422"/>
        <v>Good Sales</v>
      </c>
      <c r="F6780" s="2">
        <v>7.0000000000000007E-2</v>
      </c>
      <c r="G6780" s="2">
        <f t="shared" si="420"/>
        <v>59.333400000000005</v>
      </c>
      <c r="H6780" s="2">
        <f t="shared" si="42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tr">
        <f t="shared" si="423"/>
        <v>loss</v>
      </c>
      <c r="P6780" s="2" t="s">
        <v>48</v>
      </c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422"/>
        <v>Good Sales</v>
      </c>
      <c r="F6781" s="2">
        <v>0.16</v>
      </c>
      <c r="G6781" s="2">
        <f t="shared" si="420"/>
        <v>379.54239999999999</v>
      </c>
      <c r="H6781" s="2">
        <f t="shared" si="42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tr">
        <f t="shared" si="423"/>
        <v>loss</v>
      </c>
      <c r="P6781" s="2" t="s">
        <v>39</v>
      </c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422"/>
        <v>Good Sales</v>
      </c>
      <c r="F6782" s="2">
        <v>0.12</v>
      </c>
      <c r="G6782" s="2">
        <f t="shared" si="420"/>
        <v>185.33279999999999</v>
      </c>
      <c r="H6782" s="2">
        <f t="shared" si="42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tr">
        <f t="shared" si="423"/>
        <v>loss</v>
      </c>
      <c r="P6782" s="2" t="s">
        <v>34</v>
      </c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422"/>
        <v>Good Sales</v>
      </c>
      <c r="F6783" s="2">
        <v>0.18</v>
      </c>
      <c r="G6783" s="2">
        <f t="shared" si="420"/>
        <v>631.80180000000007</v>
      </c>
      <c r="H6783" s="2">
        <f t="shared" si="42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tr">
        <f t="shared" si="423"/>
        <v>loss</v>
      </c>
      <c r="P6783" s="2" t="s">
        <v>34</v>
      </c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422"/>
        <v>Good Sales</v>
      </c>
      <c r="F6784" s="2">
        <v>7.0000000000000007E-2</v>
      </c>
      <c r="G6784" s="2">
        <f t="shared" si="420"/>
        <v>158.57590000000002</v>
      </c>
      <c r="H6784" s="2">
        <f t="shared" si="42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tr">
        <f t="shared" si="423"/>
        <v>loss</v>
      </c>
      <c r="P6784" s="2" t="s">
        <v>23</v>
      </c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422"/>
        <v>Good Sales</v>
      </c>
      <c r="F6785" s="2">
        <v>0.38</v>
      </c>
      <c r="G6785" s="2">
        <f t="shared" si="420"/>
        <v>1620.4757999999999</v>
      </c>
      <c r="H6785" s="2">
        <f t="shared" si="42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tr">
        <f t="shared" si="423"/>
        <v>profit</v>
      </c>
      <c r="P6785" s="2" t="s">
        <v>48</v>
      </c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422"/>
        <v>Good Sales</v>
      </c>
      <c r="F6786" s="2">
        <v>0.42</v>
      </c>
      <c r="G6786" s="2">
        <f t="shared" ref="G6786:G6849" si="424">D6786*F6786</f>
        <v>439.85759999999999</v>
      </c>
      <c r="H6786" s="2">
        <f t="shared" ref="H6786:H6849" si="425">D6786-G6786</f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tr">
        <f t="shared" si="423"/>
        <v>loss</v>
      </c>
      <c r="P6786" s="2" t="s">
        <v>28</v>
      </c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426">IF(D6787&gt;800,"Good Sales","concerning")</f>
        <v>Good Sales</v>
      </c>
      <c r="F6787" s="2">
        <v>0.24</v>
      </c>
      <c r="G6787" s="2">
        <f t="shared" si="424"/>
        <v>515.23919999999998</v>
      </c>
      <c r="H6787" s="2">
        <f t="shared" si="425"/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tr">
        <f t="shared" ref="O6787:O6850" si="427">IF(N6787&gt;800,"profit","loss")</f>
        <v>loss</v>
      </c>
      <c r="P6787" s="2" t="s">
        <v>23</v>
      </c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426"/>
        <v>Good Sales</v>
      </c>
      <c r="F6788" s="2">
        <v>0.48</v>
      </c>
      <c r="G6788" s="2">
        <f t="shared" si="424"/>
        <v>1359.2495999999999</v>
      </c>
      <c r="H6788" s="2">
        <f t="shared" si="425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tr">
        <f t="shared" si="427"/>
        <v>loss</v>
      </c>
      <c r="P6788" s="2" t="s">
        <v>23</v>
      </c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426"/>
        <v>concerning</v>
      </c>
      <c r="F6789" s="2">
        <v>0.06</v>
      </c>
      <c r="G6789" s="2">
        <f t="shared" si="424"/>
        <v>43.048200000000001</v>
      </c>
      <c r="H6789" s="2">
        <f t="shared" si="425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tr">
        <f t="shared" si="427"/>
        <v>loss</v>
      </c>
      <c r="P6789" s="2" t="s">
        <v>34</v>
      </c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426"/>
        <v>Good Sales</v>
      </c>
      <c r="F6790" s="2">
        <v>0.05</v>
      </c>
      <c r="G6790" s="2">
        <f t="shared" si="424"/>
        <v>149.03800000000001</v>
      </c>
      <c r="H6790" s="2">
        <f t="shared" si="425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tr">
        <f t="shared" si="427"/>
        <v>profit</v>
      </c>
      <c r="P6790" s="2" t="s">
        <v>28</v>
      </c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426"/>
        <v>Good Sales</v>
      </c>
      <c r="F6791" s="2">
        <v>0.1</v>
      </c>
      <c r="G6791" s="2">
        <f t="shared" si="424"/>
        <v>152.55100000000002</v>
      </c>
      <c r="H6791" s="2">
        <f t="shared" si="425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tr">
        <f t="shared" si="427"/>
        <v>loss</v>
      </c>
      <c r="P6791" s="2" t="s">
        <v>28</v>
      </c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426"/>
        <v>Good Sales</v>
      </c>
      <c r="F6792" s="2">
        <v>0.49</v>
      </c>
      <c r="G6792" s="2">
        <f t="shared" si="424"/>
        <v>600.11770000000001</v>
      </c>
      <c r="H6792" s="2">
        <f t="shared" si="425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tr">
        <f t="shared" si="427"/>
        <v>loss</v>
      </c>
      <c r="P6792" s="2" t="s">
        <v>17</v>
      </c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426"/>
        <v>concerning</v>
      </c>
      <c r="F6793" s="2">
        <v>0.21</v>
      </c>
      <c r="G6793" s="2">
        <f t="shared" si="424"/>
        <v>167.0256</v>
      </c>
      <c r="H6793" s="2">
        <f t="shared" si="425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tr">
        <f t="shared" si="427"/>
        <v>loss</v>
      </c>
      <c r="P6793" s="2" t="s">
        <v>28</v>
      </c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426"/>
        <v>Good Sales</v>
      </c>
      <c r="F6794" s="2">
        <v>0.46</v>
      </c>
      <c r="G6794" s="2">
        <f t="shared" si="424"/>
        <v>834.6332000000001</v>
      </c>
      <c r="H6794" s="2">
        <f t="shared" si="425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tr">
        <f t="shared" si="427"/>
        <v>loss</v>
      </c>
      <c r="P6794" s="2" t="s">
        <v>34</v>
      </c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426"/>
        <v>Good Sales</v>
      </c>
      <c r="F6795" s="2">
        <v>0.1</v>
      </c>
      <c r="G6795" s="2">
        <f t="shared" si="424"/>
        <v>465.20100000000002</v>
      </c>
      <c r="H6795" s="2">
        <f t="shared" si="425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tr">
        <f t="shared" si="427"/>
        <v>loss</v>
      </c>
      <c r="P6795" s="2" t="s">
        <v>23</v>
      </c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426"/>
        <v>concerning</v>
      </c>
      <c r="F6796" s="2">
        <v>0.42</v>
      </c>
      <c r="G6796" s="2">
        <f t="shared" si="424"/>
        <v>105.81059999999999</v>
      </c>
      <c r="H6796" s="2">
        <f t="shared" si="425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tr">
        <f t="shared" si="427"/>
        <v>loss</v>
      </c>
      <c r="P6796" s="2" t="s">
        <v>28</v>
      </c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426"/>
        <v>Good Sales</v>
      </c>
      <c r="F6797" s="2">
        <v>0.16</v>
      </c>
      <c r="G6797" s="2">
        <f t="shared" si="424"/>
        <v>684.09119999999996</v>
      </c>
      <c r="H6797" s="2">
        <f t="shared" si="425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tr">
        <f t="shared" si="427"/>
        <v>loss</v>
      </c>
      <c r="P6797" s="2" t="s">
        <v>28</v>
      </c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426"/>
        <v>Good Sales</v>
      </c>
      <c r="F6798" s="2">
        <v>0.37</v>
      </c>
      <c r="G6798" s="2">
        <f t="shared" si="424"/>
        <v>757.41589999999997</v>
      </c>
      <c r="H6798" s="2">
        <f t="shared" si="425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tr">
        <f t="shared" si="427"/>
        <v>loss</v>
      </c>
      <c r="P6798" s="2" t="s">
        <v>39</v>
      </c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426"/>
        <v>Good Sales</v>
      </c>
      <c r="F6799" s="2">
        <v>0.49</v>
      </c>
      <c r="G6799" s="2">
        <f t="shared" si="424"/>
        <v>1397.4064999999998</v>
      </c>
      <c r="H6799" s="2">
        <f t="shared" si="425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tr">
        <f t="shared" si="427"/>
        <v>loss</v>
      </c>
      <c r="P6799" s="2" t="s">
        <v>28</v>
      </c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426"/>
        <v>Good Sales</v>
      </c>
      <c r="F6800" s="2">
        <v>0.47</v>
      </c>
      <c r="G6800" s="2">
        <f t="shared" si="424"/>
        <v>1228.0065999999999</v>
      </c>
      <c r="H6800" s="2">
        <f t="shared" si="425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tr">
        <f t="shared" si="427"/>
        <v>loss</v>
      </c>
      <c r="P6800" s="2" t="s">
        <v>23</v>
      </c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426"/>
        <v>Good Sales</v>
      </c>
      <c r="F6801" s="2">
        <v>0.42</v>
      </c>
      <c r="G6801" s="2">
        <f t="shared" si="424"/>
        <v>1947.1746000000001</v>
      </c>
      <c r="H6801" s="2">
        <f t="shared" si="425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tr">
        <f t="shared" si="427"/>
        <v>profit</v>
      </c>
      <c r="P6801" s="2" t="s">
        <v>48</v>
      </c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426"/>
        <v>Good Sales</v>
      </c>
      <c r="F6802" s="2">
        <v>0.03</v>
      </c>
      <c r="G6802" s="2">
        <f t="shared" si="424"/>
        <v>116.2089</v>
      </c>
      <c r="H6802" s="2">
        <f t="shared" si="425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tr">
        <f t="shared" si="427"/>
        <v>profit</v>
      </c>
      <c r="P6802" s="2" t="s">
        <v>28</v>
      </c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426"/>
        <v>Good Sales</v>
      </c>
      <c r="F6803" s="2">
        <v>0.3</v>
      </c>
      <c r="G6803" s="2">
        <f t="shared" si="424"/>
        <v>1477.692</v>
      </c>
      <c r="H6803" s="2">
        <f t="shared" si="425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tr">
        <f t="shared" si="427"/>
        <v>profit</v>
      </c>
      <c r="P6803" s="2" t="s">
        <v>28</v>
      </c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426"/>
        <v>Good Sales</v>
      </c>
      <c r="F6804" s="2">
        <v>0.42</v>
      </c>
      <c r="G6804" s="2">
        <f t="shared" si="424"/>
        <v>1676.9382000000001</v>
      </c>
      <c r="H6804" s="2">
        <f t="shared" si="425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tr">
        <f t="shared" si="427"/>
        <v>loss</v>
      </c>
      <c r="P6804" s="2" t="s">
        <v>23</v>
      </c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426"/>
        <v>Good Sales</v>
      </c>
      <c r="F6805" s="2">
        <v>0.2</v>
      </c>
      <c r="G6805" s="2">
        <f t="shared" si="424"/>
        <v>309.97000000000003</v>
      </c>
      <c r="H6805" s="2">
        <f t="shared" si="425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tr">
        <f t="shared" si="427"/>
        <v>loss</v>
      </c>
      <c r="P6805" s="2" t="s">
        <v>39</v>
      </c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426"/>
        <v>Good Sales</v>
      </c>
      <c r="F6806" s="2">
        <v>0.37</v>
      </c>
      <c r="G6806" s="2">
        <f t="shared" si="424"/>
        <v>1782.7081000000001</v>
      </c>
      <c r="H6806" s="2">
        <f t="shared" si="425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tr">
        <f t="shared" si="427"/>
        <v>profit</v>
      </c>
      <c r="P6806" s="2" t="s">
        <v>48</v>
      </c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426"/>
        <v>Good Sales</v>
      </c>
      <c r="F6807" s="2">
        <v>7.0000000000000007E-2</v>
      </c>
      <c r="G6807" s="2">
        <f t="shared" si="424"/>
        <v>344.36290000000002</v>
      </c>
      <c r="H6807" s="2">
        <f t="shared" si="425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tr">
        <f t="shared" si="427"/>
        <v>profit</v>
      </c>
      <c r="P6807" s="2" t="s">
        <v>48</v>
      </c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426"/>
        <v>concerning</v>
      </c>
      <c r="F6808" s="2">
        <v>0.09</v>
      </c>
      <c r="G6808" s="2">
        <f t="shared" si="424"/>
        <v>63.284399999999998</v>
      </c>
      <c r="H6808" s="2">
        <f t="shared" si="425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tr">
        <f t="shared" si="427"/>
        <v>loss</v>
      </c>
      <c r="P6808" s="2" t="s">
        <v>17</v>
      </c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426"/>
        <v>Good Sales</v>
      </c>
      <c r="F6809" s="2">
        <v>0.32</v>
      </c>
      <c r="G6809" s="2">
        <f t="shared" si="424"/>
        <v>1444.8384000000001</v>
      </c>
      <c r="H6809" s="2">
        <f t="shared" si="425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tr">
        <f t="shared" si="427"/>
        <v>profit</v>
      </c>
      <c r="P6809" s="2" t="s">
        <v>23</v>
      </c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426"/>
        <v>Good Sales</v>
      </c>
      <c r="F6810" s="2">
        <v>0.22</v>
      </c>
      <c r="G6810" s="2">
        <f t="shared" si="424"/>
        <v>738.00980000000004</v>
      </c>
      <c r="H6810" s="2">
        <f t="shared" si="425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tr">
        <f t="shared" si="427"/>
        <v>loss</v>
      </c>
      <c r="P6810" s="2" t="s">
        <v>28</v>
      </c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426"/>
        <v>Good Sales</v>
      </c>
      <c r="F6811" s="2">
        <v>0.11</v>
      </c>
      <c r="G6811" s="2">
        <f t="shared" si="424"/>
        <v>507.95470000000006</v>
      </c>
      <c r="H6811" s="2">
        <f t="shared" si="425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tr">
        <f t="shared" si="427"/>
        <v>profit</v>
      </c>
      <c r="P6811" s="2" t="s">
        <v>17</v>
      </c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426"/>
        <v>Good Sales</v>
      </c>
      <c r="F6812" s="2">
        <v>0.14000000000000001</v>
      </c>
      <c r="G6812" s="2">
        <f t="shared" si="424"/>
        <v>642.19680000000005</v>
      </c>
      <c r="H6812" s="2">
        <f t="shared" si="425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tr">
        <f t="shared" si="427"/>
        <v>loss</v>
      </c>
      <c r="P6812" s="2" t="s">
        <v>23</v>
      </c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426"/>
        <v>Good Sales</v>
      </c>
      <c r="F6813" s="2">
        <v>0.31</v>
      </c>
      <c r="G6813" s="2">
        <f t="shared" si="424"/>
        <v>1384.9962999999998</v>
      </c>
      <c r="H6813" s="2">
        <f t="shared" si="425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tr">
        <f t="shared" si="427"/>
        <v>loss</v>
      </c>
      <c r="P6813" s="2" t="s">
        <v>34</v>
      </c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426"/>
        <v>Good Sales</v>
      </c>
      <c r="F6814" s="2">
        <v>0.36</v>
      </c>
      <c r="G6814" s="2">
        <f t="shared" si="424"/>
        <v>1597.626</v>
      </c>
      <c r="H6814" s="2">
        <f t="shared" si="425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tr">
        <f t="shared" si="427"/>
        <v>loss</v>
      </c>
      <c r="P6814" s="2" t="s">
        <v>34</v>
      </c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426"/>
        <v>concerning</v>
      </c>
      <c r="F6815" s="2">
        <v>0.1</v>
      </c>
      <c r="G6815" s="2">
        <f t="shared" si="424"/>
        <v>67.647000000000006</v>
      </c>
      <c r="H6815" s="2">
        <f t="shared" si="425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tr">
        <f t="shared" si="427"/>
        <v>loss</v>
      </c>
      <c r="P6815" s="2" t="s">
        <v>39</v>
      </c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426"/>
        <v>Good Sales</v>
      </c>
      <c r="F6816" s="2">
        <v>0.48</v>
      </c>
      <c r="G6816" s="2">
        <f t="shared" si="424"/>
        <v>385.55039999999997</v>
      </c>
      <c r="H6816" s="2">
        <f t="shared" si="425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tr">
        <f t="shared" si="427"/>
        <v>loss</v>
      </c>
      <c r="P6816" s="2" t="s">
        <v>17</v>
      </c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426"/>
        <v>concerning</v>
      </c>
      <c r="F6817" s="2">
        <v>0</v>
      </c>
      <c r="G6817" s="2">
        <f t="shared" si="424"/>
        <v>0</v>
      </c>
      <c r="H6817" s="2">
        <f t="shared" si="425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tr">
        <f t="shared" si="427"/>
        <v>loss</v>
      </c>
      <c r="P6817" s="2" t="s">
        <v>34</v>
      </c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426"/>
        <v>concerning</v>
      </c>
      <c r="F6818" s="2">
        <v>0.35</v>
      </c>
      <c r="G6818" s="2">
        <f t="shared" si="424"/>
        <v>191.11399999999998</v>
      </c>
      <c r="H6818" s="2">
        <f t="shared" si="425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tr">
        <f t="shared" si="427"/>
        <v>loss</v>
      </c>
      <c r="P6818" s="2" t="s">
        <v>39</v>
      </c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426"/>
        <v>Good Sales</v>
      </c>
      <c r="F6819" s="2">
        <v>0.15</v>
      </c>
      <c r="G6819" s="2">
        <f t="shared" si="424"/>
        <v>274.66499999999996</v>
      </c>
      <c r="H6819" s="2">
        <f t="shared" si="425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tr">
        <f t="shared" si="427"/>
        <v>loss</v>
      </c>
      <c r="P6819" s="2" t="s">
        <v>34</v>
      </c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426"/>
        <v>Good Sales</v>
      </c>
      <c r="F6820" s="2">
        <v>0.24</v>
      </c>
      <c r="G6820" s="2">
        <f t="shared" si="424"/>
        <v>828.33600000000001</v>
      </c>
      <c r="H6820" s="2">
        <f t="shared" si="425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tr">
        <f t="shared" si="427"/>
        <v>loss</v>
      </c>
      <c r="P6820" s="2" t="s">
        <v>17</v>
      </c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426"/>
        <v>Good Sales</v>
      </c>
      <c r="F6821" s="2">
        <v>0.28000000000000003</v>
      </c>
      <c r="G6821" s="2">
        <f t="shared" si="424"/>
        <v>514.63720000000001</v>
      </c>
      <c r="H6821" s="2">
        <f t="shared" si="425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tr">
        <f t="shared" si="427"/>
        <v>loss</v>
      </c>
      <c r="P6821" s="2" t="s">
        <v>17</v>
      </c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426"/>
        <v>Good Sales</v>
      </c>
      <c r="F6822" s="2">
        <v>0.28000000000000003</v>
      </c>
      <c r="G6822" s="2">
        <f t="shared" si="424"/>
        <v>1016.2516000000001</v>
      </c>
      <c r="H6822" s="2">
        <f t="shared" si="425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tr">
        <f t="shared" si="427"/>
        <v>loss</v>
      </c>
      <c r="P6822" s="2" t="s">
        <v>23</v>
      </c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426"/>
        <v>Good Sales</v>
      </c>
      <c r="F6823" s="2">
        <v>0.39</v>
      </c>
      <c r="G6823" s="2">
        <f t="shared" si="424"/>
        <v>1606.5621000000001</v>
      </c>
      <c r="H6823" s="2">
        <f t="shared" si="425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tr">
        <f t="shared" si="427"/>
        <v>loss</v>
      </c>
      <c r="P6823" s="2" t="s">
        <v>39</v>
      </c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426"/>
        <v>Good Sales</v>
      </c>
      <c r="F6824" s="2">
        <v>0.41</v>
      </c>
      <c r="G6824" s="2">
        <f t="shared" si="424"/>
        <v>1379.4244999999999</v>
      </c>
      <c r="H6824" s="2">
        <f t="shared" si="425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tr">
        <f t="shared" si="427"/>
        <v>profit</v>
      </c>
      <c r="P6824" s="2" t="s">
        <v>17</v>
      </c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426"/>
        <v>Good Sales</v>
      </c>
      <c r="F6825" s="2">
        <v>0.04</v>
      </c>
      <c r="G6825" s="2">
        <f t="shared" si="424"/>
        <v>95.16040000000001</v>
      </c>
      <c r="H6825" s="2">
        <f t="shared" si="425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tr">
        <f t="shared" si="427"/>
        <v>loss</v>
      </c>
      <c r="P6825" s="2" t="s">
        <v>28</v>
      </c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426"/>
        <v>Good Sales</v>
      </c>
      <c r="F6826" s="2">
        <v>0.35</v>
      </c>
      <c r="G6826" s="2">
        <f t="shared" si="424"/>
        <v>541.81399999999996</v>
      </c>
      <c r="H6826" s="2">
        <f t="shared" si="425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tr">
        <f t="shared" si="427"/>
        <v>loss</v>
      </c>
      <c r="P6826" s="2" t="s">
        <v>17</v>
      </c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426"/>
        <v>concerning</v>
      </c>
      <c r="F6827" s="2">
        <v>0.2</v>
      </c>
      <c r="G6827" s="2">
        <f t="shared" si="424"/>
        <v>141.91600000000003</v>
      </c>
      <c r="H6827" s="2">
        <f t="shared" si="425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tr">
        <f t="shared" si="427"/>
        <v>loss</v>
      </c>
      <c r="P6827" s="2" t="s">
        <v>23</v>
      </c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426"/>
        <v>Good Sales</v>
      </c>
      <c r="F6828" s="2">
        <v>0.41</v>
      </c>
      <c r="G6828" s="2">
        <f t="shared" si="424"/>
        <v>1032.7448999999999</v>
      </c>
      <c r="H6828" s="2">
        <f t="shared" si="425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tr">
        <f t="shared" si="427"/>
        <v>loss</v>
      </c>
      <c r="P6828" s="2" t="s">
        <v>28</v>
      </c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426"/>
        <v>Good Sales</v>
      </c>
      <c r="F6829" s="2">
        <v>0.3</v>
      </c>
      <c r="G6829" s="2">
        <f t="shared" si="424"/>
        <v>1087.809</v>
      </c>
      <c r="H6829" s="2">
        <f t="shared" si="425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tr">
        <f t="shared" si="427"/>
        <v>loss</v>
      </c>
      <c r="P6829" s="2" t="s">
        <v>48</v>
      </c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426"/>
        <v>Good Sales</v>
      </c>
      <c r="F6830" s="2">
        <v>0.01</v>
      </c>
      <c r="G6830" s="2">
        <f t="shared" si="424"/>
        <v>27.863900000000001</v>
      </c>
      <c r="H6830" s="2">
        <f t="shared" si="425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tr">
        <f t="shared" si="427"/>
        <v>loss</v>
      </c>
      <c r="P6830" s="2" t="s">
        <v>39</v>
      </c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426"/>
        <v>Good Sales</v>
      </c>
      <c r="F6831" s="2">
        <v>0.33</v>
      </c>
      <c r="G6831" s="2">
        <f t="shared" si="424"/>
        <v>1199.6358</v>
      </c>
      <c r="H6831" s="2">
        <f t="shared" si="425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tr">
        <f t="shared" si="427"/>
        <v>profit</v>
      </c>
      <c r="P6831" s="2" t="s">
        <v>39</v>
      </c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426"/>
        <v>Good Sales</v>
      </c>
      <c r="F6832" s="2">
        <v>0.46</v>
      </c>
      <c r="G6832" s="2">
        <f t="shared" si="424"/>
        <v>801.58680000000004</v>
      </c>
      <c r="H6832" s="2">
        <f t="shared" si="425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tr">
        <f t="shared" si="427"/>
        <v>loss</v>
      </c>
      <c r="P6832" s="2" t="s">
        <v>23</v>
      </c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426"/>
        <v>concerning</v>
      </c>
      <c r="F6833" s="2">
        <v>0.04</v>
      </c>
      <c r="G6833" s="2">
        <f t="shared" si="424"/>
        <v>17.092000000000002</v>
      </c>
      <c r="H6833" s="2">
        <f t="shared" si="425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tr">
        <f t="shared" si="427"/>
        <v>loss</v>
      </c>
      <c r="P6833" s="2" t="s">
        <v>23</v>
      </c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426"/>
        <v>Good Sales</v>
      </c>
      <c r="F6834" s="2">
        <v>0.25</v>
      </c>
      <c r="G6834" s="2">
        <f t="shared" si="424"/>
        <v>969.59500000000003</v>
      </c>
      <c r="H6834" s="2">
        <f t="shared" si="425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tr">
        <f t="shared" si="427"/>
        <v>profit</v>
      </c>
      <c r="P6834" s="2" t="s">
        <v>34</v>
      </c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426"/>
        <v>Good Sales</v>
      </c>
      <c r="F6835" s="2">
        <v>0.31</v>
      </c>
      <c r="G6835" s="2">
        <f t="shared" si="424"/>
        <v>364.76150000000001</v>
      </c>
      <c r="H6835" s="2">
        <f t="shared" si="425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tr">
        <f t="shared" si="427"/>
        <v>loss</v>
      </c>
      <c r="P6835" s="2" t="s">
        <v>23</v>
      </c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426"/>
        <v>Good Sales</v>
      </c>
      <c r="F6836" s="2">
        <v>0.1</v>
      </c>
      <c r="G6836" s="2">
        <f t="shared" si="424"/>
        <v>311.98</v>
      </c>
      <c r="H6836" s="2">
        <f t="shared" si="425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tr">
        <f t="shared" si="427"/>
        <v>profit</v>
      </c>
      <c r="P6836" s="2" t="s">
        <v>48</v>
      </c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426"/>
        <v>Good Sales</v>
      </c>
      <c r="F6837" s="2">
        <v>0.33</v>
      </c>
      <c r="G6837" s="2">
        <f t="shared" si="424"/>
        <v>1333.5399000000002</v>
      </c>
      <c r="H6837" s="2">
        <f t="shared" si="425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tr">
        <f t="shared" si="427"/>
        <v>profit</v>
      </c>
      <c r="P6837" s="2" t="s">
        <v>34</v>
      </c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426"/>
        <v>concerning</v>
      </c>
      <c r="F6838" s="2">
        <v>0.02</v>
      </c>
      <c r="G6838" s="2">
        <f t="shared" si="424"/>
        <v>15.6328</v>
      </c>
      <c r="H6838" s="2">
        <f t="shared" si="425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tr">
        <f t="shared" si="427"/>
        <v>loss</v>
      </c>
      <c r="P6838" s="2" t="s">
        <v>34</v>
      </c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426"/>
        <v>Good Sales</v>
      </c>
      <c r="F6839" s="2">
        <v>0.45</v>
      </c>
      <c r="G6839" s="2">
        <f t="shared" si="424"/>
        <v>1364.6790000000001</v>
      </c>
      <c r="H6839" s="2">
        <f t="shared" si="425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tr">
        <f t="shared" si="427"/>
        <v>loss</v>
      </c>
      <c r="P6839" s="2" t="s">
        <v>39</v>
      </c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426"/>
        <v>Good Sales</v>
      </c>
      <c r="F6840" s="2">
        <v>0.38</v>
      </c>
      <c r="G6840" s="2">
        <f t="shared" si="424"/>
        <v>1321.6134</v>
      </c>
      <c r="H6840" s="2">
        <f t="shared" si="425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tr">
        <f t="shared" si="427"/>
        <v>loss</v>
      </c>
      <c r="P6840" s="2" t="s">
        <v>28</v>
      </c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426"/>
        <v>Good Sales</v>
      </c>
      <c r="F6841" s="2">
        <v>0.47</v>
      </c>
      <c r="G6841" s="2">
        <f t="shared" si="424"/>
        <v>1766.26</v>
      </c>
      <c r="H6841" s="2">
        <f t="shared" si="425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tr">
        <f t="shared" si="427"/>
        <v>loss</v>
      </c>
      <c r="P6841" s="2" t="s">
        <v>23</v>
      </c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426"/>
        <v>Good Sales</v>
      </c>
      <c r="F6842" s="2">
        <v>0.21</v>
      </c>
      <c r="G6842" s="2">
        <f t="shared" si="424"/>
        <v>172.94970000000001</v>
      </c>
      <c r="H6842" s="2">
        <f t="shared" si="425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tr">
        <f t="shared" si="427"/>
        <v>loss</v>
      </c>
      <c r="P6842" s="2" t="s">
        <v>23</v>
      </c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426"/>
        <v>Good Sales</v>
      </c>
      <c r="F6843" s="2">
        <v>0.02</v>
      </c>
      <c r="G6843" s="2">
        <f t="shared" si="424"/>
        <v>82.861399999999989</v>
      </c>
      <c r="H6843" s="2">
        <f t="shared" si="425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tr">
        <f t="shared" si="427"/>
        <v>loss</v>
      </c>
      <c r="P6843" s="2" t="s">
        <v>34</v>
      </c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426"/>
        <v>concerning</v>
      </c>
      <c r="F6844" s="2">
        <v>0.17</v>
      </c>
      <c r="G6844" s="2">
        <f t="shared" si="424"/>
        <v>95.426100000000019</v>
      </c>
      <c r="H6844" s="2">
        <f t="shared" si="425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tr">
        <f t="shared" si="427"/>
        <v>loss</v>
      </c>
      <c r="P6844" s="2" t="s">
        <v>17</v>
      </c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426"/>
        <v>Good Sales</v>
      </c>
      <c r="F6845" s="2">
        <v>0.26</v>
      </c>
      <c r="G6845" s="2">
        <f t="shared" si="424"/>
        <v>687.94960000000003</v>
      </c>
      <c r="H6845" s="2">
        <f t="shared" si="425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tr">
        <f t="shared" si="427"/>
        <v>loss</v>
      </c>
      <c r="P6845" s="2" t="s">
        <v>48</v>
      </c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426"/>
        <v>Good Sales</v>
      </c>
      <c r="F6846" s="2">
        <v>0.47</v>
      </c>
      <c r="G6846" s="2">
        <f t="shared" si="424"/>
        <v>1068.1783999999998</v>
      </c>
      <c r="H6846" s="2">
        <f t="shared" si="425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tr">
        <f t="shared" si="427"/>
        <v>loss</v>
      </c>
      <c r="P6846" s="2" t="s">
        <v>39</v>
      </c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426"/>
        <v>Good Sales</v>
      </c>
      <c r="F6847" s="2">
        <v>0.44</v>
      </c>
      <c r="G6847" s="2">
        <f t="shared" si="424"/>
        <v>522.12600000000009</v>
      </c>
      <c r="H6847" s="2">
        <f t="shared" si="425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tr">
        <f t="shared" si="427"/>
        <v>loss</v>
      </c>
      <c r="P6847" s="2" t="s">
        <v>39</v>
      </c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426"/>
        <v>Good Sales</v>
      </c>
      <c r="F6848" s="2">
        <v>0.3</v>
      </c>
      <c r="G6848" s="2">
        <f t="shared" si="424"/>
        <v>473.83799999999997</v>
      </c>
      <c r="H6848" s="2">
        <f t="shared" si="425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tr">
        <f t="shared" si="427"/>
        <v>loss</v>
      </c>
      <c r="P6848" s="2" t="s">
        <v>28</v>
      </c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426"/>
        <v>Good Sales</v>
      </c>
      <c r="F6849" s="2">
        <v>0.36</v>
      </c>
      <c r="G6849" s="2">
        <f t="shared" si="424"/>
        <v>326.06639999999999</v>
      </c>
      <c r="H6849" s="2">
        <f t="shared" si="425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tr">
        <f t="shared" si="427"/>
        <v>loss</v>
      </c>
      <c r="P6849" s="2" t="s">
        <v>48</v>
      </c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426"/>
        <v>Good Sales</v>
      </c>
      <c r="F6850" s="2">
        <v>0.48</v>
      </c>
      <c r="G6850" s="2">
        <f t="shared" ref="G6850:G6913" si="428">D6850*F6850</f>
        <v>1049.3088</v>
      </c>
      <c r="H6850" s="2">
        <f t="shared" ref="H6850:H6913" si="429">D6850-G6850</f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tr">
        <f t="shared" si="427"/>
        <v>loss</v>
      </c>
      <c r="P6850" s="2" t="s">
        <v>48</v>
      </c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430">IF(D6851&gt;800,"Good Sales","concerning")</f>
        <v>concerning</v>
      </c>
      <c r="F6851" s="2">
        <v>0.43</v>
      </c>
      <c r="G6851" s="2">
        <f t="shared" si="428"/>
        <v>117.82</v>
      </c>
      <c r="H6851" s="2">
        <f t="shared" si="429"/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tr">
        <f t="shared" ref="O6851:O6914" si="431">IF(N6851&gt;800,"profit","loss")</f>
        <v>loss</v>
      </c>
      <c r="P6851" s="2" t="s">
        <v>48</v>
      </c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430"/>
        <v>Good Sales</v>
      </c>
      <c r="F6852" s="2">
        <v>0.33</v>
      </c>
      <c r="G6852" s="2">
        <f t="shared" si="428"/>
        <v>1470.3744000000002</v>
      </c>
      <c r="H6852" s="2">
        <f t="shared" si="429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tr">
        <f t="shared" si="431"/>
        <v>profit</v>
      </c>
      <c r="P6852" s="2" t="s">
        <v>39</v>
      </c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430"/>
        <v>Good Sales</v>
      </c>
      <c r="F6853" s="2">
        <v>0.27</v>
      </c>
      <c r="G6853" s="2">
        <f t="shared" si="428"/>
        <v>243.29430000000002</v>
      </c>
      <c r="H6853" s="2">
        <f t="shared" si="429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tr">
        <f t="shared" si="431"/>
        <v>loss</v>
      </c>
      <c r="P6853" s="2" t="s">
        <v>17</v>
      </c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430"/>
        <v>Good Sales</v>
      </c>
      <c r="F6854" s="2">
        <v>0.24</v>
      </c>
      <c r="G6854" s="2">
        <f t="shared" si="428"/>
        <v>1065.9576</v>
      </c>
      <c r="H6854" s="2">
        <f t="shared" si="429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tr">
        <f t="shared" si="431"/>
        <v>loss</v>
      </c>
      <c r="P6854" s="2" t="s">
        <v>39</v>
      </c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430"/>
        <v>Good Sales</v>
      </c>
      <c r="F6855" s="2">
        <v>0.38</v>
      </c>
      <c r="G6855" s="2">
        <f t="shared" si="428"/>
        <v>1645.9813999999999</v>
      </c>
      <c r="H6855" s="2">
        <f t="shared" si="429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tr">
        <f t="shared" si="431"/>
        <v>loss</v>
      </c>
      <c r="P6855" s="2" t="s">
        <v>39</v>
      </c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430"/>
        <v>Good Sales</v>
      </c>
      <c r="F6856" s="2">
        <v>0.4</v>
      </c>
      <c r="G6856" s="2">
        <f t="shared" si="428"/>
        <v>925.28800000000001</v>
      </c>
      <c r="H6856" s="2">
        <f t="shared" si="429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tr">
        <f t="shared" si="431"/>
        <v>loss</v>
      </c>
      <c r="P6856" s="2" t="s">
        <v>39</v>
      </c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430"/>
        <v>Good Sales</v>
      </c>
      <c r="F6857" s="2">
        <v>0.11</v>
      </c>
      <c r="G6857" s="2">
        <f t="shared" si="428"/>
        <v>279.27460000000002</v>
      </c>
      <c r="H6857" s="2">
        <f t="shared" si="429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tr">
        <f t="shared" si="431"/>
        <v>loss</v>
      </c>
      <c r="P6857" s="2" t="s">
        <v>17</v>
      </c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430"/>
        <v>Good Sales</v>
      </c>
      <c r="F6858" s="2">
        <v>0.24</v>
      </c>
      <c r="G6858" s="2">
        <f t="shared" si="428"/>
        <v>379.05119999999999</v>
      </c>
      <c r="H6858" s="2">
        <f t="shared" si="429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tr">
        <f t="shared" si="431"/>
        <v>loss</v>
      </c>
      <c r="P6858" s="2" t="s">
        <v>39</v>
      </c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430"/>
        <v>Good Sales</v>
      </c>
      <c r="F6859" s="2">
        <v>0.39</v>
      </c>
      <c r="G6859" s="2">
        <f t="shared" si="428"/>
        <v>1944.0291</v>
      </c>
      <c r="H6859" s="2">
        <f t="shared" si="429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tr">
        <f t="shared" si="431"/>
        <v>loss</v>
      </c>
      <c r="P6859" s="2" t="s">
        <v>39</v>
      </c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430"/>
        <v>Good Sales</v>
      </c>
      <c r="F6860" s="2">
        <v>0.34</v>
      </c>
      <c r="G6860" s="2">
        <f t="shared" si="428"/>
        <v>1151.5052000000001</v>
      </c>
      <c r="H6860" s="2">
        <f t="shared" si="429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tr">
        <f t="shared" si="431"/>
        <v>profit</v>
      </c>
      <c r="P6860" s="2" t="s">
        <v>48</v>
      </c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430"/>
        <v>Good Sales</v>
      </c>
      <c r="F6861" s="2">
        <v>0.3</v>
      </c>
      <c r="G6861" s="2">
        <f t="shared" si="428"/>
        <v>1429.1579999999999</v>
      </c>
      <c r="H6861" s="2">
        <f t="shared" si="429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tr">
        <f t="shared" si="431"/>
        <v>loss</v>
      </c>
      <c r="P6861" s="2" t="s">
        <v>48</v>
      </c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430"/>
        <v>Good Sales</v>
      </c>
      <c r="F6862" s="2">
        <v>0.16</v>
      </c>
      <c r="G6862" s="2">
        <f t="shared" si="428"/>
        <v>341.2</v>
      </c>
      <c r="H6862" s="2">
        <f t="shared" si="429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tr">
        <f t="shared" si="431"/>
        <v>loss</v>
      </c>
      <c r="P6862" s="2" t="s">
        <v>23</v>
      </c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430"/>
        <v>Good Sales</v>
      </c>
      <c r="F6863" s="2">
        <v>0.3</v>
      </c>
      <c r="G6863" s="2">
        <f t="shared" si="428"/>
        <v>1328.0339999999999</v>
      </c>
      <c r="H6863" s="2">
        <f t="shared" si="429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tr">
        <f t="shared" si="431"/>
        <v>loss</v>
      </c>
      <c r="P6863" s="2" t="s">
        <v>28</v>
      </c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430"/>
        <v>Good Sales</v>
      </c>
      <c r="F6864" s="2">
        <v>0.31</v>
      </c>
      <c r="G6864" s="2">
        <f t="shared" si="428"/>
        <v>711.86849999999993</v>
      </c>
      <c r="H6864" s="2">
        <f t="shared" si="429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tr">
        <f t="shared" si="431"/>
        <v>loss</v>
      </c>
      <c r="P6864" s="2" t="s">
        <v>34</v>
      </c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430"/>
        <v>Good Sales</v>
      </c>
      <c r="F6865" s="2">
        <v>0.22</v>
      </c>
      <c r="G6865" s="2">
        <f t="shared" si="428"/>
        <v>956.44119999999998</v>
      </c>
      <c r="H6865" s="2">
        <f t="shared" si="429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tr">
        <f t="shared" si="431"/>
        <v>profit</v>
      </c>
      <c r="P6865" s="2" t="s">
        <v>17</v>
      </c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430"/>
        <v>concerning</v>
      </c>
      <c r="F6866" s="2">
        <v>0.48</v>
      </c>
      <c r="G6866" s="2">
        <f t="shared" si="428"/>
        <v>355.93919999999997</v>
      </c>
      <c r="H6866" s="2">
        <f t="shared" si="429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tr">
        <f t="shared" si="431"/>
        <v>loss</v>
      </c>
      <c r="P6866" s="2" t="s">
        <v>28</v>
      </c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430"/>
        <v>Good Sales</v>
      </c>
      <c r="F6867" s="2">
        <v>0.33</v>
      </c>
      <c r="G6867" s="2">
        <f t="shared" si="428"/>
        <v>1062.7947000000001</v>
      </c>
      <c r="H6867" s="2">
        <f t="shared" si="429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tr">
        <f t="shared" si="431"/>
        <v>loss</v>
      </c>
      <c r="P6867" s="2" t="s">
        <v>39</v>
      </c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430"/>
        <v>Good Sales</v>
      </c>
      <c r="F6868" s="2">
        <v>0.43</v>
      </c>
      <c r="G6868" s="2">
        <f t="shared" si="428"/>
        <v>1473.0295000000001</v>
      </c>
      <c r="H6868" s="2">
        <f t="shared" si="429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tr">
        <f t="shared" si="431"/>
        <v>loss</v>
      </c>
      <c r="P6868" s="2" t="s">
        <v>39</v>
      </c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430"/>
        <v>Good Sales</v>
      </c>
      <c r="F6869" s="2">
        <v>0.06</v>
      </c>
      <c r="G6869" s="2">
        <f t="shared" si="428"/>
        <v>198.91439999999997</v>
      </c>
      <c r="H6869" s="2">
        <f t="shared" si="429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tr">
        <f t="shared" si="431"/>
        <v>loss</v>
      </c>
      <c r="P6869" s="2" t="s">
        <v>23</v>
      </c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430"/>
        <v>Good Sales</v>
      </c>
      <c r="F6870" s="2">
        <v>0.38</v>
      </c>
      <c r="G6870" s="2">
        <f t="shared" si="428"/>
        <v>870.36720000000003</v>
      </c>
      <c r="H6870" s="2">
        <f t="shared" si="429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tr">
        <f t="shared" si="431"/>
        <v>loss</v>
      </c>
      <c r="P6870" s="2" t="s">
        <v>34</v>
      </c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430"/>
        <v>Good Sales</v>
      </c>
      <c r="F6871" s="2">
        <v>0.3</v>
      </c>
      <c r="G6871" s="2">
        <f t="shared" si="428"/>
        <v>1035.357</v>
      </c>
      <c r="H6871" s="2">
        <f t="shared" si="429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tr">
        <f t="shared" si="431"/>
        <v>loss</v>
      </c>
      <c r="P6871" s="2" t="s">
        <v>48</v>
      </c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430"/>
        <v>Good Sales</v>
      </c>
      <c r="F6872" s="2">
        <v>0.15</v>
      </c>
      <c r="G6872" s="2">
        <f t="shared" si="428"/>
        <v>191.00549999999998</v>
      </c>
      <c r="H6872" s="2">
        <f t="shared" si="429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tr">
        <f t="shared" si="431"/>
        <v>loss</v>
      </c>
      <c r="P6872" s="2" t="s">
        <v>17</v>
      </c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430"/>
        <v>Good Sales</v>
      </c>
      <c r="F6873" s="2">
        <v>7.0000000000000007E-2</v>
      </c>
      <c r="G6873" s="2">
        <f t="shared" si="428"/>
        <v>211.37620000000001</v>
      </c>
      <c r="H6873" s="2">
        <f t="shared" si="429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tr">
        <f t="shared" si="431"/>
        <v>profit</v>
      </c>
      <c r="P6873" s="2" t="s">
        <v>28</v>
      </c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430"/>
        <v>Good Sales</v>
      </c>
      <c r="F6874" s="2">
        <v>0.19</v>
      </c>
      <c r="G6874" s="2">
        <f t="shared" si="428"/>
        <v>534.99249999999995</v>
      </c>
      <c r="H6874" s="2">
        <f t="shared" si="429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tr">
        <f t="shared" si="431"/>
        <v>loss</v>
      </c>
      <c r="P6874" s="2" t="s">
        <v>48</v>
      </c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430"/>
        <v>Good Sales</v>
      </c>
      <c r="F6875" s="2">
        <v>0.22</v>
      </c>
      <c r="G6875" s="2">
        <f t="shared" si="428"/>
        <v>365.16919999999999</v>
      </c>
      <c r="H6875" s="2">
        <f t="shared" si="429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tr">
        <f t="shared" si="431"/>
        <v>loss</v>
      </c>
      <c r="P6875" s="2" t="s">
        <v>28</v>
      </c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430"/>
        <v>Good Sales</v>
      </c>
      <c r="F6876" s="2">
        <v>7.0000000000000007E-2</v>
      </c>
      <c r="G6876" s="2">
        <f t="shared" si="428"/>
        <v>274.15010000000001</v>
      </c>
      <c r="H6876" s="2">
        <f t="shared" si="429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tr">
        <f t="shared" si="431"/>
        <v>loss</v>
      </c>
      <c r="P6876" s="2" t="s">
        <v>23</v>
      </c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430"/>
        <v>concerning</v>
      </c>
      <c r="F6877" s="2">
        <v>0.34</v>
      </c>
      <c r="G6877" s="2">
        <f t="shared" si="428"/>
        <v>168.73179999999999</v>
      </c>
      <c r="H6877" s="2">
        <f t="shared" si="429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tr">
        <f t="shared" si="431"/>
        <v>loss</v>
      </c>
      <c r="P6877" s="2" t="s">
        <v>34</v>
      </c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430"/>
        <v>Good Sales</v>
      </c>
      <c r="F6878" s="2">
        <v>0.15</v>
      </c>
      <c r="G6878" s="2">
        <f t="shared" si="428"/>
        <v>141.00749999999999</v>
      </c>
      <c r="H6878" s="2">
        <f t="shared" si="429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tr">
        <f t="shared" si="431"/>
        <v>loss</v>
      </c>
      <c r="P6878" s="2" t="s">
        <v>23</v>
      </c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430"/>
        <v>Good Sales</v>
      </c>
      <c r="F6879" s="2">
        <v>0.4</v>
      </c>
      <c r="G6879" s="2">
        <f t="shared" si="428"/>
        <v>963.45600000000002</v>
      </c>
      <c r="H6879" s="2">
        <f t="shared" si="429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tr">
        <f t="shared" si="431"/>
        <v>loss</v>
      </c>
      <c r="P6879" s="2" t="s">
        <v>28</v>
      </c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430"/>
        <v>Good Sales</v>
      </c>
      <c r="F6880" s="2">
        <v>0.32</v>
      </c>
      <c r="G6880" s="2">
        <f t="shared" si="428"/>
        <v>1430.2432000000001</v>
      </c>
      <c r="H6880" s="2">
        <f t="shared" si="429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tr">
        <f t="shared" si="431"/>
        <v>loss</v>
      </c>
      <c r="P6880" s="2" t="s">
        <v>28</v>
      </c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430"/>
        <v>Good Sales</v>
      </c>
      <c r="F6881" s="2">
        <v>0.16</v>
      </c>
      <c r="G6881" s="2">
        <f t="shared" si="428"/>
        <v>466.92480000000006</v>
      </c>
      <c r="H6881" s="2">
        <f t="shared" si="429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tr">
        <f t="shared" si="431"/>
        <v>loss</v>
      </c>
      <c r="P6881" s="2" t="s">
        <v>48</v>
      </c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430"/>
        <v>Good Sales</v>
      </c>
      <c r="F6882" s="2">
        <v>0.18</v>
      </c>
      <c r="G6882" s="2">
        <f t="shared" si="428"/>
        <v>760.70339999999999</v>
      </c>
      <c r="H6882" s="2">
        <f t="shared" si="429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tr">
        <f t="shared" si="431"/>
        <v>loss</v>
      </c>
      <c r="P6882" s="2" t="s">
        <v>39</v>
      </c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430"/>
        <v>Good Sales</v>
      </c>
      <c r="F6883" s="2">
        <v>0.47</v>
      </c>
      <c r="G6883" s="2">
        <f t="shared" si="428"/>
        <v>1238.9622999999999</v>
      </c>
      <c r="H6883" s="2">
        <f t="shared" si="429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tr">
        <f t="shared" si="431"/>
        <v>loss</v>
      </c>
      <c r="P6883" s="2" t="s">
        <v>23</v>
      </c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430"/>
        <v>Good Sales</v>
      </c>
      <c r="F6884" s="2">
        <v>0.47</v>
      </c>
      <c r="G6884" s="2">
        <f t="shared" si="428"/>
        <v>1855.9031</v>
      </c>
      <c r="H6884" s="2">
        <f t="shared" si="429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tr">
        <f t="shared" si="431"/>
        <v>loss</v>
      </c>
      <c r="P6884" s="2" t="s">
        <v>39</v>
      </c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430"/>
        <v>Good Sales</v>
      </c>
      <c r="F6885" s="2">
        <v>0.21</v>
      </c>
      <c r="G6885" s="2">
        <f t="shared" si="428"/>
        <v>356.24610000000001</v>
      </c>
      <c r="H6885" s="2">
        <f t="shared" si="429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tr">
        <f t="shared" si="431"/>
        <v>loss</v>
      </c>
      <c r="P6885" s="2" t="s">
        <v>28</v>
      </c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430"/>
        <v>Good Sales</v>
      </c>
      <c r="F6886" s="2">
        <v>0.34</v>
      </c>
      <c r="G6886" s="2">
        <f t="shared" si="428"/>
        <v>1392.028</v>
      </c>
      <c r="H6886" s="2">
        <f t="shared" si="429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tr">
        <f t="shared" si="431"/>
        <v>loss</v>
      </c>
      <c r="P6886" s="2" t="s">
        <v>28</v>
      </c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430"/>
        <v>Good Sales</v>
      </c>
      <c r="F6887" s="2">
        <v>0.49</v>
      </c>
      <c r="G6887" s="2">
        <f t="shared" si="428"/>
        <v>1013.4474000000001</v>
      </c>
      <c r="H6887" s="2">
        <f t="shared" si="429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tr">
        <f t="shared" si="431"/>
        <v>loss</v>
      </c>
      <c r="P6887" s="2" t="s">
        <v>23</v>
      </c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430"/>
        <v>Good Sales</v>
      </c>
      <c r="F6888" s="2">
        <v>0.5</v>
      </c>
      <c r="G6888" s="2">
        <f t="shared" si="428"/>
        <v>1419.135</v>
      </c>
      <c r="H6888" s="2">
        <f t="shared" si="429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tr">
        <f t="shared" si="431"/>
        <v>loss</v>
      </c>
      <c r="P6888" s="2" t="s">
        <v>34</v>
      </c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430"/>
        <v>Good Sales</v>
      </c>
      <c r="F6889" s="2">
        <v>0.04</v>
      </c>
      <c r="G6889" s="2">
        <f t="shared" si="428"/>
        <v>38.472799999999999</v>
      </c>
      <c r="H6889" s="2">
        <f t="shared" si="429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tr">
        <f t="shared" si="431"/>
        <v>loss</v>
      </c>
      <c r="P6889" s="2" t="s">
        <v>23</v>
      </c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430"/>
        <v>Good Sales</v>
      </c>
      <c r="F6890" s="2">
        <v>0.28000000000000003</v>
      </c>
      <c r="G6890" s="2">
        <f t="shared" si="428"/>
        <v>1290.8336000000002</v>
      </c>
      <c r="H6890" s="2">
        <f t="shared" si="429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tr">
        <f t="shared" si="431"/>
        <v>loss</v>
      </c>
      <c r="P6890" s="2" t="s">
        <v>17</v>
      </c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430"/>
        <v>Good Sales</v>
      </c>
      <c r="F6891" s="2">
        <v>0.36</v>
      </c>
      <c r="G6891" s="2">
        <f t="shared" si="428"/>
        <v>1273.374</v>
      </c>
      <c r="H6891" s="2">
        <f t="shared" si="429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tr">
        <f t="shared" si="431"/>
        <v>loss</v>
      </c>
      <c r="P6891" s="2" t="s">
        <v>28</v>
      </c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430"/>
        <v>Good Sales</v>
      </c>
      <c r="F6892" s="2">
        <v>0.09</v>
      </c>
      <c r="G6892" s="2">
        <f t="shared" si="428"/>
        <v>387.75510000000003</v>
      </c>
      <c r="H6892" s="2">
        <f t="shared" si="429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tr">
        <f t="shared" si="431"/>
        <v>loss</v>
      </c>
      <c r="P6892" s="2" t="s">
        <v>28</v>
      </c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430"/>
        <v>Good Sales</v>
      </c>
      <c r="F6893" s="2">
        <v>0.41</v>
      </c>
      <c r="G6893" s="2">
        <f t="shared" si="428"/>
        <v>458.59729999999996</v>
      </c>
      <c r="H6893" s="2">
        <f t="shared" si="429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tr">
        <f t="shared" si="431"/>
        <v>loss</v>
      </c>
      <c r="P6893" s="2" t="s">
        <v>39</v>
      </c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430"/>
        <v>concerning</v>
      </c>
      <c r="F6894" s="2">
        <v>0.23</v>
      </c>
      <c r="G6894" s="2">
        <f t="shared" si="428"/>
        <v>99.279499999999999</v>
      </c>
      <c r="H6894" s="2">
        <f t="shared" si="429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tr">
        <f t="shared" si="431"/>
        <v>loss</v>
      </c>
      <c r="P6894" s="2" t="s">
        <v>17</v>
      </c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430"/>
        <v>Good Sales</v>
      </c>
      <c r="F6895" s="2">
        <v>0.25</v>
      </c>
      <c r="G6895" s="2">
        <f t="shared" si="428"/>
        <v>438.08249999999998</v>
      </c>
      <c r="H6895" s="2">
        <f t="shared" si="429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tr">
        <f t="shared" si="431"/>
        <v>loss</v>
      </c>
      <c r="P6895" s="2" t="s">
        <v>34</v>
      </c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430"/>
        <v>Good Sales</v>
      </c>
      <c r="F6896" s="2">
        <v>0.14000000000000001</v>
      </c>
      <c r="G6896" s="2">
        <f t="shared" si="428"/>
        <v>368.44640000000004</v>
      </c>
      <c r="H6896" s="2">
        <f t="shared" si="429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tr">
        <f t="shared" si="431"/>
        <v>loss</v>
      </c>
      <c r="P6896" s="2" t="s">
        <v>28</v>
      </c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430"/>
        <v>Good Sales</v>
      </c>
      <c r="F6897" s="2">
        <v>0.15</v>
      </c>
      <c r="G6897" s="2">
        <f t="shared" si="428"/>
        <v>604.74149999999997</v>
      </c>
      <c r="H6897" s="2">
        <f t="shared" si="429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tr">
        <f t="shared" si="431"/>
        <v>loss</v>
      </c>
      <c r="P6897" s="2" t="s">
        <v>39</v>
      </c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430"/>
        <v>Good Sales</v>
      </c>
      <c r="F6898" s="2">
        <v>0.04</v>
      </c>
      <c r="G6898" s="2">
        <f t="shared" si="428"/>
        <v>81.954400000000007</v>
      </c>
      <c r="H6898" s="2">
        <f t="shared" si="429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tr">
        <f t="shared" si="431"/>
        <v>loss</v>
      </c>
      <c r="P6898" s="2" t="s">
        <v>48</v>
      </c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430"/>
        <v>Good Sales</v>
      </c>
      <c r="F6899" s="2">
        <v>0.47</v>
      </c>
      <c r="G6899" s="2">
        <f t="shared" si="428"/>
        <v>668.71599999999989</v>
      </c>
      <c r="H6899" s="2">
        <f t="shared" si="429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tr">
        <f t="shared" si="431"/>
        <v>loss</v>
      </c>
      <c r="P6899" s="2" t="s">
        <v>23</v>
      </c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430"/>
        <v>Good Sales</v>
      </c>
      <c r="F6900" s="2">
        <v>0.19</v>
      </c>
      <c r="G6900" s="2">
        <f t="shared" si="428"/>
        <v>365.83930000000004</v>
      </c>
      <c r="H6900" s="2">
        <f t="shared" si="429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tr">
        <f t="shared" si="431"/>
        <v>loss</v>
      </c>
      <c r="P6900" s="2" t="s">
        <v>48</v>
      </c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430"/>
        <v>Good Sales</v>
      </c>
      <c r="F6901" s="2">
        <v>0.08</v>
      </c>
      <c r="G6901" s="2">
        <f t="shared" si="428"/>
        <v>283.81439999999998</v>
      </c>
      <c r="H6901" s="2">
        <f t="shared" si="429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tr">
        <f t="shared" si="431"/>
        <v>loss</v>
      </c>
      <c r="P6901" s="2" t="s">
        <v>17</v>
      </c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430"/>
        <v>Good Sales</v>
      </c>
      <c r="F6902" s="2">
        <v>7.0000000000000007E-2</v>
      </c>
      <c r="G6902" s="2">
        <f t="shared" si="428"/>
        <v>122.32290000000002</v>
      </c>
      <c r="H6902" s="2">
        <f t="shared" si="429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tr">
        <f t="shared" si="431"/>
        <v>loss</v>
      </c>
      <c r="P6902" s="2" t="s">
        <v>34</v>
      </c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430"/>
        <v>Good Sales</v>
      </c>
      <c r="F6903" s="2">
        <v>0.2</v>
      </c>
      <c r="G6903" s="2">
        <f t="shared" si="428"/>
        <v>979.58199999999999</v>
      </c>
      <c r="H6903" s="2">
        <f t="shared" si="429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tr">
        <f t="shared" si="431"/>
        <v>loss</v>
      </c>
      <c r="P6903" s="2" t="s">
        <v>23</v>
      </c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430"/>
        <v>Good Sales</v>
      </c>
      <c r="F6904" s="2">
        <v>0.32</v>
      </c>
      <c r="G6904" s="2">
        <f t="shared" si="428"/>
        <v>306.36799999999999</v>
      </c>
      <c r="H6904" s="2">
        <f t="shared" si="429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tr">
        <f t="shared" si="431"/>
        <v>loss</v>
      </c>
      <c r="P6904" s="2" t="s">
        <v>23</v>
      </c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430"/>
        <v>Good Sales</v>
      </c>
      <c r="F6905" s="2">
        <v>0.39</v>
      </c>
      <c r="G6905" s="2">
        <f t="shared" si="428"/>
        <v>1478.1663000000001</v>
      </c>
      <c r="H6905" s="2">
        <f t="shared" si="429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tr">
        <f t="shared" si="431"/>
        <v>profit</v>
      </c>
      <c r="P6905" s="2" t="s">
        <v>39</v>
      </c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430"/>
        <v>Good Sales</v>
      </c>
      <c r="F6906" s="2">
        <v>0.46</v>
      </c>
      <c r="G6906" s="2">
        <f t="shared" si="428"/>
        <v>1373.9740000000002</v>
      </c>
      <c r="H6906" s="2">
        <f t="shared" si="429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tr">
        <f t="shared" si="431"/>
        <v>loss</v>
      </c>
      <c r="P6906" s="2" t="s">
        <v>48</v>
      </c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430"/>
        <v>Good Sales</v>
      </c>
      <c r="F6907" s="2">
        <v>0.32</v>
      </c>
      <c r="G6907" s="2">
        <f t="shared" si="428"/>
        <v>397.49440000000004</v>
      </c>
      <c r="H6907" s="2">
        <f t="shared" si="429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tr">
        <f t="shared" si="431"/>
        <v>loss</v>
      </c>
      <c r="P6907" s="2" t="s">
        <v>48</v>
      </c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430"/>
        <v>Good Sales</v>
      </c>
      <c r="F6908" s="2">
        <v>0.21</v>
      </c>
      <c r="G6908" s="2">
        <f t="shared" si="428"/>
        <v>796.46910000000003</v>
      </c>
      <c r="H6908" s="2">
        <f t="shared" si="429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tr">
        <f t="shared" si="431"/>
        <v>profit</v>
      </c>
      <c r="P6908" s="2" t="s">
        <v>28</v>
      </c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430"/>
        <v>Good Sales</v>
      </c>
      <c r="F6909" s="2">
        <v>0.21</v>
      </c>
      <c r="G6909" s="2">
        <f t="shared" si="428"/>
        <v>481.51949999999994</v>
      </c>
      <c r="H6909" s="2">
        <f t="shared" si="429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tr">
        <f t="shared" si="431"/>
        <v>loss</v>
      </c>
      <c r="P6909" s="2" t="s">
        <v>34</v>
      </c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430"/>
        <v>Good Sales</v>
      </c>
      <c r="F6910" s="2">
        <v>0.28999999999999998</v>
      </c>
      <c r="G6910" s="2">
        <f t="shared" si="428"/>
        <v>998.68749999999989</v>
      </c>
      <c r="H6910" s="2">
        <f t="shared" si="429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tr">
        <f t="shared" si="431"/>
        <v>loss</v>
      </c>
      <c r="P6910" s="2" t="s">
        <v>48</v>
      </c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430"/>
        <v>Good Sales</v>
      </c>
      <c r="F6911" s="2">
        <v>0.27</v>
      </c>
      <c r="G6911" s="2">
        <f t="shared" si="428"/>
        <v>903.1662</v>
      </c>
      <c r="H6911" s="2">
        <f t="shared" si="429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tr">
        <f t="shared" si="431"/>
        <v>loss</v>
      </c>
      <c r="P6911" s="2" t="s">
        <v>34</v>
      </c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430"/>
        <v>concerning</v>
      </c>
      <c r="F6912" s="2">
        <v>0.32</v>
      </c>
      <c r="G6912" s="2">
        <f t="shared" si="428"/>
        <v>205.488</v>
      </c>
      <c r="H6912" s="2">
        <f t="shared" si="429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tr">
        <f t="shared" si="431"/>
        <v>loss</v>
      </c>
      <c r="P6912" s="2" t="s">
        <v>48</v>
      </c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430"/>
        <v>Good Sales</v>
      </c>
      <c r="F6913" s="2">
        <v>0.25</v>
      </c>
      <c r="G6913" s="2">
        <f t="shared" si="428"/>
        <v>1053.98</v>
      </c>
      <c r="H6913" s="2">
        <f t="shared" si="429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tr">
        <f t="shared" si="431"/>
        <v>profit</v>
      </c>
      <c r="P6913" s="2" t="s">
        <v>48</v>
      </c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430"/>
        <v>Good Sales</v>
      </c>
      <c r="F6914" s="2">
        <v>0.03</v>
      </c>
      <c r="G6914" s="2">
        <f t="shared" ref="G6914:G6977" si="432">D6914*F6914</f>
        <v>103.1769</v>
      </c>
      <c r="H6914" s="2">
        <f t="shared" ref="H6914:H6977" si="433">D6914-G6914</f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tr">
        <f t="shared" si="431"/>
        <v>loss</v>
      </c>
      <c r="P6914" s="2" t="s">
        <v>48</v>
      </c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434">IF(D6915&gt;800,"Good Sales","concerning")</f>
        <v>Good Sales</v>
      </c>
      <c r="F6915" s="2">
        <v>0.25</v>
      </c>
      <c r="G6915" s="2">
        <f t="shared" si="432"/>
        <v>981.21749999999997</v>
      </c>
      <c r="H6915" s="2">
        <f t="shared" si="433"/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tr">
        <f t="shared" ref="O6915:O6978" si="435">IF(N6915&gt;800,"profit","loss")</f>
        <v>loss</v>
      </c>
      <c r="P6915" s="2" t="s">
        <v>17</v>
      </c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434"/>
        <v>Good Sales</v>
      </c>
      <c r="F6916" s="2">
        <v>0.01</v>
      </c>
      <c r="G6916" s="2">
        <f t="shared" si="432"/>
        <v>22.940500000000004</v>
      </c>
      <c r="H6916" s="2">
        <f t="shared" si="433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tr">
        <f t="shared" si="435"/>
        <v>loss</v>
      </c>
      <c r="P6916" s="2" t="s">
        <v>34</v>
      </c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434"/>
        <v>Good Sales</v>
      </c>
      <c r="F6917" s="2">
        <v>0.09</v>
      </c>
      <c r="G6917" s="2">
        <f t="shared" si="432"/>
        <v>95.021999999999991</v>
      </c>
      <c r="H6917" s="2">
        <f t="shared" si="433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tr">
        <f t="shared" si="435"/>
        <v>loss</v>
      </c>
      <c r="P6917" s="2" t="s">
        <v>17</v>
      </c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434"/>
        <v>Good Sales</v>
      </c>
      <c r="F6918" s="2">
        <v>0.19</v>
      </c>
      <c r="G6918" s="2">
        <f t="shared" si="432"/>
        <v>322.70550000000003</v>
      </c>
      <c r="H6918" s="2">
        <f t="shared" si="433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tr">
        <f t="shared" si="435"/>
        <v>loss</v>
      </c>
      <c r="P6918" s="2" t="s">
        <v>39</v>
      </c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434"/>
        <v>Good Sales</v>
      </c>
      <c r="F6919" s="2">
        <v>0.28000000000000003</v>
      </c>
      <c r="G6919" s="2">
        <f t="shared" si="432"/>
        <v>1264.816</v>
      </c>
      <c r="H6919" s="2">
        <f t="shared" si="433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tr">
        <f t="shared" si="435"/>
        <v>profit</v>
      </c>
      <c r="P6919" s="2" t="s">
        <v>39</v>
      </c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434"/>
        <v>Good Sales</v>
      </c>
      <c r="F6920" s="2">
        <v>0.09</v>
      </c>
      <c r="G6920" s="2">
        <f t="shared" si="432"/>
        <v>422.66609999999997</v>
      </c>
      <c r="H6920" s="2">
        <f t="shared" si="433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tr">
        <f t="shared" si="435"/>
        <v>loss</v>
      </c>
      <c r="P6920" s="2" t="s">
        <v>28</v>
      </c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434"/>
        <v>Good Sales</v>
      </c>
      <c r="F6921" s="2">
        <v>0.14000000000000001</v>
      </c>
      <c r="G6921" s="2">
        <f t="shared" si="432"/>
        <v>344.56100000000004</v>
      </c>
      <c r="H6921" s="2">
        <f t="shared" si="433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tr">
        <f t="shared" si="435"/>
        <v>loss</v>
      </c>
      <c r="P6921" s="2" t="s">
        <v>28</v>
      </c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434"/>
        <v>Good Sales</v>
      </c>
      <c r="F6922" s="2">
        <v>0.19</v>
      </c>
      <c r="G6922" s="2">
        <f t="shared" si="432"/>
        <v>297.17899999999997</v>
      </c>
      <c r="H6922" s="2">
        <f t="shared" si="433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tr">
        <f t="shared" si="435"/>
        <v>loss</v>
      </c>
      <c r="P6922" s="2" t="s">
        <v>17</v>
      </c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434"/>
        <v>Good Sales</v>
      </c>
      <c r="F6923" s="2">
        <v>0.1</v>
      </c>
      <c r="G6923" s="2">
        <f t="shared" si="432"/>
        <v>367.85200000000003</v>
      </c>
      <c r="H6923" s="2">
        <f t="shared" si="433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tr">
        <f t="shared" si="435"/>
        <v>loss</v>
      </c>
      <c r="P6923" s="2" t="s">
        <v>28</v>
      </c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434"/>
        <v>Good Sales</v>
      </c>
      <c r="F6924" s="2">
        <v>0.5</v>
      </c>
      <c r="G6924" s="2">
        <f t="shared" si="432"/>
        <v>1926.6849999999999</v>
      </c>
      <c r="H6924" s="2">
        <f t="shared" si="433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tr">
        <f t="shared" si="435"/>
        <v>loss</v>
      </c>
      <c r="P6924" s="2" t="s">
        <v>34</v>
      </c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434"/>
        <v>Good Sales</v>
      </c>
      <c r="F6925" s="2">
        <v>0.4</v>
      </c>
      <c r="G6925" s="2">
        <f t="shared" si="432"/>
        <v>1638.3120000000001</v>
      </c>
      <c r="H6925" s="2">
        <f t="shared" si="433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tr">
        <f t="shared" si="435"/>
        <v>profit</v>
      </c>
      <c r="P6925" s="2" t="s">
        <v>17</v>
      </c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434"/>
        <v>concerning</v>
      </c>
      <c r="F6926" s="2">
        <v>0.41</v>
      </c>
      <c r="G6926" s="2">
        <f t="shared" si="432"/>
        <v>103.44709999999999</v>
      </c>
      <c r="H6926" s="2">
        <f t="shared" si="433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tr">
        <f t="shared" si="435"/>
        <v>loss</v>
      </c>
      <c r="P6926" s="2" t="s">
        <v>17</v>
      </c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434"/>
        <v>concerning</v>
      </c>
      <c r="F6927" s="2">
        <v>0.28000000000000003</v>
      </c>
      <c r="G6927" s="2">
        <f t="shared" si="432"/>
        <v>41.356000000000002</v>
      </c>
      <c r="H6927" s="2">
        <f t="shared" si="433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tr">
        <f t="shared" si="435"/>
        <v>loss</v>
      </c>
      <c r="P6927" s="2" t="s">
        <v>17</v>
      </c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434"/>
        <v>Good Sales</v>
      </c>
      <c r="F6928" s="2">
        <v>0.48</v>
      </c>
      <c r="G6928" s="2">
        <f t="shared" si="432"/>
        <v>888.02879999999993</v>
      </c>
      <c r="H6928" s="2">
        <f t="shared" si="433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tr">
        <f t="shared" si="435"/>
        <v>loss</v>
      </c>
      <c r="P6928" s="2" t="s">
        <v>48</v>
      </c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434"/>
        <v>Good Sales</v>
      </c>
      <c r="F6929" s="2">
        <v>0.37</v>
      </c>
      <c r="G6929" s="2">
        <f t="shared" si="432"/>
        <v>313.4751</v>
      </c>
      <c r="H6929" s="2">
        <f t="shared" si="433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tr">
        <f t="shared" si="435"/>
        <v>loss</v>
      </c>
      <c r="P6929" s="2" t="s">
        <v>17</v>
      </c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434"/>
        <v>Good Sales</v>
      </c>
      <c r="F6930" s="2">
        <v>0.17</v>
      </c>
      <c r="G6930" s="2">
        <f t="shared" si="432"/>
        <v>687.54970000000003</v>
      </c>
      <c r="H6930" s="2">
        <f t="shared" si="433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tr">
        <f t="shared" si="435"/>
        <v>loss</v>
      </c>
      <c r="P6930" s="2" t="s">
        <v>28</v>
      </c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434"/>
        <v>Good Sales</v>
      </c>
      <c r="F6931" s="2">
        <v>0.31</v>
      </c>
      <c r="G6931" s="2">
        <f t="shared" si="432"/>
        <v>840.38829999999996</v>
      </c>
      <c r="H6931" s="2">
        <f t="shared" si="433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tr">
        <f t="shared" si="435"/>
        <v>loss</v>
      </c>
      <c r="P6931" s="2" t="s">
        <v>48</v>
      </c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434"/>
        <v>Good Sales</v>
      </c>
      <c r="F6932" s="2">
        <v>0.27</v>
      </c>
      <c r="G6932" s="2">
        <f t="shared" si="432"/>
        <v>1118.9367</v>
      </c>
      <c r="H6932" s="2">
        <f t="shared" si="433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tr">
        <f t="shared" si="435"/>
        <v>loss</v>
      </c>
      <c r="P6932" s="2" t="s">
        <v>39</v>
      </c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434"/>
        <v>Good Sales</v>
      </c>
      <c r="F6933" s="2">
        <v>0.28999999999999998</v>
      </c>
      <c r="G6933" s="2">
        <f t="shared" si="432"/>
        <v>280.39229999999998</v>
      </c>
      <c r="H6933" s="2">
        <f t="shared" si="433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tr">
        <f t="shared" si="435"/>
        <v>loss</v>
      </c>
      <c r="P6933" s="2" t="s">
        <v>48</v>
      </c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434"/>
        <v>Good Sales</v>
      </c>
      <c r="F6934" s="2">
        <v>0.41</v>
      </c>
      <c r="G6934" s="2">
        <f t="shared" si="432"/>
        <v>1301.0898999999999</v>
      </c>
      <c r="H6934" s="2">
        <f t="shared" si="433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tr">
        <f t="shared" si="435"/>
        <v>loss</v>
      </c>
      <c r="P6934" s="2" t="s">
        <v>48</v>
      </c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434"/>
        <v>Good Sales</v>
      </c>
      <c r="F6935" s="2">
        <v>0.25</v>
      </c>
      <c r="G6935" s="2">
        <f t="shared" si="432"/>
        <v>735.71</v>
      </c>
      <c r="H6935" s="2">
        <f t="shared" si="433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tr">
        <f t="shared" si="435"/>
        <v>profit</v>
      </c>
      <c r="P6935" s="2" t="s">
        <v>23</v>
      </c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434"/>
        <v>Good Sales</v>
      </c>
      <c r="F6936" s="2">
        <v>0.36</v>
      </c>
      <c r="G6936" s="2">
        <f t="shared" si="432"/>
        <v>636.42599999999993</v>
      </c>
      <c r="H6936" s="2">
        <f t="shared" si="433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tr">
        <f t="shared" si="435"/>
        <v>loss</v>
      </c>
      <c r="P6936" s="2" t="s">
        <v>28</v>
      </c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434"/>
        <v>Good Sales</v>
      </c>
      <c r="F6937" s="2">
        <v>0.13</v>
      </c>
      <c r="G6937" s="2">
        <f t="shared" si="432"/>
        <v>342.38099999999997</v>
      </c>
      <c r="H6937" s="2">
        <f t="shared" si="433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tr">
        <f t="shared" si="435"/>
        <v>loss</v>
      </c>
      <c r="P6937" s="2" t="s">
        <v>28</v>
      </c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434"/>
        <v>Good Sales</v>
      </c>
      <c r="F6938" s="2">
        <v>0.47</v>
      </c>
      <c r="G6938" s="2">
        <f t="shared" si="432"/>
        <v>1403.5281</v>
      </c>
      <c r="H6938" s="2">
        <f t="shared" si="433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tr">
        <f t="shared" si="435"/>
        <v>loss</v>
      </c>
      <c r="P6938" s="2" t="s">
        <v>39</v>
      </c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434"/>
        <v>Good Sales</v>
      </c>
      <c r="F6939" s="2">
        <v>0.04</v>
      </c>
      <c r="G6939" s="2">
        <f t="shared" si="432"/>
        <v>178.33959999999999</v>
      </c>
      <c r="H6939" s="2">
        <f t="shared" si="433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tr">
        <f t="shared" si="435"/>
        <v>profit</v>
      </c>
      <c r="P6939" s="2" t="s">
        <v>17</v>
      </c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434"/>
        <v>concerning</v>
      </c>
      <c r="F6940" s="2">
        <v>0.5</v>
      </c>
      <c r="G6940" s="2">
        <f t="shared" si="432"/>
        <v>186.315</v>
      </c>
      <c r="H6940" s="2">
        <f t="shared" si="433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tr">
        <f t="shared" si="435"/>
        <v>loss</v>
      </c>
      <c r="P6940" s="2" t="s">
        <v>28</v>
      </c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434"/>
        <v>Good Sales</v>
      </c>
      <c r="F6941" s="2">
        <v>0.32</v>
      </c>
      <c r="G6941" s="2">
        <f t="shared" si="432"/>
        <v>1323.0496000000001</v>
      </c>
      <c r="H6941" s="2">
        <f t="shared" si="433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tr">
        <f t="shared" si="435"/>
        <v>profit</v>
      </c>
      <c r="P6941" s="2" t="s">
        <v>17</v>
      </c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434"/>
        <v>Good Sales</v>
      </c>
      <c r="F6942" s="2">
        <v>0.23</v>
      </c>
      <c r="G6942" s="2">
        <f t="shared" si="432"/>
        <v>1127.6371000000001</v>
      </c>
      <c r="H6942" s="2">
        <f t="shared" si="433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tr">
        <f t="shared" si="435"/>
        <v>loss</v>
      </c>
      <c r="P6942" s="2" t="s">
        <v>28</v>
      </c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434"/>
        <v>Good Sales</v>
      </c>
      <c r="F6943" s="2">
        <v>0.16</v>
      </c>
      <c r="G6943" s="2">
        <f t="shared" si="432"/>
        <v>589.71199999999999</v>
      </c>
      <c r="H6943" s="2">
        <f t="shared" si="433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tr">
        <f t="shared" si="435"/>
        <v>loss</v>
      </c>
      <c r="P6943" s="2" t="s">
        <v>28</v>
      </c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434"/>
        <v>Good Sales</v>
      </c>
      <c r="F6944" s="2">
        <v>0.2</v>
      </c>
      <c r="G6944" s="2">
        <f t="shared" si="432"/>
        <v>742.6</v>
      </c>
      <c r="H6944" s="2">
        <f t="shared" si="433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tr">
        <f t="shared" si="435"/>
        <v>loss</v>
      </c>
      <c r="P6944" s="2" t="s">
        <v>48</v>
      </c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434"/>
        <v>Good Sales</v>
      </c>
      <c r="F6945" s="2">
        <v>0.39</v>
      </c>
      <c r="G6945" s="2">
        <f t="shared" si="432"/>
        <v>455.54730000000001</v>
      </c>
      <c r="H6945" s="2">
        <f t="shared" si="433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tr">
        <f t="shared" si="435"/>
        <v>loss</v>
      </c>
      <c r="P6945" s="2" t="s">
        <v>48</v>
      </c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434"/>
        <v>Good Sales</v>
      </c>
      <c r="F6946" s="2">
        <v>7.0000000000000007E-2</v>
      </c>
      <c r="G6946" s="2">
        <f t="shared" si="432"/>
        <v>186.41420000000002</v>
      </c>
      <c r="H6946" s="2">
        <f t="shared" si="433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tr">
        <f t="shared" si="435"/>
        <v>loss</v>
      </c>
      <c r="P6946" s="2" t="s">
        <v>48</v>
      </c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434"/>
        <v>Good Sales</v>
      </c>
      <c r="F6947" s="2">
        <v>0.13</v>
      </c>
      <c r="G6947" s="2">
        <f t="shared" si="432"/>
        <v>462.68430000000001</v>
      </c>
      <c r="H6947" s="2">
        <f t="shared" si="433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tr">
        <f t="shared" si="435"/>
        <v>profit</v>
      </c>
      <c r="P6947" s="2" t="s">
        <v>23</v>
      </c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434"/>
        <v>Good Sales</v>
      </c>
      <c r="F6948" s="2">
        <v>0.06</v>
      </c>
      <c r="G6948" s="2">
        <f t="shared" si="432"/>
        <v>183.07079999999999</v>
      </c>
      <c r="H6948" s="2">
        <f t="shared" si="433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tr">
        <f t="shared" si="435"/>
        <v>loss</v>
      </c>
      <c r="P6948" s="2" t="s">
        <v>23</v>
      </c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434"/>
        <v>Good Sales</v>
      </c>
      <c r="F6949" s="2">
        <v>0.21</v>
      </c>
      <c r="G6949" s="2">
        <f t="shared" si="432"/>
        <v>417.29939999999999</v>
      </c>
      <c r="H6949" s="2">
        <f t="shared" si="433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tr">
        <f t="shared" si="435"/>
        <v>loss</v>
      </c>
      <c r="P6949" s="2" t="s">
        <v>23</v>
      </c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434"/>
        <v>Good Sales</v>
      </c>
      <c r="F6950" s="2">
        <v>0.19</v>
      </c>
      <c r="G6950" s="2">
        <f t="shared" si="432"/>
        <v>894.25019999999995</v>
      </c>
      <c r="H6950" s="2">
        <f t="shared" si="433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tr">
        <f t="shared" si="435"/>
        <v>loss</v>
      </c>
      <c r="P6950" s="2" t="s">
        <v>28</v>
      </c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434"/>
        <v>Good Sales</v>
      </c>
      <c r="F6951" s="2">
        <v>0.32</v>
      </c>
      <c r="G6951" s="2">
        <f t="shared" si="432"/>
        <v>837.93280000000004</v>
      </c>
      <c r="H6951" s="2">
        <f t="shared" si="433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tr">
        <f t="shared" si="435"/>
        <v>loss</v>
      </c>
      <c r="P6951" s="2" t="s">
        <v>17</v>
      </c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434"/>
        <v>Good Sales</v>
      </c>
      <c r="F6952" s="2">
        <v>0.5</v>
      </c>
      <c r="G6952" s="2">
        <f t="shared" si="432"/>
        <v>2426.1950000000002</v>
      </c>
      <c r="H6952" s="2">
        <f t="shared" si="433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tr">
        <f t="shared" si="435"/>
        <v>profit</v>
      </c>
      <c r="P6952" s="2" t="s">
        <v>28</v>
      </c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434"/>
        <v>Good Sales</v>
      </c>
      <c r="F6953" s="2">
        <v>0.45</v>
      </c>
      <c r="G6953" s="2">
        <f t="shared" si="432"/>
        <v>1288.3454999999999</v>
      </c>
      <c r="H6953" s="2">
        <f t="shared" si="433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tr">
        <f t="shared" si="435"/>
        <v>profit</v>
      </c>
      <c r="P6953" s="2" t="s">
        <v>23</v>
      </c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434"/>
        <v>Good Sales</v>
      </c>
      <c r="F6954" s="2">
        <v>0.44</v>
      </c>
      <c r="G6954" s="2">
        <f t="shared" si="432"/>
        <v>1754.5352</v>
      </c>
      <c r="H6954" s="2">
        <f t="shared" si="433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tr">
        <f t="shared" si="435"/>
        <v>profit</v>
      </c>
      <c r="P6954" s="2" t="s">
        <v>28</v>
      </c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434"/>
        <v>Good Sales</v>
      </c>
      <c r="F6955" s="2">
        <v>0.32</v>
      </c>
      <c r="G6955" s="2">
        <f t="shared" si="432"/>
        <v>1195.4911999999999</v>
      </c>
      <c r="H6955" s="2">
        <f t="shared" si="433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tr">
        <f t="shared" si="435"/>
        <v>profit</v>
      </c>
      <c r="P6955" s="2" t="s">
        <v>48</v>
      </c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434"/>
        <v>Good Sales</v>
      </c>
      <c r="F6956" s="2">
        <v>0.14000000000000001</v>
      </c>
      <c r="G6956" s="2">
        <f t="shared" si="432"/>
        <v>467.32560000000007</v>
      </c>
      <c r="H6956" s="2">
        <f t="shared" si="433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tr">
        <f t="shared" si="435"/>
        <v>profit</v>
      </c>
      <c r="P6956" s="2" t="s">
        <v>17</v>
      </c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434"/>
        <v>concerning</v>
      </c>
      <c r="F6957" s="2">
        <v>0.19</v>
      </c>
      <c r="G6957" s="2">
        <f t="shared" si="432"/>
        <v>32.4634</v>
      </c>
      <c r="H6957" s="2">
        <f t="shared" si="433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tr">
        <f t="shared" si="435"/>
        <v>loss</v>
      </c>
      <c r="P6957" s="2" t="s">
        <v>28</v>
      </c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434"/>
        <v>concerning</v>
      </c>
      <c r="F6958" s="2">
        <v>0.13</v>
      </c>
      <c r="G6958" s="2">
        <f t="shared" si="432"/>
        <v>62.321999999999996</v>
      </c>
      <c r="H6958" s="2">
        <f t="shared" si="433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tr">
        <f t="shared" si="435"/>
        <v>loss</v>
      </c>
      <c r="P6958" s="2" t="s">
        <v>17</v>
      </c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434"/>
        <v>Good Sales</v>
      </c>
      <c r="F6959" s="2">
        <v>7.0000000000000007E-2</v>
      </c>
      <c r="G6959" s="2">
        <f t="shared" si="432"/>
        <v>206.44890000000001</v>
      </c>
      <c r="H6959" s="2">
        <f t="shared" si="433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tr">
        <f t="shared" si="435"/>
        <v>loss</v>
      </c>
      <c r="P6959" s="2" t="s">
        <v>28</v>
      </c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434"/>
        <v>Good Sales</v>
      </c>
      <c r="F6960" s="2">
        <v>0.22</v>
      </c>
      <c r="G6960" s="2">
        <f t="shared" si="432"/>
        <v>1004.9005999999999</v>
      </c>
      <c r="H6960" s="2">
        <f t="shared" si="433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tr">
        <f t="shared" si="435"/>
        <v>loss</v>
      </c>
      <c r="P6960" s="2" t="s">
        <v>34</v>
      </c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434"/>
        <v>Good Sales</v>
      </c>
      <c r="F6961" s="2">
        <v>0.45</v>
      </c>
      <c r="G6961" s="2">
        <f t="shared" si="432"/>
        <v>1370.5155000000002</v>
      </c>
      <c r="H6961" s="2">
        <f t="shared" si="433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tr">
        <f t="shared" si="435"/>
        <v>loss</v>
      </c>
      <c r="P6961" s="2" t="s">
        <v>23</v>
      </c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434"/>
        <v>Good Sales</v>
      </c>
      <c r="F6962" s="2">
        <v>0.37</v>
      </c>
      <c r="G6962" s="2">
        <f t="shared" si="432"/>
        <v>464.86060000000003</v>
      </c>
      <c r="H6962" s="2">
        <f t="shared" si="433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tr">
        <f t="shared" si="435"/>
        <v>loss</v>
      </c>
      <c r="P6962" s="2" t="s">
        <v>39</v>
      </c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434"/>
        <v>Good Sales</v>
      </c>
      <c r="F6963" s="2">
        <v>0.49</v>
      </c>
      <c r="G6963" s="2">
        <f t="shared" si="432"/>
        <v>817.84429999999998</v>
      </c>
      <c r="H6963" s="2">
        <f t="shared" si="433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tr">
        <f t="shared" si="435"/>
        <v>loss</v>
      </c>
      <c r="P6963" s="2" t="s">
        <v>28</v>
      </c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434"/>
        <v>Good Sales</v>
      </c>
      <c r="F6964" s="2">
        <v>0.1</v>
      </c>
      <c r="G6964" s="2">
        <f t="shared" si="432"/>
        <v>315.34800000000001</v>
      </c>
      <c r="H6964" s="2">
        <f t="shared" si="433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tr">
        <f t="shared" si="435"/>
        <v>loss</v>
      </c>
      <c r="P6964" s="2" t="s">
        <v>17</v>
      </c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434"/>
        <v>Good Sales</v>
      </c>
      <c r="F6965" s="2">
        <v>0.25</v>
      </c>
      <c r="G6965" s="2">
        <f t="shared" si="432"/>
        <v>756.39250000000004</v>
      </c>
      <c r="H6965" s="2">
        <f t="shared" si="433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tr">
        <f t="shared" si="435"/>
        <v>profit</v>
      </c>
      <c r="P6965" s="2" t="s">
        <v>23</v>
      </c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434"/>
        <v>Good Sales</v>
      </c>
      <c r="F6966" s="2">
        <v>0.4</v>
      </c>
      <c r="G6966" s="2">
        <f t="shared" si="432"/>
        <v>1913.1759999999999</v>
      </c>
      <c r="H6966" s="2">
        <f t="shared" si="433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tr">
        <f t="shared" si="435"/>
        <v>loss</v>
      </c>
      <c r="P6966" s="2" t="s">
        <v>48</v>
      </c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434"/>
        <v>Good Sales</v>
      </c>
      <c r="F6967" s="2">
        <v>0.23</v>
      </c>
      <c r="G6967" s="2">
        <f t="shared" si="432"/>
        <v>619.27730000000008</v>
      </c>
      <c r="H6967" s="2">
        <f t="shared" si="433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tr">
        <f t="shared" si="435"/>
        <v>loss</v>
      </c>
      <c r="P6967" s="2" t="s">
        <v>39</v>
      </c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434"/>
        <v>Good Sales</v>
      </c>
      <c r="F6968" s="2">
        <v>0.18</v>
      </c>
      <c r="G6968" s="2">
        <f t="shared" si="432"/>
        <v>331.12259999999998</v>
      </c>
      <c r="H6968" s="2">
        <f t="shared" si="433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tr">
        <f t="shared" si="435"/>
        <v>loss</v>
      </c>
      <c r="P6968" s="2" t="s">
        <v>39</v>
      </c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434"/>
        <v>Good Sales</v>
      </c>
      <c r="F6969" s="2">
        <v>0.41</v>
      </c>
      <c r="G6969" s="2">
        <f t="shared" si="432"/>
        <v>1095.7085999999999</v>
      </c>
      <c r="H6969" s="2">
        <f t="shared" si="433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tr">
        <f t="shared" si="435"/>
        <v>loss</v>
      </c>
      <c r="P6969" s="2" t="s">
        <v>34</v>
      </c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434"/>
        <v>Good Sales</v>
      </c>
      <c r="F6970" s="2">
        <v>0.22</v>
      </c>
      <c r="G6970" s="2">
        <f t="shared" si="432"/>
        <v>869.56100000000004</v>
      </c>
      <c r="H6970" s="2">
        <f t="shared" si="433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tr">
        <f t="shared" si="435"/>
        <v>profit</v>
      </c>
      <c r="P6970" s="2" t="s">
        <v>34</v>
      </c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434"/>
        <v>Good Sales</v>
      </c>
      <c r="F6971" s="2">
        <v>0.46</v>
      </c>
      <c r="G6971" s="2">
        <f t="shared" si="432"/>
        <v>1263.9788000000001</v>
      </c>
      <c r="H6971" s="2">
        <f t="shared" si="433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tr">
        <f t="shared" si="435"/>
        <v>loss</v>
      </c>
      <c r="P6971" s="2" t="s">
        <v>28</v>
      </c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434"/>
        <v>Good Sales</v>
      </c>
      <c r="F6972" s="2">
        <v>0.13</v>
      </c>
      <c r="G6972" s="2">
        <f t="shared" si="432"/>
        <v>220.69580000000002</v>
      </c>
      <c r="H6972" s="2">
        <f t="shared" si="433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tr">
        <f t="shared" si="435"/>
        <v>loss</v>
      </c>
      <c r="P6972" s="2" t="s">
        <v>39</v>
      </c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434"/>
        <v>Good Sales</v>
      </c>
      <c r="F6973" s="2">
        <v>0.45</v>
      </c>
      <c r="G6973" s="2">
        <f t="shared" si="432"/>
        <v>791.65800000000002</v>
      </c>
      <c r="H6973" s="2">
        <f t="shared" si="433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tr">
        <f t="shared" si="435"/>
        <v>loss</v>
      </c>
      <c r="P6973" s="2" t="s">
        <v>17</v>
      </c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434"/>
        <v>Good Sales</v>
      </c>
      <c r="F6974" s="2">
        <v>0.14000000000000001</v>
      </c>
      <c r="G6974" s="2">
        <f t="shared" si="432"/>
        <v>533.17320000000007</v>
      </c>
      <c r="H6974" s="2">
        <f t="shared" si="433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tr">
        <f t="shared" si="435"/>
        <v>profit</v>
      </c>
      <c r="P6974" s="2" t="s">
        <v>48</v>
      </c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434"/>
        <v>concerning</v>
      </c>
      <c r="F6975" s="2">
        <v>0.14000000000000001</v>
      </c>
      <c r="G6975" s="2">
        <f t="shared" si="432"/>
        <v>59.58400000000001</v>
      </c>
      <c r="H6975" s="2">
        <f t="shared" si="433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tr">
        <f t="shared" si="435"/>
        <v>loss</v>
      </c>
      <c r="P6975" s="2" t="s">
        <v>39</v>
      </c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434"/>
        <v>Good Sales</v>
      </c>
      <c r="F6976" s="2">
        <v>0.21</v>
      </c>
      <c r="G6976" s="2">
        <f t="shared" si="432"/>
        <v>303.72299999999996</v>
      </c>
      <c r="H6976" s="2">
        <f t="shared" si="433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tr">
        <f t="shared" si="435"/>
        <v>loss</v>
      </c>
      <c r="P6976" s="2" t="s">
        <v>23</v>
      </c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434"/>
        <v>Good Sales</v>
      </c>
      <c r="F6977" s="2">
        <v>0.26</v>
      </c>
      <c r="G6977" s="2">
        <f t="shared" si="432"/>
        <v>220.96880000000002</v>
      </c>
      <c r="H6977" s="2">
        <f t="shared" si="433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tr">
        <f t="shared" si="435"/>
        <v>loss</v>
      </c>
      <c r="P6977" s="2" t="s">
        <v>48</v>
      </c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434"/>
        <v>Good Sales</v>
      </c>
      <c r="F6978" s="2">
        <v>0.21</v>
      </c>
      <c r="G6978" s="2">
        <f t="shared" ref="G6978:G7041" si="436">D6978*F6978</f>
        <v>993.07109999999989</v>
      </c>
      <c r="H6978" s="2">
        <f t="shared" ref="H6978:H7041" si="437">D6978-G6978</f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tr">
        <f t="shared" si="435"/>
        <v>loss</v>
      </c>
      <c r="P6978" s="2" t="s">
        <v>23</v>
      </c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438">IF(D6979&gt;800,"Good Sales","concerning")</f>
        <v>concerning</v>
      </c>
      <c r="F6979" s="2">
        <v>0.43</v>
      </c>
      <c r="G6979" s="2">
        <f t="shared" si="436"/>
        <v>232.82780000000002</v>
      </c>
      <c r="H6979" s="2">
        <f t="shared" si="437"/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tr">
        <f t="shared" ref="O6979:O7042" si="439">IF(N6979&gt;800,"profit","loss")</f>
        <v>loss</v>
      </c>
      <c r="P6979" s="2" t="s">
        <v>28</v>
      </c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438"/>
        <v>Good Sales</v>
      </c>
      <c r="F6980" s="2">
        <v>0.4</v>
      </c>
      <c r="G6980" s="2">
        <f t="shared" si="436"/>
        <v>1526.04</v>
      </c>
      <c r="H6980" s="2">
        <f t="shared" si="437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tr">
        <f t="shared" si="439"/>
        <v>profit</v>
      </c>
      <c r="P6980" s="2" t="s">
        <v>34</v>
      </c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438"/>
        <v>Good Sales</v>
      </c>
      <c r="F6981" s="2">
        <v>0.15</v>
      </c>
      <c r="G6981" s="2">
        <f t="shared" si="436"/>
        <v>478.36349999999999</v>
      </c>
      <c r="H6981" s="2">
        <f t="shared" si="437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tr">
        <f t="shared" si="439"/>
        <v>loss</v>
      </c>
      <c r="P6981" s="2" t="s">
        <v>34</v>
      </c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438"/>
        <v>Good Sales</v>
      </c>
      <c r="F6982" s="2">
        <v>0.26</v>
      </c>
      <c r="G6982" s="2">
        <f t="shared" si="436"/>
        <v>832.19240000000002</v>
      </c>
      <c r="H6982" s="2">
        <f t="shared" si="437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tr">
        <f t="shared" si="439"/>
        <v>profit</v>
      </c>
      <c r="P6982" s="2" t="s">
        <v>48</v>
      </c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438"/>
        <v>Good Sales</v>
      </c>
      <c r="F6983" s="2">
        <v>0.22</v>
      </c>
      <c r="G6983" s="2">
        <f t="shared" si="436"/>
        <v>844.98040000000003</v>
      </c>
      <c r="H6983" s="2">
        <f t="shared" si="437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tr">
        <f t="shared" si="439"/>
        <v>loss</v>
      </c>
      <c r="P6983" s="2" t="s">
        <v>23</v>
      </c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438"/>
        <v>Good Sales</v>
      </c>
      <c r="F6984" s="2">
        <v>0.03</v>
      </c>
      <c r="G6984" s="2">
        <f t="shared" si="436"/>
        <v>61.871699999999997</v>
      </c>
      <c r="H6984" s="2">
        <f t="shared" si="437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tr">
        <f t="shared" si="439"/>
        <v>loss</v>
      </c>
      <c r="P6984" s="2" t="s">
        <v>17</v>
      </c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438"/>
        <v>Good Sales</v>
      </c>
      <c r="F6985" s="2">
        <v>0.37</v>
      </c>
      <c r="G6985" s="2">
        <f t="shared" si="436"/>
        <v>763.54679999999996</v>
      </c>
      <c r="H6985" s="2">
        <f t="shared" si="437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tr">
        <f t="shared" si="439"/>
        <v>loss</v>
      </c>
      <c r="P6985" s="2" t="s">
        <v>17</v>
      </c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438"/>
        <v>Good Sales</v>
      </c>
      <c r="F6986" s="2">
        <v>0.09</v>
      </c>
      <c r="G6986" s="2">
        <f t="shared" si="436"/>
        <v>136.3194</v>
      </c>
      <c r="H6986" s="2">
        <f t="shared" si="437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tr">
        <f t="shared" si="439"/>
        <v>loss</v>
      </c>
      <c r="P6986" s="2" t="s">
        <v>23</v>
      </c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438"/>
        <v>Good Sales</v>
      </c>
      <c r="F6987" s="2">
        <v>0.47</v>
      </c>
      <c r="G6987" s="2">
        <f t="shared" si="436"/>
        <v>1423.6206</v>
      </c>
      <c r="H6987" s="2">
        <f t="shared" si="437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tr">
        <f t="shared" si="439"/>
        <v>loss</v>
      </c>
      <c r="P6987" s="2" t="s">
        <v>28</v>
      </c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438"/>
        <v>Good Sales</v>
      </c>
      <c r="F6988" s="2">
        <v>0.2</v>
      </c>
      <c r="G6988" s="2">
        <f t="shared" si="436"/>
        <v>931.21</v>
      </c>
      <c r="H6988" s="2">
        <f t="shared" si="437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tr">
        <f t="shared" si="439"/>
        <v>loss</v>
      </c>
      <c r="P6988" s="2" t="s">
        <v>28</v>
      </c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438"/>
        <v>Good Sales</v>
      </c>
      <c r="F6989" s="2">
        <v>0.31</v>
      </c>
      <c r="G6989" s="2">
        <f t="shared" si="436"/>
        <v>1434.5312000000001</v>
      </c>
      <c r="H6989" s="2">
        <f t="shared" si="437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tr">
        <f t="shared" si="439"/>
        <v>profit</v>
      </c>
      <c r="P6989" s="2" t="s">
        <v>17</v>
      </c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438"/>
        <v>Good Sales</v>
      </c>
      <c r="F6990" s="2">
        <v>0.41</v>
      </c>
      <c r="G6990" s="2">
        <f t="shared" si="436"/>
        <v>1453.2491</v>
      </c>
      <c r="H6990" s="2">
        <f t="shared" si="437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tr">
        <f t="shared" si="439"/>
        <v>loss</v>
      </c>
      <c r="P6990" s="2" t="s">
        <v>23</v>
      </c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438"/>
        <v>Good Sales</v>
      </c>
      <c r="F6991" s="2">
        <v>0.09</v>
      </c>
      <c r="G6991" s="2">
        <f t="shared" si="436"/>
        <v>408.62790000000001</v>
      </c>
      <c r="H6991" s="2">
        <f t="shared" si="437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tr">
        <f t="shared" si="439"/>
        <v>profit</v>
      </c>
      <c r="P6991" s="2" t="s">
        <v>28</v>
      </c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438"/>
        <v>Good Sales</v>
      </c>
      <c r="F6992" s="2">
        <v>0.27</v>
      </c>
      <c r="G6992" s="2">
        <f t="shared" si="436"/>
        <v>1301.7348</v>
      </c>
      <c r="H6992" s="2">
        <f t="shared" si="437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tr">
        <f t="shared" si="439"/>
        <v>profit</v>
      </c>
      <c r="P6992" s="2" t="s">
        <v>48</v>
      </c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438"/>
        <v>Good Sales</v>
      </c>
      <c r="F6993" s="2">
        <v>0.12</v>
      </c>
      <c r="G6993" s="2">
        <f t="shared" si="436"/>
        <v>479.52120000000002</v>
      </c>
      <c r="H6993" s="2">
        <f t="shared" si="437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tr">
        <f t="shared" si="439"/>
        <v>profit</v>
      </c>
      <c r="P6993" s="2" t="s">
        <v>48</v>
      </c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438"/>
        <v>Good Sales</v>
      </c>
      <c r="F6994" s="2">
        <v>0.25</v>
      </c>
      <c r="G6994" s="2">
        <f t="shared" si="436"/>
        <v>524.59500000000003</v>
      </c>
      <c r="H6994" s="2">
        <f t="shared" si="437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tr">
        <f t="shared" si="439"/>
        <v>loss</v>
      </c>
      <c r="P6994" s="2" t="s">
        <v>23</v>
      </c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438"/>
        <v>Good Sales</v>
      </c>
      <c r="F6995" s="2">
        <v>0.28999999999999998</v>
      </c>
      <c r="G6995" s="2">
        <f t="shared" si="436"/>
        <v>715.66200000000003</v>
      </c>
      <c r="H6995" s="2">
        <f t="shared" si="437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tr">
        <f t="shared" si="439"/>
        <v>loss</v>
      </c>
      <c r="P6995" s="2" t="s">
        <v>23</v>
      </c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438"/>
        <v>Good Sales</v>
      </c>
      <c r="F6996" s="2">
        <v>0.08</v>
      </c>
      <c r="G6996" s="2">
        <f t="shared" si="436"/>
        <v>373.05279999999999</v>
      </c>
      <c r="H6996" s="2">
        <f t="shared" si="437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tr">
        <f t="shared" si="439"/>
        <v>profit</v>
      </c>
      <c r="P6996" s="2" t="s">
        <v>39</v>
      </c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438"/>
        <v>Good Sales</v>
      </c>
      <c r="F6997" s="2">
        <v>0.28999999999999998</v>
      </c>
      <c r="G6997" s="2">
        <f t="shared" si="436"/>
        <v>981.08159999999987</v>
      </c>
      <c r="H6997" s="2">
        <f t="shared" si="437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tr">
        <f t="shared" si="439"/>
        <v>loss</v>
      </c>
      <c r="P6997" s="2" t="s">
        <v>34</v>
      </c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438"/>
        <v>Good Sales</v>
      </c>
      <c r="F6998" s="2">
        <v>0.23</v>
      </c>
      <c r="G6998" s="2">
        <f t="shared" si="436"/>
        <v>947.92199999999991</v>
      </c>
      <c r="H6998" s="2">
        <f t="shared" si="437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tr">
        <f t="shared" si="439"/>
        <v>profit</v>
      </c>
      <c r="P6998" s="2" t="s">
        <v>17</v>
      </c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438"/>
        <v>concerning</v>
      </c>
      <c r="F6999" s="2">
        <v>0.26</v>
      </c>
      <c r="G6999" s="2">
        <f t="shared" si="436"/>
        <v>173.92960000000002</v>
      </c>
      <c r="H6999" s="2">
        <f t="shared" si="437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tr">
        <f t="shared" si="439"/>
        <v>loss</v>
      </c>
      <c r="P6999" s="2" t="s">
        <v>23</v>
      </c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438"/>
        <v>Good Sales</v>
      </c>
      <c r="F7000" s="2">
        <v>0.45</v>
      </c>
      <c r="G7000" s="2">
        <f t="shared" si="436"/>
        <v>472.55399999999997</v>
      </c>
      <c r="H7000" s="2">
        <f t="shared" si="437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tr">
        <f t="shared" si="439"/>
        <v>loss</v>
      </c>
      <c r="P7000" s="2" t="s">
        <v>48</v>
      </c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438"/>
        <v>Good Sales</v>
      </c>
      <c r="F7001" s="2">
        <v>0.24</v>
      </c>
      <c r="G7001" s="2">
        <f t="shared" si="436"/>
        <v>428.6712</v>
      </c>
      <c r="H7001" s="2">
        <f t="shared" si="437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tr">
        <f t="shared" si="439"/>
        <v>loss</v>
      </c>
      <c r="P7001" s="2" t="s">
        <v>39</v>
      </c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438"/>
        <v>Good Sales</v>
      </c>
      <c r="F7002" s="2">
        <v>0.24</v>
      </c>
      <c r="G7002" s="2">
        <f t="shared" si="436"/>
        <v>245.37119999999999</v>
      </c>
      <c r="H7002" s="2">
        <f t="shared" si="437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tr">
        <f t="shared" si="439"/>
        <v>loss</v>
      </c>
      <c r="P7002" s="2" t="s">
        <v>23</v>
      </c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438"/>
        <v>Good Sales</v>
      </c>
      <c r="F7003" s="2">
        <v>0.24</v>
      </c>
      <c r="G7003" s="2">
        <f t="shared" si="436"/>
        <v>1090.0032000000001</v>
      </c>
      <c r="H7003" s="2">
        <f t="shared" si="437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tr">
        <f t="shared" si="439"/>
        <v>profit</v>
      </c>
      <c r="P7003" s="2" t="s">
        <v>17</v>
      </c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438"/>
        <v>Good Sales</v>
      </c>
      <c r="F7004" s="2">
        <v>0.31</v>
      </c>
      <c r="G7004" s="2">
        <f t="shared" si="436"/>
        <v>360.4556</v>
      </c>
      <c r="H7004" s="2">
        <f t="shared" si="437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tr">
        <f t="shared" si="439"/>
        <v>loss</v>
      </c>
      <c r="P7004" s="2" t="s">
        <v>23</v>
      </c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438"/>
        <v>Good Sales</v>
      </c>
      <c r="F7005" s="2">
        <v>0.18</v>
      </c>
      <c r="G7005" s="2">
        <f t="shared" si="436"/>
        <v>509.43599999999992</v>
      </c>
      <c r="H7005" s="2">
        <f t="shared" si="437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tr">
        <f t="shared" si="439"/>
        <v>loss</v>
      </c>
      <c r="P7005" s="2" t="s">
        <v>39</v>
      </c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438"/>
        <v>concerning</v>
      </c>
      <c r="F7006" s="2">
        <v>0.4</v>
      </c>
      <c r="G7006" s="2">
        <f t="shared" si="436"/>
        <v>207.48800000000003</v>
      </c>
      <c r="H7006" s="2">
        <f t="shared" si="437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tr">
        <f t="shared" si="439"/>
        <v>loss</v>
      </c>
      <c r="P7006" s="2" t="s">
        <v>17</v>
      </c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438"/>
        <v>Good Sales</v>
      </c>
      <c r="F7007" s="2">
        <v>0.14000000000000001</v>
      </c>
      <c r="G7007" s="2">
        <f t="shared" si="436"/>
        <v>120.30340000000001</v>
      </c>
      <c r="H7007" s="2">
        <f t="shared" si="437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tr">
        <f t="shared" si="439"/>
        <v>loss</v>
      </c>
      <c r="P7007" s="2" t="s">
        <v>28</v>
      </c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438"/>
        <v>Good Sales</v>
      </c>
      <c r="F7008" s="2">
        <v>0.15</v>
      </c>
      <c r="G7008" s="2">
        <f t="shared" si="436"/>
        <v>196.84949999999998</v>
      </c>
      <c r="H7008" s="2">
        <f t="shared" si="437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tr">
        <f t="shared" si="439"/>
        <v>loss</v>
      </c>
      <c r="P7008" s="2" t="s">
        <v>34</v>
      </c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438"/>
        <v>Good Sales</v>
      </c>
      <c r="F7009" s="2">
        <v>0.28999999999999998</v>
      </c>
      <c r="G7009" s="2">
        <f t="shared" si="436"/>
        <v>1425.6922</v>
      </c>
      <c r="H7009" s="2">
        <f t="shared" si="437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tr">
        <f t="shared" si="439"/>
        <v>profit</v>
      </c>
      <c r="P7009" s="2" t="s">
        <v>23</v>
      </c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438"/>
        <v>Good Sales</v>
      </c>
      <c r="F7010" s="2">
        <v>0.13</v>
      </c>
      <c r="G7010" s="2">
        <f t="shared" si="436"/>
        <v>520.72930000000008</v>
      </c>
      <c r="H7010" s="2">
        <f t="shared" si="437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tr">
        <f t="shared" si="439"/>
        <v>loss</v>
      </c>
      <c r="P7010" s="2" t="s">
        <v>17</v>
      </c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438"/>
        <v>Good Sales</v>
      </c>
      <c r="F7011" s="2">
        <v>0.04</v>
      </c>
      <c r="G7011" s="2">
        <f t="shared" si="436"/>
        <v>136.01680000000002</v>
      </c>
      <c r="H7011" s="2">
        <f t="shared" si="437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tr">
        <f t="shared" si="439"/>
        <v>profit</v>
      </c>
      <c r="P7011" s="2" t="s">
        <v>48</v>
      </c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438"/>
        <v>Good Sales</v>
      </c>
      <c r="F7012" s="2">
        <v>0.1</v>
      </c>
      <c r="G7012" s="2">
        <f t="shared" si="436"/>
        <v>458.96800000000007</v>
      </c>
      <c r="H7012" s="2">
        <f t="shared" si="437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tr">
        <f t="shared" si="439"/>
        <v>profit</v>
      </c>
      <c r="P7012" s="2" t="s">
        <v>28</v>
      </c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438"/>
        <v>Good Sales</v>
      </c>
      <c r="F7013" s="2">
        <v>0.46</v>
      </c>
      <c r="G7013" s="2">
        <f t="shared" si="436"/>
        <v>2201.2932000000001</v>
      </c>
      <c r="H7013" s="2">
        <f t="shared" si="437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tr">
        <f t="shared" si="439"/>
        <v>profit</v>
      </c>
      <c r="P7013" s="2" t="s">
        <v>23</v>
      </c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438"/>
        <v>Good Sales</v>
      </c>
      <c r="F7014" s="2">
        <v>0.01</v>
      </c>
      <c r="G7014" s="2">
        <f t="shared" si="436"/>
        <v>23.225100000000001</v>
      </c>
      <c r="H7014" s="2">
        <f t="shared" si="437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tr">
        <f t="shared" si="439"/>
        <v>loss</v>
      </c>
      <c r="P7014" s="2" t="s">
        <v>39</v>
      </c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438"/>
        <v>Good Sales</v>
      </c>
      <c r="F7015" s="2">
        <v>7.0000000000000007E-2</v>
      </c>
      <c r="G7015" s="2">
        <f t="shared" si="436"/>
        <v>119.39760000000001</v>
      </c>
      <c r="H7015" s="2">
        <f t="shared" si="437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tr">
        <f t="shared" si="439"/>
        <v>loss</v>
      </c>
      <c r="P7015" s="2" t="s">
        <v>17</v>
      </c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438"/>
        <v>Good Sales</v>
      </c>
      <c r="F7016" s="2">
        <v>0.38</v>
      </c>
      <c r="G7016" s="2">
        <f t="shared" si="436"/>
        <v>625.11900000000003</v>
      </c>
      <c r="H7016" s="2">
        <f t="shared" si="437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tr">
        <f t="shared" si="439"/>
        <v>loss</v>
      </c>
      <c r="P7016" s="2" t="s">
        <v>28</v>
      </c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438"/>
        <v>concerning</v>
      </c>
      <c r="F7017" s="2">
        <v>0.49</v>
      </c>
      <c r="G7017" s="2">
        <f t="shared" si="436"/>
        <v>134.7843</v>
      </c>
      <c r="H7017" s="2">
        <f t="shared" si="437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tr">
        <f t="shared" si="439"/>
        <v>loss</v>
      </c>
      <c r="P7017" s="2" t="s">
        <v>23</v>
      </c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438"/>
        <v>Good Sales</v>
      </c>
      <c r="F7018" s="2">
        <v>0.34</v>
      </c>
      <c r="G7018" s="2">
        <f t="shared" si="436"/>
        <v>499.87820000000005</v>
      </c>
      <c r="H7018" s="2">
        <f t="shared" si="437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tr">
        <f t="shared" si="439"/>
        <v>loss</v>
      </c>
      <c r="P7018" s="2" t="s">
        <v>17</v>
      </c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438"/>
        <v>Good Sales</v>
      </c>
      <c r="F7019" s="2">
        <v>0.46</v>
      </c>
      <c r="G7019" s="2">
        <f t="shared" si="436"/>
        <v>846.2758</v>
      </c>
      <c r="H7019" s="2">
        <f t="shared" si="437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tr">
        <f t="shared" si="439"/>
        <v>loss</v>
      </c>
      <c r="P7019" s="2" t="s">
        <v>28</v>
      </c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438"/>
        <v>concerning</v>
      </c>
      <c r="F7020" s="2">
        <v>0.43</v>
      </c>
      <c r="G7020" s="2">
        <f t="shared" si="436"/>
        <v>120.744</v>
      </c>
      <c r="H7020" s="2">
        <f t="shared" si="437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tr">
        <f t="shared" si="439"/>
        <v>loss</v>
      </c>
      <c r="P7020" s="2" t="s">
        <v>39</v>
      </c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438"/>
        <v>Good Sales</v>
      </c>
      <c r="F7021" s="2">
        <v>0.24</v>
      </c>
      <c r="G7021" s="2">
        <f t="shared" si="436"/>
        <v>1061.9423999999999</v>
      </c>
      <c r="H7021" s="2">
        <f t="shared" si="437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tr">
        <f t="shared" si="439"/>
        <v>loss</v>
      </c>
      <c r="P7021" s="2" t="s">
        <v>17</v>
      </c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438"/>
        <v>Good Sales</v>
      </c>
      <c r="F7022" s="2">
        <v>0.17</v>
      </c>
      <c r="G7022" s="2">
        <f t="shared" si="436"/>
        <v>723.2650000000001</v>
      </c>
      <c r="H7022" s="2">
        <f t="shared" si="437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tr">
        <f t="shared" si="439"/>
        <v>loss</v>
      </c>
      <c r="P7022" s="2" t="s">
        <v>48</v>
      </c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438"/>
        <v>Good Sales</v>
      </c>
      <c r="F7023" s="2">
        <v>0.32</v>
      </c>
      <c r="G7023" s="2">
        <f t="shared" si="436"/>
        <v>426.35199999999998</v>
      </c>
      <c r="H7023" s="2">
        <f t="shared" si="437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tr">
        <f t="shared" si="439"/>
        <v>loss</v>
      </c>
      <c r="P7023" s="2" t="s">
        <v>39</v>
      </c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438"/>
        <v>Good Sales</v>
      </c>
      <c r="F7024" s="2">
        <v>0.27</v>
      </c>
      <c r="G7024" s="2">
        <f t="shared" si="436"/>
        <v>1088.7858000000001</v>
      </c>
      <c r="H7024" s="2">
        <f t="shared" si="437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tr">
        <f t="shared" si="439"/>
        <v>profit</v>
      </c>
      <c r="P7024" s="2" t="s">
        <v>28</v>
      </c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438"/>
        <v>Good Sales</v>
      </c>
      <c r="F7025" s="2">
        <v>0.01</v>
      </c>
      <c r="G7025" s="2">
        <f t="shared" si="436"/>
        <v>40.014400000000002</v>
      </c>
      <c r="H7025" s="2">
        <f t="shared" si="437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tr">
        <f t="shared" si="439"/>
        <v>loss</v>
      </c>
      <c r="P7025" s="2" t="s">
        <v>48</v>
      </c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438"/>
        <v>Good Sales</v>
      </c>
      <c r="F7026" s="2">
        <v>0.48</v>
      </c>
      <c r="G7026" s="2">
        <f t="shared" si="436"/>
        <v>835.94879999999989</v>
      </c>
      <c r="H7026" s="2">
        <f t="shared" si="437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tr">
        <f t="shared" si="439"/>
        <v>loss</v>
      </c>
      <c r="P7026" s="2" t="s">
        <v>17</v>
      </c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438"/>
        <v>Good Sales</v>
      </c>
      <c r="F7027" s="2">
        <v>0.28999999999999998</v>
      </c>
      <c r="G7027" s="2">
        <f t="shared" si="436"/>
        <v>1019.5327</v>
      </c>
      <c r="H7027" s="2">
        <f t="shared" si="437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tr">
        <f t="shared" si="439"/>
        <v>loss</v>
      </c>
      <c r="P7027" s="2" t="s">
        <v>48</v>
      </c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438"/>
        <v>Good Sales</v>
      </c>
      <c r="F7028" s="2">
        <v>0.44</v>
      </c>
      <c r="G7028" s="2">
        <f t="shared" si="436"/>
        <v>668.93200000000002</v>
      </c>
      <c r="H7028" s="2">
        <f t="shared" si="437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tr">
        <f t="shared" si="439"/>
        <v>loss</v>
      </c>
      <c r="P7028" s="2" t="s">
        <v>39</v>
      </c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438"/>
        <v>concerning</v>
      </c>
      <c r="F7029" s="2">
        <v>0.37</v>
      </c>
      <c r="G7029" s="2">
        <f t="shared" si="436"/>
        <v>164.40950000000001</v>
      </c>
      <c r="H7029" s="2">
        <f t="shared" si="437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tr">
        <f t="shared" si="439"/>
        <v>loss</v>
      </c>
      <c r="P7029" s="2" t="s">
        <v>17</v>
      </c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438"/>
        <v>Good Sales</v>
      </c>
      <c r="F7030" s="2">
        <v>0.17</v>
      </c>
      <c r="G7030" s="2">
        <f t="shared" si="436"/>
        <v>437.49670000000009</v>
      </c>
      <c r="H7030" s="2">
        <f t="shared" si="437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tr">
        <f t="shared" si="439"/>
        <v>loss</v>
      </c>
      <c r="P7030" s="2" t="s">
        <v>17</v>
      </c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438"/>
        <v>Good Sales</v>
      </c>
      <c r="F7031" s="2">
        <v>0.45</v>
      </c>
      <c r="G7031" s="2">
        <f t="shared" si="436"/>
        <v>1011.5100000000001</v>
      </c>
      <c r="H7031" s="2">
        <f t="shared" si="437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tr">
        <f t="shared" si="439"/>
        <v>loss</v>
      </c>
      <c r="P7031" s="2" t="s">
        <v>23</v>
      </c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438"/>
        <v>concerning</v>
      </c>
      <c r="F7032" s="2">
        <v>0.4</v>
      </c>
      <c r="G7032" s="2">
        <f t="shared" si="436"/>
        <v>310.78000000000003</v>
      </c>
      <c r="H7032" s="2">
        <f t="shared" si="437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tr">
        <f t="shared" si="439"/>
        <v>loss</v>
      </c>
      <c r="P7032" s="2" t="s">
        <v>48</v>
      </c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438"/>
        <v>Good Sales</v>
      </c>
      <c r="F7033" s="2">
        <v>0.21</v>
      </c>
      <c r="G7033" s="2">
        <f t="shared" si="436"/>
        <v>525.77909999999997</v>
      </c>
      <c r="H7033" s="2">
        <f t="shared" si="437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tr">
        <f t="shared" si="439"/>
        <v>loss</v>
      </c>
      <c r="P7033" s="2" t="s">
        <v>17</v>
      </c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438"/>
        <v>Good Sales</v>
      </c>
      <c r="F7034" s="2">
        <v>0.42</v>
      </c>
      <c r="G7034" s="2">
        <f t="shared" si="436"/>
        <v>1995.8147999999997</v>
      </c>
      <c r="H7034" s="2">
        <f t="shared" si="437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tr">
        <f t="shared" si="439"/>
        <v>profit</v>
      </c>
      <c r="P7034" s="2" t="s">
        <v>39</v>
      </c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438"/>
        <v>Good Sales</v>
      </c>
      <c r="F7035" s="2">
        <v>0.14000000000000001</v>
      </c>
      <c r="G7035" s="2">
        <f t="shared" si="436"/>
        <v>515.73620000000005</v>
      </c>
      <c r="H7035" s="2">
        <f t="shared" si="437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tr">
        <f t="shared" si="439"/>
        <v>loss</v>
      </c>
      <c r="P7035" s="2" t="s">
        <v>48</v>
      </c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438"/>
        <v>Good Sales</v>
      </c>
      <c r="F7036" s="2">
        <v>0.34</v>
      </c>
      <c r="G7036" s="2">
        <f t="shared" si="436"/>
        <v>1264.9598000000001</v>
      </c>
      <c r="H7036" s="2">
        <f t="shared" si="437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tr">
        <f t="shared" si="439"/>
        <v>loss</v>
      </c>
      <c r="P7036" s="2" t="s">
        <v>34</v>
      </c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438"/>
        <v>Good Sales</v>
      </c>
      <c r="F7037" s="2">
        <v>0.06</v>
      </c>
      <c r="G7037" s="2">
        <f t="shared" si="436"/>
        <v>228.72</v>
      </c>
      <c r="H7037" s="2">
        <f t="shared" si="437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tr">
        <f t="shared" si="439"/>
        <v>loss</v>
      </c>
      <c r="P7037" s="2" t="s">
        <v>23</v>
      </c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438"/>
        <v>Good Sales</v>
      </c>
      <c r="F7038" s="2">
        <v>0.43</v>
      </c>
      <c r="G7038" s="2">
        <f t="shared" si="436"/>
        <v>1611.9453000000001</v>
      </c>
      <c r="H7038" s="2">
        <f t="shared" si="437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tr">
        <f t="shared" si="439"/>
        <v>loss</v>
      </c>
      <c r="P7038" s="2" t="s">
        <v>48</v>
      </c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438"/>
        <v>concerning</v>
      </c>
      <c r="F7039" s="2">
        <v>0.36</v>
      </c>
      <c r="G7039" s="2">
        <f t="shared" si="436"/>
        <v>71.107200000000006</v>
      </c>
      <c r="H7039" s="2">
        <f t="shared" si="437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tr">
        <f t="shared" si="439"/>
        <v>loss</v>
      </c>
      <c r="P7039" s="2" t="s">
        <v>34</v>
      </c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438"/>
        <v>Good Sales</v>
      </c>
      <c r="F7040" s="2">
        <v>0.08</v>
      </c>
      <c r="G7040" s="2">
        <f t="shared" si="436"/>
        <v>370.47919999999999</v>
      </c>
      <c r="H7040" s="2">
        <f t="shared" si="437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tr">
        <f t="shared" si="439"/>
        <v>loss</v>
      </c>
      <c r="P7040" s="2" t="s">
        <v>17</v>
      </c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438"/>
        <v>Good Sales</v>
      </c>
      <c r="F7041" s="2">
        <v>0.01</v>
      </c>
      <c r="G7041" s="2">
        <f t="shared" si="436"/>
        <v>41.676800000000007</v>
      </c>
      <c r="H7041" s="2">
        <f t="shared" si="437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tr">
        <f t="shared" si="439"/>
        <v>profit</v>
      </c>
      <c r="P7041" s="2" t="s">
        <v>34</v>
      </c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438"/>
        <v>Good Sales</v>
      </c>
      <c r="F7042" s="2">
        <v>0.19</v>
      </c>
      <c r="G7042" s="2">
        <f t="shared" ref="G7042:G7105" si="440">D7042*F7042</f>
        <v>274.6336</v>
      </c>
      <c r="H7042" s="2">
        <f t="shared" ref="H7042:H7105" si="441">D7042-G7042</f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tr">
        <f t="shared" si="439"/>
        <v>loss</v>
      </c>
      <c r="P7042" s="2" t="s">
        <v>28</v>
      </c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442">IF(D7043&gt;800,"Good Sales","concerning")</f>
        <v>Good Sales</v>
      </c>
      <c r="F7043" s="2">
        <v>0.34</v>
      </c>
      <c r="G7043" s="2">
        <f t="shared" si="440"/>
        <v>954.8696000000001</v>
      </c>
      <c r="H7043" s="2">
        <f t="shared" si="441"/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tr">
        <f t="shared" ref="O7043:O7106" si="443">IF(N7043&gt;800,"profit","loss")</f>
        <v>loss</v>
      </c>
      <c r="P7043" s="2" t="s">
        <v>28</v>
      </c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442"/>
        <v>Good Sales</v>
      </c>
      <c r="F7044" s="2">
        <v>0.14000000000000001</v>
      </c>
      <c r="G7044" s="2">
        <f t="shared" si="440"/>
        <v>435.89420000000007</v>
      </c>
      <c r="H7044" s="2">
        <f t="shared" si="44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tr">
        <f t="shared" si="443"/>
        <v>loss</v>
      </c>
      <c r="P7044" s="2" t="s">
        <v>48</v>
      </c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442"/>
        <v>concerning</v>
      </c>
      <c r="F7045" s="2">
        <v>0.49</v>
      </c>
      <c r="G7045" s="2">
        <f t="shared" si="440"/>
        <v>365.79969999999997</v>
      </c>
      <c r="H7045" s="2">
        <f t="shared" si="44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tr">
        <f t="shared" si="443"/>
        <v>loss</v>
      </c>
      <c r="P7045" s="2" t="s">
        <v>28</v>
      </c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442"/>
        <v>Good Sales</v>
      </c>
      <c r="F7046" s="2">
        <v>0.47</v>
      </c>
      <c r="G7046" s="2">
        <f t="shared" si="440"/>
        <v>631.87739999999997</v>
      </c>
      <c r="H7046" s="2">
        <f t="shared" si="44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tr">
        <f t="shared" si="443"/>
        <v>loss</v>
      </c>
      <c r="P7046" s="2" t="s">
        <v>28</v>
      </c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442"/>
        <v>concerning</v>
      </c>
      <c r="F7047" s="2">
        <v>0.3</v>
      </c>
      <c r="G7047" s="2">
        <f t="shared" si="440"/>
        <v>64.179000000000002</v>
      </c>
      <c r="H7047" s="2">
        <f t="shared" si="44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tr">
        <f t="shared" si="443"/>
        <v>loss</v>
      </c>
      <c r="P7047" s="2" t="s">
        <v>23</v>
      </c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442"/>
        <v>Good Sales</v>
      </c>
      <c r="F7048" s="2">
        <v>0.16</v>
      </c>
      <c r="G7048" s="2">
        <f t="shared" si="440"/>
        <v>693.33759999999995</v>
      </c>
      <c r="H7048" s="2">
        <f t="shared" si="44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tr">
        <f t="shared" si="443"/>
        <v>profit</v>
      </c>
      <c r="P7048" s="2" t="s">
        <v>34</v>
      </c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442"/>
        <v>concerning</v>
      </c>
      <c r="F7049" s="2">
        <v>0.45</v>
      </c>
      <c r="G7049" s="2">
        <f t="shared" si="440"/>
        <v>99.913499999999999</v>
      </c>
      <c r="H7049" s="2">
        <f t="shared" si="44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tr">
        <f t="shared" si="443"/>
        <v>loss</v>
      </c>
      <c r="P7049" s="2" t="s">
        <v>17</v>
      </c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442"/>
        <v>Good Sales</v>
      </c>
      <c r="F7050" s="2">
        <v>0.4</v>
      </c>
      <c r="G7050" s="2">
        <f t="shared" si="440"/>
        <v>664.64400000000001</v>
      </c>
      <c r="H7050" s="2">
        <f t="shared" si="44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tr">
        <f t="shared" si="443"/>
        <v>loss</v>
      </c>
      <c r="P7050" s="2" t="s">
        <v>23</v>
      </c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442"/>
        <v>concerning</v>
      </c>
      <c r="F7051" s="2">
        <v>0.04</v>
      </c>
      <c r="G7051" s="2">
        <f t="shared" si="440"/>
        <v>19.336400000000001</v>
      </c>
      <c r="H7051" s="2">
        <f t="shared" si="44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tr">
        <f t="shared" si="443"/>
        <v>loss</v>
      </c>
      <c r="P7051" s="2" t="s">
        <v>34</v>
      </c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442"/>
        <v>Good Sales</v>
      </c>
      <c r="F7052" s="2">
        <v>0.24</v>
      </c>
      <c r="G7052" s="2">
        <f t="shared" si="440"/>
        <v>942.93359999999996</v>
      </c>
      <c r="H7052" s="2">
        <f t="shared" si="44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tr">
        <f t="shared" si="443"/>
        <v>loss</v>
      </c>
      <c r="P7052" s="2" t="s">
        <v>23</v>
      </c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442"/>
        <v>Good Sales</v>
      </c>
      <c r="F7053" s="2">
        <v>0.49</v>
      </c>
      <c r="G7053" s="2">
        <f t="shared" si="440"/>
        <v>2269.8858</v>
      </c>
      <c r="H7053" s="2">
        <f t="shared" si="44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tr">
        <f t="shared" si="443"/>
        <v>profit</v>
      </c>
      <c r="P7053" s="2" t="s">
        <v>48</v>
      </c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442"/>
        <v>Good Sales</v>
      </c>
      <c r="F7054" s="2">
        <v>0.23</v>
      </c>
      <c r="G7054" s="2">
        <f t="shared" si="440"/>
        <v>657.2940000000001</v>
      </c>
      <c r="H7054" s="2">
        <f t="shared" si="44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tr">
        <f t="shared" si="443"/>
        <v>loss</v>
      </c>
      <c r="P7054" s="2" t="s">
        <v>48</v>
      </c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442"/>
        <v>concerning</v>
      </c>
      <c r="F7055" s="2">
        <v>0.47</v>
      </c>
      <c r="G7055" s="2">
        <f t="shared" si="440"/>
        <v>368.42359999999996</v>
      </c>
      <c r="H7055" s="2">
        <f t="shared" si="44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tr">
        <f t="shared" si="443"/>
        <v>loss</v>
      </c>
      <c r="P7055" s="2" t="s">
        <v>17</v>
      </c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442"/>
        <v>Good Sales</v>
      </c>
      <c r="F7056" s="2">
        <v>0.49</v>
      </c>
      <c r="G7056" s="2">
        <f t="shared" si="440"/>
        <v>1389.1451</v>
      </c>
      <c r="H7056" s="2">
        <f t="shared" si="44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tr">
        <f t="shared" si="443"/>
        <v>loss</v>
      </c>
      <c r="P7056" s="2" t="s">
        <v>39</v>
      </c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442"/>
        <v>Good Sales</v>
      </c>
      <c r="F7057" s="2">
        <v>0.19</v>
      </c>
      <c r="G7057" s="2">
        <f t="shared" si="440"/>
        <v>736.18730000000005</v>
      </c>
      <c r="H7057" s="2">
        <f t="shared" si="44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tr">
        <f t="shared" si="443"/>
        <v>loss</v>
      </c>
      <c r="P7057" s="2" t="s">
        <v>23</v>
      </c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442"/>
        <v>Good Sales</v>
      </c>
      <c r="F7058" s="2">
        <v>0.48</v>
      </c>
      <c r="G7058" s="2">
        <f t="shared" si="440"/>
        <v>1737.7151999999999</v>
      </c>
      <c r="H7058" s="2">
        <f t="shared" si="44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tr">
        <f t="shared" si="443"/>
        <v>loss</v>
      </c>
      <c r="P7058" s="2" t="s">
        <v>23</v>
      </c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442"/>
        <v>Good Sales</v>
      </c>
      <c r="F7059" s="2">
        <v>7.0000000000000007E-2</v>
      </c>
      <c r="G7059" s="2">
        <f t="shared" si="440"/>
        <v>261.40940000000001</v>
      </c>
      <c r="H7059" s="2">
        <f t="shared" si="44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tr">
        <f t="shared" si="443"/>
        <v>loss</v>
      </c>
      <c r="P7059" s="2" t="s">
        <v>39</v>
      </c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442"/>
        <v>Good Sales</v>
      </c>
      <c r="F7060" s="2">
        <v>0.08</v>
      </c>
      <c r="G7060" s="2">
        <f t="shared" si="440"/>
        <v>117.43600000000001</v>
      </c>
      <c r="H7060" s="2">
        <f t="shared" si="44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tr">
        <f t="shared" si="443"/>
        <v>loss</v>
      </c>
      <c r="P7060" s="2" t="s">
        <v>28</v>
      </c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442"/>
        <v>concerning</v>
      </c>
      <c r="F7061" s="2">
        <v>0.14000000000000001</v>
      </c>
      <c r="G7061" s="2">
        <f t="shared" si="440"/>
        <v>64.583400000000012</v>
      </c>
      <c r="H7061" s="2">
        <f t="shared" si="44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tr">
        <f t="shared" si="443"/>
        <v>loss</v>
      </c>
      <c r="P7061" s="2" t="s">
        <v>23</v>
      </c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442"/>
        <v>Good Sales</v>
      </c>
      <c r="F7062" s="2">
        <v>0.23</v>
      </c>
      <c r="G7062" s="2">
        <f t="shared" si="440"/>
        <v>190.88159999999999</v>
      </c>
      <c r="H7062" s="2">
        <f t="shared" si="44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tr">
        <f t="shared" si="443"/>
        <v>loss</v>
      </c>
      <c r="P7062" s="2" t="s">
        <v>34</v>
      </c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442"/>
        <v>Good Sales</v>
      </c>
      <c r="F7063" s="2">
        <v>0.09</v>
      </c>
      <c r="G7063" s="2">
        <f t="shared" si="440"/>
        <v>430.37819999999994</v>
      </c>
      <c r="H7063" s="2">
        <f t="shared" si="44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tr">
        <f t="shared" si="443"/>
        <v>profit</v>
      </c>
      <c r="P7063" s="2" t="s">
        <v>23</v>
      </c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442"/>
        <v>Good Sales</v>
      </c>
      <c r="F7064" s="2">
        <v>0.17</v>
      </c>
      <c r="G7064" s="2">
        <f t="shared" si="440"/>
        <v>528.05740000000003</v>
      </c>
      <c r="H7064" s="2">
        <f t="shared" si="44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tr">
        <f t="shared" si="443"/>
        <v>loss</v>
      </c>
      <c r="P7064" s="2" t="s">
        <v>17</v>
      </c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442"/>
        <v>Good Sales</v>
      </c>
      <c r="F7065" s="2">
        <v>0.05</v>
      </c>
      <c r="G7065" s="2">
        <f t="shared" si="440"/>
        <v>183.33550000000002</v>
      </c>
      <c r="H7065" s="2">
        <f t="shared" si="44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tr">
        <f t="shared" si="443"/>
        <v>profit</v>
      </c>
      <c r="P7065" s="2" t="s">
        <v>28</v>
      </c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442"/>
        <v>Good Sales</v>
      </c>
      <c r="F7066" s="2">
        <v>0.22</v>
      </c>
      <c r="G7066" s="2">
        <f t="shared" si="440"/>
        <v>991.19240000000002</v>
      </c>
      <c r="H7066" s="2">
        <f t="shared" si="44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tr">
        <f t="shared" si="443"/>
        <v>loss</v>
      </c>
      <c r="P7066" s="2" t="s">
        <v>48</v>
      </c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442"/>
        <v>Good Sales</v>
      </c>
      <c r="F7067" s="2">
        <v>0.41</v>
      </c>
      <c r="G7067" s="2">
        <f t="shared" si="440"/>
        <v>1754.1849999999999</v>
      </c>
      <c r="H7067" s="2">
        <f t="shared" si="44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tr">
        <f t="shared" si="443"/>
        <v>profit</v>
      </c>
      <c r="P7067" s="2" t="s">
        <v>48</v>
      </c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442"/>
        <v>Good Sales</v>
      </c>
      <c r="F7068" s="2">
        <v>0.3</v>
      </c>
      <c r="G7068" s="2">
        <f t="shared" si="440"/>
        <v>351.05099999999999</v>
      </c>
      <c r="H7068" s="2">
        <f t="shared" si="44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tr">
        <f t="shared" si="443"/>
        <v>loss</v>
      </c>
      <c r="P7068" s="2" t="s">
        <v>17</v>
      </c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442"/>
        <v>concerning</v>
      </c>
      <c r="F7069" s="2">
        <v>0.41</v>
      </c>
      <c r="G7069" s="2">
        <f t="shared" si="440"/>
        <v>157.64089999999999</v>
      </c>
      <c r="H7069" s="2">
        <f t="shared" si="44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tr">
        <f t="shared" si="443"/>
        <v>loss</v>
      </c>
      <c r="P7069" s="2" t="s">
        <v>39</v>
      </c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442"/>
        <v>Good Sales</v>
      </c>
      <c r="F7070" s="2">
        <v>7.0000000000000007E-2</v>
      </c>
      <c r="G7070" s="2">
        <f t="shared" si="440"/>
        <v>324.31910000000005</v>
      </c>
      <c r="H7070" s="2">
        <f t="shared" si="44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tr">
        <f t="shared" si="443"/>
        <v>profit</v>
      </c>
      <c r="P7070" s="2" t="s">
        <v>48</v>
      </c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442"/>
        <v>Good Sales</v>
      </c>
      <c r="F7071" s="2">
        <v>0.2</v>
      </c>
      <c r="G7071" s="2">
        <f t="shared" si="440"/>
        <v>982.03400000000011</v>
      </c>
      <c r="H7071" s="2">
        <f t="shared" si="44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tr">
        <f t="shared" si="443"/>
        <v>profit</v>
      </c>
      <c r="P7071" s="2" t="s">
        <v>28</v>
      </c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442"/>
        <v>Good Sales</v>
      </c>
      <c r="F7072" s="2">
        <v>0.02</v>
      </c>
      <c r="G7072" s="2">
        <f t="shared" si="440"/>
        <v>57.599799999999995</v>
      </c>
      <c r="H7072" s="2">
        <f t="shared" si="44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tr">
        <f t="shared" si="443"/>
        <v>loss</v>
      </c>
      <c r="P7072" s="2" t="s">
        <v>48</v>
      </c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442"/>
        <v>Good Sales</v>
      </c>
      <c r="F7073" s="2">
        <v>0.18</v>
      </c>
      <c r="G7073" s="2">
        <f t="shared" si="440"/>
        <v>801.57060000000001</v>
      </c>
      <c r="H7073" s="2">
        <f t="shared" si="44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tr">
        <f t="shared" si="443"/>
        <v>loss</v>
      </c>
      <c r="P7073" s="2" t="s">
        <v>39</v>
      </c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442"/>
        <v>Good Sales</v>
      </c>
      <c r="F7074" s="2">
        <v>0.31</v>
      </c>
      <c r="G7074" s="2">
        <f t="shared" si="440"/>
        <v>383.12900000000002</v>
      </c>
      <c r="H7074" s="2">
        <f t="shared" si="44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tr">
        <f t="shared" si="443"/>
        <v>loss</v>
      </c>
      <c r="P7074" s="2" t="s">
        <v>23</v>
      </c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442"/>
        <v>concerning</v>
      </c>
      <c r="F7075" s="2">
        <v>0.28000000000000003</v>
      </c>
      <c r="G7075" s="2">
        <f t="shared" si="440"/>
        <v>180.34520000000003</v>
      </c>
      <c r="H7075" s="2">
        <f t="shared" si="44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tr">
        <f t="shared" si="443"/>
        <v>loss</v>
      </c>
      <c r="P7075" s="2" t="s">
        <v>17</v>
      </c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442"/>
        <v>Good Sales</v>
      </c>
      <c r="F7076" s="2">
        <v>0.03</v>
      </c>
      <c r="G7076" s="2">
        <f t="shared" si="440"/>
        <v>76.472999999999999</v>
      </c>
      <c r="H7076" s="2">
        <f t="shared" si="44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tr">
        <f t="shared" si="443"/>
        <v>loss</v>
      </c>
      <c r="P7076" s="2" t="s">
        <v>28</v>
      </c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442"/>
        <v>Good Sales</v>
      </c>
      <c r="F7077" s="2">
        <v>0.03</v>
      </c>
      <c r="G7077" s="2">
        <f t="shared" si="440"/>
        <v>122.244</v>
      </c>
      <c r="H7077" s="2">
        <f t="shared" si="44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tr">
        <f t="shared" si="443"/>
        <v>profit</v>
      </c>
      <c r="P7077" s="2" t="s">
        <v>39</v>
      </c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442"/>
        <v>Good Sales</v>
      </c>
      <c r="F7078" s="2">
        <v>0.15</v>
      </c>
      <c r="G7078" s="2">
        <f t="shared" si="440"/>
        <v>496.17</v>
      </c>
      <c r="H7078" s="2">
        <f t="shared" si="44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tr">
        <f t="shared" si="443"/>
        <v>loss</v>
      </c>
      <c r="P7078" s="2" t="s">
        <v>17</v>
      </c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442"/>
        <v>Good Sales</v>
      </c>
      <c r="F7079" s="2">
        <v>0.39</v>
      </c>
      <c r="G7079" s="2">
        <f t="shared" si="440"/>
        <v>1256.9193</v>
      </c>
      <c r="H7079" s="2">
        <f t="shared" si="44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tr">
        <f t="shared" si="443"/>
        <v>loss</v>
      </c>
      <c r="P7079" s="2" t="s">
        <v>48</v>
      </c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442"/>
        <v>concerning</v>
      </c>
      <c r="F7080" s="2">
        <v>0.01</v>
      </c>
      <c r="G7080" s="2">
        <f t="shared" si="440"/>
        <v>1.8555000000000001</v>
      </c>
      <c r="H7080" s="2">
        <f t="shared" si="44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tr">
        <f t="shared" si="443"/>
        <v>loss</v>
      </c>
      <c r="P7080" s="2" t="s">
        <v>23</v>
      </c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442"/>
        <v>Good Sales</v>
      </c>
      <c r="F7081" s="2">
        <v>0.31</v>
      </c>
      <c r="G7081" s="2">
        <f t="shared" si="440"/>
        <v>513.27319999999997</v>
      </c>
      <c r="H7081" s="2">
        <f t="shared" si="44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tr">
        <f t="shared" si="443"/>
        <v>loss</v>
      </c>
      <c r="P7081" s="2" t="s">
        <v>48</v>
      </c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442"/>
        <v>Good Sales</v>
      </c>
      <c r="F7082" s="2">
        <v>0.09</v>
      </c>
      <c r="G7082" s="2">
        <f t="shared" si="440"/>
        <v>423.31769999999995</v>
      </c>
      <c r="H7082" s="2">
        <f t="shared" si="44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tr">
        <f t="shared" si="443"/>
        <v>loss</v>
      </c>
      <c r="P7082" s="2" t="s">
        <v>23</v>
      </c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442"/>
        <v>concerning</v>
      </c>
      <c r="F7083" s="2">
        <v>0.47</v>
      </c>
      <c r="G7083" s="2">
        <f t="shared" si="440"/>
        <v>356.23180000000002</v>
      </c>
      <c r="H7083" s="2">
        <f t="shared" si="44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tr">
        <f t="shared" si="443"/>
        <v>loss</v>
      </c>
      <c r="P7083" s="2" t="s">
        <v>23</v>
      </c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442"/>
        <v>Good Sales</v>
      </c>
      <c r="F7084" s="2">
        <v>0.22</v>
      </c>
      <c r="G7084" s="2">
        <f t="shared" si="440"/>
        <v>805.02179999999998</v>
      </c>
      <c r="H7084" s="2">
        <f t="shared" si="44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tr">
        <f t="shared" si="443"/>
        <v>loss</v>
      </c>
      <c r="P7084" s="2" t="s">
        <v>23</v>
      </c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442"/>
        <v>Good Sales</v>
      </c>
      <c r="F7085" s="2">
        <v>0.02</v>
      </c>
      <c r="G7085" s="2">
        <f t="shared" si="440"/>
        <v>76.412400000000005</v>
      </c>
      <c r="H7085" s="2">
        <f t="shared" si="44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tr">
        <f t="shared" si="443"/>
        <v>loss</v>
      </c>
      <c r="P7085" s="2" t="s">
        <v>23</v>
      </c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442"/>
        <v>Good Sales</v>
      </c>
      <c r="F7086" s="2">
        <v>0.36</v>
      </c>
      <c r="G7086" s="2">
        <f t="shared" si="440"/>
        <v>1328.7167999999999</v>
      </c>
      <c r="H7086" s="2">
        <f t="shared" si="44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tr">
        <f t="shared" si="443"/>
        <v>loss</v>
      </c>
      <c r="P7086" s="2" t="s">
        <v>28</v>
      </c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442"/>
        <v>Good Sales</v>
      </c>
      <c r="F7087" s="2">
        <v>0.24</v>
      </c>
      <c r="G7087" s="2">
        <f t="shared" si="440"/>
        <v>1187.3999999999999</v>
      </c>
      <c r="H7087" s="2">
        <f t="shared" si="44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tr">
        <f t="shared" si="443"/>
        <v>loss</v>
      </c>
      <c r="P7087" s="2" t="s">
        <v>48</v>
      </c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442"/>
        <v>Good Sales</v>
      </c>
      <c r="F7088" s="2">
        <v>0.44</v>
      </c>
      <c r="G7088" s="2">
        <f t="shared" si="440"/>
        <v>926.25279999999998</v>
      </c>
      <c r="H7088" s="2">
        <f t="shared" si="44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tr">
        <f t="shared" si="443"/>
        <v>loss</v>
      </c>
      <c r="P7088" s="2" t="s">
        <v>23</v>
      </c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442"/>
        <v>Good Sales</v>
      </c>
      <c r="F7089" s="2">
        <v>0.33</v>
      </c>
      <c r="G7089" s="2">
        <f t="shared" si="440"/>
        <v>1136.1075000000001</v>
      </c>
      <c r="H7089" s="2">
        <f t="shared" si="44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tr">
        <f t="shared" si="443"/>
        <v>profit</v>
      </c>
      <c r="P7089" s="2" t="s">
        <v>23</v>
      </c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442"/>
        <v>Good Sales</v>
      </c>
      <c r="F7090" s="2">
        <v>0.35</v>
      </c>
      <c r="G7090" s="2">
        <f t="shared" si="440"/>
        <v>367.11849999999998</v>
      </c>
      <c r="H7090" s="2">
        <f t="shared" si="44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tr">
        <f t="shared" si="443"/>
        <v>loss</v>
      </c>
      <c r="P7090" s="2" t="s">
        <v>39</v>
      </c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442"/>
        <v>Good Sales</v>
      </c>
      <c r="F7091" s="2">
        <v>0.38</v>
      </c>
      <c r="G7091" s="2">
        <f t="shared" si="440"/>
        <v>782.2604</v>
      </c>
      <c r="H7091" s="2">
        <f t="shared" si="44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tr">
        <f t="shared" si="443"/>
        <v>loss</v>
      </c>
      <c r="P7091" s="2" t="s">
        <v>23</v>
      </c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442"/>
        <v>Good Sales</v>
      </c>
      <c r="F7092" s="2">
        <v>0.21</v>
      </c>
      <c r="G7092" s="2">
        <f t="shared" si="440"/>
        <v>526.81650000000002</v>
      </c>
      <c r="H7092" s="2">
        <f t="shared" si="44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tr">
        <f t="shared" si="443"/>
        <v>loss</v>
      </c>
      <c r="P7092" s="2" t="s">
        <v>17</v>
      </c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442"/>
        <v>Good Sales</v>
      </c>
      <c r="F7093" s="2">
        <v>0.4</v>
      </c>
      <c r="G7093" s="2">
        <f t="shared" si="440"/>
        <v>461.06000000000006</v>
      </c>
      <c r="H7093" s="2">
        <f t="shared" si="44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tr">
        <f t="shared" si="443"/>
        <v>loss</v>
      </c>
      <c r="P7093" s="2" t="s">
        <v>34</v>
      </c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442"/>
        <v>Good Sales</v>
      </c>
      <c r="F7094" s="2">
        <v>0.03</v>
      </c>
      <c r="G7094" s="2">
        <f t="shared" si="440"/>
        <v>136.30109999999999</v>
      </c>
      <c r="H7094" s="2">
        <f t="shared" si="44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tr">
        <f t="shared" si="443"/>
        <v>loss</v>
      </c>
      <c r="P7094" s="2" t="s">
        <v>34</v>
      </c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442"/>
        <v>Good Sales</v>
      </c>
      <c r="F7095" s="2">
        <v>0.38</v>
      </c>
      <c r="G7095" s="2">
        <f t="shared" si="440"/>
        <v>1371.5606</v>
      </c>
      <c r="H7095" s="2">
        <f t="shared" si="44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tr">
        <f t="shared" si="443"/>
        <v>loss</v>
      </c>
      <c r="P7095" s="2" t="s">
        <v>23</v>
      </c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442"/>
        <v>Good Sales</v>
      </c>
      <c r="F7096" s="2">
        <v>0.32</v>
      </c>
      <c r="G7096" s="2">
        <f t="shared" si="440"/>
        <v>476.93120000000005</v>
      </c>
      <c r="H7096" s="2">
        <f t="shared" si="44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tr">
        <f t="shared" si="443"/>
        <v>loss</v>
      </c>
      <c r="P7096" s="2" t="s">
        <v>17</v>
      </c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442"/>
        <v>concerning</v>
      </c>
      <c r="F7097" s="2">
        <v>0.28000000000000003</v>
      </c>
      <c r="G7097" s="2">
        <f t="shared" si="440"/>
        <v>213.16120000000001</v>
      </c>
      <c r="H7097" s="2">
        <f t="shared" si="44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tr">
        <f t="shared" si="443"/>
        <v>loss</v>
      </c>
      <c r="P7097" s="2" t="s">
        <v>17</v>
      </c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442"/>
        <v>Good Sales</v>
      </c>
      <c r="F7098" s="2">
        <v>0.16</v>
      </c>
      <c r="G7098" s="2">
        <f t="shared" si="440"/>
        <v>241.68799999999999</v>
      </c>
      <c r="H7098" s="2">
        <f t="shared" si="44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tr">
        <f t="shared" si="443"/>
        <v>loss</v>
      </c>
      <c r="P7098" s="2" t="s">
        <v>28</v>
      </c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442"/>
        <v>Good Sales</v>
      </c>
      <c r="F7099" s="2">
        <v>0.06</v>
      </c>
      <c r="G7099" s="2">
        <f t="shared" si="440"/>
        <v>189.15780000000001</v>
      </c>
      <c r="H7099" s="2">
        <f t="shared" si="44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tr">
        <f t="shared" si="443"/>
        <v>loss</v>
      </c>
      <c r="P7099" s="2" t="s">
        <v>34</v>
      </c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442"/>
        <v>Good Sales</v>
      </c>
      <c r="F7100" s="2">
        <v>0.32</v>
      </c>
      <c r="G7100" s="2">
        <f t="shared" si="440"/>
        <v>1327.808</v>
      </c>
      <c r="H7100" s="2">
        <f t="shared" si="44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tr">
        <f t="shared" si="443"/>
        <v>loss</v>
      </c>
      <c r="P7100" s="2" t="s">
        <v>39</v>
      </c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442"/>
        <v>Good Sales</v>
      </c>
      <c r="F7101" s="2">
        <v>0.24</v>
      </c>
      <c r="G7101" s="2">
        <f t="shared" si="440"/>
        <v>615.72479999999996</v>
      </c>
      <c r="H7101" s="2">
        <f t="shared" si="44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tr">
        <f t="shared" si="443"/>
        <v>loss</v>
      </c>
      <c r="P7101" s="2" t="s">
        <v>39</v>
      </c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442"/>
        <v>concerning</v>
      </c>
      <c r="F7102" s="2">
        <v>0.11</v>
      </c>
      <c r="G7102" s="2">
        <f t="shared" si="440"/>
        <v>66.244200000000006</v>
      </c>
      <c r="H7102" s="2">
        <f t="shared" si="44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tr">
        <f t="shared" si="443"/>
        <v>loss</v>
      </c>
      <c r="P7102" s="2" t="s">
        <v>48</v>
      </c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442"/>
        <v>Good Sales</v>
      </c>
      <c r="F7103" s="2">
        <v>0.02</v>
      </c>
      <c r="G7103" s="2">
        <f t="shared" si="440"/>
        <v>26.432800000000004</v>
      </c>
      <c r="H7103" s="2">
        <f t="shared" si="44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tr">
        <f t="shared" si="443"/>
        <v>loss</v>
      </c>
      <c r="P7103" s="2" t="s">
        <v>34</v>
      </c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442"/>
        <v>Good Sales</v>
      </c>
      <c r="F7104" s="2">
        <v>0.27</v>
      </c>
      <c r="G7104" s="2">
        <f t="shared" si="440"/>
        <v>483.62670000000003</v>
      </c>
      <c r="H7104" s="2">
        <f t="shared" si="44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tr">
        <f t="shared" si="443"/>
        <v>loss</v>
      </c>
      <c r="P7104" s="2" t="s">
        <v>28</v>
      </c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442"/>
        <v>Good Sales</v>
      </c>
      <c r="F7105" s="2">
        <v>0.06</v>
      </c>
      <c r="G7105" s="2">
        <f t="shared" si="440"/>
        <v>193.02420000000001</v>
      </c>
      <c r="H7105" s="2">
        <f t="shared" si="44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tr">
        <f t="shared" si="443"/>
        <v>loss</v>
      </c>
      <c r="P7105" s="2" t="s">
        <v>34</v>
      </c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442"/>
        <v>Good Sales</v>
      </c>
      <c r="F7106" s="2">
        <v>0.46</v>
      </c>
      <c r="G7106" s="2">
        <f t="shared" ref="G7106:G7169" si="444">D7106*F7106</f>
        <v>601.93299999999999</v>
      </c>
      <c r="H7106" s="2">
        <f t="shared" ref="H7106:H7169" si="445">D7106-G7106</f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tr">
        <f t="shared" si="443"/>
        <v>loss</v>
      </c>
      <c r="P7106" s="2" t="s">
        <v>34</v>
      </c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446">IF(D7107&gt;800,"Good Sales","concerning")</f>
        <v>Good Sales</v>
      </c>
      <c r="F7107" s="2">
        <v>0.08</v>
      </c>
      <c r="G7107" s="2">
        <f t="shared" si="444"/>
        <v>99.7</v>
      </c>
      <c r="H7107" s="2">
        <f t="shared" si="445"/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tr">
        <f t="shared" ref="O7107:O7170" si="447">IF(N7107&gt;800,"profit","loss")</f>
        <v>loss</v>
      </c>
      <c r="P7107" s="2" t="s">
        <v>48</v>
      </c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446"/>
        <v>Good Sales</v>
      </c>
      <c r="F7108" s="2">
        <v>0.02</v>
      </c>
      <c r="G7108" s="2">
        <f t="shared" si="444"/>
        <v>30.047800000000002</v>
      </c>
      <c r="H7108" s="2">
        <f t="shared" si="445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tr">
        <f t="shared" si="447"/>
        <v>loss</v>
      </c>
      <c r="P7108" s="2" t="s">
        <v>28</v>
      </c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446"/>
        <v>Good Sales</v>
      </c>
      <c r="F7109" s="2">
        <v>0.13</v>
      </c>
      <c r="G7109" s="2">
        <f t="shared" si="444"/>
        <v>390.44069999999999</v>
      </c>
      <c r="H7109" s="2">
        <f t="shared" si="445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tr">
        <f t="shared" si="447"/>
        <v>loss</v>
      </c>
      <c r="P7109" s="2" t="s">
        <v>23</v>
      </c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446"/>
        <v>Good Sales</v>
      </c>
      <c r="F7110" s="2">
        <v>0.09</v>
      </c>
      <c r="G7110" s="2">
        <f t="shared" si="444"/>
        <v>226.25009999999997</v>
      </c>
      <c r="H7110" s="2">
        <f t="shared" si="445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tr">
        <f t="shared" si="447"/>
        <v>loss</v>
      </c>
      <c r="P7110" s="2" t="s">
        <v>28</v>
      </c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446"/>
        <v>Good Sales</v>
      </c>
      <c r="F7111" s="2">
        <v>0.4</v>
      </c>
      <c r="G7111" s="2">
        <f t="shared" si="444"/>
        <v>1689.6080000000002</v>
      </c>
      <c r="H7111" s="2">
        <f t="shared" si="445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tr">
        <f t="shared" si="447"/>
        <v>profit</v>
      </c>
      <c r="P7111" s="2" t="s">
        <v>34</v>
      </c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446"/>
        <v>Good Sales</v>
      </c>
      <c r="F7112" s="2">
        <v>0.14000000000000001</v>
      </c>
      <c r="G7112" s="2">
        <f t="shared" si="444"/>
        <v>492.78180000000003</v>
      </c>
      <c r="H7112" s="2">
        <f t="shared" si="445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tr">
        <f t="shared" si="447"/>
        <v>loss</v>
      </c>
      <c r="P7112" s="2" t="s">
        <v>23</v>
      </c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446"/>
        <v>Good Sales</v>
      </c>
      <c r="F7113" s="2">
        <v>0.12</v>
      </c>
      <c r="G7113" s="2">
        <f t="shared" si="444"/>
        <v>404.09159999999997</v>
      </c>
      <c r="H7113" s="2">
        <f t="shared" si="445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tr">
        <f t="shared" si="447"/>
        <v>loss</v>
      </c>
      <c r="P7113" s="2" t="s">
        <v>48</v>
      </c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446"/>
        <v>Good Sales</v>
      </c>
      <c r="F7114" s="2">
        <v>0.5</v>
      </c>
      <c r="G7114" s="2">
        <f t="shared" si="444"/>
        <v>428.89499999999998</v>
      </c>
      <c r="H7114" s="2">
        <f t="shared" si="445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tr">
        <f t="shared" si="447"/>
        <v>loss</v>
      </c>
      <c r="P7114" s="2" t="s">
        <v>34</v>
      </c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446"/>
        <v>concerning</v>
      </c>
      <c r="F7115" s="2">
        <v>0.08</v>
      </c>
      <c r="G7115" s="2">
        <f t="shared" si="444"/>
        <v>29.6496</v>
      </c>
      <c r="H7115" s="2">
        <f t="shared" si="445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tr">
        <f t="shared" si="447"/>
        <v>loss</v>
      </c>
      <c r="P7115" s="2" t="s">
        <v>17</v>
      </c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446"/>
        <v>Good Sales</v>
      </c>
      <c r="F7116" s="2">
        <v>0.04</v>
      </c>
      <c r="G7116" s="2">
        <f t="shared" si="444"/>
        <v>103.95959999999999</v>
      </c>
      <c r="H7116" s="2">
        <f t="shared" si="445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tr">
        <f t="shared" si="447"/>
        <v>loss</v>
      </c>
      <c r="P7116" s="2" t="s">
        <v>28</v>
      </c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446"/>
        <v>concerning</v>
      </c>
      <c r="F7117" s="2">
        <v>0.15</v>
      </c>
      <c r="G7117" s="2">
        <f t="shared" si="444"/>
        <v>67.656000000000006</v>
      </c>
      <c r="H7117" s="2">
        <f t="shared" si="445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tr">
        <f t="shared" si="447"/>
        <v>loss</v>
      </c>
      <c r="P7117" s="2" t="s">
        <v>39</v>
      </c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446"/>
        <v>Good Sales</v>
      </c>
      <c r="F7118" s="2">
        <v>0.2</v>
      </c>
      <c r="G7118" s="2">
        <f t="shared" si="444"/>
        <v>376.73800000000006</v>
      </c>
      <c r="H7118" s="2">
        <f t="shared" si="445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tr">
        <f t="shared" si="447"/>
        <v>loss</v>
      </c>
      <c r="P7118" s="2" t="s">
        <v>34</v>
      </c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446"/>
        <v>concerning</v>
      </c>
      <c r="F7119" s="2">
        <v>0.38</v>
      </c>
      <c r="G7119" s="2">
        <f t="shared" si="444"/>
        <v>86.620999999999995</v>
      </c>
      <c r="H7119" s="2">
        <f t="shared" si="445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tr">
        <f t="shared" si="447"/>
        <v>loss</v>
      </c>
      <c r="P7119" s="2" t="s">
        <v>34</v>
      </c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446"/>
        <v>Good Sales</v>
      </c>
      <c r="F7120" s="2">
        <v>0.48</v>
      </c>
      <c r="G7120" s="2">
        <f t="shared" si="444"/>
        <v>463.8528</v>
      </c>
      <c r="H7120" s="2">
        <f t="shared" si="445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tr">
        <f t="shared" si="447"/>
        <v>loss</v>
      </c>
      <c r="P7120" s="2" t="s">
        <v>28</v>
      </c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446"/>
        <v>concerning</v>
      </c>
      <c r="F7121" s="2">
        <v>0.38</v>
      </c>
      <c r="G7121" s="2">
        <f t="shared" si="444"/>
        <v>243.50399999999999</v>
      </c>
      <c r="H7121" s="2">
        <f t="shared" si="445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tr">
        <f t="shared" si="447"/>
        <v>loss</v>
      </c>
      <c r="P7121" s="2" t="s">
        <v>39</v>
      </c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446"/>
        <v>Good Sales</v>
      </c>
      <c r="F7122" s="2">
        <v>0.36</v>
      </c>
      <c r="G7122" s="2">
        <f t="shared" si="444"/>
        <v>1448.9387999999999</v>
      </c>
      <c r="H7122" s="2">
        <f t="shared" si="445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tr">
        <f t="shared" si="447"/>
        <v>loss</v>
      </c>
      <c r="P7122" s="2" t="s">
        <v>23</v>
      </c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446"/>
        <v>Good Sales</v>
      </c>
      <c r="F7123" s="2">
        <v>0.5</v>
      </c>
      <c r="G7123" s="2">
        <f t="shared" si="444"/>
        <v>898.01</v>
      </c>
      <c r="H7123" s="2">
        <f t="shared" si="445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tr">
        <f t="shared" si="447"/>
        <v>loss</v>
      </c>
      <c r="P7123" s="2" t="s">
        <v>23</v>
      </c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446"/>
        <v>concerning</v>
      </c>
      <c r="F7124" s="2">
        <v>0.38</v>
      </c>
      <c r="G7124" s="2">
        <f t="shared" si="444"/>
        <v>184.81300000000002</v>
      </c>
      <c r="H7124" s="2">
        <f t="shared" si="445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tr">
        <f t="shared" si="447"/>
        <v>loss</v>
      </c>
      <c r="P7124" s="2" t="s">
        <v>17</v>
      </c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446"/>
        <v>Good Sales</v>
      </c>
      <c r="F7125" s="2">
        <v>7.0000000000000007E-2</v>
      </c>
      <c r="G7125" s="2">
        <f t="shared" si="444"/>
        <v>98.0595</v>
      </c>
      <c r="H7125" s="2">
        <f t="shared" si="445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tr">
        <f t="shared" si="447"/>
        <v>loss</v>
      </c>
      <c r="P7125" s="2" t="s">
        <v>17</v>
      </c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446"/>
        <v>Good Sales</v>
      </c>
      <c r="F7126" s="2">
        <v>0.23</v>
      </c>
      <c r="G7126" s="2">
        <f t="shared" si="444"/>
        <v>792.52480000000014</v>
      </c>
      <c r="H7126" s="2">
        <f t="shared" si="445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tr">
        <f t="shared" si="447"/>
        <v>loss</v>
      </c>
      <c r="P7126" s="2" t="s">
        <v>39</v>
      </c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446"/>
        <v>Good Sales</v>
      </c>
      <c r="F7127" s="2">
        <v>0.25</v>
      </c>
      <c r="G7127" s="2">
        <f t="shared" si="444"/>
        <v>938.40250000000003</v>
      </c>
      <c r="H7127" s="2">
        <f t="shared" si="445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tr">
        <f t="shared" si="447"/>
        <v>profit</v>
      </c>
      <c r="P7127" s="2" t="s">
        <v>17</v>
      </c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446"/>
        <v>concerning</v>
      </c>
      <c r="F7128" s="2">
        <v>0.15</v>
      </c>
      <c r="G7128" s="2">
        <f t="shared" si="444"/>
        <v>103.101</v>
      </c>
      <c r="H7128" s="2">
        <f t="shared" si="445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tr">
        <f t="shared" si="447"/>
        <v>loss</v>
      </c>
      <c r="P7128" s="2" t="s">
        <v>23</v>
      </c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446"/>
        <v>Good Sales</v>
      </c>
      <c r="F7129" s="2">
        <v>0.08</v>
      </c>
      <c r="G7129" s="2">
        <f t="shared" si="444"/>
        <v>313.19839999999999</v>
      </c>
      <c r="H7129" s="2">
        <f t="shared" si="445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tr">
        <f t="shared" si="447"/>
        <v>loss</v>
      </c>
      <c r="P7129" s="2" t="s">
        <v>17</v>
      </c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446"/>
        <v>Good Sales</v>
      </c>
      <c r="F7130" s="2">
        <v>0.36</v>
      </c>
      <c r="G7130" s="2">
        <f t="shared" si="444"/>
        <v>689.66639999999995</v>
      </c>
      <c r="H7130" s="2">
        <f t="shared" si="445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tr">
        <f t="shared" si="447"/>
        <v>loss</v>
      </c>
      <c r="P7130" s="2" t="s">
        <v>48</v>
      </c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446"/>
        <v>Good Sales</v>
      </c>
      <c r="F7131" s="2">
        <v>0.14000000000000001</v>
      </c>
      <c r="G7131" s="2">
        <f t="shared" si="444"/>
        <v>480.05720000000002</v>
      </c>
      <c r="H7131" s="2">
        <f t="shared" si="445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tr">
        <f t="shared" si="447"/>
        <v>loss</v>
      </c>
      <c r="P7131" s="2" t="s">
        <v>28</v>
      </c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446"/>
        <v>Good Sales</v>
      </c>
      <c r="F7132" s="2">
        <v>0.31</v>
      </c>
      <c r="G7132" s="2">
        <f t="shared" si="444"/>
        <v>1051.0209</v>
      </c>
      <c r="H7132" s="2">
        <f t="shared" si="445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tr">
        <f t="shared" si="447"/>
        <v>loss</v>
      </c>
      <c r="P7132" s="2" t="s">
        <v>17</v>
      </c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446"/>
        <v>Good Sales</v>
      </c>
      <c r="F7133" s="2">
        <v>0.16</v>
      </c>
      <c r="G7133" s="2">
        <f t="shared" si="444"/>
        <v>638.17600000000004</v>
      </c>
      <c r="H7133" s="2">
        <f t="shared" si="445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tr">
        <f t="shared" si="447"/>
        <v>profit</v>
      </c>
      <c r="P7133" s="2" t="s">
        <v>39</v>
      </c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446"/>
        <v>Good Sales</v>
      </c>
      <c r="F7134" s="2">
        <v>0.25</v>
      </c>
      <c r="G7134" s="2">
        <f t="shared" si="444"/>
        <v>879.05</v>
      </c>
      <c r="H7134" s="2">
        <f t="shared" si="445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tr">
        <f t="shared" si="447"/>
        <v>loss</v>
      </c>
      <c r="P7134" s="2" t="s">
        <v>48</v>
      </c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446"/>
        <v>concerning</v>
      </c>
      <c r="F7135" s="2">
        <v>0.17</v>
      </c>
      <c r="G7135" s="2">
        <f t="shared" si="444"/>
        <v>49.3765</v>
      </c>
      <c r="H7135" s="2">
        <f t="shared" si="445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tr">
        <f t="shared" si="447"/>
        <v>loss</v>
      </c>
      <c r="P7135" s="2" t="s">
        <v>34</v>
      </c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446"/>
        <v>Good Sales</v>
      </c>
      <c r="F7136" s="2">
        <v>0.21</v>
      </c>
      <c r="G7136" s="2">
        <f t="shared" si="444"/>
        <v>555.54660000000001</v>
      </c>
      <c r="H7136" s="2">
        <f t="shared" si="445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tr">
        <f t="shared" si="447"/>
        <v>loss</v>
      </c>
      <c r="P7136" s="2" t="s">
        <v>28</v>
      </c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446"/>
        <v>Good Sales</v>
      </c>
      <c r="F7137" s="2">
        <v>0.37</v>
      </c>
      <c r="G7137" s="2">
        <f t="shared" si="444"/>
        <v>338.28729999999996</v>
      </c>
      <c r="H7137" s="2">
        <f t="shared" si="445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tr">
        <f t="shared" si="447"/>
        <v>loss</v>
      </c>
      <c r="P7137" s="2" t="s">
        <v>48</v>
      </c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446"/>
        <v>Good Sales</v>
      </c>
      <c r="F7138" s="2">
        <v>0.44</v>
      </c>
      <c r="G7138" s="2">
        <f t="shared" si="444"/>
        <v>2135.2451999999998</v>
      </c>
      <c r="H7138" s="2">
        <f t="shared" si="445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tr">
        <f t="shared" si="447"/>
        <v>loss</v>
      </c>
      <c r="P7138" s="2" t="s">
        <v>17</v>
      </c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446"/>
        <v>Good Sales</v>
      </c>
      <c r="F7139" s="2">
        <v>0.25</v>
      </c>
      <c r="G7139" s="2">
        <f t="shared" si="444"/>
        <v>338.39749999999998</v>
      </c>
      <c r="H7139" s="2">
        <f t="shared" si="445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tr">
        <f t="shared" si="447"/>
        <v>loss</v>
      </c>
      <c r="P7139" s="2" t="s">
        <v>17</v>
      </c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446"/>
        <v>Good Sales</v>
      </c>
      <c r="F7140" s="2">
        <v>0.31</v>
      </c>
      <c r="G7140" s="2">
        <f t="shared" si="444"/>
        <v>669.14430000000004</v>
      </c>
      <c r="H7140" s="2">
        <f t="shared" si="445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tr">
        <f t="shared" si="447"/>
        <v>loss</v>
      </c>
      <c r="P7140" s="2" t="s">
        <v>23</v>
      </c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446"/>
        <v>Good Sales</v>
      </c>
      <c r="F7141" s="2">
        <v>0.43</v>
      </c>
      <c r="G7141" s="2">
        <f t="shared" si="444"/>
        <v>457.45119999999997</v>
      </c>
      <c r="H7141" s="2">
        <f t="shared" si="445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tr">
        <f t="shared" si="447"/>
        <v>loss</v>
      </c>
      <c r="P7141" s="2" t="s">
        <v>39</v>
      </c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446"/>
        <v>concerning</v>
      </c>
      <c r="F7142" s="2">
        <v>7.0000000000000007E-2</v>
      </c>
      <c r="G7142" s="2">
        <f t="shared" si="444"/>
        <v>53.164300000000004</v>
      </c>
      <c r="H7142" s="2">
        <f t="shared" si="445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tr">
        <f t="shared" si="447"/>
        <v>loss</v>
      </c>
      <c r="P7142" s="2" t="s">
        <v>23</v>
      </c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446"/>
        <v>Good Sales</v>
      </c>
      <c r="F7143" s="2">
        <v>0.08</v>
      </c>
      <c r="G7143" s="2">
        <f t="shared" si="444"/>
        <v>243.56479999999999</v>
      </c>
      <c r="H7143" s="2">
        <f t="shared" si="445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tr">
        <f t="shared" si="447"/>
        <v>loss</v>
      </c>
      <c r="P7143" s="2" t="s">
        <v>34</v>
      </c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446"/>
        <v>Good Sales</v>
      </c>
      <c r="F7144" s="2">
        <v>0.18</v>
      </c>
      <c r="G7144" s="2">
        <f t="shared" si="444"/>
        <v>452.98439999999999</v>
      </c>
      <c r="H7144" s="2">
        <f t="shared" si="445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tr">
        <f t="shared" si="447"/>
        <v>loss</v>
      </c>
      <c r="P7144" s="2" t="s">
        <v>23</v>
      </c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446"/>
        <v>Good Sales</v>
      </c>
      <c r="F7145" s="2">
        <v>0.15</v>
      </c>
      <c r="G7145" s="2">
        <f t="shared" si="444"/>
        <v>290.37449999999995</v>
      </c>
      <c r="H7145" s="2">
        <f t="shared" si="445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tr">
        <f t="shared" si="447"/>
        <v>loss</v>
      </c>
      <c r="P7145" s="2" t="s">
        <v>39</v>
      </c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446"/>
        <v>concerning</v>
      </c>
      <c r="F7146" s="2">
        <v>0.49</v>
      </c>
      <c r="G7146" s="2">
        <f t="shared" si="444"/>
        <v>254.08949999999999</v>
      </c>
      <c r="H7146" s="2">
        <f t="shared" si="445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tr">
        <f t="shared" si="447"/>
        <v>loss</v>
      </c>
      <c r="P7146" s="2" t="s">
        <v>17</v>
      </c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446"/>
        <v>Good Sales</v>
      </c>
      <c r="F7147" s="2">
        <v>0.28000000000000003</v>
      </c>
      <c r="G7147" s="2">
        <f t="shared" si="444"/>
        <v>1037.7360000000001</v>
      </c>
      <c r="H7147" s="2">
        <f t="shared" si="445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tr">
        <f t="shared" si="447"/>
        <v>profit</v>
      </c>
      <c r="P7147" s="2" t="s">
        <v>34</v>
      </c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446"/>
        <v>concerning</v>
      </c>
      <c r="F7148" s="2">
        <v>0.26</v>
      </c>
      <c r="G7148" s="2">
        <f t="shared" si="444"/>
        <v>33.461999999999996</v>
      </c>
      <c r="H7148" s="2">
        <f t="shared" si="445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tr">
        <f t="shared" si="447"/>
        <v>loss</v>
      </c>
      <c r="P7148" s="2" t="s">
        <v>23</v>
      </c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446"/>
        <v>Good Sales</v>
      </c>
      <c r="F7149" s="2">
        <v>0.28999999999999998</v>
      </c>
      <c r="G7149" s="2">
        <f t="shared" si="444"/>
        <v>679.33659999999998</v>
      </c>
      <c r="H7149" s="2">
        <f t="shared" si="445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tr">
        <f t="shared" si="447"/>
        <v>loss</v>
      </c>
      <c r="P7149" s="2" t="s">
        <v>17</v>
      </c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446"/>
        <v>Good Sales</v>
      </c>
      <c r="F7150" s="2">
        <v>0.44</v>
      </c>
      <c r="G7150" s="2">
        <f t="shared" si="444"/>
        <v>1407.8240000000001</v>
      </c>
      <c r="H7150" s="2">
        <f t="shared" si="445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tr">
        <f t="shared" si="447"/>
        <v>profit</v>
      </c>
      <c r="P7150" s="2" t="s">
        <v>39</v>
      </c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446"/>
        <v>Good Sales</v>
      </c>
      <c r="F7151" s="2">
        <v>0.12</v>
      </c>
      <c r="G7151" s="2">
        <f t="shared" si="444"/>
        <v>265.25759999999997</v>
      </c>
      <c r="H7151" s="2">
        <f t="shared" si="445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tr">
        <f t="shared" si="447"/>
        <v>loss</v>
      </c>
      <c r="P7151" s="2" t="s">
        <v>23</v>
      </c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446"/>
        <v>concerning</v>
      </c>
      <c r="F7152" s="2">
        <v>0.26</v>
      </c>
      <c r="G7152" s="2">
        <f t="shared" si="444"/>
        <v>186.78919999999999</v>
      </c>
      <c r="H7152" s="2">
        <f t="shared" si="445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tr">
        <f t="shared" si="447"/>
        <v>loss</v>
      </c>
      <c r="P7152" s="2" t="s">
        <v>28</v>
      </c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446"/>
        <v>Good Sales</v>
      </c>
      <c r="F7153" s="2">
        <v>0.14000000000000001</v>
      </c>
      <c r="G7153" s="2">
        <f t="shared" si="444"/>
        <v>547.87880000000007</v>
      </c>
      <c r="H7153" s="2">
        <f t="shared" si="445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tr">
        <f t="shared" si="447"/>
        <v>loss</v>
      </c>
      <c r="P7153" s="2" t="s">
        <v>39</v>
      </c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446"/>
        <v>Good Sales</v>
      </c>
      <c r="F7154" s="2">
        <v>0.39</v>
      </c>
      <c r="G7154" s="2">
        <f t="shared" si="444"/>
        <v>658.05870000000004</v>
      </c>
      <c r="H7154" s="2">
        <f t="shared" si="445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tr">
        <f t="shared" si="447"/>
        <v>loss</v>
      </c>
      <c r="P7154" s="2" t="s">
        <v>48</v>
      </c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446"/>
        <v>concerning</v>
      </c>
      <c r="F7155" s="2">
        <v>0.39</v>
      </c>
      <c r="G7155" s="2">
        <f t="shared" si="444"/>
        <v>296.517</v>
      </c>
      <c r="H7155" s="2">
        <f t="shared" si="445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tr">
        <f t="shared" si="447"/>
        <v>loss</v>
      </c>
      <c r="P7155" s="2" t="s">
        <v>28</v>
      </c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446"/>
        <v>Good Sales</v>
      </c>
      <c r="F7156" s="2">
        <v>0.48</v>
      </c>
      <c r="G7156" s="2">
        <f t="shared" si="444"/>
        <v>1342.2239999999999</v>
      </c>
      <c r="H7156" s="2">
        <f t="shared" si="445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tr">
        <f t="shared" si="447"/>
        <v>loss</v>
      </c>
      <c r="P7156" s="2" t="s">
        <v>28</v>
      </c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446"/>
        <v>concerning</v>
      </c>
      <c r="F7157" s="2">
        <v>0.22</v>
      </c>
      <c r="G7157" s="2">
        <f t="shared" si="444"/>
        <v>42.666800000000002</v>
      </c>
      <c r="H7157" s="2">
        <f t="shared" si="445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tr">
        <f t="shared" si="447"/>
        <v>loss</v>
      </c>
      <c r="P7157" s="2" t="s">
        <v>28</v>
      </c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446"/>
        <v>Good Sales</v>
      </c>
      <c r="F7158" s="2">
        <v>0.08</v>
      </c>
      <c r="G7158" s="2">
        <f t="shared" si="444"/>
        <v>135.03280000000001</v>
      </c>
      <c r="H7158" s="2">
        <f t="shared" si="445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tr">
        <f t="shared" si="447"/>
        <v>loss</v>
      </c>
      <c r="P7158" s="2" t="s">
        <v>39</v>
      </c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446"/>
        <v>Good Sales</v>
      </c>
      <c r="F7159" s="2">
        <v>0.45</v>
      </c>
      <c r="G7159" s="2">
        <f t="shared" si="444"/>
        <v>1700.1675</v>
      </c>
      <c r="H7159" s="2">
        <f t="shared" si="445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tr">
        <f t="shared" si="447"/>
        <v>loss</v>
      </c>
      <c r="P7159" s="2" t="s">
        <v>28</v>
      </c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446"/>
        <v>Good Sales</v>
      </c>
      <c r="F7160" s="2">
        <v>0.45</v>
      </c>
      <c r="G7160" s="2">
        <f t="shared" si="444"/>
        <v>2057.5304999999998</v>
      </c>
      <c r="H7160" s="2">
        <f t="shared" si="445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tr">
        <f t="shared" si="447"/>
        <v>loss</v>
      </c>
      <c r="P7160" s="2" t="s">
        <v>34</v>
      </c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446"/>
        <v>Good Sales</v>
      </c>
      <c r="F7161" s="2">
        <v>0.12</v>
      </c>
      <c r="G7161" s="2">
        <f t="shared" si="444"/>
        <v>359.93520000000001</v>
      </c>
      <c r="H7161" s="2">
        <f t="shared" si="445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tr">
        <f t="shared" si="447"/>
        <v>loss</v>
      </c>
      <c r="P7161" s="2" t="s">
        <v>48</v>
      </c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446"/>
        <v>Good Sales</v>
      </c>
      <c r="F7162" s="2">
        <v>0.14000000000000001</v>
      </c>
      <c r="G7162" s="2">
        <f t="shared" si="444"/>
        <v>163.28200000000001</v>
      </c>
      <c r="H7162" s="2">
        <f t="shared" si="445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tr">
        <f t="shared" si="447"/>
        <v>loss</v>
      </c>
      <c r="P7162" s="2" t="s">
        <v>39</v>
      </c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446"/>
        <v>Good Sales</v>
      </c>
      <c r="F7163" s="2">
        <v>0.16</v>
      </c>
      <c r="G7163" s="2">
        <f t="shared" si="444"/>
        <v>188.48</v>
      </c>
      <c r="H7163" s="2">
        <f t="shared" si="445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tr">
        <f t="shared" si="447"/>
        <v>loss</v>
      </c>
      <c r="P7163" s="2" t="s">
        <v>39</v>
      </c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446"/>
        <v>Good Sales</v>
      </c>
      <c r="F7164" s="2">
        <v>0.23</v>
      </c>
      <c r="G7164" s="2">
        <f t="shared" si="444"/>
        <v>703.56309999999996</v>
      </c>
      <c r="H7164" s="2">
        <f t="shared" si="445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tr">
        <f t="shared" si="447"/>
        <v>loss</v>
      </c>
      <c r="P7164" s="2" t="s">
        <v>39</v>
      </c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446"/>
        <v>Good Sales</v>
      </c>
      <c r="F7165" s="2">
        <v>0.41</v>
      </c>
      <c r="G7165" s="2">
        <f t="shared" si="444"/>
        <v>858.18330000000003</v>
      </c>
      <c r="H7165" s="2">
        <f t="shared" si="445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tr">
        <f t="shared" si="447"/>
        <v>loss</v>
      </c>
      <c r="P7165" s="2" t="s">
        <v>23</v>
      </c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446"/>
        <v>Good Sales</v>
      </c>
      <c r="F7166" s="2">
        <v>7.0000000000000007E-2</v>
      </c>
      <c r="G7166" s="2">
        <f t="shared" si="444"/>
        <v>67.802000000000007</v>
      </c>
      <c r="H7166" s="2">
        <f t="shared" si="445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tr">
        <f t="shared" si="447"/>
        <v>loss</v>
      </c>
      <c r="P7166" s="2" t="s">
        <v>23</v>
      </c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446"/>
        <v>Good Sales</v>
      </c>
      <c r="F7167" s="2">
        <v>0.35</v>
      </c>
      <c r="G7167" s="2">
        <f t="shared" si="444"/>
        <v>1385.3874999999998</v>
      </c>
      <c r="H7167" s="2">
        <f t="shared" si="445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tr">
        <f t="shared" si="447"/>
        <v>loss</v>
      </c>
      <c r="P7167" s="2" t="s">
        <v>34</v>
      </c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446"/>
        <v>Good Sales</v>
      </c>
      <c r="F7168" s="2">
        <v>0.18</v>
      </c>
      <c r="G7168" s="2">
        <f t="shared" si="444"/>
        <v>194.61420000000001</v>
      </c>
      <c r="H7168" s="2">
        <f t="shared" si="445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tr">
        <f t="shared" si="447"/>
        <v>loss</v>
      </c>
      <c r="P7168" s="2" t="s">
        <v>17</v>
      </c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446"/>
        <v>Good Sales</v>
      </c>
      <c r="F7169" s="2">
        <v>0.1</v>
      </c>
      <c r="G7169" s="2">
        <f t="shared" si="444"/>
        <v>167.60400000000001</v>
      </c>
      <c r="H7169" s="2">
        <f t="shared" si="445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tr">
        <f t="shared" si="447"/>
        <v>loss</v>
      </c>
      <c r="P7169" s="2" t="s">
        <v>34</v>
      </c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446"/>
        <v>concerning</v>
      </c>
      <c r="F7170" s="2">
        <v>0.17</v>
      </c>
      <c r="G7170" s="2">
        <f t="shared" ref="G7170:G7233" si="448">D7170*F7170</f>
        <v>68.17</v>
      </c>
      <c r="H7170" s="2">
        <f t="shared" ref="H7170:H7233" si="449">D7170-G7170</f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tr">
        <f t="shared" si="447"/>
        <v>loss</v>
      </c>
      <c r="P7170" s="2" t="s">
        <v>17</v>
      </c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450">IF(D7171&gt;800,"Good Sales","concerning")</f>
        <v>Good Sales</v>
      </c>
      <c r="F7171" s="2">
        <v>0.27</v>
      </c>
      <c r="G7171" s="2">
        <f t="shared" si="448"/>
        <v>954.9144</v>
      </c>
      <c r="H7171" s="2">
        <f t="shared" si="449"/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tr">
        <f t="shared" ref="O7171:O7234" si="451">IF(N7171&gt;800,"profit","loss")</f>
        <v>loss</v>
      </c>
      <c r="P7171" s="2" t="s">
        <v>28</v>
      </c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450"/>
        <v>Good Sales</v>
      </c>
      <c r="F7172" s="2">
        <v>0.46</v>
      </c>
      <c r="G7172" s="2">
        <f t="shared" si="448"/>
        <v>666.47559999999999</v>
      </c>
      <c r="H7172" s="2">
        <f t="shared" si="449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tr">
        <f t="shared" si="451"/>
        <v>loss</v>
      </c>
      <c r="P7172" s="2" t="s">
        <v>23</v>
      </c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450"/>
        <v>Good Sales</v>
      </c>
      <c r="F7173" s="2">
        <v>0.31</v>
      </c>
      <c r="G7173" s="2">
        <f t="shared" si="448"/>
        <v>384.72550000000001</v>
      </c>
      <c r="H7173" s="2">
        <f t="shared" si="449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tr">
        <f t="shared" si="451"/>
        <v>loss</v>
      </c>
      <c r="P7173" s="2" t="s">
        <v>34</v>
      </c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450"/>
        <v>Good Sales</v>
      </c>
      <c r="F7174" s="2">
        <v>0.3</v>
      </c>
      <c r="G7174" s="2">
        <f t="shared" si="448"/>
        <v>475.93799999999999</v>
      </c>
      <c r="H7174" s="2">
        <f t="shared" si="449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tr">
        <f t="shared" si="451"/>
        <v>loss</v>
      </c>
      <c r="P7174" s="2" t="s">
        <v>28</v>
      </c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450"/>
        <v>Good Sales</v>
      </c>
      <c r="F7175" s="2">
        <v>0.05</v>
      </c>
      <c r="G7175" s="2">
        <f t="shared" si="448"/>
        <v>219.16200000000001</v>
      </c>
      <c r="H7175" s="2">
        <f t="shared" si="449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tr">
        <f t="shared" si="451"/>
        <v>profit</v>
      </c>
      <c r="P7175" s="2" t="s">
        <v>28</v>
      </c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450"/>
        <v>Good Sales</v>
      </c>
      <c r="F7176" s="2">
        <v>0.04</v>
      </c>
      <c r="G7176" s="2">
        <f t="shared" si="448"/>
        <v>105.5316</v>
      </c>
      <c r="H7176" s="2">
        <f t="shared" si="449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tr">
        <f t="shared" si="451"/>
        <v>loss</v>
      </c>
      <c r="P7176" s="2" t="s">
        <v>39</v>
      </c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450"/>
        <v>Good Sales</v>
      </c>
      <c r="F7177" s="2">
        <v>0.06</v>
      </c>
      <c r="G7177" s="2">
        <f t="shared" si="448"/>
        <v>52.418399999999998</v>
      </c>
      <c r="H7177" s="2">
        <f t="shared" si="449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tr">
        <f t="shared" si="451"/>
        <v>loss</v>
      </c>
      <c r="P7177" s="2" t="s">
        <v>23</v>
      </c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450"/>
        <v>Good Sales</v>
      </c>
      <c r="F7178" s="2">
        <v>0.05</v>
      </c>
      <c r="G7178" s="2">
        <f t="shared" si="448"/>
        <v>194.74800000000002</v>
      </c>
      <c r="H7178" s="2">
        <f t="shared" si="449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tr">
        <f t="shared" si="451"/>
        <v>profit</v>
      </c>
      <c r="P7178" s="2" t="s">
        <v>28</v>
      </c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450"/>
        <v>Good Sales</v>
      </c>
      <c r="F7179" s="2">
        <v>0.28999999999999998</v>
      </c>
      <c r="G7179" s="2">
        <f t="shared" si="448"/>
        <v>325.21179999999998</v>
      </c>
      <c r="H7179" s="2">
        <f t="shared" si="449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tr">
        <f t="shared" si="451"/>
        <v>loss</v>
      </c>
      <c r="P7179" s="2" t="s">
        <v>28</v>
      </c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450"/>
        <v>Good Sales</v>
      </c>
      <c r="F7180" s="2">
        <v>0.23</v>
      </c>
      <c r="G7180" s="2">
        <f t="shared" si="448"/>
        <v>487.85990000000004</v>
      </c>
      <c r="H7180" s="2">
        <f t="shared" si="449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tr">
        <f t="shared" si="451"/>
        <v>loss</v>
      </c>
      <c r="P7180" s="2" t="s">
        <v>28</v>
      </c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450"/>
        <v>Good Sales</v>
      </c>
      <c r="F7181" s="2">
        <v>0</v>
      </c>
      <c r="G7181" s="2">
        <f t="shared" si="448"/>
        <v>0</v>
      </c>
      <c r="H7181" s="2">
        <f t="shared" si="449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tr">
        <f t="shared" si="451"/>
        <v>loss</v>
      </c>
      <c r="P7181" s="2" t="s">
        <v>34</v>
      </c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450"/>
        <v>Good Sales</v>
      </c>
      <c r="F7182" s="2">
        <v>0.18</v>
      </c>
      <c r="G7182" s="2">
        <f t="shared" si="448"/>
        <v>533.47860000000003</v>
      </c>
      <c r="H7182" s="2">
        <f t="shared" si="449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tr">
        <f t="shared" si="451"/>
        <v>loss</v>
      </c>
      <c r="P7182" s="2" t="s">
        <v>48</v>
      </c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450"/>
        <v>concerning</v>
      </c>
      <c r="F7183" s="2">
        <v>0.06</v>
      </c>
      <c r="G7183" s="2">
        <f t="shared" si="448"/>
        <v>26.295599999999997</v>
      </c>
      <c r="H7183" s="2">
        <f t="shared" si="449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tr">
        <f t="shared" si="451"/>
        <v>loss</v>
      </c>
      <c r="P7183" s="2" t="s">
        <v>23</v>
      </c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450"/>
        <v>Good Sales</v>
      </c>
      <c r="F7184" s="2">
        <v>0.49</v>
      </c>
      <c r="G7184" s="2">
        <f t="shared" si="448"/>
        <v>2058.1666</v>
      </c>
      <c r="H7184" s="2">
        <f t="shared" si="449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tr">
        <f t="shared" si="451"/>
        <v>loss</v>
      </c>
      <c r="P7184" s="2" t="s">
        <v>28</v>
      </c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450"/>
        <v>Good Sales</v>
      </c>
      <c r="F7185" s="2">
        <v>0.23</v>
      </c>
      <c r="G7185" s="2">
        <f t="shared" si="448"/>
        <v>563.31830000000002</v>
      </c>
      <c r="H7185" s="2">
        <f t="shared" si="449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tr">
        <f t="shared" si="451"/>
        <v>loss</v>
      </c>
      <c r="P7185" s="2" t="s">
        <v>48</v>
      </c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450"/>
        <v>Good Sales</v>
      </c>
      <c r="F7186" s="2">
        <v>0.21</v>
      </c>
      <c r="G7186" s="2">
        <f t="shared" si="448"/>
        <v>1038.9498000000001</v>
      </c>
      <c r="H7186" s="2">
        <f t="shared" si="449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tr">
        <f t="shared" si="451"/>
        <v>profit</v>
      </c>
      <c r="P7186" s="2" t="s">
        <v>28</v>
      </c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450"/>
        <v>Good Sales</v>
      </c>
      <c r="F7187" s="2">
        <v>0.32</v>
      </c>
      <c r="G7187" s="2">
        <f t="shared" si="448"/>
        <v>1156.9503999999999</v>
      </c>
      <c r="H7187" s="2">
        <f t="shared" si="449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tr">
        <f t="shared" si="451"/>
        <v>loss</v>
      </c>
      <c r="P7187" s="2" t="s">
        <v>48</v>
      </c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450"/>
        <v>Good Sales</v>
      </c>
      <c r="F7188" s="2">
        <v>0.18</v>
      </c>
      <c r="G7188" s="2">
        <f t="shared" si="448"/>
        <v>893.44619999999998</v>
      </c>
      <c r="H7188" s="2">
        <f t="shared" si="449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tr">
        <f t="shared" si="451"/>
        <v>loss</v>
      </c>
      <c r="P7188" s="2" t="s">
        <v>34</v>
      </c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450"/>
        <v>Good Sales</v>
      </c>
      <c r="F7189" s="2">
        <v>0.36</v>
      </c>
      <c r="G7189" s="2">
        <f t="shared" si="448"/>
        <v>835.93080000000009</v>
      </c>
      <c r="H7189" s="2">
        <f t="shared" si="449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tr">
        <f t="shared" si="451"/>
        <v>loss</v>
      </c>
      <c r="P7189" s="2" t="s">
        <v>39</v>
      </c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450"/>
        <v>concerning</v>
      </c>
      <c r="F7190" s="2">
        <v>0.45</v>
      </c>
      <c r="G7190" s="2">
        <f t="shared" si="448"/>
        <v>355.42350000000005</v>
      </c>
      <c r="H7190" s="2">
        <f t="shared" si="449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tr">
        <f t="shared" si="451"/>
        <v>loss</v>
      </c>
      <c r="P7190" s="2" t="s">
        <v>17</v>
      </c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450"/>
        <v>Good Sales</v>
      </c>
      <c r="F7191" s="2">
        <v>0.25</v>
      </c>
      <c r="G7191" s="2">
        <f t="shared" si="448"/>
        <v>915.95500000000004</v>
      </c>
      <c r="H7191" s="2">
        <f t="shared" si="449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tr">
        <f t="shared" si="451"/>
        <v>loss</v>
      </c>
      <c r="P7191" s="2" t="s">
        <v>48</v>
      </c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450"/>
        <v>Good Sales</v>
      </c>
      <c r="F7192" s="2">
        <v>0.19</v>
      </c>
      <c r="G7192" s="2">
        <f t="shared" si="448"/>
        <v>743.09570000000008</v>
      </c>
      <c r="H7192" s="2">
        <f t="shared" si="449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tr">
        <f t="shared" si="451"/>
        <v>profit</v>
      </c>
      <c r="P7192" s="2" t="s">
        <v>48</v>
      </c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450"/>
        <v>Good Sales</v>
      </c>
      <c r="F7193" s="2">
        <v>0.26</v>
      </c>
      <c r="G7193" s="2">
        <f t="shared" si="448"/>
        <v>1112.5114000000001</v>
      </c>
      <c r="H7193" s="2">
        <f t="shared" si="449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tr">
        <f t="shared" si="451"/>
        <v>loss</v>
      </c>
      <c r="P7193" s="2" t="s">
        <v>28</v>
      </c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450"/>
        <v>Good Sales</v>
      </c>
      <c r="F7194" s="2">
        <v>0.3</v>
      </c>
      <c r="G7194" s="2">
        <f t="shared" si="448"/>
        <v>473.12999999999994</v>
      </c>
      <c r="H7194" s="2">
        <f t="shared" si="449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tr">
        <f t="shared" si="451"/>
        <v>loss</v>
      </c>
      <c r="P7194" s="2" t="s">
        <v>28</v>
      </c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450"/>
        <v>Good Sales</v>
      </c>
      <c r="F7195" s="2">
        <v>0.42</v>
      </c>
      <c r="G7195" s="2">
        <f t="shared" si="448"/>
        <v>1092.9869999999999</v>
      </c>
      <c r="H7195" s="2">
        <f t="shared" si="449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tr">
        <f t="shared" si="451"/>
        <v>loss</v>
      </c>
      <c r="P7195" s="2" t="s">
        <v>17</v>
      </c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450"/>
        <v>Good Sales</v>
      </c>
      <c r="F7196" s="2">
        <v>0.2</v>
      </c>
      <c r="G7196" s="2">
        <f t="shared" si="448"/>
        <v>860.35599999999999</v>
      </c>
      <c r="H7196" s="2">
        <f t="shared" si="449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tr">
        <f t="shared" si="451"/>
        <v>loss</v>
      </c>
      <c r="P7196" s="2" t="s">
        <v>23</v>
      </c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450"/>
        <v>Good Sales</v>
      </c>
      <c r="F7197" s="2">
        <v>0.03</v>
      </c>
      <c r="G7197" s="2">
        <f t="shared" si="448"/>
        <v>130.1163</v>
      </c>
      <c r="H7197" s="2">
        <f t="shared" si="449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tr">
        <f t="shared" si="451"/>
        <v>profit</v>
      </c>
      <c r="P7197" s="2" t="s">
        <v>48</v>
      </c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450"/>
        <v>concerning</v>
      </c>
      <c r="F7198" s="2">
        <v>0.32</v>
      </c>
      <c r="G7198" s="2">
        <f t="shared" si="448"/>
        <v>72.272000000000006</v>
      </c>
      <c r="H7198" s="2">
        <f t="shared" si="449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tr">
        <f t="shared" si="451"/>
        <v>loss</v>
      </c>
      <c r="P7198" s="2" t="s">
        <v>28</v>
      </c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450"/>
        <v>Good Sales</v>
      </c>
      <c r="F7199" s="2">
        <v>0.49</v>
      </c>
      <c r="G7199" s="2">
        <f t="shared" si="448"/>
        <v>1659.8700999999999</v>
      </c>
      <c r="H7199" s="2">
        <f t="shared" si="449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tr">
        <f t="shared" si="451"/>
        <v>loss</v>
      </c>
      <c r="P7199" s="2" t="s">
        <v>39</v>
      </c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450"/>
        <v>Good Sales</v>
      </c>
      <c r="F7200" s="2">
        <v>0.43</v>
      </c>
      <c r="G7200" s="2">
        <f t="shared" si="448"/>
        <v>1310.7561000000001</v>
      </c>
      <c r="H7200" s="2">
        <f t="shared" si="449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tr">
        <f t="shared" si="451"/>
        <v>loss</v>
      </c>
      <c r="P7200" s="2" t="s">
        <v>28</v>
      </c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450"/>
        <v>concerning</v>
      </c>
      <c r="F7201" s="2">
        <v>0.38</v>
      </c>
      <c r="G7201" s="2">
        <f t="shared" si="448"/>
        <v>193.17680000000001</v>
      </c>
      <c r="H7201" s="2">
        <f t="shared" si="449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tr">
        <f t="shared" si="451"/>
        <v>loss</v>
      </c>
      <c r="P7201" s="2" t="s">
        <v>28</v>
      </c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450"/>
        <v>Good Sales</v>
      </c>
      <c r="F7202" s="2">
        <v>0.09</v>
      </c>
      <c r="G7202" s="2">
        <f t="shared" si="448"/>
        <v>419.19029999999998</v>
      </c>
      <c r="H7202" s="2">
        <f t="shared" si="449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tr">
        <f t="shared" si="451"/>
        <v>profit</v>
      </c>
      <c r="P7202" s="2" t="s">
        <v>28</v>
      </c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450"/>
        <v>Good Sales</v>
      </c>
      <c r="F7203" s="2">
        <v>0.37</v>
      </c>
      <c r="G7203" s="2">
        <f t="shared" si="448"/>
        <v>844.4584000000001</v>
      </c>
      <c r="H7203" s="2">
        <f t="shared" si="449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tr">
        <f t="shared" si="451"/>
        <v>loss</v>
      </c>
      <c r="P7203" s="2" t="s">
        <v>34</v>
      </c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450"/>
        <v>Good Sales</v>
      </c>
      <c r="F7204" s="2">
        <v>0.04</v>
      </c>
      <c r="G7204" s="2">
        <f t="shared" si="448"/>
        <v>136.15440000000001</v>
      </c>
      <c r="H7204" s="2">
        <f t="shared" si="449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tr">
        <f t="shared" si="451"/>
        <v>profit</v>
      </c>
      <c r="P7204" s="2" t="s">
        <v>48</v>
      </c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450"/>
        <v>Good Sales</v>
      </c>
      <c r="F7205" s="2">
        <v>0.25</v>
      </c>
      <c r="G7205" s="2">
        <f t="shared" si="448"/>
        <v>1106.4275</v>
      </c>
      <c r="H7205" s="2">
        <f t="shared" si="449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tr">
        <f t="shared" si="451"/>
        <v>profit</v>
      </c>
      <c r="P7205" s="2" t="s">
        <v>48</v>
      </c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450"/>
        <v>concerning</v>
      </c>
      <c r="F7206" s="2">
        <v>0.19</v>
      </c>
      <c r="G7206" s="2">
        <f t="shared" si="448"/>
        <v>140.1421</v>
      </c>
      <c r="H7206" s="2">
        <f t="shared" si="449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tr">
        <f t="shared" si="451"/>
        <v>loss</v>
      </c>
      <c r="P7206" s="2" t="s">
        <v>39</v>
      </c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450"/>
        <v>Good Sales</v>
      </c>
      <c r="F7207" s="2">
        <v>0.45</v>
      </c>
      <c r="G7207" s="2">
        <f t="shared" si="448"/>
        <v>1932.1335000000001</v>
      </c>
      <c r="H7207" s="2">
        <f t="shared" si="449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tr">
        <f t="shared" si="451"/>
        <v>loss</v>
      </c>
      <c r="P7207" s="2" t="s">
        <v>23</v>
      </c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450"/>
        <v>Good Sales</v>
      </c>
      <c r="F7208" s="2">
        <v>0.08</v>
      </c>
      <c r="G7208" s="2">
        <f t="shared" si="448"/>
        <v>291.928</v>
      </c>
      <c r="H7208" s="2">
        <f t="shared" si="449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tr">
        <f t="shared" si="451"/>
        <v>loss</v>
      </c>
      <c r="P7208" s="2" t="s">
        <v>39</v>
      </c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450"/>
        <v>Good Sales</v>
      </c>
      <c r="F7209" s="2">
        <v>0.39</v>
      </c>
      <c r="G7209" s="2">
        <f t="shared" si="448"/>
        <v>1643.46</v>
      </c>
      <c r="H7209" s="2">
        <f t="shared" si="449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tr">
        <f t="shared" si="451"/>
        <v>loss</v>
      </c>
      <c r="P7209" s="2" t="s">
        <v>39</v>
      </c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450"/>
        <v>Good Sales</v>
      </c>
      <c r="F7210" s="2">
        <v>0.02</v>
      </c>
      <c r="G7210" s="2">
        <f t="shared" si="448"/>
        <v>50.4938</v>
      </c>
      <c r="H7210" s="2">
        <f t="shared" si="449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tr">
        <f t="shared" si="451"/>
        <v>loss</v>
      </c>
      <c r="P7210" s="2" t="s">
        <v>28</v>
      </c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450"/>
        <v>concerning</v>
      </c>
      <c r="F7211" s="2">
        <v>0.35</v>
      </c>
      <c r="G7211" s="2">
        <f t="shared" si="448"/>
        <v>92.427999999999983</v>
      </c>
      <c r="H7211" s="2">
        <f t="shared" si="449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tr">
        <f t="shared" si="451"/>
        <v>loss</v>
      </c>
      <c r="P7211" s="2" t="s">
        <v>28</v>
      </c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450"/>
        <v>Good Sales</v>
      </c>
      <c r="F7212" s="2">
        <v>0.15</v>
      </c>
      <c r="G7212" s="2">
        <f t="shared" si="448"/>
        <v>507.8295</v>
      </c>
      <c r="H7212" s="2">
        <f t="shared" si="449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tr">
        <f t="shared" si="451"/>
        <v>loss</v>
      </c>
      <c r="P7212" s="2" t="s">
        <v>39</v>
      </c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450"/>
        <v>Good Sales</v>
      </c>
      <c r="F7213" s="2">
        <v>0.49</v>
      </c>
      <c r="G7213" s="2">
        <f t="shared" si="448"/>
        <v>948.25289999999995</v>
      </c>
      <c r="H7213" s="2">
        <f t="shared" si="449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tr">
        <f t="shared" si="451"/>
        <v>loss</v>
      </c>
      <c r="P7213" s="2" t="s">
        <v>48</v>
      </c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450"/>
        <v>Good Sales</v>
      </c>
      <c r="F7214" s="2">
        <v>0.34</v>
      </c>
      <c r="G7214" s="2">
        <f t="shared" si="448"/>
        <v>704.42560000000014</v>
      </c>
      <c r="H7214" s="2">
        <f t="shared" si="449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tr">
        <f t="shared" si="451"/>
        <v>loss</v>
      </c>
      <c r="P7214" s="2" t="s">
        <v>17</v>
      </c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450"/>
        <v>Good Sales</v>
      </c>
      <c r="F7215" s="2">
        <v>0.15</v>
      </c>
      <c r="G7215" s="2">
        <f t="shared" si="448"/>
        <v>339.32699999999994</v>
      </c>
      <c r="H7215" s="2">
        <f t="shared" si="449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tr">
        <f t="shared" si="451"/>
        <v>loss</v>
      </c>
      <c r="P7215" s="2" t="s">
        <v>23</v>
      </c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450"/>
        <v>Good Sales</v>
      </c>
      <c r="F7216" s="2">
        <v>0.12</v>
      </c>
      <c r="G7216" s="2">
        <f t="shared" si="448"/>
        <v>301.83120000000002</v>
      </c>
      <c r="H7216" s="2">
        <f t="shared" si="449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tr">
        <f t="shared" si="451"/>
        <v>loss</v>
      </c>
      <c r="P7216" s="2" t="s">
        <v>23</v>
      </c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450"/>
        <v>Good Sales</v>
      </c>
      <c r="F7217" s="2">
        <v>0.32</v>
      </c>
      <c r="G7217" s="2">
        <f t="shared" si="448"/>
        <v>1069.9136000000001</v>
      </c>
      <c r="H7217" s="2">
        <f t="shared" si="449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tr">
        <f t="shared" si="451"/>
        <v>loss</v>
      </c>
      <c r="P7217" s="2" t="s">
        <v>48</v>
      </c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450"/>
        <v>Good Sales</v>
      </c>
      <c r="F7218" s="2">
        <v>0.14000000000000001</v>
      </c>
      <c r="G7218" s="2">
        <f t="shared" si="448"/>
        <v>512.56799999999998</v>
      </c>
      <c r="H7218" s="2">
        <f t="shared" si="449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tr">
        <f t="shared" si="451"/>
        <v>loss</v>
      </c>
      <c r="P7218" s="2" t="s">
        <v>28</v>
      </c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450"/>
        <v>Good Sales</v>
      </c>
      <c r="F7219" s="2">
        <v>0.09</v>
      </c>
      <c r="G7219" s="2">
        <f t="shared" si="448"/>
        <v>351.58769999999998</v>
      </c>
      <c r="H7219" s="2">
        <f t="shared" si="449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tr">
        <f t="shared" si="451"/>
        <v>loss</v>
      </c>
      <c r="P7219" s="2" t="s">
        <v>23</v>
      </c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450"/>
        <v>Good Sales</v>
      </c>
      <c r="F7220" s="2">
        <v>0.32</v>
      </c>
      <c r="G7220" s="2">
        <f t="shared" si="448"/>
        <v>1085.0783999999999</v>
      </c>
      <c r="H7220" s="2">
        <f t="shared" si="449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tr">
        <f t="shared" si="451"/>
        <v>loss</v>
      </c>
      <c r="P7220" s="2" t="s">
        <v>39</v>
      </c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450"/>
        <v>Good Sales</v>
      </c>
      <c r="F7221" s="2">
        <v>0.36</v>
      </c>
      <c r="G7221" s="2">
        <f t="shared" si="448"/>
        <v>1453.338</v>
      </c>
      <c r="H7221" s="2">
        <f t="shared" si="449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tr">
        <f t="shared" si="451"/>
        <v>loss</v>
      </c>
      <c r="P7221" s="2" t="s">
        <v>34</v>
      </c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450"/>
        <v>concerning</v>
      </c>
      <c r="F7222" s="2">
        <v>0.12</v>
      </c>
      <c r="G7222" s="2">
        <f t="shared" si="448"/>
        <v>83.823599999999999</v>
      </c>
      <c r="H7222" s="2">
        <f t="shared" si="449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tr">
        <f t="shared" si="451"/>
        <v>loss</v>
      </c>
      <c r="P7222" s="2" t="s">
        <v>39</v>
      </c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450"/>
        <v>Good Sales</v>
      </c>
      <c r="F7223" s="2">
        <v>0.27</v>
      </c>
      <c r="G7223" s="2">
        <f t="shared" si="448"/>
        <v>1134.1107</v>
      </c>
      <c r="H7223" s="2">
        <f t="shared" si="449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tr">
        <f t="shared" si="451"/>
        <v>loss</v>
      </c>
      <c r="P7223" s="2" t="s">
        <v>23</v>
      </c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450"/>
        <v>Good Sales</v>
      </c>
      <c r="F7224" s="2">
        <v>0.33</v>
      </c>
      <c r="G7224" s="2">
        <f t="shared" si="448"/>
        <v>659.23110000000008</v>
      </c>
      <c r="H7224" s="2">
        <f t="shared" si="449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tr">
        <f t="shared" si="451"/>
        <v>loss</v>
      </c>
      <c r="P7224" s="2" t="s">
        <v>28</v>
      </c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450"/>
        <v>Good Sales</v>
      </c>
      <c r="F7225" s="2">
        <v>0.47</v>
      </c>
      <c r="G7225" s="2">
        <f t="shared" si="448"/>
        <v>1264.7746999999999</v>
      </c>
      <c r="H7225" s="2">
        <f t="shared" si="449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tr">
        <f t="shared" si="451"/>
        <v>loss</v>
      </c>
      <c r="P7225" s="2" t="s">
        <v>23</v>
      </c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450"/>
        <v>Good Sales</v>
      </c>
      <c r="F7226" s="2">
        <v>0.4</v>
      </c>
      <c r="G7226" s="2">
        <f t="shared" si="448"/>
        <v>890.20800000000008</v>
      </c>
      <c r="H7226" s="2">
        <f t="shared" si="449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tr">
        <f t="shared" si="451"/>
        <v>loss</v>
      </c>
      <c r="P7226" s="2" t="s">
        <v>23</v>
      </c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450"/>
        <v>Good Sales</v>
      </c>
      <c r="F7227" s="2">
        <v>0.21</v>
      </c>
      <c r="G7227" s="2">
        <f t="shared" si="448"/>
        <v>510.51210000000003</v>
      </c>
      <c r="H7227" s="2">
        <f t="shared" si="449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tr">
        <f t="shared" si="451"/>
        <v>loss</v>
      </c>
      <c r="P7227" s="2" t="s">
        <v>17</v>
      </c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450"/>
        <v>Good Sales</v>
      </c>
      <c r="F7228" s="2">
        <v>0.42</v>
      </c>
      <c r="G7228" s="2">
        <f t="shared" si="448"/>
        <v>629.41199999999992</v>
      </c>
      <c r="H7228" s="2">
        <f t="shared" si="449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tr">
        <f t="shared" si="451"/>
        <v>loss</v>
      </c>
      <c r="P7228" s="2" t="s">
        <v>39</v>
      </c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450"/>
        <v>Good Sales</v>
      </c>
      <c r="F7229" s="2">
        <v>0.22</v>
      </c>
      <c r="G7229" s="2">
        <f t="shared" si="448"/>
        <v>205.2072</v>
      </c>
      <c r="H7229" s="2">
        <f t="shared" si="449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tr">
        <f t="shared" si="451"/>
        <v>loss</v>
      </c>
      <c r="P7229" s="2" t="s">
        <v>48</v>
      </c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450"/>
        <v>concerning</v>
      </c>
      <c r="F7230" s="2">
        <v>7.0000000000000007E-2</v>
      </c>
      <c r="G7230" s="2">
        <f t="shared" si="448"/>
        <v>42.978600000000007</v>
      </c>
      <c r="H7230" s="2">
        <f t="shared" si="449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tr">
        <f t="shared" si="451"/>
        <v>loss</v>
      </c>
      <c r="P7230" s="2" t="s">
        <v>23</v>
      </c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450"/>
        <v>Good Sales</v>
      </c>
      <c r="F7231" s="2">
        <v>0.17</v>
      </c>
      <c r="G7231" s="2">
        <f t="shared" si="448"/>
        <v>393.0145</v>
      </c>
      <c r="H7231" s="2">
        <f t="shared" si="449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tr">
        <f t="shared" si="451"/>
        <v>loss</v>
      </c>
      <c r="P7231" s="2" t="s">
        <v>28</v>
      </c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450"/>
        <v>concerning</v>
      </c>
      <c r="F7232" s="2">
        <v>0.4</v>
      </c>
      <c r="G7232" s="2">
        <f t="shared" si="448"/>
        <v>285.512</v>
      </c>
      <c r="H7232" s="2">
        <f t="shared" si="449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tr">
        <f t="shared" si="451"/>
        <v>loss</v>
      </c>
      <c r="P7232" s="2" t="s">
        <v>34</v>
      </c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450"/>
        <v>Good Sales</v>
      </c>
      <c r="F7233" s="2">
        <v>0.48</v>
      </c>
      <c r="G7233" s="2">
        <f t="shared" si="448"/>
        <v>624.21119999999996</v>
      </c>
      <c r="H7233" s="2">
        <f t="shared" si="449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tr">
        <f t="shared" si="451"/>
        <v>loss</v>
      </c>
      <c r="P7233" s="2" t="s">
        <v>28</v>
      </c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450"/>
        <v>concerning</v>
      </c>
      <c r="F7234" s="2">
        <v>0.49</v>
      </c>
      <c r="G7234" s="2">
        <f t="shared" ref="G7234:G7297" si="452">D7234*F7234</f>
        <v>369.81279999999998</v>
      </c>
      <c r="H7234" s="2">
        <f t="shared" ref="H7234:H7297" si="453">D7234-G7234</f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tr">
        <f t="shared" si="451"/>
        <v>loss</v>
      </c>
      <c r="P7234" s="2" t="s">
        <v>39</v>
      </c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454">IF(D7235&gt;800,"Good Sales","concerning")</f>
        <v>concerning</v>
      </c>
      <c r="F7235" s="2">
        <v>0.32</v>
      </c>
      <c r="G7235" s="2">
        <f t="shared" si="452"/>
        <v>203.10080000000002</v>
      </c>
      <c r="H7235" s="2">
        <f t="shared" si="453"/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tr">
        <f t="shared" ref="O7235:O7298" si="455">IF(N7235&gt;800,"profit","loss")</f>
        <v>loss</v>
      </c>
      <c r="P7235" s="2" t="s">
        <v>23</v>
      </c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454"/>
        <v>Good Sales</v>
      </c>
      <c r="F7236" s="2">
        <v>0.24</v>
      </c>
      <c r="G7236" s="2">
        <f t="shared" si="452"/>
        <v>1061.7744</v>
      </c>
      <c r="H7236" s="2">
        <f t="shared" si="453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tr">
        <f t="shared" si="455"/>
        <v>profit</v>
      </c>
      <c r="P7236" s="2" t="s">
        <v>34</v>
      </c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454"/>
        <v>Good Sales</v>
      </c>
      <c r="F7237" s="2">
        <v>0.08</v>
      </c>
      <c r="G7237" s="2">
        <f t="shared" si="452"/>
        <v>272.21840000000003</v>
      </c>
      <c r="H7237" s="2">
        <f t="shared" si="453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tr">
        <f t="shared" si="455"/>
        <v>profit</v>
      </c>
      <c r="P7237" s="2" t="s">
        <v>48</v>
      </c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454"/>
        <v>Good Sales</v>
      </c>
      <c r="F7238" s="2">
        <v>0.05</v>
      </c>
      <c r="G7238" s="2">
        <f t="shared" si="452"/>
        <v>231.32100000000003</v>
      </c>
      <c r="H7238" s="2">
        <f t="shared" si="453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tr">
        <f t="shared" si="455"/>
        <v>profit</v>
      </c>
      <c r="P7238" s="2" t="s">
        <v>39</v>
      </c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454"/>
        <v>Good Sales</v>
      </c>
      <c r="F7239" s="2">
        <v>0.26</v>
      </c>
      <c r="G7239" s="2">
        <f t="shared" si="452"/>
        <v>846.47159999999997</v>
      </c>
      <c r="H7239" s="2">
        <f t="shared" si="453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tr">
        <f t="shared" si="455"/>
        <v>loss</v>
      </c>
      <c r="P7239" s="2" t="s">
        <v>28</v>
      </c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454"/>
        <v>Good Sales</v>
      </c>
      <c r="F7240" s="2">
        <v>0.36</v>
      </c>
      <c r="G7240" s="2">
        <f t="shared" si="452"/>
        <v>1524.7295999999999</v>
      </c>
      <c r="H7240" s="2">
        <f t="shared" si="453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tr">
        <f t="shared" si="455"/>
        <v>profit</v>
      </c>
      <c r="P7240" s="2" t="s">
        <v>48</v>
      </c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454"/>
        <v>Good Sales</v>
      </c>
      <c r="F7241" s="2">
        <v>0.16</v>
      </c>
      <c r="G7241" s="2">
        <f t="shared" si="452"/>
        <v>451.35360000000003</v>
      </c>
      <c r="H7241" s="2">
        <f t="shared" si="453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tr">
        <f t="shared" si="455"/>
        <v>loss</v>
      </c>
      <c r="P7241" s="2" t="s">
        <v>23</v>
      </c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454"/>
        <v>Good Sales</v>
      </c>
      <c r="F7242" s="2">
        <v>0.34</v>
      </c>
      <c r="G7242" s="2">
        <f t="shared" si="452"/>
        <v>804.74260000000004</v>
      </c>
      <c r="H7242" s="2">
        <f t="shared" si="453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tr">
        <f t="shared" si="455"/>
        <v>loss</v>
      </c>
      <c r="P7242" s="2" t="s">
        <v>23</v>
      </c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454"/>
        <v>Good Sales</v>
      </c>
      <c r="F7243" s="2">
        <v>0.28999999999999998</v>
      </c>
      <c r="G7243" s="2">
        <f t="shared" si="452"/>
        <v>779.96659999999997</v>
      </c>
      <c r="H7243" s="2">
        <f t="shared" si="453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tr">
        <f t="shared" si="455"/>
        <v>loss</v>
      </c>
      <c r="P7243" s="2" t="s">
        <v>17</v>
      </c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454"/>
        <v>Good Sales</v>
      </c>
      <c r="F7244" s="2">
        <v>0.47</v>
      </c>
      <c r="G7244" s="2">
        <f t="shared" si="452"/>
        <v>784.47699999999986</v>
      </c>
      <c r="H7244" s="2">
        <f t="shared" si="453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tr">
        <f t="shared" si="455"/>
        <v>loss</v>
      </c>
      <c r="P7244" s="2" t="s">
        <v>17</v>
      </c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454"/>
        <v>Good Sales</v>
      </c>
      <c r="F7245" s="2">
        <v>0.1</v>
      </c>
      <c r="G7245" s="2">
        <f t="shared" si="452"/>
        <v>332.40600000000001</v>
      </c>
      <c r="H7245" s="2">
        <f t="shared" si="453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tr">
        <f t="shared" si="455"/>
        <v>loss</v>
      </c>
      <c r="P7245" s="2" t="s">
        <v>17</v>
      </c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454"/>
        <v>Good Sales</v>
      </c>
      <c r="F7246" s="2">
        <v>0.3</v>
      </c>
      <c r="G7246" s="2">
        <f t="shared" si="452"/>
        <v>1348.848</v>
      </c>
      <c r="H7246" s="2">
        <f t="shared" si="453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tr">
        <f t="shared" si="455"/>
        <v>profit</v>
      </c>
      <c r="P7246" s="2" t="s">
        <v>23</v>
      </c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454"/>
        <v>Good Sales</v>
      </c>
      <c r="F7247" s="2">
        <v>0.21</v>
      </c>
      <c r="G7247" s="2">
        <f t="shared" si="452"/>
        <v>826.04129999999998</v>
      </c>
      <c r="H7247" s="2">
        <f t="shared" si="453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tr">
        <f t="shared" si="455"/>
        <v>loss</v>
      </c>
      <c r="P7247" s="2" t="s">
        <v>48</v>
      </c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454"/>
        <v>Good Sales</v>
      </c>
      <c r="F7248" s="2">
        <v>0.13</v>
      </c>
      <c r="G7248" s="2">
        <f t="shared" si="452"/>
        <v>307.29400000000004</v>
      </c>
      <c r="H7248" s="2">
        <f t="shared" si="453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tr">
        <f t="shared" si="455"/>
        <v>loss</v>
      </c>
      <c r="P7248" s="2" t="s">
        <v>17</v>
      </c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454"/>
        <v>Good Sales</v>
      </c>
      <c r="F7249" s="2">
        <v>0.18</v>
      </c>
      <c r="G7249" s="2">
        <f t="shared" si="452"/>
        <v>859.35599999999988</v>
      </c>
      <c r="H7249" s="2">
        <f t="shared" si="453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tr">
        <f t="shared" si="455"/>
        <v>loss</v>
      </c>
      <c r="P7249" s="2" t="s">
        <v>23</v>
      </c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454"/>
        <v>Good Sales</v>
      </c>
      <c r="F7250" s="2">
        <v>0.15</v>
      </c>
      <c r="G7250" s="2">
        <f t="shared" si="452"/>
        <v>739.28549999999996</v>
      </c>
      <c r="H7250" s="2">
        <f t="shared" si="453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tr">
        <f t="shared" si="455"/>
        <v>profit</v>
      </c>
      <c r="P7250" s="2" t="s">
        <v>34</v>
      </c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454"/>
        <v>Good Sales</v>
      </c>
      <c r="F7251" s="2">
        <v>0.26</v>
      </c>
      <c r="G7251" s="2">
        <f t="shared" si="452"/>
        <v>654.20940000000007</v>
      </c>
      <c r="H7251" s="2">
        <f t="shared" si="453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tr">
        <f t="shared" si="455"/>
        <v>loss</v>
      </c>
      <c r="P7251" s="2" t="s">
        <v>48</v>
      </c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454"/>
        <v>Good Sales</v>
      </c>
      <c r="F7252" s="2">
        <v>0.28000000000000003</v>
      </c>
      <c r="G7252" s="2">
        <f t="shared" si="452"/>
        <v>1214.2872</v>
      </c>
      <c r="H7252" s="2">
        <f t="shared" si="453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tr">
        <f t="shared" si="455"/>
        <v>profit</v>
      </c>
      <c r="P7252" s="2" t="s">
        <v>34</v>
      </c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454"/>
        <v>concerning</v>
      </c>
      <c r="F7253" s="2">
        <v>0.43</v>
      </c>
      <c r="G7253" s="2">
        <f t="shared" si="452"/>
        <v>53.049100000000003</v>
      </c>
      <c r="H7253" s="2">
        <f t="shared" si="453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tr">
        <f t="shared" si="455"/>
        <v>loss</v>
      </c>
      <c r="P7253" s="2" t="s">
        <v>39</v>
      </c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454"/>
        <v>concerning</v>
      </c>
      <c r="F7254" s="2">
        <v>0.39</v>
      </c>
      <c r="G7254" s="2">
        <f t="shared" si="452"/>
        <v>166.37790000000001</v>
      </c>
      <c r="H7254" s="2">
        <f t="shared" si="453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tr">
        <f t="shared" si="455"/>
        <v>loss</v>
      </c>
      <c r="P7254" s="2" t="s">
        <v>17</v>
      </c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454"/>
        <v>concerning</v>
      </c>
      <c r="F7255" s="2">
        <v>0.15</v>
      </c>
      <c r="G7255" s="2">
        <f t="shared" si="452"/>
        <v>31.456499999999998</v>
      </c>
      <c r="H7255" s="2">
        <f t="shared" si="453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tr">
        <f t="shared" si="455"/>
        <v>loss</v>
      </c>
      <c r="P7255" s="2" t="s">
        <v>28</v>
      </c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454"/>
        <v>Good Sales</v>
      </c>
      <c r="F7256" s="2">
        <v>0.47</v>
      </c>
      <c r="G7256" s="2">
        <f t="shared" si="452"/>
        <v>1827.5949999999998</v>
      </c>
      <c r="H7256" s="2">
        <f t="shared" si="453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tr">
        <f t="shared" si="455"/>
        <v>loss</v>
      </c>
      <c r="P7256" s="2" t="s">
        <v>34</v>
      </c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454"/>
        <v>concerning</v>
      </c>
      <c r="F7257" s="2">
        <v>0.43</v>
      </c>
      <c r="G7257" s="2">
        <f t="shared" si="452"/>
        <v>211.09559999999999</v>
      </c>
      <c r="H7257" s="2">
        <f t="shared" si="453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tr">
        <f t="shared" si="455"/>
        <v>loss</v>
      </c>
      <c r="P7257" s="2" t="s">
        <v>17</v>
      </c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454"/>
        <v>concerning</v>
      </c>
      <c r="F7258" s="2">
        <v>0.31</v>
      </c>
      <c r="G7258" s="2">
        <f t="shared" si="452"/>
        <v>56.900500000000001</v>
      </c>
      <c r="H7258" s="2">
        <f t="shared" si="453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tr">
        <f t="shared" si="455"/>
        <v>loss</v>
      </c>
      <c r="P7258" s="2" t="s">
        <v>17</v>
      </c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454"/>
        <v>Good Sales</v>
      </c>
      <c r="F7259" s="2">
        <v>0.01</v>
      </c>
      <c r="G7259" s="2">
        <f t="shared" si="452"/>
        <v>8.2234999999999996</v>
      </c>
      <c r="H7259" s="2">
        <f t="shared" si="453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tr">
        <f t="shared" si="455"/>
        <v>loss</v>
      </c>
      <c r="P7259" s="2" t="s">
        <v>39</v>
      </c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454"/>
        <v>Good Sales</v>
      </c>
      <c r="F7260" s="2">
        <v>0.1</v>
      </c>
      <c r="G7260" s="2">
        <f t="shared" si="452"/>
        <v>160.084</v>
      </c>
      <c r="H7260" s="2">
        <f t="shared" si="453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tr">
        <f t="shared" si="455"/>
        <v>loss</v>
      </c>
      <c r="P7260" s="2" t="s">
        <v>34</v>
      </c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454"/>
        <v>Good Sales</v>
      </c>
      <c r="F7261" s="2">
        <v>0.39</v>
      </c>
      <c r="G7261" s="2">
        <f t="shared" si="452"/>
        <v>927.04170000000011</v>
      </c>
      <c r="H7261" s="2">
        <f t="shared" si="453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tr">
        <f t="shared" si="455"/>
        <v>loss</v>
      </c>
      <c r="P7261" s="2" t="s">
        <v>23</v>
      </c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454"/>
        <v>concerning</v>
      </c>
      <c r="F7262" s="2">
        <v>0.23</v>
      </c>
      <c r="G7262" s="2">
        <f t="shared" si="452"/>
        <v>96.710400000000007</v>
      </c>
      <c r="H7262" s="2">
        <f t="shared" si="453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tr">
        <f t="shared" si="455"/>
        <v>loss</v>
      </c>
      <c r="P7262" s="2" t="s">
        <v>28</v>
      </c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454"/>
        <v>Good Sales</v>
      </c>
      <c r="F7263" s="2">
        <v>0.06</v>
      </c>
      <c r="G7263" s="2">
        <f t="shared" si="452"/>
        <v>152.70060000000001</v>
      </c>
      <c r="H7263" s="2">
        <f t="shared" si="453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tr">
        <f t="shared" si="455"/>
        <v>loss</v>
      </c>
      <c r="P7263" s="2" t="s">
        <v>34</v>
      </c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454"/>
        <v>Good Sales</v>
      </c>
      <c r="F7264" s="2">
        <v>0.2</v>
      </c>
      <c r="G7264" s="2">
        <f t="shared" si="452"/>
        <v>263.10000000000002</v>
      </c>
      <c r="H7264" s="2">
        <f t="shared" si="453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tr">
        <f t="shared" si="455"/>
        <v>loss</v>
      </c>
      <c r="P7264" s="2" t="s">
        <v>23</v>
      </c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454"/>
        <v>Good Sales</v>
      </c>
      <c r="F7265" s="2">
        <v>0.11</v>
      </c>
      <c r="G7265" s="2">
        <f t="shared" si="452"/>
        <v>158.8862</v>
      </c>
      <c r="H7265" s="2">
        <f t="shared" si="453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tr">
        <f t="shared" si="455"/>
        <v>loss</v>
      </c>
      <c r="P7265" s="2" t="s">
        <v>28</v>
      </c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454"/>
        <v>Good Sales</v>
      </c>
      <c r="F7266" s="2">
        <v>0.45</v>
      </c>
      <c r="G7266" s="2">
        <f t="shared" si="452"/>
        <v>1857.2939999999999</v>
      </c>
      <c r="H7266" s="2">
        <f t="shared" si="453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tr">
        <f t="shared" si="455"/>
        <v>loss</v>
      </c>
      <c r="P7266" s="2" t="s">
        <v>23</v>
      </c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454"/>
        <v>Good Sales</v>
      </c>
      <c r="F7267" s="2">
        <v>0.44</v>
      </c>
      <c r="G7267" s="2">
        <f t="shared" si="452"/>
        <v>2171.8092000000001</v>
      </c>
      <c r="H7267" s="2">
        <f t="shared" si="453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tr">
        <f t="shared" si="455"/>
        <v>loss</v>
      </c>
      <c r="P7267" s="2" t="s">
        <v>34</v>
      </c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454"/>
        <v>Good Sales</v>
      </c>
      <c r="F7268" s="2">
        <v>0.19</v>
      </c>
      <c r="G7268" s="2">
        <f t="shared" si="452"/>
        <v>450.85669999999999</v>
      </c>
      <c r="H7268" s="2">
        <f t="shared" si="453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tr">
        <f t="shared" si="455"/>
        <v>loss</v>
      </c>
      <c r="P7268" s="2" t="s">
        <v>48</v>
      </c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454"/>
        <v>Good Sales</v>
      </c>
      <c r="F7269" s="2">
        <v>7.0000000000000007E-2</v>
      </c>
      <c r="G7269" s="2">
        <f t="shared" si="452"/>
        <v>117.36760000000001</v>
      </c>
      <c r="H7269" s="2">
        <f t="shared" si="453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tr">
        <f t="shared" si="455"/>
        <v>loss</v>
      </c>
      <c r="P7269" s="2" t="s">
        <v>17</v>
      </c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454"/>
        <v>Good Sales</v>
      </c>
      <c r="F7270" s="2">
        <v>0.18</v>
      </c>
      <c r="G7270" s="2">
        <f t="shared" si="452"/>
        <v>839.53800000000001</v>
      </c>
      <c r="H7270" s="2">
        <f t="shared" si="453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tr">
        <f t="shared" si="455"/>
        <v>loss</v>
      </c>
      <c r="P7270" s="2" t="s">
        <v>23</v>
      </c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454"/>
        <v>Good Sales</v>
      </c>
      <c r="F7271" s="2">
        <v>0.06</v>
      </c>
      <c r="G7271" s="2">
        <f t="shared" si="452"/>
        <v>153.13199999999998</v>
      </c>
      <c r="H7271" s="2">
        <f t="shared" si="453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tr">
        <f t="shared" si="455"/>
        <v>loss</v>
      </c>
      <c r="P7271" s="2" t="s">
        <v>39</v>
      </c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454"/>
        <v>Good Sales</v>
      </c>
      <c r="F7272" s="2">
        <v>0.15</v>
      </c>
      <c r="G7272" s="2">
        <f t="shared" si="452"/>
        <v>551.80949999999996</v>
      </c>
      <c r="H7272" s="2">
        <f t="shared" si="453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tr">
        <f t="shared" si="455"/>
        <v>profit</v>
      </c>
      <c r="P7272" s="2" t="s">
        <v>23</v>
      </c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454"/>
        <v>Good Sales</v>
      </c>
      <c r="F7273" s="2">
        <v>0.39</v>
      </c>
      <c r="G7273" s="2">
        <f t="shared" si="452"/>
        <v>829.65869999999995</v>
      </c>
      <c r="H7273" s="2">
        <f t="shared" si="453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tr">
        <f t="shared" si="455"/>
        <v>loss</v>
      </c>
      <c r="P7273" s="2" t="s">
        <v>48</v>
      </c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454"/>
        <v>Good Sales</v>
      </c>
      <c r="F7274" s="2">
        <v>0.15</v>
      </c>
      <c r="G7274" s="2">
        <f t="shared" si="452"/>
        <v>163.87350000000001</v>
      </c>
      <c r="H7274" s="2">
        <f t="shared" si="453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tr">
        <f t="shared" si="455"/>
        <v>loss</v>
      </c>
      <c r="P7274" s="2" t="s">
        <v>23</v>
      </c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454"/>
        <v>Good Sales</v>
      </c>
      <c r="F7275" s="2">
        <v>0.27</v>
      </c>
      <c r="G7275" s="2">
        <f t="shared" si="452"/>
        <v>893.41380000000004</v>
      </c>
      <c r="H7275" s="2">
        <f t="shared" si="453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tr">
        <f t="shared" si="455"/>
        <v>loss</v>
      </c>
      <c r="P7275" s="2" t="s">
        <v>34</v>
      </c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454"/>
        <v>Good Sales</v>
      </c>
      <c r="F7276" s="2">
        <v>0.06</v>
      </c>
      <c r="G7276" s="2">
        <f t="shared" si="452"/>
        <v>201.46379999999999</v>
      </c>
      <c r="H7276" s="2">
        <f t="shared" si="453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tr">
        <f t="shared" si="455"/>
        <v>loss</v>
      </c>
      <c r="P7276" s="2" t="s">
        <v>23</v>
      </c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454"/>
        <v>Good Sales</v>
      </c>
      <c r="F7277" s="2">
        <v>0.17</v>
      </c>
      <c r="G7277" s="2">
        <f t="shared" si="452"/>
        <v>400.33300000000003</v>
      </c>
      <c r="H7277" s="2">
        <f t="shared" si="453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tr">
        <f t="shared" si="455"/>
        <v>loss</v>
      </c>
      <c r="P7277" s="2" t="s">
        <v>48</v>
      </c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454"/>
        <v>Good Sales</v>
      </c>
      <c r="F7278" s="2">
        <v>0.02</v>
      </c>
      <c r="G7278" s="2">
        <f t="shared" si="452"/>
        <v>28.455000000000002</v>
      </c>
      <c r="H7278" s="2">
        <f t="shared" si="453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tr">
        <f t="shared" si="455"/>
        <v>loss</v>
      </c>
      <c r="P7278" s="2" t="s">
        <v>39</v>
      </c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454"/>
        <v>Good Sales</v>
      </c>
      <c r="F7279" s="2">
        <v>0.27</v>
      </c>
      <c r="G7279" s="2">
        <f t="shared" si="452"/>
        <v>1127.4903000000002</v>
      </c>
      <c r="H7279" s="2">
        <f t="shared" si="453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tr">
        <f t="shared" si="455"/>
        <v>profit</v>
      </c>
      <c r="P7279" s="2" t="s">
        <v>28</v>
      </c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454"/>
        <v>Good Sales</v>
      </c>
      <c r="F7280" s="2">
        <v>0.17</v>
      </c>
      <c r="G7280" s="2">
        <f t="shared" si="452"/>
        <v>246.34020000000001</v>
      </c>
      <c r="H7280" s="2">
        <f t="shared" si="453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tr">
        <f t="shared" si="455"/>
        <v>loss</v>
      </c>
      <c r="P7280" s="2" t="s">
        <v>48</v>
      </c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454"/>
        <v>Good Sales</v>
      </c>
      <c r="F7281" s="2">
        <v>0.44</v>
      </c>
      <c r="G7281" s="2">
        <f t="shared" si="452"/>
        <v>1464.8568</v>
      </c>
      <c r="H7281" s="2">
        <f t="shared" si="453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tr">
        <f t="shared" si="455"/>
        <v>loss</v>
      </c>
      <c r="P7281" s="2" t="s">
        <v>23</v>
      </c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454"/>
        <v>Good Sales</v>
      </c>
      <c r="F7282" s="2">
        <v>0.2</v>
      </c>
      <c r="G7282" s="2">
        <f t="shared" si="452"/>
        <v>396.30600000000004</v>
      </c>
      <c r="H7282" s="2">
        <f t="shared" si="453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tr">
        <f t="shared" si="455"/>
        <v>loss</v>
      </c>
      <c r="P7282" s="2" t="s">
        <v>23</v>
      </c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454"/>
        <v>Good Sales</v>
      </c>
      <c r="F7283" s="2">
        <v>0.28000000000000003</v>
      </c>
      <c r="G7283" s="2">
        <f t="shared" si="452"/>
        <v>676.24480000000005</v>
      </c>
      <c r="H7283" s="2">
        <f t="shared" si="453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tr">
        <f t="shared" si="455"/>
        <v>loss</v>
      </c>
      <c r="P7283" s="2" t="s">
        <v>34</v>
      </c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454"/>
        <v>Good Sales</v>
      </c>
      <c r="F7284" s="2">
        <v>0.49</v>
      </c>
      <c r="G7284" s="2">
        <f t="shared" si="452"/>
        <v>556.57629999999995</v>
      </c>
      <c r="H7284" s="2">
        <f t="shared" si="453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tr">
        <f t="shared" si="455"/>
        <v>loss</v>
      </c>
      <c r="P7284" s="2" t="s">
        <v>34</v>
      </c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454"/>
        <v>Good Sales</v>
      </c>
      <c r="F7285" s="2">
        <v>0.32</v>
      </c>
      <c r="G7285" s="2">
        <f t="shared" si="452"/>
        <v>1050.384</v>
      </c>
      <c r="H7285" s="2">
        <f t="shared" si="453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tr">
        <f t="shared" si="455"/>
        <v>loss</v>
      </c>
      <c r="P7285" s="2" t="s">
        <v>17</v>
      </c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454"/>
        <v>Good Sales</v>
      </c>
      <c r="F7286" s="2">
        <v>0.25</v>
      </c>
      <c r="G7286" s="2">
        <f t="shared" si="452"/>
        <v>301.63749999999999</v>
      </c>
      <c r="H7286" s="2">
        <f t="shared" si="453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tr">
        <f t="shared" si="455"/>
        <v>loss</v>
      </c>
      <c r="P7286" s="2" t="s">
        <v>48</v>
      </c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454"/>
        <v>Good Sales</v>
      </c>
      <c r="F7287" s="2">
        <v>0.05</v>
      </c>
      <c r="G7287" s="2">
        <f t="shared" si="452"/>
        <v>124</v>
      </c>
      <c r="H7287" s="2">
        <f t="shared" si="453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tr">
        <f t="shared" si="455"/>
        <v>loss</v>
      </c>
      <c r="P7287" s="2" t="s">
        <v>28</v>
      </c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454"/>
        <v>Good Sales</v>
      </c>
      <c r="F7288" s="2">
        <v>0.41</v>
      </c>
      <c r="G7288" s="2">
        <f t="shared" si="452"/>
        <v>700.87450000000001</v>
      </c>
      <c r="H7288" s="2">
        <f t="shared" si="453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tr">
        <f t="shared" si="455"/>
        <v>loss</v>
      </c>
      <c r="P7288" s="2" t="s">
        <v>34</v>
      </c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454"/>
        <v>Good Sales</v>
      </c>
      <c r="F7289" s="2">
        <v>0.32</v>
      </c>
      <c r="G7289" s="2">
        <f t="shared" si="452"/>
        <v>1542.9344000000001</v>
      </c>
      <c r="H7289" s="2">
        <f t="shared" si="453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tr">
        <f t="shared" si="455"/>
        <v>profit</v>
      </c>
      <c r="P7289" s="2" t="s">
        <v>17</v>
      </c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454"/>
        <v>Good Sales</v>
      </c>
      <c r="F7290" s="2">
        <v>0.05</v>
      </c>
      <c r="G7290" s="2">
        <f t="shared" si="452"/>
        <v>245.64400000000001</v>
      </c>
      <c r="H7290" s="2">
        <f t="shared" si="453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tr">
        <f t="shared" si="455"/>
        <v>loss</v>
      </c>
      <c r="P7290" s="2" t="s">
        <v>48</v>
      </c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454"/>
        <v>Good Sales</v>
      </c>
      <c r="F7291" s="2">
        <v>0.12</v>
      </c>
      <c r="G7291" s="2">
        <f t="shared" si="452"/>
        <v>455.0532</v>
      </c>
      <c r="H7291" s="2">
        <f t="shared" si="453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tr">
        <f t="shared" si="455"/>
        <v>loss</v>
      </c>
      <c r="P7291" s="2" t="s">
        <v>39</v>
      </c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454"/>
        <v>Good Sales</v>
      </c>
      <c r="F7292" s="2">
        <v>0.27</v>
      </c>
      <c r="G7292" s="2">
        <f t="shared" si="452"/>
        <v>1328.7239999999999</v>
      </c>
      <c r="H7292" s="2">
        <f t="shared" si="453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tr">
        <f t="shared" si="455"/>
        <v>profit</v>
      </c>
      <c r="P7292" s="2" t="s">
        <v>48</v>
      </c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454"/>
        <v>concerning</v>
      </c>
      <c r="F7293" s="2">
        <v>0.02</v>
      </c>
      <c r="G7293" s="2">
        <f t="shared" si="452"/>
        <v>13.128</v>
      </c>
      <c r="H7293" s="2">
        <f t="shared" si="453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tr">
        <f t="shared" si="455"/>
        <v>loss</v>
      </c>
      <c r="P7293" s="2" t="s">
        <v>17</v>
      </c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454"/>
        <v>Good Sales</v>
      </c>
      <c r="F7294" s="2">
        <v>0.36</v>
      </c>
      <c r="G7294" s="2">
        <f t="shared" si="452"/>
        <v>1786.4604000000002</v>
      </c>
      <c r="H7294" s="2">
        <f t="shared" si="453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tr">
        <f t="shared" si="455"/>
        <v>profit</v>
      </c>
      <c r="P7294" s="2" t="s">
        <v>34</v>
      </c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454"/>
        <v>concerning</v>
      </c>
      <c r="F7295" s="2">
        <v>0.11</v>
      </c>
      <c r="G7295" s="2">
        <f t="shared" si="452"/>
        <v>66.816199999999995</v>
      </c>
      <c r="H7295" s="2">
        <f t="shared" si="453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tr">
        <f t="shared" si="455"/>
        <v>loss</v>
      </c>
      <c r="P7295" s="2" t="s">
        <v>39</v>
      </c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454"/>
        <v>Good Sales</v>
      </c>
      <c r="F7296" s="2">
        <v>0.24</v>
      </c>
      <c r="G7296" s="2">
        <f t="shared" si="452"/>
        <v>512.57039999999995</v>
      </c>
      <c r="H7296" s="2">
        <f t="shared" si="453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tr">
        <f t="shared" si="455"/>
        <v>loss</v>
      </c>
      <c r="P7296" s="2" t="s">
        <v>23</v>
      </c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454"/>
        <v>Good Sales</v>
      </c>
      <c r="F7297" s="2">
        <v>0.12</v>
      </c>
      <c r="G7297" s="2">
        <f t="shared" si="452"/>
        <v>152.5008</v>
      </c>
      <c r="H7297" s="2">
        <f t="shared" si="453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tr">
        <f t="shared" si="455"/>
        <v>loss</v>
      </c>
      <c r="P7297" s="2" t="s">
        <v>34</v>
      </c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454"/>
        <v>Good Sales</v>
      </c>
      <c r="F7298" s="2">
        <v>0.24</v>
      </c>
      <c r="G7298" s="2">
        <f t="shared" ref="G7298:G7361" si="456">D7298*F7298</f>
        <v>1145.7239999999999</v>
      </c>
      <c r="H7298" s="2">
        <f t="shared" ref="H7298:H7361" si="457">D7298-G7298</f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tr">
        <f t="shared" si="455"/>
        <v>loss</v>
      </c>
      <c r="P7298" s="2" t="s">
        <v>28</v>
      </c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458">IF(D7299&gt;800,"Good Sales","concerning")</f>
        <v>Good Sales</v>
      </c>
      <c r="F7299" s="2">
        <v>0.09</v>
      </c>
      <c r="G7299" s="2">
        <f t="shared" si="456"/>
        <v>289.38329999999996</v>
      </c>
      <c r="H7299" s="2">
        <f t="shared" si="457"/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tr">
        <f t="shared" ref="O7299:O7362" si="459">IF(N7299&gt;800,"profit","loss")</f>
        <v>loss</v>
      </c>
      <c r="P7299" s="2" t="s">
        <v>17</v>
      </c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458"/>
        <v>Good Sales</v>
      </c>
      <c r="F7300" s="2">
        <v>0.3</v>
      </c>
      <c r="G7300" s="2">
        <f t="shared" si="456"/>
        <v>907.77599999999995</v>
      </c>
      <c r="H7300" s="2">
        <f t="shared" si="457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tr">
        <f t="shared" si="459"/>
        <v>loss</v>
      </c>
      <c r="P7300" s="2" t="s">
        <v>48</v>
      </c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458"/>
        <v>Good Sales</v>
      </c>
      <c r="F7301" s="2">
        <v>0.46</v>
      </c>
      <c r="G7301" s="2">
        <f t="shared" si="456"/>
        <v>2294.2269999999999</v>
      </c>
      <c r="H7301" s="2">
        <f t="shared" si="457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tr">
        <f t="shared" si="459"/>
        <v>loss</v>
      </c>
      <c r="P7301" s="2" t="s">
        <v>28</v>
      </c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458"/>
        <v>Good Sales</v>
      </c>
      <c r="F7302" s="2">
        <v>0.4</v>
      </c>
      <c r="G7302" s="2">
        <f t="shared" si="456"/>
        <v>1240.356</v>
      </c>
      <c r="H7302" s="2">
        <f t="shared" si="457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tr">
        <f t="shared" si="459"/>
        <v>loss</v>
      </c>
      <c r="P7302" s="2" t="s">
        <v>28</v>
      </c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458"/>
        <v>Good Sales</v>
      </c>
      <c r="F7303" s="2">
        <v>0.12</v>
      </c>
      <c r="G7303" s="2">
        <f t="shared" si="456"/>
        <v>391.94159999999999</v>
      </c>
      <c r="H7303" s="2">
        <f t="shared" si="457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tr">
        <f t="shared" si="459"/>
        <v>loss</v>
      </c>
      <c r="P7303" s="2" t="s">
        <v>39</v>
      </c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458"/>
        <v>concerning</v>
      </c>
      <c r="F7304" s="2">
        <v>0.25</v>
      </c>
      <c r="G7304" s="2">
        <f t="shared" si="456"/>
        <v>79.847499999999997</v>
      </c>
      <c r="H7304" s="2">
        <f t="shared" si="457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tr">
        <f t="shared" si="459"/>
        <v>loss</v>
      </c>
      <c r="P7304" s="2" t="s">
        <v>39</v>
      </c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458"/>
        <v>Good Sales</v>
      </c>
      <c r="F7305" s="2">
        <v>0.21</v>
      </c>
      <c r="G7305" s="2">
        <f t="shared" si="456"/>
        <v>904.96350000000007</v>
      </c>
      <c r="H7305" s="2">
        <f t="shared" si="457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tr">
        <f t="shared" si="459"/>
        <v>loss</v>
      </c>
      <c r="P7305" s="2" t="s">
        <v>23</v>
      </c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458"/>
        <v>Good Sales</v>
      </c>
      <c r="F7306" s="2">
        <v>0.48</v>
      </c>
      <c r="G7306" s="2">
        <f t="shared" si="456"/>
        <v>2329.6511999999998</v>
      </c>
      <c r="H7306" s="2">
        <f t="shared" si="457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tr">
        <f t="shared" si="459"/>
        <v>profit</v>
      </c>
      <c r="P7306" s="2" t="s">
        <v>28</v>
      </c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458"/>
        <v>Good Sales</v>
      </c>
      <c r="F7307" s="2">
        <v>0.4</v>
      </c>
      <c r="G7307" s="2">
        <f t="shared" si="456"/>
        <v>1922.2080000000003</v>
      </c>
      <c r="H7307" s="2">
        <f t="shared" si="457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tr">
        <f t="shared" si="459"/>
        <v>profit</v>
      </c>
      <c r="P7307" s="2" t="s">
        <v>23</v>
      </c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458"/>
        <v>Good Sales</v>
      </c>
      <c r="F7308" s="2">
        <v>0.05</v>
      </c>
      <c r="G7308" s="2">
        <f t="shared" si="456"/>
        <v>59.171000000000006</v>
      </c>
      <c r="H7308" s="2">
        <f t="shared" si="457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tr">
        <f t="shared" si="459"/>
        <v>loss</v>
      </c>
      <c r="P7308" s="2" t="s">
        <v>34</v>
      </c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458"/>
        <v>Good Sales</v>
      </c>
      <c r="F7309" s="2">
        <v>0.08</v>
      </c>
      <c r="G7309" s="2">
        <f t="shared" si="456"/>
        <v>96.559200000000004</v>
      </c>
      <c r="H7309" s="2">
        <f t="shared" si="457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tr">
        <f t="shared" si="459"/>
        <v>loss</v>
      </c>
      <c r="P7309" s="2" t="s">
        <v>17</v>
      </c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458"/>
        <v>Good Sales</v>
      </c>
      <c r="F7310" s="2">
        <v>0.35</v>
      </c>
      <c r="G7310" s="2">
        <f t="shared" si="456"/>
        <v>662.77049999999997</v>
      </c>
      <c r="H7310" s="2">
        <f t="shared" si="457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tr">
        <f t="shared" si="459"/>
        <v>loss</v>
      </c>
      <c r="P7310" s="2" t="s">
        <v>28</v>
      </c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458"/>
        <v>Good Sales</v>
      </c>
      <c r="F7311" s="2">
        <v>0.08</v>
      </c>
      <c r="G7311" s="2">
        <f t="shared" si="456"/>
        <v>129.60239999999999</v>
      </c>
      <c r="H7311" s="2">
        <f t="shared" si="457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tr">
        <f t="shared" si="459"/>
        <v>loss</v>
      </c>
      <c r="P7311" s="2" t="s">
        <v>48</v>
      </c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458"/>
        <v>Good Sales</v>
      </c>
      <c r="F7312" s="2">
        <v>0.48</v>
      </c>
      <c r="G7312" s="2">
        <f t="shared" si="456"/>
        <v>766.8048</v>
      </c>
      <c r="H7312" s="2">
        <f t="shared" si="457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tr">
        <f t="shared" si="459"/>
        <v>loss</v>
      </c>
      <c r="P7312" s="2" t="s">
        <v>17</v>
      </c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458"/>
        <v>Good Sales</v>
      </c>
      <c r="F7313" s="2">
        <v>0.5</v>
      </c>
      <c r="G7313" s="2">
        <f t="shared" si="456"/>
        <v>1532.78</v>
      </c>
      <c r="H7313" s="2">
        <f t="shared" si="457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tr">
        <f t="shared" si="459"/>
        <v>profit</v>
      </c>
      <c r="P7313" s="2" t="s">
        <v>23</v>
      </c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458"/>
        <v>Good Sales</v>
      </c>
      <c r="F7314" s="2">
        <v>0.39</v>
      </c>
      <c r="G7314" s="2">
        <f t="shared" si="456"/>
        <v>1578.5172</v>
      </c>
      <c r="H7314" s="2">
        <f t="shared" si="457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tr">
        <f t="shared" si="459"/>
        <v>loss</v>
      </c>
      <c r="P7314" s="2" t="s">
        <v>17</v>
      </c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458"/>
        <v>Good Sales</v>
      </c>
      <c r="F7315" s="2">
        <v>0.01</v>
      </c>
      <c r="G7315" s="2">
        <f t="shared" si="456"/>
        <v>46.901600000000002</v>
      </c>
      <c r="H7315" s="2">
        <f t="shared" si="457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tr">
        <f t="shared" si="459"/>
        <v>loss</v>
      </c>
      <c r="P7315" s="2" t="s">
        <v>48</v>
      </c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458"/>
        <v>concerning</v>
      </c>
      <c r="F7316" s="2">
        <v>0.24</v>
      </c>
      <c r="G7316" s="2">
        <f t="shared" si="456"/>
        <v>103.80479999999999</v>
      </c>
      <c r="H7316" s="2">
        <f t="shared" si="457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tr">
        <f t="shared" si="459"/>
        <v>loss</v>
      </c>
      <c r="P7316" s="2" t="s">
        <v>39</v>
      </c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458"/>
        <v>Good Sales</v>
      </c>
      <c r="F7317" s="2">
        <v>0.2</v>
      </c>
      <c r="G7317" s="2">
        <f t="shared" si="456"/>
        <v>292.41800000000001</v>
      </c>
      <c r="H7317" s="2">
        <f t="shared" si="457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tr">
        <f t="shared" si="459"/>
        <v>loss</v>
      </c>
      <c r="P7317" s="2" t="s">
        <v>48</v>
      </c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458"/>
        <v>Good Sales</v>
      </c>
      <c r="F7318" s="2">
        <v>0.4</v>
      </c>
      <c r="G7318" s="2">
        <f t="shared" si="456"/>
        <v>539.82799999999997</v>
      </c>
      <c r="H7318" s="2">
        <f t="shared" si="457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tr">
        <f t="shared" si="459"/>
        <v>loss</v>
      </c>
      <c r="P7318" s="2" t="s">
        <v>39</v>
      </c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458"/>
        <v>Good Sales</v>
      </c>
      <c r="F7319" s="2">
        <v>0.14000000000000001</v>
      </c>
      <c r="G7319" s="2">
        <f t="shared" si="456"/>
        <v>259.20300000000003</v>
      </c>
      <c r="H7319" s="2">
        <f t="shared" si="457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tr">
        <f t="shared" si="459"/>
        <v>loss</v>
      </c>
      <c r="P7319" s="2" t="s">
        <v>39</v>
      </c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458"/>
        <v>Good Sales</v>
      </c>
      <c r="F7320" s="2">
        <v>0.19</v>
      </c>
      <c r="G7320" s="2">
        <f t="shared" si="456"/>
        <v>414.05559999999997</v>
      </c>
      <c r="H7320" s="2">
        <f t="shared" si="457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tr">
        <f t="shared" si="459"/>
        <v>loss</v>
      </c>
      <c r="P7320" s="2" t="s">
        <v>17</v>
      </c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458"/>
        <v>Good Sales</v>
      </c>
      <c r="F7321" s="2">
        <v>0.05</v>
      </c>
      <c r="G7321" s="2">
        <f t="shared" si="456"/>
        <v>100.34700000000001</v>
      </c>
      <c r="H7321" s="2">
        <f t="shared" si="457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tr">
        <f t="shared" si="459"/>
        <v>loss</v>
      </c>
      <c r="P7321" s="2" t="s">
        <v>39</v>
      </c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458"/>
        <v>Good Sales</v>
      </c>
      <c r="F7322" s="2">
        <v>0.17</v>
      </c>
      <c r="G7322" s="2">
        <f t="shared" si="456"/>
        <v>810.13840000000016</v>
      </c>
      <c r="H7322" s="2">
        <f t="shared" si="457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tr">
        <f t="shared" si="459"/>
        <v>loss</v>
      </c>
      <c r="P7322" s="2" t="s">
        <v>17</v>
      </c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458"/>
        <v>Good Sales</v>
      </c>
      <c r="F7323" s="2">
        <v>0.49</v>
      </c>
      <c r="G7323" s="2">
        <f t="shared" si="456"/>
        <v>1098.5456999999999</v>
      </c>
      <c r="H7323" s="2">
        <f t="shared" si="457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tr">
        <f t="shared" si="459"/>
        <v>loss</v>
      </c>
      <c r="P7323" s="2" t="s">
        <v>34</v>
      </c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458"/>
        <v>Good Sales</v>
      </c>
      <c r="F7324" s="2">
        <v>0.47</v>
      </c>
      <c r="G7324" s="2">
        <f t="shared" si="456"/>
        <v>1317.316</v>
      </c>
      <c r="H7324" s="2">
        <f t="shared" si="457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tr">
        <f t="shared" si="459"/>
        <v>loss</v>
      </c>
      <c r="P7324" s="2" t="s">
        <v>48</v>
      </c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458"/>
        <v>Good Sales</v>
      </c>
      <c r="F7325" s="2">
        <v>0.38</v>
      </c>
      <c r="G7325" s="2">
        <f t="shared" si="456"/>
        <v>1431.9540000000002</v>
      </c>
      <c r="H7325" s="2">
        <f t="shared" si="457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tr">
        <f t="shared" si="459"/>
        <v>loss</v>
      </c>
      <c r="P7325" s="2" t="s">
        <v>48</v>
      </c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458"/>
        <v>Good Sales</v>
      </c>
      <c r="F7326" s="2">
        <v>0.45</v>
      </c>
      <c r="G7326" s="2">
        <f t="shared" si="456"/>
        <v>1643.8140000000001</v>
      </c>
      <c r="H7326" s="2">
        <f t="shared" si="457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tr">
        <f t="shared" si="459"/>
        <v>loss</v>
      </c>
      <c r="P7326" s="2" t="s">
        <v>39</v>
      </c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458"/>
        <v>Good Sales</v>
      </c>
      <c r="F7327" s="2">
        <v>0.11</v>
      </c>
      <c r="G7327" s="2">
        <f t="shared" si="456"/>
        <v>325.2183</v>
      </c>
      <c r="H7327" s="2">
        <f t="shared" si="457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tr">
        <f t="shared" si="459"/>
        <v>loss</v>
      </c>
      <c r="P7327" s="2" t="s">
        <v>39</v>
      </c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458"/>
        <v>Good Sales</v>
      </c>
      <c r="F7328" s="2">
        <v>0.31</v>
      </c>
      <c r="G7328" s="2">
        <f t="shared" si="456"/>
        <v>1338.6048000000001</v>
      </c>
      <c r="H7328" s="2">
        <f t="shared" si="457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tr">
        <f t="shared" si="459"/>
        <v>loss</v>
      </c>
      <c r="P7328" s="2" t="s">
        <v>34</v>
      </c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458"/>
        <v>Good Sales</v>
      </c>
      <c r="F7329" s="2">
        <v>0.25</v>
      </c>
      <c r="G7329" s="2">
        <f t="shared" si="456"/>
        <v>789.62249999999995</v>
      </c>
      <c r="H7329" s="2">
        <f t="shared" si="457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tr">
        <f t="shared" si="459"/>
        <v>loss</v>
      </c>
      <c r="P7329" s="2" t="s">
        <v>23</v>
      </c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458"/>
        <v>Good Sales</v>
      </c>
      <c r="F7330" s="2">
        <v>0.21</v>
      </c>
      <c r="G7330" s="2">
        <f t="shared" si="456"/>
        <v>921.1271999999999</v>
      </c>
      <c r="H7330" s="2">
        <f t="shared" si="457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tr">
        <f t="shared" si="459"/>
        <v>loss</v>
      </c>
      <c r="P7330" s="2" t="s">
        <v>34</v>
      </c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458"/>
        <v>Good Sales</v>
      </c>
      <c r="F7331" s="2">
        <v>0.16</v>
      </c>
      <c r="G7331" s="2">
        <f t="shared" si="456"/>
        <v>253.36799999999999</v>
      </c>
      <c r="H7331" s="2">
        <f t="shared" si="457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tr">
        <f t="shared" si="459"/>
        <v>loss</v>
      </c>
      <c r="P7331" s="2" t="s">
        <v>23</v>
      </c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458"/>
        <v>concerning</v>
      </c>
      <c r="F7332" s="2">
        <v>0.43</v>
      </c>
      <c r="G7332" s="2">
        <f t="shared" si="456"/>
        <v>321.17559999999997</v>
      </c>
      <c r="H7332" s="2">
        <f t="shared" si="457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tr">
        <f t="shared" si="459"/>
        <v>loss</v>
      </c>
      <c r="P7332" s="2" t="s">
        <v>17</v>
      </c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458"/>
        <v>Good Sales</v>
      </c>
      <c r="F7333" s="2">
        <v>0.24</v>
      </c>
      <c r="G7333" s="2">
        <f t="shared" si="456"/>
        <v>987.75599999999986</v>
      </c>
      <c r="H7333" s="2">
        <f t="shared" si="457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tr">
        <f t="shared" si="459"/>
        <v>loss</v>
      </c>
      <c r="P7333" s="2" t="s">
        <v>23</v>
      </c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458"/>
        <v>Good Sales</v>
      </c>
      <c r="F7334" s="2">
        <v>0.36</v>
      </c>
      <c r="G7334" s="2">
        <f t="shared" si="456"/>
        <v>710.76239999999996</v>
      </c>
      <c r="H7334" s="2">
        <f t="shared" si="457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tr">
        <f t="shared" si="459"/>
        <v>loss</v>
      </c>
      <c r="P7334" s="2" t="s">
        <v>28</v>
      </c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458"/>
        <v>Good Sales</v>
      </c>
      <c r="F7335" s="2">
        <v>0.35</v>
      </c>
      <c r="G7335" s="2">
        <f t="shared" si="456"/>
        <v>1151.6084999999998</v>
      </c>
      <c r="H7335" s="2">
        <f t="shared" si="457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tr">
        <f t="shared" si="459"/>
        <v>loss</v>
      </c>
      <c r="P7335" s="2" t="s">
        <v>23</v>
      </c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458"/>
        <v>Good Sales</v>
      </c>
      <c r="F7336" s="2">
        <v>7.0000000000000007E-2</v>
      </c>
      <c r="G7336" s="2">
        <f t="shared" si="456"/>
        <v>259.89740000000006</v>
      </c>
      <c r="H7336" s="2">
        <f t="shared" si="457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tr">
        <f t="shared" si="459"/>
        <v>loss</v>
      </c>
      <c r="P7336" s="2" t="s">
        <v>34</v>
      </c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458"/>
        <v>Good Sales</v>
      </c>
      <c r="F7337" s="2">
        <v>0.02</v>
      </c>
      <c r="G7337" s="2">
        <f t="shared" si="456"/>
        <v>34.017600000000002</v>
      </c>
      <c r="H7337" s="2">
        <f t="shared" si="457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tr">
        <f t="shared" si="459"/>
        <v>loss</v>
      </c>
      <c r="P7337" s="2" t="s">
        <v>34</v>
      </c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458"/>
        <v>Good Sales</v>
      </c>
      <c r="F7338" s="2">
        <v>0.42</v>
      </c>
      <c r="G7338" s="2">
        <f t="shared" si="456"/>
        <v>1081.626</v>
      </c>
      <c r="H7338" s="2">
        <f t="shared" si="457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tr">
        <f t="shared" si="459"/>
        <v>loss</v>
      </c>
      <c r="P7338" s="2" t="s">
        <v>48</v>
      </c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458"/>
        <v>Good Sales</v>
      </c>
      <c r="F7339" s="2">
        <v>0.25</v>
      </c>
      <c r="G7339" s="2">
        <f t="shared" si="456"/>
        <v>1121.2850000000001</v>
      </c>
      <c r="H7339" s="2">
        <f t="shared" si="457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tr">
        <f t="shared" si="459"/>
        <v>loss</v>
      </c>
      <c r="P7339" s="2" t="s">
        <v>48</v>
      </c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458"/>
        <v>Good Sales</v>
      </c>
      <c r="F7340" s="2">
        <v>0.41</v>
      </c>
      <c r="G7340" s="2">
        <f t="shared" si="456"/>
        <v>1808.5058999999999</v>
      </c>
      <c r="H7340" s="2">
        <f t="shared" si="457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tr">
        <f t="shared" si="459"/>
        <v>profit</v>
      </c>
      <c r="P7340" s="2" t="s">
        <v>34</v>
      </c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458"/>
        <v>Good Sales</v>
      </c>
      <c r="F7341" s="2">
        <v>0.15</v>
      </c>
      <c r="G7341" s="2">
        <f t="shared" si="456"/>
        <v>565.77749999999992</v>
      </c>
      <c r="H7341" s="2">
        <f t="shared" si="457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tr">
        <f t="shared" si="459"/>
        <v>profit</v>
      </c>
      <c r="P7341" s="2" t="s">
        <v>34</v>
      </c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458"/>
        <v>Good Sales</v>
      </c>
      <c r="F7342" s="2">
        <v>0.43</v>
      </c>
      <c r="G7342" s="2">
        <f t="shared" si="456"/>
        <v>1650.0906</v>
      </c>
      <c r="H7342" s="2">
        <f t="shared" si="457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tr">
        <f t="shared" si="459"/>
        <v>loss</v>
      </c>
      <c r="P7342" s="2" t="s">
        <v>48</v>
      </c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458"/>
        <v>Good Sales</v>
      </c>
      <c r="F7343" s="2">
        <v>0.42</v>
      </c>
      <c r="G7343" s="2">
        <f t="shared" si="456"/>
        <v>1889.4329999999998</v>
      </c>
      <c r="H7343" s="2">
        <f t="shared" si="457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tr">
        <f t="shared" si="459"/>
        <v>loss</v>
      </c>
      <c r="P7343" s="2" t="s">
        <v>34</v>
      </c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458"/>
        <v>Good Sales</v>
      </c>
      <c r="F7344" s="2">
        <v>0.19</v>
      </c>
      <c r="G7344" s="2">
        <f t="shared" si="456"/>
        <v>704.52570000000003</v>
      </c>
      <c r="H7344" s="2">
        <f t="shared" si="457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tr">
        <f t="shared" si="459"/>
        <v>loss</v>
      </c>
      <c r="P7344" s="2" t="s">
        <v>34</v>
      </c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458"/>
        <v>Good Sales</v>
      </c>
      <c r="F7345" s="2">
        <v>0.21</v>
      </c>
      <c r="G7345" s="2">
        <f t="shared" si="456"/>
        <v>370.43369999999999</v>
      </c>
      <c r="H7345" s="2">
        <f t="shared" si="457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tr">
        <f t="shared" si="459"/>
        <v>loss</v>
      </c>
      <c r="P7345" s="2" t="s">
        <v>28</v>
      </c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458"/>
        <v>concerning</v>
      </c>
      <c r="F7346" s="2">
        <v>0.18</v>
      </c>
      <c r="G7346" s="2">
        <f t="shared" si="456"/>
        <v>124.5312</v>
      </c>
      <c r="H7346" s="2">
        <f t="shared" si="457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tr">
        <f t="shared" si="459"/>
        <v>loss</v>
      </c>
      <c r="P7346" s="2" t="s">
        <v>23</v>
      </c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458"/>
        <v>Good Sales</v>
      </c>
      <c r="F7347" s="2">
        <v>0.02</v>
      </c>
      <c r="G7347" s="2">
        <f t="shared" si="456"/>
        <v>43.3446</v>
      </c>
      <c r="H7347" s="2">
        <f t="shared" si="457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tr">
        <f t="shared" si="459"/>
        <v>loss</v>
      </c>
      <c r="P7347" s="2" t="s">
        <v>34</v>
      </c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458"/>
        <v>concerning</v>
      </c>
      <c r="F7348" s="2">
        <v>0.34</v>
      </c>
      <c r="G7348" s="2">
        <f t="shared" si="456"/>
        <v>179.51320000000001</v>
      </c>
      <c r="H7348" s="2">
        <f t="shared" si="457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tr">
        <f t="shared" si="459"/>
        <v>loss</v>
      </c>
      <c r="P7348" s="2" t="s">
        <v>39</v>
      </c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458"/>
        <v>concerning</v>
      </c>
      <c r="F7349" s="2">
        <v>0.14000000000000001</v>
      </c>
      <c r="G7349" s="2">
        <f t="shared" si="456"/>
        <v>93.419200000000004</v>
      </c>
      <c r="H7349" s="2">
        <f t="shared" si="457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tr">
        <f t="shared" si="459"/>
        <v>loss</v>
      </c>
      <c r="P7349" s="2" t="s">
        <v>39</v>
      </c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458"/>
        <v>Good Sales</v>
      </c>
      <c r="F7350" s="2">
        <v>0.44</v>
      </c>
      <c r="G7350" s="2">
        <f t="shared" si="456"/>
        <v>2092.5696000000003</v>
      </c>
      <c r="H7350" s="2">
        <f t="shared" si="457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tr">
        <f t="shared" si="459"/>
        <v>profit</v>
      </c>
      <c r="P7350" s="2" t="s">
        <v>28</v>
      </c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458"/>
        <v>Good Sales</v>
      </c>
      <c r="F7351" s="2">
        <v>0.45</v>
      </c>
      <c r="G7351" s="2">
        <f t="shared" si="456"/>
        <v>1535.3325</v>
      </c>
      <c r="H7351" s="2">
        <f t="shared" si="457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tr">
        <f t="shared" si="459"/>
        <v>loss</v>
      </c>
      <c r="P7351" s="2" t="s">
        <v>34</v>
      </c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458"/>
        <v>Good Sales</v>
      </c>
      <c r="F7352" s="2">
        <v>0.36</v>
      </c>
      <c r="G7352" s="2">
        <f t="shared" si="456"/>
        <v>1538.2367999999999</v>
      </c>
      <c r="H7352" s="2">
        <f t="shared" si="457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tr">
        <f t="shared" si="459"/>
        <v>profit</v>
      </c>
      <c r="P7352" s="2" t="s">
        <v>28</v>
      </c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458"/>
        <v>Good Sales</v>
      </c>
      <c r="F7353" s="2">
        <v>0.09</v>
      </c>
      <c r="G7353" s="2">
        <f t="shared" si="456"/>
        <v>292.51889999999997</v>
      </c>
      <c r="H7353" s="2">
        <f t="shared" si="457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tr">
        <f t="shared" si="459"/>
        <v>loss</v>
      </c>
      <c r="P7353" s="2" t="s">
        <v>34</v>
      </c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458"/>
        <v>Good Sales</v>
      </c>
      <c r="F7354" s="2">
        <v>0.04</v>
      </c>
      <c r="G7354" s="2">
        <f t="shared" si="456"/>
        <v>86.033999999999992</v>
      </c>
      <c r="H7354" s="2">
        <f t="shared" si="457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tr">
        <f t="shared" si="459"/>
        <v>loss</v>
      </c>
      <c r="P7354" s="2" t="s">
        <v>34</v>
      </c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458"/>
        <v>concerning</v>
      </c>
      <c r="F7355" s="2">
        <v>0.41</v>
      </c>
      <c r="G7355" s="2">
        <f t="shared" si="456"/>
        <v>91.544799999999995</v>
      </c>
      <c r="H7355" s="2">
        <f t="shared" si="457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tr">
        <f t="shared" si="459"/>
        <v>loss</v>
      </c>
      <c r="P7355" s="2" t="s">
        <v>34</v>
      </c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458"/>
        <v>Good Sales</v>
      </c>
      <c r="F7356" s="2">
        <v>0.45</v>
      </c>
      <c r="G7356" s="2">
        <f t="shared" si="456"/>
        <v>2152.6200000000003</v>
      </c>
      <c r="H7356" s="2">
        <f t="shared" si="457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tr">
        <f t="shared" si="459"/>
        <v>profit</v>
      </c>
      <c r="P7356" s="2" t="s">
        <v>39</v>
      </c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458"/>
        <v>concerning</v>
      </c>
      <c r="F7357" s="2">
        <v>0.18</v>
      </c>
      <c r="G7357" s="2">
        <f t="shared" si="456"/>
        <v>80.562599999999989</v>
      </c>
      <c r="H7357" s="2">
        <f t="shared" si="457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tr">
        <f t="shared" si="459"/>
        <v>loss</v>
      </c>
      <c r="P7357" s="2" t="s">
        <v>39</v>
      </c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458"/>
        <v>Good Sales</v>
      </c>
      <c r="F7358" s="2">
        <v>0.18</v>
      </c>
      <c r="G7358" s="2">
        <f t="shared" si="456"/>
        <v>556.16399999999999</v>
      </c>
      <c r="H7358" s="2">
        <f t="shared" si="457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tr">
        <f t="shared" si="459"/>
        <v>loss</v>
      </c>
      <c r="P7358" s="2" t="s">
        <v>17</v>
      </c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458"/>
        <v>concerning</v>
      </c>
      <c r="F7359" s="2">
        <v>0.2</v>
      </c>
      <c r="G7359" s="2">
        <f t="shared" si="456"/>
        <v>120.16</v>
      </c>
      <c r="H7359" s="2">
        <f t="shared" si="457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tr">
        <f t="shared" si="459"/>
        <v>loss</v>
      </c>
      <c r="P7359" s="2" t="s">
        <v>28</v>
      </c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458"/>
        <v>Good Sales</v>
      </c>
      <c r="F7360" s="2">
        <v>0.41</v>
      </c>
      <c r="G7360" s="2">
        <f t="shared" si="456"/>
        <v>611.85119999999995</v>
      </c>
      <c r="H7360" s="2">
        <f t="shared" si="457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tr">
        <f t="shared" si="459"/>
        <v>loss</v>
      </c>
      <c r="P7360" s="2" t="s">
        <v>23</v>
      </c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458"/>
        <v>Good Sales</v>
      </c>
      <c r="F7361" s="2">
        <v>0.35</v>
      </c>
      <c r="G7361" s="2">
        <f t="shared" si="456"/>
        <v>353.67849999999999</v>
      </c>
      <c r="H7361" s="2">
        <f t="shared" si="457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tr">
        <f t="shared" si="459"/>
        <v>loss</v>
      </c>
      <c r="P7361" s="2" t="s">
        <v>48</v>
      </c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458"/>
        <v>Good Sales</v>
      </c>
      <c r="F7362" s="2">
        <v>0.06</v>
      </c>
      <c r="G7362" s="2">
        <f t="shared" ref="G7362:G7425" si="460">D7362*F7362</f>
        <v>168.79259999999999</v>
      </c>
      <c r="H7362" s="2">
        <f t="shared" ref="H7362:H7425" si="461">D7362-G7362</f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tr">
        <f t="shared" si="459"/>
        <v>loss</v>
      </c>
      <c r="P7362" s="2" t="s">
        <v>28</v>
      </c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462">IF(D7363&gt;800,"Good Sales","concerning")</f>
        <v>Good Sales</v>
      </c>
      <c r="F7363" s="2">
        <v>0.32</v>
      </c>
      <c r="G7363" s="2">
        <f t="shared" si="460"/>
        <v>1422.9344000000001</v>
      </c>
      <c r="H7363" s="2">
        <f t="shared" si="461"/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tr">
        <f t="shared" ref="O7363:O7426" si="463">IF(N7363&gt;800,"profit","loss")</f>
        <v>profit</v>
      </c>
      <c r="P7363" s="2" t="s">
        <v>28</v>
      </c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462"/>
        <v>Good Sales</v>
      </c>
      <c r="F7364" s="2">
        <v>0</v>
      </c>
      <c r="G7364" s="2">
        <f t="shared" si="460"/>
        <v>0</v>
      </c>
      <c r="H7364" s="2">
        <f t="shared" si="46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tr">
        <f t="shared" si="463"/>
        <v>loss</v>
      </c>
      <c r="P7364" s="2" t="s">
        <v>39</v>
      </c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462"/>
        <v>Good Sales</v>
      </c>
      <c r="F7365" s="2">
        <v>0.36</v>
      </c>
      <c r="G7365" s="2">
        <f t="shared" si="460"/>
        <v>1207.6271999999999</v>
      </c>
      <c r="H7365" s="2">
        <f t="shared" si="46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tr">
        <f t="shared" si="463"/>
        <v>loss</v>
      </c>
      <c r="P7365" s="2" t="s">
        <v>34</v>
      </c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462"/>
        <v>Good Sales</v>
      </c>
      <c r="F7366" s="2">
        <v>0.38</v>
      </c>
      <c r="G7366" s="2">
        <f t="shared" si="460"/>
        <v>1730.4288000000001</v>
      </c>
      <c r="H7366" s="2">
        <f t="shared" si="46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tr">
        <f t="shared" si="463"/>
        <v>loss</v>
      </c>
      <c r="P7366" s="2" t="s">
        <v>23</v>
      </c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462"/>
        <v>Good Sales</v>
      </c>
      <c r="F7367" s="2">
        <v>0.41</v>
      </c>
      <c r="G7367" s="2">
        <f t="shared" si="460"/>
        <v>1546.5937999999999</v>
      </c>
      <c r="H7367" s="2">
        <f t="shared" si="46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tr">
        <f t="shared" si="463"/>
        <v>profit</v>
      </c>
      <c r="P7367" s="2" t="s">
        <v>28</v>
      </c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462"/>
        <v>Good Sales</v>
      </c>
      <c r="F7368" s="2">
        <v>0.31</v>
      </c>
      <c r="G7368" s="2">
        <f t="shared" si="460"/>
        <v>1346.3858</v>
      </c>
      <c r="H7368" s="2">
        <f t="shared" si="46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tr">
        <f t="shared" si="463"/>
        <v>loss</v>
      </c>
      <c r="P7368" s="2" t="s">
        <v>28</v>
      </c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462"/>
        <v>Good Sales</v>
      </c>
      <c r="F7369" s="2">
        <v>0.09</v>
      </c>
      <c r="G7369" s="2">
        <f t="shared" si="460"/>
        <v>192.62880000000001</v>
      </c>
      <c r="H7369" s="2">
        <f t="shared" si="46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tr">
        <f t="shared" si="463"/>
        <v>loss</v>
      </c>
      <c r="P7369" s="2" t="s">
        <v>28</v>
      </c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462"/>
        <v>Good Sales</v>
      </c>
      <c r="F7370" s="2">
        <v>0.4</v>
      </c>
      <c r="G7370" s="2">
        <f t="shared" si="460"/>
        <v>1736.1000000000001</v>
      </c>
      <c r="H7370" s="2">
        <f t="shared" si="46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tr">
        <f t="shared" si="463"/>
        <v>loss</v>
      </c>
      <c r="P7370" s="2" t="s">
        <v>17</v>
      </c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462"/>
        <v>Good Sales</v>
      </c>
      <c r="F7371" s="2">
        <v>0.45</v>
      </c>
      <c r="G7371" s="2">
        <f t="shared" si="460"/>
        <v>1469.124</v>
      </c>
      <c r="H7371" s="2">
        <f t="shared" si="46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tr">
        <f t="shared" si="463"/>
        <v>loss</v>
      </c>
      <c r="P7371" s="2" t="s">
        <v>39</v>
      </c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462"/>
        <v>concerning</v>
      </c>
      <c r="F7372" s="2">
        <v>0.32</v>
      </c>
      <c r="G7372" s="2">
        <f t="shared" si="460"/>
        <v>244.6336</v>
      </c>
      <c r="H7372" s="2">
        <f t="shared" si="46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tr">
        <f t="shared" si="463"/>
        <v>loss</v>
      </c>
      <c r="P7372" s="2" t="s">
        <v>39</v>
      </c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462"/>
        <v>concerning</v>
      </c>
      <c r="F7373" s="2">
        <v>0.14000000000000001</v>
      </c>
      <c r="G7373" s="2">
        <f t="shared" si="460"/>
        <v>40.556600000000003</v>
      </c>
      <c r="H7373" s="2">
        <f t="shared" si="46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tr">
        <f t="shared" si="463"/>
        <v>loss</v>
      </c>
      <c r="P7373" s="2" t="s">
        <v>17</v>
      </c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462"/>
        <v>Good Sales</v>
      </c>
      <c r="F7374" s="2">
        <v>0.09</v>
      </c>
      <c r="G7374" s="2">
        <f t="shared" si="460"/>
        <v>116.6193</v>
      </c>
      <c r="H7374" s="2">
        <f t="shared" si="46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tr">
        <f t="shared" si="463"/>
        <v>loss</v>
      </c>
      <c r="P7374" s="2" t="s">
        <v>17</v>
      </c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462"/>
        <v>Good Sales</v>
      </c>
      <c r="F7375" s="2">
        <v>0.12</v>
      </c>
      <c r="G7375" s="2">
        <f t="shared" si="460"/>
        <v>234.4692</v>
      </c>
      <c r="H7375" s="2">
        <f t="shared" si="46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tr">
        <f t="shared" si="463"/>
        <v>loss</v>
      </c>
      <c r="P7375" s="2" t="s">
        <v>17</v>
      </c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462"/>
        <v>Good Sales</v>
      </c>
      <c r="F7376" s="2">
        <v>0.01</v>
      </c>
      <c r="G7376" s="2">
        <f t="shared" si="460"/>
        <v>42.040799999999997</v>
      </c>
      <c r="H7376" s="2">
        <f t="shared" si="46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tr">
        <f t="shared" si="463"/>
        <v>loss</v>
      </c>
      <c r="P7376" s="2" t="s">
        <v>23</v>
      </c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462"/>
        <v>Good Sales</v>
      </c>
      <c r="F7377" s="2">
        <v>0.01</v>
      </c>
      <c r="G7377" s="2">
        <f t="shared" si="460"/>
        <v>37.320999999999998</v>
      </c>
      <c r="H7377" s="2">
        <f t="shared" si="46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tr">
        <f t="shared" si="463"/>
        <v>loss</v>
      </c>
      <c r="P7377" s="2" t="s">
        <v>17</v>
      </c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462"/>
        <v>Good Sales</v>
      </c>
      <c r="F7378" s="2">
        <v>0.15</v>
      </c>
      <c r="G7378" s="2">
        <f t="shared" si="460"/>
        <v>717.20100000000002</v>
      </c>
      <c r="H7378" s="2">
        <f t="shared" si="46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tr">
        <f t="shared" si="463"/>
        <v>loss</v>
      </c>
      <c r="P7378" s="2" t="s">
        <v>23</v>
      </c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462"/>
        <v>Good Sales</v>
      </c>
      <c r="F7379" s="2">
        <v>0.46</v>
      </c>
      <c r="G7379" s="2">
        <f t="shared" si="460"/>
        <v>1306.3816000000002</v>
      </c>
      <c r="H7379" s="2">
        <f t="shared" si="46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tr">
        <f t="shared" si="463"/>
        <v>loss</v>
      </c>
      <c r="P7379" s="2" t="s">
        <v>39</v>
      </c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462"/>
        <v>Good Sales</v>
      </c>
      <c r="F7380" s="2">
        <v>0.31</v>
      </c>
      <c r="G7380" s="2">
        <f t="shared" si="460"/>
        <v>1166.8182999999999</v>
      </c>
      <c r="H7380" s="2">
        <f t="shared" si="46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tr">
        <f t="shared" si="463"/>
        <v>profit</v>
      </c>
      <c r="P7380" s="2" t="s">
        <v>17</v>
      </c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462"/>
        <v>Good Sales</v>
      </c>
      <c r="F7381" s="2">
        <v>0.19</v>
      </c>
      <c r="G7381" s="2">
        <f t="shared" si="460"/>
        <v>275.28910000000002</v>
      </c>
      <c r="H7381" s="2">
        <f t="shared" si="46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tr">
        <f t="shared" si="463"/>
        <v>loss</v>
      </c>
      <c r="P7381" s="2" t="s">
        <v>39</v>
      </c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462"/>
        <v>Good Sales</v>
      </c>
      <c r="F7382" s="2">
        <v>0.01</v>
      </c>
      <c r="G7382" s="2">
        <f t="shared" si="460"/>
        <v>34.299300000000002</v>
      </c>
      <c r="H7382" s="2">
        <f t="shared" si="46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tr">
        <f t="shared" si="463"/>
        <v>profit</v>
      </c>
      <c r="P7382" s="2" t="s">
        <v>34</v>
      </c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462"/>
        <v>Good Sales</v>
      </c>
      <c r="F7383" s="2">
        <v>0.49</v>
      </c>
      <c r="G7383" s="2">
        <f t="shared" si="460"/>
        <v>1744.4685999999999</v>
      </c>
      <c r="H7383" s="2">
        <f t="shared" si="46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tr">
        <f t="shared" si="463"/>
        <v>loss</v>
      </c>
      <c r="P7383" s="2" t="s">
        <v>28</v>
      </c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462"/>
        <v>Good Sales</v>
      </c>
      <c r="F7384" s="2">
        <v>0.23</v>
      </c>
      <c r="G7384" s="2">
        <f t="shared" si="460"/>
        <v>979.16520000000003</v>
      </c>
      <c r="H7384" s="2">
        <f t="shared" si="46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tr">
        <f t="shared" si="463"/>
        <v>loss</v>
      </c>
      <c r="P7384" s="2" t="s">
        <v>48</v>
      </c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462"/>
        <v>Good Sales</v>
      </c>
      <c r="F7385" s="2">
        <v>0.5</v>
      </c>
      <c r="G7385" s="2">
        <f t="shared" si="460"/>
        <v>1364.19</v>
      </c>
      <c r="H7385" s="2">
        <f t="shared" si="46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tr">
        <f t="shared" si="463"/>
        <v>loss</v>
      </c>
      <c r="P7385" s="2" t="s">
        <v>39</v>
      </c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462"/>
        <v>Good Sales</v>
      </c>
      <c r="F7386" s="2">
        <v>0.36</v>
      </c>
      <c r="G7386" s="2">
        <f t="shared" si="460"/>
        <v>1180.8468</v>
      </c>
      <c r="H7386" s="2">
        <f t="shared" si="46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tr">
        <f t="shared" si="463"/>
        <v>profit</v>
      </c>
      <c r="P7386" s="2" t="s">
        <v>39</v>
      </c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462"/>
        <v>Good Sales</v>
      </c>
      <c r="F7387" s="2">
        <v>0.03</v>
      </c>
      <c r="G7387" s="2">
        <f t="shared" si="460"/>
        <v>32.848199999999999</v>
      </c>
      <c r="H7387" s="2">
        <f t="shared" si="46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tr">
        <f t="shared" si="463"/>
        <v>loss</v>
      </c>
      <c r="P7387" s="2" t="s">
        <v>23</v>
      </c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462"/>
        <v>Good Sales</v>
      </c>
      <c r="F7388" s="2">
        <v>0.43</v>
      </c>
      <c r="G7388" s="2">
        <f t="shared" si="460"/>
        <v>1595.3516</v>
      </c>
      <c r="H7388" s="2">
        <f t="shared" si="46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tr">
        <f t="shared" si="463"/>
        <v>loss</v>
      </c>
      <c r="P7388" s="2" t="s">
        <v>48</v>
      </c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462"/>
        <v>Good Sales</v>
      </c>
      <c r="F7389" s="2">
        <v>0.27</v>
      </c>
      <c r="G7389" s="2">
        <f t="shared" si="460"/>
        <v>1136.2194000000002</v>
      </c>
      <c r="H7389" s="2">
        <f t="shared" si="46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tr">
        <f t="shared" si="463"/>
        <v>profit</v>
      </c>
      <c r="P7389" s="2" t="s">
        <v>34</v>
      </c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462"/>
        <v>Good Sales</v>
      </c>
      <c r="F7390" s="2">
        <v>0.23</v>
      </c>
      <c r="G7390" s="2">
        <f t="shared" si="460"/>
        <v>692.1413</v>
      </c>
      <c r="H7390" s="2">
        <f t="shared" si="46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tr">
        <f t="shared" si="463"/>
        <v>loss</v>
      </c>
      <c r="P7390" s="2" t="s">
        <v>34</v>
      </c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462"/>
        <v>concerning</v>
      </c>
      <c r="F7391" s="2">
        <v>0.38</v>
      </c>
      <c r="G7391" s="2">
        <f t="shared" si="460"/>
        <v>253.38399999999999</v>
      </c>
      <c r="H7391" s="2">
        <f t="shared" si="46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tr">
        <f t="shared" si="463"/>
        <v>loss</v>
      </c>
      <c r="P7391" s="2" t="s">
        <v>28</v>
      </c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462"/>
        <v>Good Sales</v>
      </c>
      <c r="F7392" s="2">
        <v>0.39</v>
      </c>
      <c r="G7392" s="2">
        <f t="shared" si="460"/>
        <v>636.87</v>
      </c>
      <c r="H7392" s="2">
        <f t="shared" si="46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tr">
        <f t="shared" si="463"/>
        <v>loss</v>
      </c>
      <c r="P7392" s="2" t="s">
        <v>17</v>
      </c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462"/>
        <v>Good Sales</v>
      </c>
      <c r="F7393" s="2">
        <v>0.4</v>
      </c>
      <c r="G7393" s="2">
        <f t="shared" si="460"/>
        <v>972.00800000000004</v>
      </c>
      <c r="H7393" s="2">
        <f t="shared" si="46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tr">
        <f t="shared" si="463"/>
        <v>loss</v>
      </c>
      <c r="P7393" s="2" t="s">
        <v>28</v>
      </c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462"/>
        <v>Good Sales</v>
      </c>
      <c r="F7394" s="2">
        <v>0.38</v>
      </c>
      <c r="G7394" s="2">
        <f t="shared" si="460"/>
        <v>1298.8779999999999</v>
      </c>
      <c r="H7394" s="2">
        <f t="shared" si="46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tr">
        <f t="shared" si="463"/>
        <v>profit</v>
      </c>
      <c r="P7394" s="2" t="s">
        <v>23</v>
      </c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462"/>
        <v>Good Sales</v>
      </c>
      <c r="F7395" s="2">
        <v>0.32</v>
      </c>
      <c r="G7395" s="2">
        <f t="shared" si="460"/>
        <v>534.27199999999993</v>
      </c>
      <c r="H7395" s="2">
        <f t="shared" si="46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tr">
        <f t="shared" si="463"/>
        <v>loss</v>
      </c>
      <c r="P7395" s="2" t="s">
        <v>48</v>
      </c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462"/>
        <v>Good Sales</v>
      </c>
      <c r="F7396" s="2">
        <v>0.34</v>
      </c>
      <c r="G7396" s="2">
        <f t="shared" si="460"/>
        <v>1433.9262000000001</v>
      </c>
      <c r="H7396" s="2">
        <f t="shared" si="46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tr">
        <f t="shared" si="463"/>
        <v>loss</v>
      </c>
      <c r="P7396" s="2" t="s">
        <v>23</v>
      </c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462"/>
        <v>Good Sales</v>
      </c>
      <c r="F7397" s="2">
        <v>0.43</v>
      </c>
      <c r="G7397" s="2">
        <f t="shared" si="460"/>
        <v>826.36109999999996</v>
      </c>
      <c r="H7397" s="2">
        <f t="shared" si="46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tr">
        <f t="shared" si="463"/>
        <v>loss</v>
      </c>
      <c r="P7397" s="2" t="s">
        <v>23</v>
      </c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462"/>
        <v>concerning</v>
      </c>
      <c r="F7398" s="2">
        <v>0.35</v>
      </c>
      <c r="G7398" s="2">
        <f t="shared" si="460"/>
        <v>108.46499999999999</v>
      </c>
      <c r="H7398" s="2">
        <f t="shared" si="46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tr">
        <f t="shared" si="463"/>
        <v>loss</v>
      </c>
      <c r="P7398" s="2" t="s">
        <v>17</v>
      </c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462"/>
        <v>Good Sales</v>
      </c>
      <c r="F7399" s="2">
        <v>0.05</v>
      </c>
      <c r="G7399" s="2">
        <f t="shared" si="460"/>
        <v>199.52850000000001</v>
      </c>
      <c r="H7399" s="2">
        <f t="shared" si="46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tr">
        <f t="shared" si="463"/>
        <v>profit</v>
      </c>
      <c r="P7399" s="2" t="s">
        <v>17</v>
      </c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462"/>
        <v>Good Sales</v>
      </c>
      <c r="F7400" s="2">
        <v>0.32</v>
      </c>
      <c r="G7400" s="2">
        <f t="shared" si="460"/>
        <v>1042.1408000000001</v>
      </c>
      <c r="H7400" s="2">
        <f t="shared" si="46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tr">
        <f t="shared" si="463"/>
        <v>loss</v>
      </c>
      <c r="P7400" s="2" t="s">
        <v>23</v>
      </c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462"/>
        <v>Good Sales</v>
      </c>
      <c r="F7401" s="2">
        <v>0.08</v>
      </c>
      <c r="G7401" s="2">
        <f t="shared" si="460"/>
        <v>322.36720000000003</v>
      </c>
      <c r="H7401" s="2">
        <f t="shared" si="46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tr">
        <f t="shared" si="463"/>
        <v>profit</v>
      </c>
      <c r="P7401" s="2" t="s">
        <v>48</v>
      </c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462"/>
        <v>Good Sales</v>
      </c>
      <c r="F7402" s="2">
        <v>0.01</v>
      </c>
      <c r="G7402" s="2">
        <f t="shared" si="460"/>
        <v>18.095600000000001</v>
      </c>
      <c r="H7402" s="2">
        <f t="shared" si="46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tr">
        <f t="shared" si="463"/>
        <v>loss</v>
      </c>
      <c r="P7402" s="2" t="s">
        <v>39</v>
      </c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462"/>
        <v>concerning</v>
      </c>
      <c r="F7403" s="2">
        <v>0.11</v>
      </c>
      <c r="G7403" s="2">
        <f t="shared" si="460"/>
        <v>20.5029</v>
      </c>
      <c r="H7403" s="2">
        <f t="shared" si="46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tr">
        <f t="shared" si="463"/>
        <v>loss</v>
      </c>
      <c r="P7403" s="2" t="s">
        <v>28</v>
      </c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462"/>
        <v>concerning</v>
      </c>
      <c r="F7404" s="2">
        <v>0.08</v>
      </c>
      <c r="G7404" s="2">
        <f t="shared" si="460"/>
        <v>36.911200000000001</v>
      </c>
      <c r="H7404" s="2">
        <f t="shared" si="46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tr">
        <f t="shared" si="463"/>
        <v>loss</v>
      </c>
      <c r="P7404" s="2" t="s">
        <v>48</v>
      </c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462"/>
        <v>concerning</v>
      </c>
      <c r="F7405" s="2">
        <v>0.05</v>
      </c>
      <c r="G7405" s="2">
        <f t="shared" si="460"/>
        <v>32.391000000000005</v>
      </c>
      <c r="H7405" s="2">
        <f t="shared" si="46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tr">
        <f t="shared" si="463"/>
        <v>loss</v>
      </c>
      <c r="P7405" s="2" t="s">
        <v>48</v>
      </c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462"/>
        <v>Good Sales</v>
      </c>
      <c r="F7406" s="2">
        <v>0.11</v>
      </c>
      <c r="G7406" s="2">
        <f t="shared" si="460"/>
        <v>444.9742</v>
      </c>
      <c r="H7406" s="2">
        <f t="shared" si="46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tr">
        <f t="shared" si="463"/>
        <v>loss</v>
      </c>
      <c r="P7406" s="2" t="s">
        <v>28</v>
      </c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462"/>
        <v>Good Sales</v>
      </c>
      <c r="F7407" s="2">
        <v>0.28000000000000003</v>
      </c>
      <c r="G7407" s="2">
        <f t="shared" si="460"/>
        <v>441.56840000000005</v>
      </c>
      <c r="H7407" s="2">
        <f t="shared" si="46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tr">
        <f t="shared" si="463"/>
        <v>loss</v>
      </c>
      <c r="P7407" s="2" t="s">
        <v>48</v>
      </c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462"/>
        <v>Good Sales</v>
      </c>
      <c r="F7408" s="2">
        <v>0.08</v>
      </c>
      <c r="G7408" s="2">
        <f t="shared" si="460"/>
        <v>399.17599999999999</v>
      </c>
      <c r="H7408" s="2">
        <f t="shared" si="46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tr">
        <f t="shared" si="463"/>
        <v>profit</v>
      </c>
      <c r="P7408" s="2" t="s">
        <v>39</v>
      </c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462"/>
        <v>Good Sales</v>
      </c>
      <c r="F7409" s="2">
        <v>0.14000000000000001</v>
      </c>
      <c r="G7409" s="2">
        <f t="shared" si="460"/>
        <v>534.25400000000002</v>
      </c>
      <c r="H7409" s="2">
        <f t="shared" si="46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tr">
        <f t="shared" si="463"/>
        <v>loss</v>
      </c>
      <c r="P7409" s="2" t="s">
        <v>28</v>
      </c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462"/>
        <v>Good Sales</v>
      </c>
      <c r="F7410" s="2">
        <v>0.42</v>
      </c>
      <c r="G7410" s="2">
        <f t="shared" si="460"/>
        <v>1279.1771999999999</v>
      </c>
      <c r="H7410" s="2">
        <f t="shared" si="46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tr">
        <f t="shared" si="463"/>
        <v>loss</v>
      </c>
      <c r="P7410" s="2" t="s">
        <v>48</v>
      </c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462"/>
        <v>Good Sales</v>
      </c>
      <c r="F7411" s="2">
        <v>0.44</v>
      </c>
      <c r="G7411" s="2">
        <f t="shared" si="460"/>
        <v>2164.6855999999998</v>
      </c>
      <c r="H7411" s="2">
        <f t="shared" si="46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tr">
        <f t="shared" si="463"/>
        <v>profit</v>
      </c>
      <c r="P7411" s="2" t="s">
        <v>17</v>
      </c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462"/>
        <v>Good Sales</v>
      </c>
      <c r="F7412" s="2">
        <v>0.17</v>
      </c>
      <c r="G7412" s="2">
        <f t="shared" si="460"/>
        <v>280.48640000000006</v>
      </c>
      <c r="H7412" s="2">
        <f t="shared" si="46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tr">
        <f t="shared" si="463"/>
        <v>loss</v>
      </c>
      <c r="P7412" s="2" t="s">
        <v>28</v>
      </c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462"/>
        <v>Good Sales</v>
      </c>
      <c r="F7413" s="2">
        <v>0.45</v>
      </c>
      <c r="G7413" s="2">
        <f t="shared" si="460"/>
        <v>410.18400000000003</v>
      </c>
      <c r="H7413" s="2">
        <f t="shared" si="46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tr">
        <f t="shared" si="463"/>
        <v>loss</v>
      </c>
      <c r="P7413" s="2" t="s">
        <v>48</v>
      </c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462"/>
        <v>Good Sales</v>
      </c>
      <c r="F7414" s="2">
        <v>0.28999999999999998</v>
      </c>
      <c r="G7414" s="2">
        <f t="shared" si="460"/>
        <v>1076.6655999999998</v>
      </c>
      <c r="H7414" s="2">
        <f t="shared" si="46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tr">
        <f t="shared" si="463"/>
        <v>profit</v>
      </c>
      <c r="P7414" s="2" t="s">
        <v>39</v>
      </c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462"/>
        <v>Good Sales</v>
      </c>
      <c r="F7415" s="2">
        <v>0.11</v>
      </c>
      <c r="G7415" s="2">
        <f t="shared" si="460"/>
        <v>160.8871</v>
      </c>
      <c r="H7415" s="2">
        <f t="shared" si="46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tr">
        <f t="shared" si="463"/>
        <v>loss</v>
      </c>
      <c r="P7415" s="2" t="s">
        <v>17</v>
      </c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462"/>
        <v>Good Sales</v>
      </c>
      <c r="F7416" s="2">
        <v>0.38</v>
      </c>
      <c r="G7416" s="2">
        <f t="shared" si="460"/>
        <v>1827.4503999999999</v>
      </c>
      <c r="H7416" s="2">
        <f t="shared" si="46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tr">
        <f t="shared" si="463"/>
        <v>profit</v>
      </c>
      <c r="P7416" s="2" t="s">
        <v>39</v>
      </c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462"/>
        <v>Good Sales</v>
      </c>
      <c r="F7417" s="2">
        <v>0.46</v>
      </c>
      <c r="G7417" s="2">
        <f t="shared" si="460"/>
        <v>2273.1084000000001</v>
      </c>
      <c r="H7417" s="2">
        <f t="shared" si="46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tr">
        <f t="shared" si="463"/>
        <v>loss</v>
      </c>
      <c r="P7417" s="2" t="s">
        <v>48</v>
      </c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462"/>
        <v>Good Sales</v>
      </c>
      <c r="F7418" s="2">
        <v>0.33</v>
      </c>
      <c r="G7418" s="2">
        <f t="shared" si="460"/>
        <v>1530.9954</v>
      </c>
      <c r="H7418" s="2">
        <f t="shared" si="46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tr">
        <f t="shared" si="463"/>
        <v>loss</v>
      </c>
      <c r="P7418" s="2" t="s">
        <v>17</v>
      </c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462"/>
        <v>Good Sales</v>
      </c>
      <c r="F7419" s="2">
        <v>0.1</v>
      </c>
      <c r="G7419" s="2">
        <f t="shared" si="460"/>
        <v>472.93299999999999</v>
      </c>
      <c r="H7419" s="2">
        <f t="shared" si="46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tr">
        <f t="shared" si="463"/>
        <v>loss</v>
      </c>
      <c r="P7419" s="2" t="s">
        <v>28</v>
      </c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462"/>
        <v>Good Sales</v>
      </c>
      <c r="F7420" s="2">
        <v>0.04</v>
      </c>
      <c r="G7420" s="2">
        <f t="shared" si="460"/>
        <v>124.66840000000001</v>
      </c>
      <c r="H7420" s="2">
        <f t="shared" si="46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tr">
        <f t="shared" si="463"/>
        <v>loss</v>
      </c>
      <c r="P7420" s="2" t="s">
        <v>17</v>
      </c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462"/>
        <v>Good Sales</v>
      </c>
      <c r="F7421" s="2">
        <v>0.11</v>
      </c>
      <c r="G7421" s="2">
        <f t="shared" si="460"/>
        <v>384.05180000000001</v>
      </c>
      <c r="H7421" s="2">
        <f t="shared" si="46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tr">
        <f t="shared" si="463"/>
        <v>loss</v>
      </c>
      <c r="P7421" s="2" t="s">
        <v>23</v>
      </c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462"/>
        <v>concerning</v>
      </c>
      <c r="F7422" s="2">
        <v>0.17</v>
      </c>
      <c r="G7422" s="2">
        <f t="shared" si="460"/>
        <v>95.5077</v>
      </c>
      <c r="H7422" s="2">
        <f t="shared" si="46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tr">
        <f t="shared" si="463"/>
        <v>loss</v>
      </c>
      <c r="P7422" s="2" t="s">
        <v>23</v>
      </c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462"/>
        <v>Good Sales</v>
      </c>
      <c r="F7423" s="2">
        <v>0.17</v>
      </c>
      <c r="G7423" s="2">
        <f t="shared" si="460"/>
        <v>652.62149999999997</v>
      </c>
      <c r="H7423" s="2">
        <f t="shared" si="46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tr">
        <f t="shared" si="463"/>
        <v>loss</v>
      </c>
      <c r="P7423" s="2" t="s">
        <v>39</v>
      </c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462"/>
        <v>Good Sales</v>
      </c>
      <c r="F7424" s="2">
        <v>0.25</v>
      </c>
      <c r="G7424" s="2">
        <f t="shared" si="460"/>
        <v>272.52749999999997</v>
      </c>
      <c r="H7424" s="2">
        <f t="shared" si="46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tr">
        <f t="shared" si="463"/>
        <v>loss</v>
      </c>
      <c r="P7424" s="2" t="s">
        <v>23</v>
      </c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462"/>
        <v>Good Sales</v>
      </c>
      <c r="F7425" s="2">
        <v>0.25</v>
      </c>
      <c r="G7425" s="2">
        <f t="shared" si="460"/>
        <v>1054.4000000000001</v>
      </c>
      <c r="H7425" s="2">
        <f t="shared" si="46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tr">
        <f t="shared" si="463"/>
        <v>profit</v>
      </c>
      <c r="P7425" s="2" t="s">
        <v>34</v>
      </c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462"/>
        <v>Good Sales</v>
      </c>
      <c r="F7426" s="2">
        <v>0.24</v>
      </c>
      <c r="G7426" s="2">
        <f t="shared" ref="G7426:G7489" si="464">D7426*F7426</f>
        <v>1154.7624000000001</v>
      </c>
      <c r="H7426" s="2">
        <f t="shared" ref="H7426:H7489" si="465">D7426-G7426</f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tr">
        <f t="shared" si="463"/>
        <v>profit</v>
      </c>
      <c r="P7426" s="2" t="s">
        <v>48</v>
      </c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466">IF(D7427&gt;800,"Good Sales","concerning")</f>
        <v>Good Sales</v>
      </c>
      <c r="F7427" s="2">
        <v>0.17</v>
      </c>
      <c r="G7427" s="2">
        <f t="shared" si="464"/>
        <v>193.91050000000004</v>
      </c>
      <c r="H7427" s="2">
        <f t="shared" si="465"/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tr">
        <f t="shared" ref="O7427:O7490" si="467">IF(N7427&gt;800,"profit","loss")</f>
        <v>loss</v>
      </c>
      <c r="P7427" s="2" t="s">
        <v>23</v>
      </c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466"/>
        <v>concerning</v>
      </c>
      <c r="F7428" s="2">
        <v>0.05</v>
      </c>
      <c r="G7428" s="2">
        <f t="shared" si="464"/>
        <v>24.117500000000003</v>
      </c>
      <c r="H7428" s="2">
        <f t="shared" si="465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tr">
        <f t="shared" si="467"/>
        <v>loss</v>
      </c>
      <c r="P7428" s="2" t="s">
        <v>34</v>
      </c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466"/>
        <v>Good Sales</v>
      </c>
      <c r="F7429" s="2">
        <v>0.21</v>
      </c>
      <c r="G7429" s="2">
        <f t="shared" si="464"/>
        <v>518.92259999999999</v>
      </c>
      <c r="H7429" s="2">
        <f t="shared" si="465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tr">
        <f t="shared" si="467"/>
        <v>loss</v>
      </c>
      <c r="P7429" s="2" t="s">
        <v>48</v>
      </c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466"/>
        <v>Good Sales</v>
      </c>
      <c r="F7430" s="2">
        <v>0.49</v>
      </c>
      <c r="G7430" s="2">
        <f t="shared" si="464"/>
        <v>1949.5091</v>
      </c>
      <c r="H7430" s="2">
        <f t="shared" si="465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tr">
        <f t="shared" si="467"/>
        <v>profit</v>
      </c>
      <c r="P7430" s="2" t="s">
        <v>34</v>
      </c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466"/>
        <v>Good Sales</v>
      </c>
      <c r="F7431" s="2">
        <v>0.33</v>
      </c>
      <c r="G7431" s="2">
        <f t="shared" si="464"/>
        <v>1279.1261999999999</v>
      </c>
      <c r="H7431" s="2">
        <f t="shared" si="465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tr">
        <f t="shared" si="467"/>
        <v>loss</v>
      </c>
      <c r="P7431" s="2" t="s">
        <v>17</v>
      </c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466"/>
        <v>Good Sales</v>
      </c>
      <c r="F7432" s="2">
        <v>0.22</v>
      </c>
      <c r="G7432" s="2">
        <f t="shared" si="464"/>
        <v>773.17020000000002</v>
      </c>
      <c r="H7432" s="2">
        <f t="shared" si="465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tr">
        <f t="shared" si="467"/>
        <v>loss</v>
      </c>
      <c r="P7432" s="2" t="s">
        <v>17</v>
      </c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466"/>
        <v>Good Sales</v>
      </c>
      <c r="F7433" s="2">
        <v>0.04</v>
      </c>
      <c r="G7433" s="2">
        <f t="shared" si="464"/>
        <v>164.85640000000001</v>
      </c>
      <c r="H7433" s="2">
        <f t="shared" si="465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tr">
        <f t="shared" si="467"/>
        <v>loss</v>
      </c>
      <c r="P7433" s="2" t="s">
        <v>28</v>
      </c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466"/>
        <v>Good Sales</v>
      </c>
      <c r="F7434" s="2">
        <v>0.11</v>
      </c>
      <c r="G7434" s="2">
        <f t="shared" si="464"/>
        <v>105.31840000000001</v>
      </c>
      <c r="H7434" s="2">
        <f t="shared" si="465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tr">
        <f t="shared" si="467"/>
        <v>loss</v>
      </c>
      <c r="P7434" s="2" t="s">
        <v>17</v>
      </c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466"/>
        <v>Good Sales</v>
      </c>
      <c r="F7435" s="2">
        <v>0.28999999999999998</v>
      </c>
      <c r="G7435" s="2">
        <f t="shared" si="464"/>
        <v>955.40499999999997</v>
      </c>
      <c r="H7435" s="2">
        <f t="shared" si="465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tr">
        <f t="shared" si="467"/>
        <v>loss</v>
      </c>
      <c r="P7435" s="2" t="s">
        <v>23</v>
      </c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466"/>
        <v>Good Sales</v>
      </c>
      <c r="F7436" s="2">
        <v>0.25</v>
      </c>
      <c r="G7436" s="2">
        <f t="shared" si="464"/>
        <v>766.95749999999998</v>
      </c>
      <c r="H7436" s="2">
        <f t="shared" si="465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tr">
        <f t="shared" si="467"/>
        <v>loss</v>
      </c>
      <c r="P7436" s="2" t="s">
        <v>17</v>
      </c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466"/>
        <v>Good Sales</v>
      </c>
      <c r="F7437" s="2">
        <v>0.01</v>
      </c>
      <c r="G7437" s="2">
        <f t="shared" si="464"/>
        <v>8.5182000000000002</v>
      </c>
      <c r="H7437" s="2">
        <f t="shared" si="465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tr">
        <f t="shared" si="467"/>
        <v>loss</v>
      </c>
      <c r="P7437" s="2" t="s">
        <v>23</v>
      </c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466"/>
        <v>Good Sales</v>
      </c>
      <c r="F7438" s="2">
        <v>0.04</v>
      </c>
      <c r="G7438" s="2">
        <f t="shared" si="464"/>
        <v>85.22760000000001</v>
      </c>
      <c r="H7438" s="2">
        <f t="shared" si="465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tr">
        <f t="shared" si="467"/>
        <v>loss</v>
      </c>
      <c r="P7438" s="2" t="s">
        <v>34</v>
      </c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466"/>
        <v>Good Sales</v>
      </c>
      <c r="F7439" s="2">
        <v>0.18</v>
      </c>
      <c r="G7439" s="2">
        <f t="shared" si="464"/>
        <v>769.9319999999999</v>
      </c>
      <c r="H7439" s="2">
        <f t="shared" si="465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tr">
        <f t="shared" si="467"/>
        <v>profit</v>
      </c>
      <c r="P7439" s="2" t="s">
        <v>48</v>
      </c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466"/>
        <v>Good Sales</v>
      </c>
      <c r="F7440" s="2">
        <v>7.0000000000000007E-2</v>
      </c>
      <c r="G7440" s="2">
        <f t="shared" si="464"/>
        <v>340.32810000000001</v>
      </c>
      <c r="H7440" s="2">
        <f t="shared" si="465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tr">
        <f t="shared" si="467"/>
        <v>profit</v>
      </c>
      <c r="P7440" s="2" t="s">
        <v>17</v>
      </c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466"/>
        <v>Good Sales</v>
      </c>
      <c r="F7441" s="2">
        <v>0.48</v>
      </c>
      <c r="G7441" s="2">
        <f t="shared" si="464"/>
        <v>1613.0927999999999</v>
      </c>
      <c r="H7441" s="2">
        <f t="shared" si="465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tr">
        <f t="shared" si="467"/>
        <v>loss</v>
      </c>
      <c r="P7441" s="2" t="s">
        <v>17</v>
      </c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466"/>
        <v>Good Sales</v>
      </c>
      <c r="F7442" s="2">
        <v>0.02</v>
      </c>
      <c r="G7442" s="2">
        <f t="shared" si="464"/>
        <v>92.350200000000001</v>
      </c>
      <c r="H7442" s="2">
        <f t="shared" si="465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tr">
        <f t="shared" si="467"/>
        <v>loss</v>
      </c>
      <c r="P7442" s="2" t="s">
        <v>39</v>
      </c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466"/>
        <v>concerning</v>
      </c>
      <c r="F7443" s="2">
        <v>0.49</v>
      </c>
      <c r="G7443" s="2">
        <f t="shared" si="464"/>
        <v>366.0496</v>
      </c>
      <c r="H7443" s="2">
        <f t="shared" si="465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tr">
        <f t="shared" si="467"/>
        <v>loss</v>
      </c>
      <c r="P7443" s="2" t="s">
        <v>34</v>
      </c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466"/>
        <v>Good Sales</v>
      </c>
      <c r="F7444" s="2">
        <v>0.33</v>
      </c>
      <c r="G7444" s="2">
        <f t="shared" si="464"/>
        <v>1609.6740000000002</v>
      </c>
      <c r="H7444" s="2">
        <f t="shared" si="465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tr">
        <f t="shared" si="467"/>
        <v>loss</v>
      </c>
      <c r="P7444" s="2" t="s">
        <v>17</v>
      </c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466"/>
        <v>concerning</v>
      </c>
      <c r="F7445" s="2">
        <v>0.2</v>
      </c>
      <c r="G7445" s="2">
        <f t="shared" si="464"/>
        <v>52.836000000000006</v>
      </c>
      <c r="H7445" s="2">
        <f t="shared" si="465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tr">
        <f t="shared" si="467"/>
        <v>loss</v>
      </c>
      <c r="P7445" s="2" t="s">
        <v>23</v>
      </c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466"/>
        <v>Good Sales</v>
      </c>
      <c r="F7446" s="2">
        <v>0.27</v>
      </c>
      <c r="G7446" s="2">
        <f t="shared" si="464"/>
        <v>724.5639000000001</v>
      </c>
      <c r="H7446" s="2">
        <f t="shared" si="465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tr">
        <f t="shared" si="467"/>
        <v>loss</v>
      </c>
      <c r="P7446" s="2" t="s">
        <v>23</v>
      </c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466"/>
        <v>Good Sales</v>
      </c>
      <c r="F7447" s="2">
        <v>0.21</v>
      </c>
      <c r="G7447" s="2">
        <f t="shared" si="464"/>
        <v>320.44740000000002</v>
      </c>
      <c r="H7447" s="2">
        <f t="shared" si="465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tr">
        <f t="shared" si="467"/>
        <v>loss</v>
      </c>
      <c r="P7447" s="2" t="s">
        <v>23</v>
      </c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466"/>
        <v>Good Sales</v>
      </c>
      <c r="F7448" s="2">
        <v>0.28999999999999998</v>
      </c>
      <c r="G7448" s="2">
        <f t="shared" si="464"/>
        <v>1185.5635</v>
      </c>
      <c r="H7448" s="2">
        <f t="shared" si="465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tr">
        <f t="shared" si="467"/>
        <v>loss</v>
      </c>
      <c r="P7448" s="2" t="s">
        <v>17</v>
      </c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466"/>
        <v>Good Sales</v>
      </c>
      <c r="F7449" s="2">
        <v>0.08</v>
      </c>
      <c r="G7449" s="2">
        <f t="shared" si="464"/>
        <v>93.276800000000009</v>
      </c>
      <c r="H7449" s="2">
        <f t="shared" si="465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tr">
        <f t="shared" si="467"/>
        <v>loss</v>
      </c>
      <c r="P7449" s="2" t="s">
        <v>28</v>
      </c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466"/>
        <v>concerning</v>
      </c>
      <c r="F7450" s="2">
        <v>0.06</v>
      </c>
      <c r="G7450" s="2">
        <f t="shared" si="464"/>
        <v>9.3899999999999988</v>
      </c>
      <c r="H7450" s="2">
        <f t="shared" si="465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tr">
        <f t="shared" si="467"/>
        <v>loss</v>
      </c>
      <c r="P7450" s="2" t="s">
        <v>39</v>
      </c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466"/>
        <v>Good Sales</v>
      </c>
      <c r="F7451" s="2">
        <v>0.26</v>
      </c>
      <c r="G7451" s="2">
        <f t="shared" si="464"/>
        <v>554.21340000000009</v>
      </c>
      <c r="H7451" s="2">
        <f t="shared" si="465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tr">
        <f t="shared" si="467"/>
        <v>loss</v>
      </c>
      <c r="P7451" s="2" t="s">
        <v>48</v>
      </c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466"/>
        <v>concerning</v>
      </c>
      <c r="F7452" s="2">
        <v>0.04</v>
      </c>
      <c r="G7452" s="2">
        <f t="shared" si="464"/>
        <v>16.565200000000001</v>
      </c>
      <c r="H7452" s="2">
        <f t="shared" si="465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tr">
        <f t="shared" si="467"/>
        <v>loss</v>
      </c>
      <c r="P7452" s="2" t="s">
        <v>34</v>
      </c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466"/>
        <v>Good Sales</v>
      </c>
      <c r="F7453" s="2">
        <v>0.15</v>
      </c>
      <c r="G7453" s="2">
        <f t="shared" si="464"/>
        <v>228.2175</v>
      </c>
      <c r="H7453" s="2">
        <f t="shared" si="465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tr">
        <f t="shared" si="467"/>
        <v>loss</v>
      </c>
      <c r="P7453" s="2" t="s">
        <v>48</v>
      </c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466"/>
        <v>Good Sales</v>
      </c>
      <c r="F7454" s="2">
        <v>0.46</v>
      </c>
      <c r="G7454" s="2">
        <f t="shared" si="464"/>
        <v>1497.0056000000002</v>
      </c>
      <c r="H7454" s="2">
        <f t="shared" si="465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tr">
        <f t="shared" si="467"/>
        <v>loss</v>
      </c>
      <c r="P7454" s="2" t="s">
        <v>17</v>
      </c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466"/>
        <v>Good Sales</v>
      </c>
      <c r="F7455" s="2">
        <v>0.44</v>
      </c>
      <c r="G7455" s="2">
        <f t="shared" si="464"/>
        <v>679.38199999999995</v>
      </c>
      <c r="H7455" s="2">
        <f t="shared" si="465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tr">
        <f t="shared" si="467"/>
        <v>loss</v>
      </c>
      <c r="P7455" s="2" t="s">
        <v>28</v>
      </c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466"/>
        <v>Good Sales</v>
      </c>
      <c r="F7456" s="2">
        <v>0.42</v>
      </c>
      <c r="G7456" s="2">
        <f t="shared" si="464"/>
        <v>547.84379999999999</v>
      </c>
      <c r="H7456" s="2">
        <f t="shared" si="465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tr">
        <f t="shared" si="467"/>
        <v>loss</v>
      </c>
      <c r="P7456" s="2" t="s">
        <v>39</v>
      </c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466"/>
        <v>Good Sales</v>
      </c>
      <c r="F7457" s="2">
        <v>0.25</v>
      </c>
      <c r="G7457" s="2">
        <f t="shared" si="464"/>
        <v>215.48249999999999</v>
      </c>
      <c r="H7457" s="2">
        <f t="shared" si="465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tr">
        <f t="shared" si="467"/>
        <v>loss</v>
      </c>
      <c r="P7457" s="2" t="s">
        <v>34</v>
      </c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466"/>
        <v>concerning</v>
      </c>
      <c r="F7458" s="2">
        <v>0.01</v>
      </c>
      <c r="G7458" s="2">
        <f t="shared" si="464"/>
        <v>7.6234000000000002</v>
      </c>
      <c r="H7458" s="2">
        <f t="shared" si="465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tr">
        <f t="shared" si="467"/>
        <v>loss</v>
      </c>
      <c r="P7458" s="2" t="s">
        <v>39</v>
      </c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466"/>
        <v>Good Sales</v>
      </c>
      <c r="F7459" s="2">
        <v>0.06</v>
      </c>
      <c r="G7459" s="2">
        <f t="shared" si="464"/>
        <v>160.60199999999998</v>
      </c>
      <c r="H7459" s="2">
        <f t="shared" si="465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tr">
        <f t="shared" si="467"/>
        <v>loss</v>
      </c>
      <c r="P7459" s="2" t="s">
        <v>39</v>
      </c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466"/>
        <v>Good Sales</v>
      </c>
      <c r="F7460" s="2">
        <v>0.46</v>
      </c>
      <c r="G7460" s="2">
        <f t="shared" si="464"/>
        <v>1582.1148000000001</v>
      </c>
      <c r="H7460" s="2">
        <f t="shared" si="465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tr">
        <f t="shared" si="467"/>
        <v>loss</v>
      </c>
      <c r="P7460" s="2" t="s">
        <v>39</v>
      </c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466"/>
        <v>Good Sales</v>
      </c>
      <c r="F7461" s="2">
        <v>0.42</v>
      </c>
      <c r="G7461" s="2">
        <f t="shared" si="464"/>
        <v>973.72379999999987</v>
      </c>
      <c r="H7461" s="2">
        <f t="shared" si="465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tr">
        <f t="shared" si="467"/>
        <v>loss</v>
      </c>
      <c r="P7461" s="2" t="s">
        <v>48</v>
      </c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466"/>
        <v>concerning</v>
      </c>
      <c r="F7462" s="2">
        <v>0.19</v>
      </c>
      <c r="G7462" s="2">
        <f t="shared" si="464"/>
        <v>134.0754</v>
      </c>
      <c r="H7462" s="2">
        <f t="shared" si="465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tr">
        <f t="shared" si="467"/>
        <v>loss</v>
      </c>
      <c r="P7462" s="2" t="s">
        <v>39</v>
      </c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466"/>
        <v>Good Sales</v>
      </c>
      <c r="F7463" s="2">
        <v>0.36</v>
      </c>
      <c r="G7463" s="2">
        <f t="shared" si="464"/>
        <v>1178.6436000000001</v>
      </c>
      <c r="H7463" s="2">
        <f t="shared" si="465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tr">
        <f t="shared" si="467"/>
        <v>loss</v>
      </c>
      <c r="P7463" s="2" t="s">
        <v>23</v>
      </c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466"/>
        <v>Good Sales</v>
      </c>
      <c r="F7464" s="2">
        <v>0.43</v>
      </c>
      <c r="G7464" s="2">
        <f t="shared" si="464"/>
        <v>1216.857</v>
      </c>
      <c r="H7464" s="2">
        <f t="shared" si="465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tr">
        <f t="shared" si="467"/>
        <v>loss</v>
      </c>
      <c r="P7464" s="2" t="s">
        <v>17</v>
      </c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466"/>
        <v>Good Sales</v>
      </c>
      <c r="F7465" s="2">
        <v>0.31</v>
      </c>
      <c r="G7465" s="2">
        <f t="shared" si="464"/>
        <v>610.15750000000003</v>
      </c>
      <c r="H7465" s="2">
        <f t="shared" si="465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tr">
        <f t="shared" si="467"/>
        <v>loss</v>
      </c>
      <c r="P7465" s="2" t="s">
        <v>23</v>
      </c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466"/>
        <v>Good Sales</v>
      </c>
      <c r="F7466" s="2">
        <v>0.43</v>
      </c>
      <c r="G7466" s="2">
        <f t="shared" si="464"/>
        <v>738.40890000000002</v>
      </c>
      <c r="H7466" s="2">
        <f t="shared" si="465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tr">
        <f t="shared" si="467"/>
        <v>loss</v>
      </c>
      <c r="P7466" s="2" t="s">
        <v>17</v>
      </c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466"/>
        <v>Good Sales</v>
      </c>
      <c r="F7467" s="2">
        <v>0.12</v>
      </c>
      <c r="G7467" s="2">
        <f t="shared" si="464"/>
        <v>119.694</v>
      </c>
      <c r="H7467" s="2">
        <f t="shared" si="465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tr">
        <f t="shared" si="467"/>
        <v>loss</v>
      </c>
      <c r="P7467" s="2" t="s">
        <v>23</v>
      </c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466"/>
        <v>Good Sales</v>
      </c>
      <c r="F7468" s="2">
        <v>0.23</v>
      </c>
      <c r="G7468" s="2">
        <f t="shared" si="464"/>
        <v>187.8801</v>
      </c>
      <c r="H7468" s="2">
        <f t="shared" si="465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tr">
        <f t="shared" si="467"/>
        <v>loss</v>
      </c>
      <c r="P7468" s="2" t="s">
        <v>17</v>
      </c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466"/>
        <v>Good Sales</v>
      </c>
      <c r="F7469" s="2">
        <v>0.28999999999999998</v>
      </c>
      <c r="G7469" s="2">
        <f t="shared" si="464"/>
        <v>510.39419999999996</v>
      </c>
      <c r="H7469" s="2">
        <f t="shared" si="465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tr">
        <f t="shared" si="467"/>
        <v>loss</v>
      </c>
      <c r="P7469" s="2" t="s">
        <v>23</v>
      </c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466"/>
        <v>concerning</v>
      </c>
      <c r="F7470" s="2">
        <v>0.32</v>
      </c>
      <c r="G7470" s="2">
        <f t="shared" si="464"/>
        <v>97.276800000000009</v>
      </c>
      <c r="H7470" s="2">
        <f t="shared" si="465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tr">
        <f t="shared" si="467"/>
        <v>loss</v>
      </c>
      <c r="P7470" s="2" t="s">
        <v>28</v>
      </c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466"/>
        <v>Good Sales</v>
      </c>
      <c r="F7471" s="2">
        <v>0.49</v>
      </c>
      <c r="G7471" s="2">
        <f t="shared" si="464"/>
        <v>1097.3402999999998</v>
      </c>
      <c r="H7471" s="2">
        <f t="shared" si="465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tr">
        <f t="shared" si="467"/>
        <v>loss</v>
      </c>
      <c r="P7471" s="2" t="s">
        <v>28</v>
      </c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466"/>
        <v>Good Sales</v>
      </c>
      <c r="F7472" s="2">
        <v>0.42</v>
      </c>
      <c r="G7472" s="2">
        <f t="shared" si="464"/>
        <v>1280.0382</v>
      </c>
      <c r="H7472" s="2">
        <f t="shared" si="465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tr">
        <f t="shared" si="467"/>
        <v>profit</v>
      </c>
      <c r="P7472" s="2" t="s">
        <v>39</v>
      </c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466"/>
        <v>Good Sales</v>
      </c>
      <c r="F7473" s="2">
        <v>0.03</v>
      </c>
      <c r="G7473" s="2">
        <f t="shared" si="464"/>
        <v>141.42329999999998</v>
      </c>
      <c r="H7473" s="2">
        <f t="shared" si="465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tr">
        <f t="shared" si="467"/>
        <v>profit</v>
      </c>
      <c r="P7473" s="2" t="s">
        <v>23</v>
      </c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466"/>
        <v>Good Sales</v>
      </c>
      <c r="F7474" s="2">
        <v>0.08</v>
      </c>
      <c r="G7474" s="2">
        <f t="shared" si="464"/>
        <v>253.32480000000001</v>
      </c>
      <c r="H7474" s="2">
        <f t="shared" si="465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tr">
        <f t="shared" si="467"/>
        <v>loss</v>
      </c>
      <c r="P7474" s="2" t="s">
        <v>34</v>
      </c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466"/>
        <v>Good Sales</v>
      </c>
      <c r="F7475" s="2">
        <v>0.33</v>
      </c>
      <c r="G7475" s="2">
        <f t="shared" si="464"/>
        <v>1042.1301000000001</v>
      </c>
      <c r="H7475" s="2">
        <f t="shared" si="465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tr">
        <f t="shared" si="467"/>
        <v>loss</v>
      </c>
      <c r="P7475" s="2" t="s">
        <v>28</v>
      </c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466"/>
        <v>Good Sales</v>
      </c>
      <c r="F7476" s="2">
        <v>0.12</v>
      </c>
      <c r="G7476" s="2">
        <f t="shared" si="464"/>
        <v>232.15559999999999</v>
      </c>
      <c r="H7476" s="2">
        <f t="shared" si="465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tr">
        <f t="shared" si="467"/>
        <v>loss</v>
      </c>
      <c r="P7476" s="2" t="s">
        <v>48</v>
      </c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466"/>
        <v>concerning</v>
      </c>
      <c r="F7477" s="2">
        <v>0.08</v>
      </c>
      <c r="G7477" s="2">
        <f t="shared" si="464"/>
        <v>60.26</v>
      </c>
      <c r="H7477" s="2">
        <f t="shared" si="465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tr">
        <f t="shared" si="467"/>
        <v>loss</v>
      </c>
      <c r="P7477" s="2" t="s">
        <v>17</v>
      </c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466"/>
        <v>Good Sales</v>
      </c>
      <c r="F7478" s="2">
        <v>0.33</v>
      </c>
      <c r="G7478" s="2">
        <f t="shared" si="464"/>
        <v>755.69669999999996</v>
      </c>
      <c r="H7478" s="2">
        <f t="shared" si="465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tr">
        <f t="shared" si="467"/>
        <v>loss</v>
      </c>
      <c r="P7478" s="2" t="s">
        <v>39</v>
      </c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466"/>
        <v>Good Sales</v>
      </c>
      <c r="F7479" s="2">
        <v>0.27</v>
      </c>
      <c r="G7479" s="2">
        <f t="shared" si="464"/>
        <v>819.04770000000008</v>
      </c>
      <c r="H7479" s="2">
        <f t="shared" si="465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tr">
        <f t="shared" si="467"/>
        <v>loss</v>
      </c>
      <c r="P7479" s="2" t="s">
        <v>48</v>
      </c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466"/>
        <v>Good Sales</v>
      </c>
      <c r="F7480" s="2">
        <v>0.4</v>
      </c>
      <c r="G7480" s="2">
        <f t="shared" si="464"/>
        <v>1459.1040000000003</v>
      </c>
      <c r="H7480" s="2">
        <f t="shared" si="465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tr">
        <f t="shared" si="467"/>
        <v>loss</v>
      </c>
      <c r="P7480" s="2" t="s">
        <v>48</v>
      </c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466"/>
        <v>Good Sales</v>
      </c>
      <c r="F7481" s="2">
        <v>0.16</v>
      </c>
      <c r="G7481" s="2">
        <f t="shared" si="464"/>
        <v>663.65279999999996</v>
      </c>
      <c r="H7481" s="2">
        <f t="shared" si="465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tr">
        <f t="shared" si="467"/>
        <v>loss</v>
      </c>
      <c r="P7481" s="2" t="s">
        <v>34</v>
      </c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466"/>
        <v>Good Sales</v>
      </c>
      <c r="F7482" s="2">
        <v>0.16</v>
      </c>
      <c r="G7482" s="2">
        <f t="shared" si="464"/>
        <v>216.648</v>
      </c>
      <c r="H7482" s="2">
        <f t="shared" si="465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tr">
        <f t="shared" si="467"/>
        <v>loss</v>
      </c>
      <c r="P7482" s="2" t="s">
        <v>23</v>
      </c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466"/>
        <v>Good Sales</v>
      </c>
      <c r="F7483" s="2">
        <v>0.08</v>
      </c>
      <c r="G7483" s="2">
        <f t="shared" si="464"/>
        <v>102.55840000000001</v>
      </c>
      <c r="H7483" s="2">
        <f t="shared" si="465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tr">
        <f t="shared" si="467"/>
        <v>loss</v>
      </c>
      <c r="P7483" s="2" t="s">
        <v>23</v>
      </c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466"/>
        <v>Good Sales</v>
      </c>
      <c r="F7484" s="2">
        <v>0.33</v>
      </c>
      <c r="G7484" s="2">
        <f t="shared" si="464"/>
        <v>947.09010000000001</v>
      </c>
      <c r="H7484" s="2">
        <f t="shared" si="465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tr">
        <f t="shared" si="467"/>
        <v>loss</v>
      </c>
      <c r="P7484" s="2" t="s">
        <v>17</v>
      </c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466"/>
        <v>Good Sales</v>
      </c>
      <c r="F7485" s="2">
        <v>0.35</v>
      </c>
      <c r="G7485" s="2">
        <f t="shared" si="464"/>
        <v>1005.7144999999998</v>
      </c>
      <c r="H7485" s="2">
        <f t="shared" si="465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tr">
        <f t="shared" si="467"/>
        <v>loss</v>
      </c>
      <c r="P7485" s="2" t="s">
        <v>17</v>
      </c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466"/>
        <v>Good Sales</v>
      </c>
      <c r="F7486" s="2">
        <v>7.0000000000000007E-2</v>
      </c>
      <c r="G7486" s="2">
        <f t="shared" si="464"/>
        <v>81.755800000000008</v>
      </c>
      <c r="H7486" s="2">
        <f t="shared" si="465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tr">
        <f t="shared" si="467"/>
        <v>loss</v>
      </c>
      <c r="P7486" s="2" t="s">
        <v>28</v>
      </c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466"/>
        <v>Good Sales</v>
      </c>
      <c r="F7487" s="2">
        <v>0.13</v>
      </c>
      <c r="G7487" s="2">
        <f t="shared" si="464"/>
        <v>387.22190000000001</v>
      </c>
      <c r="H7487" s="2">
        <f t="shared" si="465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tr">
        <f t="shared" si="467"/>
        <v>loss</v>
      </c>
      <c r="P7487" s="2" t="s">
        <v>28</v>
      </c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466"/>
        <v>Good Sales</v>
      </c>
      <c r="F7488" s="2">
        <v>0.08</v>
      </c>
      <c r="G7488" s="2">
        <f t="shared" si="464"/>
        <v>143.5848</v>
      </c>
      <c r="H7488" s="2">
        <f t="shared" si="465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tr">
        <f t="shared" si="467"/>
        <v>loss</v>
      </c>
      <c r="P7488" s="2" t="s">
        <v>48</v>
      </c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466"/>
        <v>Good Sales</v>
      </c>
      <c r="F7489" s="2">
        <v>0.37</v>
      </c>
      <c r="G7489" s="2">
        <f t="shared" si="464"/>
        <v>1196.0768</v>
      </c>
      <c r="H7489" s="2">
        <f t="shared" si="465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tr">
        <f t="shared" si="467"/>
        <v>loss</v>
      </c>
      <c r="P7489" s="2" t="s">
        <v>48</v>
      </c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466"/>
        <v>Good Sales</v>
      </c>
      <c r="F7490" s="2">
        <v>0.1</v>
      </c>
      <c r="G7490" s="2">
        <f t="shared" ref="G7490:G7553" si="468">D7490*F7490</f>
        <v>152.61199999999999</v>
      </c>
      <c r="H7490" s="2">
        <f t="shared" ref="H7490:H7553" si="469">D7490-G7490</f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tr">
        <f t="shared" si="467"/>
        <v>loss</v>
      </c>
      <c r="P7490" s="2" t="s">
        <v>48</v>
      </c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470">IF(D7491&gt;800,"Good Sales","concerning")</f>
        <v>Good Sales</v>
      </c>
      <c r="F7491" s="2">
        <v>0.08</v>
      </c>
      <c r="G7491" s="2">
        <f t="shared" si="468"/>
        <v>240.17840000000001</v>
      </c>
      <c r="H7491" s="2">
        <f t="shared" si="469"/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tr">
        <f t="shared" ref="O7491:O7554" si="471">IF(N7491&gt;800,"profit","loss")</f>
        <v>loss</v>
      </c>
      <c r="P7491" s="2" t="s">
        <v>17</v>
      </c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470"/>
        <v>Good Sales</v>
      </c>
      <c r="F7492" s="2">
        <v>0.03</v>
      </c>
      <c r="G7492" s="2">
        <f t="shared" si="468"/>
        <v>115.94159999999999</v>
      </c>
      <c r="H7492" s="2">
        <f t="shared" si="469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tr">
        <f t="shared" si="471"/>
        <v>loss</v>
      </c>
      <c r="P7492" s="2" t="s">
        <v>48</v>
      </c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470"/>
        <v>Good Sales</v>
      </c>
      <c r="F7493" s="2">
        <v>0.42</v>
      </c>
      <c r="G7493" s="2">
        <f t="shared" si="468"/>
        <v>2059.1675999999998</v>
      </c>
      <c r="H7493" s="2">
        <f t="shared" si="469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tr">
        <f t="shared" si="471"/>
        <v>loss</v>
      </c>
      <c r="P7493" s="2" t="s">
        <v>23</v>
      </c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470"/>
        <v>Good Sales</v>
      </c>
      <c r="F7494" s="2">
        <v>0.06</v>
      </c>
      <c r="G7494" s="2">
        <f t="shared" si="468"/>
        <v>273.85379999999998</v>
      </c>
      <c r="H7494" s="2">
        <f t="shared" si="469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tr">
        <f t="shared" si="471"/>
        <v>loss</v>
      </c>
      <c r="P7494" s="2" t="s">
        <v>17</v>
      </c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470"/>
        <v>Good Sales</v>
      </c>
      <c r="F7495" s="2">
        <v>0.01</v>
      </c>
      <c r="G7495" s="2">
        <f t="shared" si="468"/>
        <v>25.673400000000001</v>
      </c>
      <c r="H7495" s="2">
        <f t="shared" si="469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tr">
        <f t="shared" si="471"/>
        <v>loss</v>
      </c>
      <c r="P7495" s="2" t="s">
        <v>28</v>
      </c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470"/>
        <v>Good Sales</v>
      </c>
      <c r="F7496" s="2">
        <v>0.03</v>
      </c>
      <c r="G7496" s="2">
        <f t="shared" si="468"/>
        <v>74.787299999999988</v>
      </c>
      <c r="H7496" s="2">
        <f t="shared" si="469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tr">
        <f t="shared" si="471"/>
        <v>loss</v>
      </c>
      <c r="P7496" s="2" t="s">
        <v>34</v>
      </c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470"/>
        <v>Good Sales</v>
      </c>
      <c r="F7497" s="2">
        <v>0.18</v>
      </c>
      <c r="G7497" s="2">
        <f t="shared" si="468"/>
        <v>404.0514</v>
      </c>
      <c r="H7497" s="2">
        <f t="shared" si="469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tr">
        <f t="shared" si="471"/>
        <v>loss</v>
      </c>
      <c r="P7497" s="2" t="s">
        <v>28</v>
      </c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470"/>
        <v>concerning</v>
      </c>
      <c r="F7498" s="2">
        <v>0.3</v>
      </c>
      <c r="G7498" s="2">
        <f t="shared" si="468"/>
        <v>70.793999999999997</v>
      </c>
      <c r="H7498" s="2">
        <f t="shared" si="469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tr">
        <f t="shared" si="471"/>
        <v>loss</v>
      </c>
      <c r="P7498" s="2" t="s">
        <v>17</v>
      </c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470"/>
        <v>Good Sales</v>
      </c>
      <c r="F7499" s="2">
        <v>0.2</v>
      </c>
      <c r="G7499" s="2">
        <f t="shared" si="468"/>
        <v>182.636</v>
      </c>
      <c r="H7499" s="2">
        <f t="shared" si="469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tr">
        <f t="shared" si="471"/>
        <v>loss</v>
      </c>
      <c r="P7499" s="2" t="s">
        <v>17</v>
      </c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470"/>
        <v>concerning</v>
      </c>
      <c r="F7500" s="2">
        <v>0.23</v>
      </c>
      <c r="G7500" s="2">
        <f t="shared" si="468"/>
        <v>89.706900000000005</v>
      </c>
      <c r="H7500" s="2">
        <f t="shared" si="469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tr">
        <f t="shared" si="471"/>
        <v>loss</v>
      </c>
      <c r="P7500" s="2" t="s">
        <v>28</v>
      </c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470"/>
        <v>Good Sales</v>
      </c>
      <c r="F7501" s="2">
        <v>0.46</v>
      </c>
      <c r="G7501" s="2">
        <f t="shared" si="468"/>
        <v>1615.5844</v>
      </c>
      <c r="H7501" s="2">
        <f t="shared" si="469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tr">
        <f t="shared" si="471"/>
        <v>profit</v>
      </c>
      <c r="P7501" s="2" t="s">
        <v>28</v>
      </c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470"/>
        <v>Good Sales</v>
      </c>
      <c r="F7502" s="2">
        <v>0.38</v>
      </c>
      <c r="G7502" s="2">
        <f t="shared" si="468"/>
        <v>807.44299999999998</v>
      </c>
      <c r="H7502" s="2">
        <f t="shared" si="469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tr">
        <f t="shared" si="471"/>
        <v>loss</v>
      </c>
      <c r="P7502" s="2" t="s">
        <v>17</v>
      </c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470"/>
        <v>concerning</v>
      </c>
      <c r="F7503" s="2">
        <v>0.17</v>
      </c>
      <c r="G7503" s="2">
        <f t="shared" si="468"/>
        <v>70.119900000000015</v>
      </c>
      <c r="H7503" s="2">
        <f t="shared" si="469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tr">
        <f t="shared" si="471"/>
        <v>loss</v>
      </c>
      <c r="P7503" s="2" t="s">
        <v>39</v>
      </c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470"/>
        <v>Good Sales</v>
      </c>
      <c r="F7504" s="2">
        <v>0.08</v>
      </c>
      <c r="G7504" s="2">
        <f t="shared" si="468"/>
        <v>278.7056</v>
      </c>
      <c r="H7504" s="2">
        <f t="shared" si="469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tr">
        <f t="shared" si="471"/>
        <v>loss</v>
      </c>
      <c r="P7504" s="2" t="s">
        <v>28</v>
      </c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470"/>
        <v>Good Sales</v>
      </c>
      <c r="F7505" s="2">
        <v>0.37</v>
      </c>
      <c r="G7505" s="2">
        <f t="shared" si="468"/>
        <v>1205.3637999999999</v>
      </c>
      <c r="H7505" s="2">
        <f t="shared" si="469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tr">
        <f t="shared" si="471"/>
        <v>profit</v>
      </c>
      <c r="P7505" s="2" t="s">
        <v>48</v>
      </c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470"/>
        <v>Good Sales</v>
      </c>
      <c r="F7506" s="2">
        <v>0.28999999999999998</v>
      </c>
      <c r="G7506" s="2">
        <f t="shared" si="468"/>
        <v>1052.0678</v>
      </c>
      <c r="H7506" s="2">
        <f t="shared" si="469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tr">
        <f t="shared" si="471"/>
        <v>profit</v>
      </c>
      <c r="P7506" s="2" t="s">
        <v>23</v>
      </c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470"/>
        <v>Good Sales</v>
      </c>
      <c r="F7507" s="2">
        <v>0.48</v>
      </c>
      <c r="G7507" s="2">
        <f t="shared" si="468"/>
        <v>1458.8111999999999</v>
      </c>
      <c r="H7507" s="2">
        <f t="shared" si="469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tr">
        <f t="shared" si="471"/>
        <v>loss</v>
      </c>
      <c r="P7507" s="2" t="s">
        <v>28</v>
      </c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470"/>
        <v>Good Sales</v>
      </c>
      <c r="F7508" s="2">
        <v>0.45</v>
      </c>
      <c r="G7508" s="2">
        <f t="shared" si="468"/>
        <v>401.19299999999998</v>
      </c>
      <c r="H7508" s="2">
        <f t="shared" si="469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tr">
        <f t="shared" si="471"/>
        <v>loss</v>
      </c>
      <c r="P7508" s="2" t="s">
        <v>34</v>
      </c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470"/>
        <v>concerning</v>
      </c>
      <c r="F7509" s="2">
        <v>0.28000000000000003</v>
      </c>
      <c r="G7509" s="2">
        <f t="shared" si="468"/>
        <v>112.2296</v>
      </c>
      <c r="H7509" s="2">
        <f t="shared" si="469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tr">
        <f t="shared" si="471"/>
        <v>loss</v>
      </c>
      <c r="P7509" s="2" t="s">
        <v>17</v>
      </c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470"/>
        <v>Good Sales</v>
      </c>
      <c r="F7510" s="2">
        <v>0.03</v>
      </c>
      <c r="G7510" s="2">
        <f t="shared" si="468"/>
        <v>123.11969999999999</v>
      </c>
      <c r="H7510" s="2">
        <f t="shared" si="469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tr">
        <f t="shared" si="471"/>
        <v>loss</v>
      </c>
      <c r="P7510" s="2" t="s">
        <v>34</v>
      </c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470"/>
        <v>Good Sales</v>
      </c>
      <c r="F7511" s="2">
        <v>0.02</v>
      </c>
      <c r="G7511" s="2">
        <f t="shared" si="468"/>
        <v>23.1492</v>
      </c>
      <c r="H7511" s="2">
        <f t="shared" si="469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tr">
        <f t="shared" si="471"/>
        <v>loss</v>
      </c>
      <c r="P7511" s="2" t="s">
        <v>34</v>
      </c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470"/>
        <v>Good Sales</v>
      </c>
      <c r="F7512" s="2">
        <v>0.42</v>
      </c>
      <c r="G7512" s="2">
        <f t="shared" si="468"/>
        <v>1158.5237999999999</v>
      </c>
      <c r="H7512" s="2">
        <f t="shared" si="469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tr">
        <f t="shared" si="471"/>
        <v>loss</v>
      </c>
      <c r="P7512" s="2" t="s">
        <v>39</v>
      </c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470"/>
        <v>Good Sales</v>
      </c>
      <c r="F7513" s="2">
        <v>0.35</v>
      </c>
      <c r="G7513" s="2">
        <f t="shared" si="468"/>
        <v>867.14599999999996</v>
      </c>
      <c r="H7513" s="2">
        <f t="shared" si="469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tr">
        <f t="shared" si="471"/>
        <v>loss</v>
      </c>
      <c r="P7513" s="2" t="s">
        <v>28</v>
      </c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470"/>
        <v>Good Sales</v>
      </c>
      <c r="F7514" s="2">
        <v>0.28000000000000003</v>
      </c>
      <c r="G7514" s="2">
        <f t="shared" si="468"/>
        <v>1291.6848</v>
      </c>
      <c r="H7514" s="2">
        <f t="shared" si="469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tr">
        <f t="shared" si="471"/>
        <v>profit</v>
      </c>
      <c r="P7514" s="2" t="s">
        <v>48</v>
      </c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470"/>
        <v>Good Sales</v>
      </c>
      <c r="F7515" s="2">
        <v>0.34</v>
      </c>
      <c r="G7515" s="2">
        <f t="shared" si="468"/>
        <v>954.36300000000006</v>
      </c>
      <c r="H7515" s="2">
        <f t="shared" si="469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tr">
        <f t="shared" si="471"/>
        <v>loss</v>
      </c>
      <c r="P7515" s="2" t="s">
        <v>23</v>
      </c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470"/>
        <v>Good Sales</v>
      </c>
      <c r="F7516" s="2">
        <v>0.27</v>
      </c>
      <c r="G7516" s="2">
        <f t="shared" si="468"/>
        <v>794.36160000000007</v>
      </c>
      <c r="H7516" s="2">
        <f t="shared" si="469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tr">
        <f t="shared" si="471"/>
        <v>loss</v>
      </c>
      <c r="P7516" s="2" t="s">
        <v>28</v>
      </c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470"/>
        <v>Good Sales</v>
      </c>
      <c r="F7517" s="2">
        <v>0.28999999999999998</v>
      </c>
      <c r="G7517" s="2">
        <f t="shared" si="468"/>
        <v>483.01529999999997</v>
      </c>
      <c r="H7517" s="2">
        <f t="shared" si="469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tr">
        <f t="shared" si="471"/>
        <v>loss</v>
      </c>
      <c r="P7517" s="2" t="s">
        <v>17</v>
      </c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470"/>
        <v>Good Sales</v>
      </c>
      <c r="F7518" s="2">
        <v>0.11</v>
      </c>
      <c r="G7518" s="2">
        <f t="shared" si="468"/>
        <v>527.73599999999999</v>
      </c>
      <c r="H7518" s="2">
        <f t="shared" si="469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tr">
        <f t="shared" si="471"/>
        <v>loss</v>
      </c>
      <c r="P7518" s="2" t="s">
        <v>28</v>
      </c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470"/>
        <v>Good Sales</v>
      </c>
      <c r="F7519" s="2">
        <v>0.23</v>
      </c>
      <c r="G7519" s="2">
        <f t="shared" si="468"/>
        <v>713.14490000000001</v>
      </c>
      <c r="H7519" s="2">
        <f t="shared" si="469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tr">
        <f t="shared" si="471"/>
        <v>loss</v>
      </c>
      <c r="P7519" s="2" t="s">
        <v>39</v>
      </c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470"/>
        <v>concerning</v>
      </c>
      <c r="F7520" s="2">
        <v>0.01</v>
      </c>
      <c r="G7520" s="2">
        <f t="shared" si="468"/>
        <v>1.244</v>
      </c>
      <c r="H7520" s="2">
        <f t="shared" si="469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tr">
        <f t="shared" si="471"/>
        <v>loss</v>
      </c>
      <c r="P7520" s="2" t="s">
        <v>48</v>
      </c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470"/>
        <v>Good Sales</v>
      </c>
      <c r="F7521" s="2">
        <v>0.33</v>
      </c>
      <c r="G7521" s="2">
        <f t="shared" si="468"/>
        <v>932.18400000000008</v>
      </c>
      <c r="H7521" s="2">
        <f t="shared" si="469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tr">
        <f t="shared" si="471"/>
        <v>profit</v>
      </c>
      <c r="P7521" s="2" t="s">
        <v>17</v>
      </c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470"/>
        <v>Good Sales</v>
      </c>
      <c r="F7522" s="2">
        <v>0.17</v>
      </c>
      <c r="G7522" s="2">
        <f t="shared" si="468"/>
        <v>320.09980000000002</v>
      </c>
      <c r="H7522" s="2">
        <f t="shared" si="469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tr">
        <f t="shared" si="471"/>
        <v>loss</v>
      </c>
      <c r="P7522" s="2" t="s">
        <v>17</v>
      </c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470"/>
        <v>concerning</v>
      </c>
      <c r="F7523" s="2">
        <v>0.33</v>
      </c>
      <c r="G7523" s="2">
        <f t="shared" si="468"/>
        <v>84.925500000000014</v>
      </c>
      <c r="H7523" s="2">
        <f t="shared" si="469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tr">
        <f t="shared" si="471"/>
        <v>loss</v>
      </c>
      <c r="P7523" s="2" t="s">
        <v>34</v>
      </c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470"/>
        <v>Good Sales</v>
      </c>
      <c r="F7524" s="2">
        <v>0.46</v>
      </c>
      <c r="G7524" s="2">
        <f t="shared" si="468"/>
        <v>1018.7114000000001</v>
      </c>
      <c r="H7524" s="2">
        <f t="shared" si="469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tr">
        <f t="shared" si="471"/>
        <v>loss</v>
      </c>
      <c r="P7524" s="2" t="s">
        <v>17</v>
      </c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470"/>
        <v>Good Sales</v>
      </c>
      <c r="F7525" s="2">
        <v>0.3</v>
      </c>
      <c r="G7525" s="2">
        <f t="shared" si="468"/>
        <v>1167.144</v>
      </c>
      <c r="H7525" s="2">
        <f t="shared" si="469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tr">
        <f t="shared" si="471"/>
        <v>loss</v>
      </c>
      <c r="P7525" s="2" t="s">
        <v>39</v>
      </c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470"/>
        <v>Good Sales</v>
      </c>
      <c r="F7526" s="2">
        <v>0.16</v>
      </c>
      <c r="G7526" s="2">
        <f t="shared" si="468"/>
        <v>410.97120000000001</v>
      </c>
      <c r="H7526" s="2">
        <f t="shared" si="469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tr">
        <f t="shared" si="471"/>
        <v>loss</v>
      </c>
      <c r="P7526" s="2" t="s">
        <v>34</v>
      </c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470"/>
        <v>Good Sales</v>
      </c>
      <c r="F7527" s="2">
        <v>0.1</v>
      </c>
      <c r="G7527" s="2">
        <f t="shared" si="468"/>
        <v>323.33500000000004</v>
      </c>
      <c r="H7527" s="2">
        <f t="shared" si="469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tr">
        <f t="shared" si="471"/>
        <v>loss</v>
      </c>
      <c r="P7527" s="2" t="s">
        <v>28</v>
      </c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470"/>
        <v>Good Sales</v>
      </c>
      <c r="F7528" s="2">
        <v>0.13</v>
      </c>
      <c r="G7528" s="2">
        <f t="shared" si="468"/>
        <v>420.51490000000001</v>
      </c>
      <c r="H7528" s="2">
        <f t="shared" si="469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tr">
        <f t="shared" si="471"/>
        <v>loss</v>
      </c>
      <c r="P7528" s="2" t="s">
        <v>48</v>
      </c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470"/>
        <v>Good Sales</v>
      </c>
      <c r="F7529" s="2">
        <v>0.49</v>
      </c>
      <c r="G7529" s="2">
        <f t="shared" si="468"/>
        <v>1660.1150999999998</v>
      </c>
      <c r="H7529" s="2">
        <f t="shared" si="469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tr">
        <f t="shared" si="471"/>
        <v>loss</v>
      </c>
      <c r="P7529" s="2" t="s">
        <v>48</v>
      </c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470"/>
        <v>Good Sales</v>
      </c>
      <c r="F7530" s="2">
        <v>0.31</v>
      </c>
      <c r="G7530" s="2">
        <f t="shared" si="468"/>
        <v>619.75819999999999</v>
      </c>
      <c r="H7530" s="2">
        <f t="shared" si="469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tr">
        <f t="shared" si="471"/>
        <v>loss</v>
      </c>
      <c r="P7530" s="2" t="s">
        <v>17</v>
      </c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470"/>
        <v>Good Sales</v>
      </c>
      <c r="F7531" s="2">
        <v>0.22</v>
      </c>
      <c r="G7531" s="2">
        <f t="shared" si="468"/>
        <v>420.86439999999999</v>
      </c>
      <c r="H7531" s="2">
        <f t="shared" si="469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tr">
        <f t="shared" si="471"/>
        <v>loss</v>
      </c>
      <c r="P7531" s="2" t="s">
        <v>48</v>
      </c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470"/>
        <v>concerning</v>
      </c>
      <c r="F7532" s="2">
        <v>0.12</v>
      </c>
      <c r="G7532" s="2">
        <f t="shared" si="468"/>
        <v>14.695199999999998</v>
      </c>
      <c r="H7532" s="2">
        <f t="shared" si="469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tr">
        <f t="shared" si="471"/>
        <v>loss</v>
      </c>
      <c r="P7532" s="2" t="s">
        <v>28</v>
      </c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470"/>
        <v>Good Sales</v>
      </c>
      <c r="F7533" s="2">
        <v>0.39</v>
      </c>
      <c r="G7533" s="2">
        <f t="shared" si="468"/>
        <v>333.71910000000003</v>
      </c>
      <c r="H7533" s="2">
        <f t="shared" si="469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tr">
        <f t="shared" si="471"/>
        <v>loss</v>
      </c>
      <c r="P7533" s="2" t="s">
        <v>23</v>
      </c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470"/>
        <v>Good Sales</v>
      </c>
      <c r="F7534" s="2">
        <v>0.19</v>
      </c>
      <c r="G7534" s="2">
        <f t="shared" si="468"/>
        <v>904.2043000000001</v>
      </c>
      <c r="H7534" s="2">
        <f t="shared" si="469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tr">
        <f t="shared" si="471"/>
        <v>loss</v>
      </c>
      <c r="P7534" s="2" t="s">
        <v>48</v>
      </c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470"/>
        <v>Good Sales</v>
      </c>
      <c r="F7535" s="2">
        <v>0.15</v>
      </c>
      <c r="G7535" s="2">
        <f t="shared" si="468"/>
        <v>634.17600000000004</v>
      </c>
      <c r="H7535" s="2">
        <f t="shared" si="469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tr">
        <f t="shared" si="471"/>
        <v>loss</v>
      </c>
      <c r="P7535" s="2" t="s">
        <v>34</v>
      </c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470"/>
        <v>Good Sales</v>
      </c>
      <c r="F7536" s="2">
        <v>0.11</v>
      </c>
      <c r="G7536" s="2">
        <f t="shared" si="468"/>
        <v>159.2833</v>
      </c>
      <c r="H7536" s="2">
        <f t="shared" si="469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tr">
        <f t="shared" si="471"/>
        <v>loss</v>
      </c>
      <c r="P7536" s="2" t="s">
        <v>17</v>
      </c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470"/>
        <v>Good Sales</v>
      </c>
      <c r="F7537" s="2">
        <v>0.09</v>
      </c>
      <c r="G7537" s="2">
        <f t="shared" si="468"/>
        <v>185.9256</v>
      </c>
      <c r="H7537" s="2">
        <f t="shared" si="469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tr">
        <f t="shared" si="471"/>
        <v>loss</v>
      </c>
      <c r="P7537" s="2" t="s">
        <v>39</v>
      </c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470"/>
        <v>Good Sales</v>
      </c>
      <c r="F7538" s="2">
        <v>0.14000000000000001</v>
      </c>
      <c r="G7538" s="2">
        <f t="shared" si="468"/>
        <v>658.78539999999998</v>
      </c>
      <c r="H7538" s="2">
        <f t="shared" si="469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tr">
        <f t="shared" si="471"/>
        <v>profit</v>
      </c>
      <c r="P7538" s="2" t="s">
        <v>48</v>
      </c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470"/>
        <v>Good Sales</v>
      </c>
      <c r="F7539" s="2">
        <v>0.31</v>
      </c>
      <c r="G7539" s="2">
        <f t="shared" si="468"/>
        <v>411.42580000000004</v>
      </c>
      <c r="H7539" s="2">
        <f t="shared" si="469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tr">
        <f t="shared" si="471"/>
        <v>loss</v>
      </c>
      <c r="P7539" s="2" t="s">
        <v>48</v>
      </c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470"/>
        <v>Good Sales</v>
      </c>
      <c r="F7540" s="2">
        <v>0.12</v>
      </c>
      <c r="G7540" s="2">
        <f t="shared" si="468"/>
        <v>325.12919999999997</v>
      </c>
      <c r="H7540" s="2">
        <f t="shared" si="469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tr">
        <f t="shared" si="471"/>
        <v>loss</v>
      </c>
      <c r="P7540" s="2" t="s">
        <v>17</v>
      </c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470"/>
        <v>concerning</v>
      </c>
      <c r="F7541" s="2">
        <v>0.03</v>
      </c>
      <c r="G7541" s="2">
        <f t="shared" si="468"/>
        <v>6.2456999999999994</v>
      </c>
      <c r="H7541" s="2">
        <f t="shared" si="469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tr">
        <f t="shared" si="471"/>
        <v>loss</v>
      </c>
      <c r="P7541" s="2" t="s">
        <v>23</v>
      </c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470"/>
        <v>Good Sales</v>
      </c>
      <c r="F7542" s="2">
        <v>0.18</v>
      </c>
      <c r="G7542" s="2">
        <f t="shared" si="468"/>
        <v>564.60599999999999</v>
      </c>
      <c r="H7542" s="2">
        <f t="shared" si="469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tr">
        <f t="shared" si="471"/>
        <v>loss</v>
      </c>
      <c r="P7542" s="2" t="s">
        <v>34</v>
      </c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470"/>
        <v>Good Sales</v>
      </c>
      <c r="F7543" s="2">
        <v>0.28999999999999998</v>
      </c>
      <c r="G7543" s="2">
        <f t="shared" si="468"/>
        <v>1350.6343999999999</v>
      </c>
      <c r="H7543" s="2">
        <f t="shared" si="469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tr">
        <f t="shared" si="471"/>
        <v>loss</v>
      </c>
      <c r="P7543" s="2" t="s">
        <v>23</v>
      </c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470"/>
        <v>Good Sales</v>
      </c>
      <c r="F7544" s="2">
        <v>0.03</v>
      </c>
      <c r="G7544" s="2">
        <f t="shared" si="468"/>
        <v>133.05719999999999</v>
      </c>
      <c r="H7544" s="2">
        <f t="shared" si="469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tr">
        <f t="shared" si="471"/>
        <v>profit</v>
      </c>
      <c r="P7544" s="2" t="s">
        <v>17</v>
      </c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470"/>
        <v>Good Sales</v>
      </c>
      <c r="F7545" s="2">
        <v>0.23</v>
      </c>
      <c r="G7545" s="2">
        <f t="shared" si="468"/>
        <v>588.71950000000004</v>
      </c>
      <c r="H7545" s="2">
        <f t="shared" si="469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tr">
        <f t="shared" si="471"/>
        <v>loss</v>
      </c>
      <c r="P7545" s="2" t="s">
        <v>39</v>
      </c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470"/>
        <v>Good Sales</v>
      </c>
      <c r="F7546" s="2">
        <v>0.03</v>
      </c>
      <c r="G7546" s="2">
        <f t="shared" si="468"/>
        <v>98.497500000000002</v>
      </c>
      <c r="H7546" s="2">
        <f t="shared" si="469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tr">
        <f t="shared" si="471"/>
        <v>profit</v>
      </c>
      <c r="P7546" s="2" t="s">
        <v>23</v>
      </c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470"/>
        <v>Good Sales</v>
      </c>
      <c r="F7547" s="2">
        <v>0.38</v>
      </c>
      <c r="G7547" s="2">
        <f t="shared" si="468"/>
        <v>1098.9638</v>
      </c>
      <c r="H7547" s="2">
        <f t="shared" si="469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tr">
        <f t="shared" si="471"/>
        <v>loss</v>
      </c>
      <c r="P7547" s="2" t="s">
        <v>23</v>
      </c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470"/>
        <v>concerning</v>
      </c>
      <c r="F7548" s="2">
        <v>0.44</v>
      </c>
      <c r="G7548" s="2">
        <f t="shared" si="468"/>
        <v>188.3948</v>
      </c>
      <c r="H7548" s="2">
        <f t="shared" si="469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tr">
        <f t="shared" si="471"/>
        <v>loss</v>
      </c>
      <c r="P7548" s="2" t="s">
        <v>17</v>
      </c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470"/>
        <v>Good Sales</v>
      </c>
      <c r="F7549" s="2">
        <v>0.48</v>
      </c>
      <c r="G7549" s="2">
        <f t="shared" si="468"/>
        <v>421.32</v>
      </c>
      <c r="H7549" s="2">
        <f t="shared" si="469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tr">
        <f t="shared" si="471"/>
        <v>loss</v>
      </c>
      <c r="P7549" s="2" t="s">
        <v>23</v>
      </c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470"/>
        <v>Good Sales</v>
      </c>
      <c r="F7550" s="2">
        <v>0.35</v>
      </c>
      <c r="G7550" s="2">
        <f t="shared" si="468"/>
        <v>1687.9449999999999</v>
      </c>
      <c r="H7550" s="2">
        <f t="shared" si="469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tr">
        <f t="shared" si="471"/>
        <v>profit</v>
      </c>
      <c r="P7550" s="2" t="s">
        <v>17</v>
      </c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470"/>
        <v>Good Sales</v>
      </c>
      <c r="F7551" s="2">
        <v>0.32</v>
      </c>
      <c r="G7551" s="2">
        <f t="shared" si="468"/>
        <v>433.36</v>
      </c>
      <c r="H7551" s="2">
        <f t="shared" si="469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tr">
        <f t="shared" si="471"/>
        <v>loss</v>
      </c>
      <c r="P7551" s="2" t="s">
        <v>48</v>
      </c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470"/>
        <v>Good Sales</v>
      </c>
      <c r="F7552" s="2">
        <v>0.35</v>
      </c>
      <c r="G7552" s="2">
        <f t="shared" si="468"/>
        <v>694.32999999999993</v>
      </c>
      <c r="H7552" s="2">
        <f t="shared" si="469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tr">
        <f t="shared" si="471"/>
        <v>loss</v>
      </c>
      <c r="P7552" s="2" t="s">
        <v>39</v>
      </c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470"/>
        <v>Good Sales</v>
      </c>
      <c r="F7553" s="2">
        <v>0.43</v>
      </c>
      <c r="G7553" s="2">
        <f t="shared" si="468"/>
        <v>1115.3469</v>
      </c>
      <c r="H7553" s="2">
        <f t="shared" si="469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tr">
        <f t="shared" si="471"/>
        <v>loss</v>
      </c>
      <c r="P7553" s="2" t="s">
        <v>28</v>
      </c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470"/>
        <v>Good Sales</v>
      </c>
      <c r="F7554" s="2">
        <v>0.4</v>
      </c>
      <c r="G7554" s="2">
        <f t="shared" ref="G7554:G7617" si="472">D7554*F7554</f>
        <v>1959.1000000000001</v>
      </c>
      <c r="H7554" s="2">
        <f t="shared" ref="H7554:H7617" si="473">D7554-G7554</f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tr">
        <f t="shared" si="471"/>
        <v>loss</v>
      </c>
      <c r="P7554" s="2" t="s">
        <v>34</v>
      </c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474">IF(D7555&gt;800,"Good Sales","concerning")</f>
        <v>Good Sales</v>
      </c>
      <c r="F7555" s="2">
        <v>0.22</v>
      </c>
      <c r="G7555" s="2">
        <f t="shared" si="472"/>
        <v>765.8134</v>
      </c>
      <c r="H7555" s="2">
        <f t="shared" si="473"/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tr">
        <f t="shared" ref="O7555:O7618" si="475">IF(N7555&gt;800,"profit","loss")</f>
        <v>loss</v>
      </c>
      <c r="P7555" s="2" t="s">
        <v>17</v>
      </c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474"/>
        <v>Good Sales</v>
      </c>
      <c r="F7556" s="2">
        <v>0.33</v>
      </c>
      <c r="G7556" s="2">
        <f t="shared" si="472"/>
        <v>1051.0599000000002</v>
      </c>
      <c r="H7556" s="2">
        <f t="shared" si="473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tr">
        <f t="shared" si="475"/>
        <v>loss</v>
      </c>
      <c r="P7556" s="2" t="s">
        <v>23</v>
      </c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474"/>
        <v>Good Sales</v>
      </c>
      <c r="F7557" s="2">
        <v>0.08</v>
      </c>
      <c r="G7557" s="2">
        <f t="shared" si="472"/>
        <v>213.56479999999999</v>
      </c>
      <c r="H7557" s="2">
        <f t="shared" si="473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tr">
        <f t="shared" si="475"/>
        <v>loss</v>
      </c>
      <c r="P7557" s="2" t="s">
        <v>28</v>
      </c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474"/>
        <v>Good Sales</v>
      </c>
      <c r="F7558" s="2">
        <v>0.35</v>
      </c>
      <c r="G7558" s="2">
        <f t="shared" si="472"/>
        <v>1236.655</v>
      </c>
      <c r="H7558" s="2">
        <f t="shared" si="473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tr">
        <f t="shared" si="475"/>
        <v>loss</v>
      </c>
      <c r="P7558" s="2" t="s">
        <v>48</v>
      </c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474"/>
        <v>Good Sales</v>
      </c>
      <c r="F7559" s="2">
        <v>0.37</v>
      </c>
      <c r="G7559" s="2">
        <f t="shared" si="472"/>
        <v>1240.8616</v>
      </c>
      <c r="H7559" s="2">
        <f t="shared" si="473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tr">
        <f t="shared" si="475"/>
        <v>loss</v>
      </c>
      <c r="P7559" s="2" t="s">
        <v>39</v>
      </c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474"/>
        <v>Good Sales</v>
      </c>
      <c r="F7560" s="2">
        <v>0.4</v>
      </c>
      <c r="G7560" s="2">
        <f t="shared" si="472"/>
        <v>1809.5680000000002</v>
      </c>
      <c r="H7560" s="2">
        <f t="shared" si="473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tr">
        <f t="shared" si="475"/>
        <v>profit</v>
      </c>
      <c r="P7560" s="2" t="s">
        <v>39</v>
      </c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474"/>
        <v>Good Sales</v>
      </c>
      <c r="F7561" s="2">
        <v>0.41</v>
      </c>
      <c r="G7561" s="2">
        <f t="shared" si="472"/>
        <v>1129.5458999999998</v>
      </c>
      <c r="H7561" s="2">
        <f t="shared" si="473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tr">
        <f t="shared" si="475"/>
        <v>loss</v>
      </c>
      <c r="P7561" s="2" t="s">
        <v>48</v>
      </c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474"/>
        <v>Good Sales</v>
      </c>
      <c r="F7562" s="2">
        <v>0.22</v>
      </c>
      <c r="G7562" s="2">
        <f t="shared" si="472"/>
        <v>476.37920000000003</v>
      </c>
      <c r="H7562" s="2">
        <f t="shared" si="473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tr">
        <f t="shared" si="475"/>
        <v>loss</v>
      </c>
      <c r="P7562" s="2" t="s">
        <v>48</v>
      </c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474"/>
        <v>Good Sales</v>
      </c>
      <c r="F7563" s="2">
        <v>0.45</v>
      </c>
      <c r="G7563" s="2">
        <f t="shared" si="472"/>
        <v>1824.7905000000001</v>
      </c>
      <c r="H7563" s="2">
        <f t="shared" si="473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tr">
        <f t="shared" si="475"/>
        <v>loss</v>
      </c>
      <c r="P7563" s="2" t="s">
        <v>34</v>
      </c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474"/>
        <v>Good Sales</v>
      </c>
      <c r="F7564" s="2">
        <v>0.49</v>
      </c>
      <c r="G7564" s="2">
        <f t="shared" si="472"/>
        <v>1969.2806</v>
      </c>
      <c r="H7564" s="2">
        <f t="shared" si="473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tr">
        <f t="shared" si="475"/>
        <v>profit</v>
      </c>
      <c r="P7564" s="2" t="s">
        <v>28</v>
      </c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474"/>
        <v>Good Sales</v>
      </c>
      <c r="F7565" s="2">
        <v>0.49</v>
      </c>
      <c r="G7565" s="2">
        <f t="shared" si="472"/>
        <v>456.77800000000002</v>
      </c>
      <c r="H7565" s="2">
        <f t="shared" si="473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tr">
        <f t="shared" si="475"/>
        <v>loss</v>
      </c>
      <c r="P7565" s="2" t="s">
        <v>17</v>
      </c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474"/>
        <v>Good Sales</v>
      </c>
      <c r="F7566" s="2">
        <v>0.28999999999999998</v>
      </c>
      <c r="G7566" s="2">
        <f t="shared" si="472"/>
        <v>365.48119999999994</v>
      </c>
      <c r="H7566" s="2">
        <f t="shared" si="473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tr">
        <f t="shared" si="475"/>
        <v>loss</v>
      </c>
      <c r="P7566" s="2" t="s">
        <v>48</v>
      </c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474"/>
        <v>Good Sales</v>
      </c>
      <c r="F7567" s="2">
        <v>0.28000000000000003</v>
      </c>
      <c r="G7567" s="2">
        <f t="shared" si="472"/>
        <v>1343.2524000000001</v>
      </c>
      <c r="H7567" s="2">
        <f t="shared" si="473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tr">
        <f t="shared" si="475"/>
        <v>profit</v>
      </c>
      <c r="P7567" s="2" t="s">
        <v>39</v>
      </c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474"/>
        <v>Good Sales</v>
      </c>
      <c r="F7568" s="2">
        <v>0.23</v>
      </c>
      <c r="G7568" s="2">
        <f t="shared" si="472"/>
        <v>523.51220000000001</v>
      </c>
      <c r="H7568" s="2">
        <f t="shared" si="473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tr">
        <f t="shared" si="475"/>
        <v>loss</v>
      </c>
      <c r="P7568" s="2" t="s">
        <v>48</v>
      </c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474"/>
        <v>Good Sales</v>
      </c>
      <c r="F7569" s="2">
        <v>0.15</v>
      </c>
      <c r="G7569" s="2">
        <f t="shared" si="472"/>
        <v>396.95100000000002</v>
      </c>
      <c r="H7569" s="2">
        <f t="shared" si="473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tr">
        <f t="shared" si="475"/>
        <v>loss</v>
      </c>
      <c r="P7569" s="2" t="s">
        <v>48</v>
      </c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474"/>
        <v>Good Sales</v>
      </c>
      <c r="F7570" s="2">
        <v>0.17</v>
      </c>
      <c r="G7570" s="2">
        <f t="shared" si="472"/>
        <v>275.36260000000004</v>
      </c>
      <c r="H7570" s="2">
        <f t="shared" si="473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tr">
        <f t="shared" si="475"/>
        <v>loss</v>
      </c>
      <c r="P7570" s="2" t="s">
        <v>23</v>
      </c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474"/>
        <v>Good Sales</v>
      </c>
      <c r="F7571" s="2">
        <v>0.11</v>
      </c>
      <c r="G7571" s="2">
        <f t="shared" si="472"/>
        <v>270.29750000000001</v>
      </c>
      <c r="H7571" s="2">
        <f t="shared" si="473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tr">
        <f t="shared" si="475"/>
        <v>loss</v>
      </c>
      <c r="P7571" s="2" t="s">
        <v>39</v>
      </c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474"/>
        <v>Good Sales</v>
      </c>
      <c r="F7572" s="2">
        <v>0.48</v>
      </c>
      <c r="G7572" s="2">
        <f t="shared" si="472"/>
        <v>1796.3759999999997</v>
      </c>
      <c r="H7572" s="2">
        <f t="shared" si="473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tr">
        <f t="shared" si="475"/>
        <v>loss</v>
      </c>
      <c r="P7572" s="2" t="s">
        <v>39</v>
      </c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474"/>
        <v>Good Sales</v>
      </c>
      <c r="F7573" s="2">
        <v>0.31</v>
      </c>
      <c r="G7573" s="2">
        <f t="shared" si="472"/>
        <v>763.68189999999993</v>
      </c>
      <c r="H7573" s="2">
        <f t="shared" si="473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tr">
        <f t="shared" si="475"/>
        <v>loss</v>
      </c>
      <c r="P7573" s="2" t="s">
        <v>39</v>
      </c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474"/>
        <v>Good Sales</v>
      </c>
      <c r="F7574" s="2">
        <v>0.47</v>
      </c>
      <c r="G7574" s="2">
        <f t="shared" si="472"/>
        <v>771.94679999999994</v>
      </c>
      <c r="H7574" s="2">
        <f t="shared" si="473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tr">
        <f t="shared" si="475"/>
        <v>loss</v>
      </c>
      <c r="P7574" s="2" t="s">
        <v>48</v>
      </c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474"/>
        <v>concerning</v>
      </c>
      <c r="F7575" s="2">
        <v>0.19</v>
      </c>
      <c r="G7575" s="2">
        <f t="shared" si="472"/>
        <v>108.37599999999999</v>
      </c>
      <c r="H7575" s="2">
        <f t="shared" si="473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tr">
        <f t="shared" si="475"/>
        <v>loss</v>
      </c>
      <c r="P7575" s="2" t="s">
        <v>17</v>
      </c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474"/>
        <v>Good Sales</v>
      </c>
      <c r="F7576" s="2">
        <v>0.15</v>
      </c>
      <c r="G7576" s="2">
        <f t="shared" si="472"/>
        <v>697.27199999999993</v>
      </c>
      <c r="H7576" s="2">
        <f t="shared" si="473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tr">
        <f t="shared" si="475"/>
        <v>loss</v>
      </c>
      <c r="P7576" s="2" t="s">
        <v>23</v>
      </c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474"/>
        <v>Good Sales</v>
      </c>
      <c r="F7577" s="2">
        <v>7.0000000000000007E-2</v>
      </c>
      <c r="G7577" s="2">
        <f t="shared" si="472"/>
        <v>305.97840000000002</v>
      </c>
      <c r="H7577" s="2">
        <f t="shared" si="473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tr">
        <f t="shared" si="475"/>
        <v>profit</v>
      </c>
      <c r="P7577" s="2" t="s">
        <v>23</v>
      </c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474"/>
        <v>Good Sales</v>
      </c>
      <c r="F7578" s="2">
        <v>0.15</v>
      </c>
      <c r="G7578" s="2">
        <f t="shared" si="472"/>
        <v>596.65350000000001</v>
      </c>
      <c r="H7578" s="2">
        <f t="shared" si="473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tr">
        <f t="shared" si="475"/>
        <v>loss</v>
      </c>
      <c r="P7578" s="2" t="s">
        <v>39</v>
      </c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474"/>
        <v>Good Sales</v>
      </c>
      <c r="F7579" s="2">
        <v>0.45</v>
      </c>
      <c r="G7579" s="2">
        <f t="shared" si="472"/>
        <v>1575.4275</v>
      </c>
      <c r="H7579" s="2">
        <f t="shared" si="473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tr">
        <f t="shared" si="475"/>
        <v>loss</v>
      </c>
      <c r="P7579" s="2" t="s">
        <v>34</v>
      </c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474"/>
        <v>Good Sales</v>
      </c>
      <c r="F7580" s="2">
        <v>0.28999999999999998</v>
      </c>
      <c r="G7580" s="2">
        <f t="shared" si="472"/>
        <v>761.54</v>
      </c>
      <c r="H7580" s="2">
        <f t="shared" si="473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tr">
        <f t="shared" si="475"/>
        <v>loss</v>
      </c>
      <c r="P7580" s="2" t="s">
        <v>23</v>
      </c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474"/>
        <v>Good Sales</v>
      </c>
      <c r="F7581" s="2">
        <v>0.23</v>
      </c>
      <c r="G7581" s="2">
        <f t="shared" si="472"/>
        <v>1034.3652</v>
      </c>
      <c r="H7581" s="2">
        <f t="shared" si="473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tr">
        <f t="shared" si="475"/>
        <v>profit</v>
      </c>
      <c r="P7581" s="2" t="s">
        <v>34</v>
      </c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474"/>
        <v>Good Sales</v>
      </c>
      <c r="F7582" s="2">
        <v>0.28000000000000003</v>
      </c>
      <c r="G7582" s="2">
        <f t="shared" si="472"/>
        <v>1114.2152000000001</v>
      </c>
      <c r="H7582" s="2">
        <f t="shared" si="473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tr">
        <f t="shared" si="475"/>
        <v>profit</v>
      </c>
      <c r="P7582" s="2" t="s">
        <v>17</v>
      </c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474"/>
        <v>Good Sales</v>
      </c>
      <c r="F7583" s="2">
        <v>0.45</v>
      </c>
      <c r="G7583" s="2">
        <f t="shared" si="472"/>
        <v>1844.3025</v>
      </c>
      <c r="H7583" s="2">
        <f t="shared" si="473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tr">
        <f t="shared" si="475"/>
        <v>profit</v>
      </c>
      <c r="P7583" s="2" t="s">
        <v>17</v>
      </c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474"/>
        <v>Good Sales</v>
      </c>
      <c r="F7584" s="2">
        <v>0.1</v>
      </c>
      <c r="G7584" s="2">
        <f t="shared" si="472"/>
        <v>161.68</v>
      </c>
      <c r="H7584" s="2">
        <f t="shared" si="473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tr">
        <f t="shared" si="475"/>
        <v>loss</v>
      </c>
      <c r="P7584" s="2" t="s">
        <v>23</v>
      </c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474"/>
        <v>Good Sales</v>
      </c>
      <c r="F7585" s="2">
        <v>0.48</v>
      </c>
      <c r="G7585" s="2">
        <f t="shared" si="472"/>
        <v>1043.9759999999999</v>
      </c>
      <c r="H7585" s="2">
        <f t="shared" si="473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tr">
        <f t="shared" si="475"/>
        <v>loss</v>
      </c>
      <c r="P7585" s="2" t="s">
        <v>48</v>
      </c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474"/>
        <v>Good Sales</v>
      </c>
      <c r="F7586" s="2">
        <v>0.33</v>
      </c>
      <c r="G7586" s="2">
        <f t="shared" si="472"/>
        <v>1175.8989000000001</v>
      </c>
      <c r="H7586" s="2">
        <f t="shared" si="473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tr">
        <f t="shared" si="475"/>
        <v>loss</v>
      </c>
      <c r="P7586" s="2" t="s">
        <v>23</v>
      </c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474"/>
        <v>Good Sales</v>
      </c>
      <c r="F7587" s="2">
        <v>0.43</v>
      </c>
      <c r="G7587" s="2">
        <f t="shared" si="472"/>
        <v>824.83029999999997</v>
      </c>
      <c r="H7587" s="2">
        <f t="shared" si="473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tr">
        <f t="shared" si="475"/>
        <v>loss</v>
      </c>
      <c r="P7587" s="2" t="s">
        <v>34</v>
      </c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474"/>
        <v>Good Sales</v>
      </c>
      <c r="F7588" s="2">
        <v>0.26</v>
      </c>
      <c r="G7588" s="2">
        <f t="shared" si="472"/>
        <v>655.32479999999998</v>
      </c>
      <c r="H7588" s="2">
        <f t="shared" si="473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tr">
        <f t="shared" si="475"/>
        <v>loss</v>
      </c>
      <c r="P7588" s="2" t="s">
        <v>17</v>
      </c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474"/>
        <v>Good Sales</v>
      </c>
      <c r="F7589" s="2">
        <v>0.12</v>
      </c>
      <c r="G7589" s="2">
        <f t="shared" si="472"/>
        <v>392.14919999999995</v>
      </c>
      <c r="H7589" s="2">
        <f t="shared" si="473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tr">
        <f t="shared" si="475"/>
        <v>profit</v>
      </c>
      <c r="P7589" s="2" t="s">
        <v>23</v>
      </c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474"/>
        <v>Good Sales</v>
      </c>
      <c r="F7590" s="2">
        <v>0.28000000000000003</v>
      </c>
      <c r="G7590" s="2">
        <f t="shared" si="472"/>
        <v>628.60560000000009</v>
      </c>
      <c r="H7590" s="2">
        <f t="shared" si="473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tr">
        <f t="shared" si="475"/>
        <v>loss</v>
      </c>
      <c r="P7590" s="2" t="s">
        <v>28</v>
      </c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474"/>
        <v>Good Sales</v>
      </c>
      <c r="F7591" s="2">
        <v>0.03</v>
      </c>
      <c r="G7591" s="2">
        <f t="shared" si="472"/>
        <v>119.57669999999999</v>
      </c>
      <c r="H7591" s="2">
        <f t="shared" si="473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tr">
        <f t="shared" si="475"/>
        <v>profit</v>
      </c>
      <c r="P7591" s="2" t="s">
        <v>34</v>
      </c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474"/>
        <v>concerning</v>
      </c>
      <c r="F7592" s="2">
        <v>0.43</v>
      </c>
      <c r="G7592" s="2">
        <f t="shared" si="472"/>
        <v>288.00110000000001</v>
      </c>
      <c r="H7592" s="2">
        <f t="shared" si="473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tr">
        <f t="shared" si="475"/>
        <v>loss</v>
      </c>
      <c r="P7592" s="2" t="s">
        <v>48</v>
      </c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474"/>
        <v>Good Sales</v>
      </c>
      <c r="F7593" s="2">
        <v>0.32</v>
      </c>
      <c r="G7593" s="2">
        <f t="shared" si="472"/>
        <v>1157.9136000000001</v>
      </c>
      <c r="H7593" s="2">
        <f t="shared" si="473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tr">
        <f t="shared" si="475"/>
        <v>loss</v>
      </c>
      <c r="P7593" s="2" t="s">
        <v>23</v>
      </c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474"/>
        <v>Good Sales</v>
      </c>
      <c r="F7594" s="2">
        <v>0.14000000000000001</v>
      </c>
      <c r="G7594" s="2">
        <f t="shared" si="472"/>
        <v>113.61420000000001</v>
      </c>
      <c r="H7594" s="2">
        <f t="shared" si="473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tr">
        <f t="shared" si="475"/>
        <v>loss</v>
      </c>
      <c r="P7594" s="2" t="s">
        <v>17</v>
      </c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474"/>
        <v>Good Sales</v>
      </c>
      <c r="F7595" s="2">
        <v>0.14000000000000001</v>
      </c>
      <c r="G7595" s="2">
        <f t="shared" si="472"/>
        <v>657.3574000000001</v>
      </c>
      <c r="H7595" s="2">
        <f t="shared" si="473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tr">
        <f t="shared" si="475"/>
        <v>profit</v>
      </c>
      <c r="P7595" s="2" t="s">
        <v>48</v>
      </c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474"/>
        <v>Good Sales</v>
      </c>
      <c r="F7596" s="2">
        <v>0.45</v>
      </c>
      <c r="G7596" s="2">
        <f t="shared" si="472"/>
        <v>737.45100000000002</v>
      </c>
      <c r="H7596" s="2">
        <f t="shared" si="473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tr">
        <f t="shared" si="475"/>
        <v>loss</v>
      </c>
      <c r="P7596" s="2" t="s">
        <v>28</v>
      </c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474"/>
        <v>Good Sales</v>
      </c>
      <c r="F7597" s="2">
        <v>0.42</v>
      </c>
      <c r="G7597" s="2">
        <f t="shared" si="472"/>
        <v>1679.0003999999999</v>
      </c>
      <c r="H7597" s="2">
        <f t="shared" si="473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tr">
        <f t="shared" si="475"/>
        <v>profit</v>
      </c>
      <c r="P7597" s="2" t="s">
        <v>39</v>
      </c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474"/>
        <v>Good Sales</v>
      </c>
      <c r="F7598" s="2">
        <v>0.38</v>
      </c>
      <c r="G7598" s="2">
        <f t="shared" si="472"/>
        <v>1008.8772</v>
      </c>
      <c r="H7598" s="2">
        <f t="shared" si="473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tr">
        <f t="shared" si="475"/>
        <v>loss</v>
      </c>
      <c r="P7598" s="2" t="s">
        <v>28</v>
      </c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474"/>
        <v>concerning</v>
      </c>
      <c r="F7599" s="2">
        <v>0.21</v>
      </c>
      <c r="G7599" s="2">
        <f t="shared" si="472"/>
        <v>114.72930000000001</v>
      </c>
      <c r="H7599" s="2">
        <f t="shared" si="473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tr">
        <f t="shared" si="475"/>
        <v>loss</v>
      </c>
      <c r="P7599" s="2" t="s">
        <v>34</v>
      </c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474"/>
        <v>Good Sales</v>
      </c>
      <c r="F7600" s="2">
        <v>0.44</v>
      </c>
      <c r="G7600" s="2">
        <f t="shared" si="472"/>
        <v>1300.0591999999999</v>
      </c>
      <c r="H7600" s="2">
        <f t="shared" si="473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tr">
        <f t="shared" si="475"/>
        <v>loss</v>
      </c>
      <c r="P7600" s="2" t="s">
        <v>39</v>
      </c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474"/>
        <v>Good Sales</v>
      </c>
      <c r="F7601" s="2">
        <v>0.12</v>
      </c>
      <c r="G7601" s="2">
        <f t="shared" si="472"/>
        <v>548.36040000000003</v>
      </c>
      <c r="H7601" s="2">
        <f t="shared" si="473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tr">
        <f t="shared" si="475"/>
        <v>profit</v>
      </c>
      <c r="P7601" s="2" t="s">
        <v>34</v>
      </c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474"/>
        <v>Good Sales</v>
      </c>
      <c r="F7602" s="2">
        <v>0.01</v>
      </c>
      <c r="G7602" s="2">
        <f t="shared" si="472"/>
        <v>8.7045000000000012</v>
      </c>
      <c r="H7602" s="2">
        <f t="shared" si="473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tr">
        <f t="shared" si="475"/>
        <v>loss</v>
      </c>
      <c r="P7602" s="2" t="s">
        <v>17</v>
      </c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474"/>
        <v>Good Sales</v>
      </c>
      <c r="F7603" s="2">
        <v>0.22</v>
      </c>
      <c r="G7603" s="2">
        <f t="shared" si="472"/>
        <v>368.36799999999999</v>
      </c>
      <c r="H7603" s="2">
        <f t="shared" si="473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tr">
        <f t="shared" si="475"/>
        <v>loss</v>
      </c>
      <c r="P7603" s="2" t="s">
        <v>17</v>
      </c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474"/>
        <v>Good Sales</v>
      </c>
      <c r="F7604" s="2">
        <v>0.46</v>
      </c>
      <c r="G7604" s="2">
        <f t="shared" si="472"/>
        <v>1035.8648000000001</v>
      </c>
      <c r="H7604" s="2">
        <f t="shared" si="473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tr">
        <f t="shared" si="475"/>
        <v>loss</v>
      </c>
      <c r="P7604" s="2" t="s">
        <v>48</v>
      </c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474"/>
        <v>Good Sales</v>
      </c>
      <c r="F7605" s="2">
        <v>0.28999999999999998</v>
      </c>
      <c r="G7605" s="2">
        <f t="shared" si="472"/>
        <v>419.85039999999998</v>
      </c>
      <c r="H7605" s="2">
        <f t="shared" si="473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tr">
        <f t="shared" si="475"/>
        <v>loss</v>
      </c>
      <c r="P7605" s="2" t="s">
        <v>34</v>
      </c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474"/>
        <v>Good Sales</v>
      </c>
      <c r="F7606" s="2">
        <v>0.11</v>
      </c>
      <c r="G7606" s="2">
        <f t="shared" si="472"/>
        <v>519.69720000000007</v>
      </c>
      <c r="H7606" s="2">
        <f t="shared" si="473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tr">
        <f t="shared" si="475"/>
        <v>loss</v>
      </c>
      <c r="P7606" s="2" t="s">
        <v>39</v>
      </c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474"/>
        <v>Good Sales</v>
      </c>
      <c r="F7607" s="2">
        <v>0.33</v>
      </c>
      <c r="G7607" s="2">
        <f t="shared" si="472"/>
        <v>643.41750000000002</v>
      </c>
      <c r="H7607" s="2">
        <f t="shared" si="473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tr">
        <f t="shared" si="475"/>
        <v>loss</v>
      </c>
      <c r="P7607" s="2" t="s">
        <v>23</v>
      </c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474"/>
        <v>Good Sales</v>
      </c>
      <c r="F7608" s="2">
        <v>0.37</v>
      </c>
      <c r="G7608" s="2">
        <f t="shared" si="472"/>
        <v>1230.0650000000001</v>
      </c>
      <c r="H7608" s="2">
        <f t="shared" si="473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tr">
        <f t="shared" si="475"/>
        <v>loss</v>
      </c>
      <c r="P7608" s="2" t="s">
        <v>39</v>
      </c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474"/>
        <v>Good Sales</v>
      </c>
      <c r="F7609" s="2">
        <v>0.28000000000000003</v>
      </c>
      <c r="G7609" s="2">
        <f t="shared" si="472"/>
        <v>335.21320000000003</v>
      </c>
      <c r="H7609" s="2">
        <f t="shared" si="473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tr">
        <f t="shared" si="475"/>
        <v>loss</v>
      </c>
      <c r="P7609" s="2" t="s">
        <v>39</v>
      </c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474"/>
        <v>Good Sales</v>
      </c>
      <c r="F7610" s="2">
        <v>0.42</v>
      </c>
      <c r="G7610" s="2">
        <f t="shared" si="472"/>
        <v>494.15519999999998</v>
      </c>
      <c r="H7610" s="2">
        <f t="shared" si="473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tr">
        <f t="shared" si="475"/>
        <v>loss</v>
      </c>
      <c r="P7610" s="2" t="s">
        <v>17</v>
      </c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474"/>
        <v>Good Sales</v>
      </c>
      <c r="F7611" s="2">
        <v>0.3</v>
      </c>
      <c r="G7611" s="2">
        <f t="shared" si="472"/>
        <v>288.49799999999999</v>
      </c>
      <c r="H7611" s="2">
        <f t="shared" si="473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tr">
        <f t="shared" si="475"/>
        <v>loss</v>
      </c>
      <c r="P7611" s="2" t="s">
        <v>28</v>
      </c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474"/>
        <v>Good Sales</v>
      </c>
      <c r="F7612" s="2">
        <v>0.05</v>
      </c>
      <c r="G7612" s="2">
        <f t="shared" si="472"/>
        <v>111.529</v>
      </c>
      <c r="H7612" s="2">
        <f t="shared" si="473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tr">
        <f t="shared" si="475"/>
        <v>loss</v>
      </c>
      <c r="P7612" s="2" t="s">
        <v>17</v>
      </c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474"/>
        <v>Good Sales</v>
      </c>
      <c r="F7613" s="2">
        <v>0.4</v>
      </c>
      <c r="G7613" s="2">
        <f t="shared" si="472"/>
        <v>1084.4040000000002</v>
      </c>
      <c r="H7613" s="2">
        <f t="shared" si="473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tr">
        <f t="shared" si="475"/>
        <v>loss</v>
      </c>
      <c r="P7613" s="2" t="s">
        <v>23</v>
      </c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474"/>
        <v>concerning</v>
      </c>
      <c r="F7614" s="2">
        <v>7.0000000000000007E-2</v>
      </c>
      <c r="G7614" s="2">
        <f t="shared" si="472"/>
        <v>10.6869</v>
      </c>
      <c r="H7614" s="2">
        <f t="shared" si="473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tr">
        <f t="shared" si="475"/>
        <v>loss</v>
      </c>
      <c r="P7614" s="2" t="s">
        <v>39</v>
      </c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474"/>
        <v>Good Sales</v>
      </c>
      <c r="F7615" s="2">
        <v>0.44</v>
      </c>
      <c r="G7615" s="2">
        <f t="shared" si="472"/>
        <v>1839.7807999999998</v>
      </c>
      <c r="H7615" s="2">
        <f t="shared" si="473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tr">
        <f t="shared" si="475"/>
        <v>profit</v>
      </c>
      <c r="P7615" s="2" t="s">
        <v>48</v>
      </c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474"/>
        <v>Good Sales</v>
      </c>
      <c r="F7616" s="2">
        <v>0.26</v>
      </c>
      <c r="G7616" s="2">
        <f t="shared" si="472"/>
        <v>679.24739999999997</v>
      </c>
      <c r="H7616" s="2">
        <f t="shared" si="473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tr">
        <f t="shared" si="475"/>
        <v>loss</v>
      </c>
      <c r="P7616" s="2" t="s">
        <v>39</v>
      </c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474"/>
        <v>Good Sales</v>
      </c>
      <c r="F7617" s="2">
        <v>0.37</v>
      </c>
      <c r="G7617" s="2">
        <f t="shared" si="472"/>
        <v>322.02210000000002</v>
      </c>
      <c r="H7617" s="2">
        <f t="shared" si="473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tr">
        <f t="shared" si="475"/>
        <v>loss</v>
      </c>
      <c r="P7617" s="2" t="s">
        <v>39</v>
      </c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474"/>
        <v>concerning</v>
      </c>
      <c r="F7618" s="2">
        <v>0.49</v>
      </c>
      <c r="G7618" s="2">
        <f t="shared" ref="G7618:G7681" si="476">D7618*F7618</f>
        <v>210.57259999999999</v>
      </c>
      <c r="H7618" s="2">
        <f t="shared" ref="H7618:H7681" si="477">D7618-G7618</f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tr">
        <f t="shared" si="475"/>
        <v>loss</v>
      </c>
      <c r="P7618" s="2" t="s">
        <v>28</v>
      </c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478">IF(D7619&gt;800,"Good Sales","concerning")</f>
        <v>concerning</v>
      </c>
      <c r="F7619" s="2">
        <v>0.22</v>
      </c>
      <c r="G7619" s="2">
        <f t="shared" si="476"/>
        <v>90.129599999999996</v>
      </c>
      <c r="H7619" s="2">
        <f t="shared" si="477"/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tr">
        <f t="shared" ref="O7619:O7682" si="479">IF(N7619&gt;800,"profit","loss")</f>
        <v>loss</v>
      </c>
      <c r="P7619" s="2" t="s">
        <v>48</v>
      </c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478"/>
        <v>Good Sales</v>
      </c>
      <c r="F7620" s="2">
        <v>0.23</v>
      </c>
      <c r="G7620" s="2">
        <f t="shared" si="476"/>
        <v>313.36350000000004</v>
      </c>
      <c r="H7620" s="2">
        <f t="shared" si="477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tr">
        <f t="shared" si="479"/>
        <v>loss</v>
      </c>
      <c r="P7620" s="2" t="s">
        <v>48</v>
      </c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478"/>
        <v>Good Sales</v>
      </c>
      <c r="F7621" s="2">
        <v>0.41</v>
      </c>
      <c r="G7621" s="2">
        <f t="shared" si="476"/>
        <v>1044.0772999999999</v>
      </c>
      <c r="H7621" s="2">
        <f t="shared" si="477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tr">
        <f t="shared" si="479"/>
        <v>loss</v>
      </c>
      <c r="P7621" s="2" t="s">
        <v>28</v>
      </c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478"/>
        <v>Good Sales</v>
      </c>
      <c r="F7622" s="2">
        <v>0.06</v>
      </c>
      <c r="G7622" s="2">
        <f t="shared" si="476"/>
        <v>258.91019999999997</v>
      </c>
      <c r="H7622" s="2">
        <f t="shared" si="477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tr">
        <f t="shared" si="479"/>
        <v>profit</v>
      </c>
      <c r="P7622" s="2" t="s">
        <v>34</v>
      </c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478"/>
        <v>Good Sales</v>
      </c>
      <c r="F7623" s="2">
        <v>0.01</v>
      </c>
      <c r="G7623" s="2">
        <f t="shared" si="476"/>
        <v>45.2453</v>
      </c>
      <c r="H7623" s="2">
        <f t="shared" si="477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tr">
        <f t="shared" si="479"/>
        <v>loss</v>
      </c>
      <c r="P7623" s="2" t="s">
        <v>28</v>
      </c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478"/>
        <v>Good Sales</v>
      </c>
      <c r="F7624" s="2">
        <v>0.3</v>
      </c>
      <c r="G7624" s="2">
        <f t="shared" si="476"/>
        <v>1253.5229999999999</v>
      </c>
      <c r="H7624" s="2">
        <f t="shared" si="477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tr">
        <f t="shared" si="479"/>
        <v>profit</v>
      </c>
      <c r="P7624" s="2" t="s">
        <v>39</v>
      </c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478"/>
        <v>Good Sales</v>
      </c>
      <c r="F7625" s="2">
        <v>0.08</v>
      </c>
      <c r="G7625" s="2">
        <f t="shared" si="476"/>
        <v>136.79680000000002</v>
      </c>
      <c r="H7625" s="2">
        <f t="shared" si="477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tr">
        <f t="shared" si="479"/>
        <v>loss</v>
      </c>
      <c r="P7625" s="2" t="s">
        <v>17</v>
      </c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478"/>
        <v>Good Sales</v>
      </c>
      <c r="F7626" s="2">
        <v>0.13</v>
      </c>
      <c r="G7626" s="2">
        <f t="shared" si="476"/>
        <v>208.27690000000001</v>
      </c>
      <c r="H7626" s="2">
        <f t="shared" si="477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tr">
        <f t="shared" si="479"/>
        <v>loss</v>
      </c>
      <c r="P7626" s="2" t="s">
        <v>39</v>
      </c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478"/>
        <v>Good Sales</v>
      </c>
      <c r="F7627" s="2">
        <v>0.49</v>
      </c>
      <c r="G7627" s="2">
        <f t="shared" si="476"/>
        <v>2419.8895000000002</v>
      </c>
      <c r="H7627" s="2">
        <f t="shared" si="477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tr">
        <f t="shared" si="479"/>
        <v>profit</v>
      </c>
      <c r="P7627" s="2" t="s">
        <v>48</v>
      </c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478"/>
        <v>Good Sales</v>
      </c>
      <c r="F7628" s="2">
        <v>0.33</v>
      </c>
      <c r="G7628" s="2">
        <f t="shared" si="476"/>
        <v>1134.6324000000002</v>
      </c>
      <c r="H7628" s="2">
        <f t="shared" si="477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tr">
        <f t="shared" si="479"/>
        <v>loss</v>
      </c>
      <c r="P7628" s="2" t="s">
        <v>28</v>
      </c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478"/>
        <v>Good Sales</v>
      </c>
      <c r="F7629" s="2">
        <v>0.43</v>
      </c>
      <c r="G7629" s="2">
        <f t="shared" si="476"/>
        <v>685.53179999999998</v>
      </c>
      <c r="H7629" s="2">
        <f t="shared" si="477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tr">
        <f t="shared" si="479"/>
        <v>loss</v>
      </c>
      <c r="P7629" s="2" t="s">
        <v>48</v>
      </c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478"/>
        <v>Good Sales</v>
      </c>
      <c r="F7630" s="2">
        <v>0.45</v>
      </c>
      <c r="G7630" s="2">
        <f t="shared" si="476"/>
        <v>770.62049999999999</v>
      </c>
      <c r="H7630" s="2">
        <f t="shared" si="477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tr">
        <f t="shared" si="479"/>
        <v>loss</v>
      </c>
      <c r="P7630" s="2" t="s">
        <v>48</v>
      </c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478"/>
        <v>Good Sales</v>
      </c>
      <c r="F7631" s="2">
        <v>0.06</v>
      </c>
      <c r="G7631" s="2">
        <f t="shared" si="476"/>
        <v>133.78560000000002</v>
      </c>
      <c r="H7631" s="2">
        <f t="shared" si="477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tr">
        <f t="shared" si="479"/>
        <v>loss</v>
      </c>
      <c r="P7631" s="2" t="s">
        <v>39</v>
      </c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478"/>
        <v>Good Sales</v>
      </c>
      <c r="F7632" s="2">
        <v>0.46</v>
      </c>
      <c r="G7632" s="2">
        <f t="shared" si="476"/>
        <v>1447.5509999999999</v>
      </c>
      <c r="H7632" s="2">
        <f t="shared" si="477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tr">
        <f t="shared" si="479"/>
        <v>loss</v>
      </c>
      <c r="P7632" s="2" t="s">
        <v>48</v>
      </c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478"/>
        <v>Good Sales</v>
      </c>
      <c r="F7633" s="2">
        <v>0.43</v>
      </c>
      <c r="G7633" s="2">
        <f t="shared" si="476"/>
        <v>1935.0430000000001</v>
      </c>
      <c r="H7633" s="2">
        <f t="shared" si="477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tr">
        <f t="shared" si="479"/>
        <v>profit</v>
      </c>
      <c r="P7633" s="2" t="s">
        <v>34</v>
      </c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478"/>
        <v>Good Sales</v>
      </c>
      <c r="F7634" s="2">
        <v>0.02</v>
      </c>
      <c r="G7634" s="2">
        <f t="shared" si="476"/>
        <v>21.434000000000001</v>
      </c>
      <c r="H7634" s="2">
        <f t="shared" si="477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tr">
        <f t="shared" si="479"/>
        <v>loss</v>
      </c>
      <c r="P7634" s="2" t="s">
        <v>39</v>
      </c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478"/>
        <v>concerning</v>
      </c>
      <c r="F7635" s="2">
        <v>0.49</v>
      </c>
      <c r="G7635" s="2">
        <f t="shared" si="476"/>
        <v>251.6542</v>
      </c>
      <c r="H7635" s="2">
        <f t="shared" si="477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tr">
        <f t="shared" si="479"/>
        <v>loss</v>
      </c>
      <c r="P7635" s="2" t="s">
        <v>23</v>
      </c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478"/>
        <v>Good Sales</v>
      </c>
      <c r="F7636" s="2">
        <v>0.23</v>
      </c>
      <c r="G7636" s="2">
        <f t="shared" si="476"/>
        <v>480.28370000000001</v>
      </c>
      <c r="H7636" s="2">
        <f t="shared" si="477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tr">
        <f t="shared" si="479"/>
        <v>loss</v>
      </c>
      <c r="P7636" s="2" t="s">
        <v>17</v>
      </c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478"/>
        <v>Good Sales</v>
      </c>
      <c r="F7637" s="2">
        <v>0.49</v>
      </c>
      <c r="G7637" s="2">
        <f t="shared" si="476"/>
        <v>638.33770000000004</v>
      </c>
      <c r="H7637" s="2">
        <f t="shared" si="477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tr">
        <f t="shared" si="479"/>
        <v>loss</v>
      </c>
      <c r="P7637" s="2" t="s">
        <v>39</v>
      </c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478"/>
        <v>Good Sales</v>
      </c>
      <c r="F7638" s="2">
        <v>0.41</v>
      </c>
      <c r="G7638" s="2">
        <f t="shared" si="476"/>
        <v>1198.2495999999999</v>
      </c>
      <c r="H7638" s="2">
        <f t="shared" si="477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tr">
        <f t="shared" si="479"/>
        <v>loss</v>
      </c>
      <c r="P7638" s="2" t="s">
        <v>48</v>
      </c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478"/>
        <v>Good Sales</v>
      </c>
      <c r="F7639" s="2">
        <v>0.22</v>
      </c>
      <c r="G7639" s="2">
        <f t="shared" si="476"/>
        <v>775.75300000000004</v>
      </c>
      <c r="H7639" s="2">
        <f t="shared" si="477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tr">
        <f t="shared" si="479"/>
        <v>loss</v>
      </c>
      <c r="P7639" s="2" t="s">
        <v>17</v>
      </c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478"/>
        <v>Good Sales</v>
      </c>
      <c r="F7640" s="2">
        <v>0.26</v>
      </c>
      <c r="G7640" s="2">
        <f t="shared" si="476"/>
        <v>421.87860000000001</v>
      </c>
      <c r="H7640" s="2">
        <f t="shared" si="477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tr">
        <f t="shared" si="479"/>
        <v>loss</v>
      </c>
      <c r="P7640" s="2" t="s">
        <v>39</v>
      </c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478"/>
        <v>Good Sales</v>
      </c>
      <c r="F7641" s="2">
        <v>0.14000000000000001</v>
      </c>
      <c r="G7641" s="2">
        <f t="shared" si="476"/>
        <v>484.21940000000006</v>
      </c>
      <c r="H7641" s="2">
        <f t="shared" si="477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tr">
        <f t="shared" si="479"/>
        <v>loss</v>
      </c>
      <c r="P7641" s="2" t="s">
        <v>48</v>
      </c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478"/>
        <v>Good Sales</v>
      </c>
      <c r="F7642" s="2">
        <v>0.24</v>
      </c>
      <c r="G7642" s="2">
        <f t="shared" si="476"/>
        <v>427.54079999999999</v>
      </c>
      <c r="H7642" s="2">
        <f t="shared" si="477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tr">
        <f t="shared" si="479"/>
        <v>loss</v>
      </c>
      <c r="P7642" s="2" t="s">
        <v>34</v>
      </c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478"/>
        <v>Good Sales</v>
      </c>
      <c r="F7643" s="2">
        <v>0.05</v>
      </c>
      <c r="G7643" s="2">
        <f t="shared" si="476"/>
        <v>160.56700000000001</v>
      </c>
      <c r="H7643" s="2">
        <f t="shared" si="477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tr">
        <f t="shared" si="479"/>
        <v>loss</v>
      </c>
      <c r="P7643" s="2" t="s">
        <v>48</v>
      </c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478"/>
        <v>Good Sales</v>
      </c>
      <c r="F7644" s="2">
        <v>0.45</v>
      </c>
      <c r="G7644" s="2">
        <f t="shared" si="476"/>
        <v>1440.9</v>
      </c>
      <c r="H7644" s="2">
        <f t="shared" si="477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tr">
        <f t="shared" si="479"/>
        <v>loss</v>
      </c>
      <c r="P7644" s="2" t="s">
        <v>34</v>
      </c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478"/>
        <v>Good Sales</v>
      </c>
      <c r="F7645" s="2">
        <v>0.36</v>
      </c>
      <c r="G7645" s="2">
        <f t="shared" si="476"/>
        <v>526.67279999999994</v>
      </c>
      <c r="H7645" s="2">
        <f t="shared" si="477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tr">
        <f t="shared" si="479"/>
        <v>loss</v>
      </c>
      <c r="P7645" s="2" t="s">
        <v>23</v>
      </c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478"/>
        <v>Good Sales</v>
      </c>
      <c r="F7646" s="2">
        <v>0.4</v>
      </c>
      <c r="G7646" s="2">
        <f t="shared" si="476"/>
        <v>1286.0160000000001</v>
      </c>
      <c r="H7646" s="2">
        <f t="shared" si="477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tr">
        <f t="shared" si="479"/>
        <v>loss</v>
      </c>
      <c r="P7646" s="2" t="s">
        <v>28</v>
      </c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478"/>
        <v>Good Sales</v>
      </c>
      <c r="F7647" s="2">
        <v>0.27</v>
      </c>
      <c r="G7647" s="2">
        <f t="shared" si="476"/>
        <v>531.00360000000001</v>
      </c>
      <c r="H7647" s="2">
        <f t="shared" si="477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tr">
        <f t="shared" si="479"/>
        <v>loss</v>
      </c>
      <c r="P7647" s="2" t="s">
        <v>48</v>
      </c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478"/>
        <v>Good Sales</v>
      </c>
      <c r="F7648" s="2">
        <v>0.06</v>
      </c>
      <c r="G7648" s="2">
        <f t="shared" si="476"/>
        <v>104.9178</v>
      </c>
      <c r="H7648" s="2">
        <f t="shared" si="477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tr">
        <f t="shared" si="479"/>
        <v>loss</v>
      </c>
      <c r="P7648" s="2" t="s">
        <v>48</v>
      </c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478"/>
        <v>Good Sales</v>
      </c>
      <c r="F7649" s="2">
        <v>0.27</v>
      </c>
      <c r="G7649" s="2">
        <f t="shared" si="476"/>
        <v>409.72770000000003</v>
      </c>
      <c r="H7649" s="2">
        <f t="shared" si="477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tr">
        <f t="shared" si="479"/>
        <v>loss</v>
      </c>
      <c r="P7649" s="2" t="s">
        <v>23</v>
      </c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478"/>
        <v>Good Sales</v>
      </c>
      <c r="F7650" s="2">
        <v>0.16</v>
      </c>
      <c r="G7650" s="2">
        <f t="shared" si="476"/>
        <v>286.98560000000003</v>
      </c>
      <c r="H7650" s="2">
        <f t="shared" si="477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tr">
        <f t="shared" si="479"/>
        <v>loss</v>
      </c>
      <c r="P7650" s="2" t="s">
        <v>34</v>
      </c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478"/>
        <v>Good Sales</v>
      </c>
      <c r="F7651" s="2">
        <v>0.01</v>
      </c>
      <c r="G7651" s="2">
        <f t="shared" si="476"/>
        <v>39.5505</v>
      </c>
      <c r="H7651" s="2">
        <f t="shared" si="477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tr">
        <f t="shared" si="479"/>
        <v>loss</v>
      </c>
      <c r="P7651" s="2" t="s">
        <v>34</v>
      </c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478"/>
        <v>Good Sales</v>
      </c>
      <c r="F7652" s="2">
        <v>0.31</v>
      </c>
      <c r="G7652" s="2">
        <f t="shared" si="476"/>
        <v>403.42780000000005</v>
      </c>
      <c r="H7652" s="2">
        <f t="shared" si="477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tr">
        <f t="shared" si="479"/>
        <v>loss</v>
      </c>
      <c r="P7652" s="2" t="s">
        <v>39</v>
      </c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478"/>
        <v>Good Sales</v>
      </c>
      <c r="F7653" s="2">
        <v>0.43</v>
      </c>
      <c r="G7653" s="2">
        <f t="shared" si="476"/>
        <v>1479.9481999999998</v>
      </c>
      <c r="H7653" s="2">
        <f t="shared" si="477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tr">
        <f t="shared" si="479"/>
        <v>profit</v>
      </c>
      <c r="P7653" s="2" t="s">
        <v>34</v>
      </c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478"/>
        <v>Good Sales</v>
      </c>
      <c r="F7654" s="2">
        <v>0.36</v>
      </c>
      <c r="G7654" s="2">
        <f t="shared" si="476"/>
        <v>1624.6943999999999</v>
      </c>
      <c r="H7654" s="2">
        <f t="shared" si="477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tr">
        <f t="shared" si="479"/>
        <v>profit</v>
      </c>
      <c r="P7654" s="2" t="s">
        <v>17</v>
      </c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478"/>
        <v>Good Sales</v>
      </c>
      <c r="F7655" s="2">
        <v>0.11</v>
      </c>
      <c r="G7655" s="2">
        <f t="shared" si="476"/>
        <v>199.881</v>
      </c>
      <c r="H7655" s="2">
        <f t="shared" si="477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tr">
        <f t="shared" si="479"/>
        <v>loss</v>
      </c>
      <c r="P7655" s="2" t="s">
        <v>48</v>
      </c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478"/>
        <v>concerning</v>
      </c>
      <c r="F7656" s="2">
        <v>0.41</v>
      </c>
      <c r="G7656" s="2">
        <f t="shared" si="476"/>
        <v>100.2901</v>
      </c>
      <c r="H7656" s="2">
        <f t="shared" si="477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tr">
        <f t="shared" si="479"/>
        <v>loss</v>
      </c>
      <c r="P7656" s="2" t="s">
        <v>17</v>
      </c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478"/>
        <v>concerning</v>
      </c>
      <c r="F7657" s="2">
        <v>0.15</v>
      </c>
      <c r="G7657" s="2">
        <f t="shared" si="476"/>
        <v>33.085499999999996</v>
      </c>
      <c r="H7657" s="2">
        <f t="shared" si="477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tr">
        <f t="shared" si="479"/>
        <v>loss</v>
      </c>
      <c r="P7657" s="2" t="s">
        <v>28</v>
      </c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478"/>
        <v>concerning</v>
      </c>
      <c r="F7658" s="2">
        <v>0.11</v>
      </c>
      <c r="G7658" s="2">
        <f t="shared" si="476"/>
        <v>86.191599999999994</v>
      </c>
      <c r="H7658" s="2">
        <f t="shared" si="477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tr">
        <f t="shared" si="479"/>
        <v>loss</v>
      </c>
      <c r="P7658" s="2" t="s">
        <v>28</v>
      </c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478"/>
        <v>concerning</v>
      </c>
      <c r="F7659" s="2">
        <v>0.48</v>
      </c>
      <c r="G7659" s="2">
        <f t="shared" si="476"/>
        <v>306.82560000000001</v>
      </c>
      <c r="H7659" s="2">
        <f t="shared" si="477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tr">
        <f t="shared" si="479"/>
        <v>loss</v>
      </c>
      <c r="P7659" s="2" t="s">
        <v>17</v>
      </c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478"/>
        <v>Good Sales</v>
      </c>
      <c r="F7660" s="2">
        <v>0.01</v>
      </c>
      <c r="G7660" s="2">
        <f t="shared" si="476"/>
        <v>37.656199999999998</v>
      </c>
      <c r="H7660" s="2">
        <f t="shared" si="477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tr">
        <f t="shared" si="479"/>
        <v>profit</v>
      </c>
      <c r="P7660" s="2" t="s">
        <v>28</v>
      </c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478"/>
        <v>Good Sales</v>
      </c>
      <c r="F7661" s="2">
        <v>0.08</v>
      </c>
      <c r="G7661" s="2">
        <f t="shared" si="476"/>
        <v>123.58159999999999</v>
      </c>
      <c r="H7661" s="2">
        <f t="shared" si="477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tr">
        <f t="shared" si="479"/>
        <v>loss</v>
      </c>
      <c r="P7661" s="2" t="s">
        <v>23</v>
      </c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478"/>
        <v>Good Sales</v>
      </c>
      <c r="F7662" s="2">
        <v>0.23</v>
      </c>
      <c r="G7662" s="2">
        <f t="shared" si="476"/>
        <v>758.37900000000002</v>
      </c>
      <c r="H7662" s="2">
        <f t="shared" si="477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tr">
        <f t="shared" si="479"/>
        <v>loss</v>
      </c>
      <c r="P7662" s="2" t="s">
        <v>48</v>
      </c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478"/>
        <v>concerning</v>
      </c>
      <c r="F7663" s="2">
        <v>0.08</v>
      </c>
      <c r="G7663" s="2">
        <f t="shared" si="476"/>
        <v>24.642399999999999</v>
      </c>
      <c r="H7663" s="2">
        <f t="shared" si="477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tr">
        <f t="shared" si="479"/>
        <v>loss</v>
      </c>
      <c r="P7663" s="2" t="s">
        <v>48</v>
      </c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478"/>
        <v>Good Sales</v>
      </c>
      <c r="F7664" s="2">
        <v>0.08</v>
      </c>
      <c r="G7664" s="2">
        <f t="shared" si="476"/>
        <v>123.93040000000001</v>
      </c>
      <c r="H7664" s="2">
        <f t="shared" si="477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tr">
        <f t="shared" si="479"/>
        <v>loss</v>
      </c>
      <c r="P7664" s="2" t="s">
        <v>23</v>
      </c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478"/>
        <v>Good Sales</v>
      </c>
      <c r="F7665" s="2">
        <v>0.32</v>
      </c>
      <c r="G7665" s="2">
        <f t="shared" si="476"/>
        <v>399.14240000000001</v>
      </c>
      <c r="H7665" s="2">
        <f t="shared" si="477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tr">
        <f t="shared" si="479"/>
        <v>loss</v>
      </c>
      <c r="P7665" s="2" t="s">
        <v>39</v>
      </c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478"/>
        <v>Good Sales</v>
      </c>
      <c r="F7666" s="2">
        <v>0.41</v>
      </c>
      <c r="G7666" s="2">
        <f t="shared" si="476"/>
        <v>597.25109999999995</v>
      </c>
      <c r="H7666" s="2">
        <f t="shared" si="477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tr">
        <f t="shared" si="479"/>
        <v>loss</v>
      </c>
      <c r="P7666" s="2" t="s">
        <v>39</v>
      </c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478"/>
        <v>Good Sales</v>
      </c>
      <c r="F7667" s="2">
        <v>0.33</v>
      </c>
      <c r="G7667" s="2">
        <f t="shared" si="476"/>
        <v>341.39159999999998</v>
      </c>
      <c r="H7667" s="2">
        <f t="shared" si="477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tr">
        <f t="shared" si="479"/>
        <v>loss</v>
      </c>
      <c r="P7667" s="2" t="s">
        <v>34</v>
      </c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478"/>
        <v>Good Sales</v>
      </c>
      <c r="F7668" s="2">
        <v>0.05</v>
      </c>
      <c r="G7668" s="2">
        <f t="shared" si="476"/>
        <v>156.3895</v>
      </c>
      <c r="H7668" s="2">
        <f t="shared" si="477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tr">
        <f t="shared" si="479"/>
        <v>loss</v>
      </c>
      <c r="P7668" s="2" t="s">
        <v>34</v>
      </c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478"/>
        <v>Good Sales</v>
      </c>
      <c r="F7669" s="2">
        <v>0.45</v>
      </c>
      <c r="G7669" s="2">
        <f t="shared" si="476"/>
        <v>1506.1949999999999</v>
      </c>
      <c r="H7669" s="2">
        <f t="shared" si="477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tr">
        <f t="shared" si="479"/>
        <v>loss</v>
      </c>
      <c r="P7669" s="2" t="s">
        <v>28</v>
      </c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478"/>
        <v>Good Sales</v>
      </c>
      <c r="F7670" s="2">
        <v>0.46</v>
      </c>
      <c r="G7670" s="2">
        <f t="shared" si="476"/>
        <v>380.64080000000001</v>
      </c>
      <c r="H7670" s="2">
        <f t="shared" si="477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tr">
        <f t="shared" si="479"/>
        <v>loss</v>
      </c>
      <c r="P7670" s="2" t="s">
        <v>39</v>
      </c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478"/>
        <v>Good Sales</v>
      </c>
      <c r="F7671" s="2">
        <v>0.14000000000000001</v>
      </c>
      <c r="G7671" s="2">
        <f t="shared" si="476"/>
        <v>522.42680000000007</v>
      </c>
      <c r="H7671" s="2">
        <f t="shared" si="477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tr">
        <f t="shared" si="479"/>
        <v>loss</v>
      </c>
      <c r="P7671" s="2" t="s">
        <v>34</v>
      </c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478"/>
        <v>Good Sales</v>
      </c>
      <c r="F7672" s="2">
        <v>0.28000000000000003</v>
      </c>
      <c r="G7672" s="2">
        <f t="shared" si="476"/>
        <v>371.06160000000006</v>
      </c>
      <c r="H7672" s="2">
        <f t="shared" si="477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tr">
        <f t="shared" si="479"/>
        <v>loss</v>
      </c>
      <c r="P7672" s="2" t="s">
        <v>39</v>
      </c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478"/>
        <v>Good Sales</v>
      </c>
      <c r="F7673" s="2">
        <v>0.24</v>
      </c>
      <c r="G7673" s="2">
        <f t="shared" si="476"/>
        <v>356.71679999999998</v>
      </c>
      <c r="H7673" s="2">
        <f t="shared" si="477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tr">
        <f t="shared" si="479"/>
        <v>loss</v>
      </c>
      <c r="P7673" s="2" t="s">
        <v>28</v>
      </c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478"/>
        <v>Good Sales</v>
      </c>
      <c r="F7674" s="2">
        <v>0.33</v>
      </c>
      <c r="G7674" s="2">
        <f t="shared" si="476"/>
        <v>1373.1828</v>
      </c>
      <c r="H7674" s="2">
        <f t="shared" si="477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tr">
        <f t="shared" si="479"/>
        <v>profit</v>
      </c>
      <c r="P7674" s="2" t="s">
        <v>28</v>
      </c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478"/>
        <v>Good Sales</v>
      </c>
      <c r="F7675" s="2">
        <v>0.49</v>
      </c>
      <c r="G7675" s="2">
        <f t="shared" si="476"/>
        <v>2212.6979000000001</v>
      </c>
      <c r="H7675" s="2">
        <f t="shared" si="477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tr">
        <f t="shared" si="479"/>
        <v>loss</v>
      </c>
      <c r="P7675" s="2" t="s">
        <v>23</v>
      </c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478"/>
        <v>Good Sales</v>
      </c>
      <c r="F7676" s="2">
        <v>0.49</v>
      </c>
      <c r="G7676" s="2">
        <f t="shared" si="476"/>
        <v>2029.2419000000002</v>
      </c>
      <c r="H7676" s="2">
        <f t="shared" si="477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tr">
        <f t="shared" si="479"/>
        <v>profit</v>
      </c>
      <c r="P7676" s="2" t="s">
        <v>28</v>
      </c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478"/>
        <v>Good Sales</v>
      </c>
      <c r="F7677" s="2">
        <v>0.25</v>
      </c>
      <c r="G7677" s="2">
        <f t="shared" si="476"/>
        <v>206.01</v>
      </c>
      <c r="H7677" s="2">
        <f t="shared" si="477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tr">
        <f t="shared" si="479"/>
        <v>loss</v>
      </c>
      <c r="P7677" s="2" t="s">
        <v>23</v>
      </c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478"/>
        <v>Good Sales</v>
      </c>
      <c r="F7678" s="2">
        <v>0.05</v>
      </c>
      <c r="G7678" s="2">
        <f t="shared" si="476"/>
        <v>249.82050000000001</v>
      </c>
      <c r="H7678" s="2">
        <f t="shared" si="477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tr">
        <f t="shared" si="479"/>
        <v>loss</v>
      </c>
      <c r="P7678" s="2" t="s">
        <v>39</v>
      </c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478"/>
        <v>Good Sales</v>
      </c>
      <c r="F7679" s="2">
        <v>0.17</v>
      </c>
      <c r="G7679" s="2">
        <f t="shared" si="476"/>
        <v>576.90520000000004</v>
      </c>
      <c r="H7679" s="2">
        <f t="shared" si="477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tr">
        <f t="shared" si="479"/>
        <v>loss</v>
      </c>
      <c r="P7679" s="2" t="s">
        <v>34</v>
      </c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478"/>
        <v>Good Sales</v>
      </c>
      <c r="F7680" s="2">
        <v>0.21</v>
      </c>
      <c r="G7680" s="2">
        <f t="shared" si="476"/>
        <v>546.47879999999998</v>
      </c>
      <c r="H7680" s="2">
        <f t="shared" si="477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tr">
        <f t="shared" si="479"/>
        <v>loss</v>
      </c>
      <c r="P7680" s="2" t="s">
        <v>28</v>
      </c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478"/>
        <v>Good Sales</v>
      </c>
      <c r="F7681" s="2">
        <v>0.27</v>
      </c>
      <c r="G7681" s="2">
        <f t="shared" si="476"/>
        <v>1290.2544000000003</v>
      </c>
      <c r="H7681" s="2">
        <f t="shared" si="477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tr">
        <f t="shared" si="479"/>
        <v>profit</v>
      </c>
      <c r="P7681" s="2" t="s">
        <v>34</v>
      </c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478"/>
        <v>Good Sales</v>
      </c>
      <c r="F7682" s="2">
        <v>0.48</v>
      </c>
      <c r="G7682" s="2">
        <f t="shared" ref="G7682:G7745" si="480">D7682*F7682</f>
        <v>1970.4767999999999</v>
      </c>
      <c r="H7682" s="2">
        <f t="shared" ref="H7682:H7745" si="481">D7682-G7682</f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tr">
        <f t="shared" si="479"/>
        <v>profit</v>
      </c>
      <c r="P7682" s="2" t="s">
        <v>23</v>
      </c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482">IF(D7683&gt;800,"Good Sales","concerning")</f>
        <v>Good Sales</v>
      </c>
      <c r="F7683" s="2">
        <v>0.13</v>
      </c>
      <c r="G7683" s="2">
        <f t="shared" si="480"/>
        <v>453.64019999999999</v>
      </c>
      <c r="H7683" s="2">
        <f t="shared" si="481"/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tr">
        <f t="shared" ref="O7683:O7746" si="483">IF(N7683&gt;800,"profit","loss")</f>
        <v>loss</v>
      </c>
      <c r="P7683" s="2" t="s">
        <v>23</v>
      </c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482"/>
        <v>Good Sales</v>
      </c>
      <c r="F7684" s="2">
        <v>0.27</v>
      </c>
      <c r="G7684" s="2">
        <f t="shared" si="480"/>
        <v>1136.2004999999999</v>
      </c>
      <c r="H7684" s="2">
        <f t="shared" si="48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tr">
        <f t="shared" si="483"/>
        <v>loss</v>
      </c>
      <c r="P7684" s="2" t="s">
        <v>23</v>
      </c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482"/>
        <v>Good Sales</v>
      </c>
      <c r="F7685" s="2">
        <v>0.15</v>
      </c>
      <c r="G7685" s="2">
        <f t="shared" si="480"/>
        <v>298.31849999999997</v>
      </c>
      <c r="H7685" s="2">
        <f t="shared" si="48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tr">
        <f t="shared" si="483"/>
        <v>loss</v>
      </c>
      <c r="P7685" s="2" t="s">
        <v>39</v>
      </c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482"/>
        <v>Good Sales</v>
      </c>
      <c r="F7686" s="2">
        <v>0.46</v>
      </c>
      <c r="G7686" s="2">
        <f t="shared" si="480"/>
        <v>1588.7250000000001</v>
      </c>
      <c r="H7686" s="2">
        <f t="shared" si="48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tr">
        <f t="shared" si="483"/>
        <v>loss</v>
      </c>
      <c r="P7686" s="2" t="s">
        <v>17</v>
      </c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482"/>
        <v>Good Sales</v>
      </c>
      <c r="F7687" s="2">
        <v>0.49</v>
      </c>
      <c r="G7687" s="2">
        <f t="shared" si="480"/>
        <v>506.58159999999992</v>
      </c>
      <c r="H7687" s="2">
        <f t="shared" si="48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tr">
        <f t="shared" si="483"/>
        <v>loss</v>
      </c>
      <c r="P7687" s="2" t="s">
        <v>34</v>
      </c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482"/>
        <v>Good Sales</v>
      </c>
      <c r="F7688" s="2">
        <v>0.44</v>
      </c>
      <c r="G7688" s="2">
        <f t="shared" si="480"/>
        <v>2174.1280000000002</v>
      </c>
      <c r="H7688" s="2">
        <f t="shared" si="48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tr">
        <f t="shared" si="483"/>
        <v>profit</v>
      </c>
      <c r="P7688" s="2" t="s">
        <v>17</v>
      </c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482"/>
        <v>Good Sales</v>
      </c>
      <c r="F7689" s="2">
        <v>0.17</v>
      </c>
      <c r="G7689" s="2">
        <f t="shared" si="480"/>
        <v>507.62170000000009</v>
      </c>
      <c r="H7689" s="2">
        <f t="shared" si="48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tr">
        <f t="shared" si="483"/>
        <v>loss</v>
      </c>
      <c r="P7689" s="2" t="s">
        <v>17</v>
      </c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482"/>
        <v>Good Sales</v>
      </c>
      <c r="F7690" s="2">
        <v>0.14000000000000001</v>
      </c>
      <c r="G7690" s="2">
        <f t="shared" si="480"/>
        <v>572.56640000000004</v>
      </c>
      <c r="H7690" s="2">
        <f t="shared" si="48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tr">
        <f t="shared" si="483"/>
        <v>loss</v>
      </c>
      <c r="P7690" s="2" t="s">
        <v>28</v>
      </c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482"/>
        <v>Good Sales</v>
      </c>
      <c r="F7691" s="2">
        <v>0.22</v>
      </c>
      <c r="G7691" s="2">
        <f t="shared" si="480"/>
        <v>461.11339999999996</v>
      </c>
      <c r="H7691" s="2">
        <f t="shared" si="48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tr">
        <f t="shared" si="483"/>
        <v>loss</v>
      </c>
      <c r="P7691" s="2" t="s">
        <v>34</v>
      </c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482"/>
        <v>Good Sales</v>
      </c>
      <c r="F7692" s="2">
        <v>0.37</v>
      </c>
      <c r="G7692" s="2">
        <f t="shared" si="480"/>
        <v>1412.3233</v>
      </c>
      <c r="H7692" s="2">
        <f t="shared" si="48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tr">
        <f t="shared" si="483"/>
        <v>profit</v>
      </c>
      <c r="P7692" s="2" t="s">
        <v>34</v>
      </c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482"/>
        <v>Good Sales</v>
      </c>
      <c r="F7693" s="2">
        <v>0</v>
      </c>
      <c r="G7693" s="2">
        <f t="shared" si="480"/>
        <v>0</v>
      </c>
      <c r="H7693" s="2">
        <f t="shared" si="48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tr">
        <f t="shared" si="483"/>
        <v>loss</v>
      </c>
      <c r="P7693" s="2" t="s">
        <v>28</v>
      </c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482"/>
        <v>Good Sales</v>
      </c>
      <c r="F7694" s="2">
        <v>0.5</v>
      </c>
      <c r="G7694" s="2">
        <f t="shared" si="480"/>
        <v>1495.51</v>
      </c>
      <c r="H7694" s="2">
        <f t="shared" si="48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tr">
        <f t="shared" si="483"/>
        <v>loss</v>
      </c>
      <c r="P7694" s="2" t="s">
        <v>39</v>
      </c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482"/>
        <v>Good Sales</v>
      </c>
      <c r="F7695" s="2">
        <v>0.44</v>
      </c>
      <c r="G7695" s="2">
        <f t="shared" si="480"/>
        <v>1721.6584</v>
      </c>
      <c r="H7695" s="2">
        <f t="shared" si="48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tr">
        <f t="shared" si="483"/>
        <v>loss</v>
      </c>
      <c r="P7695" s="2" t="s">
        <v>23</v>
      </c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482"/>
        <v>concerning</v>
      </c>
      <c r="F7696" s="2">
        <v>0.01</v>
      </c>
      <c r="G7696" s="2">
        <f t="shared" si="480"/>
        <v>6.7072000000000003</v>
      </c>
      <c r="H7696" s="2">
        <f t="shared" si="48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tr">
        <f t="shared" si="483"/>
        <v>loss</v>
      </c>
      <c r="P7696" s="2" t="s">
        <v>34</v>
      </c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482"/>
        <v>Good Sales</v>
      </c>
      <c r="F7697" s="2">
        <v>0.19</v>
      </c>
      <c r="G7697" s="2">
        <f t="shared" si="480"/>
        <v>351.16750000000002</v>
      </c>
      <c r="H7697" s="2">
        <f t="shared" si="48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tr">
        <f t="shared" si="483"/>
        <v>loss</v>
      </c>
      <c r="P7697" s="2" t="s">
        <v>17</v>
      </c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482"/>
        <v>Good Sales</v>
      </c>
      <c r="F7698" s="2">
        <v>0.34</v>
      </c>
      <c r="G7698" s="2">
        <f t="shared" si="480"/>
        <v>941.86460000000011</v>
      </c>
      <c r="H7698" s="2">
        <f t="shared" si="48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tr">
        <f t="shared" si="483"/>
        <v>loss</v>
      </c>
      <c r="P7698" s="2" t="s">
        <v>48</v>
      </c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482"/>
        <v>Good Sales</v>
      </c>
      <c r="F7699" s="2">
        <v>0.12</v>
      </c>
      <c r="G7699" s="2">
        <f t="shared" si="480"/>
        <v>208.39079999999998</v>
      </c>
      <c r="H7699" s="2">
        <f t="shared" si="48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tr">
        <f t="shared" si="483"/>
        <v>loss</v>
      </c>
      <c r="P7699" s="2" t="s">
        <v>48</v>
      </c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482"/>
        <v>Good Sales</v>
      </c>
      <c r="F7700" s="2">
        <v>7.0000000000000007E-2</v>
      </c>
      <c r="G7700" s="2">
        <f t="shared" si="480"/>
        <v>113.04440000000001</v>
      </c>
      <c r="H7700" s="2">
        <f t="shared" si="48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tr">
        <f t="shared" si="483"/>
        <v>loss</v>
      </c>
      <c r="P7700" s="2" t="s">
        <v>17</v>
      </c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482"/>
        <v>Good Sales</v>
      </c>
      <c r="F7701" s="2">
        <v>0.31</v>
      </c>
      <c r="G7701" s="2">
        <f t="shared" si="480"/>
        <v>458.84650000000005</v>
      </c>
      <c r="H7701" s="2">
        <f t="shared" si="48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tr">
        <f t="shared" si="483"/>
        <v>loss</v>
      </c>
      <c r="P7701" s="2" t="s">
        <v>17</v>
      </c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482"/>
        <v>Good Sales</v>
      </c>
      <c r="F7702" s="2">
        <v>0.45</v>
      </c>
      <c r="G7702" s="2">
        <f t="shared" si="480"/>
        <v>547.28100000000006</v>
      </c>
      <c r="H7702" s="2">
        <f t="shared" si="48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tr">
        <f t="shared" si="483"/>
        <v>loss</v>
      </c>
      <c r="P7702" s="2" t="s">
        <v>34</v>
      </c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482"/>
        <v>Good Sales</v>
      </c>
      <c r="F7703" s="2">
        <v>0.48</v>
      </c>
      <c r="G7703" s="2">
        <f t="shared" si="480"/>
        <v>2044.6224</v>
      </c>
      <c r="H7703" s="2">
        <f t="shared" si="48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tr">
        <f t="shared" si="483"/>
        <v>profit</v>
      </c>
      <c r="P7703" s="2" t="s">
        <v>39</v>
      </c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482"/>
        <v>Good Sales</v>
      </c>
      <c r="F7704" s="2">
        <v>0.01</v>
      </c>
      <c r="G7704" s="2">
        <f t="shared" si="480"/>
        <v>46.260800000000003</v>
      </c>
      <c r="H7704" s="2">
        <f t="shared" si="48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tr">
        <f t="shared" si="483"/>
        <v>profit</v>
      </c>
      <c r="P7704" s="2" t="s">
        <v>39</v>
      </c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482"/>
        <v>Good Sales</v>
      </c>
      <c r="F7705" s="2">
        <v>0.44</v>
      </c>
      <c r="G7705" s="2">
        <f t="shared" si="480"/>
        <v>1553.5652</v>
      </c>
      <c r="H7705" s="2">
        <f t="shared" si="48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tr">
        <f t="shared" si="483"/>
        <v>loss</v>
      </c>
      <c r="P7705" s="2" t="s">
        <v>34</v>
      </c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482"/>
        <v>concerning</v>
      </c>
      <c r="F7706" s="2">
        <v>0.28000000000000003</v>
      </c>
      <c r="G7706" s="2">
        <f t="shared" si="480"/>
        <v>69.160000000000011</v>
      </c>
      <c r="H7706" s="2">
        <f t="shared" si="48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tr">
        <f t="shared" si="483"/>
        <v>loss</v>
      </c>
      <c r="P7706" s="2" t="s">
        <v>28</v>
      </c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482"/>
        <v>Good Sales</v>
      </c>
      <c r="F7707" s="2">
        <v>0.12</v>
      </c>
      <c r="G7707" s="2">
        <f t="shared" si="480"/>
        <v>474.3048</v>
      </c>
      <c r="H7707" s="2">
        <f t="shared" si="48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tr">
        <f t="shared" si="483"/>
        <v>loss</v>
      </c>
      <c r="P7707" s="2" t="s">
        <v>23</v>
      </c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482"/>
        <v>Good Sales</v>
      </c>
      <c r="F7708" s="2">
        <v>0.31</v>
      </c>
      <c r="G7708" s="2">
        <f t="shared" si="480"/>
        <v>839.01810000000012</v>
      </c>
      <c r="H7708" s="2">
        <f t="shared" si="48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tr">
        <f t="shared" si="483"/>
        <v>loss</v>
      </c>
      <c r="P7708" s="2" t="s">
        <v>48</v>
      </c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482"/>
        <v>Good Sales</v>
      </c>
      <c r="F7709" s="2">
        <v>0.5</v>
      </c>
      <c r="G7709" s="2">
        <f t="shared" si="480"/>
        <v>1907.37</v>
      </c>
      <c r="H7709" s="2">
        <f t="shared" si="48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tr">
        <f t="shared" si="483"/>
        <v>profit</v>
      </c>
      <c r="P7709" s="2" t="s">
        <v>17</v>
      </c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482"/>
        <v>Good Sales</v>
      </c>
      <c r="F7710" s="2">
        <v>0.14000000000000001</v>
      </c>
      <c r="G7710" s="2">
        <f t="shared" si="480"/>
        <v>314.01440000000002</v>
      </c>
      <c r="H7710" s="2">
        <f t="shared" si="48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tr">
        <f t="shared" si="483"/>
        <v>loss</v>
      </c>
      <c r="P7710" s="2" t="s">
        <v>39</v>
      </c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482"/>
        <v>concerning</v>
      </c>
      <c r="F7711" s="2">
        <v>0.14000000000000001</v>
      </c>
      <c r="G7711" s="2">
        <f t="shared" si="480"/>
        <v>42.319200000000002</v>
      </c>
      <c r="H7711" s="2">
        <f t="shared" si="48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tr">
        <f t="shared" si="483"/>
        <v>loss</v>
      </c>
      <c r="P7711" s="2" t="s">
        <v>28</v>
      </c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482"/>
        <v>Good Sales</v>
      </c>
      <c r="F7712" s="2">
        <v>0.35</v>
      </c>
      <c r="G7712" s="2">
        <f t="shared" si="480"/>
        <v>1204.1924999999999</v>
      </c>
      <c r="H7712" s="2">
        <f t="shared" si="48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tr">
        <f t="shared" si="483"/>
        <v>loss</v>
      </c>
      <c r="P7712" s="2" t="s">
        <v>48</v>
      </c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482"/>
        <v>Good Sales</v>
      </c>
      <c r="F7713" s="2">
        <v>0.02</v>
      </c>
      <c r="G7713" s="2">
        <f t="shared" si="480"/>
        <v>45.5246</v>
      </c>
      <c r="H7713" s="2">
        <f t="shared" si="48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tr">
        <f t="shared" si="483"/>
        <v>loss</v>
      </c>
      <c r="P7713" s="2" t="s">
        <v>17</v>
      </c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482"/>
        <v>Good Sales</v>
      </c>
      <c r="F7714" s="2">
        <v>0.41</v>
      </c>
      <c r="G7714" s="2">
        <f t="shared" si="480"/>
        <v>1796.9521</v>
      </c>
      <c r="H7714" s="2">
        <f t="shared" si="48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tr">
        <f t="shared" si="483"/>
        <v>loss</v>
      </c>
      <c r="P7714" s="2" t="s">
        <v>34</v>
      </c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482"/>
        <v>Good Sales</v>
      </c>
      <c r="F7715" s="2">
        <v>0.33</v>
      </c>
      <c r="G7715" s="2">
        <f t="shared" si="480"/>
        <v>1226.5704000000001</v>
      </c>
      <c r="H7715" s="2">
        <f t="shared" si="48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tr">
        <f t="shared" si="483"/>
        <v>profit</v>
      </c>
      <c r="P7715" s="2" t="s">
        <v>28</v>
      </c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482"/>
        <v>Good Sales</v>
      </c>
      <c r="F7716" s="2">
        <v>0.42</v>
      </c>
      <c r="G7716" s="2">
        <f t="shared" si="480"/>
        <v>781.97699999999998</v>
      </c>
      <c r="H7716" s="2">
        <f t="shared" si="48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tr">
        <f t="shared" si="483"/>
        <v>loss</v>
      </c>
      <c r="P7716" s="2" t="s">
        <v>17</v>
      </c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482"/>
        <v>Good Sales</v>
      </c>
      <c r="F7717" s="2">
        <v>0.12</v>
      </c>
      <c r="G7717" s="2">
        <f t="shared" si="480"/>
        <v>437.76</v>
      </c>
      <c r="H7717" s="2">
        <f t="shared" si="48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tr">
        <f t="shared" si="483"/>
        <v>loss</v>
      </c>
      <c r="P7717" s="2" t="s">
        <v>34</v>
      </c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482"/>
        <v>Good Sales</v>
      </c>
      <c r="F7718" s="2">
        <v>0.42</v>
      </c>
      <c r="G7718" s="2">
        <f t="shared" si="480"/>
        <v>1061.1384</v>
      </c>
      <c r="H7718" s="2">
        <f t="shared" si="48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tr">
        <f t="shared" si="483"/>
        <v>loss</v>
      </c>
      <c r="P7718" s="2" t="s">
        <v>17</v>
      </c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482"/>
        <v>Good Sales</v>
      </c>
      <c r="F7719" s="2">
        <v>0.22</v>
      </c>
      <c r="G7719" s="2">
        <f t="shared" si="480"/>
        <v>237.0016</v>
      </c>
      <c r="H7719" s="2">
        <f t="shared" si="48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tr">
        <f t="shared" si="483"/>
        <v>loss</v>
      </c>
      <c r="P7719" s="2" t="s">
        <v>34</v>
      </c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482"/>
        <v>Good Sales</v>
      </c>
      <c r="F7720" s="2">
        <v>7.0000000000000007E-2</v>
      </c>
      <c r="G7720" s="2">
        <f t="shared" si="480"/>
        <v>151.02080000000001</v>
      </c>
      <c r="H7720" s="2">
        <f t="shared" si="48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tr">
        <f t="shared" si="483"/>
        <v>loss</v>
      </c>
      <c r="P7720" s="2" t="s">
        <v>23</v>
      </c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482"/>
        <v>Good Sales</v>
      </c>
      <c r="F7721" s="2">
        <v>0.45</v>
      </c>
      <c r="G7721" s="2">
        <f t="shared" si="480"/>
        <v>535.75199999999995</v>
      </c>
      <c r="H7721" s="2">
        <f t="shared" si="48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tr">
        <f t="shared" si="483"/>
        <v>loss</v>
      </c>
      <c r="P7721" s="2" t="s">
        <v>34</v>
      </c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482"/>
        <v>concerning</v>
      </c>
      <c r="F7722" s="2">
        <v>0.35</v>
      </c>
      <c r="G7722" s="2">
        <f t="shared" si="480"/>
        <v>43.532999999999994</v>
      </c>
      <c r="H7722" s="2">
        <f t="shared" si="48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tr">
        <f t="shared" si="483"/>
        <v>loss</v>
      </c>
      <c r="P7722" s="2" t="s">
        <v>48</v>
      </c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482"/>
        <v>Good Sales</v>
      </c>
      <c r="F7723" s="2">
        <v>0.08</v>
      </c>
      <c r="G7723" s="2">
        <f t="shared" si="480"/>
        <v>104.744</v>
      </c>
      <c r="H7723" s="2">
        <f t="shared" si="48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tr">
        <f t="shared" si="483"/>
        <v>loss</v>
      </c>
      <c r="P7723" s="2" t="s">
        <v>23</v>
      </c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482"/>
        <v>Good Sales</v>
      </c>
      <c r="F7724" s="2">
        <v>0.12</v>
      </c>
      <c r="G7724" s="2">
        <f t="shared" si="480"/>
        <v>135.19800000000001</v>
      </c>
      <c r="H7724" s="2">
        <f t="shared" si="48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tr">
        <f t="shared" si="483"/>
        <v>loss</v>
      </c>
      <c r="P7724" s="2" t="s">
        <v>28</v>
      </c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482"/>
        <v>concerning</v>
      </c>
      <c r="F7725" s="2">
        <v>0.13</v>
      </c>
      <c r="G7725" s="2">
        <f t="shared" si="480"/>
        <v>15.762500000000001</v>
      </c>
      <c r="H7725" s="2">
        <f t="shared" si="48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tr">
        <f t="shared" si="483"/>
        <v>loss</v>
      </c>
      <c r="P7725" s="2" t="s">
        <v>39</v>
      </c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482"/>
        <v>Good Sales</v>
      </c>
      <c r="F7726" s="2">
        <v>0.48</v>
      </c>
      <c r="G7726" s="2">
        <f t="shared" si="480"/>
        <v>1891.7903999999999</v>
      </c>
      <c r="H7726" s="2">
        <f t="shared" si="48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tr">
        <f t="shared" si="483"/>
        <v>loss</v>
      </c>
      <c r="P7726" s="2" t="s">
        <v>48</v>
      </c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482"/>
        <v>concerning</v>
      </c>
      <c r="F7727" s="2">
        <v>0.44</v>
      </c>
      <c r="G7727" s="2">
        <f t="shared" si="480"/>
        <v>209.9812</v>
      </c>
      <c r="H7727" s="2">
        <f t="shared" si="48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tr">
        <f t="shared" si="483"/>
        <v>loss</v>
      </c>
      <c r="P7727" s="2" t="s">
        <v>39</v>
      </c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482"/>
        <v>Good Sales</v>
      </c>
      <c r="F7728" s="2">
        <v>0.17</v>
      </c>
      <c r="G7728" s="2">
        <f t="shared" si="480"/>
        <v>391.06630000000001</v>
      </c>
      <c r="H7728" s="2">
        <f t="shared" si="48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tr">
        <f t="shared" si="483"/>
        <v>loss</v>
      </c>
      <c r="P7728" s="2" t="s">
        <v>48</v>
      </c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482"/>
        <v>Good Sales</v>
      </c>
      <c r="F7729" s="2">
        <v>0.23</v>
      </c>
      <c r="G7729" s="2">
        <f t="shared" si="480"/>
        <v>493.95490000000007</v>
      </c>
      <c r="H7729" s="2">
        <f t="shared" si="48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tr">
        <f t="shared" si="483"/>
        <v>loss</v>
      </c>
      <c r="P7729" s="2" t="s">
        <v>34</v>
      </c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482"/>
        <v>Good Sales</v>
      </c>
      <c r="F7730" s="2">
        <v>0.14000000000000001</v>
      </c>
      <c r="G7730" s="2">
        <f t="shared" si="480"/>
        <v>138.446</v>
      </c>
      <c r="H7730" s="2">
        <f t="shared" si="48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tr">
        <f t="shared" si="483"/>
        <v>loss</v>
      </c>
      <c r="P7730" s="2" t="s">
        <v>48</v>
      </c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482"/>
        <v>Good Sales</v>
      </c>
      <c r="F7731" s="2">
        <v>0.37</v>
      </c>
      <c r="G7731" s="2">
        <f t="shared" si="480"/>
        <v>1789.9341999999999</v>
      </c>
      <c r="H7731" s="2">
        <f t="shared" si="48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tr">
        <f t="shared" si="483"/>
        <v>loss</v>
      </c>
      <c r="P7731" s="2" t="s">
        <v>34</v>
      </c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482"/>
        <v>Good Sales</v>
      </c>
      <c r="F7732" s="2">
        <v>0.08</v>
      </c>
      <c r="G7732" s="2">
        <f t="shared" si="480"/>
        <v>244.66319999999999</v>
      </c>
      <c r="H7732" s="2">
        <f t="shared" si="48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tr">
        <f t="shared" si="483"/>
        <v>loss</v>
      </c>
      <c r="P7732" s="2" t="s">
        <v>28</v>
      </c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482"/>
        <v>Good Sales</v>
      </c>
      <c r="F7733" s="2">
        <v>0.17</v>
      </c>
      <c r="G7733" s="2">
        <f t="shared" si="480"/>
        <v>694.65570000000002</v>
      </c>
      <c r="H7733" s="2">
        <f t="shared" si="48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tr">
        <f t="shared" si="483"/>
        <v>loss</v>
      </c>
      <c r="P7733" s="2" t="s">
        <v>17</v>
      </c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482"/>
        <v>Good Sales</v>
      </c>
      <c r="F7734" s="2">
        <v>0.3</v>
      </c>
      <c r="G7734" s="2">
        <f t="shared" si="480"/>
        <v>759.327</v>
      </c>
      <c r="H7734" s="2">
        <f t="shared" si="48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tr">
        <f t="shared" si="483"/>
        <v>loss</v>
      </c>
      <c r="P7734" s="2" t="s">
        <v>34</v>
      </c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482"/>
        <v>Good Sales</v>
      </c>
      <c r="F7735" s="2">
        <v>0.44</v>
      </c>
      <c r="G7735" s="2">
        <f t="shared" si="480"/>
        <v>1602.3832</v>
      </c>
      <c r="H7735" s="2">
        <f t="shared" si="48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tr">
        <f t="shared" si="483"/>
        <v>loss</v>
      </c>
      <c r="P7735" s="2" t="s">
        <v>39</v>
      </c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482"/>
        <v>Good Sales</v>
      </c>
      <c r="F7736" s="2">
        <v>0.32</v>
      </c>
      <c r="G7736" s="2">
        <f t="shared" si="480"/>
        <v>1552.6144000000002</v>
      </c>
      <c r="H7736" s="2">
        <f t="shared" si="48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tr">
        <f t="shared" si="483"/>
        <v>loss</v>
      </c>
      <c r="P7736" s="2" t="s">
        <v>34</v>
      </c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482"/>
        <v>Good Sales</v>
      </c>
      <c r="F7737" s="2">
        <v>0.47</v>
      </c>
      <c r="G7737" s="2">
        <f t="shared" si="480"/>
        <v>849.37929999999994</v>
      </c>
      <c r="H7737" s="2">
        <f t="shared" si="48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tr">
        <f t="shared" si="483"/>
        <v>loss</v>
      </c>
      <c r="P7737" s="2" t="s">
        <v>34</v>
      </c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482"/>
        <v>Good Sales</v>
      </c>
      <c r="F7738" s="2">
        <v>0.47</v>
      </c>
      <c r="G7738" s="2">
        <f t="shared" si="480"/>
        <v>1208.3182999999999</v>
      </c>
      <c r="H7738" s="2">
        <f t="shared" si="48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tr">
        <f t="shared" si="483"/>
        <v>loss</v>
      </c>
      <c r="P7738" s="2" t="s">
        <v>39</v>
      </c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482"/>
        <v>Good Sales</v>
      </c>
      <c r="F7739" s="2">
        <v>0.36</v>
      </c>
      <c r="G7739" s="2">
        <f t="shared" si="480"/>
        <v>943.64279999999997</v>
      </c>
      <c r="H7739" s="2">
        <f t="shared" si="48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tr">
        <f t="shared" si="483"/>
        <v>loss</v>
      </c>
      <c r="P7739" s="2" t="s">
        <v>34</v>
      </c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482"/>
        <v>Good Sales</v>
      </c>
      <c r="F7740" s="2">
        <v>0.14000000000000001</v>
      </c>
      <c r="G7740" s="2">
        <f t="shared" si="480"/>
        <v>694.50780000000009</v>
      </c>
      <c r="H7740" s="2">
        <f t="shared" si="48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tr">
        <f t="shared" si="483"/>
        <v>profit</v>
      </c>
      <c r="P7740" s="2" t="s">
        <v>34</v>
      </c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482"/>
        <v>Good Sales</v>
      </c>
      <c r="F7741" s="2">
        <v>0.34</v>
      </c>
      <c r="G7741" s="2">
        <f t="shared" si="480"/>
        <v>422.34460000000007</v>
      </c>
      <c r="H7741" s="2">
        <f t="shared" si="48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tr">
        <f t="shared" si="483"/>
        <v>loss</v>
      </c>
      <c r="P7741" s="2" t="s">
        <v>39</v>
      </c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482"/>
        <v>Good Sales</v>
      </c>
      <c r="F7742" s="2">
        <v>0.1</v>
      </c>
      <c r="G7742" s="2">
        <f t="shared" si="480"/>
        <v>340.90100000000007</v>
      </c>
      <c r="H7742" s="2">
        <f t="shared" si="48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tr">
        <f t="shared" si="483"/>
        <v>profit</v>
      </c>
      <c r="P7742" s="2" t="s">
        <v>17</v>
      </c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482"/>
        <v>concerning</v>
      </c>
      <c r="F7743" s="2">
        <v>0.17</v>
      </c>
      <c r="G7743" s="2">
        <f t="shared" si="480"/>
        <v>132.14610000000002</v>
      </c>
      <c r="H7743" s="2">
        <f t="shared" si="48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tr">
        <f t="shared" si="483"/>
        <v>loss</v>
      </c>
      <c r="P7743" s="2" t="s">
        <v>28</v>
      </c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482"/>
        <v>Good Sales</v>
      </c>
      <c r="F7744" s="2">
        <v>0.38</v>
      </c>
      <c r="G7744" s="2">
        <f t="shared" si="480"/>
        <v>1764.2108000000001</v>
      </c>
      <c r="H7744" s="2">
        <f t="shared" si="48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tr">
        <f t="shared" si="483"/>
        <v>profit</v>
      </c>
      <c r="P7744" s="2" t="s">
        <v>34</v>
      </c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482"/>
        <v>Good Sales</v>
      </c>
      <c r="F7745" s="2">
        <v>0.43</v>
      </c>
      <c r="G7745" s="2">
        <f t="shared" si="480"/>
        <v>1286.9340999999999</v>
      </c>
      <c r="H7745" s="2">
        <f t="shared" si="48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tr">
        <f t="shared" si="483"/>
        <v>profit</v>
      </c>
      <c r="P7745" s="2" t="s">
        <v>34</v>
      </c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482"/>
        <v>Good Sales</v>
      </c>
      <c r="F7746" s="2">
        <v>0.21</v>
      </c>
      <c r="G7746" s="2">
        <f t="shared" ref="G7746:G7809" si="484">D7746*F7746</f>
        <v>905.33519999999999</v>
      </c>
      <c r="H7746" s="2">
        <f t="shared" ref="H7746:H7809" si="485">D7746-G7746</f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tr">
        <f t="shared" si="483"/>
        <v>profit</v>
      </c>
      <c r="P7746" s="2" t="s">
        <v>17</v>
      </c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486">IF(D7747&gt;800,"Good Sales","concerning")</f>
        <v>Good Sales</v>
      </c>
      <c r="F7747" s="2">
        <v>0.26</v>
      </c>
      <c r="G7747" s="2">
        <f t="shared" si="484"/>
        <v>1166.5368000000001</v>
      </c>
      <c r="H7747" s="2">
        <f t="shared" si="485"/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tr">
        <f t="shared" ref="O7747:O7810" si="487">IF(N7747&gt;800,"profit","loss")</f>
        <v>loss</v>
      </c>
      <c r="P7747" s="2" t="s">
        <v>17</v>
      </c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486"/>
        <v>Good Sales</v>
      </c>
      <c r="F7748" s="2">
        <v>0.19</v>
      </c>
      <c r="G7748" s="2">
        <f t="shared" si="484"/>
        <v>537.66960000000006</v>
      </c>
      <c r="H7748" s="2">
        <f t="shared" si="485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tr">
        <f t="shared" si="487"/>
        <v>loss</v>
      </c>
      <c r="P7748" s="2" t="s">
        <v>28</v>
      </c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486"/>
        <v>Good Sales</v>
      </c>
      <c r="F7749" s="2">
        <v>0.24</v>
      </c>
      <c r="G7749" s="2">
        <f t="shared" si="484"/>
        <v>826.04160000000002</v>
      </c>
      <c r="H7749" s="2">
        <f t="shared" si="485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tr">
        <f t="shared" si="487"/>
        <v>profit</v>
      </c>
      <c r="P7749" s="2" t="s">
        <v>34</v>
      </c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486"/>
        <v>Good Sales</v>
      </c>
      <c r="F7750" s="2">
        <v>0.26</v>
      </c>
      <c r="G7750" s="2">
        <f t="shared" si="484"/>
        <v>916.16980000000001</v>
      </c>
      <c r="H7750" s="2">
        <f t="shared" si="485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tr">
        <f t="shared" si="487"/>
        <v>profit</v>
      </c>
      <c r="P7750" s="2" t="s">
        <v>28</v>
      </c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486"/>
        <v>Good Sales</v>
      </c>
      <c r="F7751" s="2">
        <v>0.35</v>
      </c>
      <c r="G7751" s="2">
        <f t="shared" si="484"/>
        <v>824.726</v>
      </c>
      <c r="H7751" s="2">
        <f t="shared" si="485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tr">
        <f t="shared" si="487"/>
        <v>loss</v>
      </c>
      <c r="P7751" s="2" t="s">
        <v>17</v>
      </c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486"/>
        <v>Good Sales</v>
      </c>
      <c r="F7752" s="2">
        <v>0.38</v>
      </c>
      <c r="G7752" s="2">
        <f t="shared" si="484"/>
        <v>847.66980000000001</v>
      </c>
      <c r="H7752" s="2">
        <f t="shared" si="485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tr">
        <f t="shared" si="487"/>
        <v>loss</v>
      </c>
      <c r="P7752" s="2" t="s">
        <v>17</v>
      </c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486"/>
        <v>Good Sales</v>
      </c>
      <c r="F7753" s="2">
        <v>0.49</v>
      </c>
      <c r="G7753" s="2">
        <f t="shared" si="484"/>
        <v>496.03680000000003</v>
      </c>
      <c r="H7753" s="2">
        <f t="shared" si="485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tr">
        <f t="shared" si="487"/>
        <v>loss</v>
      </c>
      <c r="P7753" s="2" t="s">
        <v>34</v>
      </c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486"/>
        <v>Good Sales</v>
      </c>
      <c r="F7754" s="2">
        <v>0.22</v>
      </c>
      <c r="G7754" s="2">
        <f t="shared" si="484"/>
        <v>435.8596</v>
      </c>
      <c r="H7754" s="2">
        <f t="shared" si="485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tr">
        <f t="shared" si="487"/>
        <v>loss</v>
      </c>
      <c r="P7754" s="2" t="s">
        <v>23</v>
      </c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486"/>
        <v>Good Sales</v>
      </c>
      <c r="F7755" s="2">
        <v>0.04</v>
      </c>
      <c r="G7755" s="2">
        <f t="shared" si="484"/>
        <v>198.1884</v>
      </c>
      <c r="H7755" s="2">
        <f t="shared" si="485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tr">
        <f t="shared" si="487"/>
        <v>profit</v>
      </c>
      <c r="P7755" s="2" t="s">
        <v>39</v>
      </c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486"/>
        <v>Good Sales</v>
      </c>
      <c r="F7756" s="2">
        <v>0.34</v>
      </c>
      <c r="G7756" s="2">
        <f t="shared" si="484"/>
        <v>483.58879999999999</v>
      </c>
      <c r="H7756" s="2">
        <f t="shared" si="485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tr">
        <f t="shared" si="487"/>
        <v>loss</v>
      </c>
      <c r="P7756" s="2" t="s">
        <v>48</v>
      </c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486"/>
        <v>Good Sales</v>
      </c>
      <c r="F7757" s="2">
        <v>0.25</v>
      </c>
      <c r="G7757" s="2">
        <f t="shared" si="484"/>
        <v>958.99</v>
      </c>
      <c r="H7757" s="2">
        <f t="shared" si="485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tr">
        <f t="shared" si="487"/>
        <v>loss</v>
      </c>
      <c r="P7757" s="2" t="s">
        <v>17</v>
      </c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486"/>
        <v>concerning</v>
      </c>
      <c r="F7758" s="2">
        <v>0.42</v>
      </c>
      <c r="G7758" s="2">
        <f t="shared" si="484"/>
        <v>164.136</v>
      </c>
      <c r="H7758" s="2">
        <f t="shared" si="485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tr">
        <f t="shared" si="487"/>
        <v>loss</v>
      </c>
      <c r="P7758" s="2" t="s">
        <v>34</v>
      </c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486"/>
        <v>Good Sales</v>
      </c>
      <c r="F7759" s="2">
        <v>7.0000000000000007E-2</v>
      </c>
      <c r="G7759" s="2">
        <f t="shared" si="484"/>
        <v>167.34200000000001</v>
      </c>
      <c r="H7759" s="2">
        <f t="shared" si="485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tr">
        <f t="shared" si="487"/>
        <v>loss</v>
      </c>
      <c r="P7759" s="2" t="s">
        <v>39</v>
      </c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486"/>
        <v>concerning</v>
      </c>
      <c r="F7760" s="2">
        <v>0.32</v>
      </c>
      <c r="G7760" s="2">
        <f t="shared" si="484"/>
        <v>123.5872</v>
      </c>
      <c r="H7760" s="2">
        <f t="shared" si="485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tr">
        <f t="shared" si="487"/>
        <v>loss</v>
      </c>
      <c r="P7760" s="2" t="s">
        <v>23</v>
      </c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486"/>
        <v>Good Sales</v>
      </c>
      <c r="F7761" s="2">
        <v>0.23</v>
      </c>
      <c r="G7761" s="2">
        <f t="shared" si="484"/>
        <v>559.22660000000008</v>
      </c>
      <c r="H7761" s="2">
        <f t="shared" si="485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tr">
        <f t="shared" si="487"/>
        <v>loss</v>
      </c>
      <c r="P7761" s="2" t="s">
        <v>28</v>
      </c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486"/>
        <v>concerning</v>
      </c>
      <c r="F7762" s="2">
        <v>0.21</v>
      </c>
      <c r="G7762" s="2">
        <f t="shared" si="484"/>
        <v>49.352099999999993</v>
      </c>
      <c r="H7762" s="2">
        <f t="shared" si="485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tr">
        <f t="shared" si="487"/>
        <v>loss</v>
      </c>
      <c r="P7762" s="2" t="s">
        <v>28</v>
      </c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486"/>
        <v>Good Sales</v>
      </c>
      <c r="F7763" s="2">
        <v>0.28000000000000003</v>
      </c>
      <c r="G7763" s="2">
        <f t="shared" si="484"/>
        <v>869.43920000000003</v>
      </c>
      <c r="H7763" s="2">
        <f t="shared" si="485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tr">
        <f t="shared" si="487"/>
        <v>loss</v>
      </c>
      <c r="P7763" s="2" t="s">
        <v>28</v>
      </c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486"/>
        <v>Good Sales</v>
      </c>
      <c r="F7764" s="2">
        <v>0.34</v>
      </c>
      <c r="G7764" s="2">
        <f t="shared" si="484"/>
        <v>1011.1226</v>
      </c>
      <c r="H7764" s="2">
        <f t="shared" si="485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tr">
        <f t="shared" si="487"/>
        <v>loss</v>
      </c>
      <c r="P7764" s="2" t="s">
        <v>39</v>
      </c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486"/>
        <v>Good Sales</v>
      </c>
      <c r="F7765" s="2">
        <v>0.43</v>
      </c>
      <c r="G7765" s="2">
        <f t="shared" si="484"/>
        <v>1724.0548999999999</v>
      </c>
      <c r="H7765" s="2">
        <f t="shared" si="485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tr">
        <f t="shared" si="487"/>
        <v>loss</v>
      </c>
      <c r="P7765" s="2" t="s">
        <v>48</v>
      </c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486"/>
        <v>Good Sales</v>
      </c>
      <c r="F7766" s="2">
        <v>0.12</v>
      </c>
      <c r="G7766" s="2">
        <f t="shared" si="484"/>
        <v>354.97199999999998</v>
      </c>
      <c r="H7766" s="2">
        <f t="shared" si="485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tr">
        <f t="shared" si="487"/>
        <v>loss</v>
      </c>
      <c r="P7766" s="2" t="s">
        <v>39</v>
      </c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486"/>
        <v>Good Sales</v>
      </c>
      <c r="F7767" s="2">
        <v>0.15</v>
      </c>
      <c r="G7767" s="2">
        <f t="shared" si="484"/>
        <v>695.6099999999999</v>
      </c>
      <c r="H7767" s="2">
        <f t="shared" si="485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tr">
        <f t="shared" si="487"/>
        <v>profit</v>
      </c>
      <c r="P7767" s="2" t="s">
        <v>39</v>
      </c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486"/>
        <v>Good Sales</v>
      </c>
      <c r="F7768" s="2">
        <v>0.27</v>
      </c>
      <c r="G7768" s="2">
        <f t="shared" si="484"/>
        <v>1063.0467000000001</v>
      </c>
      <c r="H7768" s="2">
        <f t="shared" si="485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tr">
        <f t="shared" si="487"/>
        <v>profit</v>
      </c>
      <c r="P7768" s="2" t="s">
        <v>17</v>
      </c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486"/>
        <v>concerning</v>
      </c>
      <c r="F7769" s="2">
        <v>0.17</v>
      </c>
      <c r="G7769" s="2">
        <f t="shared" si="484"/>
        <v>127.5034</v>
      </c>
      <c r="H7769" s="2">
        <f t="shared" si="485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tr">
        <f t="shared" si="487"/>
        <v>loss</v>
      </c>
      <c r="P7769" s="2" t="s">
        <v>23</v>
      </c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486"/>
        <v>Good Sales</v>
      </c>
      <c r="F7770" s="2">
        <v>0.28000000000000003</v>
      </c>
      <c r="G7770" s="2">
        <f t="shared" si="484"/>
        <v>392.2296</v>
      </c>
      <c r="H7770" s="2">
        <f t="shared" si="485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tr">
        <f t="shared" si="487"/>
        <v>loss</v>
      </c>
      <c r="P7770" s="2" t="s">
        <v>34</v>
      </c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486"/>
        <v>concerning</v>
      </c>
      <c r="F7771" s="2">
        <v>0.1</v>
      </c>
      <c r="G7771" s="2">
        <f t="shared" si="484"/>
        <v>22.853000000000002</v>
      </c>
      <c r="H7771" s="2">
        <f t="shared" si="485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tr">
        <f t="shared" si="487"/>
        <v>loss</v>
      </c>
      <c r="P7771" s="2" t="s">
        <v>39</v>
      </c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486"/>
        <v>Good Sales</v>
      </c>
      <c r="F7772" s="2">
        <v>0.15</v>
      </c>
      <c r="G7772" s="2">
        <f t="shared" si="484"/>
        <v>298.80899999999997</v>
      </c>
      <c r="H7772" s="2">
        <f t="shared" si="485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tr">
        <f t="shared" si="487"/>
        <v>loss</v>
      </c>
      <c r="P7772" s="2" t="s">
        <v>28</v>
      </c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486"/>
        <v>Good Sales</v>
      </c>
      <c r="F7773" s="2">
        <v>0.16</v>
      </c>
      <c r="G7773" s="2">
        <f t="shared" si="484"/>
        <v>415.47680000000003</v>
      </c>
      <c r="H7773" s="2">
        <f t="shared" si="485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tr">
        <f t="shared" si="487"/>
        <v>loss</v>
      </c>
      <c r="P7773" s="2" t="s">
        <v>17</v>
      </c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486"/>
        <v>Good Sales</v>
      </c>
      <c r="F7774" s="2">
        <v>0.5</v>
      </c>
      <c r="G7774" s="2">
        <f t="shared" si="484"/>
        <v>2367.5700000000002</v>
      </c>
      <c r="H7774" s="2">
        <f t="shared" si="485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tr">
        <f t="shared" si="487"/>
        <v>loss</v>
      </c>
      <c r="P7774" s="2" t="s">
        <v>28</v>
      </c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486"/>
        <v>Good Sales</v>
      </c>
      <c r="F7775" s="2">
        <v>0.43</v>
      </c>
      <c r="G7775" s="2">
        <f t="shared" si="484"/>
        <v>1143.4173000000001</v>
      </c>
      <c r="H7775" s="2">
        <f t="shared" si="485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tr">
        <f t="shared" si="487"/>
        <v>loss</v>
      </c>
      <c r="P7775" s="2" t="s">
        <v>34</v>
      </c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486"/>
        <v>Good Sales</v>
      </c>
      <c r="F7776" s="2">
        <v>0.42</v>
      </c>
      <c r="G7776" s="2">
        <f t="shared" si="484"/>
        <v>1649.3568</v>
      </c>
      <c r="H7776" s="2">
        <f t="shared" si="485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tr">
        <f t="shared" si="487"/>
        <v>profit</v>
      </c>
      <c r="P7776" s="2" t="s">
        <v>17</v>
      </c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486"/>
        <v>Good Sales</v>
      </c>
      <c r="F7777" s="2">
        <v>0.26</v>
      </c>
      <c r="G7777" s="2">
        <f t="shared" si="484"/>
        <v>367.46319999999997</v>
      </c>
      <c r="H7777" s="2">
        <f t="shared" si="485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tr">
        <f t="shared" si="487"/>
        <v>loss</v>
      </c>
      <c r="P7777" s="2" t="s">
        <v>34</v>
      </c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486"/>
        <v>Good Sales</v>
      </c>
      <c r="F7778" s="2">
        <v>0.23</v>
      </c>
      <c r="G7778" s="2">
        <f t="shared" si="484"/>
        <v>195.6104</v>
      </c>
      <c r="H7778" s="2">
        <f t="shared" si="485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tr">
        <f t="shared" si="487"/>
        <v>loss</v>
      </c>
      <c r="P7778" s="2" t="s">
        <v>39</v>
      </c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486"/>
        <v>Good Sales</v>
      </c>
      <c r="F7779" s="2">
        <v>0.04</v>
      </c>
      <c r="G7779" s="2">
        <f t="shared" si="484"/>
        <v>162.92400000000001</v>
      </c>
      <c r="H7779" s="2">
        <f t="shared" si="485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tr">
        <f t="shared" si="487"/>
        <v>profit</v>
      </c>
      <c r="P7779" s="2" t="s">
        <v>17</v>
      </c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486"/>
        <v>Good Sales</v>
      </c>
      <c r="F7780" s="2">
        <v>0.1</v>
      </c>
      <c r="G7780" s="2">
        <f t="shared" si="484"/>
        <v>131.23800000000003</v>
      </c>
      <c r="H7780" s="2">
        <f t="shared" si="485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tr">
        <f t="shared" si="487"/>
        <v>loss</v>
      </c>
      <c r="P7780" s="2" t="s">
        <v>34</v>
      </c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486"/>
        <v>Good Sales</v>
      </c>
      <c r="F7781" s="2">
        <v>0.45</v>
      </c>
      <c r="G7781" s="2">
        <f t="shared" si="484"/>
        <v>1966.2930000000001</v>
      </c>
      <c r="H7781" s="2">
        <f t="shared" si="485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tr">
        <f t="shared" si="487"/>
        <v>loss</v>
      </c>
      <c r="P7781" s="2" t="s">
        <v>23</v>
      </c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486"/>
        <v>Good Sales</v>
      </c>
      <c r="F7782" s="2">
        <v>0.26</v>
      </c>
      <c r="G7782" s="2">
        <f t="shared" si="484"/>
        <v>242.38759999999999</v>
      </c>
      <c r="H7782" s="2">
        <f t="shared" si="485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tr">
        <f t="shared" si="487"/>
        <v>loss</v>
      </c>
      <c r="P7782" s="2" t="s">
        <v>28</v>
      </c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486"/>
        <v>Good Sales</v>
      </c>
      <c r="F7783" s="2">
        <v>0.49</v>
      </c>
      <c r="G7783" s="2">
        <f t="shared" si="484"/>
        <v>2093.6573000000003</v>
      </c>
      <c r="H7783" s="2">
        <f t="shared" si="485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tr">
        <f t="shared" si="487"/>
        <v>profit</v>
      </c>
      <c r="P7783" s="2" t="s">
        <v>39</v>
      </c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486"/>
        <v>Good Sales</v>
      </c>
      <c r="F7784" s="2">
        <v>0.3</v>
      </c>
      <c r="G7784" s="2">
        <f t="shared" si="484"/>
        <v>1166.0849999999998</v>
      </c>
      <c r="H7784" s="2">
        <f t="shared" si="485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tr">
        <f t="shared" si="487"/>
        <v>loss</v>
      </c>
      <c r="P7784" s="2" t="s">
        <v>23</v>
      </c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486"/>
        <v>Good Sales</v>
      </c>
      <c r="F7785" s="2">
        <v>0.19</v>
      </c>
      <c r="G7785" s="2">
        <f t="shared" si="484"/>
        <v>588.0462</v>
      </c>
      <c r="H7785" s="2">
        <f t="shared" si="485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tr">
        <f t="shared" si="487"/>
        <v>loss</v>
      </c>
      <c r="P7785" s="2" t="s">
        <v>17</v>
      </c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486"/>
        <v>Good Sales</v>
      </c>
      <c r="F7786" s="2">
        <v>0.14000000000000001</v>
      </c>
      <c r="G7786" s="2">
        <f t="shared" si="484"/>
        <v>597.25120000000004</v>
      </c>
      <c r="H7786" s="2">
        <f t="shared" si="485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tr">
        <f t="shared" si="487"/>
        <v>loss</v>
      </c>
      <c r="P7786" s="2" t="s">
        <v>23</v>
      </c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486"/>
        <v>Good Sales</v>
      </c>
      <c r="F7787" s="2">
        <v>0.46</v>
      </c>
      <c r="G7787" s="2">
        <f t="shared" si="484"/>
        <v>791.4208000000001</v>
      </c>
      <c r="H7787" s="2">
        <f t="shared" si="485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tr">
        <f t="shared" si="487"/>
        <v>loss</v>
      </c>
      <c r="P7787" s="2" t="s">
        <v>39</v>
      </c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486"/>
        <v>Good Sales</v>
      </c>
      <c r="F7788" s="2">
        <v>0.19</v>
      </c>
      <c r="G7788" s="2">
        <f t="shared" si="484"/>
        <v>173.57830000000001</v>
      </c>
      <c r="H7788" s="2">
        <f t="shared" si="485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tr">
        <f t="shared" si="487"/>
        <v>loss</v>
      </c>
      <c r="P7788" s="2" t="s">
        <v>23</v>
      </c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486"/>
        <v>Good Sales</v>
      </c>
      <c r="F7789" s="2">
        <v>7.0000000000000007E-2</v>
      </c>
      <c r="G7789" s="2">
        <f t="shared" si="484"/>
        <v>60.865000000000009</v>
      </c>
      <c r="H7789" s="2">
        <f t="shared" si="485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tr">
        <f t="shared" si="487"/>
        <v>loss</v>
      </c>
      <c r="P7789" s="2" t="s">
        <v>17</v>
      </c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486"/>
        <v>Good Sales</v>
      </c>
      <c r="F7790" s="2">
        <v>0.14000000000000001</v>
      </c>
      <c r="G7790" s="2">
        <f t="shared" si="484"/>
        <v>199.46640000000002</v>
      </c>
      <c r="H7790" s="2">
        <f t="shared" si="485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tr">
        <f t="shared" si="487"/>
        <v>loss</v>
      </c>
      <c r="P7790" s="2" t="s">
        <v>17</v>
      </c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486"/>
        <v>Good Sales</v>
      </c>
      <c r="F7791" s="2">
        <v>0.32</v>
      </c>
      <c r="G7791" s="2">
        <f t="shared" si="484"/>
        <v>731.68320000000006</v>
      </c>
      <c r="H7791" s="2">
        <f t="shared" si="485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tr">
        <f t="shared" si="487"/>
        <v>loss</v>
      </c>
      <c r="P7791" s="2" t="s">
        <v>48</v>
      </c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486"/>
        <v>Good Sales</v>
      </c>
      <c r="F7792" s="2">
        <v>7.0000000000000007E-2</v>
      </c>
      <c r="G7792" s="2">
        <f t="shared" si="484"/>
        <v>307.47570000000002</v>
      </c>
      <c r="H7792" s="2">
        <f t="shared" si="485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tr">
        <f t="shared" si="487"/>
        <v>profit</v>
      </c>
      <c r="P7792" s="2" t="s">
        <v>17</v>
      </c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486"/>
        <v>concerning</v>
      </c>
      <c r="F7793" s="2">
        <v>0.05</v>
      </c>
      <c r="G7793" s="2">
        <f t="shared" si="484"/>
        <v>26.936000000000003</v>
      </c>
      <c r="H7793" s="2">
        <f t="shared" si="485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tr">
        <f t="shared" si="487"/>
        <v>loss</v>
      </c>
      <c r="P7793" s="2" t="s">
        <v>34</v>
      </c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486"/>
        <v>Good Sales</v>
      </c>
      <c r="F7794" s="2">
        <v>0.23</v>
      </c>
      <c r="G7794" s="2">
        <f t="shared" si="484"/>
        <v>1054.4786999999999</v>
      </c>
      <c r="H7794" s="2">
        <f t="shared" si="485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tr">
        <f t="shared" si="487"/>
        <v>profit</v>
      </c>
      <c r="P7794" s="2" t="s">
        <v>34</v>
      </c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486"/>
        <v>Good Sales</v>
      </c>
      <c r="F7795" s="2">
        <v>0.04</v>
      </c>
      <c r="G7795" s="2">
        <f t="shared" si="484"/>
        <v>185.39680000000001</v>
      </c>
      <c r="H7795" s="2">
        <f t="shared" si="485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tr">
        <f t="shared" si="487"/>
        <v>profit</v>
      </c>
      <c r="P7795" s="2" t="s">
        <v>34</v>
      </c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486"/>
        <v>Good Sales</v>
      </c>
      <c r="F7796" s="2">
        <v>0.2</v>
      </c>
      <c r="G7796" s="2">
        <f t="shared" si="484"/>
        <v>732.69200000000001</v>
      </c>
      <c r="H7796" s="2">
        <f t="shared" si="485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tr">
        <f t="shared" si="487"/>
        <v>loss</v>
      </c>
      <c r="P7796" s="2" t="s">
        <v>39</v>
      </c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486"/>
        <v>Good Sales</v>
      </c>
      <c r="F7797" s="2">
        <v>0.16</v>
      </c>
      <c r="G7797" s="2">
        <f t="shared" si="484"/>
        <v>721.82240000000002</v>
      </c>
      <c r="H7797" s="2">
        <f t="shared" si="485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tr">
        <f t="shared" si="487"/>
        <v>loss</v>
      </c>
      <c r="P7797" s="2" t="s">
        <v>48</v>
      </c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486"/>
        <v>Good Sales</v>
      </c>
      <c r="F7798" s="2">
        <v>0.2</v>
      </c>
      <c r="G7798" s="2">
        <f t="shared" si="484"/>
        <v>774.58600000000001</v>
      </c>
      <c r="H7798" s="2">
        <f t="shared" si="485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tr">
        <f t="shared" si="487"/>
        <v>profit</v>
      </c>
      <c r="P7798" s="2" t="s">
        <v>34</v>
      </c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486"/>
        <v>Good Sales</v>
      </c>
      <c r="F7799" s="2">
        <v>0.24</v>
      </c>
      <c r="G7799" s="2">
        <f t="shared" si="484"/>
        <v>645.2808</v>
      </c>
      <c r="H7799" s="2">
        <f t="shared" si="485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tr">
        <f t="shared" si="487"/>
        <v>loss</v>
      </c>
      <c r="P7799" s="2" t="s">
        <v>28</v>
      </c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486"/>
        <v>Good Sales</v>
      </c>
      <c r="F7800" s="2">
        <v>0.09</v>
      </c>
      <c r="G7800" s="2">
        <f t="shared" si="484"/>
        <v>273.93119999999999</v>
      </c>
      <c r="H7800" s="2">
        <f t="shared" si="485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tr">
        <f t="shared" si="487"/>
        <v>loss</v>
      </c>
      <c r="P7800" s="2" t="s">
        <v>39</v>
      </c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486"/>
        <v>Good Sales</v>
      </c>
      <c r="F7801" s="2">
        <v>0.22</v>
      </c>
      <c r="G7801" s="2">
        <f t="shared" si="484"/>
        <v>699.226</v>
      </c>
      <c r="H7801" s="2">
        <f t="shared" si="485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tr">
        <f t="shared" si="487"/>
        <v>loss</v>
      </c>
      <c r="P7801" s="2" t="s">
        <v>48</v>
      </c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486"/>
        <v>concerning</v>
      </c>
      <c r="F7802" s="2">
        <v>0.18</v>
      </c>
      <c r="G7802" s="2">
        <f t="shared" si="484"/>
        <v>129.9204</v>
      </c>
      <c r="H7802" s="2">
        <f t="shared" si="485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tr">
        <f t="shared" si="487"/>
        <v>loss</v>
      </c>
      <c r="P7802" s="2" t="s">
        <v>39</v>
      </c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486"/>
        <v>Good Sales</v>
      </c>
      <c r="F7803" s="2">
        <v>0.4</v>
      </c>
      <c r="G7803" s="2">
        <f t="shared" si="484"/>
        <v>418.38800000000003</v>
      </c>
      <c r="H7803" s="2">
        <f t="shared" si="485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tr">
        <f t="shared" si="487"/>
        <v>loss</v>
      </c>
      <c r="P7803" s="2" t="s">
        <v>48</v>
      </c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486"/>
        <v>Good Sales</v>
      </c>
      <c r="F7804" s="2">
        <v>0.35</v>
      </c>
      <c r="G7804" s="2">
        <f t="shared" si="484"/>
        <v>932.57849999999996</v>
      </c>
      <c r="H7804" s="2">
        <f t="shared" si="485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tr">
        <f t="shared" si="487"/>
        <v>loss</v>
      </c>
      <c r="P7804" s="2" t="s">
        <v>39</v>
      </c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486"/>
        <v>concerning</v>
      </c>
      <c r="F7805" s="2">
        <v>0.44</v>
      </c>
      <c r="G7805" s="2">
        <f t="shared" si="484"/>
        <v>292.43279999999999</v>
      </c>
      <c r="H7805" s="2">
        <f t="shared" si="485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tr">
        <f t="shared" si="487"/>
        <v>loss</v>
      </c>
      <c r="P7805" s="2" t="s">
        <v>23</v>
      </c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486"/>
        <v>Good Sales</v>
      </c>
      <c r="F7806" s="2">
        <v>0.33</v>
      </c>
      <c r="G7806" s="2">
        <f t="shared" si="484"/>
        <v>1593.3719999999998</v>
      </c>
      <c r="H7806" s="2">
        <f t="shared" si="485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tr">
        <f t="shared" si="487"/>
        <v>profit</v>
      </c>
      <c r="P7806" s="2" t="s">
        <v>39</v>
      </c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486"/>
        <v>Good Sales</v>
      </c>
      <c r="F7807" s="2">
        <v>0.06</v>
      </c>
      <c r="G7807" s="2">
        <f t="shared" si="484"/>
        <v>155.09520000000001</v>
      </c>
      <c r="H7807" s="2">
        <f t="shared" si="485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tr">
        <f t="shared" si="487"/>
        <v>loss</v>
      </c>
      <c r="P7807" s="2" t="s">
        <v>34</v>
      </c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486"/>
        <v>Good Sales</v>
      </c>
      <c r="F7808" s="2">
        <v>0.25</v>
      </c>
      <c r="G7808" s="2">
        <f t="shared" si="484"/>
        <v>490.60500000000002</v>
      </c>
      <c r="H7808" s="2">
        <f t="shared" si="485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tr">
        <f t="shared" si="487"/>
        <v>loss</v>
      </c>
      <c r="P7808" s="2" t="s">
        <v>34</v>
      </c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486"/>
        <v>Good Sales</v>
      </c>
      <c r="F7809" s="2">
        <v>0.37</v>
      </c>
      <c r="G7809" s="2">
        <f t="shared" si="484"/>
        <v>322.62150000000003</v>
      </c>
      <c r="H7809" s="2">
        <f t="shared" si="485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tr">
        <f t="shared" si="487"/>
        <v>loss</v>
      </c>
      <c r="P7809" s="2" t="s">
        <v>34</v>
      </c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486"/>
        <v>Good Sales</v>
      </c>
      <c r="F7810" s="2">
        <v>0.42</v>
      </c>
      <c r="G7810" s="2">
        <f t="shared" ref="G7810:G7873" si="488">D7810*F7810</f>
        <v>899.22839999999997</v>
      </c>
      <c r="H7810" s="2">
        <f t="shared" ref="H7810:H7873" si="489">D7810-G7810</f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tr">
        <f t="shared" si="487"/>
        <v>loss</v>
      </c>
      <c r="P7810" s="2" t="s">
        <v>28</v>
      </c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490">IF(D7811&gt;800,"Good Sales","concerning")</f>
        <v>Good Sales</v>
      </c>
      <c r="F7811" s="2">
        <v>0.09</v>
      </c>
      <c r="G7811" s="2">
        <f t="shared" si="488"/>
        <v>142.37010000000001</v>
      </c>
      <c r="H7811" s="2">
        <f t="shared" si="489"/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tr">
        <f t="shared" ref="O7811:O7874" si="491">IF(N7811&gt;800,"profit","loss")</f>
        <v>loss</v>
      </c>
      <c r="P7811" s="2" t="s">
        <v>23</v>
      </c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490"/>
        <v>concerning</v>
      </c>
      <c r="F7812" s="2">
        <v>0.11</v>
      </c>
      <c r="G7812" s="2">
        <f t="shared" si="488"/>
        <v>58.392400000000002</v>
      </c>
      <c r="H7812" s="2">
        <f t="shared" si="489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tr">
        <f t="shared" si="491"/>
        <v>loss</v>
      </c>
      <c r="P7812" s="2" t="s">
        <v>17</v>
      </c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490"/>
        <v>Good Sales</v>
      </c>
      <c r="F7813" s="2">
        <v>0.43</v>
      </c>
      <c r="G7813" s="2">
        <f t="shared" si="488"/>
        <v>2080.4818999999998</v>
      </c>
      <c r="H7813" s="2">
        <f t="shared" si="489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tr">
        <f t="shared" si="491"/>
        <v>loss</v>
      </c>
      <c r="P7813" s="2" t="s">
        <v>17</v>
      </c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490"/>
        <v>Good Sales</v>
      </c>
      <c r="F7814" s="2">
        <v>0.24</v>
      </c>
      <c r="G7814" s="2">
        <f t="shared" si="488"/>
        <v>335.61360000000002</v>
      </c>
      <c r="H7814" s="2">
        <f t="shared" si="489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tr">
        <f t="shared" si="491"/>
        <v>loss</v>
      </c>
      <c r="P7814" s="2" t="s">
        <v>48</v>
      </c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490"/>
        <v>Good Sales</v>
      </c>
      <c r="F7815" s="2">
        <v>0.23</v>
      </c>
      <c r="G7815" s="2">
        <f t="shared" si="488"/>
        <v>801.15900000000011</v>
      </c>
      <c r="H7815" s="2">
        <f t="shared" si="489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tr">
        <f t="shared" si="491"/>
        <v>loss</v>
      </c>
      <c r="P7815" s="2" t="s">
        <v>28</v>
      </c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490"/>
        <v>concerning</v>
      </c>
      <c r="F7816" s="2">
        <v>0.25</v>
      </c>
      <c r="G7816" s="2">
        <f t="shared" si="488"/>
        <v>136.87</v>
      </c>
      <c r="H7816" s="2">
        <f t="shared" si="489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tr">
        <f t="shared" si="491"/>
        <v>loss</v>
      </c>
      <c r="P7816" s="2" t="s">
        <v>48</v>
      </c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490"/>
        <v>Good Sales</v>
      </c>
      <c r="F7817" s="2">
        <v>0.09</v>
      </c>
      <c r="G7817" s="2">
        <f t="shared" si="488"/>
        <v>411.70769999999999</v>
      </c>
      <c r="H7817" s="2">
        <f t="shared" si="489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tr">
        <f t="shared" si="491"/>
        <v>loss</v>
      </c>
      <c r="P7817" s="2" t="s">
        <v>48</v>
      </c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490"/>
        <v>Good Sales</v>
      </c>
      <c r="F7818" s="2">
        <v>0.31</v>
      </c>
      <c r="G7818" s="2">
        <f t="shared" si="488"/>
        <v>928.35079999999994</v>
      </c>
      <c r="H7818" s="2">
        <f t="shared" si="489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tr">
        <f t="shared" si="491"/>
        <v>loss</v>
      </c>
      <c r="P7818" s="2" t="s">
        <v>28</v>
      </c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490"/>
        <v>Good Sales</v>
      </c>
      <c r="F7819" s="2">
        <v>0.4</v>
      </c>
      <c r="G7819" s="2">
        <f t="shared" si="488"/>
        <v>1327.4680000000001</v>
      </c>
      <c r="H7819" s="2">
        <f t="shared" si="489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tr">
        <f t="shared" si="491"/>
        <v>loss</v>
      </c>
      <c r="P7819" s="2" t="s">
        <v>28</v>
      </c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490"/>
        <v>Good Sales</v>
      </c>
      <c r="F7820" s="2">
        <v>0.42</v>
      </c>
      <c r="G7820" s="2">
        <f t="shared" si="488"/>
        <v>1650.9107999999999</v>
      </c>
      <c r="H7820" s="2">
        <f t="shared" si="489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tr">
        <f t="shared" si="491"/>
        <v>loss</v>
      </c>
      <c r="P7820" s="2" t="s">
        <v>28</v>
      </c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490"/>
        <v>Good Sales</v>
      </c>
      <c r="F7821" s="2">
        <v>0.02</v>
      </c>
      <c r="G7821" s="2">
        <f t="shared" si="488"/>
        <v>61.379799999999996</v>
      </c>
      <c r="H7821" s="2">
        <f t="shared" si="489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tr">
        <f t="shared" si="491"/>
        <v>loss</v>
      </c>
      <c r="P7821" s="2" t="s">
        <v>17</v>
      </c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490"/>
        <v>concerning</v>
      </c>
      <c r="F7822" s="2">
        <v>0.36</v>
      </c>
      <c r="G7822" s="2">
        <f t="shared" si="488"/>
        <v>161.08199999999999</v>
      </c>
      <c r="H7822" s="2">
        <f t="shared" si="489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tr">
        <f t="shared" si="491"/>
        <v>loss</v>
      </c>
      <c r="P7822" s="2" t="s">
        <v>23</v>
      </c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490"/>
        <v>Good Sales</v>
      </c>
      <c r="F7823" s="2">
        <v>0.05</v>
      </c>
      <c r="G7823" s="2">
        <f t="shared" si="488"/>
        <v>110.2475</v>
      </c>
      <c r="H7823" s="2">
        <f t="shared" si="489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tr">
        <f t="shared" si="491"/>
        <v>loss</v>
      </c>
      <c r="P7823" s="2" t="s">
        <v>48</v>
      </c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490"/>
        <v>Good Sales</v>
      </c>
      <c r="F7824" s="2">
        <v>0.48</v>
      </c>
      <c r="G7824" s="2">
        <f t="shared" si="488"/>
        <v>664.29600000000005</v>
      </c>
      <c r="H7824" s="2">
        <f t="shared" si="489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tr">
        <f t="shared" si="491"/>
        <v>loss</v>
      </c>
      <c r="P7824" s="2" t="s">
        <v>17</v>
      </c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490"/>
        <v>Good Sales</v>
      </c>
      <c r="F7825" s="2">
        <v>0.24</v>
      </c>
      <c r="G7825" s="2">
        <f t="shared" si="488"/>
        <v>596.37839999999994</v>
      </c>
      <c r="H7825" s="2">
        <f t="shared" si="489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tr">
        <f t="shared" si="491"/>
        <v>loss</v>
      </c>
      <c r="P7825" s="2" t="s">
        <v>28</v>
      </c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490"/>
        <v>Good Sales</v>
      </c>
      <c r="F7826" s="2">
        <v>0.39</v>
      </c>
      <c r="G7826" s="2">
        <f t="shared" si="488"/>
        <v>811.66410000000008</v>
      </c>
      <c r="H7826" s="2">
        <f t="shared" si="489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tr">
        <f t="shared" si="491"/>
        <v>loss</v>
      </c>
      <c r="P7826" s="2" t="s">
        <v>23</v>
      </c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490"/>
        <v>Good Sales</v>
      </c>
      <c r="F7827" s="2">
        <v>0.31</v>
      </c>
      <c r="G7827" s="2">
        <f t="shared" si="488"/>
        <v>1286.5031000000001</v>
      </c>
      <c r="H7827" s="2">
        <f t="shared" si="489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tr">
        <f t="shared" si="491"/>
        <v>profit</v>
      </c>
      <c r="P7827" s="2" t="s">
        <v>28</v>
      </c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490"/>
        <v>Good Sales</v>
      </c>
      <c r="F7828" s="2">
        <v>0.48</v>
      </c>
      <c r="G7828" s="2">
        <f t="shared" si="488"/>
        <v>629.05439999999999</v>
      </c>
      <c r="H7828" s="2">
        <f t="shared" si="489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tr">
        <f t="shared" si="491"/>
        <v>loss</v>
      </c>
      <c r="P7828" s="2" t="s">
        <v>39</v>
      </c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490"/>
        <v>Good Sales</v>
      </c>
      <c r="F7829" s="2">
        <v>0.49</v>
      </c>
      <c r="G7829" s="2">
        <f t="shared" si="488"/>
        <v>532.32620000000009</v>
      </c>
      <c r="H7829" s="2">
        <f t="shared" si="489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tr">
        <f t="shared" si="491"/>
        <v>loss</v>
      </c>
      <c r="P7829" s="2" t="s">
        <v>39</v>
      </c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490"/>
        <v>Good Sales</v>
      </c>
      <c r="F7830" s="2">
        <v>0.14000000000000001</v>
      </c>
      <c r="G7830" s="2">
        <f t="shared" si="488"/>
        <v>671.24680000000001</v>
      </c>
      <c r="H7830" s="2">
        <f t="shared" si="489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tr">
        <f t="shared" si="491"/>
        <v>profit</v>
      </c>
      <c r="P7830" s="2" t="s">
        <v>17</v>
      </c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490"/>
        <v>Good Sales</v>
      </c>
      <c r="F7831" s="2">
        <v>0.24</v>
      </c>
      <c r="G7831" s="2">
        <f t="shared" si="488"/>
        <v>1140.6312</v>
      </c>
      <c r="H7831" s="2">
        <f t="shared" si="489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tr">
        <f t="shared" si="491"/>
        <v>profit</v>
      </c>
      <c r="P7831" s="2" t="s">
        <v>39</v>
      </c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490"/>
        <v>Good Sales</v>
      </c>
      <c r="F7832" s="2">
        <v>0.25</v>
      </c>
      <c r="G7832" s="2">
        <f t="shared" si="488"/>
        <v>1241.9949999999999</v>
      </c>
      <c r="H7832" s="2">
        <f t="shared" si="489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tr">
        <f t="shared" si="491"/>
        <v>loss</v>
      </c>
      <c r="P7832" s="2" t="s">
        <v>39</v>
      </c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490"/>
        <v>Good Sales</v>
      </c>
      <c r="F7833" s="2">
        <v>0.09</v>
      </c>
      <c r="G7833" s="2">
        <f t="shared" si="488"/>
        <v>259.65539999999999</v>
      </c>
      <c r="H7833" s="2">
        <f t="shared" si="489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tr">
        <f t="shared" si="491"/>
        <v>loss</v>
      </c>
      <c r="P7833" s="2" t="s">
        <v>39</v>
      </c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490"/>
        <v>concerning</v>
      </c>
      <c r="F7834" s="2">
        <v>0.45</v>
      </c>
      <c r="G7834" s="2">
        <f t="shared" si="488"/>
        <v>294.48449999999997</v>
      </c>
      <c r="H7834" s="2">
        <f t="shared" si="489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tr">
        <f t="shared" si="491"/>
        <v>loss</v>
      </c>
      <c r="P7834" s="2" t="s">
        <v>34</v>
      </c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490"/>
        <v>Good Sales</v>
      </c>
      <c r="F7835" s="2">
        <v>0.17</v>
      </c>
      <c r="G7835" s="2">
        <f t="shared" si="488"/>
        <v>750.17939999999999</v>
      </c>
      <c r="H7835" s="2">
        <f t="shared" si="489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tr">
        <f t="shared" si="491"/>
        <v>loss</v>
      </c>
      <c r="P7835" s="2" t="s">
        <v>48</v>
      </c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490"/>
        <v>Good Sales</v>
      </c>
      <c r="F7836" s="2">
        <v>0.04</v>
      </c>
      <c r="G7836" s="2">
        <f t="shared" si="488"/>
        <v>32.442399999999999</v>
      </c>
      <c r="H7836" s="2">
        <f t="shared" si="489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tr">
        <f t="shared" si="491"/>
        <v>loss</v>
      </c>
      <c r="P7836" s="2" t="s">
        <v>48</v>
      </c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490"/>
        <v>Good Sales</v>
      </c>
      <c r="F7837" s="2">
        <v>0.08</v>
      </c>
      <c r="G7837" s="2">
        <f t="shared" si="488"/>
        <v>68.992800000000003</v>
      </c>
      <c r="H7837" s="2">
        <f t="shared" si="489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tr">
        <f t="shared" si="491"/>
        <v>loss</v>
      </c>
      <c r="P7837" s="2" t="s">
        <v>48</v>
      </c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490"/>
        <v>Good Sales</v>
      </c>
      <c r="F7838" s="2">
        <v>0.26</v>
      </c>
      <c r="G7838" s="2">
        <f t="shared" si="488"/>
        <v>272.38900000000001</v>
      </c>
      <c r="H7838" s="2">
        <f t="shared" si="489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tr">
        <f t="shared" si="491"/>
        <v>loss</v>
      </c>
      <c r="P7838" s="2" t="s">
        <v>48</v>
      </c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490"/>
        <v>Good Sales</v>
      </c>
      <c r="F7839" s="2">
        <v>0.44</v>
      </c>
      <c r="G7839" s="2">
        <f t="shared" si="488"/>
        <v>1452.77</v>
      </c>
      <c r="H7839" s="2">
        <f t="shared" si="489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tr">
        <f t="shared" si="491"/>
        <v>loss</v>
      </c>
      <c r="P7839" s="2" t="s">
        <v>28</v>
      </c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490"/>
        <v>concerning</v>
      </c>
      <c r="F7840" s="2">
        <v>0.31</v>
      </c>
      <c r="G7840" s="2">
        <f t="shared" si="488"/>
        <v>193.83679999999998</v>
      </c>
      <c r="H7840" s="2">
        <f t="shared" si="489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tr">
        <f t="shared" si="491"/>
        <v>loss</v>
      </c>
      <c r="P7840" s="2" t="s">
        <v>39</v>
      </c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490"/>
        <v>Good Sales</v>
      </c>
      <c r="F7841" s="2">
        <v>0.11</v>
      </c>
      <c r="G7841" s="2">
        <f t="shared" si="488"/>
        <v>430.49380000000002</v>
      </c>
      <c r="H7841" s="2">
        <f t="shared" si="489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tr">
        <f t="shared" si="491"/>
        <v>loss</v>
      </c>
      <c r="P7841" s="2" t="s">
        <v>28</v>
      </c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490"/>
        <v>concerning</v>
      </c>
      <c r="F7842" s="2">
        <v>0.15</v>
      </c>
      <c r="G7842" s="2">
        <f t="shared" si="488"/>
        <v>57.814499999999995</v>
      </c>
      <c r="H7842" s="2">
        <f t="shared" si="489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tr">
        <f t="shared" si="491"/>
        <v>loss</v>
      </c>
      <c r="P7842" s="2" t="s">
        <v>48</v>
      </c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490"/>
        <v>concerning</v>
      </c>
      <c r="F7843" s="2">
        <v>0.49</v>
      </c>
      <c r="G7843" s="2">
        <f t="shared" si="488"/>
        <v>314.18310000000002</v>
      </c>
      <c r="H7843" s="2">
        <f t="shared" si="489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tr">
        <f t="shared" si="491"/>
        <v>loss</v>
      </c>
      <c r="P7843" s="2" t="s">
        <v>48</v>
      </c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490"/>
        <v>Good Sales</v>
      </c>
      <c r="F7844" s="2">
        <v>0.03</v>
      </c>
      <c r="G7844" s="2">
        <f t="shared" si="488"/>
        <v>66.869699999999995</v>
      </c>
      <c r="H7844" s="2">
        <f t="shared" si="489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tr">
        <f t="shared" si="491"/>
        <v>loss</v>
      </c>
      <c r="P7844" s="2" t="s">
        <v>17</v>
      </c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490"/>
        <v>Good Sales</v>
      </c>
      <c r="F7845" s="2">
        <v>0.5</v>
      </c>
      <c r="G7845" s="2">
        <f t="shared" si="488"/>
        <v>978.97</v>
      </c>
      <c r="H7845" s="2">
        <f t="shared" si="489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tr">
        <f t="shared" si="491"/>
        <v>loss</v>
      </c>
      <c r="P7845" s="2" t="s">
        <v>23</v>
      </c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490"/>
        <v>Good Sales</v>
      </c>
      <c r="F7846" s="2">
        <v>0.45</v>
      </c>
      <c r="G7846" s="2">
        <f t="shared" si="488"/>
        <v>2227.3065000000001</v>
      </c>
      <c r="H7846" s="2">
        <f t="shared" si="489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tr">
        <f t="shared" si="491"/>
        <v>loss</v>
      </c>
      <c r="P7846" s="2" t="s">
        <v>17</v>
      </c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490"/>
        <v>Good Sales</v>
      </c>
      <c r="F7847" s="2">
        <v>0.34</v>
      </c>
      <c r="G7847" s="2">
        <f t="shared" si="488"/>
        <v>1644.7942</v>
      </c>
      <c r="H7847" s="2">
        <f t="shared" si="489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tr">
        <f t="shared" si="491"/>
        <v>loss</v>
      </c>
      <c r="P7847" s="2" t="s">
        <v>17</v>
      </c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490"/>
        <v>Good Sales</v>
      </c>
      <c r="F7848" s="2">
        <v>0.47</v>
      </c>
      <c r="G7848" s="2">
        <f t="shared" si="488"/>
        <v>483.83679999999998</v>
      </c>
      <c r="H7848" s="2">
        <f t="shared" si="489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tr">
        <f t="shared" si="491"/>
        <v>loss</v>
      </c>
      <c r="P7848" s="2" t="s">
        <v>28</v>
      </c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490"/>
        <v>Good Sales</v>
      </c>
      <c r="F7849" s="2">
        <v>0.08</v>
      </c>
      <c r="G7849" s="2">
        <f t="shared" si="488"/>
        <v>379.09280000000001</v>
      </c>
      <c r="H7849" s="2">
        <f t="shared" si="489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tr">
        <f t="shared" si="491"/>
        <v>profit</v>
      </c>
      <c r="P7849" s="2" t="s">
        <v>39</v>
      </c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490"/>
        <v>Good Sales</v>
      </c>
      <c r="F7850" s="2">
        <v>0.47</v>
      </c>
      <c r="G7850" s="2">
        <f t="shared" si="488"/>
        <v>1641.2775999999999</v>
      </c>
      <c r="H7850" s="2">
        <f t="shared" si="489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tr">
        <f t="shared" si="491"/>
        <v>profit</v>
      </c>
      <c r="P7850" s="2" t="s">
        <v>39</v>
      </c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490"/>
        <v>Good Sales</v>
      </c>
      <c r="F7851" s="2">
        <v>0.11</v>
      </c>
      <c r="G7851" s="2">
        <f t="shared" si="488"/>
        <v>231.3663</v>
      </c>
      <c r="H7851" s="2">
        <f t="shared" si="489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tr">
        <f t="shared" si="491"/>
        <v>loss</v>
      </c>
      <c r="P7851" s="2" t="s">
        <v>17</v>
      </c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490"/>
        <v>Good Sales</v>
      </c>
      <c r="F7852" s="2">
        <v>0.27</v>
      </c>
      <c r="G7852" s="2">
        <f t="shared" si="488"/>
        <v>1005.5313000000001</v>
      </c>
      <c r="H7852" s="2">
        <f t="shared" si="489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tr">
        <f t="shared" si="491"/>
        <v>profit</v>
      </c>
      <c r="P7852" s="2" t="s">
        <v>48</v>
      </c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490"/>
        <v>Good Sales</v>
      </c>
      <c r="F7853" s="2">
        <v>0.24</v>
      </c>
      <c r="G7853" s="2">
        <f t="shared" si="488"/>
        <v>1082.5655999999999</v>
      </c>
      <c r="H7853" s="2">
        <f t="shared" si="489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tr">
        <f t="shared" si="491"/>
        <v>profit</v>
      </c>
      <c r="P7853" s="2" t="s">
        <v>48</v>
      </c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490"/>
        <v>Good Sales</v>
      </c>
      <c r="F7854" s="2">
        <v>0.26</v>
      </c>
      <c r="G7854" s="2">
        <f t="shared" si="488"/>
        <v>255.49940000000004</v>
      </c>
      <c r="H7854" s="2">
        <f t="shared" si="489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tr">
        <f t="shared" si="491"/>
        <v>loss</v>
      </c>
      <c r="P7854" s="2" t="s">
        <v>48</v>
      </c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490"/>
        <v>Good Sales</v>
      </c>
      <c r="F7855" s="2">
        <v>0.13</v>
      </c>
      <c r="G7855" s="2">
        <f t="shared" si="488"/>
        <v>137.8416</v>
      </c>
      <c r="H7855" s="2">
        <f t="shared" si="489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tr">
        <f t="shared" si="491"/>
        <v>loss</v>
      </c>
      <c r="P7855" s="2" t="s">
        <v>23</v>
      </c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490"/>
        <v>Good Sales</v>
      </c>
      <c r="F7856" s="2">
        <v>0.39</v>
      </c>
      <c r="G7856" s="2">
        <f t="shared" si="488"/>
        <v>820.06470000000002</v>
      </c>
      <c r="H7856" s="2">
        <f t="shared" si="489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tr">
        <f t="shared" si="491"/>
        <v>loss</v>
      </c>
      <c r="P7856" s="2" t="s">
        <v>34</v>
      </c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490"/>
        <v>Good Sales</v>
      </c>
      <c r="F7857" s="2">
        <v>0.37</v>
      </c>
      <c r="G7857" s="2">
        <f t="shared" si="488"/>
        <v>343.78179999999998</v>
      </c>
      <c r="H7857" s="2">
        <f t="shared" si="489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tr">
        <f t="shared" si="491"/>
        <v>loss</v>
      </c>
      <c r="P7857" s="2" t="s">
        <v>28</v>
      </c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490"/>
        <v>Good Sales</v>
      </c>
      <c r="F7858" s="2">
        <v>0.48</v>
      </c>
      <c r="G7858" s="2">
        <f t="shared" si="488"/>
        <v>895.65599999999995</v>
      </c>
      <c r="H7858" s="2">
        <f t="shared" si="489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tr">
        <f t="shared" si="491"/>
        <v>loss</v>
      </c>
      <c r="P7858" s="2" t="s">
        <v>34</v>
      </c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490"/>
        <v>Good Sales</v>
      </c>
      <c r="F7859" s="2">
        <v>0.25</v>
      </c>
      <c r="G7859" s="2">
        <f t="shared" si="488"/>
        <v>815.97249999999997</v>
      </c>
      <c r="H7859" s="2">
        <f t="shared" si="489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tr">
        <f t="shared" si="491"/>
        <v>loss</v>
      </c>
      <c r="P7859" s="2" t="s">
        <v>28</v>
      </c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490"/>
        <v>Good Sales</v>
      </c>
      <c r="F7860" s="2">
        <v>0.27</v>
      </c>
      <c r="G7860" s="2">
        <f t="shared" si="488"/>
        <v>1102.3587</v>
      </c>
      <c r="H7860" s="2">
        <f t="shared" si="489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tr">
        <f t="shared" si="491"/>
        <v>loss</v>
      </c>
      <c r="P7860" s="2" t="s">
        <v>23</v>
      </c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490"/>
        <v>Good Sales</v>
      </c>
      <c r="F7861" s="2">
        <v>0.45</v>
      </c>
      <c r="G7861" s="2">
        <f t="shared" si="488"/>
        <v>710.76600000000008</v>
      </c>
      <c r="H7861" s="2">
        <f t="shared" si="489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tr">
        <f t="shared" si="491"/>
        <v>loss</v>
      </c>
      <c r="P7861" s="2" t="s">
        <v>48</v>
      </c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490"/>
        <v>Good Sales</v>
      </c>
      <c r="F7862" s="2">
        <v>0.46</v>
      </c>
      <c r="G7862" s="2">
        <f t="shared" si="488"/>
        <v>681.02080000000001</v>
      </c>
      <c r="H7862" s="2">
        <f t="shared" si="489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tr">
        <f t="shared" si="491"/>
        <v>loss</v>
      </c>
      <c r="P7862" s="2" t="s">
        <v>28</v>
      </c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490"/>
        <v>Good Sales</v>
      </c>
      <c r="F7863" s="2">
        <v>0.32</v>
      </c>
      <c r="G7863" s="2">
        <f t="shared" si="488"/>
        <v>1254.6368</v>
      </c>
      <c r="H7863" s="2">
        <f t="shared" si="489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tr">
        <f t="shared" si="491"/>
        <v>loss</v>
      </c>
      <c r="P7863" s="2" t="s">
        <v>28</v>
      </c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490"/>
        <v>Good Sales</v>
      </c>
      <c r="F7864" s="2">
        <v>0.41</v>
      </c>
      <c r="G7864" s="2">
        <f t="shared" si="488"/>
        <v>806.4822999999999</v>
      </c>
      <c r="H7864" s="2">
        <f t="shared" si="489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tr">
        <f t="shared" si="491"/>
        <v>loss</v>
      </c>
      <c r="P7864" s="2" t="s">
        <v>39</v>
      </c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490"/>
        <v>Good Sales</v>
      </c>
      <c r="F7865" s="2">
        <v>0.25</v>
      </c>
      <c r="G7865" s="2">
        <f t="shared" si="488"/>
        <v>1027.6324999999999</v>
      </c>
      <c r="H7865" s="2">
        <f t="shared" si="489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tr">
        <f t="shared" si="491"/>
        <v>loss</v>
      </c>
      <c r="P7865" s="2" t="s">
        <v>28</v>
      </c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490"/>
        <v>Good Sales</v>
      </c>
      <c r="F7866" s="2">
        <v>0.19</v>
      </c>
      <c r="G7866" s="2">
        <f t="shared" si="488"/>
        <v>943.83640000000014</v>
      </c>
      <c r="H7866" s="2">
        <f t="shared" si="489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tr">
        <f t="shared" si="491"/>
        <v>profit</v>
      </c>
      <c r="P7866" s="2" t="s">
        <v>39</v>
      </c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490"/>
        <v>Good Sales</v>
      </c>
      <c r="F7867" s="2">
        <v>0.43</v>
      </c>
      <c r="G7867" s="2">
        <f t="shared" si="488"/>
        <v>2107.1633999999999</v>
      </c>
      <c r="H7867" s="2">
        <f t="shared" si="489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tr">
        <f t="shared" si="491"/>
        <v>loss</v>
      </c>
      <c r="P7867" s="2" t="s">
        <v>48</v>
      </c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490"/>
        <v>Good Sales</v>
      </c>
      <c r="F7868" s="2">
        <v>0.39</v>
      </c>
      <c r="G7868" s="2">
        <f t="shared" si="488"/>
        <v>1305.3963000000001</v>
      </c>
      <c r="H7868" s="2">
        <f t="shared" si="489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tr">
        <f t="shared" si="491"/>
        <v>loss</v>
      </c>
      <c r="P7868" s="2" t="s">
        <v>34</v>
      </c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490"/>
        <v>Good Sales</v>
      </c>
      <c r="F7869" s="2">
        <v>0.12</v>
      </c>
      <c r="G7869" s="2">
        <f t="shared" si="488"/>
        <v>232.62479999999999</v>
      </c>
      <c r="H7869" s="2">
        <f t="shared" si="489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tr">
        <f t="shared" si="491"/>
        <v>loss</v>
      </c>
      <c r="P7869" s="2" t="s">
        <v>39</v>
      </c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490"/>
        <v>concerning</v>
      </c>
      <c r="F7870" s="2">
        <v>0.02</v>
      </c>
      <c r="G7870" s="2">
        <f t="shared" si="488"/>
        <v>8.4179999999999993</v>
      </c>
      <c r="H7870" s="2">
        <f t="shared" si="489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tr">
        <f t="shared" si="491"/>
        <v>loss</v>
      </c>
      <c r="P7870" s="2" t="s">
        <v>34</v>
      </c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490"/>
        <v>Good Sales</v>
      </c>
      <c r="F7871" s="2">
        <v>0.28000000000000003</v>
      </c>
      <c r="G7871" s="2">
        <f t="shared" si="488"/>
        <v>1040.5920000000001</v>
      </c>
      <c r="H7871" s="2">
        <f t="shared" si="489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tr">
        <f t="shared" si="491"/>
        <v>loss</v>
      </c>
      <c r="P7871" s="2" t="s">
        <v>39</v>
      </c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490"/>
        <v>Good Sales</v>
      </c>
      <c r="F7872" s="2">
        <v>0.42</v>
      </c>
      <c r="G7872" s="2">
        <f t="shared" si="488"/>
        <v>2054.6567999999997</v>
      </c>
      <c r="H7872" s="2">
        <f t="shared" si="489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tr">
        <f t="shared" si="491"/>
        <v>profit</v>
      </c>
      <c r="P7872" s="2" t="s">
        <v>17</v>
      </c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490"/>
        <v>concerning</v>
      </c>
      <c r="F7873" s="2">
        <v>0.12</v>
      </c>
      <c r="G7873" s="2">
        <f t="shared" si="488"/>
        <v>51.974399999999996</v>
      </c>
      <c r="H7873" s="2">
        <f t="shared" si="489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tr">
        <f t="shared" si="491"/>
        <v>loss</v>
      </c>
      <c r="P7873" s="2" t="s">
        <v>34</v>
      </c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490"/>
        <v>concerning</v>
      </c>
      <c r="F7874" s="2">
        <v>0.38</v>
      </c>
      <c r="G7874" s="2">
        <f t="shared" ref="G7874:G7937" si="492">D7874*F7874</f>
        <v>49.483600000000003</v>
      </c>
      <c r="H7874" s="2">
        <f t="shared" ref="H7874:H7937" si="493">D7874-G7874</f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tr">
        <f t="shared" si="491"/>
        <v>loss</v>
      </c>
      <c r="P7874" s="2" t="s">
        <v>39</v>
      </c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494">IF(D7875&gt;800,"Good Sales","concerning")</f>
        <v>Good Sales</v>
      </c>
      <c r="F7875" s="2">
        <v>0.21</v>
      </c>
      <c r="G7875" s="2">
        <f t="shared" si="492"/>
        <v>876.89699999999993</v>
      </c>
      <c r="H7875" s="2">
        <f t="shared" si="493"/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tr">
        <f t="shared" ref="O7875:O7938" si="495">IF(N7875&gt;800,"profit","loss")</f>
        <v>loss</v>
      </c>
      <c r="P7875" s="2" t="s">
        <v>39</v>
      </c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494"/>
        <v>concerning</v>
      </c>
      <c r="F7876" s="2">
        <v>0.17</v>
      </c>
      <c r="G7876" s="2">
        <f t="shared" si="492"/>
        <v>102.18190000000001</v>
      </c>
      <c r="H7876" s="2">
        <f t="shared" si="493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tr">
        <f t="shared" si="495"/>
        <v>loss</v>
      </c>
      <c r="P7876" s="2" t="s">
        <v>17</v>
      </c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494"/>
        <v>concerning</v>
      </c>
      <c r="F7877" s="2">
        <v>0.09</v>
      </c>
      <c r="G7877" s="2">
        <f t="shared" si="492"/>
        <v>44.9955</v>
      </c>
      <c r="H7877" s="2">
        <f t="shared" si="493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tr">
        <f t="shared" si="495"/>
        <v>loss</v>
      </c>
      <c r="P7877" s="2" t="s">
        <v>39</v>
      </c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494"/>
        <v>Good Sales</v>
      </c>
      <c r="F7878" s="2">
        <v>0.47</v>
      </c>
      <c r="G7878" s="2">
        <f t="shared" si="492"/>
        <v>2143.5054999999998</v>
      </c>
      <c r="H7878" s="2">
        <f t="shared" si="493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tr">
        <f t="shared" si="495"/>
        <v>loss</v>
      </c>
      <c r="P7878" s="2" t="s">
        <v>39</v>
      </c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494"/>
        <v>concerning</v>
      </c>
      <c r="F7879" s="2">
        <v>0.11</v>
      </c>
      <c r="G7879" s="2">
        <f t="shared" si="492"/>
        <v>53.883500000000005</v>
      </c>
      <c r="H7879" s="2">
        <f t="shared" si="493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tr">
        <f t="shared" si="495"/>
        <v>loss</v>
      </c>
      <c r="P7879" s="2" t="s">
        <v>48</v>
      </c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494"/>
        <v>concerning</v>
      </c>
      <c r="F7880" s="2">
        <v>0.14000000000000001</v>
      </c>
      <c r="G7880" s="2">
        <f t="shared" si="492"/>
        <v>92.216600000000014</v>
      </c>
      <c r="H7880" s="2">
        <f t="shared" si="493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tr">
        <f t="shared" si="495"/>
        <v>loss</v>
      </c>
      <c r="P7880" s="2" t="s">
        <v>39</v>
      </c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494"/>
        <v>Good Sales</v>
      </c>
      <c r="F7881" s="2">
        <v>0.17</v>
      </c>
      <c r="G7881" s="2">
        <f t="shared" si="492"/>
        <v>491.4547</v>
      </c>
      <c r="H7881" s="2">
        <f t="shared" si="493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tr">
        <f t="shared" si="495"/>
        <v>loss</v>
      </c>
      <c r="P7881" s="2" t="s">
        <v>17</v>
      </c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494"/>
        <v>Good Sales</v>
      </c>
      <c r="F7882" s="2">
        <v>0.14000000000000001</v>
      </c>
      <c r="G7882" s="2">
        <f t="shared" si="492"/>
        <v>533.17460000000005</v>
      </c>
      <c r="H7882" s="2">
        <f t="shared" si="493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tr">
        <f t="shared" si="495"/>
        <v>loss</v>
      </c>
      <c r="P7882" s="2" t="s">
        <v>34</v>
      </c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494"/>
        <v>Good Sales</v>
      </c>
      <c r="F7883" s="2">
        <v>0.08</v>
      </c>
      <c r="G7883" s="2">
        <f t="shared" si="492"/>
        <v>164.63200000000001</v>
      </c>
      <c r="H7883" s="2">
        <f t="shared" si="493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tr">
        <f t="shared" si="495"/>
        <v>loss</v>
      </c>
      <c r="P7883" s="2" t="s">
        <v>23</v>
      </c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494"/>
        <v>Good Sales</v>
      </c>
      <c r="F7884" s="2">
        <v>0.18</v>
      </c>
      <c r="G7884" s="2">
        <f t="shared" si="492"/>
        <v>388.96019999999999</v>
      </c>
      <c r="H7884" s="2">
        <f t="shared" si="493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tr">
        <f t="shared" si="495"/>
        <v>loss</v>
      </c>
      <c r="P7884" s="2" t="s">
        <v>48</v>
      </c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494"/>
        <v>Good Sales</v>
      </c>
      <c r="F7885" s="2">
        <v>0.24</v>
      </c>
      <c r="G7885" s="2">
        <f t="shared" si="492"/>
        <v>767.96879999999999</v>
      </c>
      <c r="H7885" s="2">
        <f t="shared" si="493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tr">
        <f t="shared" si="495"/>
        <v>profit</v>
      </c>
      <c r="P7885" s="2" t="s">
        <v>28</v>
      </c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494"/>
        <v>Good Sales</v>
      </c>
      <c r="F7886" s="2">
        <v>0.28000000000000003</v>
      </c>
      <c r="G7886" s="2">
        <f t="shared" si="492"/>
        <v>721.44240000000002</v>
      </c>
      <c r="H7886" s="2">
        <f t="shared" si="493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tr">
        <f t="shared" si="495"/>
        <v>loss</v>
      </c>
      <c r="P7886" s="2" t="s">
        <v>23</v>
      </c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494"/>
        <v>concerning</v>
      </c>
      <c r="F7887" s="2">
        <v>0.08</v>
      </c>
      <c r="G7887" s="2">
        <f t="shared" si="492"/>
        <v>15.3024</v>
      </c>
      <c r="H7887" s="2">
        <f t="shared" si="493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tr">
        <f t="shared" si="495"/>
        <v>loss</v>
      </c>
      <c r="P7887" s="2" t="s">
        <v>34</v>
      </c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494"/>
        <v>concerning</v>
      </c>
      <c r="F7888" s="2">
        <v>0.39</v>
      </c>
      <c r="G7888" s="2">
        <f t="shared" si="492"/>
        <v>256.05840000000001</v>
      </c>
      <c r="H7888" s="2">
        <f t="shared" si="493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tr">
        <f t="shared" si="495"/>
        <v>loss</v>
      </c>
      <c r="P7888" s="2" t="s">
        <v>39</v>
      </c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494"/>
        <v>Good Sales</v>
      </c>
      <c r="F7889" s="2">
        <v>0.16</v>
      </c>
      <c r="G7889" s="2">
        <f t="shared" si="492"/>
        <v>471.97440000000006</v>
      </c>
      <c r="H7889" s="2">
        <f t="shared" si="493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tr">
        <f t="shared" si="495"/>
        <v>loss</v>
      </c>
      <c r="P7889" s="2" t="s">
        <v>28</v>
      </c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494"/>
        <v>Good Sales</v>
      </c>
      <c r="F7890" s="2">
        <v>0.46</v>
      </c>
      <c r="G7890" s="2">
        <f t="shared" si="492"/>
        <v>1834.9169999999999</v>
      </c>
      <c r="H7890" s="2">
        <f t="shared" si="493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tr">
        <f t="shared" si="495"/>
        <v>loss</v>
      </c>
      <c r="P7890" s="2" t="s">
        <v>17</v>
      </c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494"/>
        <v>Good Sales</v>
      </c>
      <c r="F7891" s="2">
        <v>0.16</v>
      </c>
      <c r="G7891" s="2">
        <f t="shared" si="492"/>
        <v>614.27359999999999</v>
      </c>
      <c r="H7891" s="2">
        <f t="shared" si="493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tr">
        <f t="shared" si="495"/>
        <v>loss</v>
      </c>
      <c r="P7891" s="2" t="s">
        <v>28</v>
      </c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494"/>
        <v>Good Sales</v>
      </c>
      <c r="F7892" s="2">
        <v>0.43</v>
      </c>
      <c r="G7892" s="2">
        <f t="shared" si="492"/>
        <v>1602.3004000000001</v>
      </c>
      <c r="H7892" s="2">
        <f t="shared" si="493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tr">
        <f t="shared" si="495"/>
        <v>loss</v>
      </c>
      <c r="P7892" s="2" t="s">
        <v>17</v>
      </c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494"/>
        <v>Good Sales</v>
      </c>
      <c r="F7893" s="2">
        <v>0.18</v>
      </c>
      <c r="G7893" s="2">
        <f t="shared" si="492"/>
        <v>698.26319999999998</v>
      </c>
      <c r="H7893" s="2">
        <f t="shared" si="493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tr">
        <f t="shared" si="495"/>
        <v>loss</v>
      </c>
      <c r="P7893" s="2" t="s">
        <v>34</v>
      </c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494"/>
        <v>concerning</v>
      </c>
      <c r="F7894" s="2">
        <v>0.25</v>
      </c>
      <c r="G7894" s="2">
        <f t="shared" si="492"/>
        <v>79.442499999999995</v>
      </c>
      <c r="H7894" s="2">
        <f t="shared" si="493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tr">
        <f t="shared" si="495"/>
        <v>loss</v>
      </c>
      <c r="P7894" s="2" t="s">
        <v>34</v>
      </c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494"/>
        <v>Good Sales</v>
      </c>
      <c r="F7895" s="2">
        <v>0.19</v>
      </c>
      <c r="G7895" s="2">
        <f t="shared" si="492"/>
        <v>852.34</v>
      </c>
      <c r="H7895" s="2">
        <f t="shared" si="493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tr">
        <f t="shared" si="495"/>
        <v>profit</v>
      </c>
      <c r="P7895" s="2" t="s">
        <v>48</v>
      </c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494"/>
        <v>Good Sales</v>
      </c>
      <c r="F7896" s="2">
        <v>0.19</v>
      </c>
      <c r="G7896" s="2">
        <f t="shared" si="492"/>
        <v>846.92309999999998</v>
      </c>
      <c r="H7896" s="2">
        <f t="shared" si="493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tr">
        <f t="shared" si="495"/>
        <v>profit</v>
      </c>
      <c r="P7896" s="2" t="s">
        <v>48</v>
      </c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494"/>
        <v>Good Sales</v>
      </c>
      <c r="F7897" s="2">
        <v>0.31</v>
      </c>
      <c r="G7897" s="2">
        <f t="shared" si="492"/>
        <v>838.99329999999998</v>
      </c>
      <c r="H7897" s="2">
        <f t="shared" si="493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tr">
        <f t="shared" si="495"/>
        <v>loss</v>
      </c>
      <c r="P7897" s="2" t="s">
        <v>39</v>
      </c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494"/>
        <v>Good Sales</v>
      </c>
      <c r="F7898" s="2">
        <v>0.35</v>
      </c>
      <c r="G7898" s="2">
        <f t="shared" si="492"/>
        <v>461.33849999999995</v>
      </c>
      <c r="H7898" s="2">
        <f t="shared" si="493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tr">
        <f t="shared" si="495"/>
        <v>loss</v>
      </c>
      <c r="P7898" s="2" t="s">
        <v>39</v>
      </c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494"/>
        <v>Good Sales</v>
      </c>
      <c r="F7899" s="2">
        <v>0.44</v>
      </c>
      <c r="G7899" s="2">
        <f t="shared" si="492"/>
        <v>1320.7348</v>
      </c>
      <c r="H7899" s="2">
        <f t="shared" si="493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tr">
        <f t="shared" si="495"/>
        <v>loss</v>
      </c>
      <c r="P7899" s="2" t="s">
        <v>39</v>
      </c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494"/>
        <v>Good Sales</v>
      </c>
      <c r="F7900" s="2">
        <v>0.28000000000000003</v>
      </c>
      <c r="G7900" s="2">
        <f t="shared" si="492"/>
        <v>793.41920000000005</v>
      </c>
      <c r="H7900" s="2">
        <f t="shared" si="493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tr">
        <f t="shared" si="495"/>
        <v>loss</v>
      </c>
      <c r="P7900" s="2" t="s">
        <v>28</v>
      </c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494"/>
        <v>Good Sales</v>
      </c>
      <c r="F7901" s="2">
        <v>0.11</v>
      </c>
      <c r="G7901" s="2">
        <f t="shared" si="492"/>
        <v>131.1739</v>
      </c>
      <c r="H7901" s="2">
        <f t="shared" si="493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tr">
        <f t="shared" si="495"/>
        <v>loss</v>
      </c>
      <c r="P7901" s="2" t="s">
        <v>48</v>
      </c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494"/>
        <v>Good Sales</v>
      </c>
      <c r="F7902" s="2">
        <v>0.49</v>
      </c>
      <c r="G7902" s="2">
        <f t="shared" si="492"/>
        <v>1497.1166000000001</v>
      </c>
      <c r="H7902" s="2">
        <f t="shared" si="493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tr">
        <f t="shared" si="495"/>
        <v>loss</v>
      </c>
      <c r="P7902" s="2" t="s">
        <v>23</v>
      </c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494"/>
        <v>Good Sales</v>
      </c>
      <c r="F7903" s="2">
        <v>0.34</v>
      </c>
      <c r="G7903" s="2">
        <f t="shared" si="492"/>
        <v>1362.2916</v>
      </c>
      <c r="H7903" s="2">
        <f t="shared" si="493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tr">
        <f t="shared" si="495"/>
        <v>loss</v>
      </c>
      <c r="P7903" s="2" t="s">
        <v>34</v>
      </c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494"/>
        <v>Good Sales</v>
      </c>
      <c r="F7904" s="2">
        <v>0.19</v>
      </c>
      <c r="G7904" s="2">
        <f t="shared" si="492"/>
        <v>769.48480000000006</v>
      </c>
      <c r="H7904" s="2">
        <f t="shared" si="493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tr">
        <f t="shared" si="495"/>
        <v>profit</v>
      </c>
      <c r="P7904" s="2" t="s">
        <v>48</v>
      </c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494"/>
        <v>concerning</v>
      </c>
      <c r="F7905" s="2">
        <v>0.48</v>
      </c>
      <c r="G7905" s="2">
        <f t="shared" si="492"/>
        <v>188.40959999999998</v>
      </c>
      <c r="H7905" s="2">
        <f t="shared" si="493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tr">
        <f t="shared" si="495"/>
        <v>loss</v>
      </c>
      <c r="P7905" s="2" t="s">
        <v>48</v>
      </c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494"/>
        <v>Good Sales</v>
      </c>
      <c r="F7906" s="2">
        <v>0.48</v>
      </c>
      <c r="G7906" s="2">
        <f t="shared" si="492"/>
        <v>511.72799999999995</v>
      </c>
      <c r="H7906" s="2">
        <f t="shared" si="493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tr">
        <f t="shared" si="495"/>
        <v>loss</v>
      </c>
      <c r="P7906" s="2" t="s">
        <v>23</v>
      </c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494"/>
        <v>Good Sales</v>
      </c>
      <c r="F7907" s="2">
        <v>0.04</v>
      </c>
      <c r="G7907" s="2">
        <f t="shared" si="492"/>
        <v>134.9716</v>
      </c>
      <c r="H7907" s="2">
        <f t="shared" si="493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tr">
        <f t="shared" si="495"/>
        <v>loss</v>
      </c>
      <c r="P7907" s="2" t="s">
        <v>48</v>
      </c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494"/>
        <v>Good Sales</v>
      </c>
      <c r="F7908" s="2">
        <v>0.01</v>
      </c>
      <c r="G7908" s="2">
        <f t="shared" si="492"/>
        <v>43.131800000000005</v>
      </c>
      <c r="H7908" s="2">
        <f t="shared" si="493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tr">
        <f t="shared" si="495"/>
        <v>loss</v>
      </c>
      <c r="P7908" s="2" t="s">
        <v>34</v>
      </c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494"/>
        <v>Good Sales</v>
      </c>
      <c r="F7909" s="2">
        <v>0.02</v>
      </c>
      <c r="G7909" s="2">
        <f t="shared" si="492"/>
        <v>53.0792</v>
      </c>
      <c r="H7909" s="2">
        <f t="shared" si="493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tr">
        <f t="shared" si="495"/>
        <v>loss</v>
      </c>
      <c r="P7909" s="2" t="s">
        <v>34</v>
      </c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494"/>
        <v>Good Sales</v>
      </c>
      <c r="F7910" s="2">
        <v>0.34</v>
      </c>
      <c r="G7910" s="2">
        <f t="shared" si="492"/>
        <v>1212.7392000000002</v>
      </c>
      <c r="H7910" s="2">
        <f t="shared" si="493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tr">
        <f t="shared" si="495"/>
        <v>loss</v>
      </c>
      <c r="P7910" s="2" t="s">
        <v>34</v>
      </c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494"/>
        <v>concerning</v>
      </c>
      <c r="F7911" s="2">
        <v>0.36</v>
      </c>
      <c r="G7911" s="2">
        <f t="shared" si="492"/>
        <v>73.17</v>
      </c>
      <c r="H7911" s="2">
        <f t="shared" si="493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tr">
        <f t="shared" si="495"/>
        <v>loss</v>
      </c>
      <c r="P7911" s="2" t="s">
        <v>34</v>
      </c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494"/>
        <v>Good Sales</v>
      </c>
      <c r="F7912" s="2">
        <v>0.36</v>
      </c>
      <c r="G7912" s="2">
        <f t="shared" si="492"/>
        <v>1109.2536</v>
      </c>
      <c r="H7912" s="2">
        <f t="shared" si="493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tr">
        <f t="shared" si="495"/>
        <v>loss</v>
      </c>
      <c r="P7912" s="2" t="s">
        <v>39</v>
      </c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494"/>
        <v>Good Sales</v>
      </c>
      <c r="F7913" s="2">
        <v>0.32</v>
      </c>
      <c r="G7913" s="2">
        <f t="shared" si="492"/>
        <v>1540.2720000000002</v>
      </c>
      <c r="H7913" s="2">
        <f t="shared" si="493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tr">
        <f t="shared" si="495"/>
        <v>profit</v>
      </c>
      <c r="P7913" s="2" t="s">
        <v>39</v>
      </c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494"/>
        <v>Good Sales</v>
      </c>
      <c r="F7914" s="2">
        <v>0.14000000000000001</v>
      </c>
      <c r="G7914" s="2">
        <f t="shared" si="492"/>
        <v>467.45580000000001</v>
      </c>
      <c r="H7914" s="2">
        <f t="shared" si="493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tr">
        <f t="shared" si="495"/>
        <v>profit</v>
      </c>
      <c r="P7914" s="2" t="s">
        <v>17</v>
      </c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494"/>
        <v>Good Sales</v>
      </c>
      <c r="F7915" s="2">
        <v>0.08</v>
      </c>
      <c r="G7915" s="2">
        <f t="shared" si="492"/>
        <v>369.53199999999998</v>
      </c>
      <c r="H7915" s="2">
        <f t="shared" si="493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tr">
        <f t="shared" si="495"/>
        <v>profit</v>
      </c>
      <c r="P7915" s="2" t="s">
        <v>39</v>
      </c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494"/>
        <v>Good Sales</v>
      </c>
      <c r="F7916" s="2">
        <v>0.46</v>
      </c>
      <c r="G7916" s="2">
        <f t="shared" si="492"/>
        <v>1321.787</v>
      </c>
      <c r="H7916" s="2">
        <f t="shared" si="493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tr">
        <f t="shared" si="495"/>
        <v>loss</v>
      </c>
      <c r="P7916" s="2" t="s">
        <v>23</v>
      </c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494"/>
        <v>Good Sales</v>
      </c>
      <c r="F7917" s="2">
        <v>0.46</v>
      </c>
      <c r="G7917" s="2">
        <f t="shared" si="492"/>
        <v>1946.9776000000002</v>
      </c>
      <c r="H7917" s="2">
        <f t="shared" si="493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tr">
        <f t="shared" si="495"/>
        <v>loss</v>
      </c>
      <c r="P7917" s="2" t="s">
        <v>34</v>
      </c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494"/>
        <v>concerning</v>
      </c>
      <c r="F7918" s="2">
        <v>0.12</v>
      </c>
      <c r="G7918" s="2">
        <f t="shared" si="492"/>
        <v>85.007999999999996</v>
      </c>
      <c r="H7918" s="2">
        <f t="shared" si="493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tr">
        <f t="shared" si="495"/>
        <v>loss</v>
      </c>
      <c r="P7918" s="2" t="s">
        <v>23</v>
      </c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494"/>
        <v>concerning</v>
      </c>
      <c r="F7919" s="2">
        <v>0.08</v>
      </c>
      <c r="G7919" s="2">
        <f t="shared" si="492"/>
        <v>56.416800000000002</v>
      </c>
      <c r="H7919" s="2">
        <f t="shared" si="493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tr">
        <f t="shared" si="495"/>
        <v>loss</v>
      </c>
      <c r="P7919" s="2" t="s">
        <v>17</v>
      </c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494"/>
        <v>concerning</v>
      </c>
      <c r="F7920" s="2">
        <v>0.19</v>
      </c>
      <c r="G7920" s="2">
        <f t="shared" si="492"/>
        <v>130.88720000000001</v>
      </c>
      <c r="H7920" s="2">
        <f t="shared" si="493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tr">
        <f t="shared" si="495"/>
        <v>loss</v>
      </c>
      <c r="P7920" s="2" t="s">
        <v>17</v>
      </c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494"/>
        <v>Good Sales</v>
      </c>
      <c r="F7921" s="2">
        <v>0.02</v>
      </c>
      <c r="G7921" s="2">
        <f t="shared" si="492"/>
        <v>49.907200000000003</v>
      </c>
      <c r="H7921" s="2">
        <f t="shared" si="493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tr">
        <f t="shared" si="495"/>
        <v>loss</v>
      </c>
      <c r="P7921" s="2" t="s">
        <v>48</v>
      </c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494"/>
        <v>Good Sales</v>
      </c>
      <c r="F7922" s="2">
        <v>0.08</v>
      </c>
      <c r="G7922" s="2">
        <f t="shared" si="492"/>
        <v>137.4632</v>
      </c>
      <c r="H7922" s="2">
        <f t="shared" si="493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tr">
        <f t="shared" si="495"/>
        <v>loss</v>
      </c>
      <c r="P7922" s="2" t="s">
        <v>28</v>
      </c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494"/>
        <v>Good Sales</v>
      </c>
      <c r="F7923" s="2">
        <v>0.19</v>
      </c>
      <c r="G7923" s="2">
        <f t="shared" si="492"/>
        <v>688.56190000000004</v>
      </c>
      <c r="H7923" s="2">
        <f t="shared" si="493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tr">
        <f t="shared" si="495"/>
        <v>loss</v>
      </c>
      <c r="P7923" s="2" t="s">
        <v>48</v>
      </c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494"/>
        <v>Good Sales</v>
      </c>
      <c r="F7924" s="2">
        <v>0.12</v>
      </c>
      <c r="G7924" s="2">
        <f t="shared" si="492"/>
        <v>542.74200000000008</v>
      </c>
      <c r="H7924" s="2">
        <f t="shared" si="493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tr">
        <f t="shared" si="495"/>
        <v>profit</v>
      </c>
      <c r="P7924" s="2" t="s">
        <v>17</v>
      </c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494"/>
        <v>Good Sales</v>
      </c>
      <c r="F7925" s="2">
        <v>0.37</v>
      </c>
      <c r="G7925" s="2">
        <f t="shared" si="492"/>
        <v>1159.9277999999999</v>
      </c>
      <c r="H7925" s="2">
        <f t="shared" si="493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tr">
        <f t="shared" si="495"/>
        <v>loss</v>
      </c>
      <c r="P7925" s="2" t="s">
        <v>39</v>
      </c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494"/>
        <v>Good Sales</v>
      </c>
      <c r="F7926" s="2">
        <v>0.45</v>
      </c>
      <c r="G7926" s="2">
        <f t="shared" si="492"/>
        <v>515.12850000000003</v>
      </c>
      <c r="H7926" s="2">
        <f t="shared" si="493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tr">
        <f t="shared" si="495"/>
        <v>loss</v>
      </c>
      <c r="P7926" s="2" t="s">
        <v>28</v>
      </c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494"/>
        <v>Good Sales</v>
      </c>
      <c r="F7927" s="2">
        <v>0.45</v>
      </c>
      <c r="G7927" s="2">
        <f t="shared" si="492"/>
        <v>2097.585</v>
      </c>
      <c r="H7927" s="2">
        <f t="shared" si="493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tr">
        <f t="shared" si="495"/>
        <v>profit</v>
      </c>
      <c r="P7927" s="2" t="s">
        <v>17</v>
      </c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494"/>
        <v>Good Sales</v>
      </c>
      <c r="F7928" s="2">
        <v>0.3</v>
      </c>
      <c r="G7928" s="2">
        <f t="shared" si="492"/>
        <v>805.94999999999993</v>
      </c>
      <c r="H7928" s="2">
        <f t="shared" si="493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tr">
        <f t="shared" si="495"/>
        <v>loss</v>
      </c>
      <c r="P7928" s="2" t="s">
        <v>28</v>
      </c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494"/>
        <v>Good Sales</v>
      </c>
      <c r="F7929" s="2">
        <v>0.35</v>
      </c>
      <c r="G7929" s="2">
        <f t="shared" si="492"/>
        <v>1269.7055</v>
      </c>
      <c r="H7929" s="2">
        <f t="shared" si="493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tr">
        <f t="shared" si="495"/>
        <v>loss</v>
      </c>
      <c r="P7929" s="2" t="s">
        <v>17</v>
      </c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494"/>
        <v>Good Sales</v>
      </c>
      <c r="F7930" s="2">
        <v>0.25</v>
      </c>
      <c r="G7930" s="2">
        <f t="shared" si="492"/>
        <v>1115.8699999999999</v>
      </c>
      <c r="H7930" s="2">
        <f t="shared" si="493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tr">
        <f t="shared" si="495"/>
        <v>loss</v>
      </c>
      <c r="P7930" s="2" t="s">
        <v>48</v>
      </c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494"/>
        <v>Good Sales</v>
      </c>
      <c r="F7931" s="2">
        <v>7.0000000000000007E-2</v>
      </c>
      <c r="G7931" s="2">
        <f t="shared" si="492"/>
        <v>346.51260000000008</v>
      </c>
      <c r="H7931" s="2">
        <f t="shared" si="493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tr">
        <f t="shared" si="495"/>
        <v>profit</v>
      </c>
      <c r="P7931" s="2" t="s">
        <v>23</v>
      </c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494"/>
        <v>Good Sales</v>
      </c>
      <c r="F7932" s="2">
        <v>0.32</v>
      </c>
      <c r="G7932" s="2">
        <f t="shared" si="492"/>
        <v>825.50720000000001</v>
      </c>
      <c r="H7932" s="2">
        <f t="shared" si="493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tr">
        <f t="shared" si="495"/>
        <v>loss</v>
      </c>
      <c r="P7932" s="2" t="s">
        <v>28</v>
      </c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494"/>
        <v>Good Sales</v>
      </c>
      <c r="F7933" s="2">
        <v>0.17</v>
      </c>
      <c r="G7933" s="2">
        <f t="shared" si="492"/>
        <v>690.11670000000004</v>
      </c>
      <c r="H7933" s="2">
        <f t="shared" si="493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tr">
        <f t="shared" si="495"/>
        <v>profit</v>
      </c>
      <c r="P7933" s="2" t="s">
        <v>17</v>
      </c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494"/>
        <v>Good Sales</v>
      </c>
      <c r="F7934" s="2">
        <v>0</v>
      </c>
      <c r="G7934" s="2">
        <f t="shared" si="492"/>
        <v>0</v>
      </c>
      <c r="H7934" s="2">
        <f t="shared" si="493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tr">
        <f t="shared" si="495"/>
        <v>loss</v>
      </c>
      <c r="P7934" s="2" t="s">
        <v>28</v>
      </c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494"/>
        <v>Good Sales</v>
      </c>
      <c r="F7935" s="2">
        <v>0.28999999999999998</v>
      </c>
      <c r="G7935" s="2">
        <f t="shared" si="492"/>
        <v>720.24979999999994</v>
      </c>
      <c r="H7935" s="2">
        <f t="shared" si="493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tr">
        <f t="shared" si="495"/>
        <v>loss</v>
      </c>
      <c r="P7935" s="2" t="s">
        <v>17</v>
      </c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494"/>
        <v>Good Sales</v>
      </c>
      <c r="F7936" s="2">
        <v>0.1</v>
      </c>
      <c r="G7936" s="2">
        <f t="shared" si="492"/>
        <v>273.47899999999998</v>
      </c>
      <c r="H7936" s="2">
        <f t="shared" si="493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tr">
        <f t="shared" si="495"/>
        <v>loss</v>
      </c>
      <c r="P7936" s="2" t="s">
        <v>17</v>
      </c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494"/>
        <v>Good Sales</v>
      </c>
      <c r="F7937" s="2">
        <v>0.44</v>
      </c>
      <c r="G7937" s="2">
        <f t="shared" si="492"/>
        <v>1088.098</v>
      </c>
      <c r="H7937" s="2">
        <f t="shared" si="493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tr">
        <f t="shared" si="495"/>
        <v>loss</v>
      </c>
      <c r="P7937" s="2" t="s">
        <v>28</v>
      </c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494"/>
        <v>Good Sales</v>
      </c>
      <c r="F7938" s="2">
        <v>0.47</v>
      </c>
      <c r="G7938" s="2">
        <f t="shared" ref="G7938:G8001" si="496">D7938*F7938</f>
        <v>1016.6288</v>
      </c>
      <c r="H7938" s="2">
        <f t="shared" ref="H7938:H8001" si="497">D7938-G7938</f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tr">
        <f t="shared" si="495"/>
        <v>loss</v>
      </c>
      <c r="P7938" s="2" t="s">
        <v>39</v>
      </c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498">IF(D7939&gt;800,"Good Sales","concerning")</f>
        <v>Good Sales</v>
      </c>
      <c r="F7939" s="2">
        <v>0.08</v>
      </c>
      <c r="G7939" s="2">
        <f t="shared" si="496"/>
        <v>291.69839999999999</v>
      </c>
      <c r="H7939" s="2">
        <f t="shared" si="497"/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tr">
        <f t="shared" ref="O7939:O8002" si="499">IF(N7939&gt;800,"profit","loss")</f>
        <v>loss</v>
      </c>
      <c r="P7939" s="2" t="s">
        <v>17</v>
      </c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498"/>
        <v>Good Sales</v>
      </c>
      <c r="F7940" s="2">
        <v>0.01</v>
      </c>
      <c r="G7940" s="2">
        <f t="shared" si="496"/>
        <v>13.234100000000002</v>
      </c>
      <c r="H7940" s="2">
        <f t="shared" si="497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tr">
        <f t="shared" si="499"/>
        <v>loss</v>
      </c>
      <c r="P7940" s="2" t="s">
        <v>39</v>
      </c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498"/>
        <v>Good Sales</v>
      </c>
      <c r="F7941" s="2">
        <v>0</v>
      </c>
      <c r="G7941" s="2">
        <f t="shared" si="496"/>
        <v>0</v>
      </c>
      <c r="H7941" s="2">
        <f t="shared" si="497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tr">
        <f t="shared" si="499"/>
        <v>loss</v>
      </c>
      <c r="P7941" s="2" t="s">
        <v>23</v>
      </c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498"/>
        <v>Good Sales</v>
      </c>
      <c r="F7942" s="2">
        <v>0.46</v>
      </c>
      <c r="G7942" s="2">
        <f t="shared" si="496"/>
        <v>1653.01</v>
      </c>
      <c r="H7942" s="2">
        <f t="shared" si="497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tr">
        <f t="shared" si="499"/>
        <v>loss</v>
      </c>
      <c r="P7942" s="2" t="s">
        <v>17</v>
      </c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498"/>
        <v>Good Sales</v>
      </c>
      <c r="F7943" s="2">
        <v>0.08</v>
      </c>
      <c r="G7943" s="2">
        <f t="shared" si="496"/>
        <v>357.7</v>
      </c>
      <c r="H7943" s="2">
        <f t="shared" si="497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tr">
        <f t="shared" si="499"/>
        <v>loss</v>
      </c>
      <c r="P7943" s="2" t="s">
        <v>23</v>
      </c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498"/>
        <v>Good Sales</v>
      </c>
      <c r="F7944" s="2">
        <v>0.22</v>
      </c>
      <c r="G7944" s="2">
        <f t="shared" si="496"/>
        <v>379.76400000000001</v>
      </c>
      <c r="H7944" s="2">
        <f t="shared" si="497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tr">
        <f t="shared" si="499"/>
        <v>loss</v>
      </c>
      <c r="P7944" s="2" t="s">
        <v>17</v>
      </c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498"/>
        <v>Good Sales</v>
      </c>
      <c r="F7945" s="2">
        <v>0.03</v>
      </c>
      <c r="G7945" s="2">
        <f t="shared" si="496"/>
        <v>129.50819999999999</v>
      </c>
      <c r="H7945" s="2">
        <f t="shared" si="497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tr">
        <f t="shared" si="499"/>
        <v>loss</v>
      </c>
      <c r="P7945" s="2" t="s">
        <v>17</v>
      </c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498"/>
        <v>Good Sales</v>
      </c>
      <c r="F7946" s="2">
        <v>0.19</v>
      </c>
      <c r="G7946" s="2">
        <f t="shared" si="496"/>
        <v>899.06670000000008</v>
      </c>
      <c r="H7946" s="2">
        <f t="shared" si="497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tr">
        <f t="shared" si="499"/>
        <v>profit</v>
      </c>
      <c r="P7946" s="2" t="s">
        <v>39</v>
      </c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498"/>
        <v>Good Sales</v>
      </c>
      <c r="F7947" s="2">
        <v>0.39</v>
      </c>
      <c r="G7947" s="2">
        <f t="shared" si="496"/>
        <v>1278.6267</v>
      </c>
      <c r="H7947" s="2">
        <f t="shared" si="497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tr">
        <f t="shared" si="499"/>
        <v>loss</v>
      </c>
      <c r="P7947" s="2" t="s">
        <v>17</v>
      </c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498"/>
        <v>Good Sales</v>
      </c>
      <c r="F7948" s="2">
        <v>0.2</v>
      </c>
      <c r="G7948" s="2">
        <f t="shared" si="496"/>
        <v>776.00400000000002</v>
      </c>
      <c r="H7948" s="2">
        <f t="shared" si="497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tr">
        <f t="shared" si="499"/>
        <v>loss</v>
      </c>
      <c r="P7948" s="2" t="s">
        <v>39</v>
      </c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498"/>
        <v>Good Sales</v>
      </c>
      <c r="F7949" s="2">
        <v>0.39</v>
      </c>
      <c r="G7949" s="2">
        <f t="shared" si="496"/>
        <v>814.30439999999999</v>
      </c>
      <c r="H7949" s="2">
        <f t="shared" si="497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tr">
        <f t="shared" si="499"/>
        <v>loss</v>
      </c>
      <c r="P7949" s="2" t="s">
        <v>48</v>
      </c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498"/>
        <v>Good Sales</v>
      </c>
      <c r="F7950" s="2">
        <v>0.34</v>
      </c>
      <c r="G7950" s="2">
        <f t="shared" si="496"/>
        <v>1620.2564000000002</v>
      </c>
      <c r="H7950" s="2">
        <f t="shared" si="497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tr">
        <f t="shared" si="499"/>
        <v>profit</v>
      </c>
      <c r="P7950" s="2" t="s">
        <v>28</v>
      </c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498"/>
        <v>Good Sales</v>
      </c>
      <c r="F7951" s="2">
        <v>0.26</v>
      </c>
      <c r="G7951" s="2">
        <f t="shared" si="496"/>
        <v>880.67719999999997</v>
      </c>
      <c r="H7951" s="2">
        <f t="shared" si="497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tr">
        <f t="shared" si="499"/>
        <v>profit</v>
      </c>
      <c r="P7951" s="2" t="s">
        <v>39</v>
      </c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498"/>
        <v>Good Sales</v>
      </c>
      <c r="F7952" s="2">
        <v>0.37</v>
      </c>
      <c r="G7952" s="2">
        <f t="shared" si="496"/>
        <v>599.31489999999997</v>
      </c>
      <c r="H7952" s="2">
        <f t="shared" si="497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tr">
        <f t="shared" si="499"/>
        <v>loss</v>
      </c>
      <c r="P7952" s="2" t="s">
        <v>34</v>
      </c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498"/>
        <v>Good Sales</v>
      </c>
      <c r="F7953" s="2">
        <v>0.44</v>
      </c>
      <c r="G7953" s="2">
        <f t="shared" si="496"/>
        <v>915.58720000000005</v>
      </c>
      <c r="H7953" s="2">
        <f t="shared" si="497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tr">
        <f t="shared" si="499"/>
        <v>loss</v>
      </c>
      <c r="P7953" s="2" t="s">
        <v>17</v>
      </c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498"/>
        <v>Good Sales</v>
      </c>
      <c r="F7954" s="2">
        <v>0.4</v>
      </c>
      <c r="G7954" s="2">
        <f t="shared" si="496"/>
        <v>1250.8000000000002</v>
      </c>
      <c r="H7954" s="2">
        <f t="shared" si="497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tr">
        <f t="shared" si="499"/>
        <v>profit</v>
      </c>
      <c r="P7954" s="2" t="s">
        <v>28</v>
      </c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498"/>
        <v>Good Sales</v>
      </c>
      <c r="F7955" s="2">
        <v>0.35</v>
      </c>
      <c r="G7955" s="2">
        <f t="shared" si="496"/>
        <v>436.541</v>
      </c>
      <c r="H7955" s="2">
        <f t="shared" si="497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tr">
        <f t="shared" si="499"/>
        <v>loss</v>
      </c>
      <c r="P7955" s="2" t="s">
        <v>28</v>
      </c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498"/>
        <v>Good Sales</v>
      </c>
      <c r="F7956" s="2">
        <v>0.35</v>
      </c>
      <c r="G7956" s="2">
        <f t="shared" si="496"/>
        <v>1327.963</v>
      </c>
      <c r="H7956" s="2">
        <f t="shared" si="497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tr">
        <f t="shared" si="499"/>
        <v>profit</v>
      </c>
      <c r="P7956" s="2" t="s">
        <v>48</v>
      </c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498"/>
        <v>Good Sales</v>
      </c>
      <c r="F7957" s="2">
        <v>0.08</v>
      </c>
      <c r="G7957" s="2">
        <f t="shared" si="496"/>
        <v>96.0792</v>
      </c>
      <c r="H7957" s="2">
        <f t="shared" si="497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tr">
        <f t="shared" si="499"/>
        <v>loss</v>
      </c>
      <c r="P7957" s="2" t="s">
        <v>28</v>
      </c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498"/>
        <v>Good Sales</v>
      </c>
      <c r="F7958" s="2">
        <v>0.48</v>
      </c>
      <c r="G7958" s="2">
        <f t="shared" si="496"/>
        <v>1439.8896</v>
      </c>
      <c r="H7958" s="2">
        <f t="shared" si="497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tr">
        <f t="shared" si="499"/>
        <v>loss</v>
      </c>
      <c r="P7958" s="2" t="s">
        <v>28</v>
      </c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498"/>
        <v>Good Sales</v>
      </c>
      <c r="F7959" s="2">
        <v>0.1</v>
      </c>
      <c r="G7959" s="2">
        <f t="shared" si="496"/>
        <v>351.53300000000002</v>
      </c>
      <c r="H7959" s="2">
        <f t="shared" si="497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tr">
        <f t="shared" si="499"/>
        <v>loss</v>
      </c>
      <c r="P7959" s="2" t="s">
        <v>34</v>
      </c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498"/>
        <v>Good Sales</v>
      </c>
      <c r="F7960" s="2">
        <v>0.17</v>
      </c>
      <c r="G7960" s="2">
        <f t="shared" si="496"/>
        <v>733.16920000000005</v>
      </c>
      <c r="H7960" s="2">
        <f t="shared" si="497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tr">
        <f t="shared" si="499"/>
        <v>profit</v>
      </c>
      <c r="P7960" s="2" t="s">
        <v>34</v>
      </c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498"/>
        <v>Good Sales</v>
      </c>
      <c r="F7961" s="2">
        <v>0.26</v>
      </c>
      <c r="G7961" s="2">
        <f t="shared" si="496"/>
        <v>960.98860000000002</v>
      </c>
      <c r="H7961" s="2">
        <f t="shared" si="497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tr">
        <f t="shared" si="499"/>
        <v>loss</v>
      </c>
      <c r="P7961" s="2" t="s">
        <v>34</v>
      </c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498"/>
        <v>Good Sales</v>
      </c>
      <c r="F7962" s="2">
        <v>0.06</v>
      </c>
      <c r="G7962" s="2">
        <f t="shared" si="496"/>
        <v>240.85439999999997</v>
      </c>
      <c r="H7962" s="2">
        <f t="shared" si="497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tr">
        <f t="shared" si="499"/>
        <v>profit</v>
      </c>
      <c r="P7962" s="2" t="s">
        <v>23</v>
      </c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498"/>
        <v>Good Sales</v>
      </c>
      <c r="F7963" s="2">
        <v>0.3</v>
      </c>
      <c r="G7963" s="2">
        <f t="shared" si="496"/>
        <v>1372.011</v>
      </c>
      <c r="H7963" s="2">
        <f t="shared" si="497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tr">
        <f t="shared" si="499"/>
        <v>loss</v>
      </c>
      <c r="P7963" s="2" t="s">
        <v>34</v>
      </c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498"/>
        <v>Good Sales</v>
      </c>
      <c r="F7964" s="2">
        <v>0.09</v>
      </c>
      <c r="G7964" s="2">
        <f t="shared" si="496"/>
        <v>272.61719999999997</v>
      </c>
      <c r="H7964" s="2">
        <f t="shared" si="497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tr">
        <f t="shared" si="499"/>
        <v>loss</v>
      </c>
      <c r="P7964" s="2" t="s">
        <v>39</v>
      </c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498"/>
        <v>Good Sales</v>
      </c>
      <c r="F7965" s="2">
        <v>0.46</v>
      </c>
      <c r="G7965" s="2">
        <f t="shared" si="496"/>
        <v>1953.5142000000003</v>
      </c>
      <c r="H7965" s="2">
        <f t="shared" si="497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tr">
        <f t="shared" si="499"/>
        <v>loss</v>
      </c>
      <c r="P7965" s="2" t="s">
        <v>34</v>
      </c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498"/>
        <v>Good Sales</v>
      </c>
      <c r="F7966" s="2">
        <v>0.44</v>
      </c>
      <c r="G7966" s="2">
        <f t="shared" si="496"/>
        <v>543.91480000000001</v>
      </c>
      <c r="H7966" s="2">
        <f t="shared" si="497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tr">
        <f t="shared" si="499"/>
        <v>loss</v>
      </c>
      <c r="P7966" s="2" t="s">
        <v>28</v>
      </c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498"/>
        <v>Good Sales</v>
      </c>
      <c r="F7967" s="2">
        <v>0.27</v>
      </c>
      <c r="G7967" s="2">
        <f t="shared" si="496"/>
        <v>1104.8913</v>
      </c>
      <c r="H7967" s="2">
        <f t="shared" si="497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tr">
        <f t="shared" si="499"/>
        <v>loss</v>
      </c>
      <c r="P7967" s="2" t="s">
        <v>34</v>
      </c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498"/>
        <v>Good Sales</v>
      </c>
      <c r="F7968" s="2">
        <v>0.22</v>
      </c>
      <c r="G7968" s="2">
        <f t="shared" si="496"/>
        <v>260.9794</v>
      </c>
      <c r="H7968" s="2">
        <f t="shared" si="497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tr">
        <f t="shared" si="499"/>
        <v>loss</v>
      </c>
      <c r="P7968" s="2" t="s">
        <v>17</v>
      </c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498"/>
        <v>Good Sales</v>
      </c>
      <c r="F7969" s="2">
        <v>0.05</v>
      </c>
      <c r="G7969" s="2">
        <f t="shared" si="496"/>
        <v>233.98400000000004</v>
      </c>
      <c r="H7969" s="2">
        <f t="shared" si="497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tr">
        <f t="shared" si="499"/>
        <v>loss</v>
      </c>
      <c r="P7969" s="2" t="s">
        <v>28</v>
      </c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498"/>
        <v>Good Sales</v>
      </c>
      <c r="F7970" s="2">
        <v>0.41</v>
      </c>
      <c r="G7970" s="2">
        <f t="shared" si="496"/>
        <v>703.91669999999988</v>
      </c>
      <c r="H7970" s="2">
        <f t="shared" si="497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tr">
        <f t="shared" si="499"/>
        <v>loss</v>
      </c>
      <c r="P7970" s="2" t="s">
        <v>39</v>
      </c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498"/>
        <v>Good Sales</v>
      </c>
      <c r="F7971" s="2">
        <v>0.19</v>
      </c>
      <c r="G7971" s="2">
        <f t="shared" si="496"/>
        <v>178.9819</v>
      </c>
      <c r="H7971" s="2">
        <f t="shared" si="497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tr">
        <f t="shared" si="499"/>
        <v>loss</v>
      </c>
      <c r="P7971" s="2" t="s">
        <v>34</v>
      </c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498"/>
        <v>Good Sales</v>
      </c>
      <c r="F7972" s="2">
        <v>0.12</v>
      </c>
      <c r="G7972" s="2">
        <f t="shared" si="496"/>
        <v>99.123599999999996</v>
      </c>
      <c r="H7972" s="2">
        <f t="shared" si="497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tr">
        <f t="shared" si="499"/>
        <v>loss</v>
      </c>
      <c r="P7972" s="2" t="s">
        <v>28</v>
      </c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498"/>
        <v>Good Sales</v>
      </c>
      <c r="F7973" s="2">
        <v>0.5</v>
      </c>
      <c r="G7973" s="2">
        <f t="shared" si="496"/>
        <v>508.815</v>
      </c>
      <c r="H7973" s="2">
        <f t="shared" si="497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tr">
        <f t="shared" si="499"/>
        <v>loss</v>
      </c>
      <c r="P7973" s="2" t="s">
        <v>23</v>
      </c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498"/>
        <v>Good Sales</v>
      </c>
      <c r="F7974" s="2">
        <v>0.33</v>
      </c>
      <c r="G7974" s="2">
        <f t="shared" si="496"/>
        <v>756.67349999999999</v>
      </c>
      <c r="H7974" s="2">
        <f t="shared" si="497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tr">
        <f t="shared" si="499"/>
        <v>loss</v>
      </c>
      <c r="P7974" s="2" t="s">
        <v>34</v>
      </c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498"/>
        <v>Good Sales</v>
      </c>
      <c r="F7975" s="2">
        <v>0.04</v>
      </c>
      <c r="G7975" s="2">
        <f t="shared" si="496"/>
        <v>106.34120000000001</v>
      </c>
      <c r="H7975" s="2">
        <f t="shared" si="497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tr">
        <f t="shared" si="499"/>
        <v>loss</v>
      </c>
      <c r="P7975" s="2" t="s">
        <v>23</v>
      </c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498"/>
        <v>Good Sales</v>
      </c>
      <c r="F7976" s="2">
        <v>0.4</v>
      </c>
      <c r="G7976" s="2">
        <f t="shared" si="496"/>
        <v>1831.0200000000002</v>
      </c>
      <c r="H7976" s="2">
        <f t="shared" si="497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tr">
        <f t="shared" si="499"/>
        <v>loss</v>
      </c>
      <c r="P7976" s="2" t="s">
        <v>17</v>
      </c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498"/>
        <v>Good Sales</v>
      </c>
      <c r="F7977" s="2">
        <v>0.38</v>
      </c>
      <c r="G7977" s="2">
        <f t="shared" si="496"/>
        <v>747.44860000000006</v>
      </c>
      <c r="H7977" s="2">
        <f t="shared" si="497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tr">
        <f t="shared" si="499"/>
        <v>loss</v>
      </c>
      <c r="P7977" s="2" t="s">
        <v>23</v>
      </c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498"/>
        <v>Good Sales</v>
      </c>
      <c r="F7978" s="2">
        <v>0.2</v>
      </c>
      <c r="G7978" s="2">
        <f t="shared" si="496"/>
        <v>233.13200000000003</v>
      </c>
      <c r="H7978" s="2">
        <f t="shared" si="497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tr">
        <f t="shared" si="499"/>
        <v>loss</v>
      </c>
      <c r="P7978" s="2" t="s">
        <v>23</v>
      </c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498"/>
        <v>Good Sales</v>
      </c>
      <c r="F7979" s="2">
        <v>0.06</v>
      </c>
      <c r="G7979" s="2">
        <f t="shared" si="496"/>
        <v>224.68319999999997</v>
      </c>
      <c r="H7979" s="2">
        <f t="shared" si="497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tr">
        <f t="shared" si="499"/>
        <v>loss</v>
      </c>
      <c r="P7979" s="2" t="s">
        <v>34</v>
      </c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498"/>
        <v>concerning</v>
      </c>
      <c r="F7980" s="2">
        <v>0.25</v>
      </c>
      <c r="G7980" s="2">
        <f t="shared" si="496"/>
        <v>189.95249999999999</v>
      </c>
      <c r="H7980" s="2">
        <f t="shared" si="497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tr">
        <f t="shared" si="499"/>
        <v>loss</v>
      </c>
      <c r="P7980" s="2" t="s">
        <v>17</v>
      </c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498"/>
        <v>Good Sales</v>
      </c>
      <c r="F7981" s="2">
        <v>0.38</v>
      </c>
      <c r="G7981" s="2">
        <f t="shared" si="496"/>
        <v>1699.4322</v>
      </c>
      <c r="H7981" s="2">
        <f t="shared" si="497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tr">
        <f t="shared" si="499"/>
        <v>profit</v>
      </c>
      <c r="P7981" s="2" t="s">
        <v>23</v>
      </c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498"/>
        <v>Good Sales</v>
      </c>
      <c r="F7982" s="2">
        <v>0.04</v>
      </c>
      <c r="G7982" s="2">
        <f t="shared" si="496"/>
        <v>84.242400000000004</v>
      </c>
      <c r="H7982" s="2">
        <f t="shared" si="497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tr">
        <f t="shared" si="499"/>
        <v>loss</v>
      </c>
      <c r="P7982" s="2" t="s">
        <v>28</v>
      </c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498"/>
        <v>Good Sales</v>
      </c>
      <c r="F7983" s="2">
        <v>0.08</v>
      </c>
      <c r="G7983" s="2">
        <f t="shared" si="496"/>
        <v>248.62560000000002</v>
      </c>
      <c r="H7983" s="2">
        <f t="shared" si="497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tr">
        <f t="shared" si="499"/>
        <v>loss</v>
      </c>
      <c r="P7983" s="2" t="s">
        <v>17</v>
      </c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498"/>
        <v>Good Sales</v>
      </c>
      <c r="F7984" s="2">
        <v>0.31</v>
      </c>
      <c r="G7984" s="2">
        <f t="shared" si="496"/>
        <v>313.81299999999999</v>
      </c>
      <c r="H7984" s="2">
        <f t="shared" si="497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tr">
        <f t="shared" si="499"/>
        <v>loss</v>
      </c>
      <c r="P7984" s="2" t="s">
        <v>23</v>
      </c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498"/>
        <v>Good Sales</v>
      </c>
      <c r="F7985" s="2">
        <v>0.28000000000000003</v>
      </c>
      <c r="G7985" s="2">
        <f t="shared" si="496"/>
        <v>227.66520000000003</v>
      </c>
      <c r="H7985" s="2">
        <f t="shared" si="497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tr">
        <f t="shared" si="499"/>
        <v>loss</v>
      </c>
      <c r="P7985" s="2" t="s">
        <v>17</v>
      </c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498"/>
        <v>Good Sales</v>
      </c>
      <c r="F7986" s="2">
        <v>0.45</v>
      </c>
      <c r="G7986" s="2">
        <f t="shared" si="496"/>
        <v>1806.4395</v>
      </c>
      <c r="H7986" s="2">
        <f t="shared" si="497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tr">
        <f t="shared" si="499"/>
        <v>profit</v>
      </c>
      <c r="P7986" s="2" t="s">
        <v>48</v>
      </c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498"/>
        <v>Good Sales</v>
      </c>
      <c r="F7987" s="2">
        <v>0.41</v>
      </c>
      <c r="G7987" s="2">
        <f t="shared" si="496"/>
        <v>904.27139999999997</v>
      </c>
      <c r="H7987" s="2">
        <f t="shared" si="497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tr">
        <f t="shared" si="499"/>
        <v>loss</v>
      </c>
      <c r="P7987" s="2" t="s">
        <v>28</v>
      </c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498"/>
        <v>Good Sales</v>
      </c>
      <c r="F7988" s="2">
        <v>0.46</v>
      </c>
      <c r="G7988" s="2">
        <f t="shared" si="496"/>
        <v>2270.1184000000003</v>
      </c>
      <c r="H7988" s="2">
        <f t="shared" si="497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tr">
        <f t="shared" si="499"/>
        <v>loss</v>
      </c>
      <c r="P7988" s="2" t="s">
        <v>39</v>
      </c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498"/>
        <v>Good Sales</v>
      </c>
      <c r="F7989" s="2">
        <v>0.23</v>
      </c>
      <c r="G7989" s="2">
        <f t="shared" si="496"/>
        <v>613.88380000000006</v>
      </c>
      <c r="H7989" s="2">
        <f t="shared" si="497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tr">
        <f t="shared" si="499"/>
        <v>loss</v>
      </c>
      <c r="P7989" s="2" t="s">
        <v>17</v>
      </c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498"/>
        <v>Good Sales</v>
      </c>
      <c r="F7990" s="2">
        <v>0.39</v>
      </c>
      <c r="G7990" s="2">
        <f t="shared" si="496"/>
        <v>1655.0429999999999</v>
      </c>
      <c r="H7990" s="2">
        <f t="shared" si="497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tr">
        <f t="shared" si="499"/>
        <v>loss</v>
      </c>
      <c r="P7990" s="2" t="s">
        <v>28</v>
      </c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498"/>
        <v>Good Sales</v>
      </c>
      <c r="F7991" s="2">
        <v>0.02</v>
      </c>
      <c r="G7991" s="2">
        <f t="shared" si="496"/>
        <v>98.0364</v>
      </c>
      <c r="H7991" s="2">
        <f t="shared" si="497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tr">
        <f t="shared" si="499"/>
        <v>profit</v>
      </c>
      <c r="P7991" s="2" t="s">
        <v>17</v>
      </c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498"/>
        <v>Good Sales</v>
      </c>
      <c r="F7992" s="2">
        <v>0.15</v>
      </c>
      <c r="G7992" s="2">
        <f t="shared" si="496"/>
        <v>221.64600000000002</v>
      </c>
      <c r="H7992" s="2">
        <f t="shared" si="497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tr">
        <f t="shared" si="499"/>
        <v>loss</v>
      </c>
      <c r="P7992" s="2" t="s">
        <v>23</v>
      </c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498"/>
        <v>Good Sales</v>
      </c>
      <c r="F7993" s="2">
        <v>0.32</v>
      </c>
      <c r="G7993" s="2">
        <f t="shared" si="496"/>
        <v>1287.7824000000001</v>
      </c>
      <c r="H7993" s="2">
        <f t="shared" si="497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tr">
        <f t="shared" si="499"/>
        <v>loss</v>
      </c>
      <c r="P7993" s="2" t="s">
        <v>48</v>
      </c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498"/>
        <v>concerning</v>
      </c>
      <c r="F7994" s="2">
        <v>0.38</v>
      </c>
      <c r="G7994" s="2">
        <f t="shared" si="496"/>
        <v>78.975400000000008</v>
      </c>
      <c r="H7994" s="2">
        <f t="shared" si="497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tr">
        <f t="shared" si="499"/>
        <v>loss</v>
      </c>
      <c r="P7994" s="2" t="s">
        <v>39</v>
      </c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498"/>
        <v>Good Sales</v>
      </c>
      <c r="F7995" s="2">
        <v>0.28999999999999998</v>
      </c>
      <c r="G7995" s="2">
        <f t="shared" si="496"/>
        <v>994.93200000000002</v>
      </c>
      <c r="H7995" s="2">
        <f t="shared" si="497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tr">
        <f t="shared" si="499"/>
        <v>loss</v>
      </c>
      <c r="P7995" s="2" t="s">
        <v>39</v>
      </c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498"/>
        <v>Good Sales</v>
      </c>
      <c r="F7996" s="2">
        <v>0.24</v>
      </c>
      <c r="G7996" s="2">
        <f t="shared" si="496"/>
        <v>900.35759999999993</v>
      </c>
      <c r="H7996" s="2">
        <f t="shared" si="497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tr">
        <f t="shared" si="499"/>
        <v>profit</v>
      </c>
      <c r="P7996" s="2" t="s">
        <v>23</v>
      </c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498"/>
        <v>Good Sales</v>
      </c>
      <c r="F7997" s="2">
        <v>0.12</v>
      </c>
      <c r="G7997" s="2">
        <f t="shared" si="496"/>
        <v>292.68959999999998</v>
      </c>
      <c r="H7997" s="2">
        <f t="shared" si="497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tr">
        <f t="shared" si="499"/>
        <v>loss</v>
      </c>
      <c r="P7997" s="2" t="s">
        <v>23</v>
      </c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498"/>
        <v>Good Sales</v>
      </c>
      <c r="F7998" s="2">
        <v>0.09</v>
      </c>
      <c r="G7998" s="2">
        <f t="shared" si="496"/>
        <v>80.488799999999998</v>
      </c>
      <c r="H7998" s="2">
        <f t="shared" si="497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tr">
        <f t="shared" si="499"/>
        <v>loss</v>
      </c>
      <c r="P7998" s="2" t="s">
        <v>17</v>
      </c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498"/>
        <v>Good Sales</v>
      </c>
      <c r="F7999" s="2">
        <v>0.44</v>
      </c>
      <c r="G7999" s="2">
        <f t="shared" si="496"/>
        <v>1373.6491999999998</v>
      </c>
      <c r="H7999" s="2">
        <f t="shared" si="497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tr">
        <f t="shared" si="499"/>
        <v>loss</v>
      </c>
      <c r="P7999" s="2" t="s">
        <v>23</v>
      </c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498"/>
        <v>Good Sales</v>
      </c>
      <c r="F8000" s="2">
        <v>7.0000000000000007E-2</v>
      </c>
      <c r="G8000" s="2">
        <f t="shared" si="496"/>
        <v>314.85230000000007</v>
      </c>
      <c r="H8000" s="2">
        <f t="shared" si="497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tr">
        <f t="shared" si="499"/>
        <v>profit</v>
      </c>
      <c r="P8000" s="2" t="s">
        <v>28</v>
      </c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498"/>
        <v>Good Sales</v>
      </c>
      <c r="F8001" s="2">
        <v>0.22</v>
      </c>
      <c r="G8001" s="2">
        <f t="shared" si="496"/>
        <v>1025.9612</v>
      </c>
      <c r="H8001" s="2">
        <f t="shared" si="497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tr">
        <f t="shared" si="499"/>
        <v>loss</v>
      </c>
      <c r="P8001" s="2" t="s">
        <v>34</v>
      </c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498"/>
        <v>Good Sales</v>
      </c>
      <c r="F8002" s="2">
        <v>0.44</v>
      </c>
      <c r="G8002" s="2">
        <f t="shared" ref="G8002:G8065" si="500">D8002*F8002</f>
        <v>1652.596</v>
      </c>
      <c r="H8002" s="2">
        <f t="shared" ref="H8002:H8065" si="501">D8002-G8002</f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tr">
        <f t="shared" si="499"/>
        <v>loss</v>
      </c>
      <c r="P8002" s="2" t="s">
        <v>34</v>
      </c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502">IF(D8003&gt;800,"Good Sales","concerning")</f>
        <v>Good Sales</v>
      </c>
      <c r="F8003" s="2">
        <v>7.0000000000000007E-2</v>
      </c>
      <c r="G8003" s="2">
        <f t="shared" si="500"/>
        <v>97.453300000000013</v>
      </c>
      <c r="H8003" s="2">
        <f t="shared" si="501"/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tr">
        <f t="shared" ref="O8003:O8066" si="503">IF(N8003&gt;800,"profit","loss")</f>
        <v>loss</v>
      </c>
      <c r="P8003" s="2" t="s">
        <v>28</v>
      </c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502"/>
        <v>Good Sales</v>
      </c>
      <c r="F8004" s="2">
        <v>0.06</v>
      </c>
      <c r="G8004" s="2">
        <f t="shared" si="500"/>
        <v>261.87600000000003</v>
      </c>
      <c r="H8004" s="2">
        <f t="shared" si="50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tr">
        <f t="shared" si="503"/>
        <v>profit</v>
      </c>
      <c r="P8004" s="2" t="s">
        <v>28</v>
      </c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502"/>
        <v>Good Sales</v>
      </c>
      <c r="F8005" s="2">
        <v>0.35</v>
      </c>
      <c r="G8005" s="2">
        <f t="shared" si="500"/>
        <v>1559.3304999999998</v>
      </c>
      <c r="H8005" s="2">
        <f t="shared" si="50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tr">
        <f t="shared" si="503"/>
        <v>loss</v>
      </c>
      <c r="P8005" s="2" t="s">
        <v>28</v>
      </c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502"/>
        <v>Good Sales</v>
      </c>
      <c r="F8006" s="2">
        <v>0.17</v>
      </c>
      <c r="G8006" s="2">
        <f t="shared" si="500"/>
        <v>322.91330000000005</v>
      </c>
      <c r="H8006" s="2">
        <f t="shared" si="50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tr">
        <f t="shared" si="503"/>
        <v>loss</v>
      </c>
      <c r="P8006" s="2" t="s">
        <v>17</v>
      </c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502"/>
        <v>Good Sales</v>
      </c>
      <c r="F8007" s="2">
        <v>0.22</v>
      </c>
      <c r="G8007" s="2">
        <f t="shared" si="500"/>
        <v>219.2542</v>
      </c>
      <c r="H8007" s="2">
        <f t="shared" si="50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tr">
        <f t="shared" si="503"/>
        <v>loss</v>
      </c>
      <c r="P8007" s="2" t="s">
        <v>23</v>
      </c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502"/>
        <v>Good Sales</v>
      </c>
      <c r="F8008" s="2">
        <v>0.31</v>
      </c>
      <c r="G8008" s="2">
        <f t="shared" si="500"/>
        <v>1359.6072999999999</v>
      </c>
      <c r="H8008" s="2">
        <f t="shared" si="50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tr">
        <f t="shared" si="503"/>
        <v>profit</v>
      </c>
      <c r="P8008" s="2" t="s">
        <v>28</v>
      </c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502"/>
        <v>Good Sales</v>
      </c>
      <c r="F8009" s="2">
        <v>0.19</v>
      </c>
      <c r="G8009" s="2">
        <f t="shared" si="500"/>
        <v>843.0261999999999</v>
      </c>
      <c r="H8009" s="2">
        <f t="shared" si="50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tr">
        <f t="shared" si="503"/>
        <v>profit</v>
      </c>
      <c r="P8009" s="2" t="s">
        <v>34</v>
      </c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502"/>
        <v>concerning</v>
      </c>
      <c r="F8010" s="2">
        <v>0.4</v>
      </c>
      <c r="G8010" s="2">
        <f t="shared" si="500"/>
        <v>237.77600000000004</v>
      </c>
      <c r="H8010" s="2">
        <f t="shared" si="50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tr">
        <f t="shared" si="503"/>
        <v>loss</v>
      </c>
      <c r="P8010" s="2" t="s">
        <v>39</v>
      </c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502"/>
        <v>Good Sales</v>
      </c>
      <c r="F8011" s="2">
        <v>0.48</v>
      </c>
      <c r="G8011" s="2">
        <f t="shared" si="500"/>
        <v>2322.3456000000001</v>
      </c>
      <c r="H8011" s="2">
        <f t="shared" si="50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tr">
        <f t="shared" si="503"/>
        <v>profit</v>
      </c>
      <c r="P8011" s="2" t="s">
        <v>39</v>
      </c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502"/>
        <v>Good Sales</v>
      </c>
      <c r="F8012" s="2">
        <v>0.47</v>
      </c>
      <c r="G8012" s="2">
        <f t="shared" si="500"/>
        <v>1274.6822999999999</v>
      </c>
      <c r="H8012" s="2">
        <f t="shared" si="50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tr">
        <f t="shared" si="503"/>
        <v>loss</v>
      </c>
      <c r="P8012" s="2" t="s">
        <v>28</v>
      </c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502"/>
        <v>Good Sales</v>
      </c>
      <c r="F8013" s="2">
        <v>0.27</v>
      </c>
      <c r="G8013" s="2">
        <f t="shared" si="500"/>
        <v>1341.7056</v>
      </c>
      <c r="H8013" s="2">
        <f t="shared" si="50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tr">
        <f t="shared" si="503"/>
        <v>profit</v>
      </c>
      <c r="P8013" s="2" t="s">
        <v>34</v>
      </c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502"/>
        <v>Good Sales</v>
      </c>
      <c r="F8014" s="2">
        <v>0.18</v>
      </c>
      <c r="G8014" s="2">
        <f t="shared" si="500"/>
        <v>410.49719999999996</v>
      </c>
      <c r="H8014" s="2">
        <f t="shared" si="50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tr">
        <f t="shared" si="503"/>
        <v>loss</v>
      </c>
      <c r="P8014" s="2" t="s">
        <v>28</v>
      </c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502"/>
        <v>Good Sales</v>
      </c>
      <c r="F8015" s="2">
        <v>0.22</v>
      </c>
      <c r="G8015" s="2">
        <f t="shared" si="500"/>
        <v>596.87980000000005</v>
      </c>
      <c r="H8015" s="2">
        <f t="shared" si="50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tr">
        <f t="shared" si="503"/>
        <v>loss</v>
      </c>
      <c r="P8015" s="2" t="s">
        <v>28</v>
      </c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502"/>
        <v>Good Sales</v>
      </c>
      <c r="F8016" s="2">
        <v>0.17</v>
      </c>
      <c r="G8016" s="2">
        <f t="shared" si="500"/>
        <v>238.64770000000001</v>
      </c>
      <c r="H8016" s="2">
        <f t="shared" si="50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tr">
        <f t="shared" si="503"/>
        <v>loss</v>
      </c>
      <c r="P8016" s="2" t="s">
        <v>28</v>
      </c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502"/>
        <v>Good Sales</v>
      </c>
      <c r="F8017" s="2">
        <v>0.22</v>
      </c>
      <c r="G8017" s="2">
        <f t="shared" si="500"/>
        <v>991.06479999999999</v>
      </c>
      <c r="H8017" s="2">
        <f t="shared" si="50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tr">
        <f t="shared" si="503"/>
        <v>loss</v>
      </c>
      <c r="P8017" s="2" t="s">
        <v>28</v>
      </c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502"/>
        <v>Good Sales</v>
      </c>
      <c r="F8018" s="2">
        <v>0.01</v>
      </c>
      <c r="G8018" s="2">
        <f t="shared" si="500"/>
        <v>22.741900000000001</v>
      </c>
      <c r="H8018" s="2">
        <f t="shared" si="50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tr">
        <f t="shared" si="503"/>
        <v>loss</v>
      </c>
      <c r="P8018" s="2" t="s">
        <v>23</v>
      </c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502"/>
        <v>Good Sales</v>
      </c>
      <c r="F8019" s="2">
        <v>0.03</v>
      </c>
      <c r="G8019" s="2">
        <f t="shared" si="500"/>
        <v>122.7483</v>
      </c>
      <c r="H8019" s="2">
        <f t="shared" si="50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tr">
        <f t="shared" si="503"/>
        <v>loss</v>
      </c>
      <c r="P8019" s="2" t="s">
        <v>48</v>
      </c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502"/>
        <v>concerning</v>
      </c>
      <c r="F8020" s="2">
        <v>0.39</v>
      </c>
      <c r="G8020" s="2">
        <f t="shared" si="500"/>
        <v>191.37299999999999</v>
      </c>
      <c r="H8020" s="2">
        <f t="shared" si="50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tr">
        <f t="shared" si="503"/>
        <v>loss</v>
      </c>
      <c r="P8020" s="2" t="s">
        <v>17</v>
      </c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502"/>
        <v>Good Sales</v>
      </c>
      <c r="F8021" s="2">
        <v>0.17</v>
      </c>
      <c r="G8021" s="2">
        <f t="shared" si="500"/>
        <v>673.60969999999998</v>
      </c>
      <c r="H8021" s="2">
        <f t="shared" si="50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tr">
        <f t="shared" si="503"/>
        <v>loss</v>
      </c>
      <c r="P8021" s="2" t="s">
        <v>34</v>
      </c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502"/>
        <v>Good Sales</v>
      </c>
      <c r="F8022" s="2">
        <v>0.4</v>
      </c>
      <c r="G8022" s="2">
        <f t="shared" si="500"/>
        <v>1000.8760000000001</v>
      </c>
      <c r="H8022" s="2">
        <f t="shared" si="50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tr">
        <f t="shared" si="503"/>
        <v>loss</v>
      </c>
      <c r="P8022" s="2" t="s">
        <v>28</v>
      </c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502"/>
        <v>concerning</v>
      </c>
      <c r="F8023" s="2">
        <v>0.24</v>
      </c>
      <c r="G8023" s="2">
        <f t="shared" si="500"/>
        <v>30.36</v>
      </c>
      <c r="H8023" s="2">
        <f t="shared" si="50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tr">
        <f t="shared" si="503"/>
        <v>loss</v>
      </c>
      <c r="P8023" s="2" t="s">
        <v>17</v>
      </c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502"/>
        <v>Good Sales</v>
      </c>
      <c r="F8024" s="2">
        <v>0.4</v>
      </c>
      <c r="G8024" s="2">
        <f t="shared" si="500"/>
        <v>483.47600000000006</v>
      </c>
      <c r="H8024" s="2">
        <f t="shared" si="50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tr">
        <f t="shared" si="503"/>
        <v>loss</v>
      </c>
      <c r="P8024" s="2" t="s">
        <v>23</v>
      </c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502"/>
        <v>Good Sales</v>
      </c>
      <c r="F8025" s="2">
        <v>0.33</v>
      </c>
      <c r="G8025" s="2">
        <f t="shared" si="500"/>
        <v>346.26240000000001</v>
      </c>
      <c r="H8025" s="2">
        <f t="shared" si="50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tr">
        <f t="shared" si="503"/>
        <v>loss</v>
      </c>
      <c r="P8025" s="2" t="s">
        <v>48</v>
      </c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502"/>
        <v>Good Sales</v>
      </c>
      <c r="F8026" s="2">
        <v>0.1</v>
      </c>
      <c r="G8026" s="2">
        <f t="shared" si="500"/>
        <v>378.36500000000001</v>
      </c>
      <c r="H8026" s="2">
        <f t="shared" si="50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tr">
        <f t="shared" si="503"/>
        <v>profit</v>
      </c>
      <c r="P8026" s="2" t="s">
        <v>17</v>
      </c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502"/>
        <v>Good Sales</v>
      </c>
      <c r="F8027" s="2">
        <v>0.22</v>
      </c>
      <c r="G8027" s="2">
        <f t="shared" si="500"/>
        <v>536.42380000000003</v>
      </c>
      <c r="H8027" s="2">
        <f t="shared" si="50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tr">
        <f t="shared" si="503"/>
        <v>loss</v>
      </c>
      <c r="P8027" s="2" t="s">
        <v>48</v>
      </c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502"/>
        <v>Good Sales</v>
      </c>
      <c r="F8028" s="2">
        <v>0.35</v>
      </c>
      <c r="G8028" s="2">
        <f t="shared" si="500"/>
        <v>308.91699999999997</v>
      </c>
      <c r="H8028" s="2">
        <f t="shared" si="50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tr">
        <f t="shared" si="503"/>
        <v>loss</v>
      </c>
      <c r="P8028" s="2" t="s">
        <v>28</v>
      </c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502"/>
        <v>Good Sales</v>
      </c>
      <c r="F8029" s="2">
        <v>0.17</v>
      </c>
      <c r="G8029" s="2">
        <f t="shared" si="500"/>
        <v>230.9161</v>
      </c>
      <c r="H8029" s="2">
        <f t="shared" si="50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tr">
        <f t="shared" si="503"/>
        <v>loss</v>
      </c>
      <c r="P8029" s="2" t="s">
        <v>48</v>
      </c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502"/>
        <v>Good Sales</v>
      </c>
      <c r="F8030" s="2">
        <v>0.1</v>
      </c>
      <c r="G8030" s="2">
        <f t="shared" si="500"/>
        <v>256.99799999999999</v>
      </c>
      <c r="H8030" s="2">
        <f t="shared" si="50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tr">
        <f t="shared" si="503"/>
        <v>loss</v>
      </c>
      <c r="P8030" s="2" t="s">
        <v>39</v>
      </c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502"/>
        <v>concerning</v>
      </c>
      <c r="F8031" s="2">
        <v>0.27</v>
      </c>
      <c r="G8031" s="2">
        <f t="shared" si="500"/>
        <v>52.982100000000003</v>
      </c>
      <c r="H8031" s="2">
        <f t="shared" si="50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tr">
        <f t="shared" si="503"/>
        <v>loss</v>
      </c>
      <c r="P8031" s="2" t="s">
        <v>28</v>
      </c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502"/>
        <v>Good Sales</v>
      </c>
      <c r="F8032" s="2">
        <v>0.14000000000000001</v>
      </c>
      <c r="G8032" s="2">
        <f t="shared" si="500"/>
        <v>304.95080000000002</v>
      </c>
      <c r="H8032" s="2">
        <f t="shared" si="50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tr">
        <f t="shared" si="503"/>
        <v>loss</v>
      </c>
      <c r="P8032" s="2" t="s">
        <v>48</v>
      </c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502"/>
        <v>Good Sales</v>
      </c>
      <c r="F8033" s="2">
        <v>0.3</v>
      </c>
      <c r="G8033" s="2">
        <f t="shared" si="500"/>
        <v>1026.75</v>
      </c>
      <c r="H8033" s="2">
        <f t="shared" si="50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tr">
        <f t="shared" si="503"/>
        <v>loss</v>
      </c>
      <c r="P8033" s="2" t="s">
        <v>28</v>
      </c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502"/>
        <v>Good Sales</v>
      </c>
      <c r="F8034" s="2">
        <v>0.14000000000000001</v>
      </c>
      <c r="G8034" s="2">
        <f t="shared" si="500"/>
        <v>369.18</v>
      </c>
      <c r="H8034" s="2">
        <f t="shared" si="50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tr">
        <f t="shared" si="503"/>
        <v>loss</v>
      </c>
      <c r="P8034" s="2" t="s">
        <v>48</v>
      </c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502"/>
        <v>Good Sales</v>
      </c>
      <c r="F8035" s="2">
        <v>0.45</v>
      </c>
      <c r="G8035" s="2">
        <f t="shared" si="500"/>
        <v>1363.8105</v>
      </c>
      <c r="H8035" s="2">
        <f t="shared" si="50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tr">
        <f t="shared" si="503"/>
        <v>profit</v>
      </c>
      <c r="P8035" s="2" t="s">
        <v>17</v>
      </c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502"/>
        <v>Good Sales</v>
      </c>
      <c r="F8036" s="2">
        <v>0.17</v>
      </c>
      <c r="G8036" s="2">
        <f t="shared" si="500"/>
        <v>289.07310000000001</v>
      </c>
      <c r="H8036" s="2">
        <f t="shared" si="50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tr">
        <f t="shared" si="503"/>
        <v>loss</v>
      </c>
      <c r="P8036" s="2" t="s">
        <v>23</v>
      </c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502"/>
        <v>Good Sales</v>
      </c>
      <c r="F8037" s="2">
        <v>0.45</v>
      </c>
      <c r="G8037" s="2">
        <f t="shared" si="500"/>
        <v>448.68150000000003</v>
      </c>
      <c r="H8037" s="2">
        <f t="shared" si="50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tr">
        <f t="shared" si="503"/>
        <v>loss</v>
      </c>
      <c r="P8037" s="2" t="s">
        <v>23</v>
      </c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502"/>
        <v>Good Sales</v>
      </c>
      <c r="F8038" s="2">
        <v>0.14000000000000001</v>
      </c>
      <c r="G8038" s="2">
        <f t="shared" si="500"/>
        <v>569.48220000000003</v>
      </c>
      <c r="H8038" s="2">
        <f t="shared" si="50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tr">
        <f t="shared" si="503"/>
        <v>loss</v>
      </c>
      <c r="P8038" s="2" t="s">
        <v>34</v>
      </c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502"/>
        <v>Good Sales</v>
      </c>
      <c r="F8039" s="2">
        <v>0.3</v>
      </c>
      <c r="G8039" s="2">
        <f t="shared" si="500"/>
        <v>1361.2829999999999</v>
      </c>
      <c r="H8039" s="2">
        <f t="shared" si="50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tr">
        <f t="shared" si="503"/>
        <v>profit</v>
      </c>
      <c r="P8039" s="2" t="s">
        <v>39</v>
      </c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502"/>
        <v>Good Sales</v>
      </c>
      <c r="F8040" s="2">
        <v>7.0000000000000007E-2</v>
      </c>
      <c r="G8040" s="2">
        <f t="shared" si="500"/>
        <v>182.18410000000003</v>
      </c>
      <c r="H8040" s="2">
        <f t="shared" si="50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tr">
        <f t="shared" si="503"/>
        <v>loss</v>
      </c>
      <c r="P8040" s="2" t="s">
        <v>28</v>
      </c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502"/>
        <v>Good Sales</v>
      </c>
      <c r="F8041" s="2">
        <v>0.39</v>
      </c>
      <c r="G8041" s="2">
        <f t="shared" si="500"/>
        <v>621.93299999999999</v>
      </c>
      <c r="H8041" s="2">
        <f t="shared" si="50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tr">
        <f t="shared" si="503"/>
        <v>loss</v>
      </c>
      <c r="P8041" s="2" t="s">
        <v>17</v>
      </c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502"/>
        <v>Good Sales</v>
      </c>
      <c r="F8042" s="2">
        <v>0.1</v>
      </c>
      <c r="G8042" s="2">
        <f t="shared" si="500"/>
        <v>260.49</v>
      </c>
      <c r="H8042" s="2">
        <f t="shared" si="50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tr">
        <f t="shared" si="503"/>
        <v>loss</v>
      </c>
      <c r="P8042" s="2" t="s">
        <v>48</v>
      </c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502"/>
        <v>Good Sales</v>
      </c>
      <c r="F8043" s="2">
        <v>0.43</v>
      </c>
      <c r="G8043" s="2">
        <f t="shared" si="500"/>
        <v>1895.0228999999999</v>
      </c>
      <c r="H8043" s="2">
        <f t="shared" si="50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tr">
        <f t="shared" si="503"/>
        <v>loss</v>
      </c>
      <c r="P8043" s="2" t="s">
        <v>39</v>
      </c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502"/>
        <v>Good Sales</v>
      </c>
      <c r="F8044" s="2">
        <v>0.23</v>
      </c>
      <c r="G8044" s="2">
        <f t="shared" si="500"/>
        <v>802.21469999999999</v>
      </c>
      <c r="H8044" s="2">
        <f t="shared" si="50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tr">
        <f t="shared" si="503"/>
        <v>loss</v>
      </c>
      <c r="P8044" s="2" t="s">
        <v>34</v>
      </c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502"/>
        <v>Good Sales</v>
      </c>
      <c r="F8045" s="2">
        <v>0.05</v>
      </c>
      <c r="G8045" s="2">
        <f t="shared" si="500"/>
        <v>215.36100000000002</v>
      </c>
      <c r="H8045" s="2">
        <f t="shared" si="50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tr">
        <f t="shared" si="503"/>
        <v>loss</v>
      </c>
      <c r="P8045" s="2" t="s">
        <v>28</v>
      </c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502"/>
        <v>Good Sales</v>
      </c>
      <c r="F8046" s="2">
        <v>0.18</v>
      </c>
      <c r="G8046" s="2">
        <f t="shared" si="500"/>
        <v>307.63079999999997</v>
      </c>
      <c r="H8046" s="2">
        <f t="shared" si="50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tr">
        <f t="shared" si="503"/>
        <v>loss</v>
      </c>
      <c r="P8046" s="2" t="s">
        <v>48</v>
      </c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502"/>
        <v>Good Sales</v>
      </c>
      <c r="F8047" s="2">
        <v>0.39</v>
      </c>
      <c r="G8047" s="2">
        <f t="shared" si="500"/>
        <v>1399.5930000000001</v>
      </c>
      <c r="H8047" s="2">
        <f t="shared" si="50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tr">
        <f t="shared" si="503"/>
        <v>loss</v>
      </c>
      <c r="P8047" s="2" t="s">
        <v>39</v>
      </c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502"/>
        <v>Good Sales</v>
      </c>
      <c r="F8048" s="2">
        <v>0.04</v>
      </c>
      <c r="G8048" s="2">
        <f t="shared" si="500"/>
        <v>131.99760000000001</v>
      </c>
      <c r="H8048" s="2">
        <f t="shared" si="50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tr">
        <f t="shared" si="503"/>
        <v>loss</v>
      </c>
      <c r="P8048" s="2" t="s">
        <v>39</v>
      </c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502"/>
        <v>Good Sales</v>
      </c>
      <c r="F8049" s="2">
        <v>0.31</v>
      </c>
      <c r="G8049" s="2">
        <f t="shared" si="500"/>
        <v>899.28520000000003</v>
      </c>
      <c r="H8049" s="2">
        <f t="shared" si="50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tr">
        <f t="shared" si="503"/>
        <v>loss</v>
      </c>
      <c r="P8049" s="2" t="s">
        <v>34</v>
      </c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502"/>
        <v>Good Sales</v>
      </c>
      <c r="F8050" s="2">
        <v>0.25</v>
      </c>
      <c r="G8050" s="2">
        <f t="shared" si="500"/>
        <v>672.07500000000005</v>
      </c>
      <c r="H8050" s="2">
        <f t="shared" si="50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tr">
        <f t="shared" si="503"/>
        <v>loss</v>
      </c>
      <c r="P8050" s="2" t="s">
        <v>48</v>
      </c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502"/>
        <v>Good Sales</v>
      </c>
      <c r="F8051" s="2">
        <v>0.15</v>
      </c>
      <c r="G8051" s="2">
        <f t="shared" si="500"/>
        <v>419.96850000000001</v>
      </c>
      <c r="H8051" s="2">
        <f t="shared" si="50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tr">
        <f t="shared" si="503"/>
        <v>loss</v>
      </c>
      <c r="P8051" s="2" t="s">
        <v>48</v>
      </c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502"/>
        <v>Good Sales</v>
      </c>
      <c r="F8052" s="2">
        <v>0.38</v>
      </c>
      <c r="G8052" s="2">
        <f t="shared" si="500"/>
        <v>1620.0882000000001</v>
      </c>
      <c r="H8052" s="2">
        <f t="shared" si="50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tr">
        <f t="shared" si="503"/>
        <v>loss</v>
      </c>
      <c r="P8052" s="2" t="s">
        <v>17</v>
      </c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502"/>
        <v>Good Sales</v>
      </c>
      <c r="F8053" s="2">
        <v>0.03</v>
      </c>
      <c r="G8053" s="2">
        <f t="shared" si="500"/>
        <v>137.65109999999999</v>
      </c>
      <c r="H8053" s="2">
        <f t="shared" si="50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tr">
        <f t="shared" si="503"/>
        <v>profit</v>
      </c>
      <c r="P8053" s="2" t="s">
        <v>48</v>
      </c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502"/>
        <v>concerning</v>
      </c>
      <c r="F8054" s="2">
        <v>0.25</v>
      </c>
      <c r="G8054" s="2">
        <f t="shared" si="500"/>
        <v>163.255</v>
      </c>
      <c r="H8054" s="2">
        <f t="shared" si="50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tr">
        <f t="shared" si="503"/>
        <v>loss</v>
      </c>
      <c r="P8054" s="2" t="s">
        <v>34</v>
      </c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502"/>
        <v>Good Sales</v>
      </c>
      <c r="F8055" s="2">
        <v>0.25</v>
      </c>
      <c r="G8055" s="2">
        <f t="shared" si="500"/>
        <v>721.745</v>
      </c>
      <c r="H8055" s="2">
        <f t="shared" si="50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tr">
        <f t="shared" si="503"/>
        <v>loss</v>
      </c>
      <c r="P8055" s="2" t="s">
        <v>23</v>
      </c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502"/>
        <v>Good Sales</v>
      </c>
      <c r="F8056" s="2">
        <v>0.04</v>
      </c>
      <c r="G8056" s="2">
        <f t="shared" si="500"/>
        <v>184.00800000000001</v>
      </c>
      <c r="H8056" s="2">
        <f t="shared" si="50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tr">
        <f t="shared" si="503"/>
        <v>loss</v>
      </c>
      <c r="P8056" s="2" t="s">
        <v>23</v>
      </c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502"/>
        <v>concerning</v>
      </c>
      <c r="F8057" s="2">
        <v>7.0000000000000007E-2</v>
      </c>
      <c r="G8057" s="2">
        <f t="shared" si="500"/>
        <v>53.216100000000004</v>
      </c>
      <c r="H8057" s="2">
        <f t="shared" si="50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tr">
        <f t="shared" si="503"/>
        <v>loss</v>
      </c>
      <c r="P8057" s="2" t="s">
        <v>17</v>
      </c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502"/>
        <v>Good Sales</v>
      </c>
      <c r="F8058" s="2">
        <v>0.2</v>
      </c>
      <c r="G8058" s="2">
        <f t="shared" si="500"/>
        <v>424.60200000000009</v>
      </c>
      <c r="H8058" s="2">
        <f t="shared" si="50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tr">
        <f t="shared" si="503"/>
        <v>loss</v>
      </c>
      <c r="P8058" s="2" t="s">
        <v>23</v>
      </c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502"/>
        <v>concerning</v>
      </c>
      <c r="F8059" s="2">
        <v>0.27</v>
      </c>
      <c r="G8059" s="2">
        <f t="shared" si="500"/>
        <v>144.85230000000001</v>
      </c>
      <c r="H8059" s="2">
        <f t="shared" si="50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tr">
        <f t="shared" si="503"/>
        <v>loss</v>
      </c>
      <c r="P8059" s="2" t="s">
        <v>23</v>
      </c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502"/>
        <v>concerning</v>
      </c>
      <c r="F8060" s="2">
        <v>0.03</v>
      </c>
      <c r="G8060" s="2">
        <f t="shared" si="500"/>
        <v>19.680899999999998</v>
      </c>
      <c r="H8060" s="2">
        <f t="shared" si="50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tr">
        <f t="shared" si="503"/>
        <v>loss</v>
      </c>
      <c r="P8060" s="2" t="s">
        <v>23</v>
      </c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502"/>
        <v>Good Sales</v>
      </c>
      <c r="F8061" s="2">
        <v>0.01</v>
      </c>
      <c r="G8061" s="2">
        <f t="shared" si="500"/>
        <v>45.301400000000001</v>
      </c>
      <c r="H8061" s="2">
        <f t="shared" si="50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tr">
        <f t="shared" si="503"/>
        <v>profit</v>
      </c>
      <c r="P8061" s="2" t="s">
        <v>48</v>
      </c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502"/>
        <v>Good Sales</v>
      </c>
      <c r="F8062" s="2">
        <v>0.1</v>
      </c>
      <c r="G8062" s="2">
        <f t="shared" si="500"/>
        <v>228.62800000000004</v>
      </c>
      <c r="H8062" s="2">
        <f t="shared" si="50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tr">
        <f t="shared" si="503"/>
        <v>loss</v>
      </c>
      <c r="P8062" s="2" t="s">
        <v>39</v>
      </c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502"/>
        <v>Good Sales</v>
      </c>
      <c r="F8063" s="2">
        <v>0.24</v>
      </c>
      <c r="G8063" s="2">
        <f t="shared" si="500"/>
        <v>833.95680000000004</v>
      </c>
      <c r="H8063" s="2">
        <f t="shared" si="50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tr">
        <f t="shared" si="503"/>
        <v>loss</v>
      </c>
      <c r="P8063" s="2" t="s">
        <v>34</v>
      </c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502"/>
        <v>concerning</v>
      </c>
      <c r="F8064" s="2">
        <v>0.02</v>
      </c>
      <c r="G8064" s="2">
        <f t="shared" si="500"/>
        <v>15.6136</v>
      </c>
      <c r="H8064" s="2">
        <f t="shared" si="50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tr">
        <f t="shared" si="503"/>
        <v>loss</v>
      </c>
      <c r="P8064" s="2" t="s">
        <v>28</v>
      </c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502"/>
        <v>concerning</v>
      </c>
      <c r="F8065" s="2">
        <v>0.37</v>
      </c>
      <c r="G8065" s="2">
        <f t="shared" si="500"/>
        <v>76.7898</v>
      </c>
      <c r="H8065" s="2">
        <f t="shared" si="50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tr">
        <f t="shared" si="503"/>
        <v>loss</v>
      </c>
      <c r="P8065" s="2" t="s">
        <v>28</v>
      </c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502"/>
        <v>Good Sales</v>
      </c>
      <c r="F8066" s="2">
        <v>0.08</v>
      </c>
      <c r="G8066" s="2">
        <f t="shared" ref="G8066:G8129" si="504">D8066*F8066</f>
        <v>357.06959999999998</v>
      </c>
      <c r="H8066" s="2">
        <f t="shared" ref="H8066:H8129" si="505">D8066-G8066</f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tr">
        <f t="shared" si="503"/>
        <v>loss</v>
      </c>
      <c r="P8066" s="2" t="s">
        <v>34</v>
      </c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506">IF(D8067&gt;800,"Good Sales","concerning")</f>
        <v>Good Sales</v>
      </c>
      <c r="F8067" s="2">
        <v>0.39</v>
      </c>
      <c r="G8067" s="2">
        <f t="shared" si="504"/>
        <v>1136.9553000000001</v>
      </c>
      <c r="H8067" s="2">
        <f t="shared" si="505"/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tr">
        <f t="shared" ref="O8067:O8130" si="507">IF(N8067&gt;800,"profit","loss")</f>
        <v>loss</v>
      </c>
      <c r="P8067" s="2" t="s">
        <v>34</v>
      </c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506"/>
        <v>concerning</v>
      </c>
      <c r="F8068" s="2">
        <v>0.1</v>
      </c>
      <c r="G8068" s="2">
        <f t="shared" si="504"/>
        <v>19.794</v>
      </c>
      <c r="H8068" s="2">
        <f t="shared" si="505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tr">
        <f t="shared" si="507"/>
        <v>loss</v>
      </c>
      <c r="P8068" s="2" t="s">
        <v>28</v>
      </c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506"/>
        <v>Good Sales</v>
      </c>
      <c r="F8069" s="2">
        <v>0.17</v>
      </c>
      <c r="G8069" s="2">
        <f t="shared" si="504"/>
        <v>843.61820000000012</v>
      </c>
      <c r="H8069" s="2">
        <f t="shared" si="505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tr">
        <f t="shared" si="507"/>
        <v>profit</v>
      </c>
      <c r="P8069" s="2" t="s">
        <v>28</v>
      </c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506"/>
        <v>Good Sales</v>
      </c>
      <c r="F8070" s="2">
        <v>0.24</v>
      </c>
      <c r="G8070" s="2">
        <f t="shared" si="504"/>
        <v>602.81759999999997</v>
      </c>
      <c r="H8070" s="2">
        <f t="shared" si="505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tr">
        <f t="shared" si="507"/>
        <v>loss</v>
      </c>
      <c r="P8070" s="2" t="s">
        <v>28</v>
      </c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506"/>
        <v>Good Sales</v>
      </c>
      <c r="F8071" s="2">
        <v>0.17</v>
      </c>
      <c r="G8071" s="2">
        <f t="shared" si="504"/>
        <v>413.40430000000003</v>
      </c>
      <c r="H8071" s="2">
        <f t="shared" si="505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tr">
        <f t="shared" si="507"/>
        <v>loss</v>
      </c>
      <c r="P8071" s="2" t="s">
        <v>17</v>
      </c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506"/>
        <v>Good Sales</v>
      </c>
      <c r="F8072" s="2">
        <v>0.01</v>
      </c>
      <c r="G8072" s="2">
        <f t="shared" si="504"/>
        <v>31.424800000000001</v>
      </c>
      <c r="H8072" s="2">
        <f t="shared" si="505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tr">
        <f t="shared" si="507"/>
        <v>loss</v>
      </c>
      <c r="P8072" s="2" t="s">
        <v>34</v>
      </c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506"/>
        <v>concerning</v>
      </c>
      <c r="F8073" s="2">
        <v>0.45</v>
      </c>
      <c r="G8073" s="2">
        <f t="shared" si="504"/>
        <v>62.4285</v>
      </c>
      <c r="H8073" s="2">
        <f t="shared" si="505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tr">
        <f t="shared" si="507"/>
        <v>loss</v>
      </c>
      <c r="P8073" s="2" t="s">
        <v>23</v>
      </c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506"/>
        <v>Good Sales</v>
      </c>
      <c r="F8074" s="2">
        <v>0.14000000000000001</v>
      </c>
      <c r="G8074" s="2">
        <f t="shared" si="504"/>
        <v>404.42920000000009</v>
      </c>
      <c r="H8074" s="2">
        <f t="shared" si="505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tr">
        <f t="shared" si="507"/>
        <v>loss</v>
      </c>
      <c r="P8074" s="2" t="s">
        <v>17</v>
      </c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506"/>
        <v>Good Sales</v>
      </c>
      <c r="F8075" s="2">
        <v>7.0000000000000007E-2</v>
      </c>
      <c r="G8075" s="2">
        <f t="shared" si="504"/>
        <v>222.91290000000001</v>
      </c>
      <c r="H8075" s="2">
        <f t="shared" si="505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tr">
        <f t="shared" si="507"/>
        <v>loss</v>
      </c>
      <c r="P8075" s="2" t="s">
        <v>48</v>
      </c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506"/>
        <v>Good Sales</v>
      </c>
      <c r="F8076" s="2">
        <v>7.0000000000000007E-2</v>
      </c>
      <c r="G8076" s="2">
        <f t="shared" si="504"/>
        <v>108.8549</v>
      </c>
      <c r="H8076" s="2">
        <f t="shared" si="505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tr">
        <f t="shared" si="507"/>
        <v>loss</v>
      </c>
      <c r="P8076" s="2" t="s">
        <v>17</v>
      </c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506"/>
        <v>Good Sales</v>
      </c>
      <c r="F8077" s="2">
        <v>0.49</v>
      </c>
      <c r="G8077" s="2">
        <f t="shared" si="504"/>
        <v>1794.1741999999999</v>
      </c>
      <c r="H8077" s="2">
        <f t="shared" si="505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tr">
        <f t="shared" si="507"/>
        <v>loss</v>
      </c>
      <c r="P8077" s="2" t="s">
        <v>39</v>
      </c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506"/>
        <v>Good Sales</v>
      </c>
      <c r="F8078" s="2">
        <v>0.06</v>
      </c>
      <c r="G8078" s="2">
        <f t="shared" si="504"/>
        <v>116.9652</v>
      </c>
      <c r="H8078" s="2">
        <f t="shared" si="505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tr">
        <f t="shared" si="507"/>
        <v>loss</v>
      </c>
      <c r="P8078" s="2" t="s">
        <v>34</v>
      </c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506"/>
        <v>Good Sales</v>
      </c>
      <c r="F8079" s="2">
        <v>0.17</v>
      </c>
      <c r="G8079" s="2">
        <f t="shared" si="504"/>
        <v>614.90530000000012</v>
      </c>
      <c r="H8079" s="2">
        <f t="shared" si="505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tr">
        <f t="shared" si="507"/>
        <v>profit</v>
      </c>
      <c r="P8079" s="2" t="s">
        <v>48</v>
      </c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506"/>
        <v>Good Sales</v>
      </c>
      <c r="F8080" s="2">
        <v>0.03</v>
      </c>
      <c r="G8080" s="2">
        <f t="shared" si="504"/>
        <v>24.142199999999999</v>
      </c>
      <c r="H8080" s="2">
        <f t="shared" si="505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tr">
        <f t="shared" si="507"/>
        <v>loss</v>
      </c>
      <c r="P8080" s="2" t="s">
        <v>28</v>
      </c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506"/>
        <v>Good Sales</v>
      </c>
      <c r="F8081" s="2">
        <v>0.37</v>
      </c>
      <c r="G8081" s="2">
        <f t="shared" si="504"/>
        <v>1693.5344</v>
      </c>
      <c r="H8081" s="2">
        <f t="shared" si="505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tr">
        <f t="shared" si="507"/>
        <v>loss</v>
      </c>
      <c r="P8081" s="2" t="s">
        <v>39</v>
      </c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506"/>
        <v>Good Sales</v>
      </c>
      <c r="F8082" s="2">
        <v>0.3</v>
      </c>
      <c r="G8082" s="2">
        <f t="shared" si="504"/>
        <v>1322.8019999999999</v>
      </c>
      <c r="H8082" s="2">
        <f t="shared" si="505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tr">
        <f t="shared" si="507"/>
        <v>profit</v>
      </c>
      <c r="P8082" s="2" t="s">
        <v>23</v>
      </c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506"/>
        <v>Good Sales</v>
      </c>
      <c r="F8083" s="2">
        <v>0.27</v>
      </c>
      <c r="G8083" s="2">
        <f t="shared" si="504"/>
        <v>226.27890000000002</v>
      </c>
      <c r="H8083" s="2">
        <f t="shared" si="505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tr">
        <f t="shared" si="507"/>
        <v>loss</v>
      </c>
      <c r="P8083" s="2" t="s">
        <v>23</v>
      </c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506"/>
        <v>Good Sales</v>
      </c>
      <c r="F8084" s="2">
        <v>0.43</v>
      </c>
      <c r="G8084" s="2">
        <f t="shared" si="504"/>
        <v>2020.3206</v>
      </c>
      <c r="H8084" s="2">
        <f t="shared" si="505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tr">
        <f t="shared" si="507"/>
        <v>loss</v>
      </c>
      <c r="P8084" s="2" t="s">
        <v>48</v>
      </c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506"/>
        <v>Good Sales</v>
      </c>
      <c r="F8085" s="2">
        <v>0.28999999999999998</v>
      </c>
      <c r="G8085" s="2">
        <f t="shared" si="504"/>
        <v>821.60479999999995</v>
      </c>
      <c r="H8085" s="2">
        <f t="shared" si="505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tr">
        <f t="shared" si="507"/>
        <v>profit</v>
      </c>
      <c r="P8085" s="2" t="s">
        <v>48</v>
      </c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506"/>
        <v>Good Sales</v>
      </c>
      <c r="F8086" s="2">
        <v>0.48</v>
      </c>
      <c r="G8086" s="2">
        <f t="shared" si="504"/>
        <v>1698.2783999999999</v>
      </c>
      <c r="H8086" s="2">
        <f t="shared" si="505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tr">
        <f t="shared" si="507"/>
        <v>loss</v>
      </c>
      <c r="P8086" s="2" t="s">
        <v>39</v>
      </c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506"/>
        <v>Good Sales</v>
      </c>
      <c r="F8087" s="2">
        <v>0.31</v>
      </c>
      <c r="G8087" s="2">
        <f t="shared" si="504"/>
        <v>1307.4063999999998</v>
      </c>
      <c r="H8087" s="2">
        <f t="shared" si="505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tr">
        <f t="shared" si="507"/>
        <v>loss</v>
      </c>
      <c r="P8087" s="2" t="s">
        <v>34</v>
      </c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506"/>
        <v>concerning</v>
      </c>
      <c r="F8088" s="2">
        <v>0.18</v>
      </c>
      <c r="G8088" s="2">
        <f t="shared" si="504"/>
        <v>91.708200000000005</v>
      </c>
      <c r="H8088" s="2">
        <f t="shared" si="505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tr">
        <f t="shared" si="507"/>
        <v>loss</v>
      </c>
      <c r="P8088" s="2" t="s">
        <v>48</v>
      </c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506"/>
        <v>Good Sales</v>
      </c>
      <c r="F8089" s="2">
        <v>0.02</v>
      </c>
      <c r="G8089" s="2">
        <f t="shared" si="504"/>
        <v>18.5898</v>
      </c>
      <c r="H8089" s="2">
        <f t="shared" si="505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tr">
        <f t="shared" si="507"/>
        <v>loss</v>
      </c>
      <c r="P8089" s="2" t="s">
        <v>17</v>
      </c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506"/>
        <v>Good Sales</v>
      </c>
      <c r="F8090" s="2">
        <v>0.36</v>
      </c>
      <c r="G8090" s="2">
        <f t="shared" si="504"/>
        <v>548.25120000000004</v>
      </c>
      <c r="H8090" s="2">
        <f t="shared" si="505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tr">
        <f t="shared" si="507"/>
        <v>loss</v>
      </c>
      <c r="P8090" s="2" t="s">
        <v>17</v>
      </c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506"/>
        <v>Good Sales</v>
      </c>
      <c r="F8091" s="2">
        <v>0.19</v>
      </c>
      <c r="G8091" s="2">
        <f t="shared" si="504"/>
        <v>463.27700000000004</v>
      </c>
      <c r="H8091" s="2">
        <f t="shared" si="505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tr">
        <f t="shared" si="507"/>
        <v>loss</v>
      </c>
      <c r="P8091" s="2" t="s">
        <v>17</v>
      </c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506"/>
        <v>Good Sales</v>
      </c>
      <c r="F8092" s="2">
        <v>0.3</v>
      </c>
      <c r="G8092" s="2">
        <f t="shared" si="504"/>
        <v>538.70100000000002</v>
      </c>
      <c r="H8092" s="2">
        <f t="shared" si="505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tr">
        <f t="shared" si="507"/>
        <v>loss</v>
      </c>
      <c r="P8092" s="2" t="s">
        <v>34</v>
      </c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506"/>
        <v>Good Sales</v>
      </c>
      <c r="F8093" s="2">
        <v>0.44</v>
      </c>
      <c r="G8093" s="2">
        <f t="shared" si="504"/>
        <v>1134.606</v>
      </c>
      <c r="H8093" s="2">
        <f t="shared" si="505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tr">
        <f t="shared" si="507"/>
        <v>loss</v>
      </c>
      <c r="P8093" s="2" t="s">
        <v>28</v>
      </c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506"/>
        <v>Good Sales</v>
      </c>
      <c r="F8094" s="2">
        <v>0</v>
      </c>
      <c r="G8094" s="2">
        <f t="shared" si="504"/>
        <v>0</v>
      </c>
      <c r="H8094" s="2">
        <f t="shared" si="505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tr">
        <f t="shared" si="507"/>
        <v>loss</v>
      </c>
      <c r="P8094" s="2" t="s">
        <v>48</v>
      </c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506"/>
        <v>Good Sales</v>
      </c>
      <c r="F8095" s="2">
        <v>0.38</v>
      </c>
      <c r="G8095" s="2">
        <f t="shared" si="504"/>
        <v>1308.1728000000001</v>
      </c>
      <c r="H8095" s="2">
        <f t="shared" si="505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tr">
        <f t="shared" si="507"/>
        <v>loss</v>
      </c>
      <c r="P8095" s="2" t="s">
        <v>17</v>
      </c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506"/>
        <v>concerning</v>
      </c>
      <c r="F8096" s="2">
        <v>0.22</v>
      </c>
      <c r="G8096" s="2">
        <f t="shared" si="504"/>
        <v>82.082000000000008</v>
      </c>
      <c r="H8096" s="2">
        <f t="shared" si="505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tr">
        <f t="shared" si="507"/>
        <v>loss</v>
      </c>
      <c r="P8096" s="2" t="s">
        <v>23</v>
      </c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506"/>
        <v>Good Sales</v>
      </c>
      <c r="F8097" s="2">
        <v>0.06</v>
      </c>
      <c r="G8097" s="2">
        <f t="shared" si="504"/>
        <v>112.26599999999999</v>
      </c>
      <c r="H8097" s="2">
        <f t="shared" si="505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tr">
        <f t="shared" si="507"/>
        <v>loss</v>
      </c>
      <c r="P8097" s="2" t="s">
        <v>34</v>
      </c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506"/>
        <v>Good Sales</v>
      </c>
      <c r="F8098" s="2">
        <v>0.28999999999999998</v>
      </c>
      <c r="G8098" s="2">
        <f t="shared" si="504"/>
        <v>283.40539999999999</v>
      </c>
      <c r="H8098" s="2">
        <f t="shared" si="505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tr">
        <f t="shared" si="507"/>
        <v>loss</v>
      </c>
      <c r="P8098" s="2" t="s">
        <v>28</v>
      </c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506"/>
        <v>Good Sales</v>
      </c>
      <c r="F8099" s="2">
        <v>0.27</v>
      </c>
      <c r="G8099" s="2">
        <f t="shared" si="504"/>
        <v>992.70090000000005</v>
      </c>
      <c r="H8099" s="2">
        <f t="shared" si="505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tr">
        <f t="shared" si="507"/>
        <v>loss</v>
      </c>
      <c r="P8099" s="2" t="s">
        <v>48</v>
      </c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506"/>
        <v>Good Sales</v>
      </c>
      <c r="F8100" s="2">
        <v>0.42</v>
      </c>
      <c r="G8100" s="2">
        <f t="shared" si="504"/>
        <v>1860.5579999999998</v>
      </c>
      <c r="H8100" s="2">
        <f t="shared" si="505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tr">
        <f t="shared" si="507"/>
        <v>profit</v>
      </c>
      <c r="P8100" s="2" t="s">
        <v>28</v>
      </c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506"/>
        <v>concerning</v>
      </c>
      <c r="F8101" s="2">
        <v>0.26</v>
      </c>
      <c r="G8101" s="2">
        <f t="shared" si="504"/>
        <v>126.373</v>
      </c>
      <c r="H8101" s="2">
        <f t="shared" si="505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tr">
        <f t="shared" si="507"/>
        <v>loss</v>
      </c>
      <c r="P8101" s="2" t="s">
        <v>17</v>
      </c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506"/>
        <v>Good Sales</v>
      </c>
      <c r="F8102" s="2">
        <v>0.41</v>
      </c>
      <c r="G8102" s="2">
        <f t="shared" si="504"/>
        <v>1618.1428999999998</v>
      </c>
      <c r="H8102" s="2">
        <f t="shared" si="505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tr">
        <f t="shared" si="507"/>
        <v>loss</v>
      </c>
      <c r="P8102" s="2" t="s">
        <v>28</v>
      </c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506"/>
        <v>Good Sales</v>
      </c>
      <c r="F8103" s="2">
        <v>0.27</v>
      </c>
      <c r="G8103" s="2">
        <f t="shared" si="504"/>
        <v>1212.0408</v>
      </c>
      <c r="H8103" s="2">
        <f t="shared" si="505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tr">
        <f t="shared" si="507"/>
        <v>profit</v>
      </c>
      <c r="P8103" s="2" t="s">
        <v>23</v>
      </c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506"/>
        <v>Good Sales</v>
      </c>
      <c r="F8104" s="2">
        <v>0.22</v>
      </c>
      <c r="G8104" s="2">
        <f t="shared" si="504"/>
        <v>1071.9390000000001</v>
      </c>
      <c r="H8104" s="2">
        <f t="shared" si="505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tr">
        <f t="shared" si="507"/>
        <v>profit</v>
      </c>
      <c r="P8104" s="2" t="s">
        <v>34</v>
      </c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506"/>
        <v>Good Sales</v>
      </c>
      <c r="F8105" s="2">
        <v>0.19</v>
      </c>
      <c r="G8105" s="2">
        <f t="shared" si="504"/>
        <v>558.40809999999999</v>
      </c>
      <c r="H8105" s="2">
        <f t="shared" si="505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tr">
        <f t="shared" si="507"/>
        <v>loss</v>
      </c>
      <c r="P8105" s="2" t="s">
        <v>23</v>
      </c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506"/>
        <v>Good Sales</v>
      </c>
      <c r="F8106" s="2">
        <v>0.09</v>
      </c>
      <c r="G8106" s="2">
        <f t="shared" si="504"/>
        <v>153.37979999999999</v>
      </c>
      <c r="H8106" s="2">
        <f t="shared" si="505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tr">
        <f t="shared" si="507"/>
        <v>loss</v>
      </c>
      <c r="P8106" s="2" t="s">
        <v>17</v>
      </c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506"/>
        <v>Good Sales</v>
      </c>
      <c r="F8107" s="2">
        <v>0.28999999999999998</v>
      </c>
      <c r="G8107" s="2">
        <f t="shared" si="504"/>
        <v>486.52429999999998</v>
      </c>
      <c r="H8107" s="2">
        <f t="shared" si="505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tr">
        <f t="shared" si="507"/>
        <v>loss</v>
      </c>
      <c r="P8107" s="2" t="s">
        <v>48</v>
      </c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506"/>
        <v>Good Sales</v>
      </c>
      <c r="F8108" s="2">
        <v>0.27</v>
      </c>
      <c r="G8108" s="2">
        <f t="shared" si="504"/>
        <v>528.37650000000008</v>
      </c>
      <c r="H8108" s="2">
        <f t="shared" si="505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tr">
        <f t="shared" si="507"/>
        <v>loss</v>
      </c>
      <c r="P8108" s="2" t="s">
        <v>23</v>
      </c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506"/>
        <v>Good Sales</v>
      </c>
      <c r="F8109" s="2">
        <v>0.49</v>
      </c>
      <c r="G8109" s="2">
        <f t="shared" si="504"/>
        <v>1520.0143</v>
      </c>
      <c r="H8109" s="2">
        <f t="shared" si="505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tr">
        <f t="shared" si="507"/>
        <v>loss</v>
      </c>
      <c r="P8109" s="2" t="s">
        <v>23</v>
      </c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506"/>
        <v>Good Sales</v>
      </c>
      <c r="F8110" s="2">
        <v>0.21</v>
      </c>
      <c r="G8110" s="2">
        <f t="shared" si="504"/>
        <v>525.44730000000004</v>
      </c>
      <c r="H8110" s="2">
        <f t="shared" si="505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tr">
        <f t="shared" si="507"/>
        <v>loss</v>
      </c>
      <c r="P8110" s="2" t="s">
        <v>39</v>
      </c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506"/>
        <v>Good Sales</v>
      </c>
      <c r="F8111" s="2">
        <v>0.21</v>
      </c>
      <c r="G8111" s="2">
        <f t="shared" si="504"/>
        <v>693.59010000000001</v>
      </c>
      <c r="H8111" s="2">
        <f t="shared" si="505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tr">
        <f t="shared" si="507"/>
        <v>loss</v>
      </c>
      <c r="P8111" s="2" t="s">
        <v>48</v>
      </c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506"/>
        <v>concerning</v>
      </c>
      <c r="F8112" s="2">
        <v>0.08</v>
      </c>
      <c r="G8112" s="2">
        <f t="shared" si="504"/>
        <v>23.411200000000001</v>
      </c>
      <c r="H8112" s="2">
        <f t="shared" si="505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tr">
        <f t="shared" si="507"/>
        <v>loss</v>
      </c>
      <c r="P8112" s="2" t="s">
        <v>23</v>
      </c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506"/>
        <v>concerning</v>
      </c>
      <c r="F8113" s="2">
        <v>0.3</v>
      </c>
      <c r="G8113" s="2">
        <f t="shared" si="504"/>
        <v>185.64600000000002</v>
      </c>
      <c r="H8113" s="2">
        <f t="shared" si="505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tr">
        <f t="shared" si="507"/>
        <v>loss</v>
      </c>
      <c r="P8113" s="2" t="s">
        <v>48</v>
      </c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506"/>
        <v>Good Sales</v>
      </c>
      <c r="F8114" s="2">
        <v>0.42</v>
      </c>
      <c r="G8114" s="2">
        <f t="shared" si="504"/>
        <v>2051.7167999999997</v>
      </c>
      <c r="H8114" s="2">
        <f t="shared" si="505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tr">
        <f t="shared" si="507"/>
        <v>profit</v>
      </c>
      <c r="P8114" s="2" t="s">
        <v>48</v>
      </c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506"/>
        <v>Good Sales</v>
      </c>
      <c r="F8115" s="2">
        <v>0.12</v>
      </c>
      <c r="G8115" s="2">
        <f t="shared" si="504"/>
        <v>597.28679999999997</v>
      </c>
      <c r="H8115" s="2">
        <f t="shared" si="505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tr">
        <f t="shared" si="507"/>
        <v>profit</v>
      </c>
      <c r="P8115" s="2" t="s">
        <v>34</v>
      </c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506"/>
        <v>Good Sales</v>
      </c>
      <c r="F8116" s="2">
        <v>0</v>
      </c>
      <c r="G8116" s="2">
        <f t="shared" si="504"/>
        <v>0</v>
      </c>
      <c r="H8116" s="2">
        <f t="shared" si="505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tr">
        <f t="shared" si="507"/>
        <v>loss</v>
      </c>
      <c r="P8116" s="2" t="s">
        <v>23</v>
      </c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506"/>
        <v>Good Sales</v>
      </c>
      <c r="F8117" s="2">
        <v>0.35</v>
      </c>
      <c r="G8117" s="2">
        <f t="shared" si="504"/>
        <v>474.72249999999991</v>
      </c>
      <c r="H8117" s="2">
        <f t="shared" si="505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tr">
        <f t="shared" si="507"/>
        <v>loss</v>
      </c>
      <c r="P8117" s="2" t="s">
        <v>17</v>
      </c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506"/>
        <v>Good Sales</v>
      </c>
      <c r="F8118" s="2">
        <v>0.02</v>
      </c>
      <c r="G8118" s="2">
        <f t="shared" si="504"/>
        <v>95.431399999999996</v>
      </c>
      <c r="H8118" s="2">
        <f t="shared" si="505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tr">
        <f t="shared" si="507"/>
        <v>loss</v>
      </c>
      <c r="P8118" s="2" t="s">
        <v>48</v>
      </c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506"/>
        <v>Good Sales</v>
      </c>
      <c r="F8119" s="2">
        <v>0.2</v>
      </c>
      <c r="G8119" s="2">
        <f t="shared" si="504"/>
        <v>229.42800000000003</v>
      </c>
      <c r="H8119" s="2">
        <f t="shared" si="505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tr">
        <f t="shared" si="507"/>
        <v>loss</v>
      </c>
      <c r="P8119" s="2" t="s">
        <v>34</v>
      </c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506"/>
        <v>Good Sales</v>
      </c>
      <c r="F8120" s="2">
        <v>0.31</v>
      </c>
      <c r="G8120" s="2">
        <f t="shared" si="504"/>
        <v>1142.0431000000001</v>
      </c>
      <c r="H8120" s="2">
        <f t="shared" si="505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tr">
        <f t="shared" si="507"/>
        <v>profit</v>
      </c>
      <c r="P8120" s="2" t="s">
        <v>34</v>
      </c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506"/>
        <v>concerning</v>
      </c>
      <c r="F8121" s="2">
        <v>0.19</v>
      </c>
      <c r="G8121" s="2">
        <f t="shared" si="504"/>
        <v>126.30629999999999</v>
      </c>
      <c r="H8121" s="2">
        <f t="shared" si="505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tr">
        <f t="shared" si="507"/>
        <v>loss</v>
      </c>
      <c r="P8121" s="2" t="s">
        <v>17</v>
      </c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506"/>
        <v>Good Sales</v>
      </c>
      <c r="F8122" s="2">
        <v>0.13</v>
      </c>
      <c r="G8122" s="2">
        <f t="shared" si="504"/>
        <v>426.3519</v>
      </c>
      <c r="H8122" s="2">
        <f t="shared" si="505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tr">
        <f t="shared" si="507"/>
        <v>loss</v>
      </c>
      <c r="P8122" s="2" t="s">
        <v>34</v>
      </c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506"/>
        <v>Good Sales</v>
      </c>
      <c r="F8123" s="2">
        <v>0.4</v>
      </c>
      <c r="G8123" s="2">
        <f t="shared" si="504"/>
        <v>1528.6480000000001</v>
      </c>
      <c r="H8123" s="2">
        <f t="shared" si="505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tr">
        <f t="shared" si="507"/>
        <v>loss</v>
      </c>
      <c r="P8123" s="2" t="s">
        <v>23</v>
      </c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506"/>
        <v>Good Sales</v>
      </c>
      <c r="F8124" s="2">
        <v>0.15</v>
      </c>
      <c r="G8124" s="2">
        <f t="shared" si="504"/>
        <v>646.8359999999999</v>
      </c>
      <c r="H8124" s="2">
        <f t="shared" si="505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tr">
        <f t="shared" si="507"/>
        <v>profit</v>
      </c>
      <c r="P8124" s="2" t="s">
        <v>17</v>
      </c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506"/>
        <v>Good Sales</v>
      </c>
      <c r="F8125" s="2">
        <v>0.09</v>
      </c>
      <c r="G8125" s="2">
        <f t="shared" si="504"/>
        <v>332.82900000000001</v>
      </c>
      <c r="H8125" s="2">
        <f t="shared" si="505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tr">
        <f t="shared" si="507"/>
        <v>loss</v>
      </c>
      <c r="P8125" s="2" t="s">
        <v>23</v>
      </c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506"/>
        <v>Good Sales</v>
      </c>
      <c r="F8126" s="2">
        <v>0.19</v>
      </c>
      <c r="G8126" s="2">
        <f t="shared" si="504"/>
        <v>878.76520000000005</v>
      </c>
      <c r="H8126" s="2">
        <f t="shared" si="505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tr">
        <f t="shared" si="507"/>
        <v>loss</v>
      </c>
      <c r="P8126" s="2" t="s">
        <v>34</v>
      </c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506"/>
        <v>Good Sales</v>
      </c>
      <c r="F8127" s="2">
        <v>7.0000000000000007E-2</v>
      </c>
      <c r="G8127" s="2">
        <f t="shared" si="504"/>
        <v>185.67640000000003</v>
      </c>
      <c r="H8127" s="2">
        <f t="shared" si="505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tr">
        <f t="shared" si="507"/>
        <v>loss</v>
      </c>
      <c r="P8127" s="2" t="s">
        <v>23</v>
      </c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506"/>
        <v>Good Sales</v>
      </c>
      <c r="F8128" s="2">
        <v>0.35</v>
      </c>
      <c r="G8128" s="2">
        <f t="shared" si="504"/>
        <v>1196.79</v>
      </c>
      <c r="H8128" s="2">
        <f t="shared" si="505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tr">
        <f t="shared" si="507"/>
        <v>loss</v>
      </c>
      <c r="P8128" s="2" t="s">
        <v>17</v>
      </c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506"/>
        <v>Good Sales</v>
      </c>
      <c r="F8129" s="2">
        <v>0.36</v>
      </c>
      <c r="G8129" s="2">
        <f t="shared" si="504"/>
        <v>687.88799999999992</v>
      </c>
      <c r="H8129" s="2">
        <f t="shared" si="505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tr">
        <f t="shared" si="507"/>
        <v>loss</v>
      </c>
      <c r="P8129" s="2" t="s">
        <v>28</v>
      </c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506"/>
        <v>concerning</v>
      </c>
      <c r="F8130" s="2">
        <v>0.01</v>
      </c>
      <c r="G8130" s="2">
        <f t="shared" ref="G8130:G8193" si="508">D8130*F8130</f>
        <v>1.5091000000000001</v>
      </c>
      <c r="H8130" s="2">
        <f t="shared" ref="H8130:H8193" si="509">D8130-G8130</f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tr">
        <f t="shared" si="507"/>
        <v>loss</v>
      </c>
      <c r="P8130" s="2" t="s">
        <v>48</v>
      </c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510">IF(D8131&gt;800,"Good Sales","concerning")</f>
        <v>Good Sales</v>
      </c>
      <c r="F8131" s="2">
        <v>0.35</v>
      </c>
      <c r="G8131" s="2">
        <f t="shared" si="508"/>
        <v>1332.73</v>
      </c>
      <c r="H8131" s="2">
        <f t="shared" si="509"/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tr">
        <f t="shared" ref="O8131:O8194" si="511">IF(N8131&gt;800,"profit","loss")</f>
        <v>profit</v>
      </c>
      <c r="P8131" s="2" t="s">
        <v>17</v>
      </c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510"/>
        <v>Good Sales</v>
      </c>
      <c r="F8132" s="2">
        <v>0.15</v>
      </c>
      <c r="G8132" s="2">
        <f t="shared" si="508"/>
        <v>654.34799999999996</v>
      </c>
      <c r="H8132" s="2">
        <f t="shared" si="509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tr">
        <f t="shared" si="511"/>
        <v>loss</v>
      </c>
      <c r="P8132" s="2" t="s">
        <v>17</v>
      </c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510"/>
        <v>Good Sales</v>
      </c>
      <c r="F8133" s="2">
        <v>0.33</v>
      </c>
      <c r="G8133" s="2">
        <f t="shared" si="508"/>
        <v>314.23590000000002</v>
      </c>
      <c r="H8133" s="2">
        <f t="shared" si="509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tr">
        <f t="shared" si="511"/>
        <v>loss</v>
      </c>
      <c r="P8133" s="2" t="s">
        <v>28</v>
      </c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510"/>
        <v>concerning</v>
      </c>
      <c r="F8134" s="2">
        <v>0.35</v>
      </c>
      <c r="G8134" s="2">
        <f t="shared" si="508"/>
        <v>84.119</v>
      </c>
      <c r="H8134" s="2">
        <f t="shared" si="509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tr">
        <f t="shared" si="511"/>
        <v>loss</v>
      </c>
      <c r="P8134" s="2" t="s">
        <v>23</v>
      </c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510"/>
        <v>Good Sales</v>
      </c>
      <c r="F8135" s="2">
        <v>0.14000000000000001</v>
      </c>
      <c r="G8135" s="2">
        <f t="shared" si="508"/>
        <v>126.8484</v>
      </c>
      <c r="H8135" s="2">
        <f t="shared" si="509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tr">
        <f t="shared" si="511"/>
        <v>loss</v>
      </c>
      <c r="P8135" s="2" t="s">
        <v>23</v>
      </c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510"/>
        <v>Good Sales</v>
      </c>
      <c r="F8136" s="2">
        <v>0.09</v>
      </c>
      <c r="G8136" s="2">
        <f t="shared" si="508"/>
        <v>403.82279999999997</v>
      </c>
      <c r="H8136" s="2">
        <f t="shared" si="509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tr">
        <f t="shared" si="511"/>
        <v>profit</v>
      </c>
      <c r="P8136" s="2" t="s">
        <v>48</v>
      </c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510"/>
        <v>Good Sales</v>
      </c>
      <c r="F8137" s="2">
        <v>0.41</v>
      </c>
      <c r="G8137" s="2">
        <f t="shared" si="508"/>
        <v>634.67999999999995</v>
      </c>
      <c r="H8137" s="2">
        <f t="shared" si="509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tr">
        <f t="shared" si="511"/>
        <v>loss</v>
      </c>
      <c r="P8137" s="2" t="s">
        <v>39</v>
      </c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510"/>
        <v>Good Sales</v>
      </c>
      <c r="F8138" s="2">
        <v>0.37</v>
      </c>
      <c r="G8138" s="2">
        <f t="shared" si="508"/>
        <v>460.70550000000003</v>
      </c>
      <c r="H8138" s="2">
        <f t="shared" si="509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tr">
        <f t="shared" si="511"/>
        <v>loss</v>
      </c>
      <c r="P8138" s="2" t="s">
        <v>23</v>
      </c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510"/>
        <v>concerning</v>
      </c>
      <c r="F8139" s="2">
        <v>0.42</v>
      </c>
      <c r="G8139" s="2">
        <f t="shared" si="508"/>
        <v>72.025800000000004</v>
      </c>
      <c r="H8139" s="2">
        <f t="shared" si="509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tr">
        <f t="shared" si="511"/>
        <v>loss</v>
      </c>
      <c r="P8139" s="2" t="s">
        <v>17</v>
      </c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510"/>
        <v>Good Sales</v>
      </c>
      <c r="F8140" s="2">
        <v>0.22</v>
      </c>
      <c r="G8140" s="2">
        <f t="shared" si="508"/>
        <v>342.22539999999998</v>
      </c>
      <c r="H8140" s="2">
        <f t="shared" si="509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tr">
        <f t="shared" si="511"/>
        <v>loss</v>
      </c>
      <c r="P8140" s="2" t="s">
        <v>48</v>
      </c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510"/>
        <v>Good Sales</v>
      </c>
      <c r="F8141" s="2">
        <v>0.23</v>
      </c>
      <c r="G8141" s="2">
        <f t="shared" si="508"/>
        <v>829.52490000000012</v>
      </c>
      <c r="H8141" s="2">
        <f t="shared" si="509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tr">
        <f t="shared" si="511"/>
        <v>loss</v>
      </c>
      <c r="P8141" s="2" t="s">
        <v>34</v>
      </c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510"/>
        <v>Good Sales</v>
      </c>
      <c r="F8142" s="2">
        <v>0.17</v>
      </c>
      <c r="G8142" s="2">
        <f t="shared" si="508"/>
        <v>815.92180000000008</v>
      </c>
      <c r="H8142" s="2">
        <f t="shared" si="509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tr">
        <f t="shared" si="511"/>
        <v>loss</v>
      </c>
      <c r="P8142" s="2" t="s">
        <v>48</v>
      </c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510"/>
        <v>Good Sales</v>
      </c>
      <c r="F8143" s="2">
        <v>0.25</v>
      </c>
      <c r="G8143" s="2">
        <f t="shared" si="508"/>
        <v>408.10750000000002</v>
      </c>
      <c r="H8143" s="2">
        <f t="shared" si="509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tr">
        <f t="shared" si="511"/>
        <v>loss</v>
      </c>
      <c r="P8143" s="2" t="s">
        <v>17</v>
      </c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510"/>
        <v>Good Sales</v>
      </c>
      <c r="F8144" s="2">
        <v>0.32</v>
      </c>
      <c r="G8144" s="2">
        <f t="shared" si="508"/>
        <v>409.39519999999999</v>
      </c>
      <c r="H8144" s="2">
        <f t="shared" si="509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tr">
        <f t="shared" si="511"/>
        <v>loss</v>
      </c>
      <c r="P8144" s="2" t="s">
        <v>28</v>
      </c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510"/>
        <v>Good Sales</v>
      </c>
      <c r="F8145" s="2">
        <v>0.41</v>
      </c>
      <c r="G8145" s="2">
        <f t="shared" si="508"/>
        <v>1825.1314</v>
      </c>
      <c r="H8145" s="2">
        <f t="shared" si="509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tr">
        <f t="shared" si="511"/>
        <v>loss</v>
      </c>
      <c r="P8145" s="2" t="s">
        <v>39</v>
      </c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510"/>
        <v>Good Sales</v>
      </c>
      <c r="F8146" s="2">
        <v>0.09</v>
      </c>
      <c r="G8146" s="2">
        <f t="shared" si="508"/>
        <v>384.95430000000005</v>
      </c>
      <c r="H8146" s="2">
        <f t="shared" si="509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tr">
        <f t="shared" si="511"/>
        <v>profit</v>
      </c>
      <c r="P8146" s="2" t="s">
        <v>34</v>
      </c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510"/>
        <v>Good Sales</v>
      </c>
      <c r="F8147" s="2">
        <v>0.2</v>
      </c>
      <c r="G8147" s="2">
        <f t="shared" si="508"/>
        <v>341.59800000000001</v>
      </c>
      <c r="H8147" s="2">
        <f t="shared" si="509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tr">
        <f t="shared" si="511"/>
        <v>loss</v>
      </c>
      <c r="P8147" s="2" t="s">
        <v>28</v>
      </c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510"/>
        <v>concerning</v>
      </c>
      <c r="F8148" s="2">
        <v>0.23</v>
      </c>
      <c r="G8148" s="2">
        <f t="shared" si="508"/>
        <v>100.5445</v>
      </c>
      <c r="H8148" s="2">
        <f t="shared" si="509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tr">
        <f t="shared" si="511"/>
        <v>loss</v>
      </c>
      <c r="P8148" s="2" t="s">
        <v>17</v>
      </c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510"/>
        <v>Good Sales</v>
      </c>
      <c r="F8149" s="2">
        <v>0.24</v>
      </c>
      <c r="G8149" s="2">
        <f t="shared" si="508"/>
        <v>1190.58</v>
      </c>
      <c r="H8149" s="2">
        <f t="shared" si="509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tr">
        <f t="shared" si="511"/>
        <v>profit</v>
      </c>
      <c r="P8149" s="2" t="s">
        <v>28</v>
      </c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510"/>
        <v>Good Sales</v>
      </c>
      <c r="F8150" s="2">
        <v>0.27</v>
      </c>
      <c r="G8150" s="2">
        <f t="shared" si="508"/>
        <v>927.57150000000001</v>
      </c>
      <c r="H8150" s="2">
        <f t="shared" si="509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tr">
        <f t="shared" si="511"/>
        <v>loss</v>
      </c>
      <c r="P8150" s="2" t="s">
        <v>23</v>
      </c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510"/>
        <v>Good Sales</v>
      </c>
      <c r="F8151" s="2">
        <v>0.4</v>
      </c>
      <c r="G8151" s="2">
        <f t="shared" si="508"/>
        <v>1856.096</v>
      </c>
      <c r="H8151" s="2">
        <f t="shared" si="509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tr">
        <f t="shared" si="511"/>
        <v>profit</v>
      </c>
      <c r="P8151" s="2" t="s">
        <v>34</v>
      </c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510"/>
        <v>Good Sales</v>
      </c>
      <c r="F8152" s="2">
        <v>0.44</v>
      </c>
      <c r="G8152" s="2">
        <f t="shared" si="508"/>
        <v>781.07920000000001</v>
      </c>
      <c r="H8152" s="2">
        <f t="shared" si="509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tr">
        <f t="shared" si="511"/>
        <v>loss</v>
      </c>
      <c r="P8152" s="2" t="s">
        <v>23</v>
      </c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510"/>
        <v>Good Sales</v>
      </c>
      <c r="F8153" s="2">
        <v>0.08</v>
      </c>
      <c r="G8153" s="2">
        <f t="shared" si="508"/>
        <v>261.89279999999997</v>
      </c>
      <c r="H8153" s="2">
        <f t="shared" si="509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tr">
        <f t="shared" si="511"/>
        <v>profit</v>
      </c>
      <c r="P8153" s="2" t="s">
        <v>23</v>
      </c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510"/>
        <v>Good Sales</v>
      </c>
      <c r="F8154" s="2">
        <v>0.36</v>
      </c>
      <c r="G8154" s="2">
        <f t="shared" si="508"/>
        <v>1225.8144</v>
      </c>
      <c r="H8154" s="2">
        <f t="shared" si="509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tr">
        <f t="shared" si="511"/>
        <v>loss</v>
      </c>
      <c r="P8154" s="2" t="s">
        <v>48</v>
      </c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510"/>
        <v>Good Sales</v>
      </c>
      <c r="F8155" s="2">
        <v>0.24</v>
      </c>
      <c r="G8155" s="2">
        <f t="shared" si="508"/>
        <v>1050.5375999999999</v>
      </c>
      <c r="H8155" s="2">
        <f t="shared" si="509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tr">
        <f t="shared" si="511"/>
        <v>loss</v>
      </c>
      <c r="P8155" s="2" t="s">
        <v>28</v>
      </c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510"/>
        <v>Good Sales</v>
      </c>
      <c r="F8156" s="2">
        <v>0.21</v>
      </c>
      <c r="G8156" s="2">
        <f t="shared" si="508"/>
        <v>1042.8557999999998</v>
      </c>
      <c r="H8156" s="2">
        <f t="shared" si="509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tr">
        <f t="shared" si="511"/>
        <v>profit</v>
      </c>
      <c r="P8156" s="2" t="s">
        <v>34</v>
      </c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510"/>
        <v>concerning</v>
      </c>
      <c r="F8157" s="2">
        <v>0.06</v>
      </c>
      <c r="G8157" s="2">
        <f t="shared" si="508"/>
        <v>37.947600000000001</v>
      </c>
      <c r="H8157" s="2">
        <f t="shared" si="509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tr">
        <f t="shared" si="511"/>
        <v>loss</v>
      </c>
      <c r="P8157" s="2" t="s">
        <v>23</v>
      </c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510"/>
        <v>Good Sales</v>
      </c>
      <c r="F8158" s="2">
        <v>0.03</v>
      </c>
      <c r="G8158" s="2">
        <f t="shared" si="508"/>
        <v>95.77409999999999</v>
      </c>
      <c r="H8158" s="2">
        <f t="shared" si="509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tr">
        <f t="shared" si="511"/>
        <v>profit</v>
      </c>
      <c r="P8158" s="2" t="s">
        <v>28</v>
      </c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510"/>
        <v>Good Sales</v>
      </c>
      <c r="F8159" s="2">
        <v>0.49</v>
      </c>
      <c r="G8159" s="2">
        <f t="shared" si="508"/>
        <v>856.7944</v>
      </c>
      <c r="H8159" s="2">
        <f t="shared" si="509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tr">
        <f t="shared" si="511"/>
        <v>loss</v>
      </c>
      <c r="P8159" s="2" t="s">
        <v>23</v>
      </c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510"/>
        <v>Good Sales</v>
      </c>
      <c r="F8160" s="2">
        <v>0.32</v>
      </c>
      <c r="G8160" s="2">
        <f t="shared" si="508"/>
        <v>1304.6816000000001</v>
      </c>
      <c r="H8160" s="2">
        <f t="shared" si="509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tr">
        <f t="shared" si="511"/>
        <v>loss</v>
      </c>
      <c r="P8160" s="2" t="s">
        <v>17</v>
      </c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510"/>
        <v>Good Sales</v>
      </c>
      <c r="F8161" s="2">
        <v>0.23</v>
      </c>
      <c r="G8161" s="2">
        <f t="shared" si="508"/>
        <v>872.92590000000007</v>
      </c>
      <c r="H8161" s="2">
        <f t="shared" si="509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tr">
        <f t="shared" si="511"/>
        <v>profit</v>
      </c>
      <c r="P8161" s="2" t="s">
        <v>39</v>
      </c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510"/>
        <v>Good Sales</v>
      </c>
      <c r="F8162" s="2">
        <v>0.38</v>
      </c>
      <c r="G8162" s="2">
        <f t="shared" si="508"/>
        <v>1699.8692000000001</v>
      </c>
      <c r="H8162" s="2">
        <f t="shared" si="509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tr">
        <f t="shared" si="511"/>
        <v>loss</v>
      </c>
      <c r="P8162" s="2" t="s">
        <v>39</v>
      </c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510"/>
        <v>Good Sales</v>
      </c>
      <c r="F8163" s="2">
        <v>0.05</v>
      </c>
      <c r="G8163" s="2">
        <f t="shared" si="508"/>
        <v>89.207000000000008</v>
      </c>
      <c r="H8163" s="2">
        <f t="shared" si="509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tr">
        <f t="shared" si="511"/>
        <v>loss</v>
      </c>
      <c r="P8163" s="2" t="s">
        <v>39</v>
      </c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510"/>
        <v>Good Sales</v>
      </c>
      <c r="F8164" s="2">
        <v>0.3</v>
      </c>
      <c r="G8164" s="2">
        <f t="shared" si="508"/>
        <v>301.26</v>
      </c>
      <c r="H8164" s="2">
        <f t="shared" si="509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tr">
        <f t="shared" si="511"/>
        <v>loss</v>
      </c>
      <c r="P8164" s="2" t="s">
        <v>34</v>
      </c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510"/>
        <v>concerning</v>
      </c>
      <c r="F8165" s="2">
        <v>0.33</v>
      </c>
      <c r="G8165" s="2">
        <f t="shared" si="508"/>
        <v>68.253900000000002</v>
      </c>
      <c r="H8165" s="2">
        <f t="shared" si="509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tr">
        <f t="shared" si="511"/>
        <v>loss</v>
      </c>
      <c r="P8165" s="2" t="s">
        <v>39</v>
      </c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510"/>
        <v>Good Sales</v>
      </c>
      <c r="F8166" s="2">
        <v>0.23</v>
      </c>
      <c r="G8166" s="2">
        <f t="shared" si="508"/>
        <v>310.9554</v>
      </c>
      <c r="H8166" s="2">
        <f t="shared" si="509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tr">
        <f t="shared" si="511"/>
        <v>loss</v>
      </c>
      <c r="P8166" s="2" t="s">
        <v>34</v>
      </c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510"/>
        <v>Good Sales</v>
      </c>
      <c r="F8167" s="2">
        <v>0.13</v>
      </c>
      <c r="G8167" s="2">
        <f t="shared" si="508"/>
        <v>246.88820000000001</v>
      </c>
      <c r="H8167" s="2">
        <f t="shared" si="509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tr">
        <f t="shared" si="511"/>
        <v>loss</v>
      </c>
      <c r="P8167" s="2" t="s">
        <v>17</v>
      </c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510"/>
        <v>Good Sales</v>
      </c>
      <c r="F8168" s="2">
        <v>0.48</v>
      </c>
      <c r="G8168" s="2">
        <f t="shared" si="508"/>
        <v>2273.1503999999995</v>
      </c>
      <c r="H8168" s="2">
        <f t="shared" si="509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tr">
        <f t="shared" si="511"/>
        <v>profit</v>
      </c>
      <c r="P8168" s="2" t="s">
        <v>34</v>
      </c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510"/>
        <v>Good Sales</v>
      </c>
      <c r="F8169" s="2">
        <v>0.15</v>
      </c>
      <c r="G8169" s="2">
        <f t="shared" si="508"/>
        <v>376.15949999999998</v>
      </c>
      <c r="H8169" s="2">
        <f t="shared" si="509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tr">
        <f t="shared" si="511"/>
        <v>loss</v>
      </c>
      <c r="P8169" s="2" t="s">
        <v>39</v>
      </c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510"/>
        <v>Good Sales</v>
      </c>
      <c r="F8170" s="2">
        <v>0.06</v>
      </c>
      <c r="G8170" s="2">
        <f t="shared" si="508"/>
        <v>169.59300000000002</v>
      </c>
      <c r="H8170" s="2">
        <f t="shared" si="509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tr">
        <f t="shared" si="511"/>
        <v>loss</v>
      </c>
      <c r="P8170" s="2" t="s">
        <v>23</v>
      </c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510"/>
        <v>Good Sales</v>
      </c>
      <c r="F8171" s="2">
        <v>0.32</v>
      </c>
      <c r="G8171" s="2">
        <f t="shared" si="508"/>
        <v>1412.0416</v>
      </c>
      <c r="H8171" s="2">
        <f t="shared" si="509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tr">
        <f t="shared" si="511"/>
        <v>profit</v>
      </c>
      <c r="P8171" s="2" t="s">
        <v>39</v>
      </c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510"/>
        <v>Good Sales</v>
      </c>
      <c r="F8172" s="2">
        <v>0.28999999999999998</v>
      </c>
      <c r="G8172" s="2">
        <f t="shared" si="508"/>
        <v>1286.6835999999998</v>
      </c>
      <c r="H8172" s="2">
        <f t="shared" si="509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tr">
        <f t="shared" si="511"/>
        <v>loss</v>
      </c>
      <c r="P8172" s="2" t="s">
        <v>23</v>
      </c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510"/>
        <v>Good Sales</v>
      </c>
      <c r="F8173" s="2">
        <v>0.38</v>
      </c>
      <c r="G8173" s="2">
        <f t="shared" si="508"/>
        <v>1020.9802</v>
      </c>
      <c r="H8173" s="2">
        <f t="shared" si="509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tr">
        <f t="shared" si="511"/>
        <v>loss</v>
      </c>
      <c r="P8173" s="2" t="s">
        <v>39</v>
      </c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510"/>
        <v>concerning</v>
      </c>
      <c r="F8174" s="2">
        <v>0.38</v>
      </c>
      <c r="G8174" s="2">
        <f t="shared" si="508"/>
        <v>249.71699999999998</v>
      </c>
      <c r="H8174" s="2">
        <f t="shared" si="509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tr">
        <f t="shared" si="511"/>
        <v>loss</v>
      </c>
      <c r="P8174" s="2" t="s">
        <v>28</v>
      </c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510"/>
        <v>Good Sales</v>
      </c>
      <c r="F8175" s="2">
        <v>0.31</v>
      </c>
      <c r="G8175" s="2">
        <f t="shared" si="508"/>
        <v>441.91429999999997</v>
      </c>
      <c r="H8175" s="2">
        <f t="shared" si="509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tr">
        <f t="shared" si="511"/>
        <v>loss</v>
      </c>
      <c r="P8175" s="2" t="s">
        <v>39</v>
      </c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510"/>
        <v>Good Sales</v>
      </c>
      <c r="F8176" s="2">
        <v>0.1</v>
      </c>
      <c r="G8176" s="2">
        <f t="shared" si="508"/>
        <v>233.875</v>
      </c>
      <c r="H8176" s="2">
        <f t="shared" si="509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tr">
        <f t="shared" si="511"/>
        <v>loss</v>
      </c>
      <c r="P8176" s="2" t="s">
        <v>39</v>
      </c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510"/>
        <v>Good Sales</v>
      </c>
      <c r="F8177" s="2">
        <v>0.44</v>
      </c>
      <c r="G8177" s="2">
        <f t="shared" si="508"/>
        <v>1663.5211999999999</v>
      </c>
      <c r="H8177" s="2">
        <f t="shared" si="509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tr">
        <f t="shared" si="511"/>
        <v>profit</v>
      </c>
      <c r="P8177" s="2" t="s">
        <v>34</v>
      </c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510"/>
        <v>Good Sales</v>
      </c>
      <c r="F8178" s="2">
        <v>0.12</v>
      </c>
      <c r="G8178" s="2">
        <f t="shared" si="508"/>
        <v>430.46879999999993</v>
      </c>
      <c r="H8178" s="2">
        <f t="shared" si="509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tr">
        <f t="shared" si="511"/>
        <v>loss</v>
      </c>
      <c r="P8178" s="2" t="s">
        <v>48</v>
      </c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510"/>
        <v>Good Sales</v>
      </c>
      <c r="F8179" s="2">
        <v>0.05</v>
      </c>
      <c r="G8179" s="2">
        <f t="shared" si="508"/>
        <v>162.46350000000001</v>
      </c>
      <c r="H8179" s="2">
        <f t="shared" si="509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tr">
        <f t="shared" si="511"/>
        <v>profit</v>
      </c>
      <c r="P8179" s="2" t="s">
        <v>28</v>
      </c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510"/>
        <v>Good Sales</v>
      </c>
      <c r="F8180" s="2">
        <v>0.15</v>
      </c>
      <c r="G8180" s="2">
        <f t="shared" si="508"/>
        <v>661.9799999999999</v>
      </c>
      <c r="H8180" s="2">
        <f t="shared" si="509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tr">
        <f t="shared" si="511"/>
        <v>profit</v>
      </c>
      <c r="P8180" s="2" t="s">
        <v>48</v>
      </c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510"/>
        <v>Good Sales</v>
      </c>
      <c r="F8181" s="2">
        <v>0.24</v>
      </c>
      <c r="G8181" s="2">
        <f t="shared" si="508"/>
        <v>967.91279999999995</v>
      </c>
      <c r="H8181" s="2">
        <f t="shared" si="509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tr">
        <f t="shared" si="511"/>
        <v>loss</v>
      </c>
      <c r="P8181" s="2" t="s">
        <v>34</v>
      </c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510"/>
        <v>Good Sales</v>
      </c>
      <c r="F8182" s="2">
        <v>0.1</v>
      </c>
      <c r="G8182" s="2">
        <f t="shared" si="508"/>
        <v>491.23599999999999</v>
      </c>
      <c r="H8182" s="2">
        <f t="shared" si="509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tr">
        <f t="shared" si="511"/>
        <v>profit</v>
      </c>
      <c r="P8182" s="2" t="s">
        <v>39</v>
      </c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510"/>
        <v>Good Sales</v>
      </c>
      <c r="F8183" s="2">
        <v>0.17</v>
      </c>
      <c r="G8183" s="2">
        <f t="shared" si="508"/>
        <v>757.66960000000006</v>
      </c>
      <c r="H8183" s="2">
        <f t="shared" si="509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tr">
        <f t="shared" si="511"/>
        <v>loss</v>
      </c>
      <c r="P8183" s="2" t="s">
        <v>39</v>
      </c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510"/>
        <v>Good Sales</v>
      </c>
      <c r="F8184" s="2">
        <v>0.26</v>
      </c>
      <c r="G8184" s="2">
        <f t="shared" si="508"/>
        <v>275.2672</v>
      </c>
      <c r="H8184" s="2">
        <f t="shared" si="509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tr">
        <f t="shared" si="511"/>
        <v>loss</v>
      </c>
      <c r="P8184" s="2" t="s">
        <v>48</v>
      </c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510"/>
        <v>concerning</v>
      </c>
      <c r="F8185" s="2">
        <v>0.16</v>
      </c>
      <c r="G8185" s="2">
        <f t="shared" si="508"/>
        <v>61.171199999999999</v>
      </c>
      <c r="H8185" s="2">
        <f t="shared" si="509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tr">
        <f t="shared" si="511"/>
        <v>loss</v>
      </c>
      <c r="P8185" s="2" t="s">
        <v>39</v>
      </c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510"/>
        <v>Good Sales</v>
      </c>
      <c r="F8186" s="2">
        <v>0.04</v>
      </c>
      <c r="G8186" s="2">
        <f t="shared" si="508"/>
        <v>85.244</v>
      </c>
      <c r="H8186" s="2">
        <f t="shared" si="509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tr">
        <f t="shared" si="511"/>
        <v>loss</v>
      </c>
      <c r="P8186" s="2" t="s">
        <v>23</v>
      </c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510"/>
        <v>Good Sales</v>
      </c>
      <c r="F8187" s="2">
        <v>0.1</v>
      </c>
      <c r="G8187" s="2">
        <f t="shared" si="508"/>
        <v>312.577</v>
      </c>
      <c r="H8187" s="2">
        <f t="shared" si="509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tr">
        <f t="shared" si="511"/>
        <v>loss</v>
      </c>
      <c r="P8187" s="2" t="s">
        <v>39</v>
      </c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510"/>
        <v>Good Sales</v>
      </c>
      <c r="F8188" s="2">
        <v>0.4</v>
      </c>
      <c r="G8188" s="2">
        <f t="shared" si="508"/>
        <v>1300.4840000000002</v>
      </c>
      <c r="H8188" s="2">
        <f t="shared" si="509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tr">
        <f t="shared" si="511"/>
        <v>profit</v>
      </c>
      <c r="P8188" s="2" t="s">
        <v>28</v>
      </c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510"/>
        <v>Good Sales</v>
      </c>
      <c r="F8189" s="2">
        <v>0.48</v>
      </c>
      <c r="G8189" s="2">
        <f t="shared" si="508"/>
        <v>677.1887999999999</v>
      </c>
      <c r="H8189" s="2">
        <f t="shared" si="509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tr">
        <f t="shared" si="511"/>
        <v>loss</v>
      </c>
      <c r="P8189" s="2" t="s">
        <v>39</v>
      </c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510"/>
        <v>Good Sales</v>
      </c>
      <c r="F8190" s="2">
        <v>7.0000000000000007E-2</v>
      </c>
      <c r="G8190" s="2">
        <f t="shared" si="508"/>
        <v>301.93940000000003</v>
      </c>
      <c r="H8190" s="2">
        <f t="shared" si="509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tr">
        <f t="shared" si="511"/>
        <v>loss</v>
      </c>
      <c r="P8190" s="2" t="s">
        <v>39</v>
      </c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510"/>
        <v>Good Sales</v>
      </c>
      <c r="F8191" s="2">
        <v>0.34</v>
      </c>
      <c r="G8191" s="2">
        <f t="shared" si="508"/>
        <v>582.52539999999999</v>
      </c>
      <c r="H8191" s="2">
        <f t="shared" si="509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tr">
        <f t="shared" si="511"/>
        <v>loss</v>
      </c>
      <c r="P8191" s="2" t="s">
        <v>48</v>
      </c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510"/>
        <v>Good Sales</v>
      </c>
      <c r="F8192" s="2">
        <v>0.45</v>
      </c>
      <c r="G8192" s="2">
        <f t="shared" si="508"/>
        <v>2071.6469999999999</v>
      </c>
      <c r="H8192" s="2">
        <f t="shared" si="509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tr">
        <f t="shared" si="511"/>
        <v>profit</v>
      </c>
      <c r="P8192" s="2" t="s">
        <v>34</v>
      </c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510"/>
        <v>Good Sales</v>
      </c>
      <c r="F8193" s="2">
        <v>0.15</v>
      </c>
      <c r="G8193" s="2">
        <f t="shared" si="508"/>
        <v>361.6275</v>
      </c>
      <c r="H8193" s="2">
        <f t="shared" si="509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tr">
        <f t="shared" si="511"/>
        <v>loss</v>
      </c>
      <c r="P8193" s="2" t="s">
        <v>39</v>
      </c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510"/>
        <v>concerning</v>
      </c>
      <c r="F8194" s="2">
        <v>0.41</v>
      </c>
      <c r="G8194" s="2">
        <f t="shared" ref="G8194:G8257" si="512">D8194*F8194</f>
        <v>61.873099999999994</v>
      </c>
      <c r="H8194" s="2">
        <f t="shared" ref="H8194:H8257" si="513">D8194-G8194</f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tr">
        <f t="shared" si="511"/>
        <v>loss</v>
      </c>
      <c r="P8194" s="2" t="s">
        <v>28</v>
      </c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514">IF(D8195&gt;800,"Good Sales","concerning")</f>
        <v>Good Sales</v>
      </c>
      <c r="F8195" s="2">
        <v>0.45</v>
      </c>
      <c r="G8195" s="2">
        <f t="shared" si="512"/>
        <v>402.3</v>
      </c>
      <c r="H8195" s="2">
        <f t="shared" si="513"/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tr">
        <f t="shared" ref="O8195:O8258" si="515">IF(N8195&gt;800,"profit","loss")</f>
        <v>loss</v>
      </c>
      <c r="P8195" s="2" t="s">
        <v>34</v>
      </c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514"/>
        <v>concerning</v>
      </c>
      <c r="F8196" s="2">
        <v>0.15</v>
      </c>
      <c r="G8196" s="2">
        <f t="shared" si="512"/>
        <v>90.203999999999994</v>
      </c>
      <c r="H8196" s="2">
        <f t="shared" si="513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tr">
        <f t="shared" si="515"/>
        <v>loss</v>
      </c>
      <c r="P8196" s="2" t="s">
        <v>23</v>
      </c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514"/>
        <v>concerning</v>
      </c>
      <c r="F8197" s="2">
        <v>0.03</v>
      </c>
      <c r="G8197" s="2">
        <f t="shared" si="512"/>
        <v>9.4718999999999998</v>
      </c>
      <c r="H8197" s="2">
        <f t="shared" si="513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tr">
        <f t="shared" si="515"/>
        <v>loss</v>
      </c>
      <c r="P8197" s="2" t="s">
        <v>28</v>
      </c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514"/>
        <v>Good Sales</v>
      </c>
      <c r="F8198" s="2">
        <v>0.46</v>
      </c>
      <c r="G8198" s="2">
        <f t="shared" si="512"/>
        <v>1655.3928000000001</v>
      </c>
      <c r="H8198" s="2">
        <f t="shared" si="513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tr">
        <f t="shared" si="515"/>
        <v>loss</v>
      </c>
      <c r="P8198" s="2" t="s">
        <v>48</v>
      </c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514"/>
        <v>Good Sales</v>
      </c>
      <c r="F8199" s="2">
        <v>0.17</v>
      </c>
      <c r="G8199" s="2">
        <f t="shared" si="512"/>
        <v>177.1995</v>
      </c>
      <c r="H8199" s="2">
        <f t="shared" si="513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tr">
        <f t="shared" si="515"/>
        <v>loss</v>
      </c>
      <c r="P8199" s="2" t="s">
        <v>34</v>
      </c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514"/>
        <v>Good Sales</v>
      </c>
      <c r="F8200" s="2">
        <v>0.01</v>
      </c>
      <c r="G8200" s="2">
        <f t="shared" si="512"/>
        <v>42.092399999999998</v>
      </c>
      <c r="H8200" s="2">
        <f t="shared" si="513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tr">
        <f t="shared" si="515"/>
        <v>profit</v>
      </c>
      <c r="P8200" s="2" t="s">
        <v>17</v>
      </c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514"/>
        <v>Good Sales</v>
      </c>
      <c r="F8201" s="2">
        <v>0.24</v>
      </c>
      <c r="G8201" s="2">
        <f t="shared" si="512"/>
        <v>335.01600000000002</v>
      </c>
      <c r="H8201" s="2">
        <f t="shared" si="513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tr">
        <f t="shared" si="515"/>
        <v>loss</v>
      </c>
      <c r="P8201" s="2" t="s">
        <v>28</v>
      </c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514"/>
        <v>concerning</v>
      </c>
      <c r="F8202" s="2">
        <v>0.06</v>
      </c>
      <c r="G8202" s="2">
        <f t="shared" si="512"/>
        <v>15.503999999999998</v>
      </c>
      <c r="H8202" s="2">
        <f t="shared" si="513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tr">
        <f t="shared" si="515"/>
        <v>loss</v>
      </c>
      <c r="P8202" s="2" t="s">
        <v>17</v>
      </c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514"/>
        <v>Good Sales</v>
      </c>
      <c r="F8203" s="2">
        <v>0.45</v>
      </c>
      <c r="G8203" s="2">
        <f t="shared" si="512"/>
        <v>1854.5895000000003</v>
      </c>
      <c r="H8203" s="2">
        <f t="shared" si="513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tr">
        <f t="shared" si="515"/>
        <v>loss</v>
      </c>
      <c r="P8203" s="2" t="s">
        <v>28</v>
      </c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514"/>
        <v>Good Sales</v>
      </c>
      <c r="F8204" s="2">
        <v>0.08</v>
      </c>
      <c r="G8204" s="2">
        <f t="shared" si="512"/>
        <v>190.72880000000001</v>
      </c>
      <c r="H8204" s="2">
        <f t="shared" si="513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tr">
        <f t="shared" si="515"/>
        <v>loss</v>
      </c>
      <c r="P8204" s="2" t="s">
        <v>34</v>
      </c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514"/>
        <v>Good Sales</v>
      </c>
      <c r="F8205" s="2">
        <v>0.15</v>
      </c>
      <c r="G8205" s="2">
        <f t="shared" si="512"/>
        <v>455.637</v>
      </c>
      <c r="H8205" s="2">
        <f t="shared" si="513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tr">
        <f t="shared" si="515"/>
        <v>loss</v>
      </c>
      <c r="P8205" s="2" t="s">
        <v>28</v>
      </c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514"/>
        <v>Good Sales</v>
      </c>
      <c r="F8206" s="2">
        <v>0.4</v>
      </c>
      <c r="G8206" s="2">
        <f t="shared" si="512"/>
        <v>699.00400000000002</v>
      </c>
      <c r="H8206" s="2">
        <f t="shared" si="513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tr">
        <f t="shared" si="515"/>
        <v>loss</v>
      </c>
      <c r="P8206" s="2" t="s">
        <v>48</v>
      </c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514"/>
        <v>concerning</v>
      </c>
      <c r="F8207" s="2">
        <v>0.4</v>
      </c>
      <c r="G8207" s="2">
        <f t="shared" si="512"/>
        <v>130.24</v>
      </c>
      <c r="H8207" s="2">
        <f t="shared" si="513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tr">
        <f t="shared" si="515"/>
        <v>loss</v>
      </c>
      <c r="P8207" s="2" t="s">
        <v>23</v>
      </c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514"/>
        <v>Good Sales</v>
      </c>
      <c r="F8208" s="2">
        <v>0.45</v>
      </c>
      <c r="G8208" s="2">
        <f t="shared" si="512"/>
        <v>861.24149999999997</v>
      </c>
      <c r="H8208" s="2">
        <f t="shared" si="513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tr">
        <f t="shared" si="515"/>
        <v>loss</v>
      </c>
      <c r="P8208" s="2" t="s">
        <v>28</v>
      </c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514"/>
        <v>Good Sales</v>
      </c>
      <c r="F8209" s="2">
        <v>0.25</v>
      </c>
      <c r="G8209" s="2">
        <f t="shared" si="512"/>
        <v>659.9</v>
      </c>
      <c r="H8209" s="2">
        <f t="shared" si="513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tr">
        <f t="shared" si="515"/>
        <v>loss</v>
      </c>
      <c r="P8209" s="2" t="s">
        <v>39</v>
      </c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514"/>
        <v>concerning</v>
      </c>
      <c r="F8210" s="2">
        <v>0.49</v>
      </c>
      <c r="G8210" s="2">
        <f t="shared" si="512"/>
        <v>77.057400000000001</v>
      </c>
      <c r="H8210" s="2">
        <f t="shared" si="513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tr">
        <f t="shared" si="515"/>
        <v>loss</v>
      </c>
      <c r="P8210" s="2" t="s">
        <v>28</v>
      </c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514"/>
        <v>Good Sales</v>
      </c>
      <c r="F8211" s="2">
        <v>0.26</v>
      </c>
      <c r="G8211" s="2">
        <f t="shared" si="512"/>
        <v>757.64520000000005</v>
      </c>
      <c r="H8211" s="2">
        <f t="shared" si="513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tr">
        <f t="shared" si="515"/>
        <v>loss</v>
      </c>
      <c r="P8211" s="2" t="s">
        <v>34</v>
      </c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514"/>
        <v>Good Sales</v>
      </c>
      <c r="F8212" s="2">
        <v>0.4</v>
      </c>
      <c r="G8212" s="2">
        <f t="shared" si="512"/>
        <v>1790.364</v>
      </c>
      <c r="H8212" s="2">
        <f t="shared" si="513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tr">
        <f t="shared" si="515"/>
        <v>profit</v>
      </c>
      <c r="P8212" s="2" t="s">
        <v>23</v>
      </c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514"/>
        <v>Good Sales</v>
      </c>
      <c r="F8213" s="2">
        <v>0.18</v>
      </c>
      <c r="G8213" s="2">
        <f t="shared" si="512"/>
        <v>210.13560000000001</v>
      </c>
      <c r="H8213" s="2">
        <f t="shared" si="513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tr">
        <f t="shared" si="515"/>
        <v>loss</v>
      </c>
      <c r="P8213" s="2" t="s">
        <v>34</v>
      </c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514"/>
        <v>Good Sales</v>
      </c>
      <c r="F8214" s="2">
        <v>0.47</v>
      </c>
      <c r="G8214" s="2">
        <f t="shared" si="512"/>
        <v>2181.3498999999997</v>
      </c>
      <c r="H8214" s="2">
        <f t="shared" si="513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tr">
        <f t="shared" si="515"/>
        <v>loss</v>
      </c>
      <c r="P8214" s="2" t="s">
        <v>48</v>
      </c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514"/>
        <v>concerning</v>
      </c>
      <c r="F8215" s="2">
        <v>0.34</v>
      </c>
      <c r="G8215" s="2">
        <f t="shared" si="512"/>
        <v>196.61520000000002</v>
      </c>
      <c r="H8215" s="2">
        <f t="shared" si="513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tr">
        <f t="shared" si="515"/>
        <v>loss</v>
      </c>
      <c r="P8215" s="2" t="s">
        <v>48</v>
      </c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514"/>
        <v>Good Sales</v>
      </c>
      <c r="F8216" s="2">
        <v>0.04</v>
      </c>
      <c r="G8216" s="2">
        <f t="shared" si="512"/>
        <v>165.78560000000002</v>
      </c>
      <c r="H8216" s="2">
        <f t="shared" si="513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tr">
        <f t="shared" si="515"/>
        <v>profit</v>
      </c>
      <c r="P8216" s="2" t="s">
        <v>39</v>
      </c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514"/>
        <v>Good Sales</v>
      </c>
      <c r="F8217" s="2">
        <v>0.05</v>
      </c>
      <c r="G8217" s="2">
        <f t="shared" si="512"/>
        <v>210.87950000000001</v>
      </c>
      <c r="H8217" s="2">
        <f t="shared" si="513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tr">
        <f t="shared" si="515"/>
        <v>profit</v>
      </c>
      <c r="P8217" s="2" t="s">
        <v>39</v>
      </c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514"/>
        <v>Good Sales</v>
      </c>
      <c r="F8218" s="2">
        <v>0.45</v>
      </c>
      <c r="G8218" s="2">
        <f t="shared" si="512"/>
        <v>613.35900000000004</v>
      </c>
      <c r="H8218" s="2">
        <f t="shared" si="513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tr">
        <f t="shared" si="515"/>
        <v>loss</v>
      </c>
      <c r="P8218" s="2" t="s">
        <v>39</v>
      </c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514"/>
        <v>Good Sales</v>
      </c>
      <c r="F8219" s="2">
        <v>0.4</v>
      </c>
      <c r="G8219" s="2">
        <f t="shared" si="512"/>
        <v>1917.3720000000003</v>
      </c>
      <c r="H8219" s="2">
        <f t="shared" si="513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tr">
        <f t="shared" si="515"/>
        <v>loss</v>
      </c>
      <c r="P8219" s="2" t="s">
        <v>34</v>
      </c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514"/>
        <v>Good Sales</v>
      </c>
      <c r="F8220" s="2">
        <v>0.17</v>
      </c>
      <c r="G8220" s="2">
        <f t="shared" si="512"/>
        <v>364.02610000000004</v>
      </c>
      <c r="H8220" s="2">
        <f t="shared" si="513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tr">
        <f t="shared" si="515"/>
        <v>loss</v>
      </c>
      <c r="P8220" s="2" t="s">
        <v>28</v>
      </c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514"/>
        <v>concerning</v>
      </c>
      <c r="F8221" s="2">
        <v>0.26</v>
      </c>
      <c r="G8221" s="2">
        <f t="shared" si="512"/>
        <v>205.959</v>
      </c>
      <c r="H8221" s="2">
        <f t="shared" si="513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tr">
        <f t="shared" si="515"/>
        <v>loss</v>
      </c>
      <c r="P8221" s="2" t="s">
        <v>17</v>
      </c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514"/>
        <v>Good Sales</v>
      </c>
      <c r="F8222" s="2">
        <v>0.43</v>
      </c>
      <c r="G8222" s="2">
        <f t="shared" si="512"/>
        <v>1289.742</v>
      </c>
      <c r="H8222" s="2">
        <f t="shared" si="513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tr">
        <f t="shared" si="515"/>
        <v>loss</v>
      </c>
      <c r="P8222" s="2" t="s">
        <v>39</v>
      </c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514"/>
        <v>Good Sales</v>
      </c>
      <c r="F8223" s="2">
        <v>0.05</v>
      </c>
      <c r="G8223" s="2">
        <f t="shared" si="512"/>
        <v>249.1705</v>
      </c>
      <c r="H8223" s="2">
        <f t="shared" si="513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tr">
        <f t="shared" si="515"/>
        <v>profit</v>
      </c>
      <c r="P8223" s="2" t="s">
        <v>48</v>
      </c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514"/>
        <v>Good Sales</v>
      </c>
      <c r="F8224" s="2">
        <v>7.0000000000000007E-2</v>
      </c>
      <c r="G8224" s="2">
        <f t="shared" si="512"/>
        <v>315.45710000000003</v>
      </c>
      <c r="H8224" s="2">
        <f t="shared" si="513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tr">
        <f t="shared" si="515"/>
        <v>loss</v>
      </c>
      <c r="P8224" s="2" t="s">
        <v>48</v>
      </c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514"/>
        <v>Good Sales</v>
      </c>
      <c r="F8225" s="2">
        <v>0.36</v>
      </c>
      <c r="G8225" s="2">
        <f t="shared" si="512"/>
        <v>527.45400000000006</v>
      </c>
      <c r="H8225" s="2">
        <f t="shared" si="513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tr">
        <f t="shared" si="515"/>
        <v>loss</v>
      </c>
      <c r="P8225" s="2" t="s">
        <v>39</v>
      </c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514"/>
        <v>Good Sales</v>
      </c>
      <c r="F8226" s="2">
        <v>0.04</v>
      </c>
      <c r="G8226" s="2">
        <f t="shared" si="512"/>
        <v>117.08920000000001</v>
      </c>
      <c r="H8226" s="2">
        <f t="shared" si="513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tr">
        <f t="shared" si="515"/>
        <v>loss</v>
      </c>
      <c r="P8226" s="2" t="s">
        <v>23</v>
      </c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514"/>
        <v>concerning</v>
      </c>
      <c r="F8227" s="2">
        <v>0.18</v>
      </c>
      <c r="G8227" s="2">
        <f t="shared" si="512"/>
        <v>119.75399999999999</v>
      </c>
      <c r="H8227" s="2">
        <f t="shared" si="513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tr">
        <f t="shared" si="515"/>
        <v>loss</v>
      </c>
      <c r="P8227" s="2" t="s">
        <v>34</v>
      </c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514"/>
        <v>Good Sales</v>
      </c>
      <c r="F8228" s="2">
        <v>0.13</v>
      </c>
      <c r="G8228" s="2">
        <f t="shared" si="512"/>
        <v>307.1952</v>
      </c>
      <c r="H8228" s="2">
        <f t="shared" si="513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tr">
        <f t="shared" si="515"/>
        <v>loss</v>
      </c>
      <c r="P8228" s="2" t="s">
        <v>48</v>
      </c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514"/>
        <v>Good Sales</v>
      </c>
      <c r="F8229" s="2">
        <v>0.38</v>
      </c>
      <c r="G8229" s="2">
        <f t="shared" si="512"/>
        <v>1011.9552</v>
      </c>
      <c r="H8229" s="2">
        <f t="shared" si="513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tr">
        <f t="shared" si="515"/>
        <v>loss</v>
      </c>
      <c r="P8229" s="2" t="s">
        <v>17</v>
      </c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514"/>
        <v>Good Sales</v>
      </c>
      <c r="F8230" s="2">
        <v>0</v>
      </c>
      <c r="G8230" s="2">
        <f t="shared" si="512"/>
        <v>0</v>
      </c>
      <c r="H8230" s="2">
        <f t="shared" si="513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tr">
        <f t="shared" si="515"/>
        <v>loss</v>
      </c>
      <c r="P8230" s="2" t="s">
        <v>28</v>
      </c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514"/>
        <v>Good Sales</v>
      </c>
      <c r="F8231" s="2">
        <v>0.06</v>
      </c>
      <c r="G8231" s="2">
        <f t="shared" si="512"/>
        <v>148.35120000000001</v>
      </c>
      <c r="H8231" s="2">
        <f t="shared" si="513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tr">
        <f t="shared" si="515"/>
        <v>loss</v>
      </c>
      <c r="P8231" s="2" t="s">
        <v>23</v>
      </c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514"/>
        <v>Good Sales</v>
      </c>
      <c r="F8232" s="2">
        <v>0.05</v>
      </c>
      <c r="G8232" s="2">
        <f t="shared" si="512"/>
        <v>230.38499999999999</v>
      </c>
      <c r="H8232" s="2">
        <f t="shared" si="513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tr">
        <f t="shared" si="515"/>
        <v>profit</v>
      </c>
      <c r="P8232" s="2" t="s">
        <v>48</v>
      </c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514"/>
        <v>Good Sales</v>
      </c>
      <c r="F8233" s="2">
        <v>0.16</v>
      </c>
      <c r="G8233" s="2">
        <f t="shared" si="512"/>
        <v>408.10720000000003</v>
      </c>
      <c r="H8233" s="2">
        <f t="shared" si="513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tr">
        <f t="shared" si="515"/>
        <v>loss</v>
      </c>
      <c r="P8233" s="2" t="s">
        <v>17</v>
      </c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514"/>
        <v>Good Sales</v>
      </c>
      <c r="F8234" s="2">
        <v>0.12</v>
      </c>
      <c r="G8234" s="2">
        <f t="shared" si="512"/>
        <v>500.62200000000001</v>
      </c>
      <c r="H8234" s="2">
        <f t="shared" si="513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tr">
        <f t="shared" si="515"/>
        <v>loss</v>
      </c>
      <c r="P8234" s="2" t="s">
        <v>28</v>
      </c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514"/>
        <v>Good Sales</v>
      </c>
      <c r="F8235" s="2">
        <v>0.11</v>
      </c>
      <c r="G8235" s="2">
        <f t="shared" si="512"/>
        <v>182.07310000000001</v>
      </c>
      <c r="H8235" s="2">
        <f t="shared" si="513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tr">
        <f t="shared" si="515"/>
        <v>loss</v>
      </c>
      <c r="P8235" s="2" t="s">
        <v>34</v>
      </c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514"/>
        <v>Good Sales</v>
      </c>
      <c r="F8236" s="2">
        <v>0.19</v>
      </c>
      <c r="G8236" s="2">
        <f t="shared" si="512"/>
        <v>923.37720000000002</v>
      </c>
      <c r="H8236" s="2">
        <f t="shared" si="513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tr">
        <f t="shared" si="515"/>
        <v>loss</v>
      </c>
      <c r="P8236" s="2" t="s">
        <v>17</v>
      </c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514"/>
        <v>concerning</v>
      </c>
      <c r="F8237" s="2">
        <v>0.11</v>
      </c>
      <c r="G8237" s="2">
        <f t="shared" si="512"/>
        <v>61.376700000000007</v>
      </c>
      <c r="H8237" s="2">
        <f t="shared" si="513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tr">
        <f t="shared" si="515"/>
        <v>loss</v>
      </c>
      <c r="P8237" s="2" t="s">
        <v>23</v>
      </c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514"/>
        <v>Good Sales</v>
      </c>
      <c r="F8238" s="2">
        <v>0.05</v>
      </c>
      <c r="G8238" s="2">
        <f t="shared" si="512"/>
        <v>148.46850000000001</v>
      </c>
      <c r="H8238" s="2">
        <f t="shared" si="513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tr">
        <f t="shared" si="515"/>
        <v>loss</v>
      </c>
      <c r="P8238" s="2" t="s">
        <v>39</v>
      </c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514"/>
        <v>Good Sales</v>
      </c>
      <c r="F8239" s="2">
        <v>0.28999999999999998</v>
      </c>
      <c r="G8239" s="2">
        <f t="shared" si="512"/>
        <v>1151.4304999999999</v>
      </c>
      <c r="H8239" s="2">
        <f t="shared" si="513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tr">
        <f t="shared" si="515"/>
        <v>profit</v>
      </c>
      <c r="P8239" s="2" t="s">
        <v>23</v>
      </c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514"/>
        <v>Good Sales</v>
      </c>
      <c r="F8240" s="2">
        <v>0.48</v>
      </c>
      <c r="G8240" s="2">
        <f t="shared" si="512"/>
        <v>1962.624</v>
      </c>
      <c r="H8240" s="2">
        <f t="shared" si="513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tr">
        <f t="shared" si="515"/>
        <v>loss</v>
      </c>
      <c r="P8240" s="2" t="s">
        <v>28</v>
      </c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514"/>
        <v>Good Sales</v>
      </c>
      <c r="F8241" s="2">
        <v>0.3</v>
      </c>
      <c r="G8241" s="2">
        <f t="shared" si="512"/>
        <v>321.47399999999999</v>
      </c>
      <c r="H8241" s="2">
        <f t="shared" si="513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tr">
        <f t="shared" si="515"/>
        <v>loss</v>
      </c>
      <c r="P8241" s="2" t="s">
        <v>34</v>
      </c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514"/>
        <v>Good Sales</v>
      </c>
      <c r="F8242" s="2">
        <v>0.38</v>
      </c>
      <c r="G8242" s="2">
        <f t="shared" si="512"/>
        <v>785.86279999999999</v>
      </c>
      <c r="H8242" s="2">
        <f t="shared" si="513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tr">
        <f t="shared" si="515"/>
        <v>loss</v>
      </c>
      <c r="P8242" s="2" t="s">
        <v>48</v>
      </c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514"/>
        <v>Good Sales</v>
      </c>
      <c r="F8243" s="2">
        <v>0.49</v>
      </c>
      <c r="G8243" s="2">
        <f t="shared" si="512"/>
        <v>1547.6943999999999</v>
      </c>
      <c r="H8243" s="2">
        <f t="shared" si="513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tr">
        <f t="shared" si="515"/>
        <v>loss</v>
      </c>
      <c r="P8243" s="2" t="s">
        <v>34</v>
      </c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514"/>
        <v>Good Sales</v>
      </c>
      <c r="F8244" s="2">
        <v>0.08</v>
      </c>
      <c r="G8244" s="2">
        <f t="shared" si="512"/>
        <v>131.82640000000001</v>
      </c>
      <c r="H8244" s="2">
        <f t="shared" si="513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tr">
        <f t="shared" si="515"/>
        <v>loss</v>
      </c>
      <c r="P8244" s="2" t="s">
        <v>17</v>
      </c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514"/>
        <v>Good Sales</v>
      </c>
      <c r="F8245" s="2">
        <v>0.23</v>
      </c>
      <c r="G8245" s="2">
        <f t="shared" si="512"/>
        <v>764.8995000000001</v>
      </c>
      <c r="H8245" s="2">
        <f t="shared" si="513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tr">
        <f t="shared" si="515"/>
        <v>loss</v>
      </c>
      <c r="P8245" s="2" t="s">
        <v>39</v>
      </c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514"/>
        <v>Good Sales</v>
      </c>
      <c r="F8246" s="2">
        <v>0.28999999999999998</v>
      </c>
      <c r="G8246" s="2">
        <f t="shared" si="512"/>
        <v>567.24869999999999</v>
      </c>
      <c r="H8246" s="2">
        <f t="shared" si="513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tr">
        <f t="shared" si="515"/>
        <v>loss</v>
      </c>
      <c r="P8246" s="2" t="s">
        <v>39</v>
      </c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514"/>
        <v>Good Sales</v>
      </c>
      <c r="F8247" s="2">
        <v>0.16</v>
      </c>
      <c r="G8247" s="2">
        <f t="shared" si="512"/>
        <v>291.07839999999999</v>
      </c>
      <c r="H8247" s="2">
        <f t="shared" si="513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tr">
        <f t="shared" si="515"/>
        <v>loss</v>
      </c>
      <c r="P8247" s="2" t="s">
        <v>48</v>
      </c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514"/>
        <v>concerning</v>
      </c>
      <c r="F8248" s="2">
        <v>0.31</v>
      </c>
      <c r="G8248" s="2">
        <f t="shared" si="512"/>
        <v>195.15429999999998</v>
      </c>
      <c r="H8248" s="2">
        <f t="shared" si="513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tr">
        <f t="shared" si="515"/>
        <v>loss</v>
      </c>
      <c r="P8248" s="2" t="s">
        <v>23</v>
      </c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514"/>
        <v>concerning</v>
      </c>
      <c r="F8249" s="2">
        <v>0.31</v>
      </c>
      <c r="G8249" s="2">
        <f t="shared" si="512"/>
        <v>90.625399999999985</v>
      </c>
      <c r="H8249" s="2">
        <f t="shared" si="513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tr">
        <f t="shared" si="515"/>
        <v>loss</v>
      </c>
      <c r="P8249" s="2" t="s">
        <v>17</v>
      </c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514"/>
        <v>Good Sales</v>
      </c>
      <c r="F8250" s="2">
        <v>0.42</v>
      </c>
      <c r="G8250" s="2">
        <f t="shared" si="512"/>
        <v>1760.9928</v>
      </c>
      <c r="H8250" s="2">
        <f t="shared" si="513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tr">
        <f t="shared" si="515"/>
        <v>loss</v>
      </c>
      <c r="P8250" s="2" t="s">
        <v>28</v>
      </c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514"/>
        <v>Good Sales</v>
      </c>
      <c r="F8251" s="2">
        <v>0.42</v>
      </c>
      <c r="G8251" s="2">
        <f t="shared" si="512"/>
        <v>1049.4833999999998</v>
      </c>
      <c r="H8251" s="2">
        <f t="shared" si="513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tr">
        <f t="shared" si="515"/>
        <v>loss</v>
      </c>
      <c r="P8251" s="2" t="s">
        <v>17</v>
      </c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514"/>
        <v>Good Sales</v>
      </c>
      <c r="F8252" s="2">
        <v>7.0000000000000007E-2</v>
      </c>
      <c r="G8252" s="2">
        <f t="shared" si="512"/>
        <v>200.06560000000002</v>
      </c>
      <c r="H8252" s="2">
        <f t="shared" si="513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tr">
        <f t="shared" si="515"/>
        <v>loss</v>
      </c>
      <c r="P8252" s="2" t="s">
        <v>48</v>
      </c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514"/>
        <v>Good Sales</v>
      </c>
      <c r="F8253" s="2">
        <v>0.08</v>
      </c>
      <c r="G8253" s="2">
        <f t="shared" si="512"/>
        <v>153.91040000000001</v>
      </c>
      <c r="H8253" s="2">
        <f t="shared" si="513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tr">
        <f t="shared" si="515"/>
        <v>loss</v>
      </c>
      <c r="P8253" s="2" t="s">
        <v>48</v>
      </c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514"/>
        <v>concerning</v>
      </c>
      <c r="F8254" s="2">
        <v>0.11</v>
      </c>
      <c r="G8254" s="2">
        <f t="shared" si="512"/>
        <v>84.704399999999993</v>
      </c>
      <c r="H8254" s="2">
        <f t="shared" si="513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tr">
        <f t="shared" si="515"/>
        <v>loss</v>
      </c>
      <c r="P8254" s="2" t="s">
        <v>23</v>
      </c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514"/>
        <v>Good Sales</v>
      </c>
      <c r="F8255" s="2">
        <v>0.13</v>
      </c>
      <c r="G8255" s="2">
        <f t="shared" si="512"/>
        <v>299.37700000000001</v>
      </c>
      <c r="H8255" s="2">
        <f t="shared" si="513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tr">
        <f t="shared" si="515"/>
        <v>loss</v>
      </c>
      <c r="P8255" s="2" t="s">
        <v>39</v>
      </c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514"/>
        <v>Good Sales</v>
      </c>
      <c r="F8256" s="2">
        <v>0.28000000000000003</v>
      </c>
      <c r="G8256" s="2">
        <f t="shared" si="512"/>
        <v>342.12920000000008</v>
      </c>
      <c r="H8256" s="2">
        <f t="shared" si="513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tr">
        <f t="shared" si="515"/>
        <v>loss</v>
      </c>
      <c r="P8256" s="2" t="s">
        <v>23</v>
      </c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514"/>
        <v>Good Sales</v>
      </c>
      <c r="F8257" s="2">
        <v>0.16</v>
      </c>
      <c r="G8257" s="2">
        <f t="shared" si="512"/>
        <v>672.74399999999991</v>
      </c>
      <c r="H8257" s="2">
        <f t="shared" si="513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tr">
        <f t="shared" si="515"/>
        <v>loss</v>
      </c>
      <c r="P8257" s="2" t="s">
        <v>28</v>
      </c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514"/>
        <v>Good Sales</v>
      </c>
      <c r="F8258" s="2">
        <v>0.48</v>
      </c>
      <c r="G8258" s="2">
        <f t="shared" ref="G8258:G8321" si="516">D8258*F8258</f>
        <v>2368.9248000000002</v>
      </c>
      <c r="H8258" s="2">
        <f t="shared" ref="H8258:H8321" si="517">D8258-G8258</f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tr">
        <f t="shared" si="515"/>
        <v>profit</v>
      </c>
      <c r="P8258" s="2" t="s">
        <v>17</v>
      </c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518">IF(D8259&gt;800,"Good Sales","concerning")</f>
        <v>Good Sales</v>
      </c>
      <c r="F8259" s="2">
        <v>0.06</v>
      </c>
      <c r="G8259" s="2">
        <f t="shared" si="516"/>
        <v>267.39419999999996</v>
      </c>
      <c r="H8259" s="2">
        <f t="shared" si="517"/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tr">
        <f t="shared" ref="O8259:O8322" si="519">IF(N8259&gt;800,"profit","loss")</f>
        <v>loss</v>
      </c>
      <c r="P8259" s="2" t="s">
        <v>34</v>
      </c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518"/>
        <v>Good Sales</v>
      </c>
      <c r="F8260" s="2">
        <v>0.12</v>
      </c>
      <c r="G8260" s="2">
        <f t="shared" si="516"/>
        <v>322.62479999999999</v>
      </c>
      <c r="H8260" s="2">
        <f t="shared" si="517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tr">
        <f t="shared" si="519"/>
        <v>loss</v>
      </c>
      <c r="P8260" s="2" t="s">
        <v>39</v>
      </c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518"/>
        <v>Good Sales</v>
      </c>
      <c r="F8261" s="2">
        <v>0.43</v>
      </c>
      <c r="G8261" s="2">
        <f t="shared" si="516"/>
        <v>1366.4755</v>
      </c>
      <c r="H8261" s="2">
        <f t="shared" si="517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tr">
        <f t="shared" si="519"/>
        <v>loss</v>
      </c>
      <c r="P8261" s="2" t="s">
        <v>34</v>
      </c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518"/>
        <v>Good Sales</v>
      </c>
      <c r="F8262" s="2">
        <v>0.28999999999999998</v>
      </c>
      <c r="G8262" s="2">
        <f t="shared" si="516"/>
        <v>1376.2819999999999</v>
      </c>
      <c r="H8262" s="2">
        <f t="shared" si="517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tr">
        <f t="shared" si="519"/>
        <v>profit</v>
      </c>
      <c r="P8262" s="2" t="s">
        <v>34</v>
      </c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518"/>
        <v>Good Sales</v>
      </c>
      <c r="F8263" s="2">
        <v>0.27</v>
      </c>
      <c r="G8263" s="2">
        <f t="shared" si="516"/>
        <v>739.67580000000009</v>
      </c>
      <c r="H8263" s="2">
        <f t="shared" si="517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tr">
        <f t="shared" si="519"/>
        <v>loss</v>
      </c>
      <c r="P8263" s="2" t="s">
        <v>23</v>
      </c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518"/>
        <v>Good Sales</v>
      </c>
      <c r="F8264" s="2">
        <v>0.3</v>
      </c>
      <c r="G8264" s="2">
        <f t="shared" si="516"/>
        <v>968.72699999999998</v>
      </c>
      <c r="H8264" s="2">
        <f t="shared" si="517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tr">
        <f t="shared" si="519"/>
        <v>loss</v>
      </c>
      <c r="P8264" s="2" t="s">
        <v>34</v>
      </c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518"/>
        <v>Good Sales</v>
      </c>
      <c r="F8265" s="2">
        <v>0.13</v>
      </c>
      <c r="G8265" s="2">
        <f t="shared" si="516"/>
        <v>413.8186</v>
      </c>
      <c r="H8265" s="2">
        <f t="shared" si="517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tr">
        <f t="shared" si="519"/>
        <v>loss</v>
      </c>
      <c r="P8265" s="2" t="s">
        <v>17</v>
      </c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518"/>
        <v>Good Sales</v>
      </c>
      <c r="F8266" s="2">
        <v>0.38</v>
      </c>
      <c r="G8266" s="2">
        <f t="shared" si="516"/>
        <v>1356.5201999999999</v>
      </c>
      <c r="H8266" s="2">
        <f t="shared" si="517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tr">
        <f t="shared" si="519"/>
        <v>profit</v>
      </c>
      <c r="P8266" s="2" t="s">
        <v>34</v>
      </c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518"/>
        <v>Good Sales</v>
      </c>
      <c r="F8267" s="2">
        <v>0.25</v>
      </c>
      <c r="G8267" s="2">
        <f t="shared" si="516"/>
        <v>809.35</v>
      </c>
      <c r="H8267" s="2">
        <f t="shared" si="517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tr">
        <f t="shared" si="519"/>
        <v>loss</v>
      </c>
      <c r="P8267" s="2" t="s">
        <v>34</v>
      </c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518"/>
        <v>Good Sales</v>
      </c>
      <c r="F8268" s="2">
        <v>0.02</v>
      </c>
      <c r="G8268" s="2">
        <f t="shared" si="516"/>
        <v>67.729200000000006</v>
      </c>
      <c r="H8268" s="2">
        <f t="shared" si="517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tr">
        <f t="shared" si="519"/>
        <v>loss</v>
      </c>
      <c r="P8268" s="2" t="s">
        <v>34</v>
      </c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518"/>
        <v>Good Sales</v>
      </c>
      <c r="F8269" s="2">
        <v>0.09</v>
      </c>
      <c r="G8269" s="2">
        <f t="shared" si="516"/>
        <v>329.11919999999998</v>
      </c>
      <c r="H8269" s="2">
        <f t="shared" si="517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tr">
        <f t="shared" si="519"/>
        <v>loss</v>
      </c>
      <c r="P8269" s="2" t="s">
        <v>48</v>
      </c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518"/>
        <v>Good Sales</v>
      </c>
      <c r="F8270" s="2">
        <v>0.41</v>
      </c>
      <c r="G8270" s="2">
        <f t="shared" si="516"/>
        <v>1666.4819</v>
      </c>
      <c r="H8270" s="2">
        <f t="shared" si="517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tr">
        <f t="shared" si="519"/>
        <v>loss</v>
      </c>
      <c r="P8270" s="2" t="s">
        <v>34</v>
      </c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518"/>
        <v>Good Sales</v>
      </c>
      <c r="F8271" s="2">
        <v>0.17</v>
      </c>
      <c r="G8271" s="2">
        <f t="shared" si="516"/>
        <v>352.74489999999997</v>
      </c>
      <c r="H8271" s="2">
        <f t="shared" si="517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tr">
        <f t="shared" si="519"/>
        <v>loss</v>
      </c>
      <c r="P8271" s="2" t="s">
        <v>39</v>
      </c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518"/>
        <v>Good Sales</v>
      </c>
      <c r="F8272" s="2">
        <v>0.39</v>
      </c>
      <c r="G8272" s="2">
        <f t="shared" si="516"/>
        <v>1464.2901000000002</v>
      </c>
      <c r="H8272" s="2">
        <f t="shared" si="517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tr">
        <f t="shared" si="519"/>
        <v>loss</v>
      </c>
      <c r="P8272" s="2" t="s">
        <v>34</v>
      </c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518"/>
        <v>concerning</v>
      </c>
      <c r="F8273" s="2">
        <v>0.33</v>
      </c>
      <c r="G8273" s="2">
        <f t="shared" si="516"/>
        <v>195.03</v>
      </c>
      <c r="H8273" s="2">
        <f t="shared" si="517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tr">
        <f t="shared" si="519"/>
        <v>loss</v>
      </c>
      <c r="P8273" s="2" t="s">
        <v>28</v>
      </c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518"/>
        <v>Good Sales</v>
      </c>
      <c r="F8274" s="2">
        <v>0.15</v>
      </c>
      <c r="G8274" s="2">
        <f t="shared" si="516"/>
        <v>658.99799999999993</v>
      </c>
      <c r="H8274" s="2">
        <f t="shared" si="517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tr">
        <f t="shared" si="519"/>
        <v>profit</v>
      </c>
      <c r="P8274" s="2" t="s">
        <v>17</v>
      </c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518"/>
        <v>Good Sales</v>
      </c>
      <c r="F8275" s="2">
        <v>0.06</v>
      </c>
      <c r="G8275" s="2">
        <f t="shared" si="516"/>
        <v>91.273200000000003</v>
      </c>
      <c r="H8275" s="2">
        <f t="shared" si="517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tr">
        <f t="shared" si="519"/>
        <v>loss</v>
      </c>
      <c r="P8275" s="2" t="s">
        <v>34</v>
      </c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518"/>
        <v>Good Sales</v>
      </c>
      <c r="F8276" s="2">
        <v>0.4</v>
      </c>
      <c r="G8276" s="2">
        <f t="shared" si="516"/>
        <v>830.78400000000011</v>
      </c>
      <c r="H8276" s="2">
        <f t="shared" si="517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tr">
        <f t="shared" si="519"/>
        <v>loss</v>
      </c>
      <c r="P8276" s="2" t="s">
        <v>23</v>
      </c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518"/>
        <v>Good Sales</v>
      </c>
      <c r="F8277" s="2">
        <v>0.32</v>
      </c>
      <c r="G8277" s="2">
        <f t="shared" si="516"/>
        <v>1292.0608</v>
      </c>
      <c r="H8277" s="2">
        <f t="shared" si="517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tr">
        <f t="shared" si="519"/>
        <v>loss</v>
      </c>
      <c r="P8277" s="2" t="s">
        <v>48</v>
      </c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518"/>
        <v>Good Sales</v>
      </c>
      <c r="F8278" s="2">
        <v>0.15</v>
      </c>
      <c r="G8278" s="2">
        <f t="shared" si="516"/>
        <v>483.18599999999992</v>
      </c>
      <c r="H8278" s="2">
        <f t="shared" si="517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tr">
        <f t="shared" si="519"/>
        <v>profit</v>
      </c>
      <c r="P8278" s="2" t="s">
        <v>39</v>
      </c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518"/>
        <v>Good Sales</v>
      </c>
      <c r="F8279" s="2">
        <v>0.26</v>
      </c>
      <c r="G8279" s="2">
        <f t="shared" si="516"/>
        <v>419.19280000000003</v>
      </c>
      <c r="H8279" s="2">
        <f t="shared" si="517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tr">
        <f t="shared" si="519"/>
        <v>loss</v>
      </c>
      <c r="P8279" s="2" t="s">
        <v>39</v>
      </c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518"/>
        <v>Good Sales</v>
      </c>
      <c r="F8280" s="2">
        <v>0.31</v>
      </c>
      <c r="G8280" s="2">
        <f t="shared" si="516"/>
        <v>373.38260000000002</v>
      </c>
      <c r="H8280" s="2">
        <f t="shared" si="517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tr">
        <f t="shared" si="519"/>
        <v>loss</v>
      </c>
      <c r="P8280" s="2" t="s">
        <v>48</v>
      </c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518"/>
        <v>Good Sales</v>
      </c>
      <c r="F8281" s="2">
        <v>0</v>
      </c>
      <c r="G8281" s="2">
        <f t="shared" si="516"/>
        <v>0</v>
      </c>
      <c r="H8281" s="2">
        <f t="shared" si="517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tr">
        <f t="shared" si="519"/>
        <v>loss</v>
      </c>
      <c r="P8281" s="2" t="s">
        <v>48</v>
      </c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518"/>
        <v>concerning</v>
      </c>
      <c r="F8282" s="2">
        <v>0.34</v>
      </c>
      <c r="G8282" s="2">
        <f t="shared" si="516"/>
        <v>180.23400000000001</v>
      </c>
      <c r="H8282" s="2">
        <f t="shared" si="517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tr">
        <f t="shared" si="519"/>
        <v>loss</v>
      </c>
      <c r="P8282" s="2" t="s">
        <v>23</v>
      </c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518"/>
        <v>concerning</v>
      </c>
      <c r="F8283" s="2">
        <v>0.33</v>
      </c>
      <c r="G8283" s="2">
        <f t="shared" si="516"/>
        <v>40.0092</v>
      </c>
      <c r="H8283" s="2">
        <f t="shared" si="517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tr">
        <f t="shared" si="519"/>
        <v>loss</v>
      </c>
      <c r="P8283" s="2" t="s">
        <v>23</v>
      </c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518"/>
        <v>Good Sales</v>
      </c>
      <c r="F8284" s="2">
        <v>0.04</v>
      </c>
      <c r="G8284" s="2">
        <f t="shared" si="516"/>
        <v>135.89520000000002</v>
      </c>
      <c r="H8284" s="2">
        <f t="shared" si="517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tr">
        <f t="shared" si="519"/>
        <v>profit</v>
      </c>
      <c r="P8284" s="2" t="s">
        <v>34</v>
      </c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518"/>
        <v>Good Sales</v>
      </c>
      <c r="F8285" s="2">
        <v>0.39</v>
      </c>
      <c r="G8285" s="2">
        <f t="shared" si="516"/>
        <v>1213.2588000000001</v>
      </c>
      <c r="H8285" s="2">
        <f t="shared" si="517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tr">
        <f t="shared" si="519"/>
        <v>loss</v>
      </c>
      <c r="P8285" s="2" t="s">
        <v>17</v>
      </c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518"/>
        <v>Good Sales</v>
      </c>
      <c r="F8286" s="2">
        <v>0.41</v>
      </c>
      <c r="G8286" s="2">
        <f t="shared" si="516"/>
        <v>1522.8670999999999</v>
      </c>
      <c r="H8286" s="2">
        <f t="shared" si="517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tr">
        <f t="shared" si="519"/>
        <v>loss</v>
      </c>
      <c r="P8286" s="2" t="s">
        <v>34</v>
      </c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518"/>
        <v>Good Sales</v>
      </c>
      <c r="F8287" s="2">
        <v>0.15</v>
      </c>
      <c r="G8287" s="2">
        <f t="shared" si="516"/>
        <v>552.75149999999996</v>
      </c>
      <c r="H8287" s="2">
        <f t="shared" si="517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tr">
        <f t="shared" si="519"/>
        <v>loss</v>
      </c>
      <c r="P8287" s="2" t="s">
        <v>48</v>
      </c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518"/>
        <v>Good Sales</v>
      </c>
      <c r="F8288" s="2">
        <v>0.08</v>
      </c>
      <c r="G8288" s="2">
        <f t="shared" si="516"/>
        <v>346.39760000000001</v>
      </c>
      <c r="H8288" s="2">
        <f t="shared" si="517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tr">
        <f t="shared" si="519"/>
        <v>profit</v>
      </c>
      <c r="P8288" s="2" t="s">
        <v>17</v>
      </c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518"/>
        <v>Good Sales</v>
      </c>
      <c r="F8289" s="2">
        <v>0.34</v>
      </c>
      <c r="G8289" s="2">
        <f t="shared" si="516"/>
        <v>1570.2322000000001</v>
      </c>
      <c r="H8289" s="2">
        <f t="shared" si="517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tr">
        <f t="shared" si="519"/>
        <v>profit</v>
      </c>
      <c r="P8289" s="2" t="s">
        <v>34</v>
      </c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518"/>
        <v>Good Sales</v>
      </c>
      <c r="F8290" s="2">
        <v>0.06</v>
      </c>
      <c r="G8290" s="2">
        <f t="shared" si="516"/>
        <v>233.85719999999998</v>
      </c>
      <c r="H8290" s="2">
        <f t="shared" si="517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tr">
        <f t="shared" si="519"/>
        <v>loss</v>
      </c>
      <c r="P8290" s="2" t="s">
        <v>39</v>
      </c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518"/>
        <v>Good Sales</v>
      </c>
      <c r="F8291" s="2">
        <v>0.43</v>
      </c>
      <c r="G8291" s="2">
        <f t="shared" si="516"/>
        <v>532.43889999999999</v>
      </c>
      <c r="H8291" s="2">
        <f t="shared" si="517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tr">
        <f t="shared" si="519"/>
        <v>loss</v>
      </c>
      <c r="P8291" s="2" t="s">
        <v>28</v>
      </c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518"/>
        <v>Good Sales</v>
      </c>
      <c r="F8292" s="2">
        <v>0.24</v>
      </c>
      <c r="G8292" s="2">
        <f t="shared" si="516"/>
        <v>569.07119999999998</v>
      </c>
      <c r="H8292" s="2">
        <f t="shared" si="517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tr">
        <f t="shared" si="519"/>
        <v>loss</v>
      </c>
      <c r="P8292" s="2" t="s">
        <v>23</v>
      </c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518"/>
        <v>Good Sales</v>
      </c>
      <c r="F8293" s="2">
        <v>0.45</v>
      </c>
      <c r="G8293" s="2">
        <f t="shared" si="516"/>
        <v>1459.98</v>
      </c>
      <c r="H8293" s="2">
        <f t="shared" si="517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tr">
        <f t="shared" si="519"/>
        <v>loss</v>
      </c>
      <c r="P8293" s="2" t="s">
        <v>23</v>
      </c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518"/>
        <v>Good Sales</v>
      </c>
      <c r="F8294" s="2">
        <v>0.32</v>
      </c>
      <c r="G8294" s="2">
        <f t="shared" si="516"/>
        <v>877.72479999999996</v>
      </c>
      <c r="H8294" s="2">
        <f t="shared" si="517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tr">
        <f t="shared" si="519"/>
        <v>loss</v>
      </c>
      <c r="P8294" s="2" t="s">
        <v>39</v>
      </c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518"/>
        <v>Good Sales</v>
      </c>
      <c r="F8295" s="2">
        <v>0.14000000000000001</v>
      </c>
      <c r="G8295" s="2">
        <f t="shared" si="516"/>
        <v>123.00400000000002</v>
      </c>
      <c r="H8295" s="2">
        <f t="shared" si="517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tr">
        <f t="shared" si="519"/>
        <v>loss</v>
      </c>
      <c r="P8295" s="2" t="s">
        <v>28</v>
      </c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518"/>
        <v>Good Sales</v>
      </c>
      <c r="F8296" s="2">
        <v>0.23</v>
      </c>
      <c r="G8296" s="2">
        <f t="shared" si="516"/>
        <v>687.11120000000005</v>
      </c>
      <c r="H8296" s="2">
        <f t="shared" si="517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tr">
        <f t="shared" si="519"/>
        <v>loss</v>
      </c>
      <c r="P8296" s="2" t="s">
        <v>39</v>
      </c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518"/>
        <v>Good Sales</v>
      </c>
      <c r="F8297" s="2">
        <v>0.26</v>
      </c>
      <c r="G8297" s="2">
        <f t="shared" si="516"/>
        <v>1155.4374</v>
      </c>
      <c r="H8297" s="2">
        <f t="shared" si="517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tr">
        <f t="shared" si="519"/>
        <v>profit</v>
      </c>
      <c r="P8297" s="2" t="s">
        <v>39</v>
      </c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518"/>
        <v>Good Sales</v>
      </c>
      <c r="F8298" s="2">
        <v>0.41</v>
      </c>
      <c r="G8298" s="2">
        <f t="shared" si="516"/>
        <v>881.7992999999999</v>
      </c>
      <c r="H8298" s="2">
        <f t="shared" si="517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tr">
        <f t="shared" si="519"/>
        <v>loss</v>
      </c>
      <c r="P8298" s="2" t="s">
        <v>48</v>
      </c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518"/>
        <v>Good Sales</v>
      </c>
      <c r="F8299" s="2">
        <v>0.43</v>
      </c>
      <c r="G8299" s="2">
        <f t="shared" si="516"/>
        <v>1452.4411</v>
      </c>
      <c r="H8299" s="2">
        <f t="shared" si="517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tr">
        <f t="shared" si="519"/>
        <v>profit</v>
      </c>
      <c r="P8299" s="2" t="s">
        <v>48</v>
      </c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518"/>
        <v>Good Sales</v>
      </c>
      <c r="F8300" s="2">
        <v>0.34</v>
      </c>
      <c r="G8300" s="2">
        <f t="shared" si="516"/>
        <v>1060.1472000000001</v>
      </c>
      <c r="H8300" s="2">
        <f t="shared" si="517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tr">
        <f t="shared" si="519"/>
        <v>profit</v>
      </c>
      <c r="P8300" s="2" t="s">
        <v>23</v>
      </c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518"/>
        <v>Good Sales</v>
      </c>
      <c r="F8301" s="2">
        <v>0.15</v>
      </c>
      <c r="G8301" s="2">
        <f t="shared" si="516"/>
        <v>292.12649999999996</v>
      </c>
      <c r="H8301" s="2">
        <f t="shared" si="517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tr">
        <f t="shared" si="519"/>
        <v>loss</v>
      </c>
      <c r="P8301" s="2" t="s">
        <v>48</v>
      </c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518"/>
        <v>Good Sales</v>
      </c>
      <c r="F8302" s="2">
        <v>0.26</v>
      </c>
      <c r="G8302" s="2">
        <f t="shared" si="516"/>
        <v>746.1558</v>
      </c>
      <c r="H8302" s="2">
        <f t="shared" si="517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tr">
        <f t="shared" si="519"/>
        <v>loss</v>
      </c>
      <c r="P8302" s="2" t="s">
        <v>28</v>
      </c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518"/>
        <v>Good Sales</v>
      </c>
      <c r="F8303" s="2">
        <v>7.0000000000000007E-2</v>
      </c>
      <c r="G8303" s="2">
        <f t="shared" si="516"/>
        <v>79.102800000000002</v>
      </c>
      <c r="H8303" s="2">
        <f t="shared" si="517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tr">
        <f t="shared" si="519"/>
        <v>loss</v>
      </c>
      <c r="P8303" s="2" t="s">
        <v>17</v>
      </c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518"/>
        <v>Good Sales</v>
      </c>
      <c r="F8304" s="2">
        <v>0.12</v>
      </c>
      <c r="G8304" s="2">
        <f t="shared" si="516"/>
        <v>333.11159999999995</v>
      </c>
      <c r="H8304" s="2">
        <f t="shared" si="517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tr">
        <f t="shared" si="519"/>
        <v>loss</v>
      </c>
      <c r="P8304" s="2" t="s">
        <v>17</v>
      </c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518"/>
        <v>Good Sales</v>
      </c>
      <c r="F8305" s="2">
        <v>0.15</v>
      </c>
      <c r="G8305" s="2">
        <f t="shared" si="516"/>
        <v>602.13900000000001</v>
      </c>
      <c r="H8305" s="2">
        <f t="shared" si="517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tr">
        <f t="shared" si="519"/>
        <v>profit</v>
      </c>
      <c r="P8305" s="2" t="s">
        <v>48</v>
      </c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518"/>
        <v>Good Sales</v>
      </c>
      <c r="F8306" s="2">
        <v>0.04</v>
      </c>
      <c r="G8306" s="2">
        <f t="shared" si="516"/>
        <v>152.75360000000001</v>
      </c>
      <c r="H8306" s="2">
        <f t="shared" si="517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tr">
        <f t="shared" si="519"/>
        <v>loss</v>
      </c>
      <c r="P8306" s="2" t="s">
        <v>34</v>
      </c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518"/>
        <v>Good Sales</v>
      </c>
      <c r="F8307" s="2">
        <v>0.44</v>
      </c>
      <c r="G8307" s="2">
        <f t="shared" si="516"/>
        <v>815.75120000000004</v>
      </c>
      <c r="H8307" s="2">
        <f t="shared" si="517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tr">
        <f t="shared" si="519"/>
        <v>loss</v>
      </c>
      <c r="P8307" s="2" t="s">
        <v>28</v>
      </c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518"/>
        <v>concerning</v>
      </c>
      <c r="F8308" s="2">
        <v>0.06</v>
      </c>
      <c r="G8308" s="2">
        <f t="shared" si="516"/>
        <v>38.953200000000002</v>
      </c>
      <c r="H8308" s="2">
        <f t="shared" si="517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tr">
        <f t="shared" si="519"/>
        <v>loss</v>
      </c>
      <c r="P8308" s="2" t="s">
        <v>28</v>
      </c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518"/>
        <v>Good Sales</v>
      </c>
      <c r="F8309" s="2">
        <v>0.35</v>
      </c>
      <c r="G8309" s="2">
        <f t="shared" si="516"/>
        <v>1406.9019999999998</v>
      </c>
      <c r="H8309" s="2">
        <f t="shared" si="517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tr">
        <f t="shared" si="519"/>
        <v>loss</v>
      </c>
      <c r="P8309" s="2" t="s">
        <v>48</v>
      </c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518"/>
        <v>Good Sales</v>
      </c>
      <c r="F8310" s="2">
        <v>0.25</v>
      </c>
      <c r="G8310" s="2">
        <f t="shared" si="516"/>
        <v>349.67250000000001</v>
      </c>
      <c r="H8310" s="2">
        <f t="shared" si="517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tr">
        <f t="shared" si="519"/>
        <v>loss</v>
      </c>
      <c r="P8310" s="2" t="s">
        <v>48</v>
      </c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518"/>
        <v>concerning</v>
      </c>
      <c r="F8311" s="2">
        <v>0.42</v>
      </c>
      <c r="G8311" s="2">
        <f t="shared" si="516"/>
        <v>151.16220000000001</v>
      </c>
      <c r="H8311" s="2">
        <f t="shared" si="517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tr">
        <f t="shared" si="519"/>
        <v>loss</v>
      </c>
      <c r="P8311" s="2" t="s">
        <v>48</v>
      </c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518"/>
        <v>Good Sales</v>
      </c>
      <c r="F8312" s="2">
        <v>0.37</v>
      </c>
      <c r="G8312" s="2">
        <f t="shared" si="516"/>
        <v>844.13649999999996</v>
      </c>
      <c r="H8312" s="2">
        <f t="shared" si="517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tr">
        <f t="shared" si="519"/>
        <v>loss</v>
      </c>
      <c r="P8312" s="2" t="s">
        <v>39</v>
      </c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518"/>
        <v>Good Sales</v>
      </c>
      <c r="F8313" s="2">
        <v>0.38</v>
      </c>
      <c r="G8313" s="2">
        <f t="shared" si="516"/>
        <v>1414.8958</v>
      </c>
      <c r="H8313" s="2">
        <f t="shared" si="517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tr">
        <f t="shared" si="519"/>
        <v>loss</v>
      </c>
      <c r="P8313" s="2" t="s">
        <v>28</v>
      </c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518"/>
        <v>Good Sales</v>
      </c>
      <c r="F8314" s="2">
        <v>0.21</v>
      </c>
      <c r="G8314" s="2">
        <f t="shared" si="516"/>
        <v>852.94019999999989</v>
      </c>
      <c r="H8314" s="2">
        <f t="shared" si="517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tr">
        <f t="shared" si="519"/>
        <v>loss</v>
      </c>
      <c r="P8314" s="2" t="s">
        <v>48</v>
      </c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518"/>
        <v>Good Sales</v>
      </c>
      <c r="F8315" s="2">
        <v>0.42</v>
      </c>
      <c r="G8315" s="2">
        <f t="shared" si="516"/>
        <v>2063.3717999999999</v>
      </c>
      <c r="H8315" s="2">
        <f t="shared" si="517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tr">
        <f t="shared" si="519"/>
        <v>loss</v>
      </c>
      <c r="P8315" s="2" t="s">
        <v>23</v>
      </c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518"/>
        <v>Good Sales</v>
      </c>
      <c r="F8316" s="2">
        <v>0.05</v>
      </c>
      <c r="G8316" s="2">
        <f t="shared" si="516"/>
        <v>51.405000000000001</v>
      </c>
      <c r="H8316" s="2">
        <f t="shared" si="517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tr">
        <f t="shared" si="519"/>
        <v>loss</v>
      </c>
      <c r="P8316" s="2" t="s">
        <v>39</v>
      </c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518"/>
        <v>Good Sales</v>
      </c>
      <c r="F8317" s="2">
        <v>0.22</v>
      </c>
      <c r="G8317" s="2">
        <f t="shared" si="516"/>
        <v>338.70979999999997</v>
      </c>
      <c r="H8317" s="2">
        <f t="shared" si="517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tr">
        <f t="shared" si="519"/>
        <v>loss</v>
      </c>
      <c r="P8317" s="2" t="s">
        <v>34</v>
      </c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518"/>
        <v>Good Sales</v>
      </c>
      <c r="F8318" s="2">
        <v>0.5</v>
      </c>
      <c r="G8318" s="2">
        <f t="shared" si="516"/>
        <v>1543.25</v>
      </c>
      <c r="H8318" s="2">
        <f t="shared" si="517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tr">
        <f t="shared" si="519"/>
        <v>loss</v>
      </c>
      <c r="P8318" s="2" t="s">
        <v>48</v>
      </c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518"/>
        <v>Good Sales</v>
      </c>
      <c r="F8319" s="2">
        <v>0.47</v>
      </c>
      <c r="G8319" s="2">
        <f t="shared" si="516"/>
        <v>1915.5225999999998</v>
      </c>
      <c r="H8319" s="2">
        <f t="shared" si="517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tr">
        <f t="shared" si="519"/>
        <v>loss</v>
      </c>
      <c r="P8319" s="2" t="s">
        <v>28</v>
      </c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518"/>
        <v>Good Sales</v>
      </c>
      <c r="F8320" s="2">
        <v>0.04</v>
      </c>
      <c r="G8320" s="2">
        <f t="shared" si="516"/>
        <v>49.878800000000005</v>
      </c>
      <c r="H8320" s="2">
        <f t="shared" si="517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tr">
        <f t="shared" si="519"/>
        <v>loss</v>
      </c>
      <c r="P8320" s="2" t="s">
        <v>28</v>
      </c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518"/>
        <v>Good Sales</v>
      </c>
      <c r="F8321" s="2">
        <v>0.28999999999999998</v>
      </c>
      <c r="G8321" s="2">
        <f t="shared" si="516"/>
        <v>611.48819999999989</v>
      </c>
      <c r="H8321" s="2">
        <f t="shared" si="517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tr">
        <f t="shared" si="519"/>
        <v>loss</v>
      </c>
      <c r="P8321" s="2" t="s">
        <v>34</v>
      </c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518"/>
        <v>Good Sales</v>
      </c>
      <c r="F8322" s="2">
        <v>0.16</v>
      </c>
      <c r="G8322" s="2">
        <f t="shared" ref="G8322:G8385" si="520">D8322*F8322</f>
        <v>336.18559999999997</v>
      </c>
      <c r="H8322" s="2">
        <f t="shared" ref="H8322:H8385" si="521">D8322-G8322</f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tr">
        <f t="shared" si="519"/>
        <v>loss</v>
      </c>
      <c r="P8322" s="2" t="s">
        <v>48</v>
      </c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522">IF(D8323&gt;800,"Good Sales","concerning")</f>
        <v>Good Sales</v>
      </c>
      <c r="F8323" s="2">
        <v>0.36</v>
      </c>
      <c r="G8323" s="2">
        <f t="shared" si="520"/>
        <v>1399.4603999999999</v>
      </c>
      <c r="H8323" s="2">
        <f t="shared" si="521"/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tr">
        <f t="shared" ref="O8323:O8386" si="523">IF(N8323&gt;800,"profit","loss")</f>
        <v>loss</v>
      </c>
      <c r="P8323" s="2" t="s">
        <v>28</v>
      </c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522"/>
        <v>Good Sales</v>
      </c>
      <c r="F8324" s="2">
        <v>0.37</v>
      </c>
      <c r="G8324" s="2">
        <f t="shared" si="520"/>
        <v>473.81089999999995</v>
      </c>
      <c r="H8324" s="2">
        <f t="shared" si="52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tr">
        <f t="shared" si="523"/>
        <v>loss</v>
      </c>
      <c r="P8324" s="2" t="s">
        <v>17</v>
      </c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522"/>
        <v>Good Sales</v>
      </c>
      <c r="F8325" s="2">
        <v>0</v>
      </c>
      <c r="G8325" s="2">
        <f t="shared" si="520"/>
        <v>0</v>
      </c>
      <c r="H8325" s="2">
        <f t="shared" si="52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tr">
        <f t="shared" si="523"/>
        <v>profit</v>
      </c>
      <c r="P8325" s="2" t="s">
        <v>28</v>
      </c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522"/>
        <v>Good Sales</v>
      </c>
      <c r="F8326" s="2">
        <v>0.42</v>
      </c>
      <c r="G8326" s="2">
        <f t="shared" si="520"/>
        <v>1092.5334</v>
      </c>
      <c r="H8326" s="2">
        <f t="shared" si="52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tr">
        <f t="shared" si="523"/>
        <v>loss</v>
      </c>
      <c r="P8326" s="2" t="s">
        <v>39</v>
      </c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522"/>
        <v>Good Sales</v>
      </c>
      <c r="F8327" s="2">
        <v>0.11</v>
      </c>
      <c r="G8327" s="2">
        <f t="shared" si="520"/>
        <v>163.0343</v>
      </c>
      <c r="H8327" s="2">
        <f t="shared" si="52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tr">
        <f t="shared" si="523"/>
        <v>loss</v>
      </c>
      <c r="P8327" s="2" t="s">
        <v>17</v>
      </c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522"/>
        <v>Good Sales</v>
      </c>
      <c r="F8328" s="2">
        <v>0.48</v>
      </c>
      <c r="G8328" s="2">
        <f t="shared" si="520"/>
        <v>716.63519999999994</v>
      </c>
      <c r="H8328" s="2">
        <f t="shared" si="52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tr">
        <f t="shared" si="523"/>
        <v>loss</v>
      </c>
      <c r="P8328" s="2" t="s">
        <v>17</v>
      </c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522"/>
        <v>concerning</v>
      </c>
      <c r="F8329" s="2">
        <v>0.45</v>
      </c>
      <c r="G8329" s="2">
        <f t="shared" si="520"/>
        <v>85.351500000000001</v>
      </c>
      <c r="H8329" s="2">
        <f t="shared" si="52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tr">
        <f t="shared" si="523"/>
        <v>loss</v>
      </c>
      <c r="P8329" s="2" t="s">
        <v>34</v>
      </c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522"/>
        <v>Good Sales</v>
      </c>
      <c r="F8330" s="2">
        <v>0.1</v>
      </c>
      <c r="G8330" s="2">
        <f t="shared" si="520"/>
        <v>349.291</v>
      </c>
      <c r="H8330" s="2">
        <f t="shared" si="52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tr">
        <f t="shared" si="523"/>
        <v>profit</v>
      </c>
      <c r="P8330" s="2" t="s">
        <v>34</v>
      </c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522"/>
        <v>Good Sales</v>
      </c>
      <c r="F8331" s="2">
        <v>0.32</v>
      </c>
      <c r="G8331" s="2">
        <f t="shared" si="520"/>
        <v>1248.6880000000001</v>
      </c>
      <c r="H8331" s="2">
        <f t="shared" si="52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tr">
        <f t="shared" si="523"/>
        <v>profit</v>
      </c>
      <c r="P8331" s="2" t="s">
        <v>17</v>
      </c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522"/>
        <v>concerning</v>
      </c>
      <c r="F8332" s="2">
        <v>0.15</v>
      </c>
      <c r="G8332" s="2">
        <f t="shared" si="520"/>
        <v>38.834999999999994</v>
      </c>
      <c r="H8332" s="2">
        <f t="shared" si="52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tr">
        <f t="shared" si="523"/>
        <v>loss</v>
      </c>
      <c r="P8332" s="2" t="s">
        <v>39</v>
      </c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522"/>
        <v>Good Sales</v>
      </c>
      <c r="F8333" s="2">
        <v>0.05</v>
      </c>
      <c r="G8333" s="2">
        <f t="shared" si="520"/>
        <v>148.554</v>
      </c>
      <c r="H8333" s="2">
        <f t="shared" si="52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tr">
        <f t="shared" si="523"/>
        <v>loss</v>
      </c>
      <c r="P8333" s="2" t="s">
        <v>48</v>
      </c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522"/>
        <v>Good Sales</v>
      </c>
      <c r="F8334" s="2">
        <v>0.44</v>
      </c>
      <c r="G8334" s="2">
        <f t="shared" si="520"/>
        <v>1729.288</v>
      </c>
      <c r="H8334" s="2">
        <f t="shared" si="52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tr">
        <f t="shared" si="523"/>
        <v>profit</v>
      </c>
      <c r="P8334" s="2" t="s">
        <v>17</v>
      </c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522"/>
        <v>Good Sales</v>
      </c>
      <c r="F8335" s="2">
        <v>0.09</v>
      </c>
      <c r="G8335" s="2">
        <f t="shared" si="520"/>
        <v>174.92219999999998</v>
      </c>
      <c r="H8335" s="2">
        <f t="shared" si="52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tr">
        <f t="shared" si="523"/>
        <v>loss</v>
      </c>
      <c r="P8335" s="2" t="s">
        <v>34</v>
      </c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522"/>
        <v>Good Sales</v>
      </c>
      <c r="F8336" s="2">
        <v>0.21</v>
      </c>
      <c r="G8336" s="2">
        <f t="shared" si="520"/>
        <v>466.29029999999995</v>
      </c>
      <c r="H8336" s="2">
        <f t="shared" si="52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tr">
        <f t="shared" si="523"/>
        <v>loss</v>
      </c>
      <c r="P8336" s="2" t="s">
        <v>48</v>
      </c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522"/>
        <v>Good Sales</v>
      </c>
      <c r="F8337" s="2">
        <v>0.46</v>
      </c>
      <c r="G8337" s="2">
        <f t="shared" si="520"/>
        <v>861.10160000000008</v>
      </c>
      <c r="H8337" s="2">
        <f t="shared" si="52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tr">
        <f t="shared" si="523"/>
        <v>loss</v>
      </c>
      <c r="P8337" s="2" t="s">
        <v>17</v>
      </c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522"/>
        <v>Good Sales</v>
      </c>
      <c r="F8338" s="2">
        <v>0.04</v>
      </c>
      <c r="G8338" s="2">
        <f t="shared" si="520"/>
        <v>65.86760000000001</v>
      </c>
      <c r="H8338" s="2">
        <f t="shared" si="52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tr">
        <f t="shared" si="523"/>
        <v>loss</v>
      </c>
      <c r="P8338" s="2" t="s">
        <v>23</v>
      </c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522"/>
        <v>Good Sales</v>
      </c>
      <c r="F8339" s="2">
        <v>0.28000000000000003</v>
      </c>
      <c r="G8339" s="2">
        <f t="shared" si="520"/>
        <v>701.84520000000009</v>
      </c>
      <c r="H8339" s="2">
        <f t="shared" si="52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tr">
        <f t="shared" si="523"/>
        <v>loss</v>
      </c>
      <c r="P8339" s="2" t="s">
        <v>48</v>
      </c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522"/>
        <v>Good Sales</v>
      </c>
      <c r="F8340" s="2">
        <v>0.28999999999999998</v>
      </c>
      <c r="G8340" s="2">
        <f t="shared" si="520"/>
        <v>265.02809999999999</v>
      </c>
      <c r="H8340" s="2">
        <f t="shared" si="52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tr">
        <f t="shared" si="523"/>
        <v>loss</v>
      </c>
      <c r="P8340" s="2" t="s">
        <v>28</v>
      </c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522"/>
        <v>Good Sales</v>
      </c>
      <c r="F8341" s="2">
        <v>0.38</v>
      </c>
      <c r="G8341" s="2">
        <f t="shared" si="520"/>
        <v>858.56060000000002</v>
      </c>
      <c r="H8341" s="2">
        <f t="shared" si="52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tr">
        <f t="shared" si="523"/>
        <v>loss</v>
      </c>
      <c r="P8341" s="2" t="s">
        <v>34</v>
      </c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522"/>
        <v>Good Sales</v>
      </c>
      <c r="F8342" s="2">
        <v>0.41</v>
      </c>
      <c r="G8342" s="2">
        <f t="shared" si="520"/>
        <v>1933.1253999999997</v>
      </c>
      <c r="H8342" s="2">
        <f t="shared" si="52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tr">
        <f t="shared" si="523"/>
        <v>profit</v>
      </c>
      <c r="P8342" s="2" t="s">
        <v>39</v>
      </c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522"/>
        <v>concerning</v>
      </c>
      <c r="F8343" s="2">
        <v>0.21</v>
      </c>
      <c r="G8343" s="2">
        <f t="shared" si="520"/>
        <v>49.1967</v>
      </c>
      <c r="H8343" s="2">
        <f t="shared" si="52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tr">
        <f t="shared" si="523"/>
        <v>loss</v>
      </c>
      <c r="P8343" s="2" t="s">
        <v>28</v>
      </c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522"/>
        <v>Good Sales</v>
      </c>
      <c r="F8344" s="2">
        <v>0.37</v>
      </c>
      <c r="G8344" s="2">
        <f t="shared" si="520"/>
        <v>335.67880000000002</v>
      </c>
      <c r="H8344" s="2">
        <f t="shared" si="52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tr">
        <f t="shared" si="523"/>
        <v>loss</v>
      </c>
      <c r="P8344" s="2" t="s">
        <v>23</v>
      </c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522"/>
        <v>Good Sales</v>
      </c>
      <c r="F8345" s="2">
        <v>0.46</v>
      </c>
      <c r="G8345" s="2">
        <f t="shared" si="520"/>
        <v>1798.9404</v>
      </c>
      <c r="H8345" s="2">
        <f t="shared" si="52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tr">
        <f t="shared" si="523"/>
        <v>loss</v>
      </c>
      <c r="P8345" s="2" t="s">
        <v>23</v>
      </c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522"/>
        <v>concerning</v>
      </c>
      <c r="F8346" s="2">
        <v>0.44</v>
      </c>
      <c r="G8346" s="2">
        <f t="shared" si="520"/>
        <v>328.71520000000004</v>
      </c>
      <c r="H8346" s="2">
        <f t="shared" si="52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tr">
        <f t="shared" si="523"/>
        <v>loss</v>
      </c>
      <c r="P8346" s="2" t="s">
        <v>48</v>
      </c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522"/>
        <v>Good Sales</v>
      </c>
      <c r="F8347" s="2">
        <v>0.25</v>
      </c>
      <c r="G8347" s="2">
        <f t="shared" si="520"/>
        <v>357.32</v>
      </c>
      <c r="H8347" s="2">
        <f t="shared" si="52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tr">
        <f t="shared" si="523"/>
        <v>loss</v>
      </c>
      <c r="P8347" s="2" t="s">
        <v>28</v>
      </c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522"/>
        <v>Good Sales</v>
      </c>
      <c r="F8348" s="2">
        <v>0.3</v>
      </c>
      <c r="G8348" s="2">
        <f t="shared" si="520"/>
        <v>698.61299999999994</v>
      </c>
      <c r="H8348" s="2">
        <f t="shared" si="52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tr">
        <f t="shared" si="523"/>
        <v>loss</v>
      </c>
      <c r="P8348" s="2" t="s">
        <v>23</v>
      </c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522"/>
        <v>Good Sales</v>
      </c>
      <c r="F8349" s="2">
        <v>0.34</v>
      </c>
      <c r="G8349" s="2">
        <f t="shared" si="520"/>
        <v>1605.3100000000002</v>
      </c>
      <c r="H8349" s="2">
        <f t="shared" si="52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tr">
        <f t="shared" si="523"/>
        <v>loss</v>
      </c>
      <c r="P8349" s="2" t="s">
        <v>17</v>
      </c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522"/>
        <v>Good Sales</v>
      </c>
      <c r="F8350" s="2">
        <v>0.41</v>
      </c>
      <c r="G8350" s="2">
        <f t="shared" si="520"/>
        <v>409.65559999999994</v>
      </c>
      <c r="H8350" s="2">
        <f t="shared" si="52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tr">
        <f t="shared" si="523"/>
        <v>loss</v>
      </c>
      <c r="P8350" s="2" t="s">
        <v>23</v>
      </c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522"/>
        <v>Good Sales</v>
      </c>
      <c r="F8351" s="2">
        <v>0.25</v>
      </c>
      <c r="G8351" s="2">
        <f t="shared" si="520"/>
        <v>1155.7774999999999</v>
      </c>
      <c r="H8351" s="2">
        <f t="shared" si="52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tr">
        <f t="shared" si="523"/>
        <v>profit</v>
      </c>
      <c r="P8351" s="2" t="s">
        <v>17</v>
      </c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522"/>
        <v>Good Sales</v>
      </c>
      <c r="F8352" s="2">
        <v>0.06</v>
      </c>
      <c r="G8352" s="2">
        <f t="shared" si="520"/>
        <v>217.24619999999999</v>
      </c>
      <c r="H8352" s="2">
        <f t="shared" si="52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tr">
        <f t="shared" si="523"/>
        <v>profit</v>
      </c>
      <c r="P8352" s="2" t="s">
        <v>17</v>
      </c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522"/>
        <v>Good Sales</v>
      </c>
      <c r="F8353" s="2">
        <v>0.19</v>
      </c>
      <c r="G8353" s="2">
        <f t="shared" si="520"/>
        <v>643.83590000000004</v>
      </c>
      <c r="H8353" s="2">
        <f t="shared" si="52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tr">
        <f t="shared" si="523"/>
        <v>loss</v>
      </c>
      <c r="P8353" s="2" t="s">
        <v>28</v>
      </c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522"/>
        <v>Good Sales</v>
      </c>
      <c r="F8354" s="2">
        <v>0.36</v>
      </c>
      <c r="G8354" s="2">
        <f t="shared" si="520"/>
        <v>1312.3296</v>
      </c>
      <c r="H8354" s="2">
        <f t="shared" si="52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tr">
        <f t="shared" si="523"/>
        <v>profit</v>
      </c>
      <c r="P8354" s="2" t="s">
        <v>34</v>
      </c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522"/>
        <v>concerning</v>
      </c>
      <c r="F8355" s="2">
        <v>0.31</v>
      </c>
      <c r="G8355" s="2">
        <f t="shared" si="520"/>
        <v>78.464100000000002</v>
      </c>
      <c r="H8355" s="2">
        <f t="shared" si="52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tr">
        <f t="shared" si="523"/>
        <v>loss</v>
      </c>
      <c r="P8355" s="2" t="s">
        <v>39</v>
      </c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522"/>
        <v>concerning</v>
      </c>
      <c r="F8356" s="2">
        <v>0.38</v>
      </c>
      <c r="G8356" s="2">
        <f t="shared" si="520"/>
        <v>222.15180000000001</v>
      </c>
      <c r="H8356" s="2">
        <f t="shared" si="52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tr">
        <f t="shared" si="523"/>
        <v>loss</v>
      </c>
      <c r="P8356" s="2" t="s">
        <v>48</v>
      </c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522"/>
        <v>Good Sales</v>
      </c>
      <c r="F8357" s="2">
        <v>0.25</v>
      </c>
      <c r="G8357" s="2">
        <f t="shared" si="520"/>
        <v>435.18</v>
      </c>
      <c r="H8357" s="2">
        <f t="shared" si="52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tr">
        <f t="shared" si="523"/>
        <v>loss</v>
      </c>
      <c r="P8357" s="2" t="s">
        <v>34</v>
      </c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522"/>
        <v>concerning</v>
      </c>
      <c r="F8358" s="2">
        <v>0.09</v>
      </c>
      <c r="G8358" s="2">
        <f t="shared" si="520"/>
        <v>41.619599999999998</v>
      </c>
      <c r="H8358" s="2">
        <f t="shared" si="52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tr">
        <f t="shared" si="523"/>
        <v>loss</v>
      </c>
      <c r="P8358" s="2" t="s">
        <v>48</v>
      </c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522"/>
        <v>Good Sales</v>
      </c>
      <c r="F8359" s="2">
        <v>0.06</v>
      </c>
      <c r="G8359" s="2">
        <f t="shared" si="520"/>
        <v>296.35139999999996</v>
      </c>
      <c r="H8359" s="2">
        <f t="shared" si="52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tr">
        <f t="shared" si="523"/>
        <v>profit</v>
      </c>
      <c r="P8359" s="2" t="s">
        <v>23</v>
      </c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522"/>
        <v>Good Sales</v>
      </c>
      <c r="F8360" s="2">
        <v>0.24</v>
      </c>
      <c r="G8360" s="2">
        <f t="shared" si="520"/>
        <v>706.56479999999999</v>
      </c>
      <c r="H8360" s="2">
        <f t="shared" si="52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tr">
        <f t="shared" si="523"/>
        <v>loss</v>
      </c>
      <c r="P8360" s="2" t="s">
        <v>28</v>
      </c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522"/>
        <v>Good Sales</v>
      </c>
      <c r="F8361" s="2">
        <v>0.1</v>
      </c>
      <c r="G8361" s="2">
        <f t="shared" si="520"/>
        <v>248.798</v>
      </c>
      <c r="H8361" s="2">
        <f t="shared" si="52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tr">
        <f t="shared" si="523"/>
        <v>loss</v>
      </c>
      <c r="P8361" s="2" t="s">
        <v>34</v>
      </c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522"/>
        <v>Good Sales</v>
      </c>
      <c r="F8362" s="2">
        <v>0.49</v>
      </c>
      <c r="G8362" s="2">
        <f t="shared" si="520"/>
        <v>1935.0149000000001</v>
      </c>
      <c r="H8362" s="2">
        <f t="shared" si="52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tr">
        <f t="shared" si="523"/>
        <v>profit</v>
      </c>
      <c r="P8362" s="2" t="s">
        <v>39</v>
      </c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522"/>
        <v>Good Sales</v>
      </c>
      <c r="F8363" s="2">
        <v>0.1</v>
      </c>
      <c r="G8363" s="2">
        <f t="shared" si="520"/>
        <v>488.71000000000004</v>
      </c>
      <c r="H8363" s="2">
        <f t="shared" si="52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tr">
        <f t="shared" si="523"/>
        <v>profit</v>
      </c>
      <c r="P8363" s="2" t="s">
        <v>17</v>
      </c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522"/>
        <v>Good Sales</v>
      </c>
      <c r="F8364" s="2">
        <v>0.28000000000000003</v>
      </c>
      <c r="G8364" s="2">
        <f t="shared" si="520"/>
        <v>1338.4392000000003</v>
      </c>
      <c r="H8364" s="2">
        <f t="shared" si="52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tr">
        <f t="shared" si="523"/>
        <v>profit</v>
      </c>
      <c r="P8364" s="2" t="s">
        <v>39</v>
      </c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522"/>
        <v>Good Sales</v>
      </c>
      <c r="F8365" s="2">
        <v>0</v>
      </c>
      <c r="G8365" s="2">
        <f t="shared" si="520"/>
        <v>0</v>
      </c>
      <c r="H8365" s="2">
        <f t="shared" si="52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tr">
        <f t="shared" si="523"/>
        <v>profit</v>
      </c>
      <c r="P8365" s="2" t="s">
        <v>39</v>
      </c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522"/>
        <v>Good Sales</v>
      </c>
      <c r="F8366" s="2">
        <v>0.13</v>
      </c>
      <c r="G8366" s="2">
        <f t="shared" si="520"/>
        <v>253.25950000000003</v>
      </c>
      <c r="H8366" s="2">
        <f t="shared" si="52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tr">
        <f t="shared" si="523"/>
        <v>loss</v>
      </c>
      <c r="P8366" s="2" t="s">
        <v>39</v>
      </c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522"/>
        <v>concerning</v>
      </c>
      <c r="F8367" s="2">
        <v>0.13</v>
      </c>
      <c r="G8367" s="2">
        <f t="shared" si="520"/>
        <v>55.015999999999998</v>
      </c>
      <c r="H8367" s="2">
        <f t="shared" si="52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tr">
        <f t="shared" si="523"/>
        <v>loss</v>
      </c>
      <c r="P8367" s="2" t="s">
        <v>17</v>
      </c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522"/>
        <v>concerning</v>
      </c>
      <c r="F8368" s="2">
        <v>0.37</v>
      </c>
      <c r="G8368" s="2">
        <f t="shared" si="520"/>
        <v>215.35849999999999</v>
      </c>
      <c r="H8368" s="2">
        <f t="shared" si="52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tr">
        <f t="shared" si="523"/>
        <v>loss</v>
      </c>
      <c r="P8368" s="2" t="s">
        <v>39</v>
      </c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522"/>
        <v>concerning</v>
      </c>
      <c r="F8369" s="2">
        <v>0.25</v>
      </c>
      <c r="G8369" s="2">
        <f t="shared" si="520"/>
        <v>26.412500000000001</v>
      </c>
      <c r="H8369" s="2">
        <f t="shared" si="52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tr">
        <f t="shared" si="523"/>
        <v>loss</v>
      </c>
      <c r="P8369" s="2" t="s">
        <v>28</v>
      </c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522"/>
        <v>concerning</v>
      </c>
      <c r="F8370" s="2">
        <v>0.01</v>
      </c>
      <c r="G8370" s="2">
        <f t="shared" si="520"/>
        <v>1.0931999999999999</v>
      </c>
      <c r="H8370" s="2">
        <f t="shared" si="52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tr">
        <f t="shared" si="523"/>
        <v>loss</v>
      </c>
      <c r="P8370" s="2" t="s">
        <v>39</v>
      </c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522"/>
        <v>Good Sales</v>
      </c>
      <c r="F8371" s="2">
        <v>0.19</v>
      </c>
      <c r="G8371" s="2">
        <f t="shared" si="520"/>
        <v>890.80930000000001</v>
      </c>
      <c r="H8371" s="2">
        <f t="shared" si="52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tr">
        <f t="shared" si="523"/>
        <v>profit</v>
      </c>
      <c r="P8371" s="2" t="s">
        <v>39</v>
      </c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522"/>
        <v>Good Sales</v>
      </c>
      <c r="F8372" s="2">
        <v>0.32</v>
      </c>
      <c r="G8372" s="2">
        <f t="shared" si="520"/>
        <v>1485.5616</v>
      </c>
      <c r="H8372" s="2">
        <f t="shared" si="52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tr">
        <f t="shared" si="523"/>
        <v>loss</v>
      </c>
      <c r="P8372" s="2" t="s">
        <v>23</v>
      </c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522"/>
        <v>Good Sales</v>
      </c>
      <c r="F8373" s="2">
        <v>0.32</v>
      </c>
      <c r="G8373" s="2">
        <f t="shared" si="520"/>
        <v>1078.7232000000001</v>
      </c>
      <c r="H8373" s="2">
        <f t="shared" si="52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tr">
        <f t="shared" si="523"/>
        <v>loss</v>
      </c>
      <c r="P8373" s="2" t="s">
        <v>28</v>
      </c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522"/>
        <v>Good Sales</v>
      </c>
      <c r="F8374" s="2">
        <v>0.03</v>
      </c>
      <c r="G8374" s="2">
        <f t="shared" si="520"/>
        <v>109.82159999999999</v>
      </c>
      <c r="H8374" s="2">
        <f t="shared" si="52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tr">
        <f t="shared" si="523"/>
        <v>loss</v>
      </c>
      <c r="P8374" s="2" t="s">
        <v>34</v>
      </c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522"/>
        <v>Good Sales</v>
      </c>
      <c r="F8375" s="2">
        <v>0.46</v>
      </c>
      <c r="G8375" s="2">
        <f t="shared" si="520"/>
        <v>1202.7711999999999</v>
      </c>
      <c r="H8375" s="2">
        <f t="shared" si="52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tr">
        <f t="shared" si="523"/>
        <v>loss</v>
      </c>
      <c r="P8375" s="2" t="s">
        <v>28</v>
      </c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522"/>
        <v>Good Sales</v>
      </c>
      <c r="F8376" s="2">
        <v>0.12</v>
      </c>
      <c r="G8376" s="2">
        <f t="shared" si="520"/>
        <v>151.85159999999999</v>
      </c>
      <c r="H8376" s="2">
        <f t="shared" si="52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tr">
        <f t="shared" si="523"/>
        <v>loss</v>
      </c>
      <c r="P8376" s="2" t="s">
        <v>48</v>
      </c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522"/>
        <v>Good Sales</v>
      </c>
      <c r="F8377" s="2">
        <v>0.45</v>
      </c>
      <c r="G8377" s="2">
        <f t="shared" si="520"/>
        <v>2061.2204999999999</v>
      </c>
      <c r="H8377" s="2">
        <f t="shared" si="52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tr">
        <f t="shared" si="523"/>
        <v>profit</v>
      </c>
      <c r="P8377" s="2" t="s">
        <v>17</v>
      </c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522"/>
        <v>Good Sales</v>
      </c>
      <c r="F8378" s="2">
        <v>0.11</v>
      </c>
      <c r="G8378" s="2">
        <f t="shared" si="520"/>
        <v>160.67590000000001</v>
      </c>
      <c r="H8378" s="2">
        <f t="shared" si="52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tr">
        <f t="shared" si="523"/>
        <v>loss</v>
      </c>
      <c r="P8378" s="2" t="s">
        <v>28</v>
      </c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522"/>
        <v>Good Sales</v>
      </c>
      <c r="F8379" s="2">
        <v>0.28000000000000003</v>
      </c>
      <c r="G8379" s="2">
        <f t="shared" si="520"/>
        <v>1042.8292000000001</v>
      </c>
      <c r="H8379" s="2">
        <f t="shared" si="52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tr">
        <f t="shared" si="523"/>
        <v>profit</v>
      </c>
      <c r="P8379" s="2" t="s">
        <v>17</v>
      </c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522"/>
        <v>Good Sales</v>
      </c>
      <c r="F8380" s="2">
        <v>0.2</v>
      </c>
      <c r="G8380" s="2">
        <f t="shared" si="520"/>
        <v>260.52600000000001</v>
      </c>
      <c r="H8380" s="2">
        <f t="shared" si="52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tr">
        <f t="shared" si="523"/>
        <v>loss</v>
      </c>
      <c r="P8380" s="2" t="s">
        <v>28</v>
      </c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522"/>
        <v>Good Sales</v>
      </c>
      <c r="F8381" s="2">
        <v>0.28999999999999998</v>
      </c>
      <c r="G8381" s="2">
        <f t="shared" si="520"/>
        <v>1265.4816999999998</v>
      </c>
      <c r="H8381" s="2">
        <f t="shared" si="52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tr">
        <f t="shared" si="523"/>
        <v>profit</v>
      </c>
      <c r="P8381" s="2" t="s">
        <v>39</v>
      </c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522"/>
        <v>Good Sales</v>
      </c>
      <c r="F8382" s="2">
        <v>0.25</v>
      </c>
      <c r="G8382" s="2">
        <f t="shared" si="520"/>
        <v>822.76750000000004</v>
      </c>
      <c r="H8382" s="2">
        <f t="shared" si="52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tr">
        <f t="shared" si="523"/>
        <v>profit</v>
      </c>
      <c r="P8382" s="2" t="s">
        <v>39</v>
      </c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522"/>
        <v>Good Sales</v>
      </c>
      <c r="F8383" s="2">
        <v>0</v>
      </c>
      <c r="G8383" s="2">
        <f t="shared" si="520"/>
        <v>0</v>
      </c>
      <c r="H8383" s="2">
        <f t="shared" si="52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tr">
        <f t="shared" si="523"/>
        <v>loss</v>
      </c>
      <c r="P8383" s="2" t="s">
        <v>48</v>
      </c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522"/>
        <v>concerning</v>
      </c>
      <c r="F8384" s="2">
        <v>0.18</v>
      </c>
      <c r="G8384" s="2">
        <f t="shared" si="520"/>
        <v>103.878</v>
      </c>
      <c r="H8384" s="2">
        <f t="shared" si="52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tr">
        <f t="shared" si="523"/>
        <v>loss</v>
      </c>
      <c r="P8384" s="2" t="s">
        <v>34</v>
      </c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522"/>
        <v>Good Sales</v>
      </c>
      <c r="F8385" s="2">
        <v>0.01</v>
      </c>
      <c r="G8385" s="2">
        <f t="shared" si="520"/>
        <v>21.554000000000002</v>
      </c>
      <c r="H8385" s="2">
        <f t="shared" si="52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tr">
        <f t="shared" si="523"/>
        <v>loss</v>
      </c>
      <c r="P8385" s="2" t="s">
        <v>28</v>
      </c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522"/>
        <v>Good Sales</v>
      </c>
      <c r="F8386" s="2">
        <v>0.34</v>
      </c>
      <c r="G8386" s="2">
        <f t="shared" ref="G8386:G8449" si="524">D8386*F8386</f>
        <v>908.49700000000007</v>
      </c>
      <c r="H8386" s="2">
        <f t="shared" ref="H8386:H8449" si="525">D8386-G8386</f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tr">
        <f t="shared" si="523"/>
        <v>loss</v>
      </c>
      <c r="P8386" s="2" t="s">
        <v>48</v>
      </c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526">IF(D8387&gt;800,"Good Sales","concerning")</f>
        <v>Good Sales</v>
      </c>
      <c r="F8387" s="2">
        <v>0.43</v>
      </c>
      <c r="G8387" s="2">
        <f t="shared" si="524"/>
        <v>662.53539999999998</v>
      </c>
      <c r="H8387" s="2">
        <f t="shared" si="525"/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tr">
        <f t="shared" ref="O8387:O8450" si="527">IF(N8387&gt;800,"profit","loss")</f>
        <v>loss</v>
      </c>
      <c r="P8387" s="2" t="s">
        <v>28</v>
      </c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526"/>
        <v>Good Sales</v>
      </c>
      <c r="F8388" s="2">
        <v>0.19</v>
      </c>
      <c r="G8388" s="2">
        <f t="shared" si="524"/>
        <v>839.18819999999994</v>
      </c>
      <c r="H8388" s="2">
        <f t="shared" si="525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tr">
        <f t="shared" si="527"/>
        <v>profit</v>
      </c>
      <c r="P8388" s="2" t="s">
        <v>17</v>
      </c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526"/>
        <v>Good Sales</v>
      </c>
      <c r="F8389" s="2">
        <v>0.26</v>
      </c>
      <c r="G8389" s="2">
        <f t="shared" si="524"/>
        <v>1093.1908000000001</v>
      </c>
      <c r="H8389" s="2">
        <f t="shared" si="525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tr">
        <f t="shared" si="527"/>
        <v>loss</v>
      </c>
      <c r="P8389" s="2" t="s">
        <v>48</v>
      </c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526"/>
        <v>Good Sales</v>
      </c>
      <c r="F8390" s="2">
        <v>0.03</v>
      </c>
      <c r="G8390" s="2">
        <f t="shared" si="524"/>
        <v>75.56219999999999</v>
      </c>
      <c r="H8390" s="2">
        <f t="shared" si="525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tr">
        <f t="shared" si="527"/>
        <v>loss</v>
      </c>
      <c r="P8390" s="2" t="s">
        <v>34</v>
      </c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526"/>
        <v>Good Sales</v>
      </c>
      <c r="F8391" s="2">
        <v>0.19</v>
      </c>
      <c r="G8391" s="2">
        <f t="shared" si="524"/>
        <v>335.56850000000003</v>
      </c>
      <c r="H8391" s="2">
        <f t="shared" si="525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tr">
        <f t="shared" si="527"/>
        <v>loss</v>
      </c>
      <c r="P8391" s="2" t="s">
        <v>23</v>
      </c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526"/>
        <v>Good Sales</v>
      </c>
      <c r="F8392" s="2">
        <v>7.0000000000000007E-2</v>
      </c>
      <c r="G8392" s="2">
        <f t="shared" si="524"/>
        <v>281.92920000000004</v>
      </c>
      <c r="H8392" s="2">
        <f t="shared" si="525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tr">
        <f t="shared" si="527"/>
        <v>profit</v>
      </c>
      <c r="P8392" s="2" t="s">
        <v>28</v>
      </c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526"/>
        <v>Good Sales</v>
      </c>
      <c r="F8393" s="2">
        <v>0.03</v>
      </c>
      <c r="G8393" s="2">
        <f t="shared" si="524"/>
        <v>31.943099999999998</v>
      </c>
      <c r="H8393" s="2">
        <f t="shared" si="525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tr">
        <f t="shared" si="527"/>
        <v>loss</v>
      </c>
      <c r="P8393" s="2" t="s">
        <v>17</v>
      </c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526"/>
        <v>concerning</v>
      </c>
      <c r="F8394" s="2">
        <v>0.09</v>
      </c>
      <c r="G8394" s="2">
        <f t="shared" si="524"/>
        <v>40.538699999999999</v>
      </c>
      <c r="H8394" s="2">
        <f t="shared" si="525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tr">
        <f t="shared" si="527"/>
        <v>loss</v>
      </c>
      <c r="P8394" s="2" t="s">
        <v>17</v>
      </c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526"/>
        <v>concerning</v>
      </c>
      <c r="F8395" s="2">
        <v>0.44</v>
      </c>
      <c r="G8395" s="2">
        <f t="shared" si="524"/>
        <v>142.55120000000002</v>
      </c>
      <c r="H8395" s="2">
        <f t="shared" si="525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tr">
        <f t="shared" si="527"/>
        <v>loss</v>
      </c>
      <c r="P8395" s="2" t="s">
        <v>23</v>
      </c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526"/>
        <v>concerning</v>
      </c>
      <c r="F8396" s="2">
        <v>0.49</v>
      </c>
      <c r="G8396" s="2">
        <f t="shared" si="524"/>
        <v>141.87950000000001</v>
      </c>
      <c r="H8396" s="2">
        <f t="shared" si="525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tr">
        <f t="shared" si="527"/>
        <v>loss</v>
      </c>
      <c r="P8396" s="2" t="s">
        <v>48</v>
      </c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526"/>
        <v>Good Sales</v>
      </c>
      <c r="F8397" s="2">
        <v>0.44</v>
      </c>
      <c r="G8397" s="2">
        <f t="shared" si="524"/>
        <v>1098.0420000000001</v>
      </c>
      <c r="H8397" s="2">
        <f t="shared" si="525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tr">
        <f t="shared" si="527"/>
        <v>loss</v>
      </c>
      <c r="P8397" s="2" t="s">
        <v>39</v>
      </c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526"/>
        <v>Good Sales</v>
      </c>
      <c r="F8398" s="2">
        <v>0.48</v>
      </c>
      <c r="G8398" s="2">
        <f t="shared" si="524"/>
        <v>648.49919999999997</v>
      </c>
      <c r="H8398" s="2">
        <f t="shared" si="525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tr">
        <f t="shared" si="527"/>
        <v>loss</v>
      </c>
      <c r="P8398" s="2" t="s">
        <v>48</v>
      </c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526"/>
        <v>Good Sales</v>
      </c>
      <c r="F8399" s="2">
        <v>0.37</v>
      </c>
      <c r="G8399" s="2">
        <f t="shared" si="524"/>
        <v>1288.6508000000001</v>
      </c>
      <c r="H8399" s="2">
        <f t="shared" si="525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tr">
        <f t="shared" si="527"/>
        <v>loss</v>
      </c>
      <c r="P8399" s="2" t="s">
        <v>48</v>
      </c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526"/>
        <v>Good Sales</v>
      </c>
      <c r="F8400" s="2">
        <v>0.08</v>
      </c>
      <c r="G8400" s="2">
        <f t="shared" si="524"/>
        <v>264.32560000000001</v>
      </c>
      <c r="H8400" s="2">
        <f t="shared" si="525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tr">
        <f t="shared" si="527"/>
        <v>loss</v>
      </c>
      <c r="P8400" s="2" t="s">
        <v>17</v>
      </c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526"/>
        <v>Good Sales</v>
      </c>
      <c r="F8401" s="2">
        <v>0.28000000000000003</v>
      </c>
      <c r="G8401" s="2">
        <f t="shared" si="524"/>
        <v>771.65200000000004</v>
      </c>
      <c r="H8401" s="2">
        <f t="shared" si="525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tr">
        <f t="shared" si="527"/>
        <v>loss</v>
      </c>
      <c r="P8401" s="2" t="s">
        <v>34</v>
      </c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526"/>
        <v>Good Sales</v>
      </c>
      <c r="F8402" s="2">
        <v>0.37</v>
      </c>
      <c r="G8402" s="2">
        <f t="shared" si="524"/>
        <v>676.70410000000004</v>
      </c>
      <c r="H8402" s="2">
        <f t="shared" si="525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tr">
        <f t="shared" si="527"/>
        <v>loss</v>
      </c>
      <c r="P8402" s="2" t="s">
        <v>48</v>
      </c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526"/>
        <v>Good Sales</v>
      </c>
      <c r="F8403" s="2">
        <v>0.26</v>
      </c>
      <c r="G8403" s="2">
        <f t="shared" si="524"/>
        <v>1109.4823999999999</v>
      </c>
      <c r="H8403" s="2">
        <f t="shared" si="525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tr">
        <f t="shared" si="527"/>
        <v>loss</v>
      </c>
      <c r="P8403" s="2" t="s">
        <v>39</v>
      </c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526"/>
        <v>Good Sales</v>
      </c>
      <c r="F8404" s="2">
        <v>0.28000000000000003</v>
      </c>
      <c r="G8404" s="2">
        <f t="shared" si="524"/>
        <v>1001.7112000000001</v>
      </c>
      <c r="H8404" s="2">
        <f t="shared" si="525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tr">
        <f t="shared" si="527"/>
        <v>profit</v>
      </c>
      <c r="P8404" s="2" t="s">
        <v>23</v>
      </c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526"/>
        <v>Good Sales</v>
      </c>
      <c r="F8405" s="2">
        <v>0.28999999999999998</v>
      </c>
      <c r="G8405" s="2">
        <f t="shared" si="524"/>
        <v>414.83919999999995</v>
      </c>
      <c r="H8405" s="2">
        <f t="shared" si="525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tr">
        <f t="shared" si="527"/>
        <v>loss</v>
      </c>
      <c r="P8405" s="2" t="s">
        <v>17</v>
      </c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526"/>
        <v>Good Sales</v>
      </c>
      <c r="F8406" s="2">
        <v>0.23</v>
      </c>
      <c r="G8406" s="2">
        <f t="shared" si="524"/>
        <v>588.40210000000002</v>
      </c>
      <c r="H8406" s="2">
        <f t="shared" si="525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tr">
        <f t="shared" si="527"/>
        <v>loss</v>
      </c>
      <c r="P8406" s="2" t="s">
        <v>39</v>
      </c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526"/>
        <v>Good Sales</v>
      </c>
      <c r="F8407" s="2">
        <v>0.15</v>
      </c>
      <c r="G8407" s="2">
        <f t="shared" si="524"/>
        <v>129.8595</v>
      </c>
      <c r="H8407" s="2">
        <f t="shared" si="525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tr">
        <f t="shared" si="527"/>
        <v>loss</v>
      </c>
      <c r="P8407" s="2" t="s">
        <v>17</v>
      </c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526"/>
        <v>Good Sales</v>
      </c>
      <c r="F8408" s="2">
        <v>0.32</v>
      </c>
      <c r="G8408" s="2">
        <f t="shared" si="524"/>
        <v>547.52</v>
      </c>
      <c r="H8408" s="2">
        <f t="shared" si="525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tr">
        <f t="shared" si="527"/>
        <v>loss</v>
      </c>
      <c r="P8408" s="2" t="s">
        <v>23</v>
      </c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526"/>
        <v>Good Sales</v>
      </c>
      <c r="F8409" s="2">
        <v>0.03</v>
      </c>
      <c r="G8409" s="2">
        <f t="shared" si="524"/>
        <v>149.57969999999997</v>
      </c>
      <c r="H8409" s="2">
        <f t="shared" si="525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tr">
        <f t="shared" si="527"/>
        <v>profit</v>
      </c>
      <c r="P8409" s="2" t="s">
        <v>17</v>
      </c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526"/>
        <v>Good Sales</v>
      </c>
      <c r="F8410" s="2">
        <v>0.09</v>
      </c>
      <c r="G8410" s="2">
        <f t="shared" si="524"/>
        <v>107.71559999999999</v>
      </c>
      <c r="H8410" s="2">
        <f t="shared" si="525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tr">
        <f t="shared" si="527"/>
        <v>loss</v>
      </c>
      <c r="P8410" s="2" t="s">
        <v>48</v>
      </c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526"/>
        <v>Good Sales</v>
      </c>
      <c r="F8411" s="2">
        <v>0.46</v>
      </c>
      <c r="G8411" s="2">
        <f t="shared" si="524"/>
        <v>1619.9728</v>
      </c>
      <c r="H8411" s="2">
        <f t="shared" si="525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tr">
        <f t="shared" si="527"/>
        <v>loss</v>
      </c>
      <c r="P8411" s="2" t="s">
        <v>17</v>
      </c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526"/>
        <v>Good Sales</v>
      </c>
      <c r="F8412" s="2">
        <v>0.24</v>
      </c>
      <c r="G8412" s="2">
        <f t="shared" si="524"/>
        <v>304.38</v>
      </c>
      <c r="H8412" s="2">
        <f t="shared" si="525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tr">
        <f t="shared" si="527"/>
        <v>loss</v>
      </c>
      <c r="P8412" s="2" t="s">
        <v>34</v>
      </c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526"/>
        <v>Good Sales</v>
      </c>
      <c r="F8413" s="2">
        <v>0.41</v>
      </c>
      <c r="G8413" s="2">
        <f t="shared" si="524"/>
        <v>1925.7125999999998</v>
      </c>
      <c r="H8413" s="2">
        <f t="shared" si="525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tr">
        <f t="shared" si="527"/>
        <v>profit</v>
      </c>
      <c r="P8413" s="2" t="s">
        <v>39</v>
      </c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526"/>
        <v>Good Sales</v>
      </c>
      <c r="F8414" s="2">
        <v>0.36</v>
      </c>
      <c r="G8414" s="2">
        <f t="shared" si="524"/>
        <v>583.07399999999996</v>
      </c>
      <c r="H8414" s="2">
        <f t="shared" si="525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tr">
        <f t="shared" si="527"/>
        <v>loss</v>
      </c>
      <c r="P8414" s="2" t="s">
        <v>23</v>
      </c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526"/>
        <v>Good Sales</v>
      </c>
      <c r="F8415" s="2">
        <v>0.16</v>
      </c>
      <c r="G8415" s="2">
        <f t="shared" si="524"/>
        <v>287.8048</v>
      </c>
      <c r="H8415" s="2">
        <f t="shared" si="525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tr">
        <f t="shared" si="527"/>
        <v>loss</v>
      </c>
      <c r="P8415" s="2" t="s">
        <v>28</v>
      </c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526"/>
        <v>Good Sales</v>
      </c>
      <c r="F8416" s="2">
        <v>0.4</v>
      </c>
      <c r="G8416" s="2">
        <f t="shared" si="524"/>
        <v>1203.9639999999999</v>
      </c>
      <c r="H8416" s="2">
        <f t="shared" si="525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tr">
        <f t="shared" si="527"/>
        <v>loss</v>
      </c>
      <c r="P8416" s="2" t="s">
        <v>17</v>
      </c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526"/>
        <v>Good Sales</v>
      </c>
      <c r="F8417" s="2">
        <v>0.05</v>
      </c>
      <c r="G8417" s="2">
        <f t="shared" si="524"/>
        <v>149.08750000000001</v>
      </c>
      <c r="H8417" s="2">
        <f t="shared" si="525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tr">
        <f t="shared" si="527"/>
        <v>loss</v>
      </c>
      <c r="P8417" s="2" t="s">
        <v>48</v>
      </c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526"/>
        <v>Good Sales</v>
      </c>
      <c r="F8418" s="2">
        <v>0.44</v>
      </c>
      <c r="G8418" s="2">
        <f t="shared" si="524"/>
        <v>1292.4867999999999</v>
      </c>
      <c r="H8418" s="2">
        <f t="shared" si="525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tr">
        <f t="shared" si="527"/>
        <v>loss</v>
      </c>
      <c r="P8418" s="2" t="s">
        <v>28</v>
      </c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526"/>
        <v>Good Sales</v>
      </c>
      <c r="F8419" s="2">
        <v>0.34</v>
      </c>
      <c r="G8419" s="2">
        <f t="shared" si="524"/>
        <v>989.04300000000001</v>
      </c>
      <c r="H8419" s="2">
        <f t="shared" si="525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tr">
        <f t="shared" si="527"/>
        <v>loss</v>
      </c>
      <c r="P8419" s="2" t="s">
        <v>34</v>
      </c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526"/>
        <v>Good Sales</v>
      </c>
      <c r="F8420" s="2">
        <v>0.46</v>
      </c>
      <c r="G8420" s="2">
        <f t="shared" si="524"/>
        <v>749.6712</v>
      </c>
      <c r="H8420" s="2">
        <f t="shared" si="525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tr">
        <f t="shared" si="527"/>
        <v>loss</v>
      </c>
      <c r="P8420" s="2" t="s">
        <v>23</v>
      </c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526"/>
        <v>Good Sales</v>
      </c>
      <c r="F8421" s="2">
        <v>0.45</v>
      </c>
      <c r="G8421" s="2">
        <f t="shared" si="524"/>
        <v>1002.8745000000001</v>
      </c>
      <c r="H8421" s="2">
        <f t="shared" si="525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tr">
        <f t="shared" si="527"/>
        <v>loss</v>
      </c>
      <c r="P8421" s="2" t="s">
        <v>39</v>
      </c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526"/>
        <v>Good Sales</v>
      </c>
      <c r="F8422" s="2">
        <v>0.19</v>
      </c>
      <c r="G8422" s="2">
        <f t="shared" si="524"/>
        <v>571.48580000000004</v>
      </c>
      <c r="H8422" s="2">
        <f t="shared" si="525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tr">
        <f t="shared" si="527"/>
        <v>loss</v>
      </c>
      <c r="P8422" s="2" t="s">
        <v>34</v>
      </c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526"/>
        <v>Good Sales</v>
      </c>
      <c r="F8423" s="2">
        <v>0.43</v>
      </c>
      <c r="G8423" s="2">
        <f t="shared" si="524"/>
        <v>1457.3645999999999</v>
      </c>
      <c r="H8423" s="2">
        <f t="shared" si="525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tr">
        <f t="shared" si="527"/>
        <v>loss</v>
      </c>
      <c r="P8423" s="2" t="s">
        <v>48</v>
      </c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526"/>
        <v>Good Sales</v>
      </c>
      <c r="F8424" s="2">
        <v>0.28000000000000003</v>
      </c>
      <c r="G8424" s="2">
        <f t="shared" si="524"/>
        <v>375.29240000000004</v>
      </c>
      <c r="H8424" s="2">
        <f t="shared" si="525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tr">
        <f t="shared" si="527"/>
        <v>loss</v>
      </c>
      <c r="P8424" s="2" t="s">
        <v>28</v>
      </c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526"/>
        <v>Good Sales</v>
      </c>
      <c r="F8425" s="2">
        <v>0.08</v>
      </c>
      <c r="G8425" s="2">
        <f t="shared" si="524"/>
        <v>282.97840000000002</v>
      </c>
      <c r="H8425" s="2">
        <f t="shared" si="525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tr">
        <f t="shared" si="527"/>
        <v>loss</v>
      </c>
      <c r="P8425" s="2" t="s">
        <v>23</v>
      </c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526"/>
        <v>Good Sales</v>
      </c>
      <c r="F8426" s="2">
        <v>0.41</v>
      </c>
      <c r="G8426" s="2">
        <f t="shared" si="524"/>
        <v>1895.8605</v>
      </c>
      <c r="H8426" s="2">
        <f t="shared" si="525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tr">
        <f t="shared" si="527"/>
        <v>loss</v>
      </c>
      <c r="P8426" s="2" t="s">
        <v>34</v>
      </c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526"/>
        <v>Good Sales</v>
      </c>
      <c r="F8427" s="2">
        <v>0.45</v>
      </c>
      <c r="G8427" s="2">
        <f t="shared" si="524"/>
        <v>1716.2325000000001</v>
      </c>
      <c r="H8427" s="2">
        <f t="shared" si="525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tr">
        <f t="shared" si="527"/>
        <v>loss</v>
      </c>
      <c r="P8427" s="2" t="s">
        <v>17</v>
      </c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526"/>
        <v>concerning</v>
      </c>
      <c r="F8428" s="2">
        <v>0.04</v>
      </c>
      <c r="G8428" s="2">
        <f t="shared" si="524"/>
        <v>20.509600000000002</v>
      </c>
      <c r="H8428" s="2">
        <f t="shared" si="525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tr">
        <f t="shared" si="527"/>
        <v>loss</v>
      </c>
      <c r="P8428" s="2" t="s">
        <v>28</v>
      </c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526"/>
        <v>Good Sales</v>
      </c>
      <c r="F8429" s="2">
        <v>0.47</v>
      </c>
      <c r="G8429" s="2">
        <f t="shared" si="524"/>
        <v>1127.3983999999998</v>
      </c>
      <c r="H8429" s="2">
        <f t="shared" si="525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tr">
        <f t="shared" si="527"/>
        <v>loss</v>
      </c>
      <c r="P8429" s="2" t="s">
        <v>39</v>
      </c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526"/>
        <v>Good Sales</v>
      </c>
      <c r="F8430" s="2">
        <v>0.3</v>
      </c>
      <c r="G8430" s="2">
        <f t="shared" si="524"/>
        <v>669.83699999999999</v>
      </c>
      <c r="H8430" s="2">
        <f t="shared" si="525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tr">
        <f t="shared" si="527"/>
        <v>loss</v>
      </c>
      <c r="P8430" s="2" t="s">
        <v>48</v>
      </c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526"/>
        <v>Good Sales</v>
      </c>
      <c r="F8431" s="2">
        <v>0.01</v>
      </c>
      <c r="G8431" s="2">
        <f t="shared" si="524"/>
        <v>17.488699999999998</v>
      </c>
      <c r="H8431" s="2">
        <f t="shared" si="525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tr">
        <f t="shared" si="527"/>
        <v>loss</v>
      </c>
      <c r="P8431" s="2" t="s">
        <v>48</v>
      </c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526"/>
        <v>Good Sales</v>
      </c>
      <c r="F8432" s="2">
        <v>0.27</v>
      </c>
      <c r="G8432" s="2">
        <f t="shared" si="524"/>
        <v>677.01689999999996</v>
      </c>
      <c r="H8432" s="2">
        <f t="shared" si="525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tr">
        <f t="shared" si="527"/>
        <v>loss</v>
      </c>
      <c r="P8432" s="2" t="s">
        <v>39</v>
      </c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526"/>
        <v>Good Sales</v>
      </c>
      <c r="F8433" s="2">
        <v>0.4</v>
      </c>
      <c r="G8433" s="2">
        <f t="shared" si="524"/>
        <v>901.68400000000008</v>
      </c>
      <c r="H8433" s="2">
        <f t="shared" si="525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tr">
        <f t="shared" si="527"/>
        <v>loss</v>
      </c>
      <c r="P8433" s="2" t="s">
        <v>48</v>
      </c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526"/>
        <v>concerning</v>
      </c>
      <c r="F8434" s="2">
        <v>0.27</v>
      </c>
      <c r="G8434" s="2">
        <f t="shared" si="524"/>
        <v>35.164800000000007</v>
      </c>
      <c r="H8434" s="2">
        <f t="shared" si="525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tr">
        <f t="shared" si="527"/>
        <v>loss</v>
      </c>
      <c r="P8434" s="2" t="s">
        <v>48</v>
      </c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526"/>
        <v>Good Sales</v>
      </c>
      <c r="F8435" s="2">
        <v>0.35</v>
      </c>
      <c r="G8435" s="2">
        <f t="shared" si="524"/>
        <v>440.69199999999995</v>
      </c>
      <c r="H8435" s="2">
        <f t="shared" si="525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tr">
        <f t="shared" si="527"/>
        <v>loss</v>
      </c>
      <c r="P8435" s="2" t="s">
        <v>39</v>
      </c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526"/>
        <v>Good Sales</v>
      </c>
      <c r="F8436" s="2">
        <v>0.44</v>
      </c>
      <c r="G8436" s="2">
        <f t="shared" si="524"/>
        <v>504.91320000000002</v>
      </c>
      <c r="H8436" s="2">
        <f t="shared" si="525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tr">
        <f t="shared" si="527"/>
        <v>loss</v>
      </c>
      <c r="P8436" s="2" t="s">
        <v>48</v>
      </c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526"/>
        <v>Good Sales</v>
      </c>
      <c r="F8437" s="2">
        <v>0.43</v>
      </c>
      <c r="G8437" s="2">
        <f t="shared" si="524"/>
        <v>778.88909999999998</v>
      </c>
      <c r="H8437" s="2">
        <f t="shared" si="525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tr">
        <f t="shared" si="527"/>
        <v>loss</v>
      </c>
      <c r="P8437" s="2" t="s">
        <v>39</v>
      </c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526"/>
        <v>Good Sales</v>
      </c>
      <c r="F8438" s="2">
        <v>0.09</v>
      </c>
      <c r="G8438" s="2">
        <f t="shared" si="524"/>
        <v>85.935599999999994</v>
      </c>
      <c r="H8438" s="2">
        <f t="shared" si="525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tr">
        <f t="shared" si="527"/>
        <v>loss</v>
      </c>
      <c r="P8438" s="2" t="s">
        <v>48</v>
      </c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526"/>
        <v>concerning</v>
      </c>
      <c r="F8439" s="2">
        <v>0.21</v>
      </c>
      <c r="G8439" s="2">
        <f t="shared" si="524"/>
        <v>90.768299999999996</v>
      </c>
      <c r="H8439" s="2">
        <f t="shared" si="525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tr">
        <f t="shared" si="527"/>
        <v>loss</v>
      </c>
      <c r="P8439" s="2" t="s">
        <v>34</v>
      </c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526"/>
        <v>Good Sales</v>
      </c>
      <c r="F8440" s="2">
        <v>0.06</v>
      </c>
      <c r="G8440" s="2">
        <f t="shared" si="524"/>
        <v>63.804000000000002</v>
      </c>
      <c r="H8440" s="2">
        <f t="shared" si="525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tr">
        <f t="shared" si="527"/>
        <v>loss</v>
      </c>
      <c r="P8440" s="2" t="s">
        <v>34</v>
      </c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526"/>
        <v>Good Sales</v>
      </c>
      <c r="F8441" s="2">
        <v>0.3</v>
      </c>
      <c r="G8441" s="2">
        <f t="shared" si="524"/>
        <v>1285.6560000000002</v>
      </c>
      <c r="H8441" s="2">
        <f t="shared" si="525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tr">
        <f t="shared" si="527"/>
        <v>profit</v>
      </c>
      <c r="P8441" s="2" t="s">
        <v>34</v>
      </c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526"/>
        <v>Good Sales</v>
      </c>
      <c r="F8442" s="2">
        <v>0.48</v>
      </c>
      <c r="G8442" s="2">
        <f t="shared" si="524"/>
        <v>1922.6351999999997</v>
      </c>
      <c r="H8442" s="2">
        <f t="shared" si="525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tr">
        <f t="shared" si="527"/>
        <v>loss</v>
      </c>
      <c r="P8442" s="2" t="s">
        <v>28</v>
      </c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526"/>
        <v>Good Sales</v>
      </c>
      <c r="F8443" s="2">
        <v>0.09</v>
      </c>
      <c r="G8443" s="2">
        <f t="shared" si="524"/>
        <v>203.96429999999998</v>
      </c>
      <c r="H8443" s="2">
        <f t="shared" si="525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tr">
        <f t="shared" si="527"/>
        <v>loss</v>
      </c>
      <c r="P8443" s="2" t="s">
        <v>39</v>
      </c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526"/>
        <v>Good Sales</v>
      </c>
      <c r="F8444" s="2">
        <v>0.2</v>
      </c>
      <c r="G8444" s="2">
        <f t="shared" si="524"/>
        <v>880.25800000000004</v>
      </c>
      <c r="H8444" s="2">
        <f t="shared" si="525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tr">
        <f t="shared" si="527"/>
        <v>profit</v>
      </c>
      <c r="P8444" s="2" t="s">
        <v>34</v>
      </c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526"/>
        <v>Good Sales</v>
      </c>
      <c r="F8445" s="2">
        <v>0.48</v>
      </c>
      <c r="G8445" s="2">
        <f t="shared" si="524"/>
        <v>595.22879999999998</v>
      </c>
      <c r="H8445" s="2">
        <f t="shared" si="525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tr">
        <f t="shared" si="527"/>
        <v>loss</v>
      </c>
      <c r="P8445" s="2" t="s">
        <v>48</v>
      </c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526"/>
        <v>Good Sales</v>
      </c>
      <c r="F8446" s="2">
        <v>0.38</v>
      </c>
      <c r="G8446" s="2">
        <f t="shared" si="524"/>
        <v>1125.7955999999999</v>
      </c>
      <c r="H8446" s="2">
        <f t="shared" si="525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tr">
        <f t="shared" si="527"/>
        <v>loss</v>
      </c>
      <c r="P8446" s="2" t="s">
        <v>39</v>
      </c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526"/>
        <v>Good Sales</v>
      </c>
      <c r="F8447" s="2">
        <v>0.04</v>
      </c>
      <c r="G8447" s="2">
        <f t="shared" si="524"/>
        <v>32.013200000000005</v>
      </c>
      <c r="H8447" s="2">
        <f t="shared" si="525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tr">
        <f t="shared" si="527"/>
        <v>loss</v>
      </c>
      <c r="P8447" s="2" t="s">
        <v>39</v>
      </c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526"/>
        <v>Good Sales</v>
      </c>
      <c r="F8448" s="2">
        <v>0.21</v>
      </c>
      <c r="G8448" s="2">
        <f t="shared" si="524"/>
        <v>878.56859999999995</v>
      </c>
      <c r="H8448" s="2">
        <f t="shared" si="525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tr">
        <f t="shared" si="527"/>
        <v>loss</v>
      </c>
      <c r="P8448" s="2" t="s">
        <v>48</v>
      </c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526"/>
        <v>concerning</v>
      </c>
      <c r="F8449" s="2">
        <v>0.49</v>
      </c>
      <c r="G8449" s="2">
        <f t="shared" si="524"/>
        <v>362.5265</v>
      </c>
      <c r="H8449" s="2">
        <f t="shared" si="525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tr">
        <f t="shared" si="527"/>
        <v>loss</v>
      </c>
      <c r="P8449" s="2" t="s">
        <v>23</v>
      </c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526"/>
        <v>concerning</v>
      </c>
      <c r="F8450" s="2">
        <v>0.23</v>
      </c>
      <c r="G8450" s="2">
        <f t="shared" ref="G8450:G8513" si="528">D8450*F8450</f>
        <v>58.905300000000004</v>
      </c>
      <c r="H8450" s="2">
        <f t="shared" ref="H8450:H8513" si="529">D8450-G8450</f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tr">
        <f t="shared" si="527"/>
        <v>loss</v>
      </c>
      <c r="P8450" s="2" t="s">
        <v>23</v>
      </c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530">IF(D8451&gt;800,"Good Sales","concerning")</f>
        <v>Good Sales</v>
      </c>
      <c r="F8451" s="2">
        <v>0.31</v>
      </c>
      <c r="G8451" s="2">
        <f t="shared" si="528"/>
        <v>446.36280000000005</v>
      </c>
      <c r="H8451" s="2">
        <f t="shared" si="529"/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tr">
        <f t="shared" ref="O8451:O8514" si="531">IF(N8451&gt;800,"profit","loss")</f>
        <v>loss</v>
      </c>
      <c r="P8451" s="2" t="s">
        <v>17</v>
      </c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530"/>
        <v>Good Sales</v>
      </c>
      <c r="F8452" s="2">
        <v>0.35</v>
      </c>
      <c r="G8452" s="2">
        <f t="shared" si="528"/>
        <v>1580.1029999999998</v>
      </c>
      <c r="H8452" s="2">
        <f t="shared" si="529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tr">
        <f t="shared" si="531"/>
        <v>profit</v>
      </c>
      <c r="P8452" s="2" t="s">
        <v>39</v>
      </c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530"/>
        <v>concerning</v>
      </c>
      <c r="F8453" s="2">
        <v>0.33</v>
      </c>
      <c r="G8453" s="2">
        <f t="shared" si="528"/>
        <v>242.33220000000003</v>
      </c>
      <c r="H8453" s="2">
        <f t="shared" si="529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tr">
        <f t="shared" si="531"/>
        <v>loss</v>
      </c>
      <c r="P8453" s="2" t="s">
        <v>23</v>
      </c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530"/>
        <v>Good Sales</v>
      </c>
      <c r="F8454" s="2">
        <v>0.26</v>
      </c>
      <c r="G8454" s="2">
        <f t="shared" si="528"/>
        <v>447.27280000000002</v>
      </c>
      <c r="H8454" s="2">
        <f t="shared" si="529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tr">
        <f t="shared" si="531"/>
        <v>loss</v>
      </c>
      <c r="P8454" s="2" t="s">
        <v>23</v>
      </c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530"/>
        <v>Good Sales</v>
      </c>
      <c r="F8455" s="2">
        <v>7.0000000000000007E-2</v>
      </c>
      <c r="G8455" s="2">
        <f t="shared" si="528"/>
        <v>115.53010000000002</v>
      </c>
      <c r="H8455" s="2">
        <f t="shared" si="529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tr">
        <f t="shared" si="531"/>
        <v>loss</v>
      </c>
      <c r="P8455" s="2" t="s">
        <v>28</v>
      </c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530"/>
        <v>Good Sales</v>
      </c>
      <c r="F8456" s="2">
        <v>0.35</v>
      </c>
      <c r="G8456" s="2">
        <f t="shared" si="528"/>
        <v>1409.8244999999999</v>
      </c>
      <c r="H8456" s="2">
        <f t="shared" si="529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tr">
        <f t="shared" si="531"/>
        <v>profit</v>
      </c>
      <c r="P8456" s="2" t="s">
        <v>28</v>
      </c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530"/>
        <v>Good Sales</v>
      </c>
      <c r="F8457" s="2">
        <v>0.47</v>
      </c>
      <c r="G8457" s="2">
        <f t="shared" si="528"/>
        <v>1017.7708999999999</v>
      </c>
      <c r="H8457" s="2">
        <f t="shared" si="529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tr">
        <f t="shared" si="531"/>
        <v>loss</v>
      </c>
      <c r="P8457" s="2" t="s">
        <v>17</v>
      </c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530"/>
        <v>Good Sales</v>
      </c>
      <c r="F8458" s="2">
        <v>0.47</v>
      </c>
      <c r="G8458" s="2">
        <f t="shared" si="528"/>
        <v>1455.4395999999999</v>
      </c>
      <c r="H8458" s="2">
        <f t="shared" si="529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tr">
        <f t="shared" si="531"/>
        <v>profit</v>
      </c>
      <c r="P8458" s="2" t="s">
        <v>34</v>
      </c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530"/>
        <v>Good Sales</v>
      </c>
      <c r="F8459" s="2">
        <v>0.3</v>
      </c>
      <c r="G8459" s="2">
        <f t="shared" si="528"/>
        <v>624.44399999999996</v>
      </c>
      <c r="H8459" s="2">
        <f t="shared" si="529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tr">
        <f t="shared" si="531"/>
        <v>loss</v>
      </c>
      <c r="P8459" s="2" t="s">
        <v>23</v>
      </c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530"/>
        <v>Good Sales</v>
      </c>
      <c r="F8460" s="2">
        <v>0.25</v>
      </c>
      <c r="G8460" s="2">
        <f t="shared" si="528"/>
        <v>700.53499999999997</v>
      </c>
      <c r="H8460" s="2">
        <f t="shared" si="529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tr">
        <f t="shared" si="531"/>
        <v>loss</v>
      </c>
      <c r="P8460" s="2" t="s">
        <v>34</v>
      </c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530"/>
        <v>concerning</v>
      </c>
      <c r="F8461" s="2">
        <v>0.17</v>
      </c>
      <c r="G8461" s="2">
        <f t="shared" si="528"/>
        <v>69.013199999999998</v>
      </c>
      <c r="H8461" s="2">
        <f t="shared" si="529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tr">
        <f t="shared" si="531"/>
        <v>loss</v>
      </c>
      <c r="P8461" s="2" t="s">
        <v>39</v>
      </c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530"/>
        <v>Good Sales</v>
      </c>
      <c r="F8462" s="2">
        <v>0.05</v>
      </c>
      <c r="G8462" s="2">
        <f t="shared" si="528"/>
        <v>96.637</v>
      </c>
      <c r="H8462" s="2">
        <f t="shared" si="529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tr">
        <f t="shared" si="531"/>
        <v>loss</v>
      </c>
      <c r="P8462" s="2" t="s">
        <v>48</v>
      </c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530"/>
        <v>Good Sales</v>
      </c>
      <c r="F8463" s="2">
        <v>0.44</v>
      </c>
      <c r="G8463" s="2">
        <f t="shared" si="528"/>
        <v>1887.6088000000002</v>
      </c>
      <c r="H8463" s="2">
        <f t="shared" si="529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tr">
        <f t="shared" si="531"/>
        <v>loss</v>
      </c>
      <c r="P8463" s="2" t="s">
        <v>39</v>
      </c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530"/>
        <v>Good Sales</v>
      </c>
      <c r="F8464" s="2">
        <v>7.0000000000000007E-2</v>
      </c>
      <c r="G8464" s="2">
        <f t="shared" si="528"/>
        <v>244.03610000000003</v>
      </c>
      <c r="H8464" s="2">
        <f t="shared" si="529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tr">
        <f t="shared" si="531"/>
        <v>loss</v>
      </c>
      <c r="P8464" s="2" t="s">
        <v>17</v>
      </c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530"/>
        <v>Good Sales</v>
      </c>
      <c r="F8465" s="2">
        <v>0.14000000000000001</v>
      </c>
      <c r="G8465" s="2">
        <f t="shared" si="528"/>
        <v>687.53440000000012</v>
      </c>
      <c r="H8465" s="2">
        <f t="shared" si="529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tr">
        <f t="shared" si="531"/>
        <v>loss</v>
      </c>
      <c r="P8465" s="2" t="s">
        <v>34</v>
      </c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530"/>
        <v>Good Sales</v>
      </c>
      <c r="F8466" s="2">
        <v>0.37</v>
      </c>
      <c r="G8466" s="2">
        <f t="shared" si="528"/>
        <v>1465.4997000000001</v>
      </c>
      <c r="H8466" s="2">
        <f t="shared" si="529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tr">
        <f t="shared" si="531"/>
        <v>loss</v>
      </c>
      <c r="P8466" s="2" t="s">
        <v>28</v>
      </c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530"/>
        <v>Good Sales</v>
      </c>
      <c r="F8467" s="2">
        <v>0.35</v>
      </c>
      <c r="G8467" s="2">
        <f t="shared" si="528"/>
        <v>809.34</v>
      </c>
      <c r="H8467" s="2">
        <f t="shared" si="529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tr">
        <f t="shared" si="531"/>
        <v>loss</v>
      </c>
      <c r="P8467" s="2" t="s">
        <v>39</v>
      </c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530"/>
        <v>Good Sales</v>
      </c>
      <c r="F8468" s="2">
        <v>0.34</v>
      </c>
      <c r="G8468" s="2">
        <f t="shared" si="528"/>
        <v>1160.6818000000001</v>
      </c>
      <c r="H8468" s="2">
        <f t="shared" si="529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tr">
        <f t="shared" si="531"/>
        <v>loss</v>
      </c>
      <c r="P8468" s="2" t="s">
        <v>17</v>
      </c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530"/>
        <v>Good Sales</v>
      </c>
      <c r="F8469" s="2">
        <v>0.37</v>
      </c>
      <c r="G8469" s="2">
        <f t="shared" si="528"/>
        <v>1443.7326</v>
      </c>
      <c r="H8469" s="2">
        <f t="shared" si="529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tr">
        <f t="shared" si="531"/>
        <v>loss</v>
      </c>
      <c r="P8469" s="2" t="s">
        <v>23</v>
      </c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530"/>
        <v>Good Sales</v>
      </c>
      <c r="F8470" s="2">
        <v>0.27</v>
      </c>
      <c r="G8470" s="2">
        <f t="shared" si="528"/>
        <v>383.79150000000004</v>
      </c>
      <c r="H8470" s="2">
        <f t="shared" si="529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tr">
        <f t="shared" si="531"/>
        <v>loss</v>
      </c>
      <c r="P8470" s="2" t="s">
        <v>23</v>
      </c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530"/>
        <v>concerning</v>
      </c>
      <c r="F8471" s="2">
        <v>0.08</v>
      </c>
      <c r="G8471" s="2">
        <f t="shared" si="528"/>
        <v>31.527199999999997</v>
      </c>
      <c r="H8471" s="2">
        <f t="shared" si="529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tr">
        <f t="shared" si="531"/>
        <v>loss</v>
      </c>
      <c r="P8471" s="2" t="s">
        <v>39</v>
      </c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530"/>
        <v>Good Sales</v>
      </c>
      <c r="F8472" s="2">
        <v>0.5</v>
      </c>
      <c r="G8472" s="2">
        <f t="shared" si="528"/>
        <v>1044.325</v>
      </c>
      <c r="H8472" s="2">
        <f t="shared" si="529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tr">
        <f t="shared" si="531"/>
        <v>loss</v>
      </c>
      <c r="P8472" s="2" t="s">
        <v>34</v>
      </c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530"/>
        <v>Good Sales</v>
      </c>
      <c r="F8473" s="2">
        <v>0.45</v>
      </c>
      <c r="G8473" s="2">
        <f t="shared" si="528"/>
        <v>364.005</v>
      </c>
      <c r="H8473" s="2">
        <f t="shared" si="529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tr">
        <f t="shared" si="531"/>
        <v>loss</v>
      </c>
      <c r="P8473" s="2" t="s">
        <v>48</v>
      </c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530"/>
        <v>Good Sales</v>
      </c>
      <c r="F8474" s="2">
        <v>0.22</v>
      </c>
      <c r="G8474" s="2">
        <f t="shared" si="528"/>
        <v>320.86560000000003</v>
      </c>
      <c r="H8474" s="2">
        <f t="shared" si="529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tr">
        <f t="shared" si="531"/>
        <v>loss</v>
      </c>
      <c r="P8474" s="2" t="s">
        <v>23</v>
      </c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530"/>
        <v>Good Sales</v>
      </c>
      <c r="F8475" s="2">
        <v>0.27</v>
      </c>
      <c r="G8475" s="2">
        <f t="shared" si="528"/>
        <v>1279.6758</v>
      </c>
      <c r="H8475" s="2">
        <f t="shared" si="529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tr">
        <f t="shared" si="531"/>
        <v>profit</v>
      </c>
      <c r="P8475" s="2" t="s">
        <v>28</v>
      </c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530"/>
        <v>Good Sales</v>
      </c>
      <c r="F8476" s="2">
        <v>0.2</v>
      </c>
      <c r="G8476" s="2">
        <f t="shared" si="528"/>
        <v>850.14</v>
      </c>
      <c r="H8476" s="2">
        <f t="shared" si="529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tr">
        <f t="shared" si="531"/>
        <v>profit</v>
      </c>
      <c r="P8476" s="2" t="s">
        <v>17</v>
      </c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530"/>
        <v>Good Sales</v>
      </c>
      <c r="F8477" s="2">
        <v>0.32</v>
      </c>
      <c r="G8477" s="2">
        <f t="shared" si="528"/>
        <v>960.9824000000001</v>
      </c>
      <c r="H8477" s="2">
        <f t="shared" si="529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tr">
        <f t="shared" si="531"/>
        <v>loss</v>
      </c>
      <c r="P8477" s="2" t="s">
        <v>34</v>
      </c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530"/>
        <v>Good Sales</v>
      </c>
      <c r="F8478" s="2">
        <v>0.37</v>
      </c>
      <c r="G8478" s="2">
        <f t="shared" si="528"/>
        <v>764.47919999999999</v>
      </c>
      <c r="H8478" s="2">
        <f t="shared" si="529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tr">
        <f t="shared" si="531"/>
        <v>loss</v>
      </c>
      <c r="P8478" s="2" t="s">
        <v>23</v>
      </c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530"/>
        <v>Good Sales</v>
      </c>
      <c r="F8479" s="2">
        <v>0.12</v>
      </c>
      <c r="G8479" s="2">
        <f t="shared" si="528"/>
        <v>167.4264</v>
      </c>
      <c r="H8479" s="2">
        <f t="shared" si="529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tr">
        <f t="shared" si="531"/>
        <v>loss</v>
      </c>
      <c r="P8479" s="2" t="s">
        <v>28</v>
      </c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530"/>
        <v>Good Sales</v>
      </c>
      <c r="F8480" s="2">
        <v>0.22</v>
      </c>
      <c r="G8480" s="2">
        <f t="shared" si="528"/>
        <v>638.03300000000002</v>
      </c>
      <c r="H8480" s="2">
        <f t="shared" si="529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tr">
        <f t="shared" si="531"/>
        <v>loss</v>
      </c>
      <c r="P8480" s="2" t="s">
        <v>23</v>
      </c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530"/>
        <v>Good Sales</v>
      </c>
      <c r="F8481" s="2">
        <v>0.32</v>
      </c>
      <c r="G8481" s="2">
        <f t="shared" si="528"/>
        <v>867.99679999999989</v>
      </c>
      <c r="H8481" s="2">
        <f t="shared" si="529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tr">
        <f t="shared" si="531"/>
        <v>loss</v>
      </c>
      <c r="P8481" s="2" t="s">
        <v>34</v>
      </c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530"/>
        <v>Good Sales</v>
      </c>
      <c r="F8482" s="2">
        <v>0.49</v>
      </c>
      <c r="G8482" s="2">
        <f t="shared" si="528"/>
        <v>1923.6567</v>
      </c>
      <c r="H8482" s="2">
        <f t="shared" si="529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tr">
        <f t="shared" si="531"/>
        <v>profit</v>
      </c>
      <c r="P8482" s="2" t="s">
        <v>34</v>
      </c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530"/>
        <v>Good Sales</v>
      </c>
      <c r="F8483" s="2">
        <v>0.16</v>
      </c>
      <c r="G8483" s="2">
        <f t="shared" si="528"/>
        <v>743.5680000000001</v>
      </c>
      <c r="H8483" s="2">
        <f t="shared" si="529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tr">
        <f t="shared" si="531"/>
        <v>profit</v>
      </c>
      <c r="P8483" s="2" t="s">
        <v>39</v>
      </c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530"/>
        <v>Good Sales</v>
      </c>
      <c r="F8484" s="2">
        <v>0.37</v>
      </c>
      <c r="G8484" s="2">
        <f t="shared" si="528"/>
        <v>633.3623</v>
      </c>
      <c r="H8484" s="2">
        <f t="shared" si="529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tr">
        <f t="shared" si="531"/>
        <v>loss</v>
      </c>
      <c r="P8484" s="2" t="s">
        <v>28</v>
      </c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530"/>
        <v>Good Sales</v>
      </c>
      <c r="F8485" s="2">
        <v>0.17</v>
      </c>
      <c r="G8485" s="2">
        <f t="shared" si="528"/>
        <v>188.84620000000001</v>
      </c>
      <c r="H8485" s="2">
        <f t="shared" si="529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tr">
        <f t="shared" si="531"/>
        <v>loss</v>
      </c>
      <c r="P8485" s="2" t="s">
        <v>48</v>
      </c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530"/>
        <v>Good Sales</v>
      </c>
      <c r="F8486" s="2">
        <v>0.05</v>
      </c>
      <c r="G8486" s="2">
        <f t="shared" si="528"/>
        <v>103.68599999999999</v>
      </c>
      <c r="H8486" s="2">
        <f t="shared" si="529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tr">
        <f t="shared" si="531"/>
        <v>loss</v>
      </c>
      <c r="P8486" s="2" t="s">
        <v>34</v>
      </c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530"/>
        <v>Good Sales</v>
      </c>
      <c r="F8487" s="2">
        <v>0.39</v>
      </c>
      <c r="G8487" s="2">
        <f t="shared" si="528"/>
        <v>875.14049999999997</v>
      </c>
      <c r="H8487" s="2">
        <f t="shared" si="529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tr">
        <f t="shared" si="531"/>
        <v>loss</v>
      </c>
      <c r="P8487" s="2" t="s">
        <v>48</v>
      </c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530"/>
        <v>concerning</v>
      </c>
      <c r="F8488" s="2">
        <v>0.32</v>
      </c>
      <c r="G8488" s="2">
        <f t="shared" si="528"/>
        <v>94.515200000000007</v>
      </c>
      <c r="H8488" s="2">
        <f t="shared" si="529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tr">
        <f t="shared" si="531"/>
        <v>loss</v>
      </c>
      <c r="P8488" s="2" t="s">
        <v>23</v>
      </c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530"/>
        <v>Good Sales</v>
      </c>
      <c r="F8489" s="2">
        <v>0.26</v>
      </c>
      <c r="G8489" s="2">
        <f t="shared" si="528"/>
        <v>1123.8006</v>
      </c>
      <c r="H8489" s="2">
        <f t="shared" si="529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tr">
        <f t="shared" si="531"/>
        <v>profit</v>
      </c>
      <c r="P8489" s="2" t="s">
        <v>48</v>
      </c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530"/>
        <v>Good Sales</v>
      </c>
      <c r="F8490" s="2">
        <v>0.34</v>
      </c>
      <c r="G8490" s="2">
        <f t="shared" si="528"/>
        <v>1692.6559999999999</v>
      </c>
      <c r="H8490" s="2">
        <f t="shared" si="529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tr">
        <f t="shared" si="531"/>
        <v>loss</v>
      </c>
      <c r="P8490" s="2" t="s">
        <v>34</v>
      </c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530"/>
        <v>Good Sales</v>
      </c>
      <c r="F8491" s="2">
        <v>0.44</v>
      </c>
      <c r="G8491" s="2">
        <f t="shared" si="528"/>
        <v>2034.4368000000002</v>
      </c>
      <c r="H8491" s="2">
        <f t="shared" si="529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tr">
        <f t="shared" si="531"/>
        <v>loss</v>
      </c>
      <c r="P8491" s="2" t="s">
        <v>39</v>
      </c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530"/>
        <v>Good Sales</v>
      </c>
      <c r="F8492" s="2">
        <v>0.38</v>
      </c>
      <c r="G8492" s="2">
        <f t="shared" si="528"/>
        <v>1640.5588</v>
      </c>
      <c r="H8492" s="2">
        <f t="shared" si="529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tr">
        <f t="shared" si="531"/>
        <v>profit</v>
      </c>
      <c r="P8492" s="2" t="s">
        <v>17</v>
      </c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530"/>
        <v>Good Sales</v>
      </c>
      <c r="F8493" s="2">
        <v>0.43</v>
      </c>
      <c r="G8493" s="2">
        <f t="shared" si="528"/>
        <v>2134.4081999999999</v>
      </c>
      <c r="H8493" s="2">
        <f t="shared" si="529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tr">
        <f t="shared" si="531"/>
        <v>loss</v>
      </c>
      <c r="P8493" s="2" t="s">
        <v>17</v>
      </c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530"/>
        <v>Good Sales</v>
      </c>
      <c r="F8494" s="2">
        <v>0.15</v>
      </c>
      <c r="G8494" s="2">
        <f t="shared" si="528"/>
        <v>682.23900000000003</v>
      </c>
      <c r="H8494" s="2">
        <f t="shared" si="529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tr">
        <f t="shared" si="531"/>
        <v>profit</v>
      </c>
      <c r="P8494" s="2" t="s">
        <v>34</v>
      </c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530"/>
        <v>Good Sales</v>
      </c>
      <c r="F8495" s="2">
        <v>0.4</v>
      </c>
      <c r="G8495" s="2">
        <f t="shared" si="528"/>
        <v>1389.2</v>
      </c>
      <c r="H8495" s="2">
        <f t="shared" si="529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tr">
        <f t="shared" si="531"/>
        <v>loss</v>
      </c>
      <c r="P8495" s="2" t="s">
        <v>23</v>
      </c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530"/>
        <v>Good Sales</v>
      </c>
      <c r="F8496" s="2">
        <v>0.18</v>
      </c>
      <c r="G8496" s="2">
        <f t="shared" si="528"/>
        <v>165.07980000000001</v>
      </c>
      <c r="H8496" s="2">
        <f t="shared" si="529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tr">
        <f t="shared" si="531"/>
        <v>loss</v>
      </c>
      <c r="P8496" s="2" t="s">
        <v>39</v>
      </c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530"/>
        <v>Good Sales</v>
      </c>
      <c r="F8497" s="2">
        <v>0.01</v>
      </c>
      <c r="G8497" s="2">
        <f t="shared" si="528"/>
        <v>8.6612000000000009</v>
      </c>
      <c r="H8497" s="2">
        <f t="shared" si="529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tr">
        <f t="shared" si="531"/>
        <v>loss</v>
      </c>
      <c r="P8497" s="2" t="s">
        <v>17</v>
      </c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530"/>
        <v>concerning</v>
      </c>
      <c r="F8498" s="2">
        <v>0.02</v>
      </c>
      <c r="G8498" s="2">
        <f t="shared" si="528"/>
        <v>6.7804000000000002</v>
      </c>
      <c r="H8498" s="2">
        <f t="shared" si="529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tr">
        <f t="shared" si="531"/>
        <v>loss</v>
      </c>
      <c r="P8498" s="2" t="s">
        <v>34</v>
      </c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530"/>
        <v>Good Sales</v>
      </c>
      <c r="F8499" s="2">
        <v>0.37</v>
      </c>
      <c r="G8499" s="2">
        <f t="shared" si="528"/>
        <v>783.64889999999991</v>
      </c>
      <c r="H8499" s="2">
        <f t="shared" si="529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tr">
        <f t="shared" si="531"/>
        <v>loss</v>
      </c>
      <c r="P8499" s="2" t="s">
        <v>28</v>
      </c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530"/>
        <v>Good Sales</v>
      </c>
      <c r="F8500" s="2">
        <v>0.14000000000000001</v>
      </c>
      <c r="G8500" s="2">
        <f t="shared" si="528"/>
        <v>568.85360000000003</v>
      </c>
      <c r="H8500" s="2">
        <f t="shared" si="529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tr">
        <f t="shared" si="531"/>
        <v>profit</v>
      </c>
      <c r="P8500" s="2" t="s">
        <v>34</v>
      </c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530"/>
        <v>Good Sales</v>
      </c>
      <c r="F8501" s="2">
        <v>0.15</v>
      </c>
      <c r="G8501" s="2">
        <f t="shared" si="528"/>
        <v>375.36749999999995</v>
      </c>
      <c r="H8501" s="2">
        <f t="shared" si="529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tr">
        <f t="shared" si="531"/>
        <v>loss</v>
      </c>
      <c r="P8501" s="2" t="s">
        <v>34</v>
      </c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530"/>
        <v>Good Sales</v>
      </c>
      <c r="F8502" s="2">
        <v>0.31</v>
      </c>
      <c r="G8502" s="2">
        <f t="shared" si="528"/>
        <v>587.44380000000001</v>
      </c>
      <c r="H8502" s="2">
        <f t="shared" si="529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tr">
        <f t="shared" si="531"/>
        <v>loss</v>
      </c>
      <c r="P8502" s="2" t="s">
        <v>48</v>
      </c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530"/>
        <v>concerning</v>
      </c>
      <c r="F8503" s="2">
        <v>0.37</v>
      </c>
      <c r="G8503" s="2">
        <f t="shared" si="528"/>
        <v>235.0462</v>
      </c>
      <c r="H8503" s="2">
        <f t="shared" si="529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tr">
        <f t="shared" si="531"/>
        <v>loss</v>
      </c>
      <c r="P8503" s="2" t="s">
        <v>48</v>
      </c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530"/>
        <v>concerning</v>
      </c>
      <c r="F8504" s="2">
        <v>0.28000000000000003</v>
      </c>
      <c r="G8504" s="2">
        <f t="shared" si="528"/>
        <v>99.005200000000002</v>
      </c>
      <c r="H8504" s="2">
        <f t="shared" si="529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tr">
        <f t="shared" si="531"/>
        <v>loss</v>
      </c>
      <c r="P8504" s="2" t="s">
        <v>39</v>
      </c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530"/>
        <v>Good Sales</v>
      </c>
      <c r="F8505" s="2">
        <v>0.35</v>
      </c>
      <c r="G8505" s="2">
        <f t="shared" si="528"/>
        <v>719.59299999999996</v>
      </c>
      <c r="H8505" s="2">
        <f t="shared" si="529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tr">
        <f t="shared" si="531"/>
        <v>loss</v>
      </c>
      <c r="P8505" s="2" t="s">
        <v>17</v>
      </c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530"/>
        <v>concerning</v>
      </c>
      <c r="F8506" s="2">
        <v>0.47</v>
      </c>
      <c r="G8506" s="2">
        <f t="shared" si="528"/>
        <v>277.12610000000001</v>
      </c>
      <c r="H8506" s="2">
        <f t="shared" si="529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tr">
        <f t="shared" si="531"/>
        <v>loss</v>
      </c>
      <c r="P8506" s="2" t="s">
        <v>39</v>
      </c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530"/>
        <v>concerning</v>
      </c>
      <c r="F8507" s="2">
        <v>0.43</v>
      </c>
      <c r="G8507" s="2">
        <f t="shared" si="528"/>
        <v>261.17770000000002</v>
      </c>
      <c r="H8507" s="2">
        <f t="shared" si="529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tr">
        <f t="shared" si="531"/>
        <v>loss</v>
      </c>
      <c r="P8507" s="2" t="s">
        <v>48</v>
      </c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530"/>
        <v>Good Sales</v>
      </c>
      <c r="F8508" s="2">
        <v>0.12</v>
      </c>
      <c r="G8508" s="2">
        <f t="shared" si="528"/>
        <v>244.46519999999998</v>
      </c>
      <c r="H8508" s="2">
        <f t="shared" si="529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tr">
        <f t="shared" si="531"/>
        <v>loss</v>
      </c>
      <c r="P8508" s="2" t="s">
        <v>34</v>
      </c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530"/>
        <v>Good Sales</v>
      </c>
      <c r="F8509" s="2">
        <v>0.45</v>
      </c>
      <c r="G8509" s="2">
        <f t="shared" si="528"/>
        <v>1153.7684999999999</v>
      </c>
      <c r="H8509" s="2">
        <f t="shared" si="529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tr">
        <f t="shared" si="531"/>
        <v>loss</v>
      </c>
      <c r="P8509" s="2" t="s">
        <v>48</v>
      </c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530"/>
        <v>Good Sales</v>
      </c>
      <c r="F8510" s="2">
        <v>0.15</v>
      </c>
      <c r="G8510" s="2">
        <f t="shared" si="528"/>
        <v>152.21250000000001</v>
      </c>
      <c r="H8510" s="2">
        <f t="shared" si="529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tr">
        <f t="shared" si="531"/>
        <v>loss</v>
      </c>
      <c r="P8510" s="2" t="s">
        <v>34</v>
      </c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530"/>
        <v>Good Sales</v>
      </c>
      <c r="F8511" s="2">
        <v>0.33</v>
      </c>
      <c r="G8511" s="2">
        <f t="shared" si="528"/>
        <v>1140.0543</v>
      </c>
      <c r="H8511" s="2">
        <f t="shared" si="529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tr">
        <f t="shared" si="531"/>
        <v>profit</v>
      </c>
      <c r="P8511" s="2" t="s">
        <v>39</v>
      </c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530"/>
        <v>Good Sales</v>
      </c>
      <c r="F8512" s="2">
        <v>0.44</v>
      </c>
      <c r="G8512" s="2">
        <f t="shared" si="528"/>
        <v>946.69960000000003</v>
      </c>
      <c r="H8512" s="2">
        <f t="shared" si="529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tr">
        <f t="shared" si="531"/>
        <v>loss</v>
      </c>
      <c r="P8512" s="2" t="s">
        <v>39</v>
      </c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530"/>
        <v>concerning</v>
      </c>
      <c r="F8513" s="2">
        <v>0.31</v>
      </c>
      <c r="G8513" s="2">
        <f t="shared" si="528"/>
        <v>170.63019999999997</v>
      </c>
      <c r="H8513" s="2">
        <f t="shared" si="529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tr">
        <f t="shared" si="531"/>
        <v>loss</v>
      </c>
      <c r="P8513" s="2" t="s">
        <v>39</v>
      </c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530"/>
        <v>Good Sales</v>
      </c>
      <c r="F8514" s="2">
        <v>0.4</v>
      </c>
      <c r="G8514" s="2">
        <f t="shared" ref="G8514:G8577" si="532">D8514*F8514</f>
        <v>1288.588</v>
      </c>
      <c r="H8514" s="2">
        <f t="shared" ref="H8514:H8577" si="533">D8514-G8514</f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tr">
        <f t="shared" si="531"/>
        <v>loss</v>
      </c>
      <c r="P8514" s="2" t="s">
        <v>39</v>
      </c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534">IF(D8515&gt;800,"Good Sales","concerning")</f>
        <v>Good Sales</v>
      </c>
      <c r="F8515" s="2">
        <v>0.46</v>
      </c>
      <c r="G8515" s="2">
        <f t="shared" si="532"/>
        <v>850.55380000000002</v>
      </c>
      <c r="H8515" s="2">
        <f t="shared" si="533"/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tr">
        <f t="shared" ref="O8515:O8578" si="535">IF(N8515&gt;800,"profit","loss")</f>
        <v>loss</v>
      </c>
      <c r="P8515" s="2" t="s">
        <v>39</v>
      </c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534"/>
        <v>concerning</v>
      </c>
      <c r="F8516" s="2">
        <v>0.48</v>
      </c>
      <c r="G8516" s="2">
        <f t="shared" si="532"/>
        <v>171.0624</v>
      </c>
      <c r="H8516" s="2">
        <f t="shared" si="533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tr">
        <f t="shared" si="535"/>
        <v>loss</v>
      </c>
      <c r="P8516" s="2" t="s">
        <v>34</v>
      </c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534"/>
        <v>Good Sales</v>
      </c>
      <c r="F8517" s="2">
        <v>0.21</v>
      </c>
      <c r="G8517" s="2">
        <f t="shared" si="532"/>
        <v>996.47309999999993</v>
      </c>
      <c r="H8517" s="2">
        <f t="shared" si="533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tr">
        <f t="shared" si="535"/>
        <v>profit</v>
      </c>
      <c r="P8517" s="2" t="s">
        <v>23</v>
      </c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534"/>
        <v>Good Sales</v>
      </c>
      <c r="F8518" s="2">
        <v>0.5</v>
      </c>
      <c r="G8518" s="2">
        <f t="shared" si="532"/>
        <v>1449.4349999999999</v>
      </c>
      <c r="H8518" s="2">
        <f t="shared" si="533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tr">
        <f t="shared" si="535"/>
        <v>loss</v>
      </c>
      <c r="P8518" s="2" t="s">
        <v>23</v>
      </c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534"/>
        <v>Good Sales</v>
      </c>
      <c r="F8519" s="2">
        <v>0.14000000000000001</v>
      </c>
      <c r="G8519" s="2">
        <f t="shared" si="532"/>
        <v>341.71620000000001</v>
      </c>
      <c r="H8519" s="2">
        <f t="shared" si="533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tr">
        <f t="shared" si="535"/>
        <v>loss</v>
      </c>
      <c r="P8519" s="2" t="s">
        <v>34</v>
      </c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534"/>
        <v>Good Sales</v>
      </c>
      <c r="F8520" s="2">
        <v>0.23</v>
      </c>
      <c r="G8520" s="2">
        <f t="shared" si="532"/>
        <v>991.24710000000016</v>
      </c>
      <c r="H8520" s="2">
        <f t="shared" si="533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tr">
        <f t="shared" si="535"/>
        <v>profit</v>
      </c>
      <c r="P8520" s="2" t="s">
        <v>39</v>
      </c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534"/>
        <v>Good Sales</v>
      </c>
      <c r="F8521" s="2">
        <v>0.38</v>
      </c>
      <c r="G8521" s="2">
        <f t="shared" si="532"/>
        <v>1782.2113999999999</v>
      </c>
      <c r="H8521" s="2">
        <f t="shared" si="533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tr">
        <f t="shared" si="535"/>
        <v>profit</v>
      </c>
      <c r="P8521" s="2" t="s">
        <v>39</v>
      </c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534"/>
        <v>Good Sales</v>
      </c>
      <c r="F8522" s="2">
        <v>0.49</v>
      </c>
      <c r="G8522" s="2">
        <f t="shared" si="532"/>
        <v>577.99419999999998</v>
      </c>
      <c r="H8522" s="2">
        <f t="shared" si="533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tr">
        <f t="shared" si="535"/>
        <v>loss</v>
      </c>
      <c r="P8522" s="2" t="s">
        <v>34</v>
      </c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534"/>
        <v>Good Sales</v>
      </c>
      <c r="F8523" s="2">
        <v>0.03</v>
      </c>
      <c r="G8523" s="2">
        <f t="shared" si="532"/>
        <v>122.09129999999999</v>
      </c>
      <c r="H8523" s="2">
        <f t="shared" si="533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tr">
        <f t="shared" si="535"/>
        <v>loss</v>
      </c>
      <c r="P8523" s="2" t="s">
        <v>34</v>
      </c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534"/>
        <v>Good Sales</v>
      </c>
      <c r="F8524" s="2">
        <v>0.47</v>
      </c>
      <c r="G8524" s="2">
        <f t="shared" si="532"/>
        <v>1960.9762999999998</v>
      </c>
      <c r="H8524" s="2">
        <f t="shared" si="533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tr">
        <f t="shared" si="535"/>
        <v>loss</v>
      </c>
      <c r="P8524" s="2" t="s">
        <v>39</v>
      </c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534"/>
        <v>concerning</v>
      </c>
      <c r="F8525" s="2">
        <v>0.5</v>
      </c>
      <c r="G8525" s="2">
        <f t="shared" si="532"/>
        <v>183.285</v>
      </c>
      <c r="H8525" s="2">
        <f t="shared" si="533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tr">
        <f t="shared" si="535"/>
        <v>loss</v>
      </c>
      <c r="P8525" s="2" t="s">
        <v>23</v>
      </c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534"/>
        <v>Good Sales</v>
      </c>
      <c r="F8526" s="2">
        <v>0.45</v>
      </c>
      <c r="G8526" s="2">
        <f t="shared" si="532"/>
        <v>1614.8385000000001</v>
      </c>
      <c r="H8526" s="2">
        <f t="shared" si="533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tr">
        <f t="shared" si="535"/>
        <v>loss</v>
      </c>
      <c r="P8526" s="2" t="s">
        <v>17</v>
      </c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534"/>
        <v>concerning</v>
      </c>
      <c r="F8527" s="2">
        <v>0.05</v>
      </c>
      <c r="G8527" s="2">
        <f t="shared" si="532"/>
        <v>20.427000000000003</v>
      </c>
      <c r="H8527" s="2">
        <f t="shared" si="533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tr">
        <f t="shared" si="535"/>
        <v>loss</v>
      </c>
      <c r="P8527" s="2" t="s">
        <v>28</v>
      </c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534"/>
        <v>Good Sales</v>
      </c>
      <c r="F8528" s="2">
        <v>0.42</v>
      </c>
      <c r="G8528" s="2">
        <f t="shared" si="532"/>
        <v>1265.838</v>
      </c>
      <c r="H8528" s="2">
        <f t="shared" si="533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tr">
        <f t="shared" si="535"/>
        <v>loss</v>
      </c>
      <c r="P8528" s="2" t="s">
        <v>17</v>
      </c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534"/>
        <v>Good Sales</v>
      </c>
      <c r="F8529" s="2">
        <v>0.32</v>
      </c>
      <c r="G8529" s="2">
        <f t="shared" si="532"/>
        <v>1081.3632</v>
      </c>
      <c r="H8529" s="2">
        <f t="shared" si="533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tr">
        <f t="shared" si="535"/>
        <v>loss</v>
      </c>
      <c r="P8529" s="2" t="s">
        <v>23</v>
      </c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534"/>
        <v>Good Sales</v>
      </c>
      <c r="F8530" s="2">
        <v>0</v>
      </c>
      <c r="G8530" s="2">
        <f t="shared" si="532"/>
        <v>0</v>
      </c>
      <c r="H8530" s="2">
        <f t="shared" si="533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tr">
        <f t="shared" si="535"/>
        <v>loss</v>
      </c>
      <c r="P8530" s="2" t="s">
        <v>17</v>
      </c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534"/>
        <v>Good Sales</v>
      </c>
      <c r="F8531" s="2">
        <v>0.49</v>
      </c>
      <c r="G8531" s="2">
        <f t="shared" si="532"/>
        <v>2163.7713999999996</v>
      </c>
      <c r="H8531" s="2">
        <f t="shared" si="533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tr">
        <f t="shared" si="535"/>
        <v>profit</v>
      </c>
      <c r="P8531" s="2" t="s">
        <v>23</v>
      </c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534"/>
        <v>Good Sales</v>
      </c>
      <c r="F8532" s="2">
        <v>0.08</v>
      </c>
      <c r="G8532" s="2">
        <f t="shared" si="532"/>
        <v>321.80080000000004</v>
      </c>
      <c r="H8532" s="2">
        <f t="shared" si="533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tr">
        <f t="shared" si="535"/>
        <v>loss</v>
      </c>
      <c r="P8532" s="2" t="s">
        <v>48</v>
      </c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534"/>
        <v>Good Sales</v>
      </c>
      <c r="F8533" s="2">
        <v>0.2</v>
      </c>
      <c r="G8533" s="2">
        <f t="shared" si="532"/>
        <v>927.44</v>
      </c>
      <c r="H8533" s="2">
        <f t="shared" si="533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tr">
        <f t="shared" si="535"/>
        <v>profit</v>
      </c>
      <c r="P8533" s="2" t="s">
        <v>28</v>
      </c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534"/>
        <v>Good Sales</v>
      </c>
      <c r="F8534" s="2">
        <v>0.02</v>
      </c>
      <c r="G8534" s="2">
        <f t="shared" si="532"/>
        <v>32.859200000000001</v>
      </c>
      <c r="H8534" s="2">
        <f t="shared" si="533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tr">
        <f t="shared" si="535"/>
        <v>loss</v>
      </c>
      <c r="P8534" s="2" t="s">
        <v>39</v>
      </c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534"/>
        <v>concerning</v>
      </c>
      <c r="F8535" s="2">
        <v>0.15</v>
      </c>
      <c r="G8535" s="2">
        <f t="shared" si="532"/>
        <v>30.823499999999999</v>
      </c>
      <c r="H8535" s="2">
        <f t="shared" si="533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tr">
        <f t="shared" si="535"/>
        <v>loss</v>
      </c>
      <c r="P8535" s="2" t="s">
        <v>39</v>
      </c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534"/>
        <v>Good Sales</v>
      </c>
      <c r="F8536" s="2">
        <v>0.28000000000000003</v>
      </c>
      <c r="G8536" s="2">
        <f t="shared" si="532"/>
        <v>1141.3248000000001</v>
      </c>
      <c r="H8536" s="2">
        <f t="shared" si="533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tr">
        <f t="shared" si="535"/>
        <v>profit</v>
      </c>
      <c r="P8536" s="2" t="s">
        <v>17</v>
      </c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534"/>
        <v>Good Sales</v>
      </c>
      <c r="F8537" s="2">
        <v>0.47</v>
      </c>
      <c r="G8537" s="2">
        <f t="shared" si="532"/>
        <v>560.51729999999998</v>
      </c>
      <c r="H8537" s="2">
        <f t="shared" si="533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tr">
        <f t="shared" si="535"/>
        <v>loss</v>
      </c>
      <c r="P8537" s="2" t="s">
        <v>23</v>
      </c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534"/>
        <v>Good Sales</v>
      </c>
      <c r="F8538" s="2">
        <v>0.5</v>
      </c>
      <c r="G8538" s="2">
        <f t="shared" si="532"/>
        <v>1194.53</v>
      </c>
      <c r="H8538" s="2">
        <f t="shared" si="533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tr">
        <f t="shared" si="535"/>
        <v>loss</v>
      </c>
      <c r="P8538" s="2" t="s">
        <v>48</v>
      </c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534"/>
        <v>Good Sales</v>
      </c>
      <c r="F8539" s="2">
        <v>0.21</v>
      </c>
      <c r="G8539" s="2">
        <f t="shared" si="532"/>
        <v>862.02269999999999</v>
      </c>
      <c r="H8539" s="2">
        <f t="shared" si="533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tr">
        <f t="shared" si="535"/>
        <v>loss</v>
      </c>
      <c r="P8539" s="2" t="s">
        <v>17</v>
      </c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534"/>
        <v>Good Sales</v>
      </c>
      <c r="F8540" s="2">
        <v>0.21</v>
      </c>
      <c r="G8540" s="2">
        <f t="shared" si="532"/>
        <v>243.40259999999998</v>
      </c>
      <c r="H8540" s="2">
        <f t="shared" si="533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tr">
        <f t="shared" si="535"/>
        <v>loss</v>
      </c>
      <c r="P8540" s="2" t="s">
        <v>34</v>
      </c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534"/>
        <v>Good Sales</v>
      </c>
      <c r="F8541" s="2">
        <v>0.08</v>
      </c>
      <c r="G8541" s="2">
        <f t="shared" si="532"/>
        <v>130.268</v>
      </c>
      <c r="H8541" s="2">
        <f t="shared" si="533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tr">
        <f t="shared" si="535"/>
        <v>loss</v>
      </c>
      <c r="P8541" s="2" t="s">
        <v>17</v>
      </c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534"/>
        <v>Good Sales</v>
      </c>
      <c r="F8542" s="2">
        <v>0.25</v>
      </c>
      <c r="G8542" s="2">
        <f t="shared" si="532"/>
        <v>562.87249999999995</v>
      </c>
      <c r="H8542" s="2">
        <f t="shared" si="533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tr">
        <f t="shared" si="535"/>
        <v>loss</v>
      </c>
      <c r="P8542" s="2" t="s">
        <v>17</v>
      </c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534"/>
        <v>Good Sales</v>
      </c>
      <c r="F8543" s="2">
        <v>0.47</v>
      </c>
      <c r="G8543" s="2">
        <f t="shared" si="532"/>
        <v>673.01179999999999</v>
      </c>
      <c r="H8543" s="2">
        <f t="shared" si="533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tr">
        <f t="shared" si="535"/>
        <v>loss</v>
      </c>
      <c r="P8543" s="2" t="s">
        <v>23</v>
      </c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534"/>
        <v>Good Sales</v>
      </c>
      <c r="F8544" s="2">
        <v>0.08</v>
      </c>
      <c r="G8544" s="2">
        <f t="shared" si="532"/>
        <v>188.83759999999998</v>
      </c>
      <c r="H8544" s="2">
        <f t="shared" si="533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tr">
        <f t="shared" si="535"/>
        <v>loss</v>
      </c>
      <c r="P8544" s="2" t="s">
        <v>34</v>
      </c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534"/>
        <v>concerning</v>
      </c>
      <c r="F8545" s="2">
        <v>0.13</v>
      </c>
      <c r="G8545" s="2">
        <f t="shared" si="532"/>
        <v>19.1126</v>
      </c>
      <c r="H8545" s="2">
        <f t="shared" si="533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tr">
        <f t="shared" si="535"/>
        <v>loss</v>
      </c>
      <c r="P8545" s="2" t="s">
        <v>34</v>
      </c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534"/>
        <v>Good Sales</v>
      </c>
      <c r="F8546" s="2">
        <v>0.45</v>
      </c>
      <c r="G8546" s="2">
        <f t="shared" si="532"/>
        <v>512.87400000000002</v>
      </c>
      <c r="H8546" s="2">
        <f t="shared" si="533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tr">
        <f t="shared" si="535"/>
        <v>loss</v>
      </c>
      <c r="P8546" s="2" t="s">
        <v>17</v>
      </c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534"/>
        <v>Good Sales</v>
      </c>
      <c r="F8547" s="2">
        <v>0.31</v>
      </c>
      <c r="G8547" s="2">
        <f t="shared" si="532"/>
        <v>1295.6481000000001</v>
      </c>
      <c r="H8547" s="2">
        <f t="shared" si="533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tr">
        <f t="shared" si="535"/>
        <v>loss</v>
      </c>
      <c r="P8547" s="2" t="s">
        <v>48</v>
      </c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534"/>
        <v>Good Sales</v>
      </c>
      <c r="F8548" s="2">
        <v>0.17</v>
      </c>
      <c r="G8548" s="2">
        <f t="shared" si="532"/>
        <v>361.43020000000001</v>
      </c>
      <c r="H8548" s="2">
        <f t="shared" si="533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tr">
        <f t="shared" si="535"/>
        <v>loss</v>
      </c>
      <c r="P8548" s="2" t="s">
        <v>34</v>
      </c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534"/>
        <v>Good Sales</v>
      </c>
      <c r="F8549" s="2">
        <v>0.41</v>
      </c>
      <c r="G8549" s="2">
        <f t="shared" si="532"/>
        <v>1319.5398999999998</v>
      </c>
      <c r="H8549" s="2">
        <f t="shared" si="533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tr">
        <f t="shared" si="535"/>
        <v>loss</v>
      </c>
      <c r="P8549" s="2" t="s">
        <v>28</v>
      </c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534"/>
        <v>Good Sales</v>
      </c>
      <c r="F8550" s="2">
        <v>0.05</v>
      </c>
      <c r="G8550" s="2">
        <f t="shared" si="532"/>
        <v>61.910500000000006</v>
      </c>
      <c r="H8550" s="2">
        <f t="shared" si="533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tr">
        <f t="shared" si="535"/>
        <v>loss</v>
      </c>
      <c r="P8550" s="2" t="s">
        <v>34</v>
      </c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534"/>
        <v>Good Sales</v>
      </c>
      <c r="F8551" s="2">
        <v>0.43</v>
      </c>
      <c r="G8551" s="2">
        <f t="shared" si="532"/>
        <v>1412.2963</v>
      </c>
      <c r="H8551" s="2">
        <f t="shared" si="533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tr">
        <f t="shared" si="535"/>
        <v>loss</v>
      </c>
      <c r="P8551" s="2" t="s">
        <v>39</v>
      </c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534"/>
        <v>Good Sales</v>
      </c>
      <c r="F8552" s="2">
        <v>0.26</v>
      </c>
      <c r="G8552" s="2">
        <f t="shared" si="532"/>
        <v>1299.9662000000001</v>
      </c>
      <c r="H8552" s="2">
        <f t="shared" si="533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tr">
        <f t="shared" si="535"/>
        <v>profit</v>
      </c>
      <c r="P8552" s="2" t="s">
        <v>23</v>
      </c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534"/>
        <v>Good Sales</v>
      </c>
      <c r="F8553" s="2">
        <v>0.38</v>
      </c>
      <c r="G8553" s="2">
        <f t="shared" si="532"/>
        <v>1146.4258</v>
      </c>
      <c r="H8553" s="2">
        <f t="shared" si="533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tr">
        <f t="shared" si="535"/>
        <v>loss</v>
      </c>
      <c r="P8553" s="2" t="s">
        <v>34</v>
      </c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534"/>
        <v>Good Sales</v>
      </c>
      <c r="F8554" s="2">
        <v>0.26</v>
      </c>
      <c r="G8554" s="2">
        <f t="shared" si="532"/>
        <v>826.52960000000007</v>
      </c>
      <c r="H8554" s="2">
        <f t="shared" si="533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tr">
        <f t="shared" si="535"/>
        <v>loss</v>
      </c>
      <c r="P8554" s="2" t="s">
        <v>34</v>
      </c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534"/>
        <v>concerning</v>
      </c>
      <c r="F8555" s="2">
        <v>0.12</v>
      </c>
      <c r="G8555" s="2">
        <f t="shared" si="532"/>
        <v>77.573999999999998</v>
      </c>
      <c r="H8555" s="2">
        <f t="shared" si="533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tr">
        <f t="shared" si="535"/>
        <v>loss</v>
      </c>
      <c r="P8555" s="2" t="s">
        <v>28</v>
      </c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534"/>
        <v>Good Sales</v>
      </c>
      <c r="F8556" s="2">
        <v>0.32</v>
      </c>
      <c r="G8556" s="2">
        <f t="shared" si="532"/>
        <v>664.50240000000008</v>
      </c>
      <c r="H8556" s="2">
        <f t="shared" si="533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tr">
        <f t="shared" si="535"/>
        <v>loss</v>
      </c>
      <c r="P8556" s="2" t="s">
        <v>48</v>
      </c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534"/>
        <v>Good Sales</v>
      </c>
      <c r="F8557" s="2">
        <v>0.08</v>
      </c>
      <c r="G8557" s="2">
        <f t="shared" si="532"/>
        <v>345.404</v>
      </c>
      <c r="H8557" s="2">
        <f t="shared" si="533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tr">
        <f t="shared" si="535"/>
        <v>profit</v>
      </c>
      <c r="P8557" s="2" t="s">
        <v>23</v>
      </c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534"/>
        <v>Good Sales</v>
      </c>
      <c r="F8558" s="2">
        <v>0.11</v>
      </c>
      <c r="G8558" s="2">
        <f t="shared" si="532"/>
        <v>460.67230000000001</v>
      </c>
      <c r="H8558" s="2">
        <f t="shared" si="533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tr">
        <f t="shared" si="535"/>
        <v>loss</v>
      </c>
      <c r="P8558" s="2" t="s">
        <v>17</v>
      </c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534"/>
        <v>Good Sales</v>
      </c>
      <c r="F8559" s="2">
        <v>0.27</v>
      </c>
      <c r="G8559" s="2">
        <f t="shared" si="532"/>
        <v>718.13520000000005</v>
      </c>
      <c r="H8559" s="2">
        <f t="shared" si="533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tr">
        <f t="shared" si="535"/>
        <v>loss</v>
      </c>
      <c r="P8559" s="2" t="s">
        <v>28</v>
      </c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534"/>
        <v>Good Sales</v>
      </c>
      <c r="F8560" s="2">
        <v>0.19</v>
      </c>
      <c r="G8560" s="2">
        <f t="shared" si="532"/>
        <v>860.11670000000004</v>
      </c>
      <c r="H8560" s="2">
        <f t="shared" si="533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tr">
        <f t="shared" si="535"/>
        <v>loss</v>
      </c>
      <c r="P8560" s="2" t="s">
        <v>28</v>
      </c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534"/>
        <v>Good Sales</v>
      </c>
      <c r="F8561" s="2">
        <v>0.37</v>
      </c>
      <c r="G8561" s="2">
        <f t="shared" si="532"/>
        <v>296.14429999999999</v>
      </c>
      <c r="H8561" s="2">
        <f t="shared" si="533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tr">
        <f t="shared" si="535"/>
        <v>loss</v>
      </c>
      <c r="P8561" s="2" t="s">
        <v>28</v>
      </c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534"/>
        <v>Good Sales</v>
      </c>
      <c r="F8562" s="2">
        <v>0.28999999999999998</v>
      </c>
      <c r="G8562" s="2">
        <f t="shared" si="532"/>
        <v>964.28769999999997</v>
      </c>
      <c r="H8562" s="2">
        <f t="shared" si="533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tr">
        <f t="shared" si="535"/>
        <v>loss</v>
      </c>
      <c r="P8562" s="2" t="s">
        <v>48</v>
      </c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534"/>
        <v>Good Sales</v>
      </c>
      <c r="F8563" s="2">
        <v>0.19</v>
      </c>
      <c r="G8563" s="2">
        <f t="shared" si="532"/>
        <v>250.7107</v>
      </c>
      <c r="H8563" s="2">
        <f t="shared" si="533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tr">
        <f t="shared" si="535"/>
        <v>loss</v>
      </c>
      <c r="P8563" s="2" t="s">
        <v>17</v>
      </c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534"/>
        <v>Good Sales</v>
      </c>
      <c r="F8564" s="2">
        <v>0.16</v>
      </c>
      <c r="G8564" s="2">
        <f t="shared" si="532"/>
        <v>522.12</v>
      </c>
      <c r="H8564" s="2">
        <f t="shared" si="533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tr">
        <f t="shared" si="535"/>
        <v>loss</v>
      </c>
      <c r="P8564" s="2" t="s">
        <v>34</v>
      </c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534"/>
        <v>concerning</v>
      </c>
      <c r="F8565" s="2">
        <v>0.46</v>
      </c>
      <c r="G8565" s="2">
        <f t="shared" si="532"/>
        <v>242.99960000000002</v>
      </c>
      <c r="H8565" s="2">
        <f t="shared" si="533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tr">
        <f t="shared" si="535"/>
        <v>loss</v>
      </c>
      <c r="P8565" s="2" t="s">
        <v>39</v>
      </c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534"/>
        <v>Good Sales</v>
      </c>
      <c r="F8566" s="2">
        <v>0.02</v>
      </c>
      <c r="G8566" s="2">
        <f t="shared" si="532"/>
        <v>94.473600000000005</v>
      </c>
      <c r="H8566" s="2">
        <f t="shared" si="533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tr">
        <f t="shared" si="535"/>
        <v>loss</v>
      </c>
      <c r="P8566" s="2" t="s">
        <v>23</v>
      </c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534"/>
        <v>Good Sales</v>
      </c>
      <c r="F8567" s="2">
        <v>0.35</v>
      </c>
      <c r="G8567" s="2">
        <f t="shared" si="532"/>
        <v>1383.5605</v>
      </c>
      <c r="H8567" s="2">
        <f t="shared" si="533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tr">
        <f t="shared" si="535"/>
        <v>loss</v>
      </c>
      <c r="P8567" s="2" t="s">
        <v>28</v>
      </c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534"/>
        <v>Good Sales</v>
      </c>
      <c r="F8568" s="2">
        <v>0.2</v>
      </c>
      <c r="G8568" s="2">
        <f t="shared" si="532"/>
        <v>216.94200000000001</v>
      </c>
      <c r="H8568" s="2">
        <f t="shared" si="533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tr">
        <f t="shared" si="535"/>
        <v>loss</v>
      </c>
      <c r="P8568" s="2" t="s">
        <v>17</v>
      </c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534"/>
        <v>Good Sales</v>
      </c>
      <c r="F8569" s="2">
        <v>0.19</v>
      </c>
      <c r="G8569" s="2">
        <f t="shared" si="532"/>
        <v>612.30539999999996</v>
      </c>
      <c r="H8569" s="2">
        <f t="shared" si="533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tr">
        <f t="shared" si="535"/>
        <v>profit</v>
      </c>
      <c r="P8569" s="2" t="s">
        <v>48</v>
      </c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534"/>
        <v>Good Sales</v>
      </c>
      <c r="F8570" s="2">
        <v>0.33</v>
      </c>
      <c r="G8570" s="2">
        <f t="shared" si="532"/>
        <v>1260.5373</v>
      </c>
      <c r="H8570" s="2">
        <f t="shared" si="533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tr">
        <f t="shared" si="535"/>
        <v>loss</v>
      </c>
      <c r="P8570" s="2" t="s">
        <v>48</v>
      </c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534"/>
        <v>Good Sales</v>
      </c>
      <c r="F8571" s="2">
        <v>0.43</v>
      </c>
      <c r="G8571" s="2">
        <f t="shared" si="532"/>
        <v>484.30039999999997</v>
      </c>
      <c r="H8571" s="2">
        <f t="shared" si="533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tr">
        <f t="shared" si="535"/>
        <v>loss</v>
      </c>
      <c r="P8571" s="2" t="s">
        <v>17</v>
      </c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534"/>
        <v>concerning</v>
      </c>
      <c r="F8572" s="2">
        <v>0.36</v>
      </c>
      <c r="G8572" s="2">
        <f t="shared" si="532"/>
        <v>200.6352</v>
      </c>
      <c r="H8572" s="2">
        <f t="shared" si="533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tr">
        <f t="shared" si="535"/>
        <v>loss</v>
      </c>
      <c r="P8572" s="2" t="s">
        <v>28</v>
      </c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534"/>
        <v>Good Sales</v>
      </c>
      <c r="F8573" s="2">
        <v>0.34</v>
      </c>
      <c r="G8573" s="2">
        <f t="shared" si="532"/>
        <v>620.0648000000001</v>
      </c>
      <c r="H8573" s="2">
        <f t="shared" si="533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tr">
        <f t="shared" si="535"/>
        <v>loss</v>
      </c>
      <c r="P8573" s="2" t="s">
        <v>39</v>
      </c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534"/>
        <v>concerning</v>
      </c>
      <c r="F8574" s="2">
        <v>0.25</v>
      </c>
      <c r="G8574" s="2">
        <f t="shared" si="532"/>
        <v>191.3</v>
      </c>
      <c r="H8574" s="2">
        <f t="shared" si="533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tr">
        <f t="shared" si="535"/>
        <v>loss</v>
      </c>
      <c r="P8574" s="2" t="s">
        <v>23</v>
      </c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534"/>
        <v>Good Sales</v>
      </c>
      <c r="F8575" s="2">
        <v>0.23</v>
      </c>
      <c r="G8575" s="2">
        <f t="shared" si="532"/>
        <v>660.55769999999995</v>
      </c>
      <c r="H8575" s="2">
        <f t="shared" si="533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tr">
        <f t="shared" si="535"/>
        <v>loss</v>
      </c>
      <c r="P8575" s="2" t="s">
        <v>23</v>
      </c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534"/>
        <v>Good Sales</v>
      </c>
      <c r="F8576" s="2">
        <v>0.23</v>
      </c>
      <c r="G8576" s="2">
        <f t="shared" si="532"/>
        <v>500.97679999999997</v>
      </c>
      <c r="H8576" s="2">
        <f t="shared" si="533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tr">
        <f t="shared" si="535"/>
        <v>loss</v>
      </c>
      <c r="P8576" s="2" t="s">
        <v>48</v>
      </c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534"/>
        <v>Good Sales</v>
      </c>
      <c r="F8577" s="2">
        <v>7.0000000000000007E-2</v>
      </c>
      <c r="G8577" s="2">
        <f t="shared" si="532"/>
        <v>165.61160000000001</v>
      </c>
      <c r="H8577" s="2">
        <f t="shared" si="533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tr">
        <f t="shared" si="535"/>
        <v>loss</v>
      </c>
      <c r="P8577" s="2" t="s">
        <v>34</v>
      </c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534"/>
        <v>Good Sales</v>
      </c>
      <c r="F8578" s="2">
        <v>0.28000000000000003</v>
      </c>
      <c r="G8578" s="2">
        <f t="shared" ref="G8578:G8641" si="536">D8578*F8578</f>
        <v>772.80840000000012</v>
      </c>
      <c r="H8578" s="2">
        <f t="shared" ref="H8578:H8641" si="537">D8578-G8578</f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tr">
        <f t="shared" si="535"/>
        <v>loss</v>
      </c>
      <c r="P8578" s="2" t="s">
        <v>48</v>
      </c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538">IF(D8579&gt;800,"Good Sales","concerning")</f>
        <v>Good Sales</v>
      </c>
      <c r="F8579" s="2">
        <v>0.16</v>
      </c>
      <c r="G8579" s="2">
        <f t="shared" si="536"/>
        <v>785.92960000000005</v>
      </c>
      <c r="H8579" s="2">
        <f t="shared" si="537"/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tr">
        <f t="shared" ref="O8579:O8642" si="539">IF(N8579&gt;800,"profit","loss")</f>
        <v>loss</v>
      </c>
      <c r="P8579" s="2" t="s">
        <v>39</v>
      </c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538"/>
        <v>Good Sales</v>
      </c>
      <c r="F8580" s="2">
        <v>0.31</v>
      </c>
      <c r="G8580" s="2">
        <f t="shared" si="536"/>
        <v>1235.0120999999999</v>
      </c>
      <c r="H8580" s="2">
        <f t="shared" si="537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tr">
        <f t="shared" si="539"/>
        <v>loss</v>
      </c>
      <c r="P8580" s="2" t="s">
        <v>17</v>
      </c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538"/>
        <v>Good Sales</v>
      </c>
      <c r="F8581" s="2">
        <v>0.27</v>
      </c>
      <c r="G8581" s="2">
        <f t="shared" si="536"/>
        <v>859.79070000000002</v>
      </c>
      <c r="H8581" s="2">
        <f t="shared" si="537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tr">
        <f t="shared" si="539"/>
        <v>loss</v>
      </c>
      <c r="P8581" s="2" t="s">
        <v>17</v>
      </c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538"/>
        <v>Good Sales</v>
      </c>
      <c r="F8582" s="2">
        <v>0.47</v>
      </c>
      <c r="G8582" s="2">
        <f t="shared" si="536"/>
        <v>884.61519999999996</v>
      </c>
      <c r="H8582" s="2">
        <f t="shared" si="537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tr">
        <f t="shared" si="539"/>
        <v>loss</v>
      </c>
      <c r="P8582" s="2" t="s">
        <v>28</v>
      </c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538"/>
        <v>concerning</v>
      </c>
      <c r="F8583" s="2">
        <v>0.22</v>
      </c>
      <c r="G8583" s="2">
        <f t="shared" si="536"/>
        <v>51.180799999999998</v>
      </c>
      <c r="H8583" s="2">
        <f t="shared" si="537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tr">
        <f t="shared" si="539"/>
        <v>loss</v>
      </c>
      <c r="P8583" s="2" t="s">
        <v>48</v>
      </c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538"/>
        <v>concerning</v>
      </c>
      <c r="F8584" s="2">
        <v>0.33</v>
      </c>
      <c r="G8584" s="2">
        <f t="shared" si="536"/>
        <v>221.42670000000001</v>
      </c>
      <c r="H8584" s="2">
        <f t="shared" si="537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tr">
        <f t="shared" si="539"/>
        <v>loss</v>
      </c>
      <c r="P8584" s="2" t="s">
        <v>34</v>
      </c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538"/>
        <v>Good Sales</v>
      </c>
      <c r="F8585" s="2">
        <v>0.3</v>
      </c>
      <c r="G8585" s="2">
        <f t="shared" si="536"/>
        <v>1104.375</v>
      </c>
      <c r="H8585" s="2">
        <f t="shared" si="537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tr">
        <f t="shared" si="539"/>
        <v>loss</v>
      </c>
      <c r="P8585" s="2" t="s">
        <v>28</v>
      </c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538"/>
        <v>Good Sales</v>
      </c>
      <c r="F8586" s="2">
        <v>0.34</v>
      </c>
      <c r="G8586" s="2">
        <f t="shared" si="536"/>
        <v>649.09400000000005</v>
      </c>
      <c r="H8586" s="2">
        <f t="shared" si="537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tr">
        <f t="shared" si="539"/>
        <v>loss</v>
      </c>
      <c r="P8586" s="2" t="s">
        <v>17</v>
      </c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538"/>
        <v>Good Sales</v>
      </c>
      <c r="F8587" s="2">
        <v>0.13</v>
      </c>
      <c r="G8587" s="2">
        <f t="shared" si="536"/>
        <v>226.03620000000001</v>
      </c>
      <c r="H8587" s="2">
        <f t="shared" si="537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tr">
        <f t="shared" si="539"/>
        <v>loss</v>
      </c>
      <c r="P8587" s="2" t="s">
        <v>39</v>
      </c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538"/>
        <v>Good Sales</v>
      </c>
      <c r="F8588" s="2">
        <v>0.13</v>
      </c>
      <c r="G8588" s="2">
        <f t="shared" si="536"/>
        <v>579.27869999999996</v>
      </c>
      <c r="H8588" s="2">
        <f t="shared" si="537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tr">
        <f t="shared" si="539"/>
        <v>profit</v>
      </c>
      <c r="P8588" s="2" t="s">
        <v>39</v>
      </c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538"/>
        <v>Good Sales</v>
      </c>
      <c r="F8589" s="2">
        <v>0.28000000000000003</v>
      </c>
      <c r="G8589" s="2">
        <f t="shared" si="536"/>
        <v>692.74520000000007</v>
      </c>
      <c r="H8589" s="2">
        <f t="shared" si="537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tr">
        <f t="shared" si="539"/>
        <v>loss</v>
      </c>
      <c r="P8589" s="2" t="s">
        <v>34</v>
      </c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538"/>
        <v>Good Sales</v>
      </c>
      <c r="F8590" s="2">
        <v>0.42</v>
      </c>
      <c r="G8590" s="2">
        <f t="shared" si="536"/>
        <v>1893.3306</v>
      </c>
      <c r="H8590" s="2">
        <f t="shared" si="537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tr">
        <f t="shared" si="539"/>
        <v>profit</v>
      </c>
      <c r="P8590" s="2" t="s">
        <v>28</v>
      </c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538"/>
        <v>Good Sales</v>
      </c>
      <c r="F8591" s="2">
        <v>0.36</v>
      </c>
      <c r="G8591" s="2">
        <f t="shared" si="536"/>
        <v>1600.0307999999998</v>
      </c>
      <c r="H8591" s="2">
        <f t="shared" si="537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tr">
        <f t="shared" si="539"/>
        <v>profit</v>
      </c>
      <c r="P8591" s="2" t="s">
        <v>34</v>
      </c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538"/>
        <v>concerning</v>
      </c>
      <c r="F8592" s="2">
        <v>0.24</v>
      </c>
      <c r="G8592" s="2">
        <f t="shared" si="536"/>
        <v>118.2936</v>
      </c>
      <c r="H8592" s="2">
        <f t="shared" si="537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tr">
        <f t="shared" si="539"/>
        <v>loss</v>
      </c>
      <c r="P8592" s="2" t="s">
        <v>34</v>
      </c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538"/>
        <v>Good Sales</v>
      </c>
      <c r="F8593" s="2">
        <v>0.13</v>
      </c>
      <c r="G8593" s="2">
        <f t="shared" si="536"/>
        <v>615.19640000000004</v>
      </c>
      <c r="H8593" s="2">
        <f t="shared" si="537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tr">
        <f t="shared" si="539"/>
        <v>loss</v>
      </c>
      <c r="P8593" s="2" t="s">
        <v>48</v>
      </c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538"/>
        <v>concerning</v>
      </c>
      <c r="F8594" s="2">
        <v>0.38</v>
      </c>
      <c r="G8594" s="2">
        <f t="shared" si="536"/>
        <v>181.29040000000001</v>
      </c>
      <c r="H8594" s="2">
        <f t="shared" si="537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tr">
        <f t="shared" si="539"/>
        <v>loss</v>
      </c>
      <c r="P8594" s="2" t="s">
        <v>39</v>
      </c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538"/>
        <v>Good Sales</v>
      </c>
      <c r="F8595" s="2">
        <v>0.46</v>
      </c>
      <c r="G8595" s="2">
        <f t="shared" si="536"/>
        <v>2217.7428000000004</v>
      </c>
      <c r="H8595" s="2">
        <f t="shared" si="537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tr">
        <f t="shared" si="539"/>
        <v>profit</v>
      </c>
      <c r="P8595" s="2" t="s">
        <v>48</v>
      </c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538"/>
        <v>Good Sales</v>
      </c>
      <c r="F8596" s="2">
        <v>0.11</v>
      </c>
      <c r="G8596" s="2">
        <f t="shared" si="536"/>
        <v>254.95910000000001</v>
      </c>
      <c r="H8596" s="2">
        <f t="shared" si="537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tr">
        <f t="shared" si="539"/>
        <v>loss</v>
      </c>
      <c r="P8596" s="2" t="s">
        <v>34</v>
      </c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538"/>
        <v>Good Sales</v>
      </c>
      <c r="F8597" s="2">
        <v>0.4</v>
      </c>
      <c r="G8597" s="2">
        <f t="shared" si="536"/>
        <v>1531.288</v>
      </c>
      <c r="H8597" s="2">
        <f t="shared" si="537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tr">
        <f t="shared" si="539"/>
        <v>profit</v>
      </c>
      <c r="P8597" s="2" t="s">
        <v>48</v>
      </c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538"/>
        <v>Good Sales</v>
      </c>
      <c r="F8598" s="2">
        <v>0.09</v>
      </c>
      <c r="G8598" s="2">
        <f t="shared" si="536"/>
        <v>320.40989999999999</v>
      </c>
      <c r="H8598" s="2">
        <f t="shared" si="537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tr">
        <f t="shared" si="539"/>
        <v>loss</v>
      </c>
      <c r="P8598" s="2" t="s">
        <v>23</v>
      </c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538"/>
        <v>Good Sales</v>
      </c>
      <c r="F8599" s="2">
        <v>0.45</v>
      </c>
      <c r="G8599" s="2">
        <f t="shared" si="536"/>
        <v>1188.2835</v>
      </c>
      <c r="H8599" s="2">
        <f t="shared" si="537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tr">
        <f t="shared" si="539"/>
        <v>loss</v>
      </c>
      <c r="P8599" s="2" t="s">
        <v>23</v>
      </c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538"/>
        <v>Good Sales</v>
      </c>
      <c r="F8600" s="2">
        <v>0.32</v>
      </c>
      <c r="G8600" s="2">
        <f t="shared" si="536"/>
        <v>1003.3056</v>
      </c>
      <c r="H8600" s="2">
        <f t="shared" si="537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tr">
        <f t="shared" si="539"/>
        <v>loss</v>
      </c>
      <c r="P8600" s="2" t="s">
        <v>34</v>
      </c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538"/>
        <v>Good Sales</v>
      </c>
      <c r="F8601" s="2">
        <v>0.09</v>
      </c>
      <c r="G8601" s="2">
        <f t="shared" si="536"/>
        <v>427.91400000000004</v>
      </c>
      <c r="H8601" s="2">
        <f t="shared" si="537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tr">
        <f t="shared" si="539"/>
        <v>profit</v>
      </c>
      <c r="P8601" s="2" t="s">
        <v>34</v>
      </c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538"/>
        <v>Good Sales</v>
      </c>
      <c r="F8602" s="2">
        <v>0.02</v>
      </c>
      <c r="G8602" s="2">
        <f t="shared" si="536"/>
        <v>92.880400000000009</v>
      </c>
      <c r="H8602" s="2">
        <f t="shared" si="537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tr">
        <f t="shared" si="539"/>
        <v>profit</v>
      </c>
      <c r="P8602" s="2" t="s">
        <v>23</v>
      </c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538"/>
        <v>Good Sales</v>
      </c>
      <c r="F8603" s="2">
        <v>0.35</v>
      </c>
      <c r="G8603" s="2">
        <f t="shared" si="536"/>
        <v>1157.1699999999998</v>
      </c>
      <c r="H8603" s="2">
        <f t="shared" si="537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tr">
        <f t="shared" si="539"/>
        <v>loss</v>
      </c>
      <c r="P8603" s="2" t="s">
        <v>28</v>
      </c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538"/>
        <v>Good Sales</v>
      </c>
      <c r="F8604" s="2">
        <v>0.3</v>
      </c>
      <c r="G8604" s="2">
        <f t="shared" si="536"/>
        <v>996.846</v>
      </c>
      <c r="H8604" s="2">
        <f t="shared" si="537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tr">
        <f t="shared" si="539"/>
        <v>loss</v>
      </c>
      <c r="P8604" s="2" t="s">
        <v>28</v>
      </c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538"/>
        <v>Good Sales</v>
      </c>
      <c r="F8605" s="2">
        <v>0.31</v>
      </c>
      <c r="G8605" s="2">
        <f t="shared" si="536"/>
        <v>406.1</v>
      </c>
      <c r="H8605" s="2">
        <f t="shared" si="537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tr">
        <f t="shared" si="539"/>
        <v>loss</v>
      </c>
      <c r="P8605" s="2" t="s">
        <v>34</v>
      </c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538"/>
        <v>Good Sales</v>
      </c>
      <c r="F8606" s="2">
        <v>0.24</v>
      </c>
      <c r="G8606" s="2">
        <f t="shared" si="536"/>
        <v>998.4624</v>
      </c>
      <c r="H8606" s="2">
        <f t="shared" si="537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tr">
        <f t="shared" si="539"/>
        <v>profit</v>
      </c>
      <c r="P8606" s="2" t="s">
        <v>23</v>
      </c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538"/>
        <v>Good Sales</v>
      </c>
      <c r="F8607" s="2">
        <v>0.31</v>
      </c>
      <c r="G8607" s="2">
        <f t="shared" si="536"/>
        <v>991.92560000000003</v>
      </c>
      <c r="H8607" s="2">
        <f t="shared" si="537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tr">
        <f t="shared" si="539"/>
        <v>loss</v>
      </c>
      <c r="P8607" s="2" t="s">
        <v>39</v>
      </c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538"/>
        <v>Good Sales</v>
      </c>
      <c r="F8608" s="2">
        <v>0.44</v>
      </c>
      <c r="G8608" s="2">
        <f t="shared" si="536"/>
        <v>1825.3927999999999</v>
      </c>
      <c r="H8608" s="2">
        <f t="shared" si="537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tr">
        <f t="shared" si="539"/>
        <v>profit</v>
      </c>
      <c r="P8608" s="2" t="s">
        <v>39</v>
      </c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538"/>
        <v>Good Sales</v>
      </c>
      <c r="F8609" s="2">
        <v>0.48</v>
      </c>
      <c r="G8609" s="2">
        <f t="shared" si="536"/>
        <v>1595.2703999999999</v>
      </c>
      <c r="H8609" s="2">
        <f t="shared" si="537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tr">
        <f t="shared" si="539"/>
        <v>loss</v>
      </c>
      <c r="P8609" s="2" t="s">
        <v>48</v>
      </c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538"/>
        <v>Good Sales</v>
      </c>
      <c r="F8610" s="2">
        <v>0.17</v>
      </c>
      <c r="G8610" s="2">
        <f t="shared" si="536"/>
        <v>266.33390000000003</v>
      </c>
      <c r="H8610" s="2">
        <f t="shared" si="537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tr">
        <f t="shared" si="539"/>
        <v>loss</v>
      </c>
      <c r="P8610" s="2" t="s">
        <v>23</v>
      </c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538"/>
        <v>Good Sales</v>
      </c>
      <c r="F8611" s="2">
        <v>0.24</v>
      </c>
      <c r="G8611" s="2">
        <f t="shared" si="536"/>
        <v>246.8304</v>
      </c>
      <c r="H8611" s="2">
        <f t="shared" si="537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tr">
        <f t="shared" si="539"/>
        <v>loss</v>
      </c>
      <c r="P8611" s="2" t="s">
        <v>17</v>
      </c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538"/>
        <v>concerning</v>
      </c>
      <c r="F8612" s="2">
        <v>0.14000000000000001</v>
      </c>
      <c r="G8612" s="2">
        <f t="shared" si="536"/>
        <v>66.798200000000008</v>
      </c>
      <c r="H8612" s="2">
        <f t="shared" si="537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tr">
        <f t="shared" si="539"/>
        <v>loss</v>
      </c>
      <c r="P8612" s="2" t="s">
        <v>39</v>
      </c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538"/>
        <v>Good Sales</v>
      </c>
      <c r="F8613" s="2">
        <v>0.21</v>
      </c>
      <c r="G8613" s="2">
        <f t="shared" si="536"/>
        <v>623.98979999999995</v>
      </c>
      <c r="H8613" s="2">
        <f t="shared" si="537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tr">
        <f t="shared" si="539"/>
        <v>loss</v>
      </c>
      <c r="P8613" s="2" t="s">
        <v>48</v>
      </c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538"/>
        <v>Good Sales</v>
      </c>
      <c r="F8614" s="2">
        <v>0.4</v>
      </c>
      <c r="G8614" s="2">
        <f t="shared" si="536"/>
        <v>596.74</v>
      </c>
      <c r="H8614" s="2">
        <f t="shared" si="537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tr">
        <f t="shared" si="539"/>
        <v>loss</v>
      </c>
      <c r="P8614" s="2" t="s">
        <v>28</v>
      </c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538"/>
        <v>Good Sales</v>
      </c>
      <c r="F8615" s="2">
        <v>0.21</v>
      </c>
      <c r="G8615" s="2">
        <f t="shared" si="536"/>
        <v>669.79499999999996</v>
      </c>
      <c r="H8615" s="2">
        <f t="shared" si="537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tr">
        <f t="shared" si="539"/>
        <v>loss</v>
      </c>
      <c r="P8615" s="2" t="s">
        <v>34</v>
      </c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538"/>
        <v>concerning</v>
      </c>
      <c r="F8616" s="2">
        <v>0.2</v>
      </c>
      <c r="G8616" s="2">
        <f t="shared" si="536"/>
        <v>77.484000000000009</v>
      </c>
      <c r="H8616" s="2">
        <f t="shared" si="537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tr">
        <f t="shared" si="539"/>
        <v>loss</v>
      </c>
      <c r="P8616" s="2" t="s">
        <v>17</v>
      </c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538"/>
        <v>Good Sales</v>
      </c>
      <c r="F8617" s="2">
        <v>0.43</v>
      </c>
      <c r="G8617" s="2">
        <f t="shared" si="536"/>
        <v>834.52250000000004</v>
      </c>
      <c r="H8617" s="2">
        <f t="shared" si="537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tr">
        <f t="shared" si="539"/>
        <v>loss</v>
      </c>
      <c r="P8617" s="2" t="s">
        <v>28</v>
      </c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538"/>
        <v>Good Sales</v>
      </c>
      <c r="F8618" s="2">
        <v>0</v>
      </c>
      <c r="G8618" s="2">
        <f t="shared" si="536"/>
        <v>0</v>
      </c>
      <c r="H8618" s="2">
        <f t="shared" si="537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tr">
        <f t="shared" si="539"/>
        <v>loss</v>
      </c>
      <c r="P8618" s="2" t="s">
        <v>34</v>
      </c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538"/>
        <v>Good Sales</v>
      </c>
      <c r="F8619" s="2">
        <v>0.43</v>
      </c>
      <c r="G8619" s="2">
        <f t="shared" si="536"/>
        <v>823.29520000000002</v>
      </c>
      <c r="H8619" s="2">
        <f t="shared" si="537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tr">
        <f t="shared" si="539"/>
        <v>loss</v>
      </c>
      <c r="P8619" s="2" t="s">
        <v>17</v>
      </c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538"/>
        <v>concerning</v>
      </c>
      <c r="F8620" s="2">
        <v>0.09</v>
      </c>
      <c r="G8620" s="2">
        <f t="shared" si="536"/>
        <v>32.939099999999996</v>
      </c>
      <c r="H8620" s="2">
        <f t="shared" si="537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tr">
        <f t="shared" si="539"/>
        <v>loss</v>
      </c>
      <c r="P8620" s="2" t="s">
        <v>39</v>
      </c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538"/>
        <v>Good Sales</v>
      </c>
      <c r="F8621" s="2">
        <v>0.14000000000000001</v>
      </c>
      <c r="G8621" s="2">
        <f t="shared" si="536"/>
        <v>510.78860000000003</v>
      </c>
      <c r="H8621" s="2">
        <f t="shared" si="537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tr">
        <f t="shared" si="539"/>
        <v>loss</v>
      </c>
      <c r="P8621" s="2" t="s">
        <v>28</v>
      </c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538"/>
        <v>concerning</v>
      </c>
      <c r="F8622" s="2">
        <v>0.18</v>
      </c>
      <c r="G8622" s="2">
        <f t="shared" si="536"/>
        <v>120.9276</v>
      </c>
      <c r="H8622" s="2">
        <f t="shared" si="537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tr">
        <f t="shared" si="539"/>
        <v>loss</v>
      </c>
      <c r="P8622" s="2" t="s">
        <v>23</v>
      </c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538"/>
        <v>concerning</v>
      </c>
      <c r="F8623" s="2">
        <v>0.44</v>
      </c>
      <c r="G8623" s="2">
        <f t="shared" si="536"/>
        <v>75.050799999999995</v>
      </c>
      <c r="H8623" s="2">
        <f t="shared" si="537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tr">
        <f t="shared" si="539"/>
        <v>loss</v>
      </c>
      <c r="P8623" s="2" t="s">
        <v>34</v>
      </c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538"/>
        <v>Good Sales</v>
      </c>
      <c r="F8624" s="2">
        <v>0.45</v>
      </c>
      <c r="G8624" s="2">
        <f t="shared" si="536"/>
        <v>2131.569</v>
      </c>
      <c r="H8624" s="2">
        <f t="shared" si="537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tr">
        <f t="shared" si="539"/>
        <v>loss</v>
      </c>
      <c r="P8624" s="2" t="s">
        <v>28</v>
      </c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538"/>
        <v>Good Sales</v>
      </c>
      <c r="F8625" s="2">
        <v>0.33</v>
      </c>
      <c r="G8625" s="2">
        <f t="shared" si="536"/>
        <v>344.87970000000001</v>
      </c>
      <c r="H8625" s="2">
        <f t="shared" si="537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tr">
        <f t="shared" si="539"/>
        <v>loss</v>
      </c>
      <c r="P8625" s="2" t="s">
        <v>17</v>
      </c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538"/>
        <v>Good Sales</v>
      </c>
      <c r="F8626" s="2">
        <v>0.22</v>
      </c>
      <c r="G8626" s="2">
        <f t="shared" si="536"/>
        <v>914.65</v>
      </c>
      <c r="H8626" s="2">
        <f t="shared" si="537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tr">
        <f t="shared" si="539"/>
        <v>loss</v>
      </c>
      <c r="P8626" s="2" t="s">
        <v>28</v>
      </c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538"/>
        <v>Good Sales</v>
      </c>
      <c r="F8627" s="2">
        <v>0.26</v>
      </c>
      <c r="G8627" s="2">
        <f t="shared" si="536"/>
        <v>1254.7366</v>
      </c>
      <c r="H8627" s="2">
        <f t="shared" si="537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tr">
        <f t="shared" si="539"/>
        <v>profit</v>
      </c>
      <c r="P8627" s="2" t="s">
        <v>17</v>
      </c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538"/>
        <v>Good Sales</v>
      </c>
      <c r="F8628" s="2">
        <v>0.28999999999999998</v>
      </c>
      <c r="G8628" s="2">
        <f t="shared" si="536"/>
        <v>787.98509999999999</v>
      </c>
      <c r="H8628" s="2">
        <f t="shared" si="537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tr">
        <f t="shared" si="539"/>
        <v>loss</v>
      </c>
      <c r="P8628" s="2" t="s">
        <v>23</v>
      </c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538"/>
        <v>Good Sales</v>
      </c>
      <c r="F8629" s="2">
        <v>0.48</v>
      </c>
      <c r="G8629" s="2">
        <f t="shared" si="536"/>
        <v>1285.4304</v>
      </c>
      <c r="H8629" s="2">
        <f t="shared" si="537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tr">
        <f t="shared" si="539"/>
        <v>loss</v>
      </c>
      <c r="P8629" s="2" t="s">
        <v>28</v>
      </c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538"/>
        <v>Good Sales</v>
      </c>
      <c r="F8630" s="2">
        <v>0.48</v>
      </c>
      <c r="G8630" s="2">
        <f t="shared" si="536"/>
        <v>912.16319999999996</v>
      </c>
      <c r="H8630" s="2">
        <f t="shared" si="537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tr">
        <f t="shared" si="539"/>
        <v>loss</v>
      </c>
      <c r="P8630" s="2" t="s">
        <v>23</v>
      </c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538"/>
        <v>Good Sales</v>
      </c>
      <c r="F8631" s="2">
        <v>0.42</v>
      </c>
      <c r="G8631" s="2">
        <f t="shared" si="536"/>
        <v>917.87219999999991</v>
      </c>
      <c r="H8631" s="2">
        <f t="shared" si="537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tr">
        <f t="shared" si="539"/>
        <v>loss</v>
      </c>
      <c r="P8631" s="2" t="s">
        <v>17</v>
      </c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538"/>
        <v>Good Sales</v>
      </c>
      <c r="F8632" s="2">
        <v>0.28999999999999998</v>
      </c>
      <c r="G8632" s="2">
        <f t="shared" si="536"/>
        <v>714.02929999999992</v>
      </c>
      <c r="H8632" s="2">
        <f t="shared" si="537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tr">
        <f t="shared" si="539"/>
        <v>loss</v>
      </c>
      <c r="P8632" s="2" t="s">
        <v>28</v>
      </c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538"/>
        <v>Good Sales</v>
      </c>
      <c r="F8633" s="2">
        <v>0.2</v>
      </c>
      <c r="G8633" s="2">
        <f t="shared" si="536"/>
        <v>169.05200000000002</v>
      </c>
      <c r="H8633" s="2">
        <f t="shared" si="537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tr">
        <f t="shared" si="539"/>
        <v>loss</v>
      </c>
      <c r="P8633" s="2" t="s">
        <v>28</v>
      </c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538"/>
        <v>Good Sales</v>
      </c>
      <c r="F8634" s="2">
        <v>0.12</v>
      </c>
      <c r="G8634" s="2">
        <f t="shared" si="536"/>
        <v>226.46520000000001</v>
      </c>
      <c r="H8634" s="2">
        <f t="shared" si="537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tr">
        <f t="shared" si="539"/>
        <v>loss</v>
      </c>
      <c r="P8634" s="2" t="s">
        <v>28</v>
      </c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538"/>
        <v>Good Sales</v>
      </c>
      <c r="F8635" s="2">
        <v>0.27</v>
      </c>
      <c r="G8635" s="2">
        <f t="shared" si="536"/>
        <v>1106.7111000000002</v>
      </c>
      <c r="H8635" s="2">
        <f t="shared" si="537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tr">
        <f t="shared" si="539"/>
        <v>loss</v>
      </c>
      <c r="P8635" s="2" t="s">
        <v>17</v>
      </c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538"/>
        <v>Good Sales</v>
      </c>
      <c r="F8636" s="2">
        <v>0.17</v>
      </c>
      <c r="G8636" s="2">
        <f t="shared" si="536"/>
        <v>168.9375</v>
      </c>
      <c r="H8636" s="2">
        <f t="shared" si="537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tr">
        <f t="shared" si="539"/>
        <v>loss</v>
      </c>
      <c r="P8636" s="2" t="s">
        <v>17</v>
      </c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538"/>
        <v>Good Sales</v>
      </c>
      <c r="F8637" s="2">
        <v>0.04</v>
      </c>
      <c r="G8637" s="2">
        <f t="shared" si="536"/>
        <v>147.05120000000002</v>
      </c>
      <c r="H8637" s="2">
        <f t="shared" si="537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tr">
        <f t="shared" si="539"/>
        <v>profit</v>
      </c>
      <c r="P8637" s="2" t="s">
        <v>17</v>
      </c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538"/>
        <v>Good Sales</v>
      </c>
      <c r="F8638" s="2">
        <v>0.24</v>
      </c>
      <c r="G8638" s="2">
        <f t="shared" si="536"/>
        <v>790.26479999999992</v>
      </c>
      <c r="H8638" s="2">
        <f t="shared" si="537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tr">
        <f t="shared" si="539"/>
        <v>loss</v>
      </c>
      <c r="P8638" s="2" t="s">
        <v>34</v>
      </c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538"/>
        <v>concerning</v>
      </c>
      <c r="F8639" s="2">
        <v>0.28999999999999998</v>
      </c>
      <c r="G8639" s="2">
        <f t="shared" si="536"/>
        <v>110.42039999999999</v>
      </c>
      <c r="H8639" s="2">
        <f t="shared" si="537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tr">
        <f t="shared" si="539"/>
        <v>loss</v>
      </c>
      <c r="P8639" s="2" t="s">
        <v>28</v>
      </c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538"/>
        <v>concerning</v>
      </c>
      <c r="F8640" s="2">
        <v>0.31</v>
      </c>
      <c r="G8640" s="2">
        <f t="shared" si="536"/>
        <v>65.069000000000003</v>
      </c>
      <c r="H8640" s="2">
        <f t="shared" si="537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tr">
        <f t="shared" si="539"/>
        <v>loss</v>
      </c>
      <c r="P8640" s="2" t="s">
        <v>17</v>
      </c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538"/>
        <v>Good Sales</v>
      </c>
      <c r="F8641" s="2">
        <v>0.04</v>
      </c>
      <c r="G8641" s="2">
        <f t="shared" si="536"/>
        <v>73.095600000000005</v>
      </c>
      <c r="H8641" s="2">
        <f t="shared" si="537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tr">
        <f t="shared" si="539"/>
        <v>loss</v>
      </c>
      <c r="P8641" s="2" t="s">
        <v>23</v>
      </c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538"/>
        <v>Good Sales</v>
      </c>
      <c r="F8642" s="2">
        <v>0.24</v>
      </c>
      <c r="G8642" s="2">
        <f t="shared" ref="G8642:G8705" si="540">D8642*F8642</f>
        <v>837.99120000000005</v>
      </c>
      <c r="H8642" s="2">
        <f t="shared" ref="H8642:H8705" si="541">D8642-G8642</f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tr">
        <f t="shared" si="539"/>
        <v>loss</v>
      </c>
      <c r="P8642" s="2" t="s">
        <v>39</v>
      </c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542">IF(D8643&gt;800,"Good Sales","concerning")</f>
        <v>Good Sales</v>
      </c>
      <c r="F8643" s="2">
        <v>0.33</v>
      </c>
      <c r="G8643" s="2">
        <f t="shared" si="540"/>
        <v>567.28650000000005</v>
      </c>
      <c r="H8643" s="2">
        <f t="shared" si="541"/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tr">
        <f t="shared" ref="O8643:O8706" si="543">IF(N8643&gt;800,"profit","loss")</f>
        <v>loss</v>
      </c>
      <c r="P8643" s="2" t="s">
        <v>39</v>
      </c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542"/>
        <v>Good Sales</v>
      </c>
      <c r="F8644" s="2">
        <v>0.48</v>
      </c>
      <c r="G8644" s="2">
        <f t="shared" si="540"/>
        <v>1618.5071999999998</v>
      </c>
      <c r="H8644" s="2">
        <f t="shared" si="54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tr">
        <f t="shared" si="543"/>
        <v>loss</v>
      </c>
      <c r="P8644" s="2" t="s">
        <v>34</v>
      </c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542"/>
        <v>Good Sales</v>
      </c>
      <c r="F8645" s="2">
        <v>0.01</v>
      </c>
      <c r="G8645" s="2">
        <f t="shared" si="540"/>
        <v>33.607399999999998</v>
      </c>
      <c r="H8645" s="2">
        <f t="shared" si="54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tr">
        <f t="shared" si="543"/>
        <v>loss</v>
      </c>
      <c r="P8645" s="2" t="s">
        <v>28</v>
      </c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542"/>
        <v>Good Sales</v>
      </c>
      <c r="F8646" s="2">
        <v>0.34</v>
      </c>
      <c r="G8646" s="2">
        <f t="shared" si="540"/>
        <v>1377.7208000000001</v>
      </c>
      <c r="H8646" s="2">
        <f t="shared" si="54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tr">
        <f t="shared" si="543"/>
        <v>profit</v>
      </c>
      <c r="P8646" s="2" t="s">
        <v>28</v>
      </c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542"/>
        <v>concerning</v>
      </c>
      <c r="F8647" s="2">
        <v>0.03</v>
      </c>
      <c r="G8647" s="2">
        <f t="shared" si="540"/>
        <v>17.624400000000001</v>
      </c>
      <c r="H8647" s="2">
        <f t="shared" si="54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tr">
        <f t="shared" si="543"/>
        <v>loss</v>
      </c>
      <c r="P8647" s="2" t="s">
        <v>48</v>
      </c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542"/>
        <v>Good Sales</v>
      </c>
      <c r="F8648" s="2">
        <v>0.08</v>
      </c>
      <c r="G8648" s="2">
        <f t="shared" si="540"/>
        <v>234.23439999999999</v>
      </c>
      <c r="H8648" s="2">
        <f t="shared" si="54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tr">
        <f t="shared" si="543"/>
        <v>loss</v>
      </c>
      <c r="P8648" s="2" t="s">
        <v>39</v>
      </c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542"/>
        <v>concerning</v>
      </c>
      <c r="F8649" s="2">
        <v>0.09</v>
      </c>
      <c r="G8649" s="2">
        <f t="shared" si="540"/>
        <v>36.561599999999999</v>
      </c>
      <c r="H8649" s="2">
        <f t="shared" si="54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tr">
        <f t="shared" si="543"/>
        <v>loss</v>
      </c>
      <c r="P8649" s="2" t="s">
        <v>23</v>
      </c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542"/>
        <v>Good Sales</v>
      </c>
      <c r="F8650" s="2">
        <v>0.16</v>
      </c>
      <c r="G8650" s="2">
        <f t="shared" si="540"/>
        <v>153.94239999999999</v>
      </c>
      <c r="H8650" s="2">
        <f t="shared" si="54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tr">
        <f t="shared" si="543"/>
        <v>loss</v>
      </c>
      <c r="P8650" s="2" t="s">
        <v>23</v>
      </c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542"/>
        <v>Good Sales</v>
      </c>
      <c r="F8651" s="2">
        <v>0.42</v>
      </c>
      <c r="G8651" s="2">
        <f t="shared" si="540"/>
        <v>711.87900000000002</v>
      </c>
      <c r="H8651" s="2">
        <f t="shared" si="54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tr">
        <f t="shared" si="543"/>
        <v>loss</v>
      </c>
      <c r="P8651" s="2" t="s">
        <v>39</v>
      </c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542"/>
        <v>Good Sales</v>
      </c>
      <c r="F8652" s="2">
        <v>0.43</v>
      </c>
      <c r="G8652" s="2">
        <f t="shared" si="540"/>
        <v>1533.4703</v>
      </c>
      <c r="H8652" s="2">
        <f t="shared" si="54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tr">
        <f t="shared" si="543"/>
        <v>loss</v>
      </c>
      <c r="P8652" s="2" t="s">
        <v>23</v>
      </c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542"/>
        <v>Good Sales</v>
      </c>
      <c r="F8653" s="2">
        <v>0.19</v>
      </c>
      <c r="G8653" s="2">
        <f t="shared" si="540"/>
        <v>925.68000000000006</v>
      </c>
      <c r="H8653" s="2">
        <f t="shared" si="54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tr">
        <f t="shared" si="543"/>
        <v>loss</v>
      </c>
      <c r="P8653" s="2" t="s">
        <v>28</v>
      </c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542"/>
        <v>Good Sales</v>
      </c>
      <c r="F8654" s="2">
        <v>0.22</v>
      </c>
      <c r="G8654" s="2">
        <f t="shared" si="540"/>
        <v>391.23699999999997</v>
      </c>
      <c r="H8654" s="2">
        <f t="shared" si="54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tr">
        <f t="shared" si="543"/>
        <v>loss</v>
      </c>
      <c r="P8654" s="2" t="s">
        <v>17</v>
      </c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542"/>
        <v>Good Sales</v>
      </c>
      <c r="F8655" s="2">
        <v>0.11</v>
      </c>
      <c r="G8655" s="2">
        <f t="shared" si="540"/>
        <v>291.89710000000002</v>
      </c>
      <c r="H8655" s="2">
        <f t="shared" si="54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tr">
        <f t="shared" si="543"/>
        <v>loss</v>
      </c>
      <c r="P8655" s="2" t="s">
        <v>48</v>
      </c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542"/>
        <v>Good Sales</v>
      </c>
      <c r="F8656" s="2">
        <v>0.22</v>
      </c>
      <c r="G8656" s="2">
        <f t="shared" si="540"/>
        <v>301.26139999999998</v>
      </c>
      <c r="H8656" s="2">
        <f t="shared" si="54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tr">
        <f t="shared" si="543"/>
        <v>loss</v>
      </c>
      <c r="P8656" s="2" t="s">
        <v>17</v>
      </c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542"/>
        <v>Good Sales</v>
      </c>
      <c r="F8657" s="2">
        <v>0.14000000000000001</v>
      </c>
      <c r="G8657" s="2">
        <f t="shared" si="540"/>
        <v>477.38600000000008</v>
      </c>
      <c r="H8657" s="2">
        <f t="shared" si="54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tr">
        <f t="shared" si="543"/>
        <v>loss</v>
      </c>
      <c r="P8657" s="2" t="s">
        <v>17</v>
      </c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542"/>
        <v>Good Sales</v>
      </c>
      <c r="F8658" s="2">
        <v>0.09</v>
      </c>
      <c r="G8658" s="2">
        <f t="shared" si="540"/>
        <v>170.6643</v>
      </c>
      <c r="H8658" s="2">
        <f t="shared" si="54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tr">
        <f t="shared" si="543"/>
        <v>loss</v>
      </c>
      <c r="P8658" s="2" t="s">
        <v>28</v>
      </c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542"/>
        <v>Good Sales</v>
      </c>
      <c r="F8659" s="2">
        <v>0.08</v>
      </c>
      <c r="G8659" s="2">
        <f t="shared" si="540"/>
        <v>196.78560000000002</v>
      </c>
      <c r="H8659" s="2">
        <f t="shared" si="54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tr">
        <f t="shared" si="543"/>
        <v>loss</v>
      </c>
      <c r="P8659" s="2" t="s">
        <v>34</v>
      </c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542"/>
        <v>Good Sales</v>
      </c>
      <c r="F8660" s="2">
        <v>0.39</v>
      </c>
      <c r="G8660" s="2">
        <f t="shared" si="540"/>
        <v>1124.0892000000001</v>
      </c>
      <c r="H8660" s="2">
        <f t="shared" si="54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tr">
        <f t="shared" si="543"/>
        <v>loss</v>
      </c>
      <c r="P8660" s="2" t="s">
        <v>23</v>
      </c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542"/>
        <v>Good Sales</v>
      </c>
      <c r="F8661" s="2">
        <v>0.06</v>
      </c>
      <c r="G8661" s="2">
        <f t="shared" si="540"/>
        <v>207.75540000000001</v>
      </c>
      <c r="H8661" s="2">
        <f t="shared" si="54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tr">
        <f t="shared" si="543"/>
        <v>loss</v>
      </c>
      <c r="P8661" s="2" t="s">
        <v>28</v>
      </c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542"/>
        <v>concerning</v>
      </c>
      <c r="F8662" s="2">
        <v>0.31</v>
      </c>
      <c r="G8662" s="2">
        <f t="shared" si="540"/>
        <v>122.2175</v>
      </c>
      <c r="H8662" s="2">
        <f t="shared" si="54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tr">
        <f t="shared" si="543"/>
        <v>loss</v>
      </c>
      <c r="P8662" s="2" t="s">
        <v>17</v>
      </c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542"/>
        <v>Good Sales</v>
      </c>
      <c r="F8663" s="2">
        <v>0.08</v>
      </c>
      <c r="G8663" s="2">
        <f t="shared" si="540"/>
        <v>225.52160000000001</v>
      </c>
      <c r="H8663" s="2">
        <f t="shared" si="54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tr">
        <f t="shared" si="543"/>
        <v>loss</v>
      </c>
      <c r="P8663" s="2" t="s">
        <v>23</v>
      </c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542"/>
        <v>Good Sales</v>
      </c>
      <c r="F8664" s="2">
        <v>0.42</v>
      </c>
      <c r="G8664" s="2">
        <f t="shared" si="540"/>
        <v>929.33399999999983</v>
      </c>
      <c r="H8664" s="2">
        <f t="shared" si="54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tr">
        <f t="shared" si="543"/>
        <v>loss</v>
      </c>
      <c r="P8664" s="2" t="s">
        <v>28</v>
      </c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542"/>
        <v>concerning</v>
      </c>
      <c r="F8665" s="2">
        <v>0.14000000000000001</v>
      </c>
      <c r="G8665" s="2">
        <f t="shared" si="540"/>
        <v>105.76300000000002</v>
      </c>
      <c r="H8665" s="2">
        <f t="shared" si="54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tr">
        <f t="shared" si="543"/>
        <v>loss</v>
      </c>
      <c r="P8665" s="2" t="s">
        <v>28</v>
      </c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542"/>
        <v>Good Sales</v>
      </c>
      <c r="F8666" s="2">
        <v>0.02</v>
      </c>
      <c r="G8666" s="2">
        <f t="shared" si="540"/>
        <v>22.387600000000003</v>
      </c>
      <c r="H8666" s="2">
        <f t="shared" si="54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tr">
        <f t="shared" si="543"/>
        <v>loss</v>
      </c>
      <c r="P8666" s="2" t="s">
        <v>23</v>
      </c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542"/>
        <v>Good Sales</v>
      </c>
      <c r="F8667" s="2">
        <v>0.23</v>
      </c>
      <c r="G8667" s="2">
        <f t="shared" si="540"/>
        <v>1019.1438000000002</v>
      </c>
      <c r="H8667" s="2">
        <f t="shared" si="54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tr">
        <f t="shared" si="543"/>
        <v>profit</v>
      </c>
      <c r="P8667" s="2" t="s">
        <v>34</v>
      </c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542"/>
        <v>Good Sales</v>
      </c>
      <c r="F8668" s="2">
        <v>0.5</v>
      </c>
      <c r="G8668" s="2">
        <f t="shared" si="540"/>
        <v>2185.85</v>
      </c>
      <c r="H8668" s="2">
        <f t="shared" si="54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tr">
        <f t="shared" si="543"/>
        <v>loss</v>
      </c>
      <c r="P8668" s="2" t="s">
        <v>48</v>
      </c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542"/>
        <v>concerning</v>
      </c>
      <c r="F8669" s="2">
        <v>0.41</v>
      </c>
      <c r="G8669" s="2">
        <f t="shared" si="540"/>
        <v>107.96119999999999</v>
      </c>
      <c r="H8669" s="2">
        <f t="shared" si="54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tr">
        <f t="shared" si="543"/>
        <v>loss</v>
      </c>
      <c r="P8669" s="2" t="s">
        <v>23</v>
      </c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542"/>
        <v>Good Sales</v>
      </c>
      <c r="F8670" s="2">
        <v>0.28999999999999998</v>
      </c>
      <c r="G8670" s="2">
        <f t="shared" si="540"/>
        <v>1008.6403</v>
      </c>
      <c r="H8670" s="2">
        <f t="shared" si="54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tr">
        <f t="shared" si="543"/>
        <v>profit</v>
      </c>
      <c r="P8670" s="2" t="s">
        <v>48</v>
      </c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542"/>
        <v>Good Sales</v>
      </c>
      <c r="F8671" s="2">
        <v>0.09</v>
      </c>
      <c r="G8671" s="2">
        <f t="shared" si="540"/>
        <v>253.39679999999998</v>
      </c>
      <c r="H8671" s="2">
        <f t="shared" si="54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tr">
        <f t="shared" si="543"/>
        <v>loss</v>
      </c>
      <c r="P8671" s="2" t="s">
        <v>17</v>
      </c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542"/>
        <v>Good Sales</v>
      </c>
      <c r="F8672" s="2">
        <v>0.06</v>
      </c>
      <c r="G8672" s="2">
        <f t="shared" si="540"/>
        <v>282.30599999999998</v>
      </c>
      <c r="H8672" s="2">
        <f t="shared" si="54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tr">
        <f t="shared" si="543"/>
        <v>loss</v>
      </c>
      <c r="P8672" s="2" t="s">
        <v>48</v>
      </c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542"/>
        <v>Good Sales</v>
      </c>
      <c r="F8673" s="2">
        <v>0.42</v>
      </c>
      <c r="G8673" s="2">
        <f t="shared" si="540"/>
        <v>1910.6765999999998</v>
      </c>
      <c r="H8673" s="2">
        <f t="shared" si="54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tr">
        <f t="shared" si="543"/>
        <v>loss</v>
      </c>
      <c r="P8673" s="2" t="s">
        <v>17</v>
      </c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542"/>
        <v>Good Sales</v>
      </c>
      <c r="F8674" s="2">
        <v>0.39</v>
      </c>
      <c r="G8674" s="2">
        <f t="shared" si="540"/>
        <v>1146.5415</v>
      </c>
      <c r="H8674" s="2">
        <f t="shared" si="54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tr">
        <f t="shared" si="543"/>
        <v>loss</v>
      </c>
      <c r="P8674" s="2" t="s">
        <v>39</v>
      </c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542"/>
        <v>concerning</v>
      </c>
      <c r="F8675" s="2">
        <v>0.23</v>
      </c>
      <c r="G8675" s="2">
        <f t="shared" si="540"/>
        <v>179.60240000000002</v>
      </c>
      <c r="H8675" s="2">
        <f t="shared" si="54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tr">
        <f t="shared" si="543"/>
        <v>loss</v>
      </c>
      <c r="P8675" s="2" t="s">
        <v>34</v>
      </c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542"/>
        <v>Good Sales</v>
      </c>
      <c r="F8676" s="2">
        <v>0.21</v>
      </c>
      <c r="G8676" s="2">
        <f t="shared" si="540"/>
        <v>494.14890000000003</v>
      </c>
      <c r="H8676" s="2">
        <f t="shared" si="54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tr">
        <f t="shared" si="543"/>
        <v>loss</v>
      </c>
      <c r="P8676" s="2" t="s">
        <v>23</v>
      </c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542"/>
        <v>Good Sales</v>
      </c>
      <c r="F8677" s="2">
        <v>0.37</v>
      </c>
      <c r="G8677" s="2">
        <f t="shared" si="540"/>
        <v>1351.7247</v>
      </c>
      <c r="H8677" s="2">
        <f t="shared" si="54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tr">
        <f t="shared" si="543"/>
        <v>loss</v>
      </c>
      <c r="P8677" s="2" t="s">
        <v>48</v>
      </c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542"/>
        <v>Good Sales</v>
      </c>
      <c r="F8678" s="2">
        <v>0.27</v>
      </c>
      <c r="G8678" s="2">
        <f t="shared" si="540"/>
        <v>1286.1477000000002</v>
      </c>
      <c r="H8678" s="2">
        <f t="shared" si="54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tr">
        <f t="shared" si="543"/>
        <v>profit</v>
      </c>
      <c r="P8678" s="2" t="s">
        <v>23</v>
      </c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542"/>
        <v>Good Sales</v>
      </c>
      <c r="F8679" s="2">
        <v>0.2</v>
      </c>
      <c r="G8679" s="2">
        <f t="shared" si="540"/>
        <v>376.55200000000002</v>
      </c>
      <c r="H8679" s="2">
        <f t="shared" si="54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tr">
        <f t="shared" si="543"/>
        <v>loss</v>
      </c>
      <c r="P8679" s="2" t="s">
        <v>17</v>
      </c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542"/>
        <v>Good Sales</v>
      </c>
      <c r="F8680" s="2">
        <v>0.13</v>
      </c>
      <c r="G8680" s="2">
        <f t="shared" si="540"/>
        <v>512.83569999999997</v>
      </c>
      <c r="H8680" s="2">
        <f t="shared" si="54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tr">
        <f t="shared" si="543"/>
        <v>profit</v>
      </c>
      <c r="P8680" s="2" t="s">
        <v>34</v>
      </c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542"/>
        <v>Good Sales</v>
      </c>
      <c r="F8681" s="2">
        <v>0.06</v>
      </c>
      <c r="G8681" s="2">
        <f t="shared" si="540"/>
        <v>206.90219999999999</v>
      </c>
      <c r="H8681" s="2">
        <f t="shared" si="54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tr">
        <f t="shared" si="543"/>
        <v>profit</v>
      </c>
      <c r="P8681" s="2" t="s">
        <v>17</v>
      </c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542"/>
        <v>concerning</v>
      </c>
      <c r="F8682" s="2">
        <v>0.3</v>
      </c>
      <c r="G8682" s="2">
        <f t="shared" si="540"/>
        <v>145.089</v>
      </c>
      <c r="H8682" s="2">
        <f t="shared" si="54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tr">
        <f t="shared" si="543"/>
        <v>loss</v>
      </c>
      <c r="P8682" s="2" t="s">
        <v>34</v>
      </c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542"/>
        <v>Good Sales</v>
      </c>
      <c r="F8683" s="2">
        <v>0.41</v>
      </c>
      <c r="G8683" s="2">
        <f t="shared" si="540"/>
        <v>1161.9768999999999</v>
      </c>
      <c r="H8683" s="2">
        <f t="shared" si="54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tr">
        <f t="shared" si="543"/>
        <v>loss</v>
      </c>
      <c r="P8683" s="2" t="s">
        <v>28</v>
      </c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542"/>
        <v>Good Sales</v>
      </c>
      <c r="F8684" s="2">
        <v>0.37</v>
      </c>
      <c r="G8684" s="2">
        <f t="shared" si="540"/>
        <v>369.70030000000003</v>
      </c>
      <c r="H8684" s="2">
        <f t="shared" si="54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tr">
        <f t="shared" si="543"/>
        <v>loss</v>
      </c>
      <c r="P8684" s="2" t="s">
        <v>23</v>
      </c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542"/>
        <v>Good Sales</v>
      </c>
      <c r="F8685" s="2">
        <v>0.35</v>
      </c>
      <c r="G8685" s="2">
        <f t="shared" si="540"/>
        <v>1207.2864999999999</v>
      </c>
      <c r="H8685" s="2">
        <f t="shared" si="54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tr">
        <f t="shared" si="543"/>
        <v>loss</v>
      </c>
      <c r="P8685" s="2" t="s">
        <v>39</v>
      </c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542"/>
        <v>Good Sales</v>
      </c>
      <c r="F8686" s="2">
        <v>0.46</v>
      </c>
      <c r="G8686" s="2">
        <f t="shared" si="540"/>
        <v>1421.1332</v>
      </c>
      <c r="H8686" s="2">
        <f t="shared" si="54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tr">
        <f t="shared" si="543"/>
        <v>loss</v>
      </c>
      <c r="P8686" s="2" t="s">
        <v>23</v>
      </c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542"/>
        <v>Good Sales</v>
      </c>
      <c r="F8687" s="2">
        <v>0.2</v>
      </c>
      <c r="G8687" s="2">
        <f t="shared" si="540"/>
        <v>973.58799999999997</v>
      </c>
      <c r="H8687" s="2">
        <f t="shared" si="54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tr">
        <f t="shared" si="543"/>
        <v>profit</v>
      </c>
      <c r="P8687" s="2" t="s">
        <v>23</v>
      </c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542"/>
        <v>Good Sales</v>
      </c>
      <c r="F8688" s="2">
        <v>7.0000000000000007E-2</v>
      </c>
      <c r="G8688" s="2">
        <f t="shared" si="540"/>
        <v>327.83660000000003</v>
      </c>
      <c r="H8688" s="2">
        <f t="shared" si="54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tr">
        <f t="shared" si="543"/>
        <v>loss</v>
      </c>
      <c r="P8688" s="2" t="s">
        <v>39</v>
      </c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542"/>
        <v>concerning</v>
      </c>
      <c r="F8689" s="2">
        <v>0.05</v>
      </c>
      <c r="G8689" s="2">
        <f t="shared" si="540"/>
        <v>7.2965000000000009</v>
      </c>
      <c r="H8689" s="2">
        <f t="shared" si="54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tr">
        <f t="shared" si="543"/>
        <v>loss</v>
      </c>
      <c r="P8689" s="2" t="s">
        <v>48</v>
      </c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542"/>
        <v>concerning</v>
      </c>
      <c r="F8690" s="2">
        <v>0.48</v>
      </c>
      <c r="G8690" s="2">
        <f t="shared" si="540"/>
        <v>236.22719999999998</v>
      </c>
      <c r="H8690" s="2">
        <f t="shared" si="54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tr">
        <f t="shared" si="543"/>
        <v>loss</v>
      </c>
      <c r="P8690" s="2" t="s">
        <v>34</v>
      </c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542"/>
        <v>Good Sales</v>
      </c>
      <c r="F8691" s="2">
        <v>0.28999999999999998</v>
      </c>
      <c r="G8691" s="2">
        <f t="shared" si="540"/>
        <v>1121.9404</v>
      </c>
      <c r="H8691" s="2">
        <f t="shared" si="54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tr">
        <f t="shared" si="543"/>
        <v>loss</v>
      </c>
      <c r="P8691" s="2" t="s">
        <v>34</v>
      </c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542"/>
        <v>Good Sales</v>
      </c>
      <c r="F8692" s="2">
        <v>0.41</v>
      </c>
      <c r="G8692" s="2">
        <f t="shared" si="540"/>
        <v>1418.4565</v>
      </c>
      <c r="H8692" s="2">
        <f t="shared" si="54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tr">
        <f t="shared" si="543"/>
        <v>loss</v>
      </c>
      <c r="P8692" s="2" t="s">
        <v>23</v>
      </c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542"/>
        <v>Good Sales</v>
      </c>
      <c r="F8693" s="2">
        <v>0.27</v>
      </c>
      <c r="G8693" s="2">
        <f t="shared" si="540"/>
        <v>1086.6501000000001</v>
      </c>
      <c r="H8693" s="2">
        <f t="shared" si="54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tr">
        <f t="shared" si="543"/>
        <v>loss</v>
      </c>
      <c r="P8693" s="2" t="s">
        <v>17</v>
      </c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542"/>
        <v>Good Sales</v>
      </c>
      <c r="F8694" s="2">
        <v>0.2</v>
      </c>
      <c r="G8694" s="2">
        <f t="shared" si="540"/>
        <v>281.47800000000001</v>
      </c>
      <c r="H8694" s="2">
        <f t="shared" si="54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tr">
        <f t="shared" si="543"/>
        <v>loss</v>
      </c>
      <c r="P8694" s="2" t="s">
        <v>28</v>
      </c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542"/>
        <v>Good Sales</v>
      </c>
      <c r="F8695" s="2">
        <v>0.1</v>
      </c>
      <c r="G8695" s="2">
        <f t="shared" si="540"/>
        <v>426.16800000000006</v>
      </c>
      <c r="H8695" s="2">
        <f t="shared" si="54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tr">
        <f t="shared" si="543"/>
        <v>profit</v>
      </c>
      <c r="P8695" s="2" t="s">
        <v>48</v>
      </c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542"/>
        <v>Good Sales</v>
      </c>
      <c r="F8696" s="2">
        <v>0.43</v>
      </c>
      <c r="G8696" s="2">
        <f t="shared" si="540"/>
        <v>975.1798</v>
      </c>
      <c r="H8696" s="2">
        <f t="shared" si="54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tr">
        <f t="shared" si="543"/>
        <v>loss</v>
      </c>
      <c r="P8696" s="2" t="s">
        <v>17</v>
      </c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542"/>
        <v>Good Sales</v>
      </c>
      <c r="F8697" s="2">
        <v>0.03</v>
      </c>
      <c r="G8697" s="2">
        <f t="shared" si="540"/>
        <v>41.500499999999995</v>
      </c>
      <c r="H8697" s="2">
        <f t="shared" si="54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tr">
        <f t="shared" si="543"/>
        <v>loss</v>
      </c>
      <c r="P8697" s="2" t="s">
        <v>17</v>
      </c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542"/>
        <v>concerning</v>
      </c>
      <c r="F8698" s="2">
        <v>0.45</v>
      </c>
      <c r="G8698" s="2">
        <f t="shared" si="540"/>
        <v>68.390999999999991</v>
      </c>
      <c r="H8698" s="2">
        <f t="shared" si="54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tr">
        <f t="shared" si="543"/>
        <v>loss</v>
      </c>
      <c r="P8698" s="2" t="s">
        <v>28</v>
      </c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542"/>
        <v>Good Sales</v>
      </c>
      <c r="F8699" s="2">
        <v>0.1</v>
      </c>
      <c r="G8699" s="2">
        <f t="shared" si="540"/>
        <v>436.96800000000007</v>
      </c>
      <c r="H8699" s="2">
        <f t="shared" si="54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tr">
        <f t="shared" si="543"/>
        <v>loss</v>
      </c>
      <c r="P8699" s="2" t="s">
        <v>48</v>
      </c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542"/>
        <v>Good Sales</v>
      </c>
      <c r="F8700" s="2">
        <v>0</v>
      </c>
      <c r="G8700" s="2">
        <f t="shared" si="540"/>
        <v>0</v>
      </c>
      <c r="H8700" s="2">
        <f t="shared" si="54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tr">
        <f t="shared" si="543"/>
        <v>loss</v>
      </c>
      <c r="P8700" s="2" t="s">
        <v>28</v>
      </c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542"/>
        <v>Good Sales</v>
      </c>
      <c r="F8701" s="2">
        <v>0.05</v>
      </c>
      <c r="G8701" s="2">
        <f t="shared" si="540"/>
        <v>243.96850000000001</v>
      </c>
      <c r="H8701" s="2">
        <f t="shared" si="54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tr">
        <f t="shared" si="543"/>
        <v>loss</v>
      </c>
      <c r="P8701" s="2" t="s">
        <v>28</v>
      </c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542"/>
        <v>Good Sales</v>
      </c>
      <c r="F8702" s="2">
        <v>0.44</v>
      </c>
      <c r="G8702" s="2">
        <f t="shared" si="540"/>
        <v>1584.8536000000001</v>
      </c>
      <c r="H8702" s="2">
        <f t="shared" si="54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tr">
        <f t="shared" si="543"/>
        <v>loss</v>
      </c>
      <c r="P8702" s="2" t="s">
        <v>17</v>
      </c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542"/>
        <v>concerning</v>
      </c>
      <c r="F8703" s="2">
        <v>0.04</v>
      </c>
      <c r="G8703" s="2">
        <f t="shared" si="540"/>
        <v>19.761600000000001</v>
      </c>
      <c r="H8703" s="2">
        <f t="shared" si="54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tr">
        <f t="shared" si="543"/>
        <v>loss</v>
      </c>
      <c r="P8703" s="2" t="s">
        <v>28</v>
      </c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542"/>
        <v>Good Sales</v>
      </c>
      <c r="F8704" s="2">
        <v>0.18</v>
      </c>
      <c r="G8704" s="2">
        <f t="shared" si="540"/>
        <v>536.78519999999992</v>
      </c>
      <c r="H8704" s="2">
        <f t="shared" si="54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tr">
        <f t="shared" si="543"/>
        <v>loss</v>
      </c>
      <c r="P8704" s="2" t="s">
        <v>17</v>
      </c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542"/>
        <v>concerning</v>
      </c>
      <c r="F8705" s="2">
        <v>0.13</v>
      </c>
      <c r="G8705" s="2">
        <f t="shared" si="540"/>
        <v>23.908300000000001</v>
      </c>
      <c r="H8705" s="2">
        <f t="shared" si="54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tr">
        <f t="shared" si="543"/>
        <v>loss</v>
      </c>
      <c r="P8705" s="2" t="s">
        <v>17</v>
      </c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542"/>
        <v>Good Sales</v>
      </c>
      <c r="F8706" s="2">
        <v>0.02</v>
      </c>
      <c r="G8706" s="2">
        <f t="shared" ref="G8706:G8769" si="544">D8706*F8706</f>
        <v>56.662600000000005</v>
      </c>
      <c r="H8706" s="2">
        <f t="shared" ref="H8706:H8769" si="545">D8706-G8706</f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tr">
        <f t="shared" si="543"/>
        <v>loss</v>
      </c>
      <c r="P8706" s="2" t="s">
        <v>28</v>
      </c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546">IF(D8707&gt;800,"Good Sales","concerning")</f>
        <v>Good Sales</v>
      </c>
      <c r="F8707" s="2">
        <v>0.27</v>
      </c>
      <c r="G8707" s="2">
        <f t="shared" si="544"/>
        <v>490.31730000000005</v>
      </c>
      <c r="H8707" s="2">
        <f t="shared" si="545"/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tr">
        <f t="shared" ref="O8707:O8770" si="547">IF(N8707&gt;800,"profit","loss")</f>
        <v>loss</v>
      </c>
      <c r="P8707" s="2" t="s">
        <v>39</v>
      </c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546"/>
        <v>Good Sales</v>
      </c>
      <c r="F8708" s="2">
        <v>0.5</v>
      </c>
      <c r="G8708" s="2">
        <f t="shared" si="544"/>
        <v>1626.075</v>
      </c>
      <c r="H8708" s="2">
        <f t="shared" si="545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tr">
        <f t="shared" si="547"/>
        <v>profit</v>
      </c>
      <c r="P8708" s="2" t="s">
        <v>34</v>
      </c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546"/>
        <v>Good Sales</v>
      </c>
      <c r="F8709" s="2">
        <v>0.43</v>
      </c>
      <c r="G8709" s="2">
        <f t="shared" si="544"/>
        <v>1184.0953</v>
      </c>
      <c r="H8709" s="2">
        <f t="shared" si="545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tr">
        <f t="shared" si="547"/>
        <v>loss</v>
      </c>
      <c r="P8709" s="2" t="s">
        <v>23</v>
      </c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546"/>
        <v>Good Sales</v>
      </c>
      <c r="F8710" s="2">
        <v>0.08</v>
      </c>
      <c r="G8710" s="2">
        <f t="shared" si="544"/>
        <v>110.44959999999999</v>
      </c>
      <c r="H8710" s="2">
        <f t="shared" si="545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tr">
        <f t="shared" si="547"/>
        <v>loss</v>
      </c>
      <c r="P8710" s="2" t="s">
        <v>28</v>
      </c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546"/>
        <v>Good Sales</v>
      </c>
      <c r="F8711" s="2">
        <v>0.44</v>
      </c>
      <c r="G8711" s="2">
        <f t="shared" si="544"/>
        <v>394.02879999999999</v>
      </c>
      <c r="H8711" s="2">
        <f t="shared" si="545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tr">
        <f t="shared" si="547"/>
        <v>loss</v>
      </c>
      <c r="P8711" s="2" t="s">
        <v>34</v>
      </c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546"/>
        <v>Good Sales</v>
      </c>
      <c r="F8712" s="2">
        <v>0.23</v>
      </c>
      <c r="G8712" s="2">
        <f t="shared" si="544"/>
        <v>479.11070000000007</v>
      </c>
      <c r="H8712" s="2">
        <f t="shared" si="545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tr">
        <f t="shared" si="547"/>
        <v>loss</v>
      </c>
      <c r="P8712" s="2" t="s">
        <v>17</v>
      </c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546"/>
        <v>Good Sales</v>
      </c>
      <c r="F8713" s="2">
        <v>0.14000000000000001</v>
      </c>
      <c r="G8713" s="2">
        <f t="shared" si="544"/>
        <v>690.97</v>
      </c>
      <c r="H8713" s="2">
        <f t="shared" si="545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tr">
        <f t="shared" si="547"/>
        <v>profit</v>
      </c>
      <c r="P8713" s="2" t="s">
        <v>34</v>
      </c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546"/>
        <v>Good Sales</v>
      </c>
      <c r="F8714" s="2">
        <v>0.32</v>
      </c>
      <c r="G8714" s="2">
        <f t="shared" si="544"/>
        <v>715.17439999999999</v>
      </c>
      <c r="H8714" s="2">
        <f t="shared" si="545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tr">
        <f t="shared" si="547"/>
        <v>loss</v>
      </c>
      <c r="P8714" s="2" t="s">
        <v>39</v>
      </c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546"/>
        <v>Good Sales</v>
      </c>
      <c r="F8715" s="2">
        <v>0.11</v>
      </c>
      <c r="G8715" s="2">
        <f t="shared" si="544"/>
        <v>414.59660000000002</v>
      </c>
      <c r="H8715" s="2">
        <f t="shared" si="545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tr">
        <f t="shared" si="547"/>
        <v>profit</v>
      </c>
      <c r="P8715" s="2" t="s">
        <v>39</v>
      </c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546"/>
        <v>concerning</v>
      </c>
      <c r="F8716" s="2">
        <v>0.44</v>
      </c>
      <c r="G8716" s="2">
        <f t="shared" si="544"/>
        <v>166.8348</v>
      </c>
      <c r="H8716" s="2">
        <f t="shared" si="545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tr">
        <f t="shared" si="547"/>
        <v>loss</v>
      </c>
      <c r="P8716" s="2" t="s">
        <v>34</v>
      </c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546"/>
        <v>Good Sales</v>
      </c>
      <c r="F8717" s="2">
        <v>0.31</v>
      </c>
      <c r="G8717" s="2">
        <f t="shared" si="544"/>
        <v>606.49639999999999</v>
      </c>
      <c r="H8717" s="2">
        <f t="shared" si="545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tr">
        <f t="shared" si="547"/>
        <v>loss</v>
      </c>
      <c r="P8717" s="2" t="s">
        <v>17</v>
      </c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546"/>
        <v>Good Sales</v>
      </c>
      <c r="F8718" s="2">
        <v>7.0000000000000007E-2</v>
      </c>
      <c r="G8718" s="2">
        <f t="shared" si="544"/>
        <v>206.0506</v>
      </c>
      <c r="H8718" s="2">
        <f t="shared" si="545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tr">
        <f t="shared" si="547"/>
        <v>loss</v>
      </c>
      <c r="P8718" s="2" t="s">
        <v>23</v>
      </c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546"/>
        <v>Good Sales</v>
      </c>
      <c r="F8719" s="2">
        <v>0.28999999999999998</v>
      </c>
      <c r="G8719" s="2">
        <f t="shared" si="544"/>
        <v>1096.4494</v>
      </c>
      <c r="H8719" s="2">
        <f t="shared" si="545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tr">
        <f t="shared" si="547"/>
        <v>profit</v>
      </c>
      <c r="P8719" s="2" t="s">
        <v>23</v>
      </c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546"/>
        <v>Good Sales</v>
      </c>
      <c r="F8720" s="2">
        <v>0.26</v>
      </c>
      <c r="G8720" s="2">
        <f t="shared" si="544"/>
        <v>699.16079999999999</v>
      </c>
      <c r="H8720" s="2">
        <f t="shared" si="545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tr">
        <f t="shared" si="547"/>
        <v>loss</v>
      </c>
      <c r="P8720" s="2" t="s">
        <v>48</v>
      </c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546"/>
        <v>Good Sales</v>
      </c>
      <c r="F8721" s="2">
        <v>0.24</v>
      </c>
      <c r="G8721" s="2">
        <f t="shared" si="544"/>
        <v>629.98799999999994</v>
      </c>
      <c r="H8721" s="2">
        <f t="shared" si="545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tr">
        <f t="shared" si="547"/>
        <v>loss</v>
      </c>
      <c r="P8721" s="2" t="s">
        <v>23</v>
      </c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546"/>
        <v>Good Sales</v>
      </c>
      <c r="F8722" s="2">
        <v>0.18</v>
      </c>
      <c r="G8722" s="2">
        <f t="shared" si="544"/>
        <v>691.76519999999994</v>
      </c>
      <c r="H8722" s="2">
        <f t="shared" si="545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tr">
        <f t="shared" si="547"/>
        <v>loss</v>
      </c>
      <c r="P8722" s="2" t="s">
        <v>34</v>
      </c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546"/>
        <v>Good Sales</v>
      </c>
      <c r="F8723" s="2">
        <v>0.24</v>
      </c>
      <c r="G8723" s="2">
        <f t="shared" si="544"/>
        <v>392.42639999999994</v>
      </c>
      <c r="H8723" s="2">
        <f t="shared" si="545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tr">
        <f t="shared" si="547"/>
        <v>loss</v>
      </c>
      <c r="P8723" s="2" t="s">
        <v>28</v>
      </c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546"/>
        <v>concerning</v>
      </c>
      <c r="F8724" s="2">
        <v>0.28999999999999998</v>
      </c>
      <c r="G8724" s="2">
        <f t="shared" si="544"/>
        <v>157.75709999999998</v>
      </c>
      <c r="H8724" s="2">
        <f t="shared" si="545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tr">
        <f t="shared" si="547"/>
        <v>loss</v>
      </c>
      <c r="P8724" s="2" t="s">
        <v>39</v>
      </c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546"/>
        <v>Good Sales</v>
      </c>
      <c r="F8725" s="2">
        <v>0.37</v>
      </c>
      <c r="G8725" s="2">
        <f t="shared" si="544"/>
        <v>666.38479999999993</v>
      </c>
      <c r="H8725" s="2">
        <f t="shared" si="545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tr">
        <f t="shared" si="547"/>
        <v>loss</v>
      </c>
      <c r="P8725" s="2" t="s">
        <v>28</v>
      </c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546"/>
        <v>Good Sales</v>
      </c>
      <c r="F8726" s="2">
        <v>0.46</v>
      </c>
      <c r="G8726" s="2">
        <f t="shared" si="544"/>
        <v>404.37680000000006</v>
      </c>
      <c r="H8726" s="2">
        <f t="shared" si="545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tr">
        <f t="shared" si="547"/>
        <v>loss</v>
      </c>
      <c r="P8726" s="2" t="s">
        <v>17</v>
      </c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546"/>
        <v>Good Sales</v>
      </c>
      <c r="F8727" s="2">
        <v>0.02</v>
      </c>
      <c r="G8727" s="2">
        <f t="shared" si="544"/>
        <v>96.662599999999998</v>
      </c>
      <c r="H8727" s="2">
        <f t="shared" si="545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tr">
        <f t="shared" si="547"/>
        <v>loss</v>
      </c>
      <c r="P8727" s="2" t="s">
        <v>23</v>
      </c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546"/>
        <v>Good Sales</v>
      </c>
      <c r="F8728" s="2">
        <v>0.28000000000000003</v>
      </c>
      <c r="G8728" s="2">
        <f t="shared" si="544"/>
        <v>820.34680000000003</v>
      </c>
      <c r="H8728" s="2">
        <f t="shared" si="545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tr">
        <f t="shared" si="547"/>
        <v>loss</v>
      </c>
      <c r="P8728" s="2" t="s">
        <v>48</v>
      </c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546"/>
        <v>Good Sales</v>
      </c>
      <c r="F8729" s="2">
        <v>0.38</v>
      </c>
      <c r="G8729" s="2">
        <f t="shared" si="544"/>
        <v>869.56920000000002</v>
      </c>
      <c r="H8729" s="2">
        <f t="shared" si="545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tr">
        <f t="shared" si="547"/>
        <v>loss</v>
      </c>
      <c r="P8729" s="2" t="s">
        <v>17</v>
      </c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546"/>
        <v>Good Sales</v>
      </c>
      <c r="F8730" s="2">
        <v>0.06</v>
      </c>
      <c r="G8730" s="2">
        <f t="shared" si="544"/>
        <v>274.14300000000003</v>
      </c>
      <c r="H8730" s="2">
        <f t="shared" si="545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tr">
        <f t="shared" si="547"/>
        <v>loss</v>
      </c>
      <c r="P8730" s="2" t="s">
        <v>48</v>
      </c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546"/>
        <v>Good Sales</v>
      </c>
      <c r="F8731" s="2">
        <v>0.46</v>
      </c>
      <c r="G8731" s="2">
        <f t="shared" si="544"/>
        <v>2075.4142000000002</v>
      </c>
      <c r="H8731" s="2">
        <f t="shared" si="545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tr">
        <f t="shared" si="547"/>
        <v>profit</v>
      </c>
      <c r="P8731" s="2" t="s">
        <v>39</v>
      </c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546"/>
        <v>Good Sales</v>
      </c>
      <c r="F8732" s="2">
        <v>0.12</v>
      </c>
      <c r="G8732" s="2">
        <f t="shared" si="544"/>
        <v>256.43040000000002</v>
      </c>
      <c r="H8732" s="2">
        <f t="shared" si="545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tr">
        <f t="shared" si="547"/>
        <v>loss</v>
      </c>
      <c r="P8732" s="2" t="s">
        <v>28</v>
      </c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546"/>
        <v>Good Sales</v>
      </c>
      <c r="F8733" s="2">
        <v>0.42</v>
      </c>
      <c r="G8733" s="2">
        <f t="shared" si="544"/>
        <v>1842.1871999999998</v>
      </c>
      <c r="H8733" s="2">
        <f t="shared" si="545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tr">
        <f t="shared" si="547"/>
        <v>profit</v>
      </c>
      <c r="P8733" s="2" t="s">
        <v>39</v>
      </c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546"/>
        <v>concerning</v>
      </c>
      <c r="F8734" s="2">
        <v>0.33</v>
      </c>
      <c r="G8734" s="2">
        <f t="shared" si="544"/>
        <v>136.5309</v>
      </c>
      <c r="H8734" s="2">
        <f t="shared" si="545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tr">
        <f t="shared" si="547"/>
        <v>loss</v>
      </c>
      <c r="P8734" s="2" t="s">
        <v>23</v>
      </c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546"/>
        <v>Good Sales</v>
      </c>
      <c r="F8735" s="2">
        <v>0.28000000000000003</v>
      </c>
      <c r="G8735" s="2">
        <f t="shared" si="544"/>
        <v>1243.2056000000002</v>
      </c>
      <c r="H8735" s="2">
        <f t="shared" si="545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tr">
        <f t="shared" si="547"/>
        <v>profit</v>
      </c>
      <c r="P8735" s="2" t="s">
        <v>17</v>
      </c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546"/>
        <v>Good Sales</v>
      </c>
      <c r="F8736" s="2">
        <v>0.43</v>
      </c>
      <c r="G8736" s="2">
        <f t="shared" si="544"/>
        <v>697.39979999999991</v>
      </c>
      <c r="H8736" s="2">
        <f t="shared" si="545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tr">
        <f t="shared" si="547"/>
        <v>loss</v>
      </c>
      <c r="P8736" s="2" t="s">
        <v>34</v>
      </c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546"/>
        <v>Good Sales</v>
      </c>
      <c r="F8737" s="2">
        <v>0.48</v>
      </c>
      <c r="G8737" s="2">
        <f t="shared" si="544"/>
        <v>1377.1679999999999</v>
      </c>
      <c r="H8737" s="2">
        <f t="shared" si="545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tr">
        <f t="shared" si="547"/>
        <v>loss</v>
      </c>
      <c r="P8737" s="2" t="s">
        <v>48</v>
      </c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546"/>
        <v>Good Sales</v>
      </c>
      <c r="F8738" s="2">
        <v>0.5</v>
      </c>
      <c r="G8738" s="2">
        <f t="shared" si="544"/>
        <v>710.73500000000001</v>
      </c>
      <c r="H8738" s="2">
        <f t="shared" si="545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tr">
        <f t="shared" si="547"/>
        <v>loss</v>
      </c>
      <c r="P8738" s="2" t="s">
        <v>34</v>
      </c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546"/>
        <v>Good Sales</v>
      </c>
      <c r="F8739" s="2">
        <v>0.34</v>
      </c>
      <c r="G8739" s="2">
        <f t="shared" si="544"/>
        <v>1674.6768000000002</v>
      </c>
      <c r="H8739" s="2">
        <f t="shared" si="545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tr">
        <f t="shared" si="547"/>
        <v>profit</v>
      </c>
      <c r="P8739" s="2" t="s">
        <v>39</v>
      </c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546"/>
        <v>concerning</v>
      </c>
      <c r="F8740" s="2">
        <v>0.17</v>
      </c>
      <c r="G8740" s="2">
        <f t="shared" si="544"/>
        <v>76.792400000000015</v>
      </c>
      <c r="H8740" s="2">
        <f t="shared" si="545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tr">
        <f t="shared" si="547"/>
        <v>loss</v>
      </c>
      <c r="P8740" s="2" t="s">
        <v>48</v>
      </c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546"/>
        <v>Good Sales</v>
      </c>
      <c r="F8741" s="2">
        <v>0.44</v>
      </c>
      <c r="G8741" s="2">
        <f t="shared" si="544"/>
        <v>1007.6351999999999</v>
      </c>
      <c r="H8741" s="2">
        <f t="shared" si="545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tr">
        <f t="shared" si="547"/>
        <v>loss</v>
      </c>
      <c r="P8741" s="2" t="s">
        <v>17</v>
      </c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546"/>
        <v>Good Sales</v>
      </c>
      <c r="F8742" s="2">
        <v>0.33</v>
      </c>
      <c r="G8742" s="2">
        <f t="shared" si="544"/>
        <v>1037.1372000000001</v>
      </c>
      <c r="H8742" s="2">
        <f t="shared" si="545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tr">
        <f t="shared" si="547"/>
        <v>profit</v>
      </c>
      <c r="P8742" s="2" t="s">
        <v>17</v>
      </c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546"/>
        <v>Good Sales</v>
      </c>
      <c r="F8743" s="2">
        <v>0.16</v>
      </c>
      <c r="G8743" s="2">
        <f t="shared" si="544"/>
        <v>498.64</v>
      </c>
      <c r="H8743" s="2">
        <f t="shared" si="545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tr">
        <f t="shared" si="547"/>
        <v>loss</v>
      </c>
      <c r="P8743" s="2" t="s">
        <v>28</v>
      </c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546"/>
        <v>Good Sales</v>
      </c>
      <c r="F8744" s="2">
        <v>0.47</v>
      </c>
      <c r="G8744" s="2">
        <f t="shared" si="544"/>
        <v>1748.3624</v>
      </c>
      <c r="H8744" s="2">
        <f t="shared" si="545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tr">
        <f t="shared" si="547"/>
        <v>profit</v>
      </c>
      <c r="P8744" s="2" t="s">
        <v>17</v>
      </c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546"/>
        <v>Good Sales</v>
      </c>
      <c r="F8745" s="2">
        <v>0.37</v>
      </c>
      <c r="G8745" s="2">
        <f t="shared" si="544"/>
        <v>1350.3668</v>
      </c>
      <c r="H8745" s="2">
        <f t="shared" si="545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tr">
        <f t="shared" si="547"/>
        <v>profit</v>
      </c>
      <c r="P8745" s="2" t="s">
        <v>39</v>
      </c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546"/>
        <v>Good Sales</v>
      </c>
      <c r="F8746" s="2">
        <v>0.23</v>
      </c>
      <c r="G8746" s="2">
        <f t="shared" si="544"/>
        <v>916.87200000000007</v>
      </c>
      <c r="H8746" s="2">
        <f t="shared" si="545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tr">
        <f t="shared" si="547"/>
        <v>profit</v>
      </c>
      <c r="P8746" s="2" t="s">
        <v>28</v>
      </c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546"/>
        <v>Good Sales</v>
      </c>
      <c r="F8747" s="2">
        <v>0.23</v>
      </c>
      <c r="G8747" s="2">
        <f t="shared" si="544"/>
        <v>287.04230000000001</v>
      </c>
      <c r="H8747" s="2">
        <f t="shared" si="545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tr">
        <f t="shared" si="547"/>
        <v>loss</v>
      </c>
      <c r="P8747" s="2" t="s">
        <v>28</v>
      </c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546"/>
        <v>Good Sales</v>
      </c>
      <c r="F8748" s="2">
        <v>0.5</v>
      </c>
      <c r="G8748" s="2">
        <f t="shared" si="544"/>
        <v>957.74</v>
      </c>
      <c r="H8748" s="2">
        <f t="shared" si="545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tr">
        <f t="shared" si="547"/>
        <v>loss</v>
      </c>
      <c r="P8748" s="2" t="s">
        <v>39</v>
      </c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546"/>
        <v>Good Sales</v>
      </c>
      <c r="F8749" s="2">
        <v>0.19</v>
      </c>
      <c r="G8749" s="2">
        <f t="shared" si="544"/>
        <v>374.67240000000004</v>
      </c>
      <c r="H8749" s="2">
        <f t="shared" si="545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tr">
        <f t="shared" si="547"/>
        <v>loss</v>
      </c>
      <c r="P8749" s="2" t="s">
        <v>39</v>
      </c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546"/>
        <v>Good Sales</v>
      </c>
      <c r="F8750" s="2">
        <v>0.05</v>
      </c>
      <c r="G8750" s="2">
        <f t="shared" si="544"/>
        <v>239.18049999999999</v>
      </c>
      <c r="H8750" s="2">
        <f t="shared" si="545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tr">
        <f t="shared" si="547"/>
        <v>loss</v>
      </c>
      <c r="P8750" s="2" t="s">
        <v>17</v>
      </c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546"/>
        <v>Good Sales</v>
      </c>
      <c r="F8751" s="2">
        <v>0.27</v>
      </c>
      <c r="G8751" s="2">
        <f t="shared" si="544"/>
        <v>568.52010000000007</v>
      </c>
      <c r="H8751" s="2">
        <f t="shared" si="545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tr">
        <f t="shared" si="547"/>
        <v>loss</v>
      </c>
      <c r="P8751" s="2" t="s">
        <v>17</v>
      </c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546"/>
        <v>Good Sales</v>
      </c>
      <c r="F8752" s="2">
        <v>0.44</v>
      </c>
      <c r="G8752" s="2">
        <f t="shared" si="544"/>
        <v>522.35040000000004</v>
      </c>
      <c r="H8752" s="2">
        <f t="shared" si="545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tr">
        <f t="shared" si="547"/>
        <v>loss</v>
      </c>
      <c r="P8752" s="2" t="s">
        <v>48</v>
      </c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546"/>
        <v>Good Sales</v>
      </c>
      <c r="F8753" s="2">
        <v>0.28999999999999998</v>
      </c>
      <c r="G8753" s="2">
        <f t="shared" si="544"/>
        <v>927.56209999999987</v>
      </c>
      <c r="H8753" s="2">
        <f t="shared" si="545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tr">
        <f t="shared" si="547"/>
        <v>loss</v>
      </c>
      <c r="P8753" s="2" t="s">
        <v>28</v>
      </c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546"/>
        <v>Good Sales</v>
      </c>
      <c r="F8754" s="2">
        <v>0.4</v>
      </c>
      <c r="G8754" s="2">
        <f t="shared" si="544"/>
        <v>877.44400000000007</v>
      </c>
      <c r="H8754" s="2">
        <f t="shared" si="545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tr">
        <f t="shared" si="547"/>
        <v>loss</v>
      </c>
      <c r="P8754" s="2" t="s">
        <v>17</v>
      </c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546"/>
        <v>Good Sales</v>
      </c>
      <c r="F8755" s="2">
        <v>0.03</v>
      </c>
      <c r="G8755" s="2">
        <f t="shared" si="544"/>
        <v>39.761700000000005</v>
      </c>
      <c r="H8755" s="2">
        <f t="shared" si="545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tr">
        <f t="shared" si="547"/>
        <v>loss</v>
      </c>
      <c r="P8755" s="2" t="s">
        <v>28</v>
      </c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546"/>
        <v>Good Sales</v>
      </c>
      <c r="F8756" s="2">
        <v>0.34</v>
      </c>
      <c r="G8756" s="2">
        <f t="shared" si="544"/>
        <v>1225.4144000000001</v>
      </c>
      <c r="H8756" s="2">
        <f t="shared" si="545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tr">
        <f t="shared" si="547"/>
        <v>loss</v>
      </c>
      <c r="P8756" s="2" t="s">
        <v>28</v>
      </c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546"/>
        <v>Good Sales</v>
      </c>
      <c r="F8757" s="2">
        <v>0.04</v>
      </c>
      <c r="G8757" s="2">
        <f t="shared" si="544"/>
        <v>41.617200000000004</v>
      </c>
      <c r="H8757" s="2">
        <f t="shared" si="545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tr">
        <f t="shared" si="547"/>
        <v>loss</v>
      </c>
      <c r="P8757" s="2" t="s">
        <v>34</v>
      </c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546"/>
        <v>Good Sales</v>
      </c>
      <c r="F8758" s="2">
        <v>0.28000000000000003</v>
      </c>
      <c r="G8758" s="2">
        <f t="shared" si="544"/>
        <v>896.96040000000005</v>
      </c>
      <c r="H8758" s="2">
        <f t="shared" si="545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tr">
        <f t="shared" si="547"/>
        <v>loss</v>
      </c>
      <c r="P8758" s="2" t="s">
        <v>48</v>
      </c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546"/>
        <v>Good Sales</v>
      </c>
      <c r="F8759" s="2">
        <v>0.25</v>
      </c>
      <c r="G8759" s="2">
        <f t="shared" si="544"/>
        <v>552.4</v>
      </c>
      <c r="H8759" s="2">
        <f t="shared" si="545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tr">
        <f t="shared" si="547"/>
        <v>loss</v>
      </c>
      <c r="P8759" s="2" t="s">
        <v>34</v>
      </c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546"/>
        <v>Good Sales</v>
      </c>
      <c r="F8760" s="2">
        <v>0.47</v>
      </c>
      <c r="G8760" s="2">
        <f t="shared" si="544"/>
        <v>782.04240000000004</v>
      </c>
      <c r="H8760" s="2">
        <f t="shared" si="545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tr">
        <f t="shared" si="547"/>
        <v>loss</v>
      </c>
      <c r="P8760" s="2" t="s">
        <v>23</v>
      </c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546"/>
        <v>Good Sales</v>
      </c>
      <c r="F8761" s="2">
        <v>7.0000000000000007E-2</v>
      </c>
      <c r="G8761" s="2">
        <f t="shared" si="544"/>
        <v>331.47170000000006</v>
      </c>
      <c r="H8761" s="2">
        <f t="shared" si="545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tr">
        <f t="shared" si="547"/>
        <v>loss</v>
      </c>
      <c r="P8761" s="2" t="s">
        <v>48</v>
      </c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546"/>
        <v>Good Sales</v>
      </c>
      <c r="F8762" s="2">
        <v>0</v>
      </c>
      <c r="G8762" s="2">
        <f t="shared" si="544"/>
        <v>0</v>
      </c>
      <c r="H8762" s="2">
        <f t="shared" si="545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tr">
        <f t="shared" si="547"/>
        <v>loss</v>
      </c>
      <c r="P8762" s="2" t="s">
        <v>34</v>
      </c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546"/>
        <v>Good Sales</v>
      </c>
      <c r="F8763" s="2">
        <v>7.0000000000000007E-2</v>
      </c>
      <c r="G8763" s="2">
        <f t="shared" si="544"/>
        <v>126.1953</v>
      </c>
      <c r="H8763" s="2">
        <f t="shared" si="545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tr">
        <f t="shared" si="547"/>
        <v>loss</v>
      </c>
      <c r="P8763" s="2" t="s">
        <v>23</v>
      </c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546"/>
        <v>Good Sales</v>
      </c>
      <c r="F8764" s="2">
        <v>0.09</v>
      </c>
      <c r="G8764" s="2">
        <f t="shared" si="544"/>
        <v>392.95170000000002</v>
      </c>
      <c r="H8764" s="2">
        <f t="shared" si="545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tr">
        <f t="shared" si="547"/>
        <v>loss</v>
      </c>
      <c r="P8764" s="2" t="s">
        <v>34</v>
      </c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546"/>
        <v>concerning</v>
      </c>
      <c r="F8765" s="2">
        <v>0.13</v>
      </c>
      <c r="G8765" s="2">
        <f t="shared" si="544"/>
        <v>95.200299999999999</v>
      </c>
      <c r="H8765" s="2">
        <f t="shared" si="545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tr">
        <f t="shared" si="547"/>
        <v>loss</v>
      </c>
      <c r="P8765" s="2" t="s">
        <v>28</v>
      </c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546"/>
        <v>concerning</v>
      </c>
      <c r="F8766" s="2">
        <v>0.41</v>
      </c>
      <c r="G8766" s="2">
        <f t="shared" si="544"/>
        <v>258.11139999999995</v>
      </c>
      <c r="H8766" s="2">
        <f t="shared" si="545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tr">
        <f t="shared" si="547"/>
        <v>loss</v>
      </c>
      <c r="P8766" s="2" t="s">
        <v>28</v>
      </c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546"/>
        <v>Good Sales</v>
      </c>
      <c r="F8767" s="2">
        <v>0.19</v>
      </c>
      <c r="G8767" s="2">
        <f t="shared" si="544"/>
        <v>282.2013</v>
      </c>
      <c r="H8767" s="2">
        <f t="shared" si="545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tr">
        <f t="shared" si="547"/>
        <v>loss</v>
      </c>
      <c r="P8767" s="2" t="s">
        <v>34</v>
      </c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546"/>
        <v>Good Sales</v>
      </c>
      <c r="F8768" s="2">
        <v>0.42</v>
      </c>
      <c r="G8768" s="2">
        <f t="shared" si="544"/>
        <v>1259.5883999999999</v>
      </c>
      <c r="H8768" s="2">
        <f t="shared" si="545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tr">
        <f t="shared" si="547"/>
        <v>loss</v>
      </c>
      <c r="P8768" s="2" t="s">
        <v>39</v>
      </c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546"/>
        <v>Good Sales</v>
      </c>
      <c r="F8769" s="2">
        <v>0.14000000000000001</v>
      </c>
      <c r="G8769" s="2">
        <f t="shared" si="544"/>
        <v>277.62980000000005</v>
      </c>
      <c r="H8769" s="2">
        <f t="shared" si="545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tr">
        <f t="shared" si="547"/>
        <v>loss</v>
      </c>
      <c r="P8769" s="2" t="s">
        <v>23</v>
      </c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546"/>
        <v>Good Sales</v>
      </c>
      <c r="F8770" s="2">
        <v>0.43</v>
      </c>
      <c r="G8770" s="2">
        <f t="shared" ref="G8770:G8833" si="548">D8770*F8770</f>
        <v>1325.2256</v>
      </c>
      <c r="H8770" s="2">
        <f t="shared" ref="H8770:H8833" si="549">D8770-G8770</f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tr">
        <f t="shared" si="547"/>
        <v>loss</v>
      </c>
      <c r="P8770" s="2" t="s">
        <v>34</v>
      </c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550">IF(D8771&gt;800,"Good Sales","concerning")</f>
        <v>Good Sales</v>
      </c>
      <c r="F8771" s="2">
        <v>0</v>
      </c>
      <c r="G8771" s="2">
        <f t="shared" si="548"/>
        <v>0</v>
      </c>
      <c r="H8771" s="2">
        <f t="shared" si="549"/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tr">
        <f t="shared" ref="O8771:O8834" si="551">IF(N8771&gt;800,"profit","loss")</f>
        <v>loss</v>
      </c>
      <c r="P8771" s="2" t="s">
        <v>48</v>
      </c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550"/>
        <v>Good Sales</v>
      </c>
      <c r="F8772" s="2">
        <v>0.47</v>
      </c>
      <c r="G8772" s="2">
        <f t="shared" si="548"/>
        <v>649.12169999999992</v>
      </c>
      <c r="H8772" s="2">
        <f t="shared" si="549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tr">
        <f t="shared" si="551"/>
        <v>loss</v>
      </c>
      <c r="P8772" s="2" t="s">
        <v>39</v>
      </c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550"/>
        <v>Good Sales</v>
      </c>
      <c r="F8773" s="2">
        <v>0.37</v>
      </c>
      <c r="G8773" s="2">
        <f t="shared" si="548"/>
        <v>1061.6410000000001</v>
      </c>
      <c r="H8773" s="2">
        <f t="shared" si="549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tr">
        <f t="shared" si="551"/>
        <v>loss</v>
      </c>
      <c r="P8773" s="2" t="s">
        <v>39</v>
      </c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550"/>
        <v>Good Sales</v>
      </c>
      <c r="F8774" s="2">
        <v>0.21</v>
      </c>
      <c r="G8774" s="2">
        <f t="shared" si="548"/>
        <v>244.44629999999998</v>
      </c>
      <c r="H8774" s="2">
        <f t="shared" si="549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tr">
        <f t="shared" si="551"/>
        <v>loss</v>
      </c>
      <c r="P8774" s="2" t="s">
        <v>23</v>
      </c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550"/>
        <v>Good Sales</v>
      </c>
      <c r="F8775" s="2">
        <v>0.28999999999999998</v>
      </c>
      <c r="G8775" s="2">
        <f t="shared" si="548"/>
        <v>629.80459999999994</v>
      </c>
      <c r="H8775" s="2">
        <f t="shared" si="549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tr">
        <f t="shared" si="551"/>
        <v>loss</v>
      </c>
      <c r="P8775" s="2" t="s">
        <v>23</v>
      </c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550"/>
        <v>Good Sales</v>
      </c>
      <c r="F8776" s="2">
        <v>0.47</v>
      </c>
      <c r="G8776" s="2">
        <f t="shared" si="548"/>
        <v>1365.8058999999998</v>
      </c>
      <c r="H8776" s="2">
        <f t="shared" si="549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tr">
        <f t="shared" si="551"/>
        <v>loss</v>
      </c>
      <c r="P8776" s="2" t="s">
        <v>34</v>
      </c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550"/>
        <v>Good Sales</v>
      </c>
      <c r="F8777" s="2">
        <v>0.28999999999999998</v>
      </c>
      <c r="G8777" s="2">
        <f t="shared" si="548"/>
        <v>1412.5581</v>
      </c>
      <c r="H8777" s="2">
        <f t="shared" si="549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tr">
        <f t="shared" si="551"/>
        <v>loss</v>
      </c>
      <c r="P8777" s="2" t="s">
        <v>48</v>
      </c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550"/>
        <v>concerning</v>
      </c>
      <c r="F8778" s="2">
        <v>0.11</v>
      </c>
      <c r="G8778" s="2">
        <f t="shared" si="548"/>
        <v>54.058399999999999</v>
      </c>
      <c r="H8778" s="2">
        <f t="shared" si="549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tr">
        <f t="shared" si="551"/>
        <v>loss</v>
      </c>
      <c r="P8778" s="2" t="s">
        <v>48</v>
      </c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550"/>
        <v>Good Sales</v>
      </c>
      <c r="F8779" s="2">
        <v>0.28999999999999998</v>
      </c>
      <c r="G8779" s="2">
        <f t="shared" si="548"/>
        <v>683.24869999999999</v>
      </c>
      <c r="H8779" s="2">
        <f t="shared" si="549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tr">
        <f t="shared" si="551"/>
        <v>loss</v>
      </c>
      <c r="P8779" s="2" t="s">
        <v>23</v>
      </c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550"/>
        <v>Good Sales</v>
      </c>
      <c r="F8780" s="2">
        <v>0.44</v>
      </c>
      <c r="G8780" s="2">
        <f t="shared" si="548"/>
        <v>898.36120000000005</v>
      </c>
      <c r="H8780" s="2">
        <f t="shared" si="549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tr">
        <f t="shared" si="551"/>
        <v>loss</v>
      </c>
      <c r="P8780" s="2" t="s">
        <v>17</v>
      </c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550"/>
        <v>Good Sales</v>
      </c>
      <c r="F8781" s="2">
        <v>0.49</v>
      </c>
      <c r="G8781" s="2">
        <f t="shared" si="548"/>
        <v>2028.0021999999999</v>
      </c>
      <c r="H8781" s="2">
        <f t="shared" si="549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tr">
        <f t="shared" si="551"/>
        <v>loss</v>
      </c>
      <c r="P8781" s="2" t="s">
        <v>23</v>
      </c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550"/>
        <v>Good Sales</v>
      </c>
      <c r="F8782" s="2">
        <v>0.28999999999999998</v>
      </c>
      <c r="G8782" s="2">
        <f t="shared" si="548"/>
        <v>1308.3234</v>
      </c>
      <c r="H8782" s="2">
        <f t="shared" si="549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tr">
        <f t="shared" si="551"/>
        <v>loss</v>
      </c>
      <c r="P8782" s="2" t="s">
        <v>34</v>
      </c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550"/>
        <v>Good Sales</v>
      </c>
      <c r="F8783" s="2">
        <v>0.08</v>
      </c>
      <c r="G8783" s="2">
        <f t="shared" si="548"/>
        <v>363.54879999999997</v>
      </c>
      <c r="H8783" s="2">
        <f t="shared" si="549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tr">
        <f t="shared" si="551"/>
        <v>loss</v>
      </c>
      <c r="P8783" s="2" t="s">
        <v>17</v>
      </c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550"/>
        <v>Good Sales</v>
      </c>
      <c r="F8784" s="2">
        <v>0.39</v>
      </c>
      <c r="G8784" s="2">
        <f t="shared" si="548"/>
        <v>755.89020000000005</v>
      </c>
      <c r="H8784" s="2">
        <f t="shared" si="549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tr">
        <f t="shared" si="551"/>
        <v>loss</v>
      </c>
      <c r="P8784" s="2" t="s">
        <v>48</v>
      </c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550"/>
        <v>Good Sales</v>
      </c>
      <c r="F8785" s="2">
        <v>0.5</v>
      </c>
      <c r="G8785" s="2">
        <f t="shared" si="548"/>
        <v>796.40499999999997</v>
      </c>
      <c r="H8785" s="2">
        <f t="shared" si="549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tr">
        <f t="shared" si="551"/>
        <v>loss</v>
      </c>
      <c r="P8785" s="2" t="s">
        <v>34</v>
      </c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550"/>
        <v>Good Sales</v>
      </c>
      <c r="F8786" s="2">
        <v>0.24</v>
      </c>
      <c r="G8786" s="2">
        <f t="shared" si="548"/>
        <v>552.1848</v>
      </c>
      <c r="H8786" s="2">
        <f t="shared" si="549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tr">
        <f t="shared" si="551"/>
        <v>loss</v>
      </c>
      <c r="P8786" s="2" t="s">
        <v>28</v>
      </c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550"/>
        <v>Good Sales</v>
      </c>
      <c r="F8787" s="2">
        <v>0.19</v>
      </c>
      <c r="G8787" s="2">
        <f t="shared" si="548"/>
        <v>339.25069999999999</v>
      </c>
      <c r="H8787" s="2">
        <f t="shared" si="549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tr">
        <f t="shared" si="551"/>
        <v>loss</v>
      </c>
      <c r="P8787" s="2" t="s">
        <v>28</v>
      </c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550"/>
        <v>Good Sales</v>
      </c>
      <c r="F8788" s="2">
        <v>0.28000000000000003</v>
      </c>
      <c r="G8788" s="2">
        <f t="shared" si="548"/>
        <v>1014.2636000000001</v>
      </c>
      <c r="H8788" s="2">
        <f t="shared" si="549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tr">
        <f t="shared" si="551"/>
        <v>loss</v>
      </c>
      <c r="P8788" s="2" t="s">
        <v>17</v>
      </c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550"/>
        <v>Good Sales</v>
      </c>
      <c r="F8789" s="2">
        <v>0.08</v>
      </c>
      <c r="G8789" s="2">
        <f t="shared" si="548"/>
        <v>91.72</v>
      </c>
      <c r="H8789" s="2">
        <f t="shared" si="549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tr">
        <f t="shared" si="551"/>
        <v>loss</v>
      </c>
      <c r="P8789" s="2" t="s">
        <v>34</v>
      </c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550"/>
        <v>Good Sales</v>
      </c>
      <c r="F8790" s="2">
        <v>0.49</v>
      </c>
      <c r="G8790" s="2">
        <f t="shared" si="548"/>
        <v>1630.4995000000001</v>
      </c>
      <c r="H8790" s="2">
        <f t="shared" si="549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tr">
        <f t="shared" si="551"/>
        <v>profit</v>
      </c>
      <c r="P8790" s="2" t="s">
        <v>39</v>
      </c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550"/>
        <v>Good Sales</v>
      </c>
      <c r="F8791" s="2">
        <v>0.42</v>
      </c>
      <c r="G8791" s="2">
        <f t="shared" si="548"/>
        <v>1949.7407999999998</v>
      </c>
      <c r="H8791" s="2">
        <f t="shared" si="549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tr">
        <f t="shared" si="551"/>
        <v>profit</v>
      </c>
      <c r="P8791" s="2" t="s">
        <v>28</v>
      </c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550"/>
        <v>Good Sales</v>
      </c>
      <c r="F8792" s="2">
        <v>0.06</v>
      </c>
      <c r="G8792" s="2">
        <f t="shared" si="548"/>
        <v>88.294799999999995</v>
      </c>
      <c r="H8792" s="2">
        <f t="shared" si="549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tr">
        <f t="shared" si="551"/>
        <v>loss</v>
      </c>
      <c r="P8792" s="2" t="s">
        <v>34</v>
      </c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550"/>
        <v>Good Sales</v>
      </c>
      <c r="F8793" s="2">
        <v>0.47</v>
      </c>
      <c r="G8793" s="2">
        <f t="shared" si="548"/>
        <v>1605.8771999999999</v>
      </c>
      <c r="H8793" s="2">
        <f t="shared" si="549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tr">
        <f t="shared" si="551"/>
        <v>loss</v>
      </c>
      <c r="P8793" s="2" t="s">
        <v>28</v>
      </c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550"/>
        <v>Good Sales</v>
      </c>
      <c r="F8794" s="2">
        <v>0.47</v>
      </c>
      <c r="G8794" s="2">
        <f t="shared" si="548"/>
        <v>377.62150000000003</v>
      </c>
      <c r="H8794" s="2">
        <f t="shared" si="549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tr">
        <f t="shared" si="551"/>
        <v>loss</v>
      </c>
      <c r="P8794" s="2" t="s">
        <v>34</v>
      </c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550"/>
        <v>concerning</v>
      </c>
      <c r="F8795" s="2">
        <v>0.16</v>
      </c>
      <c r="G8795" s="2">
        <f t="shared" si="548"/>
        <v>111.1648</v>
      </c>
      <c r="H8795" s="2">
        <f t="shared" si="549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tr">
        <f t="shared" si="551"/>
        <v>loss</v>
      </c>
      <c r="P8795" s="2" t="s">
        <v>34</v>
      </c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550"/>
        <v>concerning</v>
      </c>
      <c r="F8796" s="2">
        <v>0.31</v>
      </c>
      <c r="G8796" s="2">
        <f t="shared" si="548"/>
        <v>206.66459999999998</v>
      </c>
      <c r="H8796" s="2">
        <f t="shared" si="549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tr">
        <f t="shared" si="551"/>
        <v>loss</v>
      </c>
      <c r="P8796" s="2" t="s">
        <v>17</v>
      </c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550"/>
        <v>concerning</v>
      </c>
      <c r="F8797" s="2">
        <v>0.06</v>
      </c>
      <c r="G8797" s="2">
        <f t="shared" si="548"/>
        <v>46.727399999999996</v>
      </c>
      <c r="H8797" s="2">
        <f t="shared" si="549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tr">
        <f t="shared" si="551"/>
        <v>loss</v>
      </c>
      <c r="P8797" s="2" t="s">
        <v>48</v>
      </c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550"/>
        <v>Good Sales</v>
      </c>
      <c r="F8798" s="2">
        <v>0.04</v>
      </c>
      <c r="G8798" s="2">
        <f t="shared" si="548"/>
        <v>46.368400000000001</v>
      </c>
      <c r="H8798" s="2">
        <f t="shared" si="549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tr">
        <f t="shared" si="551"/>
        <v>loss</v>
      </c>
      <c r="P8798" s="2" t="s">
        <v>48</v>
      </c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550"/>
        <v>Good Sales</v>
      </c>
      <c r="F8799" s="2">
        <v>0.25</v>
      </c>
      <c r="G8799" s="2">
        <f t="shared" si="548"/>
        <v>714.46749999999997</v>
      </c>
      <c r="H8799" s="2">
        <f t="shared" si="549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tr">
        <f t="shared" si="551"/>
        <v>loss</v>
      </c>
      <c r="P8799" s="2" t="s">
        <v>34</v>
      </c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550"/>
        <v>Good Sales</v>
      </c>
      <c r="F8800" s="2">
        <v>0.02</v>
      </c>
      <c r="G8800" s="2">
        <f t="shared" si="548"/>
        <v>77.164600000000007</v>
      </c>
      <c r="H8800" s="2">
        <f t="shared" si="549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tr">
        <f t="shared" si="551"/>
        <v>profit</v>
      </c>
      <c r="P8800" s="2" t="s">
        <v>34</v>
      </c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550"/>
        <v>concerning</v>
      </c>
      <c r="F8801" s="2">
        <v>0.44</v>
      </c>
      <c r="G8801" s="2">
        <f t="shared" si="548"/>
        <v>317.50400000000002</v>
      </c>
      <c r="H8801" s="2">
        <f t="shared" si="549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tr">
        <f t="shared" si="551"/>
        <v>loss</v>
      </c>
      <c r="P8801" s="2" t="s">
        <v>28</v>
      </c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550"/>
        <v>Good Sales</v>
      </c>
      <c r="F8802" s="2">
        <v>0.46</v>
      </c>
      <c r="G8802" s="2">
        <f t="shared" si="548"/>
        <v>2007.0121999999999</v>
      </c>
      <c r="H8802" s="2">
        <f t="shared" si="549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tr">
        <f t="shared" si="551"/>
        <v>profit</v>
      </c>
      <c r="P8802" s="2" t="s">
        <v>34</v>
      </c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550"/>
        <v>Good Sales</v>
      </c>
      <c r="F8803" s="2">
        <v>0.03</v>
      </c>
      <c r="G8803" s="2">
        <f t="shared" si="548"/>
        <v>126.8793</v>
      </c>
      <c r="H8803" s="2">
        <f t="shared" si="549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tr">
        <f t="shared" si="551"/>
        <v>loss</v>
      </c>
      <c r="P8803" s="2" t="s">
        <v>34</v>
      </c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550"/>
        <v>Good Sales</v>
      </c>
      <c r="F8804" s="2">
        <v>0.02</v>
      </c>
      <c r="G8804" s="2">
        <f t="shared" si="548"/>
        <v>73.283999999999992</v>
      </c>
      <c r="H8804" s="2">
        <f t="shared" si="549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tr">
        <f t="shared" si="551"/>
        <v>loss</v>
      </c>
      <c r="P8804" s="2" t="s">
        <v>48</v>
      </c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550"/>
        <v>Good Sales</v>
      </c>
      <c r="F8805" s="2">
        <v>0.11</v>
      </c>
      <c r="G8805" s="2">
        <f t="shared" si="548"/>
        <v>240.59530000000001</v>
      </c>
      <c r="H8805" s="2">
        <f t="shared" si="549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tr">
        <f t="shared" si="551"/>
        <v>loss</v>
      </c>
      <c r="P8805" s="2" t="s">
        <v>28</v>
      </c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550"/>
        <v>concerning</v>
      </c>
      <c r="F8806" s="2">
        <v>0.46</v>
      </c>
      <c r="G8806" s="2">
        <f t="shared" si="548"/>
        <v>49.509799999999998</v>
      </c>
      <c r="H8806" s="2">
        <f t="shared" si="549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tr">
        <f t="shared" si="551"/>
        <v>loss</v>
      </c>
      <c r="P8806" s="2" t="s">
        <v>39</v>
      </c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550"/>
        <v>Good Sales</v>
      </c>
      <c r="F8807" s="2">
        <v>0.38</v>
      </c>
      <c r="G8807" s="2">
        <f t="shared" si="548"/>
        <v>1406.133</v>
      </c>
      <c r="H8807" s="2">
        <f t="shared" si="549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tr">
        <f t="shared" si="551"/>
        <v>loss</v>
      </c>
      <c r="P8807" s="2" t="s">
        <v>28</v>
      </c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550"/>
        <v>Good Sales</v>
      </c>
      <c r="F8808" s="2">
        <v>0.34</v>
      </c>
      <c r="G8808" s="2">
        <f t="shared" si="548"/>
        <v>1498.3902</v>
      </c>
      <c r="H8808" s="2">
        <f t="shared" si="549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tr">
        <f t="shared" si="551"/>
        <v>loss</v>
      </c>
      <c r="P8808" s="2" t="s">
        <v>48</v>
      </c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550"/>
        <v>Good Sales</v>
      </c>
      <c r="F8809" s="2">
        <v>0.39</v>
      </c>
      <c r="G8809" s="2">
        <f t="shared" si="548"/>
        <v>679.73100000000011</v>
      </c>
      <c r="H8809" s="2">
        <f t="shared" si="549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tr">
        <f t="shared" si="551"/>
        <v>loss</v>
      </c>
      <c r="P8809" s="2" t="s">
        <v>17</v>
      </c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550"/>
        <v>Good Sales</v>
      </c>
      <c r="F8810" s="2">
        <v>0.1</v>
      </c>
      <c r="G8810" s="2">
        <f t="shared" si="548"/>
        <v>361.81400000000002</v>
      </c>
      <c r="H8810" s="2">
        <f t="shared" si="549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tr">
        <f t="shared" si="551"/>
        <v>profit</v>
      </c>
      <c r="P8810" s="2" t="s">
        <v>34</v>
      </c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550"/>
        <v>concerning</v>
      </c>
      <c r="F8811" s="2">
        <v>0.13</v>
      </c>
      <c r="G8811" s="2">
        <f t="shared" si="548"/>
        <v>52.523899999999998</v>
      </c>
      <c r="H8811" s="2">
        <f t="shared" si="549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tr">
        <f t="shared" si="551"/>
        <v>loss</v>
      </c>
      <c r="P8811" s="2" t="s">
        <v>28</v>
      </c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550"/>
        <v>Good Sales</v>
      </c>
      <c r="F8812" s="2">
        <v>0.16</v>
      </c>
      <c r="G8812" s="2">
        <f t="shared" si="548"/>
        <v>572.2432</v>
      </c>
      <c r="H8812" s="2">
        <f t="shared" si="549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tr">
        <f t="shared" si="551"/>
        <v>loss</v>
      </c>
      <c r="P8812" s="2" t="s">
        <v>28</v>
      </c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550"/>
        <v>concerning</v>
      </c>
      <c r="F8813" s="2">
        <v>0.3</v>
      </c>
      <c r="G8813" s="2">
        <f t="shared" si="548"/>
        <v>130.41299999999998</v>
      </c>
      <c r="H8813" s="2">
        <f t="shared" si="549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tr">
        <f t="shared" si="551"/>
        <v>loss</v>
      </c>
      <c r="P8813" s="2" t="s">
        <v>28</v>
      </c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550"/>
        <v>Good Sales</v>
      </c>
      <c r="F8814" s="2">
        <v>0.3</v>
      </c>
      <c r="G8814" s="2">
        <f t="shared" si="548"/>
        <v>893.16300000000001</v>
      </c>
      <c r="H8814" s="2">
        <f t="shared" si="549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tr">
        <f t="shared" si="551"/>
        <v>loss</v>
      </c>
      <c r="P8814" s="2" t="s">
        <v>28</v>
      </c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550"/>
        <v>Good Sales</v>
      </c>
      <c r="F8815" s="2">
        <v>0.1</v>
      </c>
      <c r="G8815" s="2">
        <f t="shared" si="548"/>
        <v>302.80100000000004</v>
      </c>
      <c r="H8815" s="2">
        <f t="shared" si="549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tr">
        <f t="shared" si="551"/>
        <v>loss</v>
      </c>
      <c r="P8815" s="2" t="s">
        <v>34</v>
      </c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550"/>
        <v>Good Sales</v>
      </c>
      <c r="F8816" s="2">
        <v>0.22</v>
      </c>
      <c r="G8816" s="2">
        <f t="shared" si="548"/>
        <v>347.72539999999998</v>
      </c>
      <c r="H8816" s="2">
        <f t="shared" si="549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tr">
        <f t="shared" si="551"/>
        <v>loss</v>
      </c>
      <c r="P8816" s="2" t="s">
        <v>34</v>
      </c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550"/>
        <v>concerning</v>
      </c>
      <c r="F8817" s="2">
        <v>0.35</v>
      </c>
      <c r="G8817" s="2">
        <f t="shared" si="548"/>
        <v>170.69499999999999</v>
      </c>
      <c r="H8817" s="2">
        <f t="shared" si="549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tr">
        <f t="shared" si="551"/>
        <v>loss</v>
      </c>
      <c r="P8817" s="2" t="s">
        <v>34</v>
      </c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550"/>
        <v>Good Sales</v>
      </c>
      <c r="F8818" s="2">
        <v>0.15</v>
      </c>
      <c r="G8818" s="2">
        <f t="shared" si="548"/>
        <v>712.76099999999997</v>
      </c>
      <c r="H8818" s="2">
        <f t="shared" si="549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tr">
        <f t="shared" si="551"/>
        <v>profit</v>
      </c>
      <c r="P8818" s="2" t="s">
        <v>48</v>
      </c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550"/>
        <v>Good Sales</v>
      </c>
      <c r="F8819" s="2">
        <v>0.04</v>
      </c>
      <c r="G8819" s="2">
        <f t="shared" si="548"/>
        <v>108.97320000000001</v>
      </c>
      <c r="H8819" s="2">
        <f t="shared" si="549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tr">
        <f t="shared" si="551"/>
        <v>loss</v>
      </c>
      <c r="P8819" s="2" t="s">
        <v>34</v>
      </c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550"/>
        <v>Good Sales</v>
      </c>
      <c r="F8820" s="2">
        <v>0.1</v>
      </c>
      <c r="G8820" s="2">
        <f t="shared" si="548"/>
        <v>294.08100000000002</v>
      </c>
      <c r="H8820" s="2">
        <f t="shared" si="549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tr">
        <f t="shared" si="551"/>
        <v>profit</v>
      </c>
      <c r="P8820" s="2" t="s">
        <v>39</v>
      </c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550"/>
        <v>Good Sales</v>
      </c>
      <c r="F8821" s="2">
        <v>0.08</v>
      </c>
      <c r="G8821" s="2">
        <f t="shared" si="548"/>
        <v>249.08799999999999</v>
      </c>
      <c r="H8821" s="2">
        <f t="shared" si="549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tr">
        <f t="shared" si="551"/>
        <v>loss</v>
      </c>
      <c r="P8821" s="2" t="s">
        <v>48</v>
      </c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550"/>
        <v>Good Sales</v>
      </c>
      <c r="F8822" s="2">
        <v>0.32</v>
      </c>
      <c r="G8822" s="2">
        <f t="shared" si="548"/>
        <v>1429.1616000000001</v>
      </c>
      <c r="H8822" s="2">
        <f t="shared" si="549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tr">
        <f t="shared" si="551"/>
        <v>profit</v>
      </c>
      <c r="P8822" s="2" t="s">
        <v>23</v>
      </c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550"/>
        <v>concerning</v>
      </c>
      <c r="F8823" s="2">
        <v>0.03</v>
      </c>
      <c r="G8823" s="2">
        <f t="shared" si="548"/>
        <v>11.8575</v>
      </c>
      <c r="H8823" s="2">
        <f t="shared" si="549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tr">
        <f t="shared" si="551"/>
        <v>loss</v>
      </c>
      <c r="P8823" s="2" t="s">
        <v>23</v>
      </c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550"/>
        <v>Good Sales</v>
      </c>
      <c r="F8824" s="2">
        <v>0.44</v>
      </c>
      <c r="G8824" s="2">
        <f t="shared" si="548"/>
        <v>1969.9283999999998</v>
      </c>
      <c r="H8824" s="2">
        <f t="shared" si="549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tr">
        <f t="shared" si="551"/>
        <v>loss</v>
      </c>
      <c r="P8824" s="2" t="s">
        <v>34</v>
      </c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550"/>
        <v>Good Sales</v>
      </c>
      <c r="F8825" s="2">
        <v>0.04</v>
      </c>
      <c r="G8825" s="2">
        <f t="shared" si="548"/>
        <v>50.976400000000005</v>
      </c>
      <c r="H8825" s="2">
        <f t="shared" si="549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tr">
        <f t="shared" si="551"/>
        <v>loss</v>
      </c>
      <c r="P8825" s="2" t="s">
        <v>28</v>
      </c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550"/>
        <v>concerning</v>
      </c>
      <c r="F8826" s="2">
        <v>0.3</v>
      </c>
      <c r="G8826" s="2">
        <f t="shared" si="548"/>
        <v>144.58799999999999</v>
      </c>
      <c r="H8826" s="2">
        <f t="shared" si="549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tr">
        <f t="shared" si="551"/>
        <v>loss</v>
      </c>
      <c r="P8826" s="2" t="s">
        <v>17</v>
      </c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550"/>
        <v>Good Sales</v>
      </c>
      <c r="F8827" s="2">
        <v>0.46</v>
      </c>
      <c r="G8827" s="2">
        <f t="shared" si="548"/>
        <v>1527.4760000000001</v>
      </c>
      <c r="H8827" s="2">
        <f t="shared" si="549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tr">
        <f t="shared" si="551"/>
        <v>profit</v>
      </c>
      <c r="P8827" s="2" t="s">
        <v>39</v>
      </c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550"/>
        <v>Good Sales</v>
      </c>
      <c r="F8828" s="2">
        <v>0.03</v>
      </c>
      <c r="G8828" s="2">
        <f t="shared" si="548"/>
        <v>146.61539999999999</v>
      </c>
      <c r="H8828" s="2">
        <f t="shared" si="549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tr">
        <f t="shared" si="551"/>
        <v>loss</v>
      </c>
      <c r="P8828" s="2" t="s">
        <v>23</v>
      </c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550"/>
        <v>concerning</v>
      </c>
      <c r="F8829" s="2">
        <v>0.19</v>
      </c>
      <c r="G8829" s="2">
        <f t="shared" si="548"/>
        <v>72.293099999999995</v>
      </c>
      <c r="H8829" s="2">
        <f t="shared" si="549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tr">
        <f t="shared" si="551"/>
        <v>loss</v>
      </c>
      <c r="P8829" s="2" t="s">
        <v>23</v>
      </c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550"/>
        <v>Good Sales</v>
      </c>
      <c r="F8830" s="2">
        <v>0.16</v>
      </c>
      <c r="G8830" s="2">
        <f t="shared" si="548"/>
        <v>350.08</v>
      </c>
      <c r="H8830" s="2">
        <f t="shared" si="549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tr">
        <f t="shared" si="551"/>
        <v>loss</v>
      </c>
      <c r="P8830" s="2" t="s">
        <v>48</v>
      </c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550"/>
        <v>Good Sales</v>
      </c>
      <c r="F8831" s="2">
        <v>0.17</v>
      </c>
      <c r="G8831" s="2">
        <f t="shared" si="548"/>
        <v>458.30980000000005</v>
      </c>
      <c r="H8831" s="2">
        <f t="shared" si="549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tr">
        <f t="shared" si="551"/>
        <v>loss</v>
      </c>
      <c r="P8831" s="2" t="s">
        <v>23</v>
      </c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550"/>
        <v>Good Sales</v>
      </c>
      <c r="F8832" s="2">
        <v>0.3</v>
      </c>
      <c r="G8832" s="2">
        <f t="shared" si="548"/>
        <v>400.61400000000003</v>
      </c>
      <c r="H8832" s="2">
        <f t="shared" si="549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tr">
        <f t="shared" si="551"/>
        <v>loss</v>
      </c>
      <c r="P8832" s="2" t="s">
        <v>39</v>
      </c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550"/>
        <v>Good Sales</v>
      </c>
      <c r="F8833" s="2">
        <v>0.13</v>
      </c>
      <c r="G8833" s="2">
        <f t="shared" si="548"/>
        <v>639.08910000000003</v>
      </c>
      <c r="H8833" s="2">
        <f t="shared" si="549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tr">
        <f t="shared" si="551"/>
        <v>profit</v>
      </c>
      <c r="P8833" s="2" t="s">
        <v>48</v>
      </c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550"/>
        <v>Good Sales</v>
      </c>
      <c r="F8834" s="2">
        <v>0.01</v>
      </c>
      <c r="G8834" s="2">
        <f t="shared" ref="G8834:G8897" si="552">D8834*F8834</f>
        <v>32.407199999999996</v>
      </c>
      <c r="H8834" s="2">
        <f t="shared" ref="H8834:H8897" si="553">D8834-G8834</f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tr">
        <f t="shared" si="551"/>
        <v>loss</v>
      </c>
      <c r="P8834" s="2" t="s">
        <v>48</v>
      </c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554">IF(D8835&gt;800,"Good Sales","concerning")</f>
        <v>Good Sales</v>
      </c>
      <c r="F8835" s="2">
        <v>0.48</v>
      </c>
      <c r="G8835" s="2">
        <f t="shared" si="552"/>
        <v>2033.9135999999999</v>
      </c>
      <c r="H8835" s="2">
        <f t="shared" si="553"/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tr">
        <f t="shared" ref="O8835:O8898" si="555">IF(N8835&gt;800,"profit","loss")</f>
        <v>loss</v>
      </c>
      <c r="P8835" s="2" t="s">
        <v>28</v>
      </c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554"/>
        <v>Good Sales</v>
      </c>
      <c r="F8836" s="2">
        <v>0.37</v>
      </c>
      <c r="G8836" s="2">
        <f t="shared" si="552"/>
        <v>790.80470000000003</v>
      </c>
      <c r="H8836" s="2">
        <f t="shared" si="553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tr">
        <f t="shared" si="555"/>
        <v>loss</v>
      </c>
      <c r="P8836" s="2" t="s">
        <v>39</v>
      </c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554"/>
        <v>Good Sales</v>
      </c>
      <c r="F8837" s="2">
        <v>7.0000000000000007E-2</v>
      </c>
      <c r="G8837" s="2">
        <f t="shared" si="552"/>
        <v>128.40660000000003</v>
      </c>
      <c r="H8837" s="2">
        <f t="shared" si="553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tr">
        <f t="shared" si="555"/>
        <v>loss</v>
      </c>
      <c r="P8837" s="2" t="s">
        <v>28</v>
      </c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554"/>
        <v>Good Sales</v>
      </c>
      <c r="F8838" s="2">
        <v>0.23</v>
      </c>
      <c r="G8838" s="2">
        <f t="shared" si="552"/>
        <v>646.40809999999999</v>
      </c>
      <c r="H8838" s="2">
        <f t="shared" si="553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tr">
        <f t="shared" si="555"/>
        <v>loss</v>
      </c>
      <c r="P8838" s="2" t="s">
        <v>34</v>
      </c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554"/>
        <v>Good Sales</v>
      </c>
      <c r="F8839" s="2">
        <v>0.03</v>
      </c>
      <c r="G8839" s="2">
        <f t="shared" si="552"/>
        <v>66.985799999999998</v>
      </c>
      <c r="H8839" s="2">
        <f t="shared" si="553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tr">
        <f t="shared" si="555"/>
        <v>loss</v>
      </c>
      <c r="P8839" s="2" t="s">
        <v>28</v>
      </c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554"/>
        <v>Good Sales</v>
      </c>
      <c r="F8840" s="2">
        <v>0.01</v>
      </c>
      <c r="G8840" s="2">
        <f t="shared" si="552"/>
        <v>36.032499999999999</v>
      </c>
      <c r="H8840" s="2">
        <f t="shared" si="553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tr">
        <f t="shared" si="555"/>
        <v>loss</v>
      </c>
      <c r="P8840" s="2" t="s">
        <v>17</v>
      </c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554"/>
        <v>Good Sales</v>
      </c>
      <c r="F8841" s="2">
        <v>0.02</v>
      </c>
      <c r="G8841" s="2">
        <f t="shared" si="552"/>
        <v>28.0502</v>
      </c>
      <c r="H8841" s="2">
        <f t="shared" si="553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tr">
        <f t="shared" si="555"/>
        <v>loss</v>
      </c>
      <c r="P8841" s="2" t="s">
        <v>28</v>
      </c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554"/>
        <v>Good Sales</v>
      </c>
      <c r="F8842" s="2">
        <v>0.38</v>
      </c>
      <c r="G8842" s="2">
        <f t="shared" si="552"/>
        <v>875.14</v>
      </c>
      <c r="H8842" s="2">
        <f t="shared" si="553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tr">
        <f t="shared" si="555"/>
        <v>loss</v>
      </c>
      <c r="P8842" s="2" t="s">
        <v>23</v>
      </c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554"/>
        <v>Good Sales</v>
      </c>
      <c r="F8843" s="2">
        <v>0.22</v>
      </c>
      <c r="G8843" s="2">
        <f t="shared" si="552"/>
        <v>986.95299999999997</v>
      </c>
      <c r="H8843" s="2">
        <f t="shared" si="553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tr">
        <f t="shared" si="555"/>
        <v>profit</v>
      </c>
      <c r="P8843" s="2" t="s">
        <v>39</v>
      </c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554"/>
        <v>Good Sales</v>
      </c>
      <c r="F8844" s="2">
        <v>0.42</v>
      </c>
      <c r="G8844" s="2">
        <f t="shared" si="552"/>
        <v>1598.0705999999998</v>
      </c>
      <c r="H8844" s="2">
        <f t="shared" si="553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tr">
        <f t="shared" si="555"/>
        <v>profit</v>
      </c>
      <c r="P8844" s="2" t="s">
        <v>39</v>
      </c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554"/>
        <v>Good Sales</v>
      </c>
      <c r="F8845" s="2">
        <v>0.15</v>
      </c>
      <c r="G8845" s="2">
        <f t="shared" si="552"/>
        <v>138.53099999999998</v>
      </c>
      <c r="H8845" s="2">
        <f t="shared" si="553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tr">
        <f t="shared" si="555"/>
        <v>loss</v>
      </c>
      <c r="P8845" s="2" t="s">
        <v>28</v>
      </c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554"/>
        <v>Good Sales</v>
      </c>
      <c r="F8846" s="2">
        <v>0.39</v>
      </c>
      <c r="G8846" s="2">
        <f t="shared" si="552"/>
        <v>1733.7996000000003</v>
      </c>
      <c r="H8846" s="2">
        <f t="shared" si="553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tr">
        <f t="shared" si="555"/>
        <v>loss</v>
      </c>
      <c r="P8846" s="2" t="s">
        <v>39</v>
      </c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554"/>
        <v>Good Sales</v>
      </c>
      <c r="F8847" s="2">
        <v>0.04</v>
      </c>
      <c r="G8847" s="2">
        <f t="shared" si="552"/>
        <v>119.4472</v>
      </c>
      <c r="H8847" s="2">
        <f t="shared" si="553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tr">
        <f t="shared" si="555"/>
        <v>loss</v>
      </c>
      <c r="P8847" s="2" t="s">
        <v>17</v>
      </c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554"/>
        <v>Good Sales</v>
      </c>
      <c r="F8848" s="2">
        <v>0.32</v>
      </c>
      <c r="G8848" s="2">
        <f t="shared" si="552"/>
        <v>1097.1232</v>
      </c>
      <c r="H8848" s="2">
        <f t="shared" si="553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tr">
        <f t="shared" si="555"/>
        <v>loss</v>
      </c>
      <c r="P8848" s="2" t="s">
        <v>34</v>
      </c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554"/>
        <v>Good Sales</v>
      </c>
      <c r="F8849" s="2">
        <v>0.18</v>
      </c>
      <c r="G8849" s="2">
        <f t="shared" si="552"/>
        <v>277.53479999999996</v>
      </c>
      <c r="H8849" s="2">
        <f t="shared" si="553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tr">
        <f t="shared" si="555"/>
        <v>loss</v>
      </c>
      <c r="P8849" s="2" t="s">
        <v>34</v>
      </c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554"/>
        <v>Good Sales</v>
      </c>
      <c r="F8850" s="2">
        <v>0.14000000000000001</v>
      </c>
      <c r="G8850" s="2">
        <f t="shared" si="552"/>
        <v>316.89980000000003</v>
      </c>
      <c r="H8850" s="2">
        <f t="shared" si="553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tr">
        <f t="shared" si="555"/>
        <v>loss</v>
      </c>
      <c r="P8850" s="2" t="s">
        <v>39</v>
      </c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554"/>
        <v>Good Sales</v>
      </c>
      <c r="F8851" s="2">
        <v>0.41</v>
      </c>
      <c r="G8851" s="2">
        <f t="shared" si="552"/>
        <v>1661.8858</v>
      </c>
      <c r="H8851" s="2">
        <f t="shared" si="553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tr">
        <f t="shared" si="555"/>
        <v>loss</v>
      </c>
      <c r="P8851" s="2" t="s">
        <v>39</v>
      </c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554"/>
        <v>Good Sales</v>
      </c>
      <c r="F8852" s="2">
        <v>0.03</v>
      </c>
      <c r="G8852" s="2">
        <f t="shared" si="552"/>
        <v>51.609299999999998</v>
      </c>
      <c r="H8852" s="2">
        <f t="shared" si="553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tr">
        <f t="shared" si="555"/>
        <v>loss</v>
      </c>
      <c r="P8852" s="2" t="s">
        <v>34</v>
      </c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554"/>
        <v>Good Sales</v>
      </c>
      <c r="F8853" s="2">
        <v>0.47</v>
      </c>
      <c r="G8853" s="2">
        <f t="shared" si="552"/>
        <v>427.13599999999997</v>
      </c>
      <c r="H8853" s="2">
        <f t="shared" si="553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tr">
        <f t="shared" si="555"/>
        <v>loss</v>
      </c>
      <c r="P8853" s="2" t="s">
        <v>17</v>
      </c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554"/>
        <v>Good Sales</v>
      </c>
      <c r="F8854" s="2">
        <v>0.39</v>
      </c>
      <c r="G8854" s="2">
        <f t="shared" si="552"/>
        <v>761.93910000000005</v>
      </c>
      <c r="H8854" s="2">
        <f t="shared" si="553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tr">
        <f t="shared" si="555"/>
        <v>loss</v>
      </c>
      <c r="P8854" s="2" t="s">
        <v>28</v>
      </c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554"/>
        <v>concerning</v>
      </c>
      <c r="F8855" s="2">
        <v>0.18</v>
      </c>
      <c r="G8855" s="2">
        <f t="shared" si="552"/>
        <v>79.050600000000003</v>
      </c>
      <c r="H8855" s="2">
        <f t="shared" si="553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tr">
        <f t="shared" si="555"/>
        <v>loss</v>
      </c>
      <c r="P8855" s="2" t="s">
        <v>34</v>
      </c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554"/>
        <v>Good Sales</v>
      </c>
      <c r="F8856" s="2">
        <v>0.5</v>
      </c>
      <c r="G8856" s="2">
        <f t="shared" si="552"/>
        <v>1808.75</v>
      </c>
      <c r="H8856" s="2">
        <f t="shared" si="553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tr">
        <f t="shared" si="555"/>
        <v>loss</v>
      </c>
      <c r="P8856" s="2" t="s">
        <v>34</v>
      </c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554"/>
        <v>Good Sales</v>
      </c>
      <c r="F8857" s="2">
        <v>0.1</v>
      </c>
      <c r="G8857" s="2">
        <f t="shared" si="552"/>
        <v>82.39500000000001</v>
      </c>
      <c r="H8857" s="2">
        <f t="shared" si="553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tr">
        <f t="shared" si="555"/>
        <v>loss</v>
      </c>
      <c r="P8857" s="2" t="s">
        <v>34</v>
      </c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554"/>
        <v>Good Sales</v>
      </c>
      <c r="F8858" s="2">
        <v>0.2</v>
      </c>
      <c r="G8858" s="2">
        <f t="shared" si="552"/>
        <v>299.42399999999998</v>
      </c>
      <c r="H8858" s="2">
        <f t="shared" si="553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tr">
        <f t="shared" si="555"/>
        <v>loss</v>
      </c>
      <c r="P8858" s="2" t="s">
        <v>39</v>
      </c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554"/>
        <v>Good Sales</v>
      </c>
      <c r="F8859" s="2">
        <v>0.44</v>
      </c>
      <c r="G8859" s="2">
        <f t="shared" si="552"/>
        <v>1943.6120000000001</v>
      </c>
      <c r="H8859" s="2">
        <f t="shared" si="553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tr">
        <f t="shared" si="555"/>
        <v>loss</v>
      </c>
      <c r="P8859" s="2" t="s">
        <v>39</v>
      </c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554"/>
        <v>Good Sales</v>
      </c>
      <c r="F8860" s="2">
        <v>0.5</v>
      </c>
      <c r="G8860" s="2">
        <f t="shared" si="552"/>
        <v>1374.22</v>
      </c>
      <c r="H8860" s="2">
        <f t="shared" si="553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tr">
        <f t="shared" si="555"/>
        <v>loss</v>
      </c>
      <c r="P8860" s="2" t="s">
        <v>23</v>
      </c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554"/>
        <v>Good Sales</v>
      </c>
      <c r="F8861" s="2">
        <v>0.12</v>
      </c>
      <c r="G8861" s="2">
        <f t="shared" si="552"/>
        <v>200.94719999999998</v>
      </c>
      <c r="H8861" s="2">
        <f t="shared" si="553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tr">
        <f t="shared" si="555"/>
        <v>loss</v>
      </c>
      <c r="P8861" s="2" t="s">
        <v>48</v>
      </c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554"/>
        <v>Good Sales</v>
      </c>
      <c r="F8862" s="2">
        <v>0.37</v>
      </c>
      <c r="G8862" s="2">
        <f t="shared" si="552"/>
        <v>1029.9209000000001</v>
      </c>
      <c r="H8862" s="2">
        <f t="shared" si="553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tr">
        <f t="shared" si="555"/>
        <v>loss</v>
      </c>
      <c r="P8862" s="2" t="s">
        <v>34</v>
      </c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554"/>
        <v>Good Sales</v>
      </c>
      <c r="F8863" s="2">
        <v>0.15</v>
      </c>
      <c r="G8863" s="2">
        <f t="shared" si="552"/>
        <v>175.434</v>
      </c>
      <c r="H8863" s="2">
        <f t="shared" si="553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tr">
        <f t="shared" si="555"/>
        <v>loss</v>
      </c>
      <c r="P8863" s="2" t="s">
        <v>39</v>
      </c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554"/>
        <v>concerning</v>
      </c>
      <c r="F8864" s="2">
        <v>0.38</v>
      </c>
      <c r="G8864" s="2">
        <f t="shared" si="552"/>
        <v>84.873000000000005</v>
      </c>
      <c r="H8864" s="2">
        <f t="shared" si="553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tr">
        <f t="shared" si="555"/>
        <v>loss</v>
      </c>
      <c r="P8864" s="2" t="s">
        <v>34</v>
      </c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554"/>
        <v>Good Sales</v>
      </c>
      <c r="F8865" s="2">
        <v>0.06</v>
      </c>
      <c r="G8865" s="2">
        <f t="shared" si="552"/>
        <v>183.4974</v>
      </c>
      <c r="H8865" s="2">
        <f t="shared" si="553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tr">
        <f t="shared" si="555"/>
        <v>loss</v>
      </c>
      <c r="P8865" s="2" t="s">
        <v>28</v>
      </c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554"/>
        <v>Good Sales</v>
      </c>
      <c r="F8866" s="2">
        <v>0.17</v>
      </c>
      <c r="G8866" s="2">
        <f t="shared" si="552"/>
        <v>611.86739999999998</v>
      </c>
      <c r="H8866" s="2">
        <f t="shared" si="553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tr">
        <f t="shared" si="555"/>
        <v>profit</v>
      </c>
      <c r="P8866" s="2" t="s">
        <v>39</v>
      </c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554"/>
        <v>Good Sales</v>
      </c>
      <c r="F8867" s="2">
        <v>0.04</v>
      </c>
      <c r="G8867" s="2">
        <f t="shared" si="552"/>
        <v>176.43720000000002</v>
      </c>
      <c r="H8867" s="2">
        <f t="shared" si="553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tr">
        <f t="shared" si="555"/>
        <v>profit</v>
      </c>
      <c r="P8867" s="2" t="s">
        <v>34</v>
      </c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554"/>
        <v>Good Sales</v>
      </c>
      <c r="F8868" s="2">
        <v>0.25</v>
      </c>
      <c r="G8868" s="2">
        <f t="shared" si="552"/>
        <v>970.5575</v>
      </c>
      <c r="H8868" s="2">
        <f t="shared" si="553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tr">
        <f t="shared" si="555"/>
        <v>profit</v>
      </c>
      <c r="P8868" s="2" t="s">
        <v>39</v>
      </c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554"/>
        <v>Good Sales</v>
      </c>
      <c r="F8869" s="2">
        <v>0.35</v>
      </c>
      <c r="G8869" s="2">
        <f t="shared" si="552"/>
        <v>1624.252</v>
      </c>
      <c r="H8869" s="2">
        <f t="shared" si="553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tr">
        <f t="shared" si="555"/>
        <v>profit</v>
      </c>
      <c r="P8869" s="2" t="s">
        <v>23</v>
      </c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554"/>
        <v>Good Sales</v>
      </c>
      <c r="F8870" s="2">
        <v>0.19</v>
      </c>
      <c r="G8870" s="2">
        <f t="shared" si="552"/>
        <v>936.92230000000006</v>
      </c>
      <c r="H8870" s="2">
        <f t="shared" si="553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tr">
        <f t="shared" si="555"/>
        <v>profit</v>
      </c>
      <c r="P8870" s="2" t="s">
        <v>17</v>
      </c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554"/>
        <v>Good Sales</v>
      </c>
      <c r="F8871" s="2">
        <v>0.31</v>
      </c>
      <c r="G8871" s="2">
        <f t="shared" si="552"/>
        <v>1162.5557999999999</v>
      </c>
      <c r="H8871" s="2">
        <f t="shared" si="553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tr">
        <f t="shared" si="555"/>
        <v>loss</v>
      </c>
      <c r="P8871" s="2" t="s">
        <v>17</v>
      </c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554"/>
        <v>Good Sales</v>
      </c>
      <c r="F8872" s="2">
        <v>0.28000000000000003</v>
      </c>
      <c r="G8872" s="2">
        <f t="shared" si="552"/>
        <v>1218.7896000000001</v>
      </c>
      <c r="H8872" s="2">
        <f t="shared" si="553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tr">
        <f t="shared" si="555"/>
        <v>profit</v>
      </c>
      <c r="P8872" s="2" t="s">
        <v>28</v>
      </c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554"/>
        <v>Good Sales</v>
      </c>
      <c r="F8873" s="2">
        <v>0.15</v>
      </c>
      <c r="G8873" s="2">
        <f t="shared" si="552"/>
        <v>510.19200000000001</v>
      </c>
      <c r="H8873" s="2">
        <f t="shared" si="553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tr">
        <f t="shared" si="555"/>
        <v>loss</v>
      </c>
      <c r="P8873" s="2" t="s">
        <v>48</v>
      </c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554"/>
        <v>Good Sales</v>
      </c>
      <c r="F8874" s="2">
        <v>0.24</v>
      </c>
      <c r="G8874" s="2">
        <f t="shared" si="552"/>
        <v>225.024</v>
      </c>
      <c r="H8874" s="2">
        <f t="shared" si="553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tr">
        <f t="shared" si="555"/>
        <v>loss</v>
      </c>
      <c r="P8874" s="2" t="s">
        <v>28</v>
      </c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554"/>
        <v>Good Sales</v>
      </c>
      <c r="F8875" s="2">
        <v>0.03</v>
      </c>
      <c r="G8875" s="2">
        <f t="shared" si="552"/>
        <v>29.7102</v>
      </c>
      <c r="H8875" s="2">
        <f t="shared" si="553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tr">
        <f t="shared" si="555"/>
        <v>loss</v>
      </c>
      <c r="P8875" s="2" t="s">
        <v>23</v>
      </c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554"/>
        <v>concerning</v>
      </c>
      <c r="F8876" s="2">
        <v>0.23</v>
      </c>
      <c r="G8876" s="2">
        <f t="shared" si="552"/>
        <v>147.2621</v>
      </c>
      <c r="H8876" s="2">
        <f t="shared" si="553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tr">
        <f t="shared" si="555"/>
        <v>loss</v>
      </c>
      <c r="P8876" s="2" t="s">
        <v>34</v>
      </c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554"/>
        <v>Good Sales</v>
      </c>
      <c r="F8877" s="2">
        <v>0.23</v>
      </c>
      <c r="G8877" s="2">
        <f t="shared" si="552"/>
        <v>1085.7334000000001</v>
      </c>
      <c r="H8877" s="2">
        <f t="shared" si="553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tr">
        <f t="shared" si="555"/>
        <v>profit</v>
      </c>
      <c r="P8877" s="2" t="s">
        <v>17</v>
      </c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554"/>
        <v>Good Sales</v>
      </c>
      <c r="F8878" s="2">
        <v>0.01</v>
      </c>
      <c r="G8878" s="2">
        <f t="shared" si="552"/>
        <v>33.964800000000004</v>
      </c>
      <c r="H8878" s="2">
        <f t="shared" si="553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tr">
        <f t="shared" si="555"/>
        <v>loss</v>
      </c>
      <c r="P8878" s="2" t="s">
        <v>23</v>
      </c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554"/>
        <v>Good Sales</v>
      </c>
      <c r="F8879" s="2">
        <v>0.26</v>
      </c>
      <c r="G8879" s="2">
        <f t="shared" si="552"/>
        <v>1032.3456000000001</v>
      </c>
      <c r="H8879" s="2">
        <f t="shared" si="553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tr">
        <f t="shared" si="555"/>
        <v>profit</v>
      </c>
      <c r="P8879" s="2" t="s">
        <v>39</v>
      </c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554"/>
        <v>Good Sales</v>
      </c>
      <c r="F8880" s="2">
        <v>0.37</v>
      </c>
      <c r="G8880" s="2">
        <f t="shared" si="552"/>
        <v>637.38790000000006</v>
      </c>
      <c r="H8880" s="2">
        <f t="shared" si="553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tr">
        <f t="shared" si="555"/>
        <v>loss</v>
      </c>
      <c r="P8880" s="2" t="s">
        <v>34</v>
      </c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554"/>
        <v>Good Sales</v>
      </c>
      <c r="F8881" s="2">
        <v>0.23</v>
      </c>
      <c r="G8881" s="2">
        <f t="shared" si="552"/>
        <v>541.89610000000005</v>
      </c>
      <c r="H8881" s="2">
        <f t="shared" si="553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tr">
        <f t="shared" si="555"/>
        <v>loss</v>
      </c>
      <c r="P8881" s="2" t="s">
        <v>23</v>
      </c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554"/>
        <v>concerning</v>
      </c>
      <c r="F8882" s="2">
        <v>0.32</v>
      </c>
      <c r="G8882" s="2">
        <f t="shared" si="552"/>
        <v>94.374400000000009</v>
      </c>
      <c r="H8882" s="2">
        <f t="shared" si="553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tr">
        <f t="shared" si="555"/>
        <v>loss</v>
      </c>
      <c r="P8882" s="2" t="s">
        <v>23</v>
      </c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554"/>
        <v>Good Sales</v>
      </c>
      <c r="F8883" s="2">
        <v>0.27</v>
      </c>
      <c r="G8883" s="2">
        <f t="shared" si="552"/>
        <v>1203.1578000000002</v>
      </c>
      <c r="H8883" s="2">
        <f t="shared" si="553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tr">
        <f t="shared" si="555"/>
        <v>profit</v>
      </c>
      <c r="P8883" s="2" t="s">
        <v>34</v>
      </c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554"/>
        <v>Good Sales</v>
      </c>
      <c r="F8884" s="2">
        <v>0.39</v>
      </c>
      <c r="G8884" s="2">
        <f t="shared" si="552"/>
        <v>1669.0908000000002</v>
      </c>
      <c r="H8884" s="2">
        <f t="shared" si="553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tr">
        <f t="shared" si="555"/>
        <v>loss</v>
      </c>
      <c r="P8884" s="2" t="s">
        <v>23</v>
      </c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554"/>
        <v>Good Sales</v>
      </c>
      <c r="F8885" s="2">
        <v>0.26</v>
      </c>
      <c r="G8885" s="2">
        <f t="shared" si="552"/>
        <v>1025.8507999999999</v>
      </c>
      <c r="H8885" s="2">
        <f t="shared" si="553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tr">
        <f t="shared" si="555"/>
        <v>loss</v>
      </c>
      <c r="P8885" s="2" t="s">
        <v>23</v>
      </c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554"/>
        <v>concerning</v>
      </c>
      <c r="F8886" s="2">
        <v>0.17</v>
      </c>
      <c r="G8886" s="2">
        <f t="shared" si="552"/>
        <v>65.565600000000003</v>
      </c>
      <c r="H8886" s="2">
        <f t="shared" si="553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tr">
        <f t="shared" si="555"/>
        <v>loss</v>
      </c>
      <c r="P8886" s="2" t="s">
        <v>39</v>
      </c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554"/>
        <v>Good Sales</v>
      </c>
      <c r="F8887" s="2">
        <v>0.41</v>
      </c>
      <c r="G8887" s="2">
        <f t="shared" si="552"/>
        <v>391.06619999999998</v>
      </c>
      <c r="H8887" s="2">
        <f t="shared" si="553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tr">
        <f t="shared" si="555"/>
        <v>loss</v>
      </c>
      <c r="P8887" s="2" t="s">
        <v>23</v>
      </c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554"/>
        <v>Good Sales</v>
      </c>
      <c r="F8888" s="2">
        <v>0.03</v>
      </c>
      <c r="G8888" s="2">
        <f t="shared" si="552"/>
        <v>52.123199999999997</v>
      </c>
      <c r="H8888" s="2">
        <f t="shared" si="553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tr">
        <f t="shared" si="555"/>
        <v>loss</v>
      </c>
      <c r="P8888" s="2" t="s">
        <v>28</v>
      </c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554"/>
        <v>Good Sales</v>
      </c>
      <c r="F8889" s="2">
        <v>0.14000000000000001</v>
      </c>
      <c r="G8889" s="2">
        <f t="shared" si="552"/>
        <v>194.46140000000003</v>
      </c>
      <c r="H8889" s="2">
        <f t="shared" si="553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tr">
        <f t="shared" si="555"/>
        <v>loss</v>
      </c>
      <c r="P8889" s="2" t="s">
        <v>28</v>
      </c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554"/>
        <v>Good Sales</v>
      </c>
      <c r="F8890" s="2">
        <v>0.3</v>
      </c>
      <c r="G8890" s="2">
        <f t="shared" si="552"/>
        <v>1262.5349999999999</v>
      </c>
      <c r="H8890" s="2">
        <f t="shared" si="553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tr">
        <f t="shared" si="555"/>
        <v>loss</v>
      </c>
      <c r="P8890" s="2" t="s">
        <v>48</v>
      </c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554"/>
        <v>Good Sales</v>
      </c>
      <c r="F8891" s="2">
        <v>0.43</v>
      </c>
      <c r="G8891" s="2">
        <f t="shared" si="552"/>
        <v>453.52100000000002</v>
      </c>
      <c r="H8891" s="2">
        <f t="shared" si="553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tr">
        <f t="shared" si="555"/>
        <v>loss</v>
      </c>
      <c r="P8891" s="2" t="s">
        <v>48</v>
      </c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554"/>
        <v>Good Sales</v>
      </c>
      <c r="F8892" s="2">
        <v>0.04</v>
      </c>
      <c r="G8892" s="2">
        <f t="shared" si="552"/>
        <v>108.29639999999999</v>
      </c>
      <c r="H8892" s="2">
        <f t="shared" si="553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tr">
        <f t="shared" si="555"/>
        <v>loss</v>
      </c>
      <c r="P8892" s="2" t="s">
        <v>39</v>
      </c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554"/>
        <v>Good Sales</v>
      </c>
      <c r="F8893" s="2">
        <v>0.05</v>
      </c>
      <c r="G8893" s="2">
        <f t="shared" si="552"/>
        <v>144.98850000000002</v>
      </c>
      <c r="H8893" s="2">
        <f t="shared" si="553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tr">
        <f t="shared" si="555"/>
        <v>loss</v>
      </c>
      <c r="P8893" s="2" t="s">
        <v>23</v>
      </c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554"/>
        <v>Good Sales</v>
      </c>
      <c r="F8894" s="2">
        <v>0.14000000000000001</v>
      </c>
      <c r="G8894" s="2">
        <f t="shared" si="552"/>
        <v>305.55840000000001</v>
      </c>
      <c r="H8894" s="2">
        <f t="shared" si="553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tr">
        <f t="shared" si="555"/>
        <v>loss</v>
      </c>
      <c r="P8894" s="2" t="s">
        <v>48</v>
      </c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554"/>
        <v>Good Sales</v>
      </c>
      <c r="F8895" s="2">
        <v>0.17</v>
      </c>
      <c r="G8895" s="2">
        <f t="shared" si="552"/>
        <v>217.49289999999999</v>
      </c>
      <c r="H8895" s="2">
        <f t="shared" si="553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tr">
        <f t="shared" si="555"/>
        <v>loss</v>
      </c>
      <c r="P8895" s="2" t="s">
        <v>28</v>
      </c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554"/>
        <v>Good Sales</v>
      </c>
      <c r="F8896" s="2">
        <v>0.42</v>
      </c>
      <c r="G8896" s="2">
        <f t="shared" si="552"/>
        <v>2018.2847999999997</v>
      </c>
      <c r="H8896" s="2">
        <f t="shared" si="553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tr">
        <f t="shared" si="555"/>
        <v>profit</v>
      </c>
      <c r="P8896" s="2" t="s">
        <v>34</v>
      </c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554"/>
        <v>Good Sales</v>
      </c>
      <c r="F8897" s="2">
        <v>0.48</v>
      </c>
      <c r="G8897" s="2">
        <f t="shared" si="552"/>
        <v>1020.3167999999999</v>
      </c>
      <c r="H8897" s="2">
        <f t="shared" si="553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tr">
        <f t="shared" si="555"/>
        <v>loss</v>
      </c>
      <c r="P8897" s="2" t="s">
        <v>39</v>
      </c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554"/>
        <v>Good Sales</v>
      </c>
      <c r="F8898" s="2">
        <v>0.01</v>
      </c>
      <c r="G8898" s="2">
        <f t="shared" ref="G8898:G8961" si="556">D8898*F8898</f>
        <v>36.638200000000005</v>
      </c>
      <c r="H8898" s="2">
        <f t="shared" ref="H8898:H8961" si="557">D8898-G8898</f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tr">
        <f t="shared" si="555"/>
        <v>loss</v>
      </c>
      <c r="P8898" s="2" t="s">
        <v>28</v>
      </c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558">IF(D8899&gt;800,"Good Sales","concerning")</f>
        <v>Good Sales</v>
      </c>
      <c r="F8899" s="2">
        <v>0.01</v>
      </c>
      <c r="G8899" s="2">
        <f t="shared" si="556"/>
        <v>10.0183</v>
      </c>
      <c r="H8899" s="2">
        <f t="shared" si="557"/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tr">
        <f t="shared" ref="O8899:O8962" si="559">IF(N8899&gt;800,"profit","loss")</f>
        <v>loss</v>
      </c>
      <c r="P8899" s="2" t="s">
        <v>28</v>
      </c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558"/>
        <v>Good Sales</v>
      </c>
      <c r="F8900" s="2">
        <v>0.43</v>
      </c>
      <c r="G8900" s="2">
        <f t="shared" si="556"/>
        <v>1776.6611000000003</v>
      </c>
      <c r="H8900" s="2">
        <f t="shared" si="557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tr">
        <f t="shared" si="559"/>
        <v>loss</v>
      </c>
      <c r="P8900" s="2" t="s">
        <v>48</v>
      </c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558"/>
        <v>Good Sales</v>
      </c>
      <c r="F8901" s="2">
        <v>7.0000000000000007E-2</v>
      </c>
      <c r="G8901" s="2">
        <f t="shared" si="556"/>
        <v>81.050899999999999</v>
      </c>
      <c r="H8901" s="2">
        <f t="shared" si="557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tr">
        <f t="shared" si="559"/>
        <v>loss</v>
      </c>
      <c r="P8901" s="2" t="s">
        <v>28</v>
      </c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558"/>
        <v>Good Sales</v>
      </c>
      <c r="F8902" s="2">
        <v>0.17</v>
      </c>
      <c r="G8902" s="2">
        <f t="shared" si="556"/>
        <v>579.53000000000009</v>
      </c>
      <c r="H8902" s="2">
        <f t="shared" si="557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tr">
        <f t="shared" si="559"/>
        <v>loss</v>
      </c>
      <c r="P8902" s="2" t="s">
        <v>23</v>
      </c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558"/>
        <v>Good Sales</v>
      </c>
      <c r="F8903" s="2">
        <v>0.14000000000000001</v>
      </c>
      <c r="G8903" s="2">
        <f t="shared" si="556"/>
        <v>361.45620000000002</v>
      </c>
      <c r="H8903" s="2">
        <f t="shared" si="557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tr">
        <f t="shared" si="559"/>
        <v>loss</v>
      </c>
      <c r="P8903" s="2" t="s">
        <v>34</v>
      </c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558"/>
        <v>Good Sales</v>
      </c>
      <c r="F8904" s="2">
        <v>0.14000000000000001</v>
      </c>
      <c r="G8904" s="2">
        <f t="shared" si="556"/>
        <v>114.5382</v>
      </c>
      <c r="H8904" s="2">
        <f t="shared" si="557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tr">
        <f t="shared" si="559"/>
        <v>loss</v>
      </c>
      <c r="P8904" s="2" t="s">
        <v>34</v>
      </c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558"/>
        <v>concerning</v>
      </c>
      <c r="F8905" s="2">
        <v>0.16</v>
      </c>
      <c r="G8905" s="2">
        <f t="shared" si="556"/>
        <v>35.56</v>
      </c>
      <c r="H8905" s="2">
        <f t="shared" si="557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tr">
        <f t="shared" si="559"/>
        <v>loss</v>
      </c>
      <c r="P8905" s="2" t="s">
        <v>34</v>
      </c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558"/>
        <v>Good Sales</v>
      </c>
      <c r="F8906" s="2">
        <v>0.17</v>
      </c>
      <c r="G8906" s="2">
        <f t="shared" si="556"/>
        <v>792.3139000000001</v>
      </c>
      <c r="H8906" s="2">
        <f t="shared" si="557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tr">
        <f t="shared" si="559"/>
        <v>loss</v>
      </c>
      <c r="P8906" s="2" t="s">
        <v>23</v>
      </c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558"/>
        <v>concerning</v>
      </c>
      <c r="F8907" s="2">
        <v>0.31</v>
      </c>
      <c r="G8907" s="2">
        <f t="shared" si="556"/>
        <v>221.9228</v>
      </c>
      <c r="H8907" s="2">
        <f t="shared" si="557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tr">
        <f t="shared" si="559"/>
        <v>loss</v>
      </c>
      <c r="P8907" s="2" t="s">
        <v>17</v>
      </c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558"/>
        <v>Good Sales</v>
      </c>
      <c r="F8908" s="2">
        <v>0.31</v>
      </c>
      <c r="G8908" s="2">
        <f t="shared" si="556"/>
        <v>1101.8206</v>
      </c>
      <c r="H8908" s="2">
        <f t="shared" si="557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tr">
        <f t="shared" si="559"/>
        <v>loss</v>
      </c>
      <c r="P8908" s="2" t="s">
        <v>17</v>
      </c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558"/>
        <v>Good Sales</v>
      </c>
      <c r="F8909" s="2">
        <v>0.26</v>
      </c>
      <c r="G8909" s="2">
        <f t="shared" si="556"/>
        <v>857.52160000000003</v>
      </c>
      <c r="H8909" s="2">
        <f t="shared" si="557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tr">
        <f t="shared" si="559"/>
        <v>loss</v>
      </c>
      <c r="P8909" s="2" t="s">
        <v>23</v>
      </c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558"/>
        <v>Good Sales</v>
      </c>
      <c r="F8910" s="2">
        <v>0.43</v>
      </c>
      <c r="G8910" s="2">
        <f t="shared" si="556"/>
        <v>763.00490000000002</v>
      </c>
      <c r="H8910" s="2">
        <f t="shared" si="557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tr">
        <f t="shared" si="559"/>
        <v>loss</v>
      </c>
      <c r="P8910" s="2" t="s">
        <v>34</v>
      </c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558"/>
        <v>Good Sales</v>
      </c>
      <c r="F8911" s="2">
        <v>0.42</v>
      </c>
      <c r="G8911" s="2">
        <f t="shared" si="556"/>
        <v>423.51959999999997</v>
      </c>
      <c r="H8911" s="2">
        <f t="shared" si="557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tr">
        <f t="shared" si="559"/>
        <v>loss</v>
      </c>
      <c r="P8911" s="2" t="s">
        <v>17</v>
      </c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558"/>
        <v>Good Sales</v>
      </c>
      <c r="F8912" s="2">
        <v>0.11</v>
      </c>
      <c r="G8912" s="2">
        <f t="shared" si="556"/>
        <v>107.11909999999999</v>
      </c>
      <c r="H8912" s="2">
        <f t="shared" si="557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tr">
        <f t="shared" si="559"/>
        <v>loss</v>
      </c>
      <c r="P8912" s="2" t="s">
        <v>28</v>
      </c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558"/>
        <v>Good Sales</v>
      </c>
      <c r="F8913" s="2">
        <v>0.27</v>
      </c>
      <c r="G8913" s="2">
        <f t="shared" si="556"/>
        <v>801.38970000000006</v>
      </c>
      <c r="H8913" s="2">
        <f t="shared" si="557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tr">
        <f t="shared" si="559"/>
        <v>loss</v>
      </c>
      <c r="P8913" s="2" t="s">
        <v>39</v>
      </c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558"/>
        <v>Good Sales</v>
      </c>
      <c r="F8914" s="2">
        <v>0.39</v>
      </c>
      <c r="G8914" s="2">
        <f t="shared" si="556"/>
        <v>1084.1649</v>
      </c>
      <c r="H8914" s="2">
        <f t="shared" si="557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tr">
        <f t="shared" si="559"/>
        <v>loss</v>
      </c>
      <c r="P8914" s="2" t="s">
        <v>48</v>
      </c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558"/>
        <v>Good Sales</v>
      </c>
      <c r="F8915" s="2">
        <v>0.43</v>
      </c>
      <c r="G8915" s="2">
        <f t="shared" si="556"/>
        <v>1888.5944</v>
      </c>
      <c r="H8915" s="2">
        <f t="shared" si="557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tr">
        <f t="shared" si="559"/>
        <v>loss</v>
      </c>
      <c r="P8915" s="2" t="s">
        <v>17</v>
      </c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558"/>
        <v>Good Sales</v>
      </c>
      <c r="F8916" s="2">
        <v>0.13</v>
      </c>
      <c r="G8916" s="2">
        <f t="shared" si="556"/>
        <v>420.68260000000004</v>
      </c>
      <c r="H8916" s="2">
        <f t="shared" si="557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tr">
        <f t="shared" si="559"/>
        <v>loss</v>
      </c>
      <c r="P8916" s="2" t="s">
        <v>23</v>
      </c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558"/>
        <v>Good Sales</v>
      </c>
      <c r="F8917" s="2">
        <v>0.25</v>
      </c>
      <c r="G8917" s="2">
        <f t="shared" si="556"/>
        <v>1028.6125</v>
      </c>
      <c r="H8917" s="2">
        <f t="shared" si="557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tr">
        <f t="shared" si="559"/>
        <v>loss</v>
      </c>
      <c r="P8917" s="2" t="s">
        <v>48</v>
      </c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558"/>
        <v>concerning</v>
      </c>
      <c r="F8918" s="2">
        <v>0.26</v>
      </c>
      <c r="G8918" s="2">
        <f t="shared" si="556"/>
        <v>67.293199999999999</v>
      </c>
      <c r="H8918" s="2">
        <f t="shared" si="557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tr">
        <f t="shared" si="559"/>
        <v>loss</v>
      </c>
      <c r="P8918" s="2" t="s">
        <v>17</v>
      </c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558"/>
        <v>Good Sales</v>
      </c>
      <c r="F8919" s="2">
        <v>0.35</v>
      </c>
      <c r="G8919" s="2">
        <f t="shared" si="556"/>
        <v>1185.7544999999998</v>
      </c>
      <c r="H8919" s="2">
        <f t="shared" si="557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tr">
        <f t="shared" si="559"/>
        <v>profit</v>
      </c>
      <c r="P8919" s="2" t="s">
        <v>23</v>
      </c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558"/>
        <v>Good Sales</v>
      </c>
      <c r="F8920" s="2">
        <v>0.17</v>
      </c>
      <c r="G8920" s="2">
        <f t="shared" si="556"/>
        <v>211.67890000000003</v>
      </c>
      <c r="H8920" s="2">
        <f t="shared" si="557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tr">
        <f t="shared" si="559"/>
        <v>loss</v>
      </c>
      <c r="P8920" s="2" t="s">
        <v>48</v>
      </c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558"/>
        <v>Good Sales</v>
      </c>
      <c r="F8921" s="2">
        <v>0.15</v>
      </c>
      <c r="G8921" s="2">
        <f t="shared" si="556"/>
        <v>200.8365</v>
      </c>
      <c r="H8921" s="2">
        <f t="shared" si="557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tr">
        <f t="shared" si="559"/>
        <v>loss</v>
      </c>
      <c r="P8921" s="2" t="s">
        <v>23</v>
      </c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558"/>
        <v>Good Sales</v>
      </c>
      <c r="F8922" s="2">
        <v>0.35</v>
      </c>
      <c r="G8922" s="2">
        <f t="shared" si="556"/>
        <v>1270.787</v>
      </c>
      <c r="H8922" s="2">
        <f t="shared" si="557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tr">
        <f t="shared" si="559"/>
        <v>loss</v>
      </c>
      <c r="P8922" s="2" t="s">
        <v>28</v>
      </c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558"/>
        <v>Good Sales</v>
      </c>
      <c r="F8923" s="2">
        <v>0.2</v>
      </c>
      <c r="G8923" s="2">
        <f t="shared" si="556"/>
        <v>797.56400000000008</v>
      </c>
      <c r="H8923" s="2">
        <f t="shared" si="557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tr">
        <f t="shared" si="559"/>
        <v>loss</v>
      </c>
      <c r="P8923" s="2" t="s">
        <v>48</v>
      </c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558"/>
        <v>Good Sales</v>
      </c>
      <c r="F8924" s="2">
        <v>0</v>
      </c>
      <c r="G8924" s="2">
        <f t="shared" si="556"/>
        <v>0</v>
      </c>
      <c r="H8924" s="2">
        <f t="shared" si="557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tr">
        <f t="shared" si="559"/>
        <v>loss</v>
      </c>
      <c r="P8924" s="2" t="s">
        <v>17</v>
      </c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558"/>
        <v>Good Sales</v>
      </c>
      <c r="F8925" s="2">
        <v>0.47</v>
      </c>
      <c r="G8925" s="2">
        <f t="shared" si="556"/>
        <v>1866.5485999999999</v>
      </c>
      <c r="H8925" s="2">
        <f t="shared" si="557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tr">
        <f t="shared" si="559"/>
        <v>loss</v>
      </c>
      <c r="P8925" s="2" t="s">
        <v>48</v>
      </c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558"/>
        <v>Good Sales</v>
      </c>
      <c r="F8926" s="2">
        <v>7.0000000000000007E-2</v>
      </c>
      <c r="G8926" s="2">
        <f t="shared" si="556"/>
        <v>159.2045</v>
      </c>
      <c r="H8926" s="2">
        <f t="shared" si="557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tr">
        <f t="shared" si="559"/>
        <v>loss</v>
      </c>
      <c r="P8926" s="2" t="s">
        <v>28</v>
      </c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558"/>
        <v>Good Sales</v>
      </c>
      <c r="F8927" s="2">
        <v>7.0000000000000007E-2</v>
      </c>
      <c r="G8927" s="2">
        <f t="shared" si="556"/>
        <v>301.17220000000003</v>
      </c>
      <c r="H8927" s="2">
        <f t="shared" si="557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tr">
        <f t="shared" si="559"/>
        <v>loss</v>
      </c>
      <c r="P8927" s="2" t="s">
        <v>48</v>
      </c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558"/>
        <v>concerning</v>
      </c>
      <c r="F8928" s="2">
        <v>0.41</v>
      </c>
      <c r="G8928" s="2">
        <f t="shared" si="556"/>
        <v>91.032299999999992</v>
      </c>
      <c r="H8928" s="2">
        <f t="shared" si="557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tr">
        <f t="shared" si="559"/>
        <v>loss</v>
      </c>
      <c r="P8928" s="2" t="s">
        <v>39</v>
      </c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558"/>
        <v>concerning</v>
      </c>
      <c r="F8929" s="2">
        <v>0.17</v>
      </c>
      <c r="G8929" s="2">
        <f t="shared" si="556"/>
        <v>86.55210000000001</v>
      </c>
      <c r="H8929" s="2">
        <f t="shared" si="557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tr">
        <f t="shared" si="559"/>
        <v>loss</v>
      </c>
      <c r="P8929" s="2" t="s">
        <v>17</v>
      </c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558"/>
        <v>Good Sales</v>
      </c>
      <c r="F8930" s="2">
        <v>0.16</v>
      </c>
      <c r="G8930" s="2">
        <f t="shared" si="556"/>
        <v>624.65919999999994</v>
      </c>
      <c r="H8930" s="2">
        <f t="shared" si="557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tr">
        <f t="shared" si="559"/>
        <v>loss</v>
      </c>
      <c r="P8930" s="2" t="s">
        <v>17</v>
      </c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558"/>
        <v>Good Sales</v>
      </c>
      <c r="F8931" s="2">
        <v>0.31</v>
      </c>
      <c r="G8931" s="2">
        <f t="shared" si="556"/>
        <v>978.99239999999998</v>
      </c>
      <c r="H8931" s="2">
        <f t="shared" si="557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tr">
        <f t="shared" si="559"/>
        <v>loss</v>
      </c>
      <c r="P8931" s="2" t="s">
        <v>28</v>
      </c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558"/>
        <v>Good Sales</v>
      </c>
      <c r="F8932" s="2">
        <v>0.03</v>
      </c>
      <c r="G8932" s="2">
        <f t="shared" si="556"/>
        <v>85.175999999999988</v>
      </c>
      <c r="H8932" s="2">
        <f t="shared" si="557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tr">
        <f t="shared" si="559"/>
        <v>loss</v>
      </c>
      <c r="P8932" s="2" t="s">
        <v>17</v>
      </c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558"/>
        <v>Good Sales</v>
      </c>
      <c r="F8933" s="2">
        <v>0.12</v>
      </c>
      <c r="G8933" s="2">
        <f t="shared" si="556"/>
        <v>373.02</v>
      </c>
      <c r="H8933" s="2">
        <f t="shared" si="557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tr">
        <f t="shared" si="559"/>
        <v>profit</v>
      </c>
      <c r="P8933" s="2" t="s">
        <v>34</v>
      </c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558"/>
        <v>Good Sales</v>
      </c>
      <c r="F8934" s="2">
        <v>0.03</v>
      </c>
      <c r="G8934" s="2">
        <f t="shared" si="556"/>
        <v>139.7379</v>
      </c>
      <c r="H8934" s="2">
        <f t="shared" si="557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tr">
        <f t="shared" si="559"/>
        <v>loss</v>
      </c>
      <c r="P8934" s="2" t="s">
        <v>39</v>
      </c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558"/>
        <v>Good Sales</v>
      </c>
      <c r="F8935" s="2">
        <v>0.15</v>
      </c>
      <c r="G8935" s="2">
        <f t="shared" si="556"/>
        <v>496.81950000000001</v>
      </c>
      <c r="H8935" s="2">
        <f t="shared" si="557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tr">
        <f t="shared" si="559"/>
        <v>loss</v>
      </c>
      <c r="P8935" s="2" t="s">
        <v>17</v>
      </c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558"/>
        <v>Good Sales</v>
      </c>
      <c r="F8936" s="2">
        <v>0.43</v>
      </c>
      <c r="G8936" s="2">
        <f t="shared" si="556"/>
        <v>1407.2309</v>
      </c>
      <c r="H8936" s="2">
        <f t="shared" si="557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tr">
        <f t="shared" si="559"/>
        <v>loss</v>
      </c>
      <c r="P8936" s="2" t="s">
        <v>23</v>
      </c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558"/>
        <v>Good Sales</v>
      </c>
      <c r="F8937" s="2">
        <v>0.45</v>
      </c>
      <c r="G8937" s="2">
        <f t="shared" si="556"/>
        <v>1719.6344999999999</v>
      </c>
      <c r="H8937" s="2">
        <f t="shared" si="557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tr">
        <f t="shared" si="559"/>
        <v>loss</v>
      </c>
      <c r="P8937" s="2" t="s">
        <v>39</v>
      </c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558"/>
        <v>Good Sales</v>
      </c>
      <c r="F8938" s="2">
        <v>0.15</v>
      </c>
      <c r="G8938" s="2">
        <f t="shared" si="556"/>
        <v>651.96599999999989</v>
      </c>
      <c r="H8938" s="2">
        <f t="shared" si="557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tr">
        <f t="shared" si="559"/>
        <v>profit</v>
      </c>
      <c r="P8938" s="2" t="s">
        <v>39</v>
      </c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558"/>
        <v>Good Sales</v>
      </c>
      <c r="F8939" s="2">
        <v>0.09</v>
      </c>
      <c r="G8939" s="2">
        <f t="shared" si="556"/>
        <v>124.50329999999998</v>
      </c>
      <c r="H8939" s="2">
        <f t="shared" si="557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tr">
        <f t="shared" si="559"/>
        <v>loss</v>
      </c>
      <c r="P8939" s="2" t="s">
        <v>28</v>
      </c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558"/>
        <v>Good Sales</v>
      </c>
      <c r="F8940" s="2">
        <v>7.0000000000000007E-2</v>
      </c>
      <c r="G8940" s="2">
        <f t="shared" si="556"/>
        <v>218.54490000000004</v>
      </c>
      <c r="H8940" s="2">
        <f t="shared" si="557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tr">
        <f t="shared" si="559"/>
        <v>loss</v>
      </c>
      <c r="P8940" s="2" t="s">
        <v>34</v>
      </c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558"/>
        <v>Good Sales</v>
      </c>
      <c r="F8941" s="2">
        <v>0.2</v>
      </c>
      <c r="G8941" s="2">
        <f t="shared" si="556"/>
        <v>592.29600000000005</v>
      </c>
      <c r="H8941" s="2">
        <f t="shared" si="557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tr">
        <f t="shared" si="559"/>
        <v>loss</v>
      </c>
      <c r="P8941" s="2" t="s">
        <v>48</v>
      </c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558"/>
        <v>concerning</v>
      </c>
      <c r="F8942" s="2">
        <v>0.41</v>
      </c>
      <c r="G8942" s="2">
        <f t="shared" si="556"/>
        <v>311.91159999999996</v>
      </c>
      <c r="H8942" s="2">
        <f t="shared" si="557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tr">
        <f t="shared" si="559"/>
        <v>loss</v>
      </c>
      <c r="P8942" s="2" t="s">
        <v>28</v>
      </c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558"/>
        <v>Good Sales</v>
      </c>
      <c r="F8943" s="2">
        <v>0.43</v>
      </c>
      <c r="G8943" s="2">
        <f t="shared" si="556"/>
        <v>1139.3065000000001</v>
      </c>
      <c r="H8943" s="2">
        <f t="shared" si="557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tr">
        <f t="shared" si="559"/>
        <v>loss</v>
      </c>
      <c r="P8943" s="2" t="s">
        <v>48</v>
      </c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558"/>
        <v>concerning</v>
      </c>
      <c r="F8944" s="2">
        <v>0.02</v>
      </c>
      <c r="G8944" s="2">
        <f t="shared" si="556"/>
        <v>8.8160000000000007</v>
      </c>
      <c r="H8944" s="2">
        <f t="shared" si="557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tr">
        <f t="shared" si="559"/>
        <v>loss</v>
      </c>
      <c r="P8944" s="2" t="s">
        <v>28</v>
      </c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558"/>
        <v>Good Sales</v>
      </c>
      <c r="F8945" s="2">
        <v>0.1</v>
      </c>
      <c r="G8945" s="2">
        <f t="shared" si="556"/>
        <v>100.63</v>
      </c>
      <c r="H8945" s="2">
        <f t="shared" si="557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tr">
        <f t="shared" si="559"/>
        <v>loss</v>
      </c>
      <c r="P8945" s="2" t="s">
        <v>17</v>
      </c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558"/>
        <v>Good Sales</v>
      </c>
      <c r="F8946" s="2">
        <v>0.1</v>
      </c>
      <c r="G8946" s="2">
        <f t="shared" si="556"/>
        <v>457.35200000000009</v>
      </c>
      <c r="H8946" s="2">
        <f t="shared" si="557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tr">
        <f t="shared" si="559"/>
        <v>loss</v>
      </c>
      <c r="P8946" s="2" t="s">
        <v>28</v>
      </c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558"/>
        <v>concerning</v>
      </c>
      <c r="F8947" s="2">
        <v>0.41</v>
      </c>
      <c r="G8947" s="2">
        <f t="shared" si="556"/>
        <v>280.55889999999999</v>
      </c>
      <c r="H8947" s="2">
        <f t="shared" si="557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tr">
        <f t="shared" si="559"/>
        <v>loss</v>
      </c>
      <c r="P8947" s="2" t="s">
        <v>39</v>
      </c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558"/>
        <v>Good Sales</v>
      </c>
      <c r="F8948" s="2">
        <v>0.23</v>
      </c>
      <c r="G8948" s="2">
        <f t="shared" si="556"/>
        <v>675.43870000000004</v>
      </c>
      <c r="H8948" s="2">
        <f t="shared" si="557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tr">
        <f t="shared" si="559"/>
        <v>loss</v>
      </c>
      <c r="P8948" s="2" t="s">
        <v>34</v>
      </c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558"/>
        <v>Good Sales</v>
      </c>
      <c r="F8949" s="2">
        <v>0.18</v>
      </c>
      <c r="G8949" s="2">
        <f t="shared" si="556"/>
        <v>303.31079999999997</v>
      </c>
      <c r="H8949" s="2">
        <f t="shared" si="557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tr">
        <f t="shared" si="559"/>
        <v>loss</v>
      </c>
      <c r="P8949" s="2" t="s">
        <v>17</v>
      </c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558"/>
        <v>Good Sales</v>
      </c>
      <c r="F8950" s="2">
        <v>0.48</v>
      </c>
      <c r="G8950" s="2">
        <f t="shared" si="556"/>
        <v>1354.0991999999999</v>
      </c>
      <c r="H8950" s="2">
        <f t="shared" si="557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tr">
        <f t="shared" si="559"/>
        <v>loss</v>
      </c>
      <c r="P8950" s="2" t="s">
        <v>48</v>
      </c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558"/>
        <v>Good Sales</v>
      </c>
      <c r="F8951" s="2">
        <v>0.46</v>
      </c>
      <c r="G8951" s="2">
        <f t="shared" si="556"/>
        <v>575.63019999999995</v>
      </c>
      <c r="H8951" s="2">
        <f t="shared" si="557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tr">
        <f t="shared" si="559"/>
        <v>loss</v>
      </c>
      <c r="P8951" s="2" t="s">
        <v>28</v>
      </c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558"/>
        <v>Good Sales</v>
      </c>
      <c r="F8952" s="2">
        <v>0.22</v>
      </c>
      <c r="G8952" s="2">
        <f t="shared" si="556"/>
        <v>501.0412</v>
      </c>
      <c r="H8952" s="2">
        <f t="shared" si="557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tr">
        <f t="shared" si="559"/>
        <v>loss</v>
      </c>
      <c r="P8952" s="2" t="s">
        <v>28</v>
      </c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558"/>
        <v>Good Sales</v>
      </c>
      <c r="F8953" s="2">
        <v>0.06</v>
      </c>
      <c r="G8953" s="2">
        <f t="shared" si="556"/>
        <v>260.99580000000003</v>
      </c>
      <c r="H8953" s="2">
        <f t="shared" si="557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tr">
        <f t="shared" si="559"/>
        <v>loss</v>
      </c>
      <c r="P8953" s="2" t="s">
        <v>17</v>
      </c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558"/>
        <v>Good Sales</v>
      </c>
      <c r="F8954" s="2">
        <v>0.09</v>
      </c>
      <c r="G8954" s="2">
        <f t="shared" si="556"/>
        <v>174.91139999999999</v>
      </c>
      <c r="H8954" s="2">
        <f t="shared" si="557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tr">
        <f t="shared" si="559"/>
        <v>loss</v>
      </c>
      <c r="P8954" s="2" t="s">
        <v>48</v>
      </c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558"/>
        <v>Good Sales</v>
      </c>
      <c r="F8955" s="2">
        <v>0.06</v>
      </c>
      <c r="G8955" s="2">
        <f t="shared" si="556"/>
        <v>109.791</v>
      </c>
      <c r="H8955" s="2">
        <f t="shared" si="557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tr">
        <f t="shared" si="559"/>
        <v>loss</v>
      </c>
      <c r="P8955" s="2" t="s">
        <v>39</v>
      </c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558"/>
        <v>Good Sales</v>
      </c>
      <c r="F8956" s="2">
        <v>0.34</v>
      </c>
      <c r="G8956" s="2">
        <f t="shared" si="556"/>
        <v>777.23320000000001</v>
      </c>
      <c r="H8956" s="2">
        <f t="shared" si="557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tr">
        <f t="shared" si="559"/>
        <v>loss</v>
      </c>
      <c r="P8956" s="2" t="s">
        <v>48</v>
      </c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558"/>
        <v>concerning</v>
      </c>
      <c r="F8957" s="2">
        <v>0.28000000000000003</v>
      </c>
      <c r="G8957" s="2">
        <f t="shared" si="556"/>
        <v>165.87479999999999</v>
      </c>
      <c r="H8957" s="2">
        <f t="shared" si="557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tr">
        <f t="shared" si="559"/>
        <v>loss</v>
      </c>
      <c r="P8957" s="2" t="s">
        <v>23</v>
      </c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558"/>
        <v>Good Sales</v>
      </c>
      <c r="F8958" s="2">
        <v>0.28000000000000003</v>
      </c>
      <c r="G8958" s="2">
        <f t="shared" si="556"/>
        <v>559.44000000000005</v>
      </c>
      <c r="H8958" s="2">
        <f t="shared" si="557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tr">
        <f t="shared" si="559"/>
        <v>loss</v>
      </c>
      <c r="P8958" s="2" t="s">
        <v>39</v>
      </c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558"/>
        <v>concerning</v>
      </c>
      <c r="F8959" s="2">
        <v>0.05</v>
      </c>
      <c r="G8959" s="2">
        <f t="shared" si="556"/>
        <v>6.6905000000000001</v>
      </c>
      <c r="H8959" s="2">
        <f t="shared" si="557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tr">
        <f t="shared" si="559"/>
        <v>loss</v>
      </c>
      <c r="P8959" s="2" t="s">
        <v>17</v>
      </c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558"/>
        <v>Good Sales</v>
      </c>
      <c r="F8960" s="2">
        <v>0.4</v>
      </c>
      <c r="G8960" s="2">
        <f t="shared" si="556"/>
        <v>1026.6600000000001</v>
      </c>
      <c r="H8960" s="2">
        <f t="shared" si="557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tr">
        <f t="shared" si="559"/>
        <v>loss</v>
      </c>
      <c r="P8960" s="2" t="s">
        <v>23</v>
      </c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558"/>
        <v>Good Sales</v>
      </c>
      <c r="F8961" s="2">
        <v>0.27</v>
      </c>
      <c r="G8961" s="2">
        <f t="shared" si="556"/>
        <v>1148.8257000000001</v>
      </c>
      <c r="H8961" s="2">
        <f t="shared" si="557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tr">
        <f t="shared" si="559"/>
        <v>loss</v>
      </c>
      <c r="P8961" s="2" t="s">
        <v>17</v>
      </c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558"/>
        <v>Good Sales</v>
      </c>
      <c r="F8962" s="2">
        <v>0.05</v>
      </c>
      <c r="G8962" s="2">
        <f t="shared" ref="G8962:G9025" si="560">D8962*F8962</f>
        <v>140.25800000000001</v>
      </c>
      <c r="H8962" s="2">
        <f t="shared" ref="H8962:H9025" si="561">D8962-G8962</f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tr">
        <f t="shared" si="559"/>
        <v>profit</v>
      </c>
      <c r="P8962" s="2" t="s">
        <v>34</v>
      </c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562">IF(D8963&gt;800,"Good Sales","concerning")</f>
        <v>Good Sales</v>
      </c>
      <c r="F8963" s="2">
        <v>0.37</v>
      </c>
      <c r="G8963" s="2">
        <f t="shared" si="560"/>
        <v>1138.8045</v>
      </c>
      <c r="H8963" s="2">
        <f t="shared" si="561"/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tr">
        <f t="shared" ref="O8963:O9026" si="563">IF(N8963&gt;800,"profit","loss")</f>
        <v>loss</v>
      </c>
      <c r="P8963" s="2" t="s">
        <v>28</v>
      </c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562"/>
        <v>concerning</v>
      </c>
      <c r="F8964" s="2">
        <v>0.49</v>
      </c>
      <c r="G8964" s="2">
        <f t="shared" si="560"/>
        <v>122.38239999999999</v>
      </c>
      <c r="H8964" s="2">
        <f t="shared" si="56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tr">
        <f t="shared" si="563"/>
        <v>loss</v>
      </c>
      <c r="P8964" s="2" t="s">
        <v>28</v>
      </c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562"/>
        <v>Good Sales</v>
      </c>
      <c r="F8965" s="2">
        <v>0.22</v>
      </c>
      <c r="G8965" s="2">
        <f t="shared" si="560"/>
        <v>948.55639999999994</v>
      </c>
      <c r="H8965" s="2">
        <f t="shared" si="56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tr">
        <f t="shared" si="563"/>
        <v>profit</v>
      </c>
      <c r="P8965" s="2" t="s">
        <v>34</v>
      </c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562"/>
        <v>Good Sales</v>
      </c>
      <c r="F8966" s="2">
        <v>0.06</v>
      </c>
      <c r="G8966" s="2">
        <f t="shared" si="560"/>
        <v>119.19119999999999</v>
      </c>
      <c r="H8966" s="2">
        <f t="shared" si="56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tr">
        <f t="shared" si="563"/>
        <v>loss</v>
      </c>
      <c r="P8966" s="2" t="s">
        <v>28</v>
      </c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562"/>
        <v>Good Sales</v>
      </c>
      <c r="F8967" s="2">
        <v>0.05</v>
      </c>
      <c r="G8967" s="2">
        <f t="shared" si="560"/>
        <v>243.839</v>
      </c>
      <c r="H8967" s="2">
        <f t="shared" si="56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tr">
        <f t="shared" si="563"/>
        <v>loss</v>
      </c>
      <c r="P8967" s="2" t="s">
        <v>39</v>
      </c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562"/>
        <v>concerning</v>
      </c>
      <c r="F8968" s="2">
        <v>0.01</v>
      </c>
      <c r="G8968" s="2">
        <f t="shared" si="560"/>
        <v>6.9028</v>
      </c>
      <c r="H8968" s="2">
        <f t="shared" si="56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tr">
        <f t="shared" si="563"/>
        <v>loss</v>
      </c>
      <c r="P8968" s="2" t="s">
        <v>23</v>
      </c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562"/>
        <v>Good Sales</v>
      </c>
      <c r="F8969" s="2">
        <v>0.39</v>
      </c>
      <c r="G8969" s="2">
        <f t="shared" si="560"/>
        <v>1844.2671000000003</v>
      </c>
      <c r="H8969" s="2">
        <f t="shared" si="56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tr">
        <f t="shared" si="563"/>
        <v>profit</v>
      </c>
      <c r="P8969" s="2" t="s">
        <v>28</v>
      </c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562"/>
        <v>Good Sales</v>
      </c>
      <c r="F8970" s="2">
        <v>0.35</v>
      </c>
      <c r="G8970" s="2">
        <f t="shared" si="560"/>
        <v>1122.8105</v>
      </c>
      <c r="H8970" s="2">
        <f t="shared" si="56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tr">
        <f t="shared" si="563"/>
        <v>profit</v>
      </c>
      <c r="P8970" s="2" t="s">
        <v>34</v>
      </c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562"/>
        <v>concerning</v>
      </c>
      <c r="F8971" s="2">
        <v>0.28999999999999998</v>
      </c>
      <c r="G8971" s="2">
        <f t="shared" si="560"/>
        <v>103.3763</v>
      </c>
      <c r="H8971" s="2">
        <f t="shared" si="56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tr">
        <f t="shared" si="563"/>
        <v>loss</v>
      </c>
      <c r="P8971" s="2" t="s">
        <v>23</v>
      </c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562"/>
        <v>Good Sales</v>
      </c>
      <c r="F8972" s="2">
        <v>0.38</v>
      </c>
      <c r="G8972" s="2">
        <f t="shared" si="560"/>
        <v>1847.3054</v>
      </c>
      <c r="H8972" s="2">
        <f t="shared" si="56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tr">
        <f t="shared" si="563"/>
        <v>loss</v>
      </c>
      <c r="P8972" s="2" t="s">
        <v>17</v>
      </c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562"/>
        <v>concerning</v>
      </c>
      <c r="F8973" s="2">
        <v>0.5</v>
      </c>
      <c r="G8973" s="2">
        <f t="shared" si="560"/>
        <v>83.99</v>
      </c>
      <c r="H8973" s="2">
        <f t="shared" si="56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tr">
        <f t="shared" si="563"/>
        <v>loss</v>
      </c>
      <c r="P8973" s="2" t="s">
        <v>34</v>
      </c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562"/>
        <v>Good Sales</v>
      </c>
      <c r="F8974" s="2">
        <v>0.2</v>
      </c>
      <c r="G8974" s="2">
        <f t="shared" si="560"/>
        <v>736.08600000000001</v>
      </c>
      <c r="H8974" s="2">
        <f t="shared" si="56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tr">
        <f t="shared" si="563"/>
        <v>loss</v>
      </c>
      <c r="P8974" s="2" t="s">
        <v>23</v>
      </c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562"/>
        <v>Good Sales</v>
      </c>
      <c r="F8975" s="2">
        <v>0.35</v>
      </c>
      <c r="G8975" s="2">
        <f t="shared" si="560"/>
        <v>1560.5449999999998</v>
      </c>
      <c r="H8975" s="2">
        <f t="shared" si="56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tr">
        <f t="shared" si="563"/>
        <v>loss</v>
      </c>
      <c r="P8975" s="2" t="s">
        <v>23</v>
      </c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562"/>
        <v>Good Sales</v>
      </c>
      <c r="F8976" s="2">
        <v>0.19</v>
      </c>
      <c r="G8976" s="2">
        <f t="shared" si="560"/>
        <v>182.68120000000002</v>
      </c>
      <c r="H8976" s="2">
        <f t="shared" si="56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tr">
        <f t="shared" si="563"/>
        <v>loss</v>
      </c>
      <c r="P8976" s="2" t="s">
        <v>17</v>
      </c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562"/>
        <v>Good Sales</v>
      </c>
      <c r="F8977" s="2">
        <v>0.18</v>
      </c>
      <c r="G8977" s="2">
        <f t="shared" si="560"/>
        <v>320.84100000000001</v>
      </c>
      <c r="H8977" s="2">
        <f t="shared" si="56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tr">
        <f t="shared" si="563"/>
        <v>loss</v>
      </c>
      <c r="P8977" s="2" t="s">
        <v>23</v>
      </c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562"/>
        <v>Good Sales</v>
      </c>
      <c r="F8978" s="2">
        <v>0.43</v>
      </c>
      <c r="G8978" s="2">
        <f t="shared" si="560"/>
        <v>1225.5085999999999</v>
      </c>
      <c r="H8978" s="2">
        <f t="shared" si="56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tr">
        <f t="shared" si="563"/>
        <v>loss</v>
      </c>
      <c r="P8978" s="2" t="s">
        <v>28</v>
      </c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562"/>
        <v>Good Sales</v>
      </c>
      <c r="F8979" s="2">
        <v>0.28999999999999998</v>
      </c>
      <c r="G8979" s="2">
        <f t="shared" si="560"/>
        <v>995.01030000000003</v>
      </c>
      <c r="H8979" s="2">
        <f t="shared" si="56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tr">
        <f t="shared" si="563"/>
        <v>loss</v>
      </c>
      <c r="P8979" s="2" t="s">
        <v>17</v>
      </c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562"/>
        <v>Good Sales</v>
      </c>
      <c r="F8980" s="2">
        <v>0.06</v>
      </c>
      <c r="G8980" s="2">
        <f t="shared" si="560"/>
        <v>262.33139999999997</v>
      </c>
      <c r="H8980" s="2">
        <f t="shared" si="56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tr">
        <f t="shared" si="563"/>
        <v>profit</v>
      </c>
      <c r="P8980" s="2" t="s">
        <v>28</v>
      </c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562"/>
        <v>Good Sales</v>
      </c>
      <c r="F8981" s="2">
        <v>0.2</v>
      </c>
      <c r="G8981" s="2">
        <f t="shared" si="560"/>
        <v>765.85</v>
      </c>
      <c r="H8981" s="2">
        <f t="shared" si="56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tr">
        <f t="shared" si="563"/>
        <v>loss</v>
      </c>
      <c r="P8981" s="2" t="s">
        <v>39</v>
      </c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562"/>
        <v>Good Sales</v>
      </c>
      <c r="F8982" s="2">
        <v>0.4</v>
      </c>
      <c r="G8982" s="2">
        <f t="shared" si="560"/>
        <v>752.12800000000004</v>
      </c>
      <c r="H8982" s="2">
        <f t="shared" si="56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tr">
        <f t="shared" si="563"/>
        <v>loss</v>
      </c>
      <c r="P8982" s="2" t="s">
        <v>48</v>
      </c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562"/>
        <v>Good Sales</v>
      </c>
      <c r="F8983" s="2">
        <v>0.47</v>
      </c>
      <c r="G8983" s="2">
        <f t="shared" si="560"/>
        <v>1939.4221</v>
      </c>
      <c r="H8983" s="2">
        <f t="shared" si="56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tr">
        <f t="shared" si="563"/>
        <v>loss</v>
      </c>
      <c r="P8983" s="2" t="s">
        <v>39</v>
      </c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562"/>
        <v>Good Sales</v>
      </c>
      <c r="F8984" s="2">
        <v>0.31</v>
      </c>
      <c r="G8984" s="2">
        <f t="shared" si="560"/>
        <v>1498.4717999999998</v>
      </c>
      <c r="H8984" s="2">
        <f t="shared" si="56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tr">
        <f t="shared" si="563"/>
        <v>profit</v>
      </c>
      <c r="P8984" s="2" t="s">
        <v>39</v>
      </c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562"/>
        <v>Good Sales</v>
      </c>
      <c r="F8985" s="2">
        <v>0.2</v>
      </c>
      <c r="G8985" s="2">
        <f t="shared" si="560"/>
        <v>242.44600000000003</v>
      </c>
      <c r="H8985" s="2">
        <f t="shared" si="56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tr">
        <f t="shared" si="563"/>
        <v>loss</v>
      </c>
      <c r="P8985" s="2" t="s">
        <v>17</v>
      </c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562"/>
        <v>concerning</v>
      </c>
      <c r="F8986" s="2">
        <v>0.13</v>
      </c>
      <c r="G8986" s="2">
        <f t="shared" si="560"/>
        <v>60.199100000000001</v>
      </c>
      <c r="H8986" s="2">
        <f t="shared" si="56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tr">
        <f t="shared" si="563"/>
        <v>loss</v>
      </c>
      <c r="P8986" s="2" t="s">
        <v>28</v>
      </c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562"/>
        <v>Good Sales</v>
      </c>
      <c r="F8987" s="2">
        <v>0.21</v>
      </c>
      <c r="G8987" s="2">
        <f t="shared" si="560"/>
        <v>459.99239999999998</v>
      </c>
      <c r="H8987" s="2">
        <f t="shared" si="56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tr">
        <f t="shared" si="563"/>
        <v>loss</v>
      </c>
      <c r="P8987" s="2" t="s">
        <v>17</v>
      </c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562"/>
        <v>Good Sales</v>
      </c>
      <c r="F8988" s="2">
        <v>0.28000000000000003</v>
      </c>
      <c r="G8988" s="2">
        <f t="shared" si="560"/>
        <v>1237.2780000000002</v>
      </c>
      <c r="H8988" s="2">
        <f t="shared" si="56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tr">
        <f t="shared" si="563"/>
        <v>loss</v>
      </c>
      <c r="P8988" s="2" t="s">
        <v>28</v>
      </c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562"/>
        <v>Good Sales</v>
      </c>
      <c r="F8989" s="2">
        <v>0</v>
      </c>
      <c r="G8989" s="2">
        <f t="shared" si="560"/>
        <v>0</v>
      </c>
      <c r="H8989" s="2">
        <f t="shared" si="56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tr">
        <f t="shared" si="563"/>
        <v>loss</v>
      </c>
      <c r="P8989" s="2" t="s">
        <v>17</v>
      </c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562"/>
        <v>Good Sales</v>
      </c>
      <c r="F8990" s="2">
        <v>0.13</v>
      </c>
      <c r="G8990" s="2">
        <f t="shared" si="560"/>
        <v>577.25329999999997</v>
      </c>
      <c r="H8990" s="2">
        <f t="shared" si="56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tr">
        <f t="shared" si="563"/>
        <v>profit</v>
      </c>
      <c r="P8990" s="2" t="s">
        <v>34</v>
      </c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562"/>
        <v>Good Sales</v>
      </c>
      <c r="F8991" s="2">
        <v>0.34</v>
      </c>
      <c r="G8991" s="2">
        <f t="shared" si="560"/>
        <v>1687.0256000000002</v>
      </c>
      <c r="H8991" s="2">
        <f t="shared" si="56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tr">
        <f t="shared" si="563"/>
        <v>loss</v>
      </c>
      <c r="P8991" s="2" t="s">
        <v>39</v>
      </c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562"/>
        <v>concerning</v>
      </c>
      <c r="F8992" s="2">
        <v>0.34</v>
      </c>
      <c r="G8992" s="2">
        <f t="shared" si="560"/>
        <v>123.96740000000001</v>
      </c>
      <c r="H8992" s="2">
        <f t="shared" si="56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tr">
        <f t="shared" si="563"/>
        <v>loss</v>
      </c>
      <c r="P8992" s="2" t="s">
        <v>28</v>
      </c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562"/>
        <v>Good Sales</v>
      </c>
      <c r="F8993" s="2">
        <v>0.33</v>
      </c>
      <c r="G8993" s="2">
        <f t="shared" si="560"/>
        <v>833.83080000000007</v>
      </c>
      <c r="H8993" s="2">
        <f t="shared" si="56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tr">
        <f t="shared" si="563"/>
        <v>loss</v>
      </c>
      <c r="P8993" s="2" t="s">
        <v>48</v>
      </c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562"/>
        <v>Good Sales</v>
      </c>
      <c r="F8994" s="2">
        <v>0.47</v>
      </c>
      <c r="G8994" s="2">
        <f t="shared" si="560"/>
        <v>804.42379999999991</v>
      </c>
      <c r="H8994" s="2">
        <f t="shared" si="56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tr">
        <f t="shared" si="563"/>
        <v>loss</v>
      </c>
      <c r="P8994" s="2" t="s">
        <v>34</v>
      </c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562"/>
        <v>Good Sales</v>
      </c>
      <c r="F8995" s="2">
        <v>0.28000000000000003</v>
      </c>
      <c r="G8995" s="2">
        <f t="shared" si="560"/>
        <v>568.12840000000006</v>
      </c>
      <c r="H8995" s="2">
        <f t="shared" si="56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tr">
        <f t="shared" si="563"/>
        <v>loss</v>
      </c>
      <c r="P8995" s="2" t="s">
        <v>34</v>
      </c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562"/>
        <v>Good Sales</v>
      </c>
      <c r="F8996" s="2">
        <v>0.13</v>
      </c>
      <c r="G8996" s="2">
        <f t="shared" si="560"/>
        <v>300.69130000000001</v>
      </c>
      <c r="H8996" s="2">
        <f t="shared" si="56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tr">
        <f t="shared" si="563"/>
        <v>loss</v>
      </c>
      <c r="P8996" s="2" t="s">
        <v>48</v>
      </c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562"/>
        <v>Good Sales</v>
      </c>
      <c r="F8997" s="2">
        <v>0.41</v>
      </c>
      <c r="G8997" s="2">
        <f t="shared" si="560"/>
        <v>1527.0654999999999</v>
      </c>
      <c r="H8997" s="2">
        <f t="shared" si="56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tr">
        <f t="shared" si="563"/>
        <v>profit</v>
      </c>
      <c r="P8997" s="2" t="s">
        <v>23</v>
      </c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562"/>
        <v>Good Sales</v>
      </c>
      <c r="F8998" s="2">
        <v>0.19</v>
      </c>
      <c r="G8998" s="2">
        <f t="shared" si="560"/>
        <v>569.50030000000004</v>
      </c>
      <c r="H8998" s="2">
        <f t="shared" si="56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tr">
        <f t="shared" si="563"/>
        <v>loss</v>
      </c>
      <c r="P8998" s="2" t="s">
        <v>17</v>
      </c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562"/>
        <v>Good Sales</v>
      </c>
      <c r="F8999" s="2">
        <v>0.12</v>
      </c>
      <c r="G8999" s="2">
        <f t="shared" si="560"/>
        <v>577.18680000000006</v>
      </c>
      <c r="H8999" s="2">
        <f t="shared" si="56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tr">
        <f t="shared" si="563"/>
        <v>loss</v>
      </c>
      <c r="P8999" s="2" t="s">
        <v>23</v>
      </c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562"/>
        <v>Good Sales</v>
      </c>
      <c r="F9000" s="2">
        <v>0.28000000000000003</v>
      </c>
      <c r="G9000" s="2">
        <f t="shared" si="560"/>
        <v>484.55400000000003</v>
      </c>
      <c r="H9000" s="2">
        <f t="shared" si="56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tr">
        <f t="shared" si="563"/>
        <v>loss</v>
      </c>
      <c r="P9000" s="2" t="s">
        <v>17</v>
      </c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562"/>
        <v>Good Sales</v>
      </c>
      <c r="F9001" s="2">
        <v>0.14000000000000001</v>
      </c>
      <c r="G9001" s="2">
        <f t="shared" si="560"/>
        <v>385.47180000000003</v>
      </c>
      <c r="H9001" s="2">
        <f t="shared" si="56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tr">
        <f t="shared" si="563"/>
        <v>loss</v>
      </c>
      <c r="P9001" s="2" t="s">
        <v>17</v>
      </c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562"/>
        <v>Good Sales</v>
      </c>
      <c r="F9002" s="2">
        <v>0.2</v>
      </c>
      <c r="G9002" s="2">
        <f t="shared" si="560"/>
        <v>817.06200000000001</v>
      </c>
      <c r="H9002" s="2">
        <f t="shared" si="56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tr">
        <f t="shared" si="563"/>
        <v>profit</v>
      </c>
      <c r="P9002" s="2" t="s">
        <v>17</v>
      </c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562"/>
        <v>Good Sales</v>
      </c>
      <c r="F9003" s="2">
        <v>0.35</v>
      </c>
      <c r="G9003" s="2">
        <f t="shared" si="560"/>
        <v>674.74399999999991</v>
      </c>
      <c r="H9003" s="2">
        <f t="shared" si="56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tr">
        <f t="shared" si="563"/>
        <v>loss</v>
      </c>
      <c r="P9003" s="2" t="s">
        <v>28</v>
      </c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562"/>
        <v>Good Sales</v>
      </c>
      <c r="F9004" s="2">
        <v>0.5</v>
      </c>
      <c r="G9004" s="2">
        <f t="shared" si="560"/>
        <v>1189.9849999999999</v>
      </c>
      <c r="H9004" s="2">
        <f t="shared" si="56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tr">
        <f t="shared" si="563"/>
        <v>loss</v>
      </c>
      <c r="P9004" s="2" t="s">
        <v>34</v>
      </c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562"/>
        <v>Good Sales</v>
      </c>
      <c r="F9005" s="2">
        <v>0.32</v>
      </c>
      <c r="G9005" s="2">
        <f t="shared" si="560"/>
        <v>1106.0416</v>
      </c>
      <c r="H9005" s="2">
        <f t="shared" si="56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tr">
        <f t="shared" si="563"/>
        <v>profit</v>
      </c>
      <c r="P9005" s="2" t="s">
        <v>48</v>
      </c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562"/>
        <v>Good Sales</v>
      </c>
      <c r="F9006" s="2">
        <v>0.14000000000000001</v>
      </c>
      <c r="G9006" s="2">
        <f t="shared" si="560"/>
        <v>604.471</v>
      </c>
      <c r="H9006" s="2">
        <f t="shared" si="56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tr">
        <f t="shared" si="563"/>
        <v>profit</v>
      </c>
      <c r="P9006" s="2" t="s">
        <v>48</v>
      </c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562"/>
        <v>Good Sales</v>
      </c>
      <c r="F9007" s="2">
        <v>0.05</v>
      </c>
      <c r="G9007" s="2">
        <f t="shared" si="560"/>
        <v>106.84200000000001</v>
      </c>
      <c r="H9007" s="2">
        <f t="shared" si="56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tr">
        <f t="shared" si="563"/>
        <v>loss</v>
      </c>
      <c r="P9007" s="2" t="s">
        <v>28</v>
      </c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562"/>
        <v>Good Sales</v>
      </c>
      <c r="F9008" s="2">
        <v>0.18</v>
      </c>
      <c r="G9008" s="2">
        <f t="shared" si="560"/>
        <v>487.18079999999998</v>
      </c>
      <c r="H9008" s="2">
        <f t="shared" si="56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tr">
        <f t="shared" si="563"/>
        <v>loss</v>
      </c>
      <c r="P9008" s="2" t="s">
        <v>23</v>
      </c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562"/>
        <v>Good Sales</v>
      </c>
      <c r="F9009" s="2">
        <v>0.01</v>
      </c>
      <c r="G9009" s="2">
        <f t="shared" si="560"/>
        <v>48.781000000000006</v>
      </c>
      <c r="H9009" s="2">
        <f t="shared" si="56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tr">
        <f t="shared" si="563"/>
        <v>profit</v>
      </c>
      <c r="P9009" s="2" t="s">
        <v>23</v>
      </c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562"/>
        <v>concerning</v>
      </c>
      <c r="F9010" s="2">
        <v>0.23</v>
      </c>
      <c r="G9010" s="2">
        <f t="shared" si="560"/>
        <v>70.863000000000014</v>
      </c>
      <c r="H9010" s="2">
        <f t="shared" si="56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tr">
        <f t="shared" si="563"/>
        <v>loss</v>
      </c>
      <c r="P9010" s="2" t="s">
        <v>23</v>
      </c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562"/>
        <v>Good Sales</v>
      </c>
      <c r="F9011" s="2">
        <v>0.33</v>
      </c>
      <c r="G9011" s="2">
        <f t="shared" si="560"/>
        <v>757.78560000000004</v>
      </c>
      <c r="H9011" s="2">
        <f t="shared" si="56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tr">
        <f t="shared" si="563"/>
        <v>loss</v>
      </c>
      <c r="P9011" s="2" t="s">
        <v>48</v>
      </c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562"/>
        <v>Good Sales</v>
      </c>
      <c r="F9012" s="2">
        <v>0.26</v>
      </c>
      <c r="G9012" s="2">
        <f t="shared" si="560"/>
        <v>836.24059999999997</v>
      </c>
      <c r="H9012" s="2">
        <f t="shared" si="56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tr">
        <f t="shared" si="563"/>
        <v>loss</v>
      </c>
      <c r="P9012" s="2" t="s">
        <v>34</v>
      </c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562"/>
        <v>concerning</v>
      </c>
      <c r="F9013" s="2">
        <v>0.43</v>
      </c>
      <c r="G9013" s="2">
        <f t="shared" si="560"/>
        <v>60.754699999999993</v>
      </c>
      <c r="H9013" s="2">
        <f t="shared" si="56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tr">
        <f t="shared" si="563"/>
        <v>loss</v>
      </c>
      <c r="P9013" s="2" t="s">
        <v>17</v>
      </c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562"/>
        <v>Good Sales</v>
      </c>
      <c r="F9014" s="2">
        <v>0.25</v>
      </c>
      <c r="G9014" s="2">
        <f t="shared" si="560"/>
        <v>756.0625</v>
      </c>
      <c r="H9014" s="2">
        <f t="shared" si="56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tr">
        <f t="shared" si="563"/>
        <v>loss</v>
      </c>
      <c r="P9014" s="2" t="s">
        <v>23</v>
      </c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562"/>
        <v>concerning</v>
      </c>
      <c r="F9015" s="2">
        <v>0.23</v>
      </c>
      <c r="G9015" s="2">
        <f t="shared" si="560"/>
        <v>86.337400000000002</v>
      </c>
      <c r="H9015" s="2">
        <f t="shared" si="56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tr">
        <f t="shared" si="563"/>
        <v>loss</v>
      </c>
      <c r="P9015" s="2" t="s">
        <v>28</v>
      </c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562"/>
        <v>Good Sales</v>
      </c>
      <c r="F9016" s="2">
        <v>0.15</v>
      </c>
      <c r="G9016" s="2">
        <f t="shared" si="560"/>
        <v>645.30599999999993</v>
      </c>
      <c r="H9016" s="2">
        <f t="shared" si="56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tr">
        <f t="shared" si="563"/>
        <v>loss</v>
      </c>
      <c r="P9016" s="2" t="s">
        <v>17</v>
      </c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562"/>
        <v>Good Sales</v>
      </c>
      <c r="F9017" s="2">
        <v>0.42</v>
      </c>
      <c r="G9017" s="2">
        <f t="shared" si="560"/>
        <v>1702.9823999999999</v>
      </c>
      <c r="H9017" s="2">
        <f t="shared" si="56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tr">
        <f t="shared" si="563"/>
        <v>loss</v>
      </c>
      <c r="P9017" s="2" t="s">
        <v>39</v>
      </c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562"/>
        <v>concerning</v>
      </c>
      <c r="F9018" s="2">
        <v>0.45</v>
      </c>
      <c r="G9018" s="2">
        <f t="shared" si="560"/>
        <v>116.1225</v>
      </c>
      <c r="H9018" s="2">
        <f t="shared" si="56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tr">
        <f t="shared" si="563"/>
        <v>loss</v>
      </c>
      <c r="P9018" s="2" t="s">
        <v>34</v>
      </c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562"/>
        <v>concerning</v>
      </c>
      <c r="F9019" s="2">
        <v>0.49</v>
      </c>
      <c r="G9019" s="2">
        <f t="shared" si="560"/>
        <v>166.17859999999999</v>
      </c>
      <c r="H9019" s="2">
        <f t="shared" si="56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tr">
        <f t="shared" si="563"/>
        <v>loss</v>
      </c>
      <c r="P9019" s="2" t="s">
        <v>17</v>
      </c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562"/>
        <v>Good Sales</v>
      </c>
      <c r="F9020" s="2">
        <v>0.49</v>
      </c>
      <c r="G9020" s="2">
        <f t="shared" si="560"/>
        <v>1858.4278999999999</v>
      </c>
      <c r="H9020" s="2">
        <f t="shared" si="56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tr">
        <f t="shared" si="563"/>
        <v>loss</v>
      </c>
      <c r="P9020" s="2" t="s">
        <v>28</v>
      </c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562"/>
        <v>Good Sales</v>
      </c>
      <c r="F9021" s="2">
        <v>0.49</v>
      </c>
      <c r="G9021" s="2">
        <f t="shared" si="560"/>
        <v>936.27729999999997</v>
      </c>
      <c r="H9021" s="2">
        <f t="shared" si="56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tr">
        <f t="shared" si="563"/>
        <v>loss</v>
      </c>
      <c r="P9021" s="2" t="s">
        <v>34</v>
      </c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562"/>
        <v>Good Sales</v>
      </c>
      <c r="F9022" s="2">
        <v>0.36</v>
      </c>
      <c r="G9022" s="2">
        <f t="shared" si="560"/>
        <v>1050.3468</v>
      </c>
      <c r="H9022" s="2">
        <f t="shared" si="56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tr">
        <f t="shared" si="563"/>
        <v>loss</v>
      </c>
      <c r="P9022" s="2" t="s">
        <v>34</v>
      </c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562"/>
        <v>Good Sales</v>
      </c>
      <c r="F9023" s="2">
        <v>0.28000000000000003</v>
      </c>
      <c r="G9023" s="2">
        <f t="shared" si="560"/>
        <v>398.89080000000001</v>
      </c>
      <c r="H9023" s="2">
        <f t="shared" si="56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tr">
        <f t="shared" si="563"/>
        <v>loss</v>
      </c>
      <c r="P9023" s="2" t="s">
        <v>17</v>
      </c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562"/>
        <v>Good Sales</v>
      </c>
      <c r="F9024" s="2">
        <v>0.09</v>
      </c>
      <c r="G9024" s="2">
        <f t="shared" si="560"/>
        <v>85.279499999999999</v>
      </c>
      <c r="H9024" s="2">
        <f t="shared" si="56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tr">
        <f t="shared" si="563"/>
        <v>loss</v>
      </c>
      <c r="P9024" s="2" t="s">
        <v>39</v>
      </c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562"/>
        <v>Good Sales</v>
      </c>
      <c r="F9025" s="2">
        <v>0.38</v>
      </c>
      <c r="G9025" s="2">
        <f t="shared" si="560"/>
        <v>589.29639999999995</v>
      </c>
      <c r="H9025" s="2">
        <f t="shared" si="56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tr">
        <f t="shared" si="563"/>
        <v>loss</v>
      </c>
      <c r="P9025" s="2" t="s">
        <v>34</v>
      </c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562"/>
        <v>Good Sales</v>
      </c>
      <c r="F9026" s="2">
        <v>0.37</v>
      </c>
      <c r="G9026" s="2">
        <f t="shared" ref="G9026:G9089" si="564">D9026*F9026</f>
        <v>484.29300000000001</v>
      </c>
      <c r="H9026" s="2">
        <f t="shared" ref="H9026:H9089" si="565">D9026-G9026</f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tr">
        <f t="shared" si="563"/>
        <v>loss</v>
      </c>
      <c r="P9026" s="2" t="s">
        <v>34</v>
      </c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566">IF(D9027&gt;800,"Good Sales","concerning")</f>
        <v>Good Sales</v>
      </c>
      <c r="F9027" s="2">
        <v>0.42</v>
      </c>
      <c r="G9027" s="2">
        <f t="shared" si="564"/>
        <v>964.6182</v>
      </c>
      <c r="H9027" s="2">
        <f t="shared" si="565"/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tr">
        <f t="shared" ref="O9027:O9090" si="567">IF(N9027&gt;800,"profit","loss")</f>
        <v>loss</v>
      </c>
      <c r="P9027" s="2" t="s">
        <v>48</v>
      </c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566"/>
        <v>Good Sales</v>
      </c>
      <c r="F9028" s="2">
        <v>0.23</v>
      </c>
      <c r="G9028" s="2">
        <f t="shared" si="564"/>
        <v>864.50330000000008</v>
      </c>
      <c r="H9028" s="2">
        <f t="shared" si="565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tr">
        <f t="shared" si="567"/>
        <v>loss</v>
      </c>
      <c r="P9028" s="2" t="s">
        <v>28</v>
      </c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566"/>
        <v>Good Sales</v>
      </c>
      <c r="F9029" s="2">
        <v>0.45</v>
      </c>
      <c r="G9029" s="2">
        <f t="shared" si="564"/>
        <v>1266.8534999999999</v>
      </c>
      <c r="H9029" s="2">
        <f t="shared" si="565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tr">
        <f t="shared" si="567"/>
        <v>profit</v>
      </c>
      <c r="P9029" s="2" t="s">
        <v>17</v>
      </c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566"/>
        <v>Good Sales</v>
      </c>
      <c r="F9030" s="2">
        <v>0.36</v>
      </c>
      <c r="G9030" s="2">
        <f t="shared" si="564"/>
        <v>1110.5891999999999</v>
      </c>
      <c r="H9030" s="2">
        <f t="shared" si="565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tr">
        <f t="shared" si="567"/>
        <v>loss</v>
      </c>
      <c r="P9030" s="2" t="s">
        <v>39</v>
      </c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566"/>
        <v>Good Sales</v>
      </c>
      <c r="F9031" s="2">
        <v>0.09</v>
      </c>
      <c r="G9031" s="2">
        <f t="shared" si="564"/>
        <v>216.30509999999998</v>
      </c>
      <c r="H9031" s="2">
        <f t="shared" si="565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tr">
        <f t="shared" si="567"/>
        <v>loss</v>
      </c>
      <c r="P9031" s="2" t="s">
        <v>17</v>
      </c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566"/>
        <v>Good Sales</v>
      </c>
      <c r="F9032" s="2">
        <v>0.1</v>
      </c>
      <c r="G9032" s="2">
        <f t="shared" si="564"/>
        <v>169.11900000000003</v>
      </c>
      <c r="H9032" s="2">
        <f t="shared" si="565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tr">
        <f t="shared" si="567"/>
        <v>loss</v>
      </c>
      <c r="P9032" s="2" t="s">
        <v>48</v>
      </c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566"/>
        <v>Good Sales</v>
      </c>
      <c r="F9033" s="2">
        <v>0.41</v>
      </c>
      <c r="G9033" s="2">
        <f t="shared" si="564"/>
        <v>329.30790000000002</v>
      </c>
      <c r="H9033" s="2">
        <f t="shared" si="565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tr">
        <f t="shared" si="567"/>
        <v>loss</v>
      </c>
      <c r="P9033" s="2" t="s">
        <v>34</v>
      </c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566"/>
        <v>Good Sales</v>
      </c>
      <c r="F9034" s="2">
        <v>0.21</v>
      </c>
      <c r="G9034" s="2">
        <f t="shared" si="564"/>
        <v>385.84769999999997</v>
      </c>
      <c r="H9034" s="2">
        <f t="shared" si="565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tr">
        <f t="shared" si="567"/>
        <v>loss</v>
      </c>
      <c r="P9034" s="2" t="s">
        <v>34</v>
      </c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566"/>
        <v>Good Sales</v>
      </c>
      <c r="F9035" s="2">
        <v>0.12</v>
      </c>
      <c r="G9035" s="2">
        <f t="shared" si="564"/>
        <v>403.13639999999998</v>
      </c>
      <c r="H9035" s="2">
        <f t="shared" si="565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tr">
        <f t="shared" si="567"/>
        <v>loss</v>
      </c>
      <c r="P9035" s="2" t="s">
        <v>23</v>
      </c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566"/>
        <v>Good Sales</v>
      </c>
      <c r="F9036" s="2">
        <v>0.21</v>
      </c>
      <c r="G9036" s="2">
        <f t="shared" si="564"/>
        <v>776.05709999999999</v>
      </c>
      <c r="H9036" s="2">
        <f t="shared" si="565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tr">
        <f t="shared" si="567"/>
        <v>profit</v>
      </c>
      <c r="P9036" s="2" t="s">
        <v>48</v>
      </c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566"/>
        <v>Good Sales</v>
      </c>
      <c r="F9037" s="2">
        <v>0.08</v>
      </c>
      <c r="G9037" s="2">
        <f t="shared" si="564"/>
        <v>191.91919999999999</v>
      </c>
      <c r="H9037" s="2">
        <f t="shared" si="565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tr">
        <f t="shared" si="567"/>
        <v>loss</v>
      </c>
      <c r="P9037" s="2" t="s">
        <v>17</v>
      </c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566"/>
        <v>Good Sales</v>
      </c>
      <c r="F9038" s="2">
        <v>0.45</v>
      </c>
      <c r="G9038" s="2">
        <f t="shared" si="564"/>
        <v>1467.2204999999999</v>
      </c>
      <c r="H9038" s="2">
        <f t="shared" si="565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tr">
        <f t="shared" si="567"/>
        <v>loss</v>
      </c>
      <c r="P9038" s="2" t="s">
        <v>23</v>
      </c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566"/>
        <v>Good Sales</v>
      </c>
      <c r="F9039" s="2">
        <v>0.04</v>
      </c>
      <c r="G9039" s="2">
        <f t="shared" si="564"/>
        <v>45.266000000000005</v>
      </c>
      <c r="H9039" s="2">
        <f t="shared" si="565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tr">
        <f t="shared" si="567"/>
        <v>loss</v>
      </c>
      <c r="P9039" s="2" t="s">
        <v>23</v>
      </c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566"/>
        <v>Good Sales</v>
      </c>
      <c r="F9040" s="2">
        <v>0.18</v>
      </c>
      <c r="G9040" s="2">
        <f t="shared" si="564"/>
        <v>776.57759999999996</v>
      </c>
      <c r="H9040" s="2">
        <f t="shared" si="565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tr">
        <f t="shared" si="567"/>
        <v>loss</v>
      </c>
      <c r="P9040" s="2" t="s">
        <v>34</v>
      </c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566"/>
        <v>Good Sales</v>
      </c>
      <c r="F9041" s="2">
        <v>0.28000000000000003</v>
      </c>
      <c r="G9041" s="2">
        <f t="shared" si="564"/>
        <v>1216.0652000000002</v>
      </c>
      <c r="H9041" s="2">
        <f t="shared" si="565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tr">
        <f t="shared" si="567"/>
        <v>profit</v>
      </c>
      <c r="P9041" s="2" t="s">
        <v>34</v>
      </c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566"/>
        <v>Good Sales</v>
      </c>
      <c r="F9042" s="2">
        <v>0.44</v>
      </c>
      <c r="G9042" s="2">
        <f t="shared" si="564"/>
        <v>734.62839999999994</v>
      </c>
      <c r="H9042" s="2">
        <f t="shared" si="565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tr">
        <f t="shared" si="567"/>
        <v>loss</v>
      </c>
      <c r="P9042" s="2" t="s">
        <v>23</v>
      </c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566"/>
        <v>Good Sales</v>
      </c>
      <c r="F9043" s="2">
        <v>0.39</v>
      </c>
      <c r="G9043" s="2">
        <f t="shared" si="564"/>
        <v>1085.6781000000001</v>
      </c>
      <c r="H9043" s="2">
        <f t="shared" si="565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tr">
        <f t="shared" si="567"/>
        <v>loss</v>
      </c>
      <c r="P9043" s="2" t="s">
        <v>39</v>
      </c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566"/>
        <v>Good Sales</v>
      </c>
      <c r="F9044" s="2">
        <v>0.01</v>
      </c>
      <c r="G9044" s="2">
        <f t="shared" si="564"/>
        <v>30.726399999999998</v>
      </c>
      <c r="H9044" s="2">
        <f t="shared" si="565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tr">
        <f t="shared" si="567"/>
        <v>loss</v>
      </c>
      <c r="P9044" s="2" t="s">
        <v>48</v>
      </c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566"/>
        <v>Good Sales</v>
      </c>
      <c r="F9045" s="2">
        <v>0.41</v>
      </c>
      <c r="G9045" s="2">
        <f t="shared" si="564"/>
        <v>990.11309999999992</v>
      </c>
      <c r="H9045" s="2">
        <f t="shared" si="565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tr">
        <f t="shared" si="567"/>
        <v>loss</v>
      </c>
      <c r="P9045" s="2" t="s">
        <v>28</v>
      </c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566"/>
        <v>Good Sales</v>
      </c>
      <c r="F9046" s="2">
        <v>0.32</v>
      </c>
      <c r="G9046" s="2">
        <f t="shared" si="564"/>
        <v>1460.6720000000003</v>
      </c>
      <c r="H9046" s="2">
        <f t="shared" si="565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tr">
        <f t="shared" si="567"/>
        <v>profit</v>
      </c>
      <c r="P9046" s="2" t="s">
        <v>34</v>
      </c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566"/>
        <v>Good Sales</v>
      </c>
      <c r="F9047" s="2">
        <v>7.0000000000000007E-2</v>
      </c>
      <c r="G9047" s="2">
        <f t="shared" si="564"/>
        <v>260.72270000000003</v>
      </c>
      <c r="H9047" s="2">
        <f t="shared" si="565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tr">
        <f t="shared" si="567"/>
        <v>profit</v>
      </c>
      <c r="P9047" s="2" t="s">
        <v>39</v>
      </c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566"/>
        <v>Good Sales</v>
      </c>
      <c r="F9048" s="2">
        <v>0.31</v>
      </c>
      <c r="G9048" s="2">
        <f t="shared" si="564"/>
        <v>1052.5430000000001</v>
      </c>
      <c r="H9048" s="2">
        <f t="shared" si="565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tr">
        <f t="shared" si="567"/>
        <v>loss</v>
      </c>
      <c r="P9048" s="2" t="s">
        <v>28</v>
      </c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566"/>
        <v>Good Sales</v>
      </c>
      <c r="F9049" s="2">
        <v>0.41</v>
      </c>
      <c r="G9049" s="2">
        <f t="shared" si="564"/>
        <v>1085.8686</v>
      </c>
      <c r="H9049" s="2">
        <f t="shared" si="565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tr">
        <f t="shared" si="567"/>
        <v>loss</v>
      </c>
      <c r="P9049" s="2" t="s">
        <v>28</v>
      </c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566"/>
        <v>concerning</v>
      </c>
      <c r="F9050" s="2">
        <v>0.3</v>
      </c>
      <c r="G9050" s="2">
        <f t="shared" si="564"/>
        <v>154.72499999999999</v>
      </c>
      <c r="H9050" s="2">
        <f t="shared" si="565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tr">
        <f t="shared" si="567"/>
        <v>loss</v>
      </c>
      <c r="P9050" s="2" t="s">
        <v>34</v>
      </c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566"/>
        <v>concerning</v>
      </c>
      <c r="F9051" s="2">
        <v>0.5</v>
      </c>
      <c r="G9051" s="2">
        <f t="shared" si="564"/>
        <v>314.16000000000003</v>
      </c>
      <c r="H9051" s="2">
        <f t="shared" si="565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tr">
        <f t="shared" si="567"/>
        <v>loss</v>
      </c>
      <c r="P9051" s="2" t="s">
        <v>28</v>
      </c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566"/>
        <v>Good Sales</v>
      </c>
      <c r="F9052" s="2">
        <v>0.25</v>
      </c>
      <c r="G9052" s="2">
        <f t="shared" si="564"/>
        <v>391.28500000000003</v>
      </c>
      <c r="H9052" s="2">
        <f t="shared" si="565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tr">
        <f t="shared" si="567"/>
        <v>loss</v>
      </c>
      <c r="P9052" s="2" t="s">
        <v>28</v>
      </c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566"/>
        <v>Good Sales</v>
      </c>
      <c r="F9053" s="2">
        <v>0.34</v>
      </c>
      <c r="G9053" s="2">
        <f t="shared" si="564"/>
        <v>386.39640000000003</v>
      </c>
      <c r="H9053" s="2">
        <f t="shared" si="565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tr">
        <f t="shared" si="567"/>
        <v>loss</v>
      </c>
      <c r="P9053" s="2" t="s">
        <v>17</v>
      </c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566"/>
        <v>Good Sales</v>
      </c>
      <c r="F9054" s="2">
        <v>0.04</v>
      </c>
      <c r="G9054" s="2">
        <f t="shared" si="564"/>
        <v>190.696</v>
      </c>
      <c r="H9054" s="2">
        <f t="shared" si="565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tr">
        <f t="shared" si="567"/>
        <v>profit</v>
      </c>
      <c r="P9054" s="2" t="s">
        <v>34</v>
      </c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566"/>
        <v>Good Sales</v>
      </c>
      <c r="F9055" s="2">
        <v>0.41</v>
      </c>
      <c r="G9055" s="2">
        <f t="shared" si="564"/>
        <v>864.31279999999992</v>
      </c>
      <c r="H9055" s="2">
        <f t="shared" si="565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tr">
        <f t="shared" si="567"/>
        <v>loss</v>
      </c>
      <c r="P9055" s="2" t="s">
        <v>34</v>
      </c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566"/>
        <v>Good Sales</v>
      </c>
      <c r="F9056" s="2">
        <v>0.31</v>
      </c>
      <c r="G9056" s="2">
        <f t="shared" si="564"/>
        <v>1362.5646999999999</v>
      </c>
      <c r="H9056" s="2">
        <f t="shared" si="565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tr">
        <f t="shared" si="567"/>
        <v>profit</v>
      </c>
      <c r="P9056" s="2" t="s">
        <v>17</v>
      </c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566"/>
        <v>Good Sales</v>
      </c>
      <c r="F9057" s="2">
        <v>0.28000000000000003</v>
      </c>
      <c r="G9057" s="2">
        <f t="shared" si="564"/>
        <v>1150.4052000000001</v>
      </c>
      <c r="H9057" s="2">
        <f t="shared" si="565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tr">
        <f t="shared" si="567"/>
        <v>loss</v>
      </c>
      <c r="P9057" s="2" t="s">
        <v>48</v>
      </c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566"/>
        <v>Good Sales</v>
      </c>
      <c r="F9058" s="2">
        <v>0.35</v>
      </c>
      <c r="G9058" s="2">
        <f t="shared" si="564"/>
        <v>1428.5564999999999</v>
      </c>
      <c r="H9058" s="2">
        <f t="shared" si="565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tr">
        <f t="shared" si="567"/>
        <v>loss</v>
      </c>
      <c r="P9058" s="2" t="s">
        <v>48</v>
      </c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566"/>
        <v>Good Sales</v>
      </c>
      <c r="F9059" s="2">
        <v>0.28000000000000003</v>
      </c>
      <c r="G9059" s="2">
        <f t="shared" si="564"/>
        <v>323.95160000000004</v>
      </c>
      <c r="H9059" s="2">
        <f t="shared" si="565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tr">
        <f t="shared" si="567"/>
        <v>loss</v>
      </c>
      <c r="P9059" s="2" t="s">
        <v>23</v>
      </c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566"/>
        <v>Good Sales</v>
      </c>
      <c r="F9060" s="2">
        <v>0.38</v>
      </c>
      <c r="G9060" s="2">
        <f t="shared" si="564"/>
        <v>870.9144</v>
      </c>
      <c r="H9060" s="2">
        <f t="shared" si="565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tr">
        <f t="shared" si="567"/>
        <v>loss</v>
      </c>
      <c r="P9060" s="2" t="s">
        <v>39</v>
      </c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566"/>
        <v>Good Sales</v>
      </c>
      <c r="F9061" s="2">
        <v>0.28999999999999998</v>
      </c>
      <c r="G9061" s="2">
        <f t="shared" si="564"/>
        <v>480.80839999999995</v>
      </c>
      <c r="H9061" s="2">
        <f t="shared" si="565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tr">
        <f t="shared" si="567"/>
        <v>loss</v>
      </c>
      <c r="P9061" s="2" t="s">
        <v>34</v>
      </c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566"/>
        <v>Good Sales</v>
      </c>
      <c r="F9062" s="2">
        <v>0.26</v>
      </c>
      <c r="G9062" s="2">
        <f t="shared" si="564"/>
        <v>1262.3026000000002</v>
      </c>
      <c r="H9062" s="2">
        <f t="shared" si="565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tr">
        <f t="shared" si="567"/>
        <v>profit</v>
      </c>
      <c r="P9062" s="2" t="s">
        <v>28</v>
      </c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566"/>
        <v>Good Sales</v>
      </c>
      <c r="F9063" s="2">
        <v>7.0000000000000007E-2</v>
      </c>
      <c r="G9063" s="2">
        <f t="shared" si="564"/>
        <v>307.72350000000006</v>
      </c>
      <c r="H9063" s="2">
        <f t="shared" si="565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tr">
        <f t="shared" si="567"/>
        <v>profit</v>
      </c>
      <c r="P9063" s="2" t="s">
        <v>23</v>
      </c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566"/>
        <v>Good Sales</v>
      </c>
      <c r="F9064" s="2">
        <v>0.24</v>
      </c>
      <c r="G9064" s="2">
        <f t="shared" si="564"/>
        <v>317.91120000000001</v>
      </c>
      <c r="H9064" s="2">
        <f t="shared" si="565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tr">
        <f t="shared" si="567"/>
        <v>loss</v>
      </c>
      <c r="P9064" s="2" t="s">
        <v>34</v>
      </c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566"/>
        <v>Good Sales</v>
      </c>
      <c r="F9065" s="2">
        <v>0.27</v>
      </c>
      <c r="G9065" s="2">
        <f t="shared" si="564"/>
        <v>441.78750000000002</v>
      </c>
      <c r="H9065" s="2">
        <f t="shared" si="565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tr">
        <f t="shared" si="567"/>
        <v>loss</v>
      </c>
      <c r="P9065" s="2" t="s">
        <v>28</v>
      </c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566"/>
        <v>Good Sales</v>
      </c>
      <c r="F9066" s="2">
        <v>0.31</v>
      </c>
      <c r="G9066" s="2">
        <f t="shared" si="564"/>
        <v>834.41459999999995</v>
      </c>
      <c r="H9066" s="2">
        <f t="shared" si="565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tr">
        <f t="shared" si="567"/>
        <v>loss</v>
      </c>
      <c r="P9066" s="2" t="s">
        <v>34</v>
      </c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566"/>
        <v>Good Sales</v>
      </c>
      <c r="F9067" s="2">
        <v>0.23</v>
      </c>
      <c r="G9067" s="2">
        <f t="shared" si="564"/>
        <v>336.98910000000001</v>
      </c>
      <c r="H9067" s="2">
        <f t="shared" si="565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tr">
        <f t="shared" si="567"/>
        <v>loss</v>
      </c>
      <c r="P9067" s="2" t="s">
        <v>23</v>
      </c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566"/>
        <v>Good Sales</v>
      </c>
      <c r="F9068" s="2">
        <v>7.0000000000000007E-2</v>
      </c>
      <c r="G9068" s="2">
        <f t="shared" si="564"/>
        <v>289.81400000000002</v>
      </c>
      <c r="H9068" s="2">
        <f t="shared" si="565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tr">
        <f t="shared" si="567"/>
        <v>loss</v>
      </c>
      <c r="P9068" s="2" t="s">
        <v>48</v>
      </c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566"/>
        <v>Good Sales</v>
      </c>
      <c r="F9069" s="2">
        <v>0.08</v>
      </c>
      <c r="G9069" s="2">
        <f t="shared" si="564"/>
        <v>329.13839999999999</v>
      </c>
      <c r="H9069" s="2">
        <f t="shared" si="565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tr">
        <f t="shared" si="567"/>
        <v>loss</v>
      </c>
      <c r="P9069" s="2" t="s">
        <v>39</v>
      </c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566"/>
        <v>Good Sales</v>
      </c>
      <c r="F9070" s="2">
        <v>0.36</v>
      </c>
      <c r="G9070" s="2">
        <f t="shared" si="564"/>
        <v>1313.7372</v>
      </c>
      <c r="H9070" s="2">
        <f t="shared" si="565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tr">
        <f t="shared" si="567"/>
        <v>loss</v>
      </c>
      <c r="P9070" s="2" t="s">
        <v>48</v>
      </c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566"/>
        <v>Good Sales</v>
      </c>
      <c r="F9071" s="2">
        <v>0.33</v>
      </c>
      <c r="G9071" s="2">
        <f t="shared" si="564"/>
        <v>1147.6146000000001</v>
      </c>
      <c r="H9071" s="2">
        <f t="shared" si="565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tr">
        <f t="shared" si="567"/>
        <v>loss</v>
      </c>
      <c r="P9071" s="2" t="s">
        <v>23</v>
      </c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566"/>
        <v>Good Sales</v>
      </c>
      <c r="F9072" s="2">
        <v>0.13</v>
      </c>
      <c r="G9072" s="2">
        <f t="shared" si="564"/>
        <v>361.63140000000004</v>
      </c>
      <c r="H9072" s="2">
        <f t="shared" si="565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tr">
        <f t="shared" si="567"/>
        <v>loss</v>
      </c>
      <c r="P9072" s="2" t="s">
        <v>28</v>
      </c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566"/>
        <v>Good Sales</v>
      </c>
      <c r="F9073" s="2">
        <v>0.22</v>
      </c>
      <c r="G9073" s="2">
        <f t="shared" si="564"/>
        <v>396.18699999999995</v>
      </c>
      <c r="H9073" s="2">
        <f t="shared" si="565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tr">
        <f t="shared" si="567"/>
        <v>loss</v>
      </c>
      <c r="P9073" s="2" t="s">
        <v>23</v>
      </c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566"/>
        <v>Good Sales</v>
      </c>
      <c r="F9074" s="2">
        <v>0.15</v>
      </c>
      <c r="G9074" s="2">
        <f t="shared" si="564"/>
        <v>630.15</v>
      </c>
      <c r="H9074" s="2">
        <f t="shared" si="565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tr">
        <f t="shared" si="567"/>
        <v>loss</v>
      </c>
      <c r="P9074" s="2" t="s">
        <v>39</v>
      </c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566"/>
        <v>Good Sales</v>
      </c>
      <c r="F9075" s="2">
        <v>0.09</v>
      </c>
      <c r="G9075" s="2">
        <f t="shared" si="564"/>
        <v>387.74519999999995</v>
      </c>
      <c r="H9075" s="2">
        <f t="shared" si="565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tr">
        <f t="shared" si="567"/>
        <v>profit</v>
      </c>
      <c r="P9075" s="2" t="s">
        <v>34</v>
      </c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566"/>
        <v>concerning</v>
      </c>
      <c r="F9076" s="2">
        <v>0.16</v>
      </c>
      <c r="G9076" s="2">
        <f t="shared" si="564"/>
        <v>54.816000000000003</v>
      </c>
      <c r="H9076" s="2">
        <f t="shared" si="565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tr">
        <f t="shared" si="567"/>
        <v>loss</v>
      </c>
      <c r="P9076" s="2" t="s">
        <v>48</v>
      </c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566"/>
        <v>Good Sales</v>
      </c>
      <c r="F9077" s="2">
        <v>0.13</v>
      </c>
      <c r="G9077" s="2">
        <f t="shared" si="564"/>
        <v>266.9212</v>
      </c>
      <c r="H9077" s="2">
        <f t="shared" si="565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tr">
        <f t="shared" si="567"/>
        <v>loss</v>
      </c>
      <c r="P9077" s="2" t="s">
        <v>28</v>
      </c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566"/>
        <v>concerning</v>
      </c>
      <c r="F9078" s="2">
        <v>0.04</v>
      </c>
      <c r="G9078" s="2">
        <f t="shared" si="564"/>
        <v>9.219199999999999</v>
      </c>
      <c r="H9078" s="2">
        <f t="shared" si="565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tr">
        <f t="shared" si="567"/>
        <v>loss</v>
      </c>
      <c r="P9078" s="2" t="s">
        <v>28</v>
      </c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566"/>
        <v>Good Sales</v>
      </c>
      <c r="F9079" s="2">
        <v>0.25</v>
      </c>
      <c r="G9079" s="2">
        <f t="shared" si="564"/>
        <v>1053.3599999999999</v>
      </c>
      <c r="H9079" s="2">
        <f t="shared" si="565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tr">
        <f t="shared" si="567"/>
        <v>profit</v>
      </c>
      <c r="P9079" s="2" t="s">
        <v>48</v>
      </c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566"/>
        <v>Good Sales</v>
      </c>
      <c r="F9080" s="2">
        <v>0.23</v>
      </c>
      <c r="G9080" s="2">
        <f t="shared" si="564"/>
        <v>222.5848</v>
      </c>
      <c r="H9080" s="2">
        <f t="shared" si="565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tr">
        <f t="shared" si="567"/>
        <v>loss</v>
      </c>
      <c r="P9080" s="2" t="s">
        <v>48</v>
      </c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566"/>
        <v>Good Sales</v>
      </c>
      <c r="F9081" s="2">
        <v>0.36</v>
      </c>
      <c r="G9081" s="2">
        <f t="shared" si="564"/>
        <v>1224.702</v>
      </c>
      <c r="H9081" s="2">
        <f t="shared" si="565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tr">
        <f t="shared" si="567"/>
        <v>profit</v>
      </c>
      <c r="P9081" s="2" t="s">
        <v>28</v>
      </c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566"/>
        <v>Good Sales</v>
      </c>
      <c r="F9082" s="2">
        <v>0.31</v>
      </c>
      <c r="G9082" s="2">
        <f t="shared" si="564"/>
        <v>573.85340000000008</v>
      </c>
      <c r="H9082" s="2">
        <f t="shared" si="565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tr">
        <f t="shared" si="567"/>
        <v>loss</v>
      </c>
      <c r="P9082" s="2" t="s">
        <v>34</v>
      </c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566"/>
        <v>Good Sales</v>
      </c>
      <c r="F9083" s="2">
        <v>0.17</v>
      </c>
      <c r="G9083" s="2">
        <f t="shared" si="564"/>
        <v>696.78240000000005</v>
      </c>
      <c r="H9083" s="2">
        <f t="shared" si="565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tr">
        <f t="shared" si="567"/>
        <v>loss</v>
      </c>
      <c r="P9083" s="2" t="s">
        <v>48</v>
      </c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566"/>
        <v>Good Sales</v>
      </c>
      <c r="F9084" s="2">
        <v>0.25</v>
      </c>
      <c r="G9084" s="2">
        <f t="shared" si="564"/>
        <v>649.36749999999995</v>
      </c>
      <c r="H9084" s="2">
        <f t="shared" si="565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tr">
        <f t="shared" si="567"/>
        <v>loss</v>
      </c>
      <c r="P9084" s="2" t="s">
        <v>28</v>
      </c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566"/>
        <v>Good Sales</v>
      </c>
      <c r="F9085" s="2">
        <v>0.27</v>
      </c>
      <c r="G9085" s="2">
        <f t="shared" si="564"/>
        <v>456.18389999999999</v>
      </c>
      <c r="H9085" s="2">
        <f t="shared" si="565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tr">
        <f t="shared" si="567"/>
        <v>loss</v>
      </c>
      <c r="P9085" s="2" t="s">
        <v>48</v>
      </c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566"/>
        <v>Good Sales</v>
      </c>
      <c r="F9086" s="2">
        <v>0.46</v>
      </c>
      <c r="G9086" s="2">
        <f t="shared" si="564"/>
        <v>776.00620000000004</v>
      </c>
      <c r="H9086" s="2">
        <f t="shared" si="565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tr">
        <f t="shared" si="567"/>
        <v>loss</v>
      </c>
      <c r="P9086" s="2" t="s">
        <v>23</v>
      </c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566"/>
        <v>Good Sales</v>
      </c>
      <c r="F9087" s="2">
        <v>0.49</v>
      </c>
      <c r="G9087" s="2">
        <f t="shared" si="564"/>
        <v>833.95060000000001</v>
      </c>
      <c r="H9087" s="2">
        <f t="shared" si="565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tr">
        <f t="shared" si="567"/>
        <v>loss</v>
      </c>
      <c r="P9087" s="2" t="s">
        <v>34</v>
      </c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566"/>
        <v>Good Sales</v>
      </c>
      <c r="F9088" s="2">
        <v>0.41</v>
      </c>
      <c r="G9088" s="2">
        <f t="shared" si="564"/>
        <v>1625.2564</v>
      </c>
      <c r="H9088" s="2">
        <f t="shared" si="565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tr">
        <f t="shared" si="567"/>
        <v>profit</v>
      </c>
      <c r="P9088" s="2" t="s">
        <v>39</v>
      </c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566"/>
        <v>Good Sales</v>
      </c>
      <c r="F9089" s="2">
        <v>0.28000000000000003</v>
      </c>
      <c r="G9089" s="2">
        <f t="shared" si="564"/>
        <v>1003.6516</v>
      </c>
      <c r="H9089" s="2">
        <f t="shared" si="565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tr">
        <f t="shared" si="567"/>
        <v>loss</v>
      </c>
      <c r="P9089" s="2" t="s">
        <v>39</v>
      </c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566"/>
        <v>Good Sales</v>
      </c>
      <c r="F9090" s="2">
        <v>0.46</v>
      </c>
      <c r="G9090" s="2">
        <f t="shared" ref="G9090:G9153" si="568">D9090*F9090</f>
        <v>765.50900000000013</v>
      </c>
      <c r="H9090" s="2">
        <f t="shared" ref="H9090:H9153" si="569">D9090-G9090</f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tr">
        <f t="shared" si="567"/>
        <v>loss</v>
      </c>
      <c r="P9090" s="2" t="s">
        <v>17</v>
      </c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570">IF(D9091&gt;800,"Good Sales","concerning")</f>
        <v>Good Sales</v>
      </c>
      <c r="F9091" s="2">
        <v>0.09</v>
      </c>
      <c r="G9091" s="2">
        <f t="shared" si="568"/>
        <v>225.18179999999998</v>
      </c>
      <c r="H9091" s="2">
        <f t="shared" si="569"/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tr">
        <f t="shared" ref="O9091:O9154" si="571">IF(N9091&gt;800,"profit","loss")</f>
        <v>loss</v>
      </c>
      <c r="P9091" s="2" t="s">
        <v>48</v>
      </c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570"/>
        <v>concerning</v>
      </c>
      <c r="F9092" s="2">
        <v>0.35</v>
      </c>
      <c r="G9092" s="2">
        <f t="shared" si="568"/>
        <v>165.60249999999999</v>
      </c>
      <c r="H9092" s="2">
        <f t="shared" si="569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tr">
        <f t="shared" si="571"/>
        <v>loss</v>
      </c>
      <c r="P9092" s="2" t="s">
        <v>34</v>
      </c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570"/>
        <v>Good Sales</v>
      </c>
      <c r="F9093" s="2">
        <v>0.23</v>
      </c>
      <c r="G9093" s="2">
        <f t="shared" si="568"/>
        <v>955.59250000000009</v>
      </c>
      <c r="H9093" s="2">
        <f t="shared" si="569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tr">
        <f t="shared" si="571"/>
        <v>profit</v>
      </c>
      <c r="P9093" s="2" t="s">
        <v>17</v>
      </c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570"/>
        <v>Good Sales</v>
      </c>
      <c r="F9094" s="2">
        <v>7.0000000000000007E-2</v>
      </c>
      <c r="G9094" s="2">
        <f t="shared" si="568"/>
        <v>98.222600000000014</v>
      </c>
      <c r="H9094" s="2">
        <f t="shared" si="569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tr">
        <f t="shared" si="571"/>
        <v>loss</v>
      </c>
      <c r="P9094" s="2" t="s">
        <v>48</v>
      </c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570"/>
        <v>Good Sales</v>
      </c>
      <c r="F9095" s="2">
        <v>0.04</v>
      </c>
      <c r="G9095" s="2">
        <f t="shared" si="568"/>
        <v>178.28799999999998</v>
      </c>
      <c r="H9095" s="2">
        <f t="shared" si="569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tr">
        <f t="shared" si="571"/>
        <v>profit</v>
      </c>
      <c r="P9095" s="2" t="s">
        <v>28</v>
      </c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570"/>
        <v>Good Sales</v>
      </c>
      <c r="F9096" s="2">
        <v>0.24</v>
      </c>
      <c r="G9096" s="2">
        <f t="shared" si="568"/>
        <v>725.83199999999999</v>
      </c>
      <c r="H9096" s="2">
        <f t="shared" si="569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tr">
        <f t="shared" si="571"/>
        <v>loss</v>
      </c>
      <c r="P9096" s="2" t="s">
        <v>28</v>
      </c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570"/>
        <v>Good Sales</v>
      </c>
      <c r="F9097" s="2">
        <v>0.12</v>
      </c>
      <c r="G9097" s="2">
        <f t="shared" si="568"/>
        <v>345.8784</v>
      </c>
      <c r="H9097" s="2">
        <f t="shared" si="569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tr">
        <f t="shared" si="571"/>
        <v>loss</v>
      </c>
      <c r="P9097" s="2" t="s">
        <v>39</v>
      </c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570"/>
        <v>Good Sales</v>
      </c>
      <c r="F9098" s="2">
        <v>0.13</v>
      </c>
      <c r="G9098" s="2">
        <f t="shared" si="568"/>
        <v>116.65160000000002</v>
      </c>
      <c r="H9098" s="2">
        <f t="shared" si="569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tr">
        <f t="shared" si="571"/>
        <v>loss</v>
      </c>
      <c r="P9098" s="2" t="s">
        <v>48</v>
      </c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570"/>
        <v>concerning</v>
      </c>
      <c r="F9099" s="2">
        <v>0.16</v>
      </c>
      <c r="G9099" s="2">
        <f t="shared" si="568"/>
        <v>70.515200000000007</v>
      </c>
      <c r="H9099" s="2">
        <f t="shared" si="569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tr">
        <f t="shared" si="571"/>
        <v>loss</v>
      </c>
      <c r="P9099" s="2" t="s">
        <v>48</v>
      </c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570"/>
        <v>Good Sales</v>
      </c>
      <c r="F9100" s="2">
        <v>0.36</v>
      </c>
      <c r="G9100" s="2">
        <f t="shared" si="568"/>
        <v>1010.8152</v>
      </c>
      <c r="H9100" s="2">
        <f t="shared" si="569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tr">
        <f t="shared" si="571"/>
        <v>loss</v>
      </c>
      <c r="P9100" s="2" t="s">
        <v>34</v>
      </c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570"/>
        <v>Good Sales</v>
      </c>
      <c r="F9101" s="2">
        <v>0.08</v>
      </c>
      <c r="G9101" s="2">
        <f t="shared" si="568"/>
        <v>191.452</v>
      </c>
      <c r="H9101" s="2">
        <f t="shared" si="569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tr">
        <f t="shared" si="571"/>
        <v>loss</v>
      </c>
      <c r="P9101" s="2" t="s">
        <v>17</v>
      </c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570"/>
        <v>concerning</v>
      </c>
      <c r="F9102" s="2">
        <v>0.36</v>
      </c>
      <c r="G9102" s="2">
        <f t="shared" si="568"/>
        <v>247.12200000000001</v>
      </c>
      <c r="H9102" s="2">
        <f t="shared" si="569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tr">
        <f t="shared" si="571"/>
        <v>loss</v>
      </c>
      <c r="P9102" s="2" t="s">
        <v>17</v>
      </c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570"/>
        <v>Good Sales</v>
      </c>
      <c r="F9103" s="2">
        <v>0.39</v>
      </c>
      <c r="G9103" s="2">
        <f t="shared" si="568"/>
        <v>1635.8082000000002</v>
      </c>
      <c r="H9103" s="2">
        <f t="shared" si="569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tr">
        <f t="shared" si="571"/>
        <v>loss</v>
      </c>
      <c r="P9103" s="2" t="s">
        <v>17</v>
      </c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570"/>
        <v>Good Sales</v>
      </c>
      <c r="F9104" s="2">
        <v>0.3</v>
      </c>
      <c r="G9104" s="2">
        <f t="shared" si="568"/>
        <v>643.34399999999994</v>
      </c>
      <c r="H9104" s="2">
        <f t="shared" si="569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tr">
        <f t="shared" si="571"/>
        <v>loss</v>
      </c>
      <c r="P9104" s="2" t="s">
        <v>39</v>
      </c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570"/>
        <v>Good Sales</v>
      </c>
      <c r="F9105" s="2">
        <v>0.12</v>
      </c>
      <c r="G9105" s="2">
        <f t="shared" si="568"/>
        <v>165.14879999999999</v>
      </c>
      <c r="H9105" s="2">
        <f t="shared" si="569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tr">
        <f t="shared" si="571"/>
        <v>loss</v>
      </c>
      <c r="P9105" s="2" t="s">
        <v>48</v>
      </c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570"/>
        <v>Good Sales</v>
      </c>
      <c r="F9106" s="2">
        <v>0.03</v>
      </c>
      <c r="G9106" s="2">
        <f t="shared" si="568"/>
        <v>118.8759</v>
      </c>
      <c r="H9106" s="2">
        <f t="shared" si="569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tr">
        <f t="shared" si="571"/>
        <v>profit</v>
      </c>
      <c r="P9106" s="2" t="s">
        <v>23</v>
      </c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570"/>
        <v>Good Sales</v>
      </c>
      <c r="F9107" s="2">
        <v>0.2</v>
      </c>
      <c r="G9107" s="2">
        <f t="shared" si="568"/>
        <v>914.80200000000013</v>
      </c>
      <c r="H9107" s="2">
        <f t="shared" si="569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tr">
        <f t="shared" si="571"/>
        <v>profit</v>
      </c>
      <c r="P9107" s="2" t="s">
        <v>34</v>
      </c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570"/>
        <v>Good Sales</v>
      </c>
      <c r="F9108" s="2">
        <v>0.42</v>
      </c>
      <c r="G9108" s="2">
        <f t="shared" si="568"/>
        <v>671.67240000000004</v>
      </c>
      <c r="H9108" s="2">
        <f t="shared" si="569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tr">
        <f t="shared" si="571"/>
        <v>loss</v>
      </c>
      <c r="P9108" s="2" t="s">
        <v>28</v>
      </c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570"/>
        <v>Good Sales</v>
      </c>
      <c r="F9109" s="2">
        <v>0.05</v>
      </c>
      <c r="G9109" s="2">
        <f t="shared" si="568"/>
        <v>195.10750000000002</v>
      </c>
      <c r="H9109" s="2">
        <f t="shared" si="569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tr">
        <f t="shared" si="571"/>
        <v>profit</v>
      </c>
      <c r="P9109" s="2" t="s">
        <v>17</v>
      </c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570"/>
        <v>Good Sales</v>
      </c>
      <c r="F9110" s="2">
        <v>0.37</v>
      </c>
      <c r="G9110" s="2">
        <f t="shared" si="568"/>
        <v>1220.0194999999999</v>
      </c>
      <c r="H9110" s="2">
        <f t="shared" si="569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tr">
        <f t="shared" si="571"/>
        <v>loss</v>
      </c>
      <c r="P9110" s="2" t="s">
        <v>28</v>
      </c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570"/>
        <v>Good Sales</v>
      </c>
      <c r="F9111" s="2">
        <v>0.23</v>
      </c>
      <c r="G9111" s="2">
        <f t="shared" si="568"/>
        <v>1138.4241</v>
      </c>
      <c r="H9111" s="2">
        <f t="shared" si="569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tr">
        <f t="shared" si="571"/>
        <v>loss</v>
      </c>
      <c r="P9111" s="2" t="s">
        <v>17</v>
      </c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570"/>
        <v>Good Sales</v>
      </c>
      <c r="F9112" s="2">
        <v>0.45</v>
      </c>
      <c r="G9112" s="2">
        <f t="shared" si="568"/>
        <v>494.80199999999996</v>
      </c>
      <c r="H9112" s="2">
        <f t="shared" si="569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tr">
        <f t="shared" si="571"/>
        <v>loss</v>
      </c>
      <c r="P9112" s="2" t="s">
        <v>23</v>
      </c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570"/>
        <v>Good Sales</v>
      </c>
      <c r="F9113" s="2">
        <v>0.18</v>
      </c>
      <c r="G9113" s="2">
        <f t="shared" si="568"/>
        <v>865.31939999999997</v>
      </c>
      <c r="H9113" s="2">
        <f t="shared" si="569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tr">
        <f t="shared" si="571"/>
        <v>loss</v>
      </c>
      <c r="P9113" s="2" t="s">
        <v>17</v>
      </c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570"/>
        <v>Good Sales</v>
      </c>
      <c r="F9114" s="2">
        <v>0.35</v>
      </c>
      <c r="G9114" s="2">
        <f t="shared" si="568"/>
        <v>575.69049999999993</v>
      </c>
      <c r="H9114" s="2">
        <f t="shared" si="569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tr">
        <f t="shared" si="571"/>
        <v>loss</v>
      </c>
      <c r="P9114" s="2" t="s">
        <v>39</v>
      </c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570"/>
        <v>Good Sales</v>
      </c>
      <c r="F9115" s="2">
        <v>0.37</v>
      </c>
      <c r="G9115" s="2">
        <f t="shared" si="568"/>
        <v>783.87459999999999</v>
      </c>
      <c r="H9115" s="2">
        <f t="shared" si="569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tr">
        <f t="shared" si="571"/>
        <v>loss</v>
      </c>
      <c r="P9115" s="2" t="s">
        <v>39</v>
      </c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570"/>
        <v>Good Sales</v>
      </c>
      <c r="F9116" s="2">
        <v>0.1</v>
      </c>
      <c r="G9116" s="2">
        <f t="shared" si="568"/>
        <v>185.82500000000002</v>
      </c>
      <c r="H9116" s="2">
        <f t="shared" si="569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tr">
        <f t="shared" si="571"/>
        <v>loss</v>
      </c>
      <c r="P9116" s="2" t="s">
        <v>34</v>
      </c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570"/>
        <v>Good Sales</v>
      </c>
      <c r="F9117" s="2">
        <v>0.08</v>
      </c>
      <c r="G9117" s="2">
        <f t="shared" si="568"/>
        <v>113.23280000000001</v>
      </c>
      <c r="H9117" s="2">
        <f t="shared" si="569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tr">
        <f t="shared" si="571"/>
        <v>loss</v>
      </c>
      <c r="P9117" s="2" t="s">
        <v>28</v>
      </c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570"/>
        <v>Good Sales</v>
      </c>
      <c r="F9118" s="2">
        <v>0.05</v>
      </c>
      <c r="G9118" s="2">
        <f t="shared" si="568"/>
        <v>174.83950000000002</v>
      </c>
      <c r="H9118" s="2">
        <f t="shared" si="569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tr">
        <f t="shared" si="571"/>
        <v>loss</v>
      </c>
      <c r="P9118" s="2" t="s">
        <v>34</v>
      </c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570"/>
        <v>Good Sales</v>
      </c>
      <c r="F9119" s="2">
        <v>0.35</v>
      </c>
      <c r="G9119" s="2">
        <f t="shared" si="568"/>
        <v>1045.3834999999999</v>
      </c>
      <c r="H9119" s="2">
        <f t="shared" si="569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tr">
        <f t="shared" si="571"/>
        <v>loss</v>
      </c>
      <c r="P9119" s="2" t="s">
        <v>28</v>
      </c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570"/>
        <v>Good Sales</v>
      </c>
      <c r="F9120" s="2">
        <v>0.27</v>
      </c>
      <c r="G9120" s="2">
        <f t="shared" si="568"/>
        <v>431.43030000000005</v>
      </c>
      <c r="H9120" s="2">
        <f t="shared" si="569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tr">
        <f t="shared" si="571"/>
        <v>loss</v>
      </c>
      <c r="P9120" s="2" t="s">
        <v>28</v>
      </c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570"/>
        <v>concerning</v>
      </c>
      <c r="F9121" s="2">
        <v>0.04</v>
      </c>
      <c r="G9121" s="2">
        <f t="shared" si="568"/>
        <v>29.913600000000002</v>
      </c>
      <c r="H9121" s="2">
        <f t="shared" si="569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tr">
        <f t="shared" si="571"/>
        <v>loss</v>
      </c>
      <c r="P9121" s="2" t="s">
        <v>48</v>
      </c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570"/>
        <v>Good Sales</v>
      </c>
      <c r="F9122" s="2">
        <v>0.15</v>
      </c>
      <c r="G9122" s="2">
        <f t="shared" si="568"/>
        <v>248.27100000000002</v>
      </c>
      <c r="H9122" s="2">
        <f t="shared" si="569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tr">
        <f t="shared" si="571"/>
        <v>loss</v>
      </c>
      <c r="P9122" s="2" t="s">
        <v>23</v>
      </c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570"/>
        <v>Good Sales</v>
      </c>
      <c r="F9123" s="2">
        <v>7.0000000000000007E-2</v>
      </c>
      <c r="G9123" s="2">
        <f t="shared" si="568"/>
        <v>137.7621</v>
      </c>
      <c r="H9123" s="2">
        <f t="shared" si="569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tr">
        <f t="shared" si="571"/>
        <v>loss</v>
      </c>
      <c r="P9123" s="2" t="s">
        <v>23</v>
      </c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570"/>
        <v>Good Sales</v>
      </c>
      <c r="F9124" s="2">
        <v>0.05</v>
      </c>
      <c r="G9124" s="2">
        <f t="shared" si="568"/>
        <v>98.26</v>
      </c>
      <c r="H9124" s="2">
        <f t="shared" si="569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tr">
        <f t="shared" si="571"/>
        <v>loss</v>
      </c>
      <c r="P9124" s="2" t="s">
        <v>39</v>
      </c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570"/>
        <v>Good Sales</v>
      </c>
      <c r="F9125" s="2">
        <v>0.15</v>
      </c>
      <c r="G9125" s="2">
        <f t="shared" si="568"/>
        <v>277.58549999999997</v>
      </c>
      <c r="H9125" s="2">
        <f t="shared" si="569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tr">
        <f t="shared" si="571"/>
        <v>loss</v>
      </c>
      <c r="P9125" s="2" t="s">
        <v>39</v>
      </c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570"/>
        <v>concerning</v>
      </c>
      <c r="F9126" s="2">
        <v>0.05</v>
      </c>
      <c r="G9126" s="2">
        <f t="shared" si="568"/>
        <v>16.937000000000001</v>
      </c>
      <c r="H9126" s="2">
        <f t="shared" si="569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tr">
        <f t="shared" si="571"/>
        <v>loss</v>
      </c>
      <c r="P9126" s="2" t="s">
        <v>28</v>
      </c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570"/>
        <v>Good Sales</v>
      </c>
      <c r="F9127" s="2">
        <v>0.13</v>
      </c>
      <c r="G9127" s="2">
        <f t="shared" si="568"/>
        <v>308.58880000000005</v>
      </c>
      <c r="H9127" s="2">
        <f t="shared" si="569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tr">
        <f t="shared" si="571"/>
        <v>loss</v>
      </c>
      <c r="P9127" s="2" t="s">
        <v>48</v>
      </c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570"/>
        <v>Good Sales</v>
      </c>
      <c r="F9128" s="2">
        <v>0.28000000000000003</v>
      </c>
      <c r="G9128" s="2">
        <f t="shared" si="568"/>
        <v>1175.2776000000001</v>
      </c>
      <c r="H9128" s="2">
        <f t="shared" si="569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tr">
        <f t="shared" si="571"/>
        <v>loss</v>
      </c>
      <c r="P9128" s="2" t="s">
        <v>28</v>
      </c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570"/>
        <v>Good Sales</v>
      </c>
      <c r="F9129" s="2">
        <v>0.28000000000000003</v>
      </c>
      <c r="G9129" s="2">
        <f t="shared" si="568"/>
        <v>275.46120000000002</v>
      </c>
      <c r="H9129" s="2">
        <f t="shared" si="569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tr">
        <f t="shared" si="571"/>
        <v>loss</v>
      </c>
      <c r="P9129" s="2" t="s">
        <v>48</v>
      </c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570"/>
        <v>Good Sales</v>
      </c>
      <c r="F9130" s="2">
        <v>0.08</v>
      </c>
      <c r="G9130" s="2">
        <f t="shared" si="568"/>
        <v>65.0976</v>
      </c>
      <c r="H9130" s="2">
        <f t="shared" si="569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tr">
        <f t="shared" si="571"/>
        <v>loss</v>
      </c>
      <c r="P9130" s="2" t="s">
        <v>23</v>
      </c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570"/>
        <v>Good Sales</v>
      </c>
      <c r="F9131" s="2">
        <v>0.1</v>
      </c>
      <c r="G9131" s="2">
        <f t="shared" si="568"/>
        <v>241.20700000000002</v>
      </c>
      <c r="H9131" s="2">
        <f t="shared" si="569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tr">
        <f t="shared" si="571"/>
        <v>loss</v>
      </c>
      <c r="P9131" s="2" t="s">
        <v>48</v>
      </c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570"/>
        <v>Good Sales</v>
      </c>
      <c r="F9132" s="2">
        <v>0.43</v>
      </c>
      <c r="G9132" s="2">
        <f t="shared" si="568"/>
        <v>823.85850000000005</v>
      </c>
      <c r="H9132" s="2">
        <f t="shared" si="569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tr">
        <f t="shared" si="571"/>
        <v>loss</v>
      </c>
      <c r="P9132" s="2" t="s">
        <v>23</v>
      </c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570"/>
        <v>Good Sales</v>
      </c>
      <c r="F9133" s="2">
        <v>0.08</v>
      </c>
      <c r="G9133" s="2">
        <f t="shared" si="568"/>
        <v>228.02240000000003</v>
      </c>
      <c r="H9133" s="2">
        <f t="shared" si="569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tr">
        <f t="shared" si="571"/>
        <v>loss</v>
      </c>
      <c r="P9133" s="2" t="s">
        <v>48</v>
      </c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570"/>
        <v>Good Sales</v>
      </c>
      <c r="F9134" s="2">
        <v>0.02</v>
      </c>
      <c r="G9134" s="2">
        <f t="shared" si="568"/>
        <v>94.813199999999995</v>
      </c>
      <c r="H9134" s="2">
        <f t="shared" si="569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tr">
        <f t="shared" si="571"/>
        <v>loss</v>
      </c>
      <c r="P9134" s="2" t="s">
        <v>28</v>
      </c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570"/>
        <v>Good Sales</v>
      </c>
      <c r="F9135" s="2">
        <v>0.12</v>
      </c>
      <c r="G9135" s="2">
        <f t="shared" si="568"/>
        <v>459.4008</v>
      </c>
      <c r="H9135" s="2">
        <f t="shared" si="569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tr">
        <f t="shared" si="571"/>
        <v>loss</v>
      </c>
      <c r="P9135" s="2" t="s">
        <v>34</v>
      </c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570"/>
        <v>Good Sales</v>
      </c>
      <c r="F9136" s="2">
        <v>0.28999999999999998</v>
      </c>
      <c r="G9136" s="2">
        <f t="shared" si="568"/>
        <v>1005.3081999999999</v>
      </c>
      <c r="H9136" s="2">
        <f t="shared" si="569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tr">
        <f t="shared" si="571"/>
        <v>loss</v>
      </c>
      <c r="P9136" s="2" t="s">
        <v>23</v>
      </c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570"/>
        <v>Good Sales</v>
      </c>
      <c r="F9137" s="2">
        <v>0</v>
      </c>
      <c r="G9137" s="2">
        <f t="shared" si="568"/>
        <v>0</v>
      </c>
      <c r="H9137" s="2">
        <f t="shared" si="569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tr">
        <f t="shared" si="571"/>
        <v>loss</v>
      </c>
      <c r="P9137" s="2" t="s">
        <v>39</v>
      </c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570"/>
        <v>Good Sales</v>
      </c>
      <c r="F9138" s="2">
        <v>0.49</v>
      </c>
      <c r="G9138" s="2">
        <f t="shared" si="568"/>
        <v>738.94939999999997</v>
      </c>
      <c r="H9138" s="2">
        <f t="shared" si="569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tr">
        <f t="shared" si="571"/>
        <v>loss</v>
      </c>
      <c r="P9138" s="2" t="s">
        <v>23</v>
      </c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570"/>
        <v>Good Sales</v>
      </c>
      <c r="F9139" s="2">
        <v>0.12</v>
      </c>
      <c r="G9139" s="2">
        <f t="shared" si="568"/>
        <v>329.6748</v>
      </c>
      <c r="H9139" s="2">
        <f t="shared" si="569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tr">
        <f t="shared" si="571"/>
        <v>loss</v>
      </c>
      <c r="P9139" s="2" t="s">
        <v>34</v>
      </c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570"/>
        <v>Good Sales</v>
      </c>
      <c r="F9140" s="2">
        <v>0.12</v>
      </c>
      <c r="G9140" s="2">
        <f t="shared" si="568"/>
        <v>532.6404</v>
      </c>
      <c r="H9140" s="2">
        <f t="shared" si="569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tr">
        <f t="shared" si="571"/>
        <v>profit</v>
      </c>
      <c r="P9140" s="2" t="s">
        <v>23</v>
      </c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570"/>
        <v>Good Sales</v>
      </c>
      <c r="F9141" s="2">
        <v>0.37</v>
      </c>
      <c r="G9141" s="2">
        <f t="shared" si="568"/>
        <v>1626.5347999999999</v>
      </c>
      <c r="H9141" s="2">
        <f t="shared" si="569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tr">
        <f t="shared" si="571"/>
        <v>profit</v>
      </c>
      <c r="P9141" s="2" t="s">
        <v>34</v>
      </c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570"/>
        <v>Good Sales</v>
      </c>
      <c r="F9142" s="2">
        <v>0.12</v>
      </c>
      <c r="G9142" s="2">
        <f t="shared" si="568"/>
        <v>273.9624</v>
      </c>
      <c r="H9142" s="2">
        <f t="shared" si="569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tr">
        <f t="shared" si="571"/>
        <v>loss</v>
      </c>
      <c r="P9142" s="2" t="s">
        <v>48</v>
      </c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570"/>
        <v>Good Sales</v>
      </c>
      <c r="F9143" s="2">
        <v>0.2</v>
      </c>
      <c r="G9143" s="2">
        <f t="shared" si="568"/>
        <v>261.29599999999999</v>
      </c>
      <c r="H9143" s="2">
        <f t="shared" si="569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tr">
        <f t="shared" si="571"/>
        <v>loss</v>
      </c>
      <c r="P9143" s="2" t="s">
        <v>28</v>
      </c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570"/>
        <v>Good Sales</v>
      </c>
      <c r="F9144" s="2">
        <v>0.27</v>
      </c>
      <c r="G9144" s="2">
        <f t="shared" si="568"/>
        <v>325.13130000000001</v>
      </c>
      <c r="H9144" s="2">
        <f t="shared" si="569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tr">
        <f t="shared" si="571"/>
        <v>loss</v>
      </c>
      <c r="P9144" s="2" t="s">
        <v>48</v>
      </c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570"/>
        <v>concerning</v>
      </c>
      <c r="F9145" s="2">
        <v>0.01</v>
      </c>
      <c r="G9145" s="2">
        <f t="shared" si="568"/>
        <v>2.6654000000000004</v>
      </c>
      <c r="H9145" s="2">
        <f t="shared" si="569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tr">
        <f t="shared" si="571"/>
        <v>loss</v>
      </c>
      <c r="P9145" s="2" t="s">
        <v>28</v>
      </c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570"/>
        <v>Good Sales</v>
      </c>
      <c r="F9146" s="2">
        <v>0.42</v>
      </c>
      <c r="G9146" s="2">
        <f t="shared" si="568"/>
        <v>1776.201</v>
      </c>
      <c r="H9146" s="2">
        <f t="shared" si="569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tr">
        <f t="shared" si="571"/>
        <v>profit</v>
      </c>
      <c r="P9146" s="2" t="s">
        <v>39</v>
      </c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570"/>
        <v>Good Sales</v>
      </c>
      <c r="F9147" s="2">
        <v>0.26</v>
      </c>
      <c r="G9147" s="2">
        <f t="shared" si="568"/>
        <v>363.40460000000002</v>
      </c>
      <c r="H9147" s="2">
        <f t="shared" si="569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tr">
        <f t="shared" si="571"/>
        <v>loss</v>
      </c>
      <c r="P9147" s="2" t="s">
        <v>23</v>
      </c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570"/>
        <v>Good Sales</v>
      </c>
      <c r="F9148" s="2">
        <v>0.16</v>
      </c>
      <c r="G9148" s="2">
        <f t="shared" si="568"/>
        <v>297.45600000000002</v>
      </c>
      <c r="H9148" s="2">
        <f t="shared" si="569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tr">
        <f t="shared" si="571"/>
        <v>loss</v>
      </c>
      <c r="P9148" s="2" t="s">
        <v>17</v>
      </c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570"/>
        <v>Good Sales</v>
      </c>
      <c r="F9149" s="2">
        <v>0.2</v>
      </c>
      <c r="G9149" s="2">
        <f t="shared" si="568"/>
        <v>813.03200000000004</v>
      </c>
      <c r="H9149" s="2">
        <f t="shared" si="569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tr">
        <f t="shared" si="571"/>
        <v>loss</v>
      </c>
      <c r="P9149" s="2" t="s">
        <v>39</v>
      </c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570"/>
        <v>concerning</v>
      </c>
      <c r="F9150" s="2">
        <v>0.03</v>
      </c>
      <c r="G9150" s="2">
        <f t="shared" si="568"/>
        <v>20.643599999999999</v>
      </c>
      <c r="H9150" s="2">
        <f t="shared" si="569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tr">
        <f t="shared" si="571"/>
        <v>loss</v>
      </c>
      <c r="P9150" s="2" t="s">
        <v>48</v>
      </c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570"/>
        <v>Good Sales</v>
      </c>
      <c r="F9151" s="2">
        <v>0.36</v>
      </c>
      <c r="G9151" s="2">
        <f t="shared" si="568"/>
        <v>849.61800000000005</v>
      </c>
      <c r="H9151" s="2">
        <f t="shared" si="569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tr">
        <f t="shared" si="571"/>
        <v>loss</v>
      </c>
      <c r="P9151" s="2" t="s">
        <v>39</v>
      </c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570"/>
        <v>concerning</v>
      </c>
      <c r="F9152" s="2">
        <v>0.27</v>
      </c>
      <c r="G9152" s="2">
        <f t="shared" si="568"/>
        <v>188.85690000000002</v>
      </c>
      <c r="H9152" s="2">
        <f t="shared" si="569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tr">
        <f t="shared" si="571"/>
        <v>loss</v>
      </c>
      <c r="P9152" s="2" t="s">
        <v>48</v>
      </c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570"/>
        <v>Good Sales</v>
      </c>
      <c r="F9153" s="2">
        <v>0.46</v>
      </c>
      <c r="G9153" s="2">
        <f t="shared" si="568"/>
        <v>1041.9276</v>
      </c>
      <c r="H9153" s="2">
        <f t="shared" si="569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tr">
        <f t="shared" si="571"/>
        <v>loss</v>
      </c>
      <c r="P9153" s="2" t="s">
        <v>23</v>
      </c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570"/>
        <v>concerning</v>
      </c>
      <c r="F9154" s="2">
        <v>0.23</v>
      </c>
      <c r="G9154" s="2">
        <f t="shared" ref="G9154:G9217" si="572">D9154*F9154</f>
        <v>76.125400000000013</v>
      </c>
      <c r="H9154" s="2">
        <f t="shared" ref="H9154:H9217" si="573">D9154-G9154</f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tr">
        <f t="shared" si="571"/>
        <v>loss</v>
      </c>
      <c r="P9154" s="2" t="s">
        <v>28</v>
      </c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574">IF(D9155&gt;800,"Good Sales","concerning")</f>
        <v>Good Sales</v>
      </c>
      <c r="F9155" s="2">
        <v>0.41</v>
      </c>
      <c r="G9155" s="2">
        <f t="shared" si="572"/>
        <v>1080.9034999999999</v>
      </c>
      <c r="H9155" s="2">
        <f t="shared" si="573"/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tr">
        <f t="shared" ref="O9155:O9218" si="575">IF(N9155&gt;800,"profit","loss")</f>
        <v>loss</v>
      </c>
      <c r="P9155" s="2" t="s">
        <v>17</v>
      </c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574"/>
        <v>Good Sales</v>
      </c>
      <c r="F9156" s="2">
        <v>0.09</v>
      </c>
      <c r="G9156" s="2">
        <f t="shared" si="572"/>
        <v>359.90819999999997</v>
      </c>
      <c r="H9156" s="2">
        <f t="shared" si="573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tr">
        <f t="shared" si="575"/>
        <v>profit</v>
      </c>
      <c r="P9156" s="2" t="s">
        <v>48</v>
      </c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574"/>
        <v>Good Sales</v>
      </c>
      <c r="F9157" s="2">
        <v>0.03</v>
      </c>
      <c r="G9157" s="2">
        <f t="shared" si="572"/>
        <v>102.41549999999999</v>
      </c>
      <c r="H9157" s="2">
        <f t="shared" si="573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tr">
        <f t="shared" si="575"/>
        <v>loss</v>
      </c>
      <c r="P9157" s="2" t="s">
        <v>48</v>
      </c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574"/>
        <v>Good Sales</v>
      </c>
      <c r="F9158" s="2">
        <v>0.47</v>
      </c>
      <c r="G9158" s="2">
        <f t="shared" si="572"/>
        <v>1219.6170999999999</v>
      </c>
      <c r="H9158" s="2">
        <f t="shared" si="573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tr">
        <f t="shared" si="575"/>
        <v>loss</v>
      </c>
      <c r="P9158" s="2" t="s">
        <v>23</v>
      </c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574"/>
        <v>Good Sales</v>
      </c>
      <c r="F9159" s="2">
        <v>0.13</v>
      </c>
      <c r="G9159" s="2">
        <f t="shared" si="572"/>
        <v>540.91960000000006</v>
      </c>
      <c r="H9159" s="2">
        <f t="shared" si="573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tr">
        <f t="shared" si="575"/>
        <v>profit</v>
      </c>
      <c r="P9159" s="2" t="s">
        <v>39</v>
      </c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574"/>
        <v>Good Sales</v>
      </c>
      <c r="F9160" s="2">
        <v>0.42</v>
      </c>
      <c r="G9160" s="2">
        <f t="shared" si="572"/>
        <v>510.78720000000004</v>
      </c>
      <c r="H9160" s="2">
        <f t="shared" si="573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tr">
        <f t="shared" si="575"/>
        <v>loss</v>
      </c>
      <c r="P9160" s="2" t="s">
        <v>23</v>
      </c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574"/>
        <v>Good Sales</v>
      </c>
      <c r="F9161" s="2">
        <v>0.13</v>
      </c>
      <c r="G9161" s="2">
        <f t="shared" si="572"/>
        <v>542.21699999999998</v>
      </c>
      <c r="H9161" s="2">
        <f t="shared" si="573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tr">
        <f t="shared" si="575"/>
        <v>profit</v>
      </c>
      <c r="P9161" s="2" t="s">
        <v>34</v>
      </c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574"/>
        <v>Good Sales</v>
      </c>
      <c r="F9162" s="2">
        <v>0.08</v>
      </c>
      <c r="G9162" s="2">
        <f t="shared" si="572"/>
        <v>116.3344</v>
      </c>
      <c r="H9162" s="2">
        <f t="shared" si="573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tr">
        <f t="shared" si="575"/>
        <v>loss</v>
      </c>
      <c r="P9162" s="2" t="s">
        <v>34</v>
      </c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574"/>
        <v>Good Sales</v>
      </c>
      <c r="F9163" s="2">
        <v>0.37</v>
      </c>
      <c r="G9163" s="2">
        <f t="shared" si="572"/>
        <v>694.1866</v>
      </c>
      <c r="H9163" s="2">
        <f t="shared" si="573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tr">
        <f t="shared" si="575"/>
        <v>loss</v>
      </c>
      <c r="P9163" s="2" t="s">
        <v>48</v>
      </c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574"/>
        <v>concerning</v>
      </c>
      <c r="F9164" s="2">
        <v>0.39</v>
      </c>
      <c r="G9164" s="2">
        <f t="shared" si="572"/>
        <v>284.43090000000001</v>
      </c>
      <c r="H9164" s="2">
        <f t="shared" si="573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tr">
        <f t="shared" si="575"/>
        <v>loss</v>
      </c>
      <c r="P9164" s="2" t="s">
        <v>23</v>
      </c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574"/>
        <v>concerning</v>
      </c>
      <c r="F9165" s="2">
        <v>0.42</v>
      </c>
      <c r="G9165" s="2">
        <f t="shared" si="572"/>
        <v>251.41200000000001</v>
      </c>
      <c r="H9165" s="2">
        <f t="shared" si="573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tr">
        <f t="shared" si="575"/>
        <v>loss</v>
      </c>
      <c r="P9165" s="2" t="s">
        <v>34</v>
      </c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574"/>
        <v>Good Sales</v>
      </c>
      <c r="F9166" s="2">
        <v>0.43</v>
      </c>
      <c r="G9166" s="2">
        <f t="shared" si="572"/>
        <v>2006.9605000000001</v>
      </c>
      <c r="H9166" s="2">
        <f t="shared" si="573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tr">
        <f t="shared" si="575"/>
        <v>loss</v>
      </c>
      <c r="P9166" s="2" t="s">
        <v>39</v>
      </c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574"/>
        <v>Good Sales</v>
      </c>
      <c r="F9167" s="2">
        <v>0.24</v>
      </c>
      <c r="G9167" s="2">
        <f t="shared" si="572"/>
        <v>247.4136</v>
      </c>
      <c r="H9167" s="2">
        <f t="shared" si="573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tr">
        <f t="shared" si="575"/>
        <v>loss</v>
      </c>
      <c r="P9167" s="2" t="s">
        <v>34</v>
      </c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574"/>
        <v>Good Sales</v>
      </c>
      <c r="F9168" s="2">
        <v>0.2</v>
      </c>
      <c r="G9168" s="2">
        <f t="shared" si="572"/>
        <v>346.63000000000005</v>
      </c>
      <c r="H9168" s="2">
        <f t="shared" si="573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tr">
        <f t="shared" si="575"/>
        <v>loss</v>
      </c>
      <c r="P9168" s="2" t="s">
        <v>17</v>
      </c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574"/>
        <v>Good Sales</v>
      </c>
      <c r="F9169" s="2">
        <v>0.38</v>
      </c>
      <c r="G9169" s="2">
        <f t="shared" si="572"/>
        <v>1023.2792000000001</v>
      </c>
      <c r="H9169" s="2">
        <f t="shared" si="573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tr">
        <f t="shared" si="575"/>
        <v>loss</v>
      </c>
      <c r="P9169" s="2" t="s">
        <v>23</v>
      </c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574"/>
        <v>Good Sales</v>
      </c>
      <c r="F9170" s="2">
        <v>0.28000000000000003</v>
      </c>
      <c r="G9170" s="2">
        <f t="shared" si="572"/>
        <v>505.27400000000006</v>
      </c>
      <c r="H9170" s="2">
        <f t="shared" si="573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tr">
        <f t="shared" si="575"/>
        <v>loss</v>
      </c>
      <c r="P9170" s="2" t="s">
        <v>48</v>
      </c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574"/>
        <v>Good Sales</v>
      </c>
      <c r="F9171" s="2">
        <v>0.48</v>
      </c>
      <c r="G9171" s="2">
        <f t="shared" si="572"/>
        <v>2094.5519999999997</v>
      </c>
      <c r="H9171" s="2">
        <f t="shared" si="573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tr">
        <f t="shared" si="575"/>
        <v>profit</v>
      </c>
      <c r="P9171" s="2" t="s">
        <v>23</v>
      </c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574"/>
        <v>Good Sales</v>
      </c>
      <c r="F9172" s="2">
        <v>0.19</v>
      </c>
      <c r="G9172" s="2">
        <f t="shared" si="572"/>
        <v>857.56500000000005</v>
      </c>
      <c r="H9172" s="2">
        <f t="shared" si="573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tr">
        <f t="shared" si="575"/>
        <v>loss</v>
      </c>
      <c r="P9172" s="2" t="s">
        <v>39</v>
      </c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574"/>
        <v>Good Sales</v>
      </c>
      <c r="F9173" s="2">
        <v>0.02</v>
      </c>
      <c r="G9173" s="2">
        <f t="shared" si="572"/>
        <v>33.946999999999996</v>
      </c>
      <c r="H9173" s="2">
        <f t="shared" si="573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tr">
        <f t="shared" si="575"/>
        <v>loss</v>
      </c>
      <c r="P9173" s="2" t="s">
        <v>48</v>
      </c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574"/>
        <v>concerning</v>
      </c>
      <c r="F9174" s="2">
        <v>0.28999999999999998</v>
      </c>
      <c r="G9174" s="2">
        <f t="shared" si="572"/>
        <v>159.77260000000001</v>
      </c>
      <c r="H9174" s="2">
        <f t="shared" si="573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tr">
        <f t="shared" si="575"/>
        <v>loss</v>
      </c>
      <c r="P9174" s="2" t="s">
        <v>23</v>
      </c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574"/>
        <v>Good Sales</v>
      </c>
      <c r="F9175" s="2">
        <v>0.18</v>
      </c>
      <c r="G9175" s="2">
        <f t="shared" si="572"/>
        <v>203.3604</v>
      </c>
      <c r="H9175" s="2">
        <f t="shared" si="573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tr">
        <f t="shared" si="575"/>
        <v>loss</v>
      </c>
      <c r="P9175" s="2" t="s">
        <v>23</v>
      </c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574"/>
        <v>Good Sales</v>
      </c>
      <c r="F9176" s="2">
        <v>0.17</v>
      </c>
      <c r="G9176" s="2">
        <f t="shared" si="572"/>
        <v>412.17010000000005</v>
      </c>
      <c r="H9176" s="2">
        <f t="shared" si="573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tr">
        <f t="shared" si="575"/>
        <v>loss</v>
      </c>
      <c r="P9176" s="2" t="s">
        <v>28</v>
      </c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574"/>
        <v>Good Sales</v>
      </c>
      <c r="F9177" s="2">
        <v>0.28000000000000003</v>
      </c>
      <c r="G9177" s="2">
        <f t="shared" si="572"/>
        <v>423.79680000000002</v>
      </c>
      <c r="H9177" s="2">
        <f t="shared" si="573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tr">
        <f t="shared" si="575"/>
        <v>loss</v>
      </c>
      <c r="P9177" s="2" t="s">
        <v>39</v>
      </c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574"/>
        <v>Good Sales</v>
      </c>
      <c r="F9178" s="2">
        <v>0.46</v>
      </c>
      <c r="G9178" s="2">
        <f t="shared" si="572"/>
        <v>1068.1246000000001</v>
      </c>
      <c r="H9178" s="2">
        <f t="shared" si="573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tr">
        <f t="shared" si="575"/>
        <v>loss</v>
      </c>
      <c r="P9178" s="2" t="s">
        <v>34</v>
      </c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574"/>
        <v>Good Sales</v>
      </c>
      <c r="F9179" s="2">
        <v>0.13</v>
      </c>
      <c r="G9179" s="2">
        <f t="shared" si="572"/>
        <v>496.29450000000003</v>
      </c>
      <c r="H9179" s="2">
        <f t="shared" si="573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tr">
        <f t="shared" si="575"/>
        <v>profit</v>
      </c>
      <c r="P9179" s="2" t="s">
        <v>48</v>
      </c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574"/>
        <v>Good Sales</v>
      </c>
      <c r="F9180" s="2">
        <v>0.19</v>
      </c>
      <c r="G9180" s="2">
        <f t="shared" si="572"/>
        <v>410.61470000000003</v>
      </c>
      <c r="H9180" s="2">
        <f t="shared" si="573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tr">
        <f t="shared" si="575"/>
        <v>loss</v>
      </c>
      <c r="P9180" s="2" t="s">
        <v>39</v>
      </c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574"/>
        <v>Good Sales</v>
      </c>
      <c r="F9181" s="2">
        <v>0.45</v>
      </c>
      <c r="G9181" s="2">
        <f t="shared" si="572"/>
        <v>479.38049999999998</v>
      </c>
      <c r="H9181" s="2">
        <f t="shared" si="573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tr">
        <f t="shared" si="575"/>
        <v>loss</v>
      </c>
      <c r="P9181" s="2" t="s">
        <v>28</v>
      </c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574"/>
        <v>Good Sales</v>
      </c>
      <c r="F9182" s="2">
        <v>0.45</v>
      </c>
      <c r="G9182" s="2">
        <f t="shared" si="572"/>
        <v>834.31799999999998</v>
      </c>
      <c r="H9182" s="2">
        <f t="shared" si="573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tr">
        <f t="shared" si="575"/>
        <v>loss</v>
      </c>
      <c r="P9182" s="2" t="s">
        <v>39</v>
      </c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574"/>
        <v>Good Sales</v>
      </c>
      <c r="F9183" s="2">
        <v>0.12</v>
      </c>
      <c r="G9183" s="2">
        <f t="shared" si="572"/>
        <v>448.8732</v>
      </c>
      <c r="H9183" s="2">
        <f t="shared" si="573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tr">
        <f t="shared" si="575"/>
        <v>profit</v>
      </c>
      <c r="P9183" s="2" t="s">
        <v>39</v>
      </c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574"/>
        <v>Good Sales</v>
      </c>
      <c r="F9184" s="2">
        <v>0.35</v>
      </c>
      <c r="G9184" s="2">
        <f t="shared" si="572"/>
        <v>762.26499999999999</v>
      </c>
      <c r="H9184" s="2">
        <f t="shared" si="573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tr">
        <f t="shared" si="575"/>
        <v>loss</v>
      </c>
      <c r="P9184" s="2" t="s">
        <v>28</v>
      </c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574"/>
        <v>Good Sales</v>
      </c>
      <c r="F9185" s="2">
        <v>0.21</v>
      </c>
      <c r="G9185" s="2">
        <f t="shared" si="572"/>
        <v>277.77539999999999</v>
      </c>
      <c r="H9185" s="2">
        <f t="shared" si="573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tr">
        <f t="shared" si="575"/>
        <v>loss</v>
      </c>
      <c r="P9185" s="2" t="s">
        <v>17</v>
      </c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574"/>
        <v>Good Sales</v>
      </c>
      <c r="F9186" s="2">
        <v>0.47</v>
      </c>
      <c r="G9186" s="2">
        <f t="shared" si="572"/>
        <v>1031.3304000000001</v>
      </c>
      <c r="H9186" s="2">
        <f t="shared" si="573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tr">
        <f t="shared" si="575"/>
        <v>loss</v>
      </c>
      <c r="P9186" s="2" t="s">
        <v>17</v>
      </c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574"/>
        <v>Good Sales</v>
      </c>
      <c r="F9187" s="2">
        <v>0.37</v>
      </c>
      <c r="G9187" s="2">
        <f t="shared" si="572"/>
        <v>861.56350000000009</v>
      </c>
      <c r="H9187" s="2">
        <f t="shared" si="573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tr">
        <f t="shared" si="575"/>
        <v>loss</v>
      </c>
      <c r="P9187" s="2" t="s">
        <v>17</v>
      </c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574"/>
        <v>Good Sales</v>
      </c>
      <c r="F9188" s="2">
        <v>0.25</v>
      </c>
      <c r="G9188" s="2">
        <f t="shared" si="572"/>
        <v>388.0625</v>
      </c>
      <c r="H9188" s="2">
        <f t="shared" si="573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tr">
        <f t="shared" si="575"/>
        <v>loss</v>
      </c>
      <c r="P9188" s="2" t="s">
        <v>34</v>
      </c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574"/>
        <v>Good Sales</v>
      </c>
      <c r="F9189" s="2">
        <v>0.41</v>
      </c>
      <c r="G9189" s="2">
        <f t="shared" si="572"/>
        <v>2041.3325999999997</v>
      </c>
      <c r="H9189" s="2">
        <f t="shared" si="573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tr">
        <f t="shared" si="575"/>
        <v>profit</v>
      </c>
      <c r="P9189" s="2" t="s">
        <v>48</v>
      </c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574"/>
        <v>Good Sales</v>
      </c>
      <c r="F9190" s="2">
        <v>0.5</v>
      </c>
      <c r="G9190" s="2">
        <f t="shared" si="572"/>
        <v>1930.6849999999999</v>
      </c>
      <c r="H9190" s="2">
        <f t="shared" si="573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tr">
        <f t="shared" si="575"/>
        <v>profit</v>
      </c>
      <c r="P9190" s="2" t="s">
        <v>23</v>
      </c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574"/>
        <v>Good Sales</v>
      </c>
      <c r="F9191" s="2">
        <v>0.22</v>
      </c>
      <c r="G9191" s="2">
        <f t="shared" si="572"/>
        <v>768.46660000000008</v>
      </c>
      <c r="H9191" s="2">
        <f t="shared" si="573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tr">
        <f t="shared" si="575"/>
        <v>profit</v>
      </c>
      <c r="P9191" s="2" t="s">
        <v>34</v>
      </c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574"/>
        <v>Good Sales</v>
      </c>
      <c r="F9192" s="2">
        <v>0.19</v>
      </c>
      <c r="G9192" s="2">
        <f t="shared" si="572"/>
        <v>814.88150000000007</v>
      </c>
      <c r="H9192" s="2">
        <f t="shared" si="573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tr">
        <f t="shared" si="575"/>
        <v>loss</v>
      </c>
      <c r="P9192" s="2" t="s">
        <v>34</v>
      </c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574"/>
        <v>Good Sales</v>
      </c>
      <c r="F9193" s="2">
        <v>0.3</v>
      </c>
      <c r="G9193" s="2">
        <f t="shared" si="572"/>
        <v>1009.6349999999999</v>
      </c>
      <c r="H9193" s="2">
        <f t="shared" si="573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tr">
        <f t="shared" si="575"/>
        <v>profit</v>
      </c>
      <c r="P9193" s="2" t="s">
        <v>28</v>
      </c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574"/>
        <v>Good Sales</v>
      </c>
      <c r="F9194" s="2">
        <v>0.34</v>
      </c>
      <c r="G9194" s="2">
        <f t="shared" si="572"/>
        <v>1351.7720000000002</v>
      </c>
      <c r="H9194" s="2">
        <f t="shared" si="573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tr">
        <f t="shared" si="575"/>
        <v>loss</v>
      </c>
      <c r="P9194" s="2" t="s">
        <v>23</v>
      </c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574"/>
        <v>Good Sales</v>
      </c>
      <c r="F9195" s="2">
        <v>0.35</v>
      </c>
      <c r="G9195" s="2">
        <f t="shared" si="572"/>
        <v>742.48299999999995</v>
      </c>
      <c r="H9195" s="2">
        <f t="shared" si="573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tr">
        <f t="shared" si="575"/>
        <v>loss</v>
      </c>
      <c r="P9195" s="2" t="s">
        <v>34</v>
      </c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574"/>
        <v>Good Sales</v>
      </c>
      <c r="F9196" s="2">
        <v>0.24</v>
      </c>
      <c r="G9196" s="2">
        <f t="shared" si="572"/>
        <v>612.43680000000006</v>
      </c>
      <c r="H9196" s="2">
        <f t="shared" si="573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tr">
        <f t="shared" si="575"/>
        <v>loss</v>
      </c>
      <c r="P9196" s="2" t="s">
        <v>48</v>
      </c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574"/>
        <v>concerning</v>
      </c>
      <c r="F9197" s="2">
        <v>0.17</v>
      </c>
      <c r="G9197" s="2">
        <f t="shared" si="572"/>
        <v>56.147599999999997</v>
      </c>
      <c r="H9197" s="2">
        <f t="shared" si="573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tr">
        <f t="shared" si="575"/>
        <v>loss</v>
      </c>
      <c r="P9197" s="2" t="s">
        <v>39</v>
      </c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574"/>
        <v>Good Sales</v>
      </c>
      <c r="F9198" s="2">
        <v>0.41</v>
      </c>
      <c r="G9198" s="2">
        <f t="shared" si="572"/>
        <v>604.81970000000001</v>
      </c>
      <c r="H9198" s="2">
        <f t="shared" si="573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tr">
        <f t="shared" si="575"/>
        <v>loss</v>
      </c>
      <c r="P9198" s="2" t="s">
        <v>28</v>
      </c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574"/>
        <v>Good Sales</v>
      </c>
      <c r="F9199" s="2">
        <v>0.48</v>
      </c>
      <c r="G9199" s="2">
        <f t="shared" si="572"/>
        <v>913.56479999999999</v>
      </c>
      <c r="H9199" s="2">
        <f t="shared" si="573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tr">
        <f t="shared" si="575"/>
        <v>loss</v>
      </c>
      <c r="P9199" s="2" t="s">
        <v>17</v>
      </c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574"/>
        <v>Good Sales</v>
      </c>
      <c r="F9200" s="2">
        <v>0.43</v>
      </c>
      <c r="G9200" s="2">
        <f t="shared" si="572"/>
        <v>1360.864</v>
      </c>
      <c r="H9200" s="2">
        <f t="shared" si="573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tr">
        <f t="shared" si="575"/>
        <v>loss</v>
      </c>
      <c r="P9200" s="2" t="s">
        <v>34</v>
      </c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574"/>
        <v>Good Sales</v>
      </c>
      <c r="F9201" s="2">
        <v>0.34</v>
      </c>
      <c r="G9201" s="2">
        <f t="shared" si="572"/>
        <v>807.37760000000003</v>
      </c>
      <c r="H9201" s="2">
        <f t="shared" si="573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tr">
        <f t="shared" si="575"/>
        <v>loss</v>
      </c>
      <c r="P9201" s="2" t="s">
        <v>28</v>
      </c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574"/>
        <v>Good Sales</v>
      </c>
      <c r="F9202" s="2">
        <v>0.18</v>
      </c>
      <c r="G9202" s="2">
        <f t="shared" si="572"/>
        <v>554.11379999999997</v>
      </c>
      <c r="H9202" s="2">
        <f t="shared" si="573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tr">
        <f t="shared" si="575"/>
        <v>loss</v>
      </c>
      <c r="P9202" s="2" t="s">
        <v>23</v>
      </c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574"/>
        <v>Good Sales</v>
      </c>
      <c r="F9203" s="2">
        <v>0.31</v>
      </c>
      <c r="G9203" s="2">
        <f t="shared" si="572"/>
        <v>1114.5430000000001</v>
      </c>
      <c r="H9203" s="2">
        <f t="shared" si="573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tr">
        <f t="shared" si="575"/>
        <v>profit</v>
      </c>
      <c r="P9203" s="2" t="s">
        <v>34</v>
      </c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574"/>
        <v>concerning</v>
      </c>
      <c r="F9204" s="2">
        <v>0.05</v>
      </c>
      <c r="G9204" s="2">
        <f t="shared" si="572"/>
        <v>15.466000000000001</v>
      </c>
      <c r="H9204" s="2">
        <f t="shared" si="573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tr">
        <f t="shared" si="575"/>
        <v>loss</v>
      </c>
      <c r="P9204" s="2" t="s">
        <v>48</v>
      </c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574"/>
        <v>Good Sales</v>
      </c>
      <c r="F9205" s="2">
        <v>0.27</v>
      </c>
      <c r="G9205" s="2">
        <f t="shared" si="572"/>
        <v>368.70120000000003</v>
      </c>
      <c r="H9205" s="2">
        <f t="shared" si="573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tr">
        <f t="shared" si="575"/>
        <v>loss</v>
      </c>
      <c r="P9205" s="2" t="s">
        <v>17</v>
      </c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574"/>
        <v>Good Sales</v>
      </c>
      <c r="F9206" s="2">
        <v>0.39</v>
      </c>
      <c r="G9206" s="2">
        <f t="shared" si="572"/>
        <v>365.59769999999997</v>
      </c>
      <c r="H9206" s="2">
        <f t="shared" si="573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tr">
        <f t="shared" si="575"/>
        <v>loss</v>
      </c>
      <c r="P9206" s="2" t="s">
        <v>39</v>
      </c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574"/>
        <v>Good Sales</v>
      </c>
      <c r="F9207" s="2">
        <v>0.13</v>
      </c>
      <c r="G9207" s="2">
        <f t="shared" si="572"/>
        <v>132.40889999999999</v>
      </c>
      <c r="H9207" s="2">
        <f t="shared" si="573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tr">
        <f t="shared" si="575"/>
        <v>loss</v>
      </c>
      <c r="P9207" s="2" t="s">
        <v>23</v>
      </c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574"/>
        <v>Good Sales</v>
      </c>
      <c r="F9208" s="2">
        <v>0.25</v>
      </c>
      <c r="G9208" s="2">
        <f t="shared" si="572"/>
        <v>641.32749999999999</v>
      </c>
      <c r="H9208" s="2">
        <f t="shared" si="573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tr">
        <f t="shared" si="575"/>
        <v>loss</v>
      </c>
      <c r="P9208" s="2" t="s">
        <v>39</v>
      </c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574"/>
        <v>Good Sales</v>
      </c>
      <c r="F9209" s="2">
        <v>0.04</v>
      </c>
      <c r="G9209" s="2">
        <f t="shared" si="572"/>
        <v>149.036</v>
      </c>
      <c r="H9209" s="2">
        <f t="shared" si="573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tr">
        <f t="shared" si="575"/>
        <v>loss</v>
      </c>
      <c r="P9209" s="2" t="s">
        <v>17</v>
      </c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574"/>
        <v>Good Sales</v>
      </c>
      <c r="F9210" s="2">
        <v>0.42</v>
      </c>
      <c r="G9210" s="2">
        <f t="shared" si="572"/>
        <v>603.37619999999993</v>
      </c>
      <c r="H9210" s="2">
        <f t="shared" si="573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tr">
        <f t="shared" si="575"/>
        <v>loss</v>
      </c>
      <c r="P9210" s="2" t="s">
        <v>39</v>
      </c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574"/>
        <v>Good Sales</v>
      </c>
      <c r="F9211" s="2">
        <v>0.18</v>
      </c>
      <c r="G9211" s="2">
        <f t="shared" si="572"/>
        <v>745.16399999999999</v>
      </c>
      <c r="H9211" s="2">
        <f t="shared" si="573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tr">
        <f t="shared" si="575"/>
        <v>profit</v>
      </c>
      <c r="P9211" s="2" t="s">
        <v>17</v>
      </c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574"/>
        <v>Good Sales</v>
      </c>
      <c r="F9212" s="2">
        <v>0.28999999999999998</v>
      </c>
      <c r="G9212" s="2">
        <f t="shared" si="572"/>
        <v>1297.1815999999999</v>
      </c>
      <c r="H9212" s="2">
        <f t="shared" si="573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tr">
        <f t="shared" si="575"/>
        <v>loss</v>
      </c>
      <c r="P9212" s="2" t="s">
        <v>48</v>
      </c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574"/>
        <v>Good Sales</v>
      </c>
      <c r="F9213" s="2">
        <v>0.19</v>
      </c>
      <c r="G9213" s="2">
        <f t="shared" si="572"/>
        <v>345.34780000000001</v>
      </c>
      <c r="H9213" s="2">
        <f t="shared" si="573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tr">
        <f t="shared" si="575"/>
        <v>loss</v>
      </c>
      <c r="P9213" s="2" t="s">
        <v>48</v>
      </c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574"/>
        <v>Good Sales</v>
      </c>
      <c r="F9214" s="2">
        <v>0.3</v>
      </c>
      <c r="G9214" s="2">
        <f t="shared" si="572"/>
        <v>1031.595</v>
      </c>
      <c r="H9214" s="2">
        <f t="shared" si="573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tr">
        <f t="shared" si="575"/>
        <v>loss</v>
      </c>
      <c r="P9214" s="2" t="s">
        <v>39</v>
      </c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574"/>
        <v>concerning</v>
      </c>
      <c r="F9215" s="2">
        <v>0.37</v>
      </c>
      <c r="G9215" s="2">
        <f t="shared" si="572"/>
        <v>249.20979999999997</v>
      </c>
      <c r="H9215" s="2">
        <f t="shared" si="573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tr">
        <f t="shared" si="575"/>
        <v>loss</v>
      </c>
      <c r="P9215" s="2" t="s">
        <v>28</v>
      </c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574"/>
        <v>Good Sales</v>
      </c>
      <c r="F9216" s="2">
        <v>0.16</v>
      </c>
      <c r="G9216" s="2">
        <f t="shared" si="572"/>
        <v>599.3184</v>
      </c>
      <c r="H9216" s="2">
        <f t="shared" si="573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tr">
        <f t="shared" si="575"/>
        <v>loss</v>
      </c>
      <c r="P9216" s="2" t="s">
        <v>34</v>
      </c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574"/>
        <v>Good Sales</v>
      </c>
      <c r="F9217" s="2">
        <v>0.26</v>
      </c>
      <c r="G9217" s="2">
        <f t="shared" si="572"/>
        <v>236.24120000000002</v>
      </c>
      <c r="H9217" s="2">
        <f t="shared" si="573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tr">
        <f t="shared" si="575"/>
        <v>loss</v>
      </c>
      <c r="P9217" s="2" t="s">
        <v>39</v>
      </c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574"/>
        <v>Good Sales</v>
      </c>
      <c r="F9218" s="2">
        <v>0.4</v>
      </c>
      <c r="G9218" s="2">
        <f t="shared" ref="G9218:G9281" si="576">D9218*F9218</f>
        <v>1387.3360000000002</v>
      </c>
      <c r="H9218" s="2">
        <f t="shared" ref="H9218:H9281" si="577">D9218-G9218</f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tr">
        <f t="shared" si="575"/>
        <v>loss</v>
      </c>
      <c r="P9218" s="2" t="s">
        <v>23</v>
      </c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578">IF(D9219&gt;800,"Good Sales","concerning")</f>
        <v>Good Sales</v>
      </c>
      <c r="F9219" s="2">
        <v>0.34</v>
      </c>
      <c r="G9219" s="2">
        <f t="shared" si="576"/>
        <v>736.8854</v>
      </c>
      <c r="H9219" s="2">
        <f t="shared" si="577"/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tr">
        <f t="shared" ref="O9219:O9282" si="579">IF(N9219&gt;800,"profit","loss")</f>
        <v>loss</v>
      </c>
      <c r="P9219" s="2" t="s">
        <v>39</v>
      </c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578"/>
        <v>Good Sales</v>
      </c>
      <c r="F9220" s="2">
        <v>0.03</v>
      </c>
      <c r="G9220" s="2">
        <f t="shared" si="576"/>
        <v>139.48319999999998</v>
      </c>
      <c r="H9220" s="2">
        <f t="shared" si="577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tr">
        <f t="shared" si="579"/>
        <v>loss</v>
      </c>
      <c r="P9220" s="2" t="s">
        <v>34</v>
      </c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578"/>
        <v>Good Sales</v>
      </c>
      <c r="F9221" s="2">
        <v>0.28000000000000003</v>
      </c>
      <c r="G9221" s="2">
        <f t="shared" si="576"/>
        <v>665.24080000000015</v>
      </c>
      <c r="H9221" s="2">
        <f t="shared" si="577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tr">
        <f t="shared" si="579"/>
        <v>loss</v>
      </c>
      <c r="P9221" s="2" t="s">
        <v>48</v>
      </c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578"/>
        <v>concerning</v>
      </c>
      <c r="F9222" s="2">
        <v>0.19</v>
      </c>
      <c r="G9222" s="2">
        <f t="shared" si="576"/>
        <v>47.769799999999996</v>
      </c>
      <c r="H9222" s="2">
        <f t="shared" si="577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tr">
        <f t="shared" si="579"/>
        <v>loss</v>
      </c>
      <c r="P9222" s="2" t="s">
        <v>23</v>
      </c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578"/>
        <v>Good Sales</v>
      </c>
      <c r="F9223" s="2">
        <v>0.35</v>
      </c>
      <c r="G9223" s="2">
        <f t="shared" si="576"/>
        <v>859.34800000000007</v>
      </c>
      <c r="H9223" s="2">
        <f t="shared" si="577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tr">
        <f t="shared" si="579"/>
        <v>loss</v>
      </c>
      <c r="P9223" s="2" t="s">
        <v>23</v>
      </c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578"/>
        <v>Good Sales</v>
      </c>
      <c r="F9224" s="2">
        <v>0.01</v>
      </c>
      <c r="G9224" s="2">
        <f t="shared" si="576"/>
        <v>39.979399999999998</v>
      </c>
      <c r="H9224" s="2">
        <f t="shared" si="577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tr">
        <f t="shared" si="579"/>
        <v>loss</v>
      </c>
      <c r="P9224" s="2" t="s">
        <v>39</v>
      </c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578"/>
        <v>Good Sales</v>
      </c>
      <c r="F9225" s="2">
        <v>0.17</v>
      </c>
      <c r="G9225" s="2">
        <f t="shared" si="576"/>
        <v>556.02070000000003</v>
      </c>
      <c r="H9225" s="2">
        <f t="shared" si="577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tr">
        <f t="shared" si="579"/>
        <v>loss</v>
      </c>
      <c r="P9225" s="2" t="s">
        <v>17</v>
      </c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578"/>
        <v>Good Sales</v>
      </c>
      <c r="F9226" s="2">
        <v>0.04</v>
      </c>
      <c r="G9226" s="2">
        <f t="shared" si="576"/>
        <v>193.39759999999998</v>
      </c>
      <c r="H9226" s="2">
        <f t="shared" si="577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tr">
        <f t="shared" si="579"/>
        <v>profit</v>
      </c>
      <c r="P9226" s="2" t="s">
        <v>34</v>
      </c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578"/>
        <v>Good Sales</v>
      </c>
      <c r="F9227" s="2">
        <v>0.46</v>
      </c>
      <c r="G9227" s="2">
        <f t="shared" si="576"/>
        <v>1946.7384</v>
      </c>
      <c r="H9227" s="2">
        <f t="shared" si="577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tr">
        <f t="shared" si="579"/>
        <v>profit</v>
      </c>
      <c r="P9227" s="2" t="s">
        <v>34</v>
      </c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578"/>
        <v>Good Sales</v>
      </c>
      <c r="F9228" s="2">
        <v>0.44</v>
      </c>
      <c r="G9228" s="2">
        <f t="shared" si="576"/>
        <v>1179.2439999999999</v>
      </c>
      <c r="H9228" s="2">
        <f t="shared" si="577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tr">
        <f t="shared" si="579"/>
        <v>loss</v>
      </c>
      <c r="P9228" s="2" t="s">
        <v>28</v>
      </c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578"/>
        <v>Good Sales</v>
      </c>
      <c r="F9229" s="2">
        <v>0.48</v>
      </c>
      <c r="G9229" s="2">
        <f t="shared" si="576"/>
        <v>533.73599999999999</v>
      </c>
      <c r="H9229" s="2">
        <f t="shared" si="577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tr">
        <f t="shared" si="579"/>
        <v>loss</v>
      </c>
      <c r="P9229" s="2" t="s">
        <v>48</v>
      </c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578"/>
        <v>concerning</v>
      </c>
      <c r="F9230" s="2">
        <v>0.32</v>
      </c>
      <c r="G9230" s="2">
        <f t="shared" si="576"/>
        <v>37.92</v>
      </c>
      <c r="H9230" s="2">
        <f t="shared" si="577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tr">
        <f t="shared" si="579"/>
        <v>loss</v>
      </c>
      <c r="P9230" s="2" t="s">
        <v>48</v>
      </c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578"/>
        <v>Good Sales</v>
      </c>
      <c r="F9231" s="2">
        <v>0.4</v>
      </c>
      <c r="G9231" s="2">
        <f t="shared" si="576"/>
        <v>1961.7840000000001</v>
      </c>
      <c r="H9231" s="2">
        <f t="shared" si="577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tr">
        <f t="shared" si="579"/>
        <v>loss</v>
      </c>
      <c r="P9231" s="2" t="s">
        <v>39</v>
      </c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578"/>
        <v>Good Sales</v>
      </c>
      <c r="F9232" s="2">
        <v>0.31</v>
      </c>
      <c r="G9232" s="2">
        <f t="shared" si="576"/>
        <v>1456.3087</v>
      </c>
      <c r="H9232" s="2">
        <f t="shared" si="577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tr">
        <f t="shared" si="579"/>
        <v>loss</v>
      </c>
      <c r="P9232" s="2" t="s">
        <v>23</v>
      </c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578"/>
        <v>Good Sales</v>
      </c>
      <c r="F9233" s="2">
        <v>0.25</v>
      </c>
      <c r="G9233" s="2">
        <f t="shared" si="576"/>
        <v>360.82749999999999</v>
      </c>
      <c r="H9233" s="2">
        <f t="shared" si="577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tr">
        <f t="shared" si="579"/>
        <v>loss</v>
      </c>
      <c r="P9233" s="2" t="s">
        <v>34</v>
      </c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578"/>
        <v>Good Sales</v>
      </c>
      <c r="F9234" s="2">
        <v>0.42</v>
      </c>
      <c r="G9234" s="2">
        <f t="shared" si="576"/>
        <v>1355.4492</v>
      </c>
      <c r="H9234" s="2">
        <f t="shared" si="577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tr">
        <f t="shared" si="579"/>
        <v>loss</v>
      </c>
      <c r="P9234" s="2" t="s">
        <v>17</v>
      </c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578"/>
        <v>Good Sales</v>
      </c>
      <c r="F9235" s="2">
        <v>0.39</v>
      </c>
      <c r="G9235" s="2">
        <f t="shared" si="576"/>
        <v>1432.5753</v>
      </c>
      <c r="H9235" s="2">
        <f t="shared" si="577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tr">
        <f t="shared" si="579"/>
        <v>loss</v>
      </c>
      <c r="P9235" s="2" t="s">
        <v>48</v>
      </c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578"/>
        <v>Good Sales</v>
      </c>
      <c r="F9236" s="2">
        <v>0.37</v>
      </c>
      <c r="G9236" s="2">
        <f t="shared" si="576"/>
        <v>1084.9399000000001</v>
      </c>
      <c r="H9236" s="2">
        <f t="shared" si="577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tr">
        <f t="shared" si="579"/>
        <v>loss</v>
      </c>
      <c r="P9236" s="2" t="s">
        <v>17</v>
      </c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578"/>
        <v>Good Sales</v>
      </c>
      <c r="F9237" s="2">
        <v>0.45</v>
      </c>
      <c r="G9237" s="2">
        <f t="shared" si="576"/>
        <v>1903.7295000000001</v>
      </c>
      <c r="H9237" s="2">
        <f t="shared" si="577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tr">
        <f t="shared" si="579"/>
        <v>loss</v>
      </c>
      <c r="P9237" s="2" t="s">
        <v>28</v>
      </c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578"/>
        <v>concerning</v>
      </c>
      <c r="F9238" s="2">
        <v>0.46</v>
      </c>
      <c r="G9238" s="2">
        <f t="shared" si="576"/>
        <v>221.41640000000001</v>
      </c>
      <c r="H9238" s="2">
        <f t="shared" si="577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tr">
        <f t="shared" si="579"/>
        <v>loss</v>
      </c>
      <c r="P9238" s="2" t="s">
        <v>28</v>
      </c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578"/>
        <v>Good Sales</v>
      </c>
      <c r="F9239" s="2">
        <v>0.22</v>
      </c>
      <c r="G9239" s="2">
        <f t="shared" si="576"/>
        <v>988.42039999999997</v>
      </c>
      <c r="H9239" s="2">
        <f t="shared" si="577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tr">
        <f t="shared" si="579"/>
        <v>profit</v>
      </c>
      <c r="P9239" s="2" t="s">
        <v>17</v>
      </c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578"/>
        <v>Good Sales</v>
      </c>
      <c r="F9240" s="2">
        <v>0.14000000000000001</v>
      </c>
      <c r="G9240" s="2">
        <f t="shared" si="576"/>
        <v>282.92460000000005</v>
      </c>
      <c r="H9240" s="2">
        <f t="shared" si="577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tr">
        <f t="shared" si="579"/>
        <v>loss</v>
      </c>
      <c r="P9240" s="2" t="s">
        <v>17</v>
      </c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578"/>
        <v>Good Sales</v>
      </c>
      <c r="F9241" s="2">
        <v>0.26</v>
      </c>
      <c r="G9241" s="2">
        <f t="shared" si="576"/>
        <v>638.39880000000005</v>
      </c>
      <c r="H9241" s="2">
        <f t="shared" si="577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tr">
        <f t="shared" si="579"/>
        <v>loss</v>
      </c>
      <c r="P9241" s="2" t="s">
        <v>39</v>
      </c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578"/>
        <v>Good Sales</v>
      </c>
      <c r="F9242" s="2">
        <v>0.05</v>
      </c>
      <c r="G9242" s="2">
        <f t="shared" si="576"/>
        <v>113.95950000000001</v>
      </c>
      <c r="H9242" s="2">
        <f t="shared" si="577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tr">
        <f t="shared" si="579"/>
        <v>loss</v>
      </c>
      <c r="P9242" s="2" t="s">
        <v>34</v>
      </c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578"/>
        <v>Good Sales</v>
      </c>
      <c r="F9243" s="2">
        <v>0.47</v>
      </c>
      <c r="G9243" s="2">
        <f t="shared" si="576"/>
        <v>1270.5509999999999</v>
      </c>
      <c r="H9243" s="2">
        <f t="shared" si="577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tr">
        <f t="shared" si="579"/>
        <v>loss</v>
      </c>
      <c r="P9243" s="2" t="s">
        <v>34</v>
      </c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578"/>
        <v>Good Sales</v>
      </c>
      <c r="F9244" s="2">
        <v>0.49</v>
      </c>
      <c r="G9244" s="2">
        <f t="shared" si="576"/>
        <v>1485.2047</v>
      </c>
      <c r="H9244" s="2">
        <f t="shared" si="577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tr">
        <f t="shared" si="579"/>
        <v>loss</v>
      </c>
      <c r="P9244" s="2" t="s">
        <v>28</v>
      </c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578"/>
        <v>Good Sales</v>
      </c>
      <c r="F9245" s="2">
        <v>0.33</v>
      </c>
      <c r="G9245" s="2">
        <f t="shared" si="576"/>
        <v>1181.6243999999999</v>
      </c>
      <c r="H9245" s="2">
        <f t="shared" si="577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tr">
        <f t="shared" si="579"/>
        <v>loss</v>
      </c>
      <c r="P9245" s="2" t="s">
        <v>48</v>
      </c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578"/>
        <v>Good Sales</v>
      </c>
      <c r="F9246" s="2">
        <v>0.37</v>
      </c>
      <c r="G9246" s="2">
        <f t="shared" si="576"/>
        <v>988.71770000000004</v>
      </c>
      <c r="H9246" s="2">
        <f t="shared" si="577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tr">
        <f t="shared" si="579"/>
        <v>loss</v>
      </c>
      <c r="P9246" s="2" t="s">
        <v>48</v>
      </c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578"/>
        <v>Good Sales</v>
      </c>
      <c r="F9247" s="2">
        <v>0.16</v>
      </c>
      <c r="G9247" s="2">
        <f t="shared" si="576"/>
        <v>552.86239999999998</v>
      </c>
      <c r="H9247" s="2">
        <f t="shared" si="577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tr">
        <f t="shared" si="579"/>
        <v>profit</v>
      </c>
      <c r="P9247" s="2" t="s">
        <v>39</v>
      </c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578"/>
        <v>Good Sales</v>
      </c>
      <c r="F9248" s="2">
        <v>0.43</v>
      </c>
      <c r="G9248" s="2">
        <f t="shared" si="576"/>
        <v>755.79380000000003</v>
      </c>
      <c r="H9248" s="2">
        <f t="shared" si="577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tr">
        <f t="shared" si="579"/>
        <v>loss</v>
      </c>
      <c r="P9248" s="2" t="s">
        <v>23</v>
      </c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578"/>
        <v>Good Sales</v>
      </c>
      <c r="F9249" s="2">
        <v>0.45</v>
      </c>
      <c r="G9249" s="2">
        <f t="shared" si="576"/>
        <v>2110.3829999999998</v>
      </c>
      <c r="H9249" s="2">
        <f t="shared" si="577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tr">
        <f t="shared" si="579"/>
        <v>profit</v>
      </c>
      <c r="P9249" s="2" t="s">
        <v>48</v>
      </c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578"/>
        <v>concerning</v>
      </c>
      <c r="F9250" s="2">
        <v>0.04</v>
      </c>
      <c r="G9250" s="2">
        <f t="shared" si="576"/>
        <v>16.648</v>
      </c>
      <c r="H9250" s="2">
        <f t="shared" si="577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tr">
        <f t="shared" si="579"/>
        <v>loss</v>
      </c>
      <c r="P9250" s="2" t="s">
        <v>23</v>
      </c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578"/>
        <v>Good Sales</v>
      </c>
      <c r="F9251" s="2">
        <v>7.0000000000000007E-2</v>
      </c>
      <c r="G9251" s="2">
        <f t="shared" si="576"/>
        <v>194.12050000000002</v>
      </c>
      <c r="H9251" s="2">
        <f t="shared" si="577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tr">
        <f t="shared" si="579"/>
        <v>loss</v>
      </c>
      <c r="P9251" s="2" t="s">
        <v>28</v>
      </c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578"/>
        <v>concerning</v>
      </c>
      <c r="F9252" s="2">
        <v>0.13</v>
      </c>
      <c r="G9252" s="2">
        <f t="shared" si="576"/>
        <v>68.671199999999999</v>
      </c>
      <c r="H9252" s="2">
        <f t="shared" si="577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tr">
        <f t="shared" si="579"/>
        <v>loss</v>
      </c>
      <c r="P9252" s="2" t="s">
        <v>28</v>
      </c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578"/>
        <v>Good Sales</v>
      </c>
      <c r="F9253" s="2">
        <v>0.35</v>
      </c>
      <c r="G9253" s="2">
        <f t="shared" si="576"/>
        <v>794.34599999999989</v>
      </c>
      <c r="H9253" s="2">
        <f t="shared" si="577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tr">
        <f t="shared" si="579"/>
        <v>loss</v>
      </c>
      <c r="P9253" s="2" t="s">
        <v>23</v>
      </c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578"/>
        <v>Good Sales</v>
      </c>
      <c r="F9254" s="2">
        <v>0.09</v>
      </c>
      <c r="G9254" s="2">
        <f t="shared" si="576"/>
        <v>122.59350000000001</v>
      </c>
      <c r="H9254" s="2">
        <f t="shared" si="577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tr">
        <f t="shared" si="579"/>
        <v>loss</v>
      </c>
      <c r="P9254" s="2" t="s">
        <v>34</v>
      </c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578"/>
        <v>Good Sales</v>
      </c>
      <c r="F9255" s="2">
        <v>0.11</v>
      </c>
      <c r="G9255" s="2">
        <f t="shared" si="576"/>
        <v>515.99130000000002</v>
      </c>
      <c r="H9255" s="2">
        <f t="shared" si="577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tr">
        <f t="shared" si="579"/>
        <v>loss</v>
      </c>
      <c r="P9255" s="2" t="s">
        <v>39</v>
      </c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578"/>
        <v>concerning</v>
      </c>
      <c r="F9256" s="2">
        <v>0.19</v>
      </c>
      <c r="G9256" s="2">
        <f t="shared" si="576"/>
        <v>31.173299999999998</v>
      </c>
      <c r="H9256" s="2">
        <f t="shared" si="577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tr">
        <f t="shared" si="579"/>
        <v>loss</v>
      </c>
      <c r="P9256" s="2" t="s">
        <v>23</v>
      </c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578"/>
        <v>Good Sales</v>
      </c>
      <c r="F9257" s="2">
        <v>0.31</v>
      </c>
      <c r="G9257" s="2">
        <f t="shared" si="576"/>
        <v>625.23900000000003</v>
      </c>
      <c r="H9257" s="2">
        <f t="shared" si="577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tr">
        <f t="shared" si="579"/>
        <v>loss</v>
      </c>
      <c r="P9257" s="2" t="s">
        <v>28</v>
      </c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578"/>
        <v>Good Sales</v>
      </c>
      <c r="F9258" s="2">
        <v>0.49</v>
      </c>
      <c r="G9258" s="2">
        <f t="shared" si="576"/>
        <v>1926.6849</v>
      </c>
      <c r="H9258" s="2">
        <f t="shared" si="577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tr">
        <f t="shared" si="579"/>
        <v>loss</v>
      </c>
      <c r="P9258" s="2" t="s">
        <v>34</v>
      </c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578"/>
        <v>Good Sales</v>
      </c>
      <c r="F9259" s="2">
        <v>0.39</v>
      </c>
      <c r="G9259" s="2">
        <f t="shared" si="576"/>
        <v>399.14940000000001</v>
      </c>
      <c r="H9259" s="2">
        <f t="shared" si="577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tr">
        <f t="shared" si="579"/>
        <v>loss</v>
      </c>
      <c r="P9259" s="2" t="s">
        <v>39</v>
      </c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578"/>
        <v>Good Sales</v>
      </c>
      <c r="F9260" s="2">
        <v>0.28000000000000003</v>
      </c>
      <c r="G9260" s="2">
        <f t="shared" si="576"/>
        <v>1146.9864000000002</v>
      </c>
      <c r="H9260" s="2">
        <f t="shared" si="577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tr">
        <f t="shared" si="579"/>
        <v>loss</v>
      </c>
      <c r="P9260" s="2" t="s">
        <v>23</v>
      </c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578"/>
        <v>Good Sales</v>
      </c>
      <c r="F9261" s="2">
        <v>0.02</v>
      </c>
      <c r="G9261" s="2">
        <f t="shared" si="576"/>
        <v>86.253</v>
      </c>
      <c r="H9261" s="2">
        <f t="shared" si="577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tr">
        <f t="shared" si="579"/>
        <v>loss</v>
      </c>
      <c r="P9261" s="2" t="s">
        <v>39</v>
      </c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578"/>
        <v>Good Sales</v>
      </c>
      <c r="F9262" s="2">
        <v>0.26</v>
      </c>
      <c r="G9262" s="2">
        <f t="shared" si="576"/>
        <v>927.99459999999999</v>
      </c>
      <c r="H9262" s="2">
        <f t="shared" si="577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tr">
        <f t="shared" si="579"/>
        <v>profit</v>
      </c>
      <c r="P9262" s="2" t="s">
        <v>17</v>
      </c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578"/>
        <v>Good Sales</v>
      </c>
      <c r="F9263" s="2">
        <v>0.1</v>
      </c>
      <c r="G9263" s="2">
        <f t="shared" si="576"/>
        <v>112.44400000000002</v>
      </c>
      <c r="H9263" s="2">
        <f t="shared" si="577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tr">
        <f t="shared" si="579"/>
        <v>loss</v>
      </c>
      <c r="P9263" s="2" t="s">
        <v>48</v>
      </c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578"/>
        <v>Good Sales</v>
      </c>
      <c r="F9264" s="2">
        <v>0.15</v>
      </c>
      <c r="G9264" s="2">
        <f t="shared" si="576"/>
        <v>214.9485</v>
      </c>
      <c r="H9264" s="2">
        <f t="shared" si="577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tr">
        <f t="shared" si="579"/>
        <v>loss</v>
      </c>
      <c r="P9264" s="2" t="s">
        <v>48</v>
      </c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578"/>
        <v>Good Sales</v>
      </c>
      <c r="F9265" s="2">
        <v>0.13</v>
      </c>
      <c r="G9265" s="2">
        <f t="shared" si="576"/>
        <v>119.3374</v>
      </c>
      <c r="H9265" s="2">
        <f t="shared" si="577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tr">
        <f t="shared" si="579"/>
        <v>loss</v>
      </c>
      <c r="P9265" s="2" t="s">
        <v>34</v>
      </c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578"/>
        <v>Good Sales</v>
      </c>
      <c r="F9266" s="2">
        <v>0.17</v>
      </c>
      <c r="G9266" s="2">
        <f t="shared" si="576"/>
        <v>170.32470000000001</v>
      </c>
      <c r="H9266" s="2">
        <f t="shared" si="577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tr">
        <f t="shared" si="579"/>
        <v>loss</v>
      </c>
      <c r="P9266" s="2" t="s">
        <v>23</v>
      </c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578"/>
        <v>concerning</v>
      </c>
      <c r="F9267" s="2">
        <v>0.03</v>
      </c>
      <c r="G9267" s="2">
        <f t="shared" si="576"/>
        <v>8.3643000000000001</v>
      </c>
      <c r="H9267" s="2">
        <f t="shared" si="577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tr">
        <f t="shared" si="579"/>
        <v>loss</v>
      </c>
      <c r="P9267" s="2" t="s">
        <v>23</v>
      </c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578"/>
        <v>Good Sales</v>
      </c>
      <c r="F9268" s="2">
        <v>0.28999999999999998</v>
      </c>
      <c r="G9268" s="2">
        <f t="shared" si="576"/>
        <v>1247.2436</v>
      </c>
      <c r="H9268" s="2">
        <f t="shared" si="577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tr">
        <f t="shared" si="579"/>
        <v>loss</v>
      </c>
      <c r="P9268" s="2" t="s">
        <v>48</v>
      </c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578"/>
        <v>Good Sales</v>
      </c>
      <c r="F9269" s="2">
        <v>0.02</v>
      </c>
      <c r="G9269" s="2">
        <f t="shared" si="576"/>
        <v>53.793199999999999</v>
      </c>
      <c r="H9269" s="2">
        <f t="shared" si="577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tr">
        <f t="shared" si="579"/>
        <v>loss</v>
      </c>
      <c r="P9269" s="2" t="s">
        <v>48</v>
      </c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578"/>
        <v>Good Sales</v>
      </c>
      <c r="F9270" s="2">
        <v>0.33</v>
      </c>
      <c r="G9270" s="2">
        <f t="shared" si="576"/>
        <v>562.98660000000007</v>
      </c>
      <c r="H9270" s="2">
        <f t="shared" si="577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tr">
        <f t="shared" si="579"/>
        <v>loss</v>
      </c>
      <c r="P9270" s="2" t="s">
        <v>28</v>
      </c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578"/>
        <v>Good Sales</v>
      </c>
      <c r="F9271" s="2">
        <v>0.37</v>
      </c>
      <c r="G9271" s="2">
        <f t="shared" si="576"/>
        <v>562.00409999999999</v>
      </c>
      <c r="H9271" s="2">
        <f t="shared" si="577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tr">
        <f t="shared" si="579"/>
        <v>loss</v>
      </c>
      <c r="P9271" s="2" t="s">
        <v>34</v>
      </c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578"/>
        <v>Good Sales</v>
      </c>
      <c r="F9272" s="2">
        <v>0.24</v>
      </c>
      <c r="G9272" s="2">
        <f t="shared" si="576"/>
        <v>664.56240000000003</v>
      </c>
      <c r="H9272" s="2">
        <f t="shared" si="577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tr">
        <f t="shared" si="579"/>
        <v>loss</v>
      </c>
      <c r="P9272" s="2" t="s">
        <v>34</v>
      </c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578"/>
        <v>Good Sales</v>
      </c>
      <c r="F9273" s="2">
        <v>0.39</v>
      </c>
      <c r="G9273" s="2">
        <f t="shared" si="576"/>
        <v>663.29640000000006</v>
      </c>
      <c r="H9273" s="2">
        <f t="shared" si="577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tr">
        <f t="shared" si="579"/>
        <v>loss</v>
      </c>
      <c r="P9273" s="2" t="s">
        <v>48</v>
      </c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578"/>
        <v>Good Sales</v>
      </c>
      <c r="F9274" s="2">
        <v>0.48</v>
      </c>
      <c r="G9274" s="2">
        <f t="shared" si="576"/>
        <v>2079.4656</v>
      </c>
      <c r="H9274" s="2">
        <f t="shared" si="577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tr">
        <f t="shared" si="579"/>
        <v>profit</v>
      </c>
      <c r="P9274" s="2" t="s">
        <v>48</v>
      </c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578"/>
        <v>Good Sales</v>
      </c>
      <c r="F9275" s="2">
        <v>0.17</v>
      </c>
      <c r="G9275" s="2">
        <f t="shared" si="576"/>
        <v>192.72730000000001</v>
      </c>
      <c r="H9275" s="2">
        <f t="shared" si="577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tr">
        <f t="shared" si="579"/>
        <v>loss</v>
      </c>
      <c r="P9275" s="2" t="s">
        <v>48</v>
      </c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578"/>
        <v>Good Sales</v>
      </c>
      <c r="F9276" s="2">
        <v>0.31</v>
      </c>
      <c r="G9276" s="2">
        <f t="shared" si="576"/>
        <v>1371.2167999999999</v>
      </c>
      <c r="H9276" s="2">
        <f t="shared" si="577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tr">
        <f t="shared" si="579"/>
        <v>loss</v>
      </c>
      <c r="P9276" s="2" t="s">
        <v>23</v>
      </c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578"/>
        <v>Good Sales</v>
      </c>
      <c r="F9277" s="2">
        <v>0.16</v>
      </c>
      <c r="G9277" s="2">
        <f t="shared" si="576"/>
        <v>536.64800000000002</v>
      </c>
      <c r="H9277" s="2">
        <f t="shared" si="577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tr">
        <f t="shared" si="579"/>
        <v>loss</v>
      </c>
      <c r="P9277" s="2" t="s">
        <v>23</v>
      </c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578"/>
        <v>Good Sales</v>
      </c>
      <c r="F9278" s="2">
        <v>0.22</v>
      </c>
      <c r="G9278" s="2">
        <f t="shared" si="576"/>
        <v>1053.2456</v>
      </c>
      <c r="H9278" s="2">
        <f t="shared" si="577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tr">
        <f t="shared" si="579"/>
        <v>profit</v>
      </c>
      <c r="P9278" s="2" t="s">
        <v>39</v>
      </c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578"/>
        <v>concerning</v>
      </c>
      <c r="F9279" s="2">
        <v>0.01</v>
      </c>
      <c r="G9279" s="2">
        <f t="shared" si="576"/>
        <v>1.7403</v>
      </c>
      <c r="H9279" s="2">
        <f t="shared" si="577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tr">
        <f t="shared" si="579"/>
        <v>loss</v>
      </c>
      <c r="P9279" s="2" t="s">
        <v>34</v>
      </c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578"/>
        <v>concerning</v>
      </c>
      <c r="F9280" s="2">
        <v>0.04</v>
      </c>
      <c r="G9280" s="2">
        <f t="shared" si="576"/>
        <v>15.582800000000001</v>
      </c>
      <c r="H9280" s="2">
        <f t="shared" si="577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tr">
        <f t="shared" si="579"/>
        <v>loss</v>
      </c>
      <c r="P9280" s="2" t="s">
        <v>39</v>
      </c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578"/>
        <v>Good Sales</v>
      </c>
      <c r="F9281" s="2">
        <v>0.4</v>
      </c>
      <c r="G9281" s="2">
        <f t="shared" si="576"/>
        <v>1021.7520000000001</v>
      </c>
      <c r="H9281" s="2">
        <f t="shared" si="577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tr">
        <f t="shared" si="579"/>
        <v>loss</v>
      </c>
      <c r="P9281" s="2" t="s">
        <v>23</v>
      </c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578"/>
        <v>Good Sales</v>
      </c>
      <c r="F9282" s="2">
        <v>7.0000000000000007E-2</v>
      </c>
      <c r="G9282" s="2">
        <f t="shared" ref="G9282:G9345" si="580">D9282*F9282</f>
        <v>319.94620000000003</v>
      </c>
      <c r="H9282" s="2">
        <f t="shared" ref="H9282:H9345" si="581">D9282-G9282</f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tr">
        <f t="shared" si="579"/>
        <v>loss</v>
      </c>
      <c r="P9282" s="2" t="s">
        <v>48</v>
      </c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582">IF(D9283&gt;800,"Good Sales","concerning")</f>
        <v>Good Sales</v>
      </c>
      <c r="F9283" s="2">
        <v>0.35</v>
      </c>
      <c r="G9283" s="2">
        <f t="shared" si="580"/>
        <v>1288.3150000000001</v>
      </c>
      <c r="H9283" s="2">
        <f t="shared" si="581"/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tr">
        <f t="shared" ref="O9283:O9346" si="583">IF(N9283&gt;800,"profit","loss")</f>
        <v>profit</v>
      </c>
      <c r="P9283" s="2" t="s">
        <v>48</v>
      </c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582"/>
        <v>Good Sales</v>
      </c>
      <c r="F9284" s="2">
        <v>0.35</v>
      </c>
      <c r="G9284" s="2">
        <f t="shared" si="580"/>
        <v>1101.9644999999998</v>
      </c>
      <c r="H9284" s="2">
        <f t="shared" si="58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tr">
        <f t="shared" si="583"/>
        <v>profit</v>
      </c>
      <c r="P9284" s="2" t="s">
        <v>34</v>
      </c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582"/>
        <v>concerning</v>
      </c>
      <c r="F9285" s="2">
        <v>0.5</v>
      </c>
      <c r="G9285" s="2">
        <f t="shared" si="580"/>
        <v>127.425</v>
      </c>
      <c r="H9285" s="2">
        <f t="shared" si="58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tr">
        <f t="shared" si="583"/>
        <v>loss</v>
      </c>
      <c r="P9285" s="2" t="s">
        <v>23</v>
      </c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582"/>
        <v>Good Sales</v>
      </c>
      <c r="F9286" s="2">
        <v>0.35</v>
      </c>
      <c r="G9286" s="2">
        <f t="shared" si="580"/>
        <v>642.39</v>
      </c>
      <c r="H9286" s="2">
        <f t="shared" si="58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tr">
        <f t="shared" si="583"/>
        <v>loss</v>
      </c>
      <c r="P9286" s="2" t="s">
        <v>28</v>
      </c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582"/>
        <v>Good Sales</v>
      </c>
      <c r="F9287" s="2">
        <v>0.06</v>
      </c>
      <c r="G9287" s="2">
        <f t="shared" si="580"/>
        <v>107.6808</v>
      </c>
      <c r="H9287" s="2">
        <f t="shared" si="58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tr">
        <f t="shared" si="583"/>
        <v>loss</v>
      </c>
      <c r="P9287" s="2" t="s">
        <v>28</v>
      </c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582"/>
        <v>Good Sales</v>
      </c>
      <c r="F9288" s="2">
        <v>0.31</v>
      </c>
      <c r="G9288" s="2">
        <f t="shared" si="580"/>
        <v>854.42819999999995</v>
      </c>
      <c r="H9288" s="2">
        <f t="shared" si="58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tr">
        <f t="shared" si="583"/>
        <v>loss</v>
      </c>
      <c r="P9288" s="2" t="s">
        <v>34</v>
      </c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582"/>
        <v>Good Sales</v>
      </c>
      <c r="F9289" s="2">
        <v>0.26</v>
      </c>
      <c r="G9289" s="2">
        <f t="shared" si="580"/>
        <v>354.47359999999998</v>
      </c>
      <c r="H9289" s="2">
        <f t="shared" si="58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tr">
        <f t="shared" si="583"/>
        <v>loss</v>
      </c>
      <c r="P9289" s="2" t="s">
        <v>34</v>
      </c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582"/>
        <v>Good Sales</v>
      </c>
      <c r="F9290" s="2">
        <v>0.46</v>
      </c>
      <c r="G9290" s="2">
        <f t="shared" si="580"/>
        <v>648.16759999999999</v>
      </c>
      <c r="H9290" s="2">
        <f t="shared" si="58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tr">
        <f t="shared" si="583"/>
        <v>loss</v>
      </c>
      <c r="P9290" s="2" t="s">
        <v>39</v>
      </c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582"/>
        <v>Good Sales</v>
      </c>
      <c r="F9291" s="2">
        <v>0.35</v>
      </c>
      <c r="G9291" s="2">
        <f t="shared" si="580"/>
        <v>1099.7769999999998</v>
      </c>
      <c r="H9291" s="2">
        <f t="shared" si="58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tr">
        <f t="shared" si="583"/>
        <v>loss</v>
      </c>
      <c r="P9291" s="2" t="s">
        <v>23</v>
      </c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582"/>
        <v>Good Sales</v>
      </c>
      <c r="F9292" s="2">
        <v>0.26</v>
      </c>
      <c r="G9292" s="2">
        <f t="shared" si="580"/>
        <v>1229.3788000000002</v>
      </c>
      <c r="H9292" s="2">
        <f t="shared" si="58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tr">
        <f t="shared" si="583"/>
        <v>profit</v>
      </c>
      <c r="P9292" s="2" t="s">
        <v>23</v>
      </c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582"/>
        <v>Good Sales</v>
      </c>
      <c r="F9293" s="2">
        <v>0.31</v>
      </c>
      <c r="G9293" s="2">
        <f t="shared" si="580"/>
        <v>1033.8127999999999</v>
      </c>
      <c r="H9293" s="2">
        <f t="shared" si="58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tr">
        <f t="shared" si="583"/>
        <v>loss</v>
      </c>
      <c r="P9293" s="2" t="s">
        <v>28</v>
      </c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582"/>
        <v>Good Sales</v>
      </c>
      <c r="F9294" s="2">
        <v>0.22</v>
      </c>
      <c r="G9294" s="2">
        <f t="shared" si="580"/>
        <v>742.24480000000005</v>
      </c>
      <c r="H9294" s="2">
        <f t="shared" si="58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tr">
        <f t="shared" si="583"/>
        <v>loss</v>
      </c>
      <c r="P9294" s="2" t="s">
        <v>17</v>
      </c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582"/>
        <v>Good Sales</v>
      </c>
      <c r="F9295" s="2">
        <v>0.25</v>
      </c>
      <c r="G9295" s="2">
        <f t="shared" si="580"/>
        <v>1233.1125</v>
      </c>
      <c r="H9295" s="2">
        <f t="shared" si="58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tr">
        <f t="shared" si="583"/>
        <v>loss</v>
      </c>
      <c r="P9295" s="2" t="s">
        <v>39</v>
      </c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582"/>
        <v>Good Sales</v>
      </c>
      <c r="F9296" s="2">
        <v>0.36</v>
      </c>
      <c r="G9296" s="2">
        <f t="shared" si="580"/>
        <v>306.73439999999999</v>
      </c>
      <c r="H9296" s="2">
        <f t="shared" si="58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tr">
        <f t="shared" si="583"/>
        <v>loss</v>
      </c>
      <c r="P9296" s="2" t="s">
        <v>23</v>
      </c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582"/>
        <v>concerning</v>
      </c>
      <c r="F9297" s="2">
        <v>0.04</v>
      </c>
      <c r="G9297" s="2">
        <f t="shared" si="580"/>
        <v>10.631600000000001</v>
      </c>
      <c r="H9297" s="2">
        <f t="shared" si="58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tr">
        <f t="shared" si="583"/>
        <v>loss</v>
      </c>
      <c r="P9297" s="2" t="s">
        <v>17</v>
      </c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582"/>
        <v>Good Sales</v>
      </c>
      <c r="F9298" s="2">
        <v>0.31</v>
      </c>
      <c r="G9298" s="2">
        <f t="shared" si="580"/>
        <v>1163.4362000000001</v>
      </c>
      <c r="H9298" s="2">
        <f t="shared" si="58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tr">
        <f t="shared" si="583"/>
        <v>loss</v>
      </c>
      <c r="P9298" s="2" t="s">
        <v>23</v>
      </c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582"/>
        <v>Good Sales</v>
      </c>
      <c r="F9299" s="2">
        <v>0.04</v>
      </c>
      <c r="G9299" s="2">
        <f t="shared" si="580"/>
        <v>90.002399999999994</v>
      </c>
      <c r="H9299" s="2">
        <f t="shared" si="58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tr">
        <f t="shared" si="583"/>
        <v>loss</v>
      </c>
      <c r="P9299" s="2" t="s">
        <v>23</v>
      </c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582"/>
        <v>Good Sales</v>
      </c>
      <c r="F9300" s="2">
        <v>0.43</v>
      </c>
      <c r="G9300" s="2">
        <f t="shared" si="580"/>
        <v>946.52890000000002</v>
      </c>
      <c r="H9300" s="2">
        <f t="shared" si="58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tr">
        <f t="shared" si="583"/>
        <v>loss</v>
      </c>
      <c r="P9300" s="2" t="s">
        <v>17</v>
      </c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582"/>
        <v>Good Sales</v>
      </c>
      <c r="F9301" s="2">
        <v>0.47</v>
      </c>
      <c r="G9301" s="2">
        <f t="shared" si="580"/>
        <v>565.87529999999992</v>
      </c>
      <c r="H9301" s="2">
        <f t="shared" si="58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tr">
        <f t="shared" si="583"/>
        <v>loss</v>
      </c>
      <c r="P9301" s="2" t="s">
        <v>34</v>
      </c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582"/>
        <v>Good Sales</v>
      </c>
      <c r="F9302" s="2">
        <v>0.39</v>
      </c>
      <c r="G9302" s="2">
        <f t="shared" si="580"/>
        <v>1007.6157000000001</v>
      </c>
      <c r="H9302" s="2">
        <f t="shared" si="58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tr">
        <f t="shared" si="583"/>
        <v>loss</v>
      </c>
      <c r="P9302" s="2" t="s">
        <v>28</v>
      </c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582"/>
        <v>Good Sales</v>
      </c>
      <c r="F9303" s="2">
        <v>0.36</v>
      </c>
      <c r="G9303" s="2">
        <f t="shared" si="580"/>
        <v>815.99039999999991</v>
      </c>
      <c r="H9303" s="2">
        <f t="shared" si="58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tr">
        <f t="shared" si="583"/>
        <v>loss</v>
      </c>
      <c r="P9303" s="2" t="s">
        <v>28</v>
      </c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582"/>
        <v>Good Sales</v>
      </c>
      <c r="F9304" s="2">
        <v>0.47</v>
      </c>
      <c r="G9304" s="2">
        <f t="shared" si="580"/>
        <v>842.57369999999992</v>
      </c>
      <c r="H9304" s="2">
        <f t="shared" si="58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tr">
        <f t="shared" si="583"/>
        <v>loss</v>
      </c>
      <c r="P9304" s="2" t="s">
        <v>48</v>
      </c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582"/>
        <v>Good Sales</v>
      </c>
      <c r="F9305" s="2">
        <v>0.11</v>
      </c>
      <c r="G9305" s="2">
        <f t="shared" si="580"/>
        <v>249.63949999999997</v>
      </c>
      <c r="H9305" s="2">
        <f t="shared" si="58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tr">
        <f t="shared" si="583"/>
        <v>loss</v>
      </c>
      <c r="P9305" s="2" t="s">
        <v>39</v>
      </c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582"/>
        <v>Good Sales</v>
      </c>
      <c r="F9306" s="2">
        <v>0.11</v>
      </c>
      <c r="G9306" s="2">
        <f t="shared" si="580"/>
        <v>217.8869</v>
      </c>
      <c r="H9306" s="2">
        <f t="shared" si="58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tr">
        <f t="shared" si="583"/>
        <v>loss</v>
      </c>
      <c r="P9306" s="2" t="s">
        <v>39</v>
      </c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582"/>
        <v>Good Sales</v>
      </c>
      <c r="F9307" s="2">
        <v>0.24</v>
      </c>
      <c r="G9307" s="2">
        <f t="shared" si="580"/>
        <v>1129.3175999999999</v>
      </c>
      <c r="H9307" s="2">
        <f t="shared" si="58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tr">
        <f t="shared" si="583"/>
        <v>loss</v>
      </c>
      <c r="P9307" s="2" t="s">
        <v>34</v>
      </c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582"/>
        <v>Good Sales</v>
      </c>
      <c r="F9308" s="2">
        <v>0</v>
      </c>
      <c r="G9308" s="2">
        <f t="shared" si="580"/>
        <v>0</v>
      </c>
      <c r="H9308" s="2">
        <f t="shared" si="58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tr">
        <f t="shared" si="583"/>
        <v>loss</v>
      </c>
      <c r="P9308" s="2" t="s">
        <v>28</v>
      </c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582"/>
        <v>Good Sales</v>
      </c>
      <c r="F9309" s="2">
        <v>0.48</v>
      </c>
      <c r="G9309" s="2">
        <f t="shared" si="580"/>
        <v>2023.4448</v>
      </c>
      <c r="H9309" s="2">
        <f t="shared" si="58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tr">
        <f t="shared" si="583"/>
        <v>loss</v>
      </c>
      <c r="P9309" s="2" t="s">
        <v>34</v>
      </c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582"/>
        <v>Good Sales</v>
      </c>
      <c r="F9310" s="2">
        <v>0.02</v>
      </c>
      <c r="G9310" s="2">
        <f t="shared" si="580"/>
        <v>99.060599999999994</v>
      </c>
      <c r="H9310" s="2">
        <f t="shared" si="58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tr">
        <f t="shared" si="583"/>
        <v>profit</v>
      </c>
      <c r="P9310" s="2" t="s">
        <v>39</v>
      </c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582"/>
        <v>Good Sales</v>
      </c>
      <c r="F9311" s="2">
        <v>0.3</v>
      </c>
      <c r="G9311" s="2">
        <f t="shared" si="580"/>
        <v>420.60899999999998</v>
      </c>
      <c r="H9311" s="2">
        <f t="shared" si="58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tr">
        <f t="shared" si="583"/>
        <v>loss</v>
      </c>
      <c r="P9311" s="2" t="s">
        <v>48</v>
      </c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582"/>
        <v>Good Sales</v>
      </c>
      <c r="F9312" s="2">
        <v>0.18</v>
      </c>
      <c r="G9312" s="2">
        <f t="shared" si="580"/>
        <v>761.45939999999996</v>
      </c>
      <c r="H9312" s="2">
        <f t="shared" si="58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tr">
        <f t="shared" si="583"/>
        <v>profit</v>
      </c>
      <c r="P9312" s="2" t="s">
        <v>34</v>
      </c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582"/>
        <v>Good Sales</v>
      </c>
      <c r="F9313" s="2">
        <v>0.05</v>
      </c>
      <c r="G9313" s="2">
        <f t="shared" si="580"/>
        <v>104.62400000000001</v>
      </c>
      <c r="H9313" s="2">
        <f t="shared" si="58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tr">
        <f t="shared" si="583"/>
        <v>loss</v>
      </c>
      <c r="P9313" s="2" t="s">
        <v>34</v>
      </c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582"/>
        <v>Good Sales</v>
      </c>
      <c r="F9314" s="2">
        <v>0.01</v>
      </c>
      <c r="G9314" s="2">
        <f t="shared" si="580"/>
        <v>37.560700000000004</v>
      </c>
      <c r="H9314" s="2">
        <f t="shared" si="58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tr">
        <f t="shared" si="583"/>
        <v>loss</v>
      </c>
      <c r="P9314" s="2" t="s">
        <v>39</v>
      </c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582"/>
        <v>Good Sales</v>
      </c>
      <c r="F9315" s="2">
        <v>0.13</v>
      </c>
      <c r="G9315" s="2">
        <f t="shared" si="580"/>
        <v>141.28659999999999</v>
      </c>
      <c r="H9315" s="2">
        <f t="shared" si="58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tr">
        <f t="shared" si="583"/>
        <v>loss</v>
      </c>
      <c r="P9315" s="2" t="s">
        <v>28</v>
      </c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582"/>
        <v>Good Sales</v>
      </c>
      <c r="F9316" s="2">
        <v>0.05</v>
      </c>
      <c r="G9316" s="2">
        <f t="shared" si="580"/>
        <v>203.929</v>
      </c>
      <c r="H9316" s="2">
        <f t="shared" si="58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tr">
        <f t="shared" si="583"/>
        <v>profit</v>
      </c>
      <c r="P9316" s="2" t="s">
        <v>39</v>
      </c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582"/>
        <v>concerning</v>
      </c>
      <c r="F9317" s="2">
        <v>0.47</v>
      </c>
      <c r="G9317" s="2">
        <f t="shared" si="580"/>
        <v>239.22059999999999</v>
      </c>
      <c r="H9317" s="2">
        <f t="shared" si="58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tr">
        <f t="shared" si="583"/>
        <v>loss</v>
      </c>
      <c r="P9317" s="2" t="s">
        <v>48</v>
      </c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582"/>
        <v>Good Sales</v>
      </c>
      <c r="F9318" s="2">
        <v>0.12</v>
      </c>
      <c r="G9318" s="2">
        <f t="shared" si="580"/>
        <v>171.08760000000001</v>
      </c>
      <c r="H9318" s="2">
        <f t="shared" si="58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tr">
        <f t="shared" si="583"/>
        <v>loss</v>
      </c>
      <c r="P9318" s="2" t="s">
        <v>23</v>
      </c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582"/>
        <v>Good Sales</v>
      </c>
      <c r="F9319" s="2">
        <v>0.05</v>
      </c>
      <c r="G9319" s="2">
        <f t="shared" si="580"/>
        <v>206.3785</v>
      </c>
      <c r="H9319" s="2">
        <f t="shared" si="58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tr">
        <f t="shared" si="583"/>
        <v>loss</v>
      </c>
      <c r="P9319" s="2" t="s">
        <v>28</v>
      </c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582"/>
        <v>Good Sales</v>
      </c>
      <c r="F9320" s="2">
        <v>0.38</v>
      </c>
      <c r="G9320" s="2">
        <f t="shared" si="580"/>
        <v>1429.2103999999999</v>
      </c>
      <c r="H9320" s="2">
        <f t="shared" si="58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tr">
        <f t="shared" si="583"/>
        <v>loss</v>
      </c>
      <c r="P9320" s="2" t="s">
        <v>48</v>
      </c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582"/>
        <v>Good Sales</v>
      </c>
      <c r="F9321" s="2">
        <v>0.21</v>
      </c>
      <c r="G9321" s="2">
        <f t="shared" si="580"/>
        <v>536.78309999999999</v>
      </c>
      <c r="H9321" s="2">
        <f t="shared" si="58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tr">
        <f t="shared" si="583"/>
        <v>loss</v>
      </c>
      <c r="P9321" s="2" t="s">
        <v>39</v>
      </c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582"/>
        <v>Good Sales</v>
      </c>
      <c r="F9322" s="2">
        <v>0.42</v>
      </c>
      <c r="G9322" s="2">
        <f t="shared" si="580"/>
        <v>1426.6055999999999</v>
      </c>
      <c r="H9322" s="2">
        <f t="shared" si="58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tr">
        <f t="shared" si="583"/>
        <v>loss</v>
      </c>
      <c r="P9322" s="2" t="s">
        <v>28</v>
      </c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582"/>
        <v>Good Sales</v>
      </c>
      <c r="F9323" s="2">
        <v>0.42</v>
      </c>
      <c r="G9323" s="2">
        <f t="shared" si="580"/>
        <v>423.91019999999997</v>
      </c>
      <c r="H9323" s="2">
        <f t="shared" si="58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tr">
        <f t="shared" si="583"/>
        <v>loss</v>
      </c>
      <c r="P9323" s="2" t="s">
        <v>23</v>
      </c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582"/>
        <v>Good Sales</v>
      </c>
      <c r="F9324" s="2">
        <v>0.5</v>
      </c>
      <c r="G9324" s="2">
        <f t="shared" si="580"/>
        <v>1686.02</v>
      </c>
      <c r="H9324" s="2">
        <f t="shared" si="58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tr">
        <f t="shared" si="583"/>
        <v>loss</v>
      </c>
      <c r="P9324" s="2" t="s">
        <v>39</v>
      </c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582"/>
        <v>concerning</v>
      </c>
      <c r="F9325" s="2">
        <v>0.4</v>
      </c>
      <c r="G9325" s="2">
        <f t="shared" si="580"/>
        <v>55.632000000000005</v>
      </c>
      <c r="H9325" s="2">
        <f t="shared" si="58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tr">
        <f t="shared" si="583"/>
        <v>loss</v>
      </c>
      <c r="P9325" s="2" t="s">
        <v>23</v>
      </c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582"/>
        <v>Good Sales</v>
      </c>
      <c r="F9326" s="2">
        <v>0.11</v>
      </c>
      <c r="G9326" s="2">
        <f t="shared" si="580"/>
        <v>460.10360000000003</v>
      </c>
      <c r="H9326" s="2">
        <f t="shared" si="58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tr">
        <f t="shared" si="583"/>
        <v>loss</v>
      </c>
      <c r="P9326" s="2" t="s">
        <v>34</v>
      </c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582"/>
        <v>Good Sales</v>
      </c>
      <c r="F9327" s="2">
        <v>0.28999999999999998</v>
      </c>
      <c r="G9327" s="2">
        <f t="shared" si="580"/>
        <v>762.64489999999989</v>
      </c>
      <c r="H9327" s="2">
        <f t="shared" si="58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tr">
        <f t="shared" si="583"/>
        <v>loss</v>
      </c>
      <c r="P9327" s="2" t="s">
        <v>23</v>
      </c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582"/>
        <v>Good Sales</v>
      </c>
      <c r="F9328" s="2">
        <v>0.26</v>
      </c>
      <c r="G9328" s="2">
        <f t="shared" si="580"/>
        <v>1228.5</v>
      </c>
      <c r="H9328" s="2">
        <f t="shared" si="58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tr">
        <f t="shared" si="583"/>
        <v>loss</v>
      </c>
      <c r="P9328" s="2" t="s">
        <v>34</v>
      </c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582"/>
        <v>Good Sales</v>
      </c>
      <c r="F9329" s="2">
        <v>0.25</v>
      </c>
      <c r="G9329" s="2">
        <f t="shared" si="580"/>
        <v>610.75</v>
      </c>
      <c r="H9329" s="2">
        <f t="shared" si="58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tr">
        <f t="shared" si="583"/>
        <v>loss</v>
      </c>
      <c r="P9329" s="2" t="s">
        <v>28</v>
      </c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582"/>
        <v>Good Sales</v>
      </c>
      <c r="F9330" s="2">
        <v>0.15</v>
      </c>
      <c r="G9330" s="2">
        <f t="shared" si="580"/>
        <v>333.31950000000001</v>
      </c>
      <c r="H9330" s="2">
        <f t="shared" si="58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tr">
        <f t="shared" si="583"/>
        <v>loss</v>
      </c>
      <c r="P9330" s="2" t="s">
        <v>23</v>
      </c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582"/>
        <v>Good Sales</v>
      </c>
      <c r="F9331" s="2">
        <v>0.11</v>
      </c>
      <c r="G9331" s="2">
        <f t="shared" si="580"/>
        <v>253.57860000000002</v>
      </c>
      <c r="H9331" s="2">
        <f t="shared" si="58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tr">
        <f t="shared" si="583"/>
        <v>loss</v>
      </c>
      <c r="P9331" s="2" t="s">
        <v>28</v>
      </c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582"/>
        <v>Good Sales</v>
      </c>
      <c r="F9332" s="2">
        <v>0.36</v>
      </c>
      <c r="G9332" s="2">
        <f t="shared" si="580"/>
        <v>670.56119999999999</v>
      </c>
      <c r="H9332" s="2">
        <f t="shared" si="58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tr">
        <f t="shared" si="583"/>
        <v>loss</v>
      </c>
      <c r="P9332" s="2" t="s">
        <v>48</v>
      </c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582"/>
        <v>Good Sales</v>
      </c>
      <c r="F9333" s="2">
        <v>0.05</v>
      </c>
      <c r="G9333" s="2">
        <f t="shared" si="580"/>
        <v>45.835500000000003</v>
      </c>
      <c r="H9333" s="2">
        <f t="shared" si="58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tr">
        <f t="shared" si="583"/>
        <v>loss</v>
      </c>
      <c r="P9333" s="2" t="s">
        <v>39</v>
      </c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582"/>
        <v>Good Sales</v>
      </c>
      <c r="F9334" s="2">
        <v>0.02</v>
      </c>
      <c r="G9334" s="2">
        <f t="shared" si="580"/>
        <v>84.522199999999998</v>
      </c>
      <c r="H9334" s="2">
        <f t="shared" si="58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tr">
        <f t="shared" si="583"/>
        <v>loss</v>
      </c>
      <c r="P9334" s="2" t="s">
        <v>23</v>
      </c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582"/>
        <v>Good Sales</v>
      </c>
      <c r="F9335" s="2">
        <v>0.19</v>
      </c>
      <c r="G9335" s="2">
        <f t="shared" si="580"/>
        <v>381.23880000000003</v>
      </c>
      <c r="H9335" s="2">
        <f t="shared" si="58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tr">
        <f t="shared" si="583"/>
        <v>loss</v>
      </c>
      <c r="P9335" s="2" t="s">
        <v>48</v>
      </c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582"/>
        <v>Good Sales</v>
      </c>
      <c r="F9336" s="2">
        <v>0.37</v>
      </c>
      <c r="G9336" s="2">
        <f t="shared" si="580"/>
        <v>996.2731</v>
      </c>
      <c r="H9336" s="2">
        <f t="shared" si="58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tr">
        <f t="shared" si="583"/>
        <v>loss</v>
      </c>
      <c r="P9336" s="2" t="s">
        <v>23</v>
      </c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582"/>
        <v>concerning</v>
      </c>
      <c r="F9337" s="2">
        <v>0.43</v>
      </c>
      <c r="G9337" s="2">
        <f t="shared" si="580"/>
        <v>84.903499999999994</v>
      </c>
      <c r="H9337" s="2">
        <f t="shared" si="58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tr">
        <f t="shared" si="583"/>
        <v>loss</v>
      </c>
      <c r="P9337" s="2" t="s">
        <v>39</v>
      </c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582"/>
        <v>concerning</v>
      </c>
      <c r="F9338" s="2">
        <v>0.27</v>
      </c>
      <c r="G9338" s="2">
        <f t="shared" si="580"/>
        <v>106.71480000000001</v>
      </c>
      <c r="H9338" s="2">
        <f t="shared" si="58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tr">
        <f t="shared" si="583"/>
        <v>loss</v>
      </c>
      <c r="P9338" s="2" t="s">
        <v>17</v>
      </c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582"/>
        <v>Good Sales</v>
      </c>
      <c r="F9339" s="2">
        <v>0.42</v>
      </c>
      <c r="G9339" s="2">
        <f t="shared" si="580"/>
        <v>1271.0039999999999</v>
      </c>
      <c r="H9339" s="2">
        <f t="shared" si="58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tr">
        <f t="shared" si="583"/>
        <v>loss</v>
      </c>
      <c r="P9339" s="2" t="s">
        <v>48</v>
      </c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582"/>
        <v>Good Sales</v>
      </c>
      <c r="F9340" s="2">
        <v>0.01</v>
      </c>
      <c r="G9340" s="2">
        <f t="shared" si="580"/>
        <v>44.0822</v>
      </c>
      <c r="H9340" s="2">
        <f t="shared" si="58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tr">
        <f t="shared" si="583"/>
        <v>loss</v>
      </c>
      <c r="P9340" s="2" t="s">
        <v>28</v>
      </c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582"/>
        <v>Good Sales</v>
      </c>
      <c r="F9341" s="2">
        <v>0.23</v>
      </c>
      <c r="G9341" s="2">
        <f t="shared" si="580"/>
        <v>579.05719999999997</v>
      </c>
      <c r="H9341" s="2">
        <f t="shared" si="58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tr">
        <f t="shared" si="583"/>
        <v>loss</v>
      </c>
      <c r="P9341" s="2" t="s">
        <v>23</v>
      </c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582"/>
        <v>Good Sales</v>
      </c>
      <c r="F9342" s="2">
        <v>7.0000000000000007E-2</v>
      </c>
      <c r="G9342" s="2">
        <f t="shared" si="580"/>
        <v>63.586600000000004</v>
      </c>
      <c r="H9342" s="2">
        <f t="shared" si="58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tr">
        <f t="shared" si="583"/>
        <v>loss</v>
      </c>
      <c r="P9342" s="2" t="s">
        <v>34</v>
      </c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582"/>
        <v>concerning</v>
      </c>
      <c r="F9343" s="2">
        <v>0.28999999999999998</v>
      </c>
      <c r="G9343" s="2">
        <f t="shared" si="580"/>
        <v>194.01579999999998</v>
      </c>
      <c r="H9343" s="2">
        <f t="shared" si="58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tr">
        <f t="shared" si="583"/>
        <v>loss</v>
      </c>
      <c r="P9343" s="2" t="s">
        <v>39</v>
      </c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582"/>
        <v>Good Sales</v>
      </c>
      <c r="F9344" s="2">
        <v>0.46</v>
      </c>
      <c r="G9344" s="2">
        <f t="shared" si="580"/>
        <v>2074.1215999999999</v>
      </c>
      <c r="H9344" s="2">
        <f t="shared" si="58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tr">
        <f t="shared" si="583"/>
        <v>profit</v>
      </c>
      <c r="P9344" s="2" t="s">
        <v>48</v>
      </c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582"/>
        <v>Good Sales</v>
      </c>
      <c r="F9345" s="2">
        <v>0</v>
      </c>
      <c r="G9345" s="2">
        <f t="shared" si="580"/>
        <v>0</v>
      </c>
      <c r="H9345" s="2">
        <f t="shared" si="58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tr">
        <f t="shared" si="583"/>
        <v>loss</v>
      </c>
      <c r="P9345" s="2" t="s">
        <v>39</v>
      </c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582"/>
        <v>Good Sales</v>
      </c>
      <c r="F9346" s="2">
        <v>0.33</v>
      </c>
      <c r="G9346" s="2">
        <f t="shared" ref="G9346:G9409" si="584">D9346*F9346</f>
        <v>1595.3388</v>
      </c>
      <c r="H9346" s="2">
        <f t="shared" ref="H9346:H9409" si="585">D9346-G9346</f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tr">
        <f t="shared" si="583"/>
        <v>profit</v>
      </c>
      <c r="P9346" s="2" t="s">
        <v>23</v>
      </c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586">IF(D9347&gt;800,"Good Sales","concerning")</f>
        <v>concerning</v>
      </c>
      <c r="F9347" s="2">
        <v>0.4</v>
      </c>
      <c r="G9347" s="2">
        <f t="shared" si="584"/>
        <v>201.404</v>
      </c>
      <c r="H9347" s="2">
        <f t="shared" si="585"/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tr">
        <f t="shared" ref="O9347:O9410" si="587">IF(N9347&gt;800,"profit","loss")</f>
        <v>loss</v>
      </c>
      <c r="P9347" s="2" t="s">
        <v>48</v>
      </c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586"/>
        <v>Good Sales</v>
      </c>
      <c r="F9348" s="2">
        <v>0.37</v>
      </c>
      <c r="G9348" s="2">
        <f t="shared" si="584"/>
        <v>1673.4360000000001</v>
      </c>
      <c r="H9348" s="2">
        <f t="shared" si="585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tr">
        <f t="shared" si="587"/>
        <v>profit</v>
      </c>
      <c r="P9348" s="2" t="s">
        <v>28</v>
      </c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586"/>
        <v>Good Sales</v>
      </c>
      <c r="F9349" s="2">
        <v>0.01</v>
      </c>
      <c r="G9349" s="2">
        <f t="shared" si="584"/>
        <v>42.436000000000007</v>
      </c>
      <c r="H9349" s="2">
        <f t="shared" si="585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tr">
        <f t="shared" si="587"/>
        <v>loss</v>
      </c>
      <c r="P9349" s="2" t="s">
        <v>17</v>
      </c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586"/>
        <v>Good Sales</v>
      </c>
      <c r="F9350" s="2">
        <v>0.09</v>
      </c>
      <c r="G9350" s="2">
        <f t="shared" si="584"/>
        <v>402.89489999999995</v>
      </c>
      <c r="H9350" s="2">
        <f t="shared" si="585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tr">
        <f t="shared" si="587"/>
        <v>profit</v>
      </c>
      <c r="P9350" s="2" t="s">
        <v>48</v>
      </c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586"/>
        <v>concerning</v>
      </c>
      <c r="F9351" s="2">
        <v>0.05</v>
      </c>
      <c r="G9351" s="2">
        <f t="shared" si="584"/>
        <v>6.4120000000000008</v>
      </c>
      <c r="H9351" s="2">
        <f t="shared" si="585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tr">
        <f t="shared" si="587"/>
        <v>loss</v>
      </c>
      <c r="P9351" s="2" t="s">
        <v>23</v>
      </c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586"/>
        <v>Good Sales</v>
      </c>
      <c r="F9352" s="2">
        <v>0.04</v>
      </c>
      <c r="G9352" s="2">
        <f t="shared" si="584"/>
        <v>149.41319999999999</v>
      </c>
      <c r="H9352" s="2">
        <f t="shared" si="585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tr">
        <f t="shared" si="587"/>
        <v>loss</v>
      </c>
      <c r="P9352" s="2" t="s">
        <v>23</v>
      </c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586"/>
        <v>Good Sales</v>
      </c>
      <c r="F9353" s="2">
        <v>0.37</v>
      </c>
      <c r="G9353" s="2">
        <f t="shared" si="584"/>
        <v>1032.2260000000001</v>
      </c>
      <c r="H9353" s="2">
        <f t="shared" si="585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tr">
        <f t="shared" si="587"/>
        <v>loss</v>
      </c>
      <c r="P9353" s="2" t="s">
        <v>39</v>
      </c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586"/>
        <v>Good Sales</v>
      </c>
      <c r="F9354" s="2">
        <v>0.21</v>
      </c>
      <c r="G9354" s="2">
        <f t="shared" si="584"/>
        <v>610.80179999999996</v>
      </c>
      <c r="H9354" s="2">
        <f t="shared" si="585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tr">
        <f t="shared" si="587"/>
        <v>loss</v>
      </c>
      <c r="P9354" s="2" t="s">
        <v>48</v>
      </c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586"/>
        <v>Good Sales</v>
      </c>
      <c r="F9355" s="2">
        <v>0.36</v>
      </c>
      <c r="G9355" s="2">
        <f t="shared" si="584"/>
        <v>863.67240000000004</v>
      </c>
      <c r="H9355" s="2">
        <f t="shared" si="585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tr">
        <f t="shared" si="587"/>
        <v>loss</v>
      </c>
      <c r="P9355" s="2" t="s">
        <v>48</v>
      </c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586"/>
        <v>Good Sales</v>
      </c>
      <c r="F9356" s="2">
        <v>0.18</v>
      </c>
      <c r="G9356" s="2">
        <f t="shared" si="584"/>
        <v>673.0415999999999</v>
      </c>
      <c r="H9356" s="2">
        <f t="shared" si="585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tr">
        <f t="shared" si="587"/>
        <v>profit</v>
      </c>
      <c r="P9356" s="2" t="s">
        <v>39</v>
      </c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586"/>
        <v>Good Sales</v>
      </c>
      <c r="F9357" s="2">
        <v>0.06</v>
      </c>
      <c r="G9357" s="2">
        <f t="shared" si="584"/>
        <v>299.95260000000002</v>
      </c>
      <c r="H9357" s="2">
        <f t="shared" si="585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tr">
        <f t="shared" si="587"/>
        <v>profit</v>
      </c>
      <c r="P9357" s="2" t="s">
        <v>48</v>
      </c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586"/>
        <v>Good Sales</v>
      </c>
      <c r="F9358" s="2">
        <v>0.36</v>
      </c>
      <c r="G9358" s="2">
        <f t="shared" si="584"/>
        <v>1289.3904</v>
      </c>
      <c r="H9358" s="2">
        <f t="shared" si="585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tr">
        <f t="shared" si="587"/>
        <v>loss</v>
      </c>
      <c r="P9358" s="2" t="s">
        <v>34</v>
      </c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586"/>
        <v>Good Sales</v>
      </c>
      <c r="F9359" s="2">
        <v>0.31</v>
      </c>
      <c r="G9359" s="2">
        <f t="shared" si="584"/>
        <v>1060.9594999999999</v>
      </c>
      <c r="H9359" s="2">
        <f t="shared" si="585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tr">
        <f t="shared" si="587"/>
        <v>loss</v>
      </c>
      <c r="P9359" s="2" t="s">
        <v>17</v>
      </c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586"/>
        <v>Good Sales</v>
      </c>
      <c r="F9360" s="2">
        <v>0.06</v>
      </c>
      <c r="G9360" s="2">
        <f t="shared" si="584"/>
        <v>198.40439999999998</v>
      </c>
      <c r="H9360" s="2">
        <f t="shared" si="585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tr">
        <f t="shared" si="587"/>
        <v>loss</v>
      </c>
      <c r="P9360" s="2" t="s">
        <v>28</v>
      </c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586"/>
        <v>Good Sales</v>
      </c>
      <c r="F9361" s="2">
        <v>0.46</v>
      </c>
      <c r="G9361" s="2">
        <f t="shared" si="584"/>
        <v>1613.0084000000002</v>
      </c>
      <c r="H9361" s="2">
        <f t="shared" si="585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tr">
        <f t="shared" si="587"/>
        <v>profit</v>
      </c>
      <c r="P9361" s="2" t="s">
        <v>23</v>
      </c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586"/>
        <v>Good Sales</v>
      </c>
      <c r="F9362" s="2">
        <v>0.15</v>
      </c>
      <c r="G9362" s="2">
        <f t="shared" si="584"/>
        <v>266.45249999999999</v>
      </c>
      <c r="H9362" s="2">
        <f t="shared" si="585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tr">
        <f t="shared" si="587"/>
        <v>loss</v>
      </c>
      <c r="P9362" s="2" t="s">
        <v>17</v>
      </c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586"/>
        <v>Good Sales</v>
      </c>
      <c r="F9363" s="2">
        <v>0.33</v>
      </c>
      <c r="G9363" s="2">
        <f t="shared" si="584"/>
        <v>550.79639999999995</v>
      </c>
      <c r="H9363" s="2">
        <f t="shared" si="585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tr">
        <f t="shared" si="587"/>
        <v>loss</v>
      </c>
      <c r="P9363" s="2" t="s">
        <v>48</v>
      </c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586"/>
        <v>Good Sales</v>
      </c>
      <c r="F9364" s="2">
        <v>0.02</v>
      </c>
      <c r="G9364" s="2">
        <f t="shared" si="584"/>
        <v>78.865200000000002</v>
      </c>
      <c r="H9364" s="2">
        <f t="shared" si="585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tr">
        <f t="shared" si="587"/>
        <v>loss</v>
      </c>
      <c r="P9364" s="2" t="s">
        <v>48</v>
      </c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586"/>
        <v>concerning</v>
      </c>
      <c r="F9365" s="2">
        <v>0.22</v>
      </c>
      <c r="G9365" s="2">
        <f t="shared" si="584"/>
        <v>79.2286</v>
      </c>
      <c r="H9365" s="2">
        <f t="shared" si="585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tr">
        <f t="shared" si="587"/>
        <v>loss</v>
      </c>
      <c r="P9365" s="2" t="s">
        <v>17</v>
      </c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586"/>
        <v>Good Sales</v>
      </c>
      <c r="F9366" s="2">
        <v>0.48</v>
      </c>
      <c r="G9366" s="2">
        <f t="shared" si="584"/>
        <v>1833.7487999999998</v>
      </c>
      <c r="H9366" s="2">
        <f t="shared" si="585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tr">
        <f t="shared" si="587"/>
        <v>profit</v>
      </c>
      <c r="P9366" s="2" t="s">
        <v>23</v>
      </c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586"/>
        <v>Good Sales</v>
      </c>
      <c r="F9367" s="2">
        <v>0.44</v>
      </c>
      <c r="G9367" s="2">
        <f t="shared" si="584"/>
        <v>1798.6408000000001</v>
      </c>
      <c r="H9367" s="2">
        <f t="shared" si="585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tr">
        <f t="shared" si="587"/>
        <v>loss</v>
      </c>
      <c r="P9367" s="2" t="s">
        <v>23</v>
      </c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586"/>
        <v>Good Sales</v>
      </c>
      <c r="F9368" s="2">
        <v>0.11</v>
      </c>
      <c r="G9368" s="2">
        <f t="shared" si="584"/>
        <v>292.1413</v>
      </c>
      <c r="H9368" s="2">
        <f t="shared" si="585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tr">
        <f t="shared" si="587"/>
        <v>loss</v>
      </c>
      <c r="P9368" s="2" t="s">
        <v>17</v>
      </c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586"/>
        <v>Good Sales</v>
      </c>
      <c r="F9369" s="2">
        <v>0.44</v>
      </c>
      <c r="G9369" s="2">
        <f t="shared" si="584"/>
        <v>2006.2811999999999</v>
      </c>
      <c r="H9369" s="2">
        <f t="shared" si="585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tr">
        <f t="shared" si="587"/>
        <v>loss</v>
      </c>
      <c r="P9369" s="2" t="s">
        <v>39</v>
      </c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586"/>
        <v>Good Sales</v>
      </c>
      <c r="F9370" s="2">
        <v>0.15</v>
      </c>
      <c r="G9370" s="2">
        <f t="shared" si="584"/>
        <v>362.71949999999998</v>
      </c>
      <c r="H9370" s="2">
        <f t="shared" si="585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tr">
        <f t="shared" si="587"/>
        <v>loss</v>
      </c>
      <c r="P9370" s="2" t="s">
        <v>39</v>
      </c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586"/>
        <v>Good Sales</v>
      </c>
      <c r="F9371" s="2">
        <v>0.43</v>
      </c>
      <c r="G9371" s="2">
        <f t="shared" si="584"/>
        <v>418.22660000000002</v>
      </c>
      <c r="H9371" s="2">
        <f t="shared" si="585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tr">
        <f t="shared" si="587"/>
        <v>loss</v>
      </c>
      <c r="P9371" s="2" t="s">
        <v>28</v>
      </c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586"/>
        <v>Good Sales</v>
      </c>
      <c r="F9372" s="2">
        <v>0.36</v>
      </c>
      <c r="G9372" s="2">
        <f t="shared" si="584"/>
        <v>673.50599999999997</v>
      </c>
      <c r="H9372" s="2">
        <f t="shared" si="585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tr">
        <f t="shared" si="587"/>
        <v>loss</v>
      </c>
      <c r="P9372" s="2" t="s">
        <v>17</v>
      </c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586"/>
        <v>Good Sales</v>
      </c>
      <c r="F9373" s="2">
        <v>0.18</v>
      </c>
      <c r="G9373" s="2">
        <f t="shared" si="584"/>
        <v>816.97500000000002</v>
      </c>
      <c r="H9373" s="2">
        <f t="shared" si="585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tr">
        <f t="shared" si="587"/>
        <v>loss</v>
      </c>
      <c r="P9373" s="2" t="s">
        <v>34</v>
      </c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586"/>
        <v>Good Sales</v>
      </c>
      <c r="F9374" s="2">
        <v>0.46</v>
      </c>
      <c r="G9374" s="2">
        <f t="shared" si="584"/>
        <v>2285.8872000000001</v>
      </c>
      <c r="H9374" s="2">
        <f t="shared" si="585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tr">
        <f t="shared" si="587"/>
        <v>profit</v>
      </c>
      <c r="P9374" s="2" t="s">
        <v>17</v>
      </c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586"/>
        <v>Good Sales</v>
      </c>
      <c r="F9375" s="2">
        <v>0.24</v>
      </c>
      <c r="G9375" s="2">
        <f t="shared" si="584"/>
        <v>520.0992</v>
      </c>
      <c r="H9375" s="2">
        <f t="shared" si="585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tr">
        <f t="shared" si="587"/>
        <v>loss</v>
      </c>
      <c r="P9375" s="2" t="s">
        <v>17</v>
      </c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586"/>
        <v>Good Sales</v>
      </c>
      <c r="F9376" s="2">
        <v>0.16</v>
      </c>
      <c r="G9376" s="2">
        <f t="shared" si="584"/>
        <v>146.80799999999999</v>
      </c>
      <c r="H9376" s="2">
        <f t="shared" si="585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tr">
        <f t="shared" si="587"/>
        <v>loss</v>
      </c>
      <c r="P9376" s="2" t="s">
        <v>17</v>
      </c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586"/>
        <v>Good Sales</v>
      </c>
      <c r="F9377" s="2">
        <v>0.14000000000000001</v>
      </c>
      <c r="G9377" s="2">
        <f t="shared" si="584"/>
        <v>210.42140000000001</v>
      </c>
      <c r="H9377" s="2">
        <f t="shared" si="585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tr">
        <f t="shared" si="587"/>
        <v>loss</v>
      </c>
      <c r="P9377" s="2" t="s">
        <v>48</v>
      </c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586"/>
        <v>Good Sales</v>
      </c>
      <c r="F9378" s="2">
        <v>0.47</v>
      </c>
      <c r="G9378" s="2">
        <f t="shared" si="584"/>
        <v>1321.2404999999999</v>
      </c>
      <c r="H9378" s="2">
        <f t="shared" si="585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tr">
        <f t="shared" si="587"/>
        <v>loss</v>
      </c>
      <c r="P9378" s="2" t="s">
        <v>17</v>
      </c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586"/>
        <v>Good Sales</v>
      </c>
      <c r="F9379" s="2">
        <v>0.38</v>
      </c>
      <c r="G9379" s="2">
        <f t="shared" si="584"/>
        <v>1103.2426</v>
      </c>
      <c r="H9379" s="2">
        <f t="shared" si="585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tr">
        <f t="shared" si="587"/>
        <v>loss</v>
      </c>
      <c r="P9379" s="2" t="s">
        <v>17</v>
      </c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586"/>
        <v>Good Sales</v>
      </c>
      <c r="F9380" s="2">
        <v>0.17</v>
      </c>
      <c r="G9380" s="2">
        <f t="shared" si="584"/>
        <v>541.83929999999998</v>
      </c>
      <c r="H9380" s="2">
        <f t="shared" si="585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tr">
        <f t="shared" si="587"/>
        <v>profit</v>
      </c>
      <c r="P9380" s="2" t="s">
        <v>23</v>
      </c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586"/>
        <v>Good Sales</v>
      </c>
      <c r="F9381" s="2">
        <v>0.13</v>
      </c>
      <c r="G9381" s="2">
        <f t="shared" si="584"/>
        <v>545.11989999999992</v>
      </c>
      <c r="H9381" s="2">
        <f t="shared" si="585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tr">
        <f t="shared" si="587"/>
        <v>loss</v>
      </c>
      <c r="P9381" s="2" t="s">
        <v>48</v>
      </c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586"/>
        <v>Good Sales</v>
      </c>
      <c r="F9382" s="2">
        <v>0.11</v>
      </c>
      <c r="G9382" s="2">
        <f t="shared" si="584"/>
        <v>394.34449999999998</v>
      </c>
      <c r="H9382" s="2">
        <f t="shared" si="585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tr">
        <f t="shared" si="587"/>
        <v>profit</v>
      </c>
      <c r="P9382" s="2" t="s">
        <v>28</v>
      </c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586"/>
        <v>Good Sales</v>
      </c>
      <c r="F9383" s="2">
        <v>0.12</v>
      </c>
      <c r="G9383" s="2">
        <f t="shared" si="584"/>
        <v>165.37439999999998</v>
      </c>
      <c r="H9383" s="2">
        <f t="shared" si="585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tr">
        <f t="shared" si="587"/>
        <v>loss</v>
      </c>
      <c r="P9383" s="2" t="s">
        <v>48</v>
      </c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586"/>
        <v>Good Sales</v>
      </c>
      <c r="F9384" s="2">
        <v>0.06</v>
      </c>
      <c r="G9384" s="2">
        <f t="shared" si="584"/>
        <v>122.14319999999999</v>
      </c>
      <c r="H9384" s="2">
        <f t="shared" si="585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tr">
        <f t="shared" si="587"/>
        <v>loss</v>
      </c>
      <c r="P9384" s="2" t="s">
        <v>23</v>
      </c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586"/>
        <v>Good Sales</v>
      </c>
      <c r="F9385" s="2">
        <v>0.24</v>
      </c>
      <c r="G9385" s="2">
        <f t="shared" si="584"/>
        <v>1011.624</v>
      </c>
      <c r="H9385" s="2">
        <f t="shared" si="585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tr">
        <f t="shared" si="587"/>
        <v>loss</v>
      </c>
      <c r="P9385" s="2" t="s">
        <v>28</v>
      </c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586"/>
        <v>Good Sales</v>
      </c>
      <c r="F9386" s="2">
        <v>0.02</v>
      </c>
      <c r="G9386" s="2">
        <f t="shared" si="584"/>
        <v>64.071600000000004</v>
      </c>
      <c r="H9386" s="2">
        <f t="shared" si="585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tr">
        <f t="shared" si="587"/>
        <v>loss</v>
      </c>
      <c r="P9386" s="2" t="s">
        <v>34</v>
      </c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586"/>
        <v>Good Sales</v>
      </c>
      <c r="F9387" s="2">
        <v>0.01</v>
      </c>
      <c r="G9387" s="2">
        <f t="shared" si="584"/>
        <v>9.1545000000000005</v>
      </c>
      <c r="H9387" s="2">
        <f t="shared" si="585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tr">
        <f t="shared" si="587"/>
        <v>loss</v>
      </c>
      <c r="P9387" s="2" t="s">
        <v>34</v>
      </c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586"/>
        <v>Good Sales</v>
      </c>
      <c r="F9388" s="2">
        <v>0.31</v>
      </c>
      <c r="G9388" s="2">
        <f t="shared" si="584"/>
        <v>525.49340000000007</v>
      </c>
      <c r="H9388" s="2">
        <f t="shared" si="585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tr">
        <f t="shared" si="587"/>
        <v>loss</v>
      </c>
      <c r="P9388" s="2" t="s">
        <v>48</v>
      </c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586"/>
        <v>Good Sales</v>
      </c>
      <c r="F9389" s="2">
        <v>0.04</v>
      </c>
      <c r="G9389" s="2">
        <f t="shared" si="584"/>
        <v>159.054</v>
      </c>
      <c r="H9389" s="2">
        <f t="shared" si="585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tr">
        <f t="shared" si="587"/>
        <v>loss</v>
      </c>
      <c r="P9389" s="2" t="s">
        <v>23</v>
      </c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586"/>
        <v>Good Sales</v>
      </c>
      <c r="F9390" s="2">
        <v>0.42</v>
      </c>
      <c r="G9390" s="2">
        <f t="shared" si="584"/>
        <v>396.16919999999999</v>
      </c>
      <c r="H9390" s="2">
        <f t="shared" si="585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tr">
        <f t="shared" si="587"/>
        <v>loss</v>
      </c>
      <c r="P9390" s="2" t="s">
        <v>39</v>
      </c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586"/>
        <v>Good Sales</v>
      </c>
      <c r="F9391" s="2">
        <v>0.05</v>
      </c>
      <c r="G9391" s="2">
        <f t="shared" si="584"/>
        <v>174.3075</v>
      </c>
      <c r="H9391" s="2">
        <f t="shared" si="585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tr">
        <f t="shared" si="587"/>
        <v>loss</v>
      </c>
      <c r="P9391" s="2" t="s">
        <v>39</v>
      </c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586"/>
        <v>Good Sales</v>
      </c>
      <c r="F9392" s="2">
        <v>0.27</v>
      </c>
      <c r="G9392" s="2">
        <f t="shared" si="584"/>
        <v>772.55910000000006</v>
      </c>
      <c r="H9392" s="2">
        <f t="shared" si="585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tr">
        <f t="shared" si="587"/>
        <v>loss</v>
      </c>
      <c r="P9392" s="2" t="s">
        <v>23</v>
      </c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586"/>
        <v>Good Sales</v>
      </c>
      <c r="F9393" s="2">
        <v>0.34</v>
      </c>
      <c r="G9393" s="2">
        <f t="shared" si="584"/>
        <v>279.69420000000002</v>
      </c>
      <c r="H9393" s="2">
        <f t="shared" si="585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tr">
        <f t="shared" si="587"/>
        <v>loss</v>
      </c>
      <c r="P9393" s="2" t="s">
        <v>23</v>
      </c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586"/>
        <v>Good Sales</v>
      </c>
      <c r="F9394" s="2">
        <v>0.11</v>
      </c>
      <c r="G9394" s="2">
        <f t="shared" si="584"/>
        <v>382.30610000000001</v>
      </c>
      <c r="H9394" s="2">
        <f t="shared" si="585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tr">
        <f t="shared" si="587"/>
        <v>loss</v>
      </c>
      <c r="P9394" s="2" t="s">
        <v>28</v>
      </c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586"/>
        <v>concerning</v>
      </c>
      <c r="F9395" s="2">
        <v>0.44</v>
      </c>
      <c r="G9395" s="2">
        <f t="shared" si="584"/>
        <v>350.90440000000001</v>
      </c>
      <c r="H9395" s="2">
        <f t="shared" si="585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tr">
        <f t="shared" si="587"/>
        <v>loss</v>
      </c>
      <c r="P9395" s="2" t="s">
        <v>28</v>
      </c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586"/>
        <v>Good Sales</v>
      </c>
      <c r="F9396" s="2">
        <v>0.24</v>
      </c>
      <c r="G9396" s="2">
        <f t="shared" si="584"/>
        <v>492.55919999999998</v>
      </c>
      <c r="H9396" s="2">
        <f t="shared" si="585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tr">
        <f t="shared" si="587"/>
        <v>loss</v>
      </c>
      <c r="P9396" s="2" t="s">
        <v>34</v>
      </c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586"/>
        <v>Good Sales</v>
      </c>
      <c r="F9397" s="2">
        <v>0.16</v>
      </c>
      <c r="G9397" s="2">
        <f t="shared" si="584"/>
        <v>257.91040000000004</v>
      </c>
      <c r="H9397" s="2">
        <f t="shared" si="585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tr">
        <f t="shared" si="587"/>
        <v>loss</v>
      </c>
      <c r="P9397" s="2" t="s">
        <v>34</v>
      </c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586"/>
        <v>Good Sales</v>
      </c>
      <c r="F9398" s="2">
        <v>0.45</v>
      </c>
      <c r="G9398" s="2">
        <f t="shared" si="584"/>
        <v>1566.4725000000001</v>
      </c>
      <c r="H9398" s="2">
        <f t="shared" si="585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tr">
        <f t="shared" si="587"/>
        <v>loss</v>
      </c>
      <c r="P9398" s="2" t="s">
        <v>39</v>
      </c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586"/>
        <v>Good Sales</v>
      </c>
      <c r="F9399" s="2">
        <v>0.43</v>
      </c>
      <c r="G9399" s="2">
        <f t="shared" si="584"/>
        <v>1691.4394</v>
      </c>
      <c r="H9399" s="2">
        <f t="shared" si="585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tr">
        <f t="shared" si="587"/>
        <v>loss</v>
      </c>
      <c r="P9399" s="2" t="s">
        <v>34</v>
      </c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586"/>
        <v>Good Sales</v>
      </c>
      <c r="F9400" s="2">
        <v>0.35</v>
      </c>
      <c r="G9400" s="2">
        <f t="shared" si="584"/>
        <v>323.66249999999997</v>
      </c>
      <c r="H9400" s="2">
        <f t="shared" si="585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tr">
        <f t="shared" si="587"/>
        <v>loss</v>
      </c>
      <c r="P9400" s="2" t="s">
        <v>48</v>
      </c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586"/>
        <v>Good Sales</v>
      </c>
      <c r="F9401" s="2">
        <v>0.15</v>
      </c>
      <c r="G9401" s="2">
        <f t="shared" si="584"/>
        <v>611.81700000000001</v>
      </c>
      <c r="H9401" s="2">
        <f t="shared" si="585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tr">
        <f t="shared" si="587"/>
        <v>profit</v>
      </c>
      <c r="P9401" s="2" t="s">
        <v>48</v>
      </c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586"/>
        <v>concerning</v>
      </c>
      <c r="F9402" s="2">
        <v>0.2</v>
      </c>
      <c r="G9402" s="2">
        <f t="shared" si="584"/>
        <v>27.07</v>
      </c>
      <c r="H9402" s="2">
        <f t="shared" si="585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tr">
        <f t="shared" si="587"/>
        <v>loss</v>
      </c>
      <c r="P9402" s="2" t="s">
        <v>34</v>
      </c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586"/>
        <v>Good Sales</v>
      </c>
      <c r="F9403" s="2">
        <v>0.34</v>
      </c>
      <c r="G9403" s="2">
        <f t="shared" si="584"/>
        <v>917.07860000000005</v>
      </c>
      <c r="H9403" s="2">
        <f t="shared" si="585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tr">
        <f t="shared" si="587"/>
        <v>loss</v>
      </c>
      <c r="P9403" s="2" t="s">
        <v>28</v>
      </c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586"/>
        <v>Good Sales</v>
      </c>
      <c r="F9404" s="2">
        <v>0.09</v>
      </c>
      <c r="G9404" s="2">
        <f t="shared" si="584"/>
        <v>236.90429999999998</v>
      </c>
      <c r="H9404" s="2">
        <f t="shared" si="585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tr">
        <f t="shared" si="587"/>
        <v>loss</v>
      </c>
      <c r="P9404" s="2" t="s">
        <v>17</v>
      </c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586"/>
        <v>Good Sales</v>
      </c>
      <c r="F9405" s="2">
        <v>0.25</v>
      </c>
      <c r="G9405" s="2">
        <f t="shared" si="584"/>
        <v>789.1825</v>
      </c>
      <c r="H9405" s="2">
        <f t="shared" si="585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tr">
        <f t="shared" si="587"/>
        <v>loss</v>
      </c>
      <c r="P9405" s="2" t="s">
        <v>23</v>
      </c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586"/>
        <v>Good Sales</v>
      </c>
      <c r="F9406" s="2">
        <v>0.37</v>
      </c>
      <c r="G9406" s="2">
        <f t="shared" si="584"/>
        <v>471.5761</v>
      </c>
      <c r="H9406" s="2">
        <f t="shared" si="585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tr">
        <f t="shared" si="587"/>
        <v>loss</v>
      </c>
      <c r="P9406" s="2" t="s">
        <v>48</v>
      </c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586"/>
        <v>concerning</v>
      </c>
      <c r="F9407" s="2">
        <v>0.33</v>
      </c>
      <c r="G9407" s="2">
        <f t="shared" si="584"/>
        <v>48.939000000000007</v>
      </c>
      <c r="H9407" s="2">
        <f t="shared" si="585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tr">
        <f t="shared" si="587"/>
        <v>loss</v>
      </c>
      <c r="P9407" s="2" t="s">
        <v>48</v>
      </c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586"/>
        <v>Good Sales</v>
      </c>
      <c r="F9408" s="2">
        <v>0.36</v>
      </c>
      <c r="G9408" s="2">
        <f t="shared" si="584"/>
        <v>838.20240000000001</v>
      </c>
      <c r="H9408" s="2">
        <f t="shared" si="585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tr">
        <f t="shared" si="587"/>
        <v>loss</v>
      </c>
      <c r="P9408" s="2" t="s">
        <v>34</v>
      </c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586"/>
        <v>concerning</v>
      </c>
      <c r="F9409" s="2">
        <v>0.45</v>
      </c>
      <c r="G9409" s="2">
        <f t="shared" si="584"/>
        <v>202.45050000000001</v>
      </c>
      <c r="H9409" s="2">
        <f t="shared" si="585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tr">
        <f t="shared" si="587"/>
        <v>loss</v>
      </c>
      <c r="P9409" s="2" t="s">
        <v>39</v>
      </c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586"/>
        <v>Good Sales</v>
      </c>
      <c r="F9410" s="2">
        <v>0.48</v>
      </c>
      <c r="G9410" s="2">
        <f t="shared" ref="G9410:G9473" si="588">D9410*F9410</f>
        <v>2146.44</v>
      </c>
      <c r="H9410" s="2">
        <f t="shared" ref="H9410:H9473" si="589">D9410-G9410</f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tr">
        <f t="shared" si="587"/>
        <v>loss</v>
      </c>
      <c r="P9410" s="2" t="s">
        <v>48</v>
      </c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590">IF(D9411&gt;800,"Good Sales","concerning")</f>
        <v>Good Sales</v>
      </c>
      <c r="F9411" s="2">
        <v>0.23</v>
      </c>
      <c r="G9411" s="2">
        <f t="shared" si="588"/>
        <v>218.72080000000003</v>
      </c>
      <c r="H9411" s="2">
        <f t="shared" si="589"/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tr">
        <f t="shared" ref="O9411:O9474" si="591">IF(N9411&gt;800,"profit","loss")</f>
        <v>loss</v>
      </c>
      <c r="P9411" s="2" t="s">
        <v>23</v>
      </c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590"/>
        <v>Good Sales</v>
      </c>
      <c r="F9412" s="2">
        <v>0.03</v>
      </c>
      <c r="G9412" s="2">
        <f t="shared" si="588"/>
        <v>65.509199999999993</v>
      </c>
      <c r="H9412" s="2">
        <f t="shared" si="589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tr">
        <f t="shared" si="591"/>
        <v>loss</v>
      </c>
      <c r="P9412" s="2" t="s">
        <v>28</v>
      </c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590"/>
        <v>Good Sales</v>
      </c>
      <c r="F9413" s="2">
        <v>0.42</v>
      </c>
      <c r="G9413" s="2">
        <f t="shared" si="588"/>
        <v>935.17199999999991</v>
      </c>
      <c r="H9413" s="2">
        <f t="shared" si="589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tr">
        <f t="shared" si="591"/>
        <v>loss</v>
      </c>
      <c r="P9413" s="2" t="s">
        <v>39</v>
      </c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590"/>
        <v>Good Sales</v>
      </c>
      <c r="F9414" s="2">
        <v>0.06</v>
      </c>
      <c r="G9414" s="2">
        <f t="shared" si="588"/>
        <v>168.54239999999999</v>
      </c>
      <c r="H9414" s="2">
        <f t="shared" si="589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tr">
        <f t="shared" si="591"/>
        <v>loss</v>
      </c>
      <c r="P9414" s="2" t="s">
        <v>23</v>
      </c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590"/>
        <v>Good Sales</v>
      </c>
      <c r="F9415" s="2">
        <v>0.11</v>
      </c>
      <c r="G9415" s="2">
        <f t="shared" si="588"/>
        <v>432.7851</v>
      </c>
      <c r="H9415" s="2">
        <f t="shared" si="589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tr">
        <f t="shared" si="591"/>
        <v>profit</v>
      </c>
      <c r="P9415" s="2" t="s">
        <v>17</v>
      </c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590"/>
        <v>Good Sales</v>
      </c>
      <c r="F9416" s="2">
        <v>0.33</v>
      </c>
      <c r="G9416" s="2">
        <f t="shared" si="588"/>
        <v>796.46490000000006</v>
      </c>
      <c r="H9416" s="2">
        <f t="shared" si="589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tr">
        <f t="shared" si="591"/>
        <v>loss</v>
      </c>
      <c r="P9416" s="2" t="s">
        <v>28</v>
      </c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590"/>
        <v>concerning</v>
      </c>
      <c r="F9417" s="2">
        <v>0.37</v>
      </c>
      <c r="G9417" s="2">
        <f t="shared" si="588"/>
        <v>83.690299999999993</v>
      </c>
      <c r="H9417" s="2">
        <f t="shared" si="589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tr">
        <f t="shared" si="591"/>
        <v>loss</v>
      </c>
      <c r="P9417" s="2" t="s">
        <v>23</v>
      </c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590"/>
        <v>Good Sales</v>
      </c>
      <c r="F9418" s="2">
        <v>0.35</v>
      </c>
      <c r="G9418" s="2">
        <f t="shared" si="588"/>
        <v>1357.454</v>
      </c>
      <c r="H9418" s="2">
        <f t="shared" si="589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tr">
        <f t="shared" si="591"/>
        <v>loss</v>
      </c>
      <c r="P9418" s="2" t="s">
        <v>34</v>
      </c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590"/>
        <v>concerning</v>
      </c>
      <c r="F9419" s="2">
        <v>0.22</v>
      </c>
      <c r="G9419" s="2">
        <f t="shared" si="588"/>
        <v>110.583</v>
      </c>
      <c r="H9419" s="2">
        <f t="shared" si="589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tr">
        <f t="shared" si="591"/>
        <v>loss</v>
      </c>
      <c r="P9419" s="2" t="s">
        <v>23</v>
      </c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590"/>
        <v>Good Sales</v>
      </c>
      <c r="F9420" s="2">
        <v>0.46</v>
      </c>
      <c r="G9420" s="2">
        <f t="shared" si="588"/>
        <v>1492.0606</v>
      </c>
      <c r="H9420" s="2">
        <f t="shared" si="589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tr">
        <f t="shared" si="591"/>
        <v>profit</v>
      </c>
      <c r="P9420" s="2" t="s">
        <v>23</v>
      </c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590"/>
        <v>Good Sales</v>
      </c>
      <c r="F9421" s="2">
        <v>0.42</v>
      </c>
      <c r="G9421" s="2">
        <f t="shared" si="588"/>
        <v>1695.4559999999999</v>
      </c>
      <c r="H9421" s="2">
        <f t="shared" si="589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tr">
        <f t="shared" si="591"/>
        <v>profit</v>
      </c>
      <c r="P9421" s="2" t="s">
        <v>23</v>
      </c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590"/>
        <v>Good Sales</v>
      </c>
      <c r="F9422" s="2">
        <v>0.33</v>
      </c>
      <c r="G9422" s="2">
        <f t="shared" si="588"/>
        <v>490.10940000000005</v>
      </c>
      <c r="H9422" s="2">
        <f t="shared" si="589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tr">
        <f t="shared" si="591"/>
        <v>loss</v>
      </c>
      <c r="P9422" s="2" t="s">
        <v>39</v>
      </c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590"/>
        <v>Good Sales</v>
      </c>
      <c r="F9423" s="2">
        <v>0.22</v>
      </c>
      <c r="G9423" s="2">
        <f t="shared" si="588"/>
        <v>506.13639999999998</v>
      </c>
      <c r="H9423" s="2">
        <f t="shared" si="589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tr">
        <f t="shared" si="591"/>
        <v>loss</v>
      </c>
      <c r="P9423" s="2" t="s">
        <v>23</v>
      </c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590"/>
        <v>concerning</v>
      </c>
      <c r="F9424" s="2">
        <v>0.23</v>
      </c>
      <c r="G9424" s="2">
        <f t="shared" si="588"/>
        <v>39.157499999999999</v>
      </c>
      <c r="H9424" s="2">
        <f t="shared" si="589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tr">
        <f t="shared" si="591"/>
        <v>loss</v>
      </c>
      <c r="P9424" s="2" t="s">
        <v>48</v>
      </c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590"/>
        <v>Good Sales</v>
      </c>
      <c r="F9425" s="2">
        <v>0.09</v>
      </c>
      <c r="G9425" s="2">
        <f t="shared" si="588"/>
        <v>363.50909999999999</v>
      </c>
      <c r="H9425" s="2">
        <f t="shared" si="589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tr">
        <f t="shared" si="591"/>
        <v>loss</v>
      </c>
      <c r="P9425" s="2" t="s">
        <v>28</v>
      </c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590"/>
        <v>Good Sales</v>
      </c>
      <c r="F9426" s="2">
        <v>0.39</v>
      </c>
      <c r="G9426" s="2">
        <f t="shared" si="588"/>
        <v>1382.9322</v>
      </c>
      <c r="H9426" s="2">
        <f t="shared" si="589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tr">
        <f t="shared" si="591"/>
        <v>profit</v>
      </c>
      <c r="P9426" s="2" t="s">
        <v>48</v>
      </c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590"/>
        <v>Good Sales</v>
      </c>
      <c r="F9427" s="2">
        <v>0.43</v>
      </c>
      <c r="G9427" s="2">
        <f t="shared" si="588"/>
        <v>530.53399999999999</v>
      </c>
      <c r="H9427" s="2">
        <f t="shared" si="589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tr">
        <f t="shared" si="591"/>
        <v>loss</v>
      </c>
      <c r="P9427" s="2" t="s">
        <v>34</v>
      </c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590"/>
        <v>Good Sales</v>
      </c>
      <c r="F9428" s="2">
        <v>0.41</v>
      </c>
      <c r="G9428" s="2">
        <f t="shared" si="588"/>
        <v>824.96509999999989</v>
      </c>
      <c r="H9428" s="2">
        <f t="shared" si="589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tr">
        <f t="shared" si="591"/>
        <v>loss</v>
      </c>
      <c r="P9428" s="2" t="s">
        <v>28</v>
      </c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590"/>
        <v>Good Sales</v>
      </c>
      <c r="F9429" s="2">
        <v>0.27</v>
      </c>
      <c r="G9429" s="2">
        <f t="shared" si="588"/>
        <v>946.90350000000012</v>
      </c>
      <c r="H9429" s="2">
        <f t="shared" si="589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tr">
        <f t="shared" si="591"/>
        <v>loss</v>
      </c>
      <c r="P9429" s="2" t="s">
        <v>34</v>
      </c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590"/>
        <v>Good Sales</v>
      </c>
      <c r="F9430" s="2">
        <v>0.42</v>
      </c>
      <c r="G9430" s="2">
        <f t="shared" si="588"/>
        <v>779.1</v>
      </c>
      <c r="H9430" s="2">
        <f t="shared" si="589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tr">
        <f t="shared" si="591"/>
        <v>loss</v>
      </c>
      <c r="P9430" s="2" t="s">
        <v>23</v>
      </c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590"/>
        <v>Good Sales</v>
      </c>
      <c r="F9431" s="2">
        <v>0.4</v>
      </c>
      <c r="G9431" s="2">
        <f t="shared" si="588"/>
        <v>358.33200000000005</v>
      </c>
      <c r="H9431" s="2">
        <f t="shared" si="589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tr">
        <f t="shared" si="591"/>
        <v>loss</v>
      </c>
      <c r="P9431" s="2" t="s">
        <v>28</v>
      </c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590"/>
        <v>Good Sales</v>
      </c>
      <c r="F9432" s="2">
        <v>0.42</v>
      </c>
      <c r="G9432" s="2">
        <f t="shared" si="588"/>
        <v>1109.0855999999999</v>
      </c>
      <c r="H9432" s="2">
        <f t="shared" si="589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tr">
        <f t="shared" si="591"/>
        <v>loss</v>
      </c>
      <c r="P9432" s="2" t="s">
        <v>28</v>
      </c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590"/>
        <v>Good Sales</v>
      </c>
      <c r="F9433" s="2">
        <v>0.49</v>
      </c>
      <c r="G9433" s="2">
        <f t="shared" si="588"/>
        <v>1786.2852</v>
      </c>
      <c r="H9433" s="2">
        <f t="shared" si="589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tr">
        <f t="shared" si="591"/>
        <v>loss</v>
      </c>
      <c r="P9433" s="2" t="s">
        <v>48</v>
      </c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590"/>
        <v>Good Sales</v>
      </c>
      <c r="F9434" s="2">
        <v>0.41</v>
      </c>
      <c r="G9434" s="2">
        <f t="shared" si="588"/>
        <v>685.5077</v>
      </c>
      <c r="H9434" s="2">
        <f t="shared" si="589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tr">
        <f t="shared" si="591"/>
        <v>loss</v>
      </c>
      <c r="P9434" s="2" t="s">
        <v>23</v>
      </c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590"/>
        <v>concerning</v>
      </c>
      <c r="F9435" s="2">
        <v>0.14000000000000001</v>
      </c>
      <c r="G9435" s="2">
        <f t="shared" si="588"/>
        <v>97.535200000000003</v>
      </c>
      <c r="H9435" s="2">
        <f t="shared" si="589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tr">
        <f t="shared" si="591"/>
        <v>loss</v>
      </c>
      <c r="P9435" s="2" t="s">
        <v>48</v>
      </c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590"/>
        <v>Good Sales</v>
      </c>
      <c r="F9436" s="2">
        <v>0.41</v>
      </c>
      <c r="G9436" s="2">
        <f t="shared" si="588"/>
        <v>1707.5557000000001</v>
      </c>
      <c r="H9436" s="2">
        <f t="shared" si="589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tr">
        <f t="shared" si="591"/>
        <v>profit</v>
      </c>
      <c r="P9436" s="2" t="s">
        <v>48</v>
      </c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590"/>
        <v>Good Sales</v>
      </c>
      <c r="F9437" s="2">
        <v>0.19</v>
      </c>
      <c r="G9437" s="2">
        <f t="shared" si="588"/>
        <v>254.3587</v>
      </c>
      <c r="H9437" s="2">
        <f t="shared" si="589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tr">
        <f t="shared" si="591"/>
        <v>loss</v>
      </c>
      <c r="P9437" s="2" t="s">
        <v>28</v>
      </c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590"/>
        <v>Good Sales</v>
      </c>
      <c r="F9438" s="2">
        <v>0.26</v>
      </c>
      <c r="G9438" s="2">
        <f t="shared" si="588"/>
        <v>679.32540000000006</v>
      </c>
      <c r="H9438" s="2">
        <f t="shared" si="589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tr">
        <f t="shared" si="591"/>
        <v>loss</v>
      </c>
      <c r="P9438" s="2" t="s">
        <v>48</v>
      </c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590"/>
        <v>Good Sales</v>
      </c>
      <c r="F9439" s="2">
        <v>0.4</v>
      </c>
      <c r="G9439" s="2">
        <f t="shared" si="588"/>
        <v>1395.0320000000002</v>
      </c>
      <c r="H9439" s="2">
        <f t="shared" si="589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tr">
        <f t="shared" si="591"/>
        <v>loss</v>
      </c>
      <c r="P9439" s="2" t="s">
        <v>28</v>
      </c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590"/>
        <v>Good Sales</v>
      </c>
      <c r="F9440" s="2">
        <v>0.16</v>
      </c>
      <c r="G9440" s="2">
        <f t="shared" si="588"/>
        <v>264.5872</v>
      </c>
      <c r="H9440" s="2">
        <f t="shared" si="589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tr">
        <f t="shared" si="591"/>
        <v>loss</v>
      </c>
      <c r="P9440" s="2" t="s">
        <v>28</v>
      </c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590"/>
        <v>Good Sales</v>
      </c>
      <c r="F9441" s="2">
        <v>0.01</v>
      </c>
      <c r="G9441" s="2">
        <f t="shared" si="588"/>
        <v>32.783200000000001</v>
      </c>
      <c r="H9441" s="2">
        <f t="shared" si="589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tr">
        <f t="shared" si="591"/>
        <v>profit</v>
      </c>
      <c r="P9441" s="2" t="s">
        <v>39</v>
      </c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590"/>
        <v>Good Sales</v>
      </c>
      <c r="F9442" s="2">
        <v>0.36</v>
      </c>
      <c r="G9442" s="2">
        <f t="shared" si="588"/>
        <v>846.92879999999991</v>
      </c>
      <c r="H9442" s="2">
        <f t="shared" si="589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tr">
        <f t="shared" si="591"/>
        <v>loss</v>
      </c>
      <c r="P9442" s="2" t="s">
        <v>48</v>
      </c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590"/>
        <v>Good Sales</v>
      </c>
      <c r="F9443" s="2">
        <v>0.45</v>
      </c>
      <c r="G9443" s="2">
        <f t="shared" si="588"/>
        <v>1302.8129999999999</v>
      </c>
      <c r="H9443" s="2">
        <f t="shared" si="589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tr">
        <f t="shared" si="591"/>
        <v>profit</v>
      </c>
      <c r="P9443" s="2" t="s">
        <v>34</v>
      </c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590"/>
        <v>Good Sales</v>
      </c>
      <c r="F9444" s="2">
        <v>0.46</v>
      </c>
      <c r="G9444" s="2">
        <f t="shared" si="588"/>
        <v>1377.1572000000001</v>
      </c>
      <c r="H9444" s="2">
        <f t="shared" si="589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tr">
        <f t="shared" si="591"/>
        <v>loss</v>
      </c>
      <c r="P9444" s="2" t="s">
        <v>17</v>
      </c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590"/>
        <v>Good Sales</v>
      </c>
      <c r="F9445" s="2">
        <v>0.4</v>
      </c>
      <c r="G9445" s="2">
        <f t="shared" si="588"/>
        <v>1655.3360000000002</v>
      </c>
      <c r="H9445" s="2">
        <f t="shared" si="589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tr">
        <f t="shared" si="591"/>
        <v>profit</v>
      </c>
      <c r="P9445" s="2" t="s">
        <v>48</v>
      </c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590"/>
        <v>Good Sales</v>
      </c>
      <c r="F9446" s="2">
        <v>0.47</v>
      </c>
      <c r="G9446" s="2">
        <f t="shared" si="588"/>
        <v>1558.52</v>
      </c>
      <c r="H9446" s="2">
        <f t="shared" si="589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tr">
        <f t="shared" si="591"/>
        <v>loss</v>
      </c>
      <c r="P9446" s="2" t="s">
        <v>23</v>
      </c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590"/>
        <v>Good Sales</v>
      </c>
      <c r="F9447" s="2">
        <v>0.41</v>
      </c>
      <c r="G9447" s="2">
        <f t="shared" si="588"/>
        <v>571.99099999999999</v>
      </c>
      <c r="H9447" s="2">
        <f t="shared" si="589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tr">
        <f t="shared" si="591"/>
        <v>loss</v>
      </c>
      <c r="P9447" s="2" t="s">
        <v>23</v>
      </c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590"/>
        <v>concerning</v>
      </c>
      <c r="F9448" s="2">
        <v>0.02</v>
      </c>
      <c r="G9448" s="2">
        <f t="shared" si="588"/>
        <v>7.8412000000000006</v>
      </c>
      <c r="H9448" s="2">
        <f t="shared" si="589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tr">
        <f t="shared" si="591"/>
        <v>loss</v>
      </c>
      <c r="P9448" s="2" t="s">
        <v>28</v>
      </c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590"/>
        <v>concerning</v>
      </c>
      <c r="F9449" s="2">
        <v>0.17</v>
      </c>
      <c r="G9449" s="2">
        <f t="shared" si="588"/>
        <v>18.654100000000003</v>
      </c>
      <c r="H9449" s="2">
        <f t="shared" si="589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tr">
        <f t="shared" si="591"/>
        <v>loss</v>
      </c>
      <c r="P9449" s="2" t="s">
        <v>23</v>
      </c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590"/>
        <v>Good Sales</v>
      </c>
      <c r="F9450" s="2">
        <v>0.17</v>
      </c>
      <c r="G9450" s="2">
        <f t="shared" si="588"/>
        <v>770.38049999999998</v>
      </c>
      <c r="H9450" s="2">
        <f t="shared" si="589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tr">
        <f t="shared" si="591"/>
        <v>profit</v>
      </c>
      <c r="P9450" s="2" t="s">
        <v>34</v>
      </c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590"/>
        <v>Good Sales</v>
      </c>
      <c r="F9451" s="2">
        <v>0.11</v>
      </c>
      <c r="G9451" s="2">
        <f t="shared" si="588"/>
        <v>518.79740000000004</v>
      </c>
      <c r="H9451" s="2">
        <f t="shared" si="589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tr">
        <f t="shared" si="591"/>
        <v>profit</v>
      </c>
      <c r="P9451" s="2" t="s">
        <v>28</v>
      </c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590"/>
        <v>concerning</v>
      </c>
      <c r="F9452" s="2">
        <v>0.4</v>
      </c>
      <c r="G9452" s="2">
        <f t="shared" si="588"/>
        <v>224.46</v>
      </c>
      <c r="H9452" s="2">
        <f t="shared" si="589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tr">
        <f t="shared" si="591"/>
        <v>loss</v>
      </c>
      <c r="P9452" s="2" t="s">
        <v>23</v>
      </c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590"/>
        <v>Good Sales</v>
      </c>
      <c r="F9453" s="2">
        <v>0.26</v>
      </c>
      <c r="G9453" s="2">
        <f t="shared" si="588"/>
        <v>646.50559999999996</v>
      </c>
      <c r="H9453" s="2">
        <f t="shared" si="589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tr">
        <f t="shared" si="591"/>
        <v>loss</v>
      </c>
      <c r="P9453" s="2" t="s">
        <v>39</v>
      </c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590"/>
        <v>Good Sales</v>
      </c>
      <c r="F9454" s="2">
        <v>0.42</v>
      </c>
      <c r="G9454" s="2">
        <f t="shared" si="588"/>
        <v>353.98439999999999</v>
      </c>
      <c r="H9454" s="2">
        <f t="shared" si="589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tr">
        <f t="shared" si="591"/>
        <v>loss</v>
      </c>
      <c r="P9454" s="2" t="s">
        <v>34</v>
      </c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590"/>
        <v>Good Sales</v>
      </c>
      <c r="F9455" s="2">
        <v>0.3</v>
      </c>
      <c r="G9455" s="2">
        <f t="shared" si="588"/>
        <v>1424.6609999999998</v>
      </c>
      <c r="H9455" s="2">
        <f t="shared" si="589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tr">
        <f t="shared" si="591"/>
        <v>loss</v>
      </c>
      <c r="P9455" s="2" t="s">
        <v>23</v>
      </c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590"/>
        <v>Good Sales</v>
      </c>
      <c r="F9456" s="2">
        <v>0.3</v>
      </c>
      <c r="G9456" s="2">
        <f t="shared" si="588"/>
        <v>392.84399999999999</v>
      </c>
      <c r="H9456" s="2">
        <f t="shared" si="589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tr">
        <f t="shared" si="591"/>
        <v>loss</v>
      </c>
      <c r="P9456" s="2" t="s">
        <v>34</v>
      </c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590"/>
        <v>Good Sales</v>
      </c>
      <c r="F9457" s="2">
        <v>0.19</v>
      </c>
      <c r="G9457" s="2">
        <f t="shared" si="588"/>
        <v>486.03330000000005</v>
      </c>
      <c r="H9457" s="2">
        <f t="shared" si="589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tr">
        <f t="shared" si="591"/>
        <v>loss</v>
      </c>
      <c r="P9457" s="2" t="s">
        <v>39</v>
      </c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590"/>
        <v>Good Sales</v>
      </c>
      <c r="F9458" s="2">
        <v>0.39</v>
      </c>
      <c r="G9458" s="2">
        <f t="shared" si="588"/>
        <v>355.50060000000002</v>
      </c>
      <c r="H9458" s="2">
        <f t="shared" si="589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tr">
        <f t="shared" si="591"/>
        <v>loss</v>
      </c>
      <c r="P9458" s="2" t="s">
        <v>28</v>
      </c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590"/>
        <v>Good Sales</v>
      </c>
      <c r="F9459" s="2">
        <v>0.34</v>
      </c>
      <c r="G9459" s="2">
        <f t="shared" si="588"/>
        <v>588.38020000000006</v>
      </c>
      <c r="H9459" s="2">
        <f t="shared" si="589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tr">
        <f t="shared" si="591"/>
        <v>loss</v>
      </c>
      <c r="P9459" s="2" t="s">
        <v>39</v>
      </c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590"/>
        <v>Good Sales</v>
      </c>
      <c r="F9460" s="2">
        <v>0.17</v>
      </c>
      <c r="G9460" s="2">
        <f t="shared" si="588"/>
        <v>239.24950000000001</v>
      </c>
      <c r="H9460" s="2">
        <f t="shared" si="589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tr">
        <f t="shared" si="591"/>
        <v>loss</v>
      </c>
      <c r="P9460" s="2" t="s">
        <v>39</v>
      </c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590"/>
        <v>Good Sales</v>
      </c>
      <c r="F9461" s="2">
        <v>0.5</v>
      </c>
      <c r="G9461" s="2">
        <f t="shared" si="588"/>
        <v>1214.7950000000001</v>
      </c>
      <c r="H9461" s="2">
        <f t="shared" si="589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tr">
        <f t="shared" si="591"/>
        <v>loss</v>
      </c>
      <c r="P9461" s="2" t="s">
        <v>17</v>
      </c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590"/>
        <v>Good Sales</v>
      </c>
      <c r="F9462" s="2">
        <v>0.23</v>
      </c>
      <c r="G9462" s="2">
        <f t="shared" si="588"/>
        <v>496.09389999999996</v>
      </c>
      <c r="H9462" s="2">
        <f t="shared" si="589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tr">
        <f t="shared" si="591"/>
        <v>loss</v>
      </c>
      <c r="P9462" s="2" t="s">
        <v>48</v>
      </c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590"/>
        <v>Good Sales</v>
      </c>
      <c r="F9463" s="2">
        <v>0.16</v>
      </c>
      <c r="G9463" s="2">
        <f t="shared" si="588"/>
        <v>275.34560000000005</v>
      </c>
      <c r="H9463" s="2">
        <f t="shared" si="589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tr">
        <f t="shared" si="591"/>
        <v>loss</v>
      </c>
      <c r="P9463" s="2" t="s">
        <v>39</v>
      </c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590"/>
        <v>concerning</v>
      </c>
      <c r="F9464" s="2">
        <v>0.34</v>
      </c>
      <c r="G9464" s="2">
        <f t="shared" si="588"/>
        <v>210.392</v>
      </c>
      <c r="H9464" s="2">
        <f t="shared" si="589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tr">
        <f t="shared" si="591"/>
        <v>loss</v>
      </c>
      <c r="P9464" s="2" t="s">
        <v>34</v>
      </c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590"/>
        <v>Good Sales</v>
      </c>
      <c r="F9465" s="2">
        <v>0.11</v>
      </c>
      <c r="G9465" s="2">
        <f t="shared" si="588"/>
        <v>272.13889999999998</v>
      </c>
      <c r="H9465" s="2">
        <f t="shared" si="589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tr">
        <f t="shared" si="591"/>
        <v>loss</v>
      </c>
      <c r="P9465" s="2" t="s">
        <v>34</v>
      </c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590"/>
        <v>Good Sales</v>
      </c>
      <c r="F9466" s="2">
        <v>0.42</v>
      </c>
      <c r="G9466" s="2">
        <f t="shared" si="588"/>
        <v>1791.7284000000002</v>
      </c>
      <c r="H9466" s="2">
        <f t="shared" si="589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tr">
        <f t="shared" si="591"/>
        <v>loss</v>
      </c>
      <c r="P9466" s="2" t="s">
        <v>28</v>
      </c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590"/>
        <v>Good Sales</v>
      </c>
      <c r="F9467" s="2">
        <v>0.34</v>
      </c>
      <c r="G9467" s="2">
        <f t="shared" si="588"/>
        <v>1250.5506</v>
      </c>
      <c r="H9467" s="2">
        <f t="shared" si="589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tr">
        <f t="shared" si="591"/>
        <v>loss</v>
      </c>
      <c r="P9467" s="2" t="s">
        <v>34</v>
      </c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590"/>
        <v>Good Sales</v>
      </c>
      <c r="F9468" s="2">
        <v>0.44</v>
      </c>
      <c r="G9468" s="2">
        <f t="shared" si="588"/>
        <v>1597.5608</v>
      </c>
      <c r="H9468" s="2">
        <f t="shared" si="589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tr">
        <f t="shared" si="591"/>
        <v>profit</v>
      </c>
      <c r="P9468" s="2" t="s">
        <v>17</v>
      </c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590"/>
        <v>Good Sales</v>
      </c>
      <c r="F9469" s="2">
        <v>0.16</v>
      </c>
      <c r="G9469" s="2">
        <f t="shared" si="588"/>
        <v>303.01600000000002</v>
      </c>
      <c r="H9469" s="2">
        <f t="shared" si="589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tr">
        <f t="shared" si="591"/>
        <v>loss</v>
      </c>
      <c r="P9469" s="2" t="s">
        <v>39</v>
      </c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590"/>
        <v>Good Sales</v>
      </c>
      <c r="F9470" s="2">
        <v>0.43</v>
      </c>
      <c r="G9470" s="2">
        <f t="shared" si="588"/>
        <v>1535.6375</v>
      </c>
      <c r="H9470" s="2">
        <f t="shared" si="589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tr">
        <f t="shared" si="591"/>
        <v>loss</v>
      </c>
      <c r="P9470" s="2" t="s">
        <v>28</v>
      </c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590"/>
        <v>Good Sales</v>
      </c>
      <c r="F9471" s="2">
        <v>0.25</v>
      </c>
      <c r="G9471" s="2">
        <f t="shared" si="588"/>
        <v>595.27499999999998</v>
      </c>
      <c r="H9471" s="2">
        <f t="shared" si="589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tr">
        <f t="shared" si="591"/>
        <v>loss</v>
      </c>
      <c r="P9471" s="2" t="s">
        <v>17</v>
      </c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590"/>
        <v>Good Sales</v>
      </c>
      <c r="F9472" s="2">
        <v>0.03</v>
      </c>
      <c r="G9472" s="2">
        <f t="shared" si="588"/>
        <v>25.090499999999999</v>
      </c>
      <c r="H9472" s="2">
        <f t="shared" si="589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tr">
        <f t="shared" si="591"/>
        <v>loss</v>
      </c>
      <c r="P9472" s="2" t="s">
        <v>48</v>
      </c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590"/>
        <v>Good Sales</v>
      </c>
      <c r="F9473" s="2">
        <v>0.1</v>
      </c>
      <c r="G9473" s="2">
        <f t="shared" si="588"/>
        <v>215.33400000000003</v>
      </c>
      <c r="H9473" s="2">
        <f t="shared" si="589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tr">
        <f t="shared" si="591"/>
        <v>loss</v>
      </c>
      <c r="P9473" s="2" t="s">
        <v>39</v>
      </c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590"/>
        <v>concerning</v>
      </c>
      <c r="F9474" s="2">
        <v>0.11</v>
      </c>
      <c r="G9474" s="2">
        <f t="shared" ref="G9474:G9537" si="592">D9474*F9474</f>
        <v>82.546199999999999</v>
      </c>
      <c r="H9474" s="2">
        <f t="shared" ref="H9474:H9537" si="593">D9474-G9474</f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tr">
        <f t="shared" si="591"/>
        <v>loss</v>
      </c>
      <c r="P9474" s="2" t="s">
        <v>23</v>
      </c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594">IF(D9475&gt;800,"Good Sales","concerning")</f>
        <v>concerning</v>
      </c>
      <c r="F9475" s="2">
        <v>0.38</v>
      </c>
      <c r="G9475" s="2">
        <f t="shared" si="592"/>
        <v>251.16860000000003</v>
      </c>
      <c r="H9475" s="2">
        <f t="shared" si="593"/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tr">
        <f t="shared" ref="O9475:O9538" si="595">IF(N9475&gt;800,"profit","loss")</f>
        <v>loss</v>
      </c>
      <c r="P9475" s="2" t="s">
        <v>28</v>
      </c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594"/>
        <v>concerning</v>
      </c>
      <c r="F9476" s="2">
        <v>0.1</v>
      </c>
      <c r="G9476" s="2">
        <f t="shared" si="592"/>
        <v>21.299000000000003</v>
      </c>
      <c r="H9476" s="2">
        <f t="shared" si="593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tr">
        <f t="shared" si="595"/>
        <v>loss</v>
      </c>
      <c r="P9476" s="2" t="s">
        <v>28</v>
      </c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594"/>
        <v>Good Sales</v>
      </c>
      <c r="F9477" s="2">
        <v>0.28000000000000003</v>
      </c>
      <c r="G9477" s="2">
        <f t="shared" si="592"/>
        <v>416.07720000000006</v>
      </c>
      <c r="H9477" s="2">
        <f t="shared" si="593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tr">
        <f t="shared" si="595"/>
        <v>loss</v>
      </c>
      <c r="P9477" s="2" t="s">
        <v>39</v>
      </c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594"/>
        <v>Good Sales</v>
      </c>
      <c r="F9478" s="2">
        <v>0.33</v>
      </c>
      <c r="G9478" s="2">
        <f t="shared" si="592"/>
        <v>568.02570000000003</v>
      </c>
      <c r="H9478" s="2">
        <f t="shared" si="593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tr">
        <f t="shared" si="595"/>
        <v>loss</v>
      </c>
      <c r="P9478" s="2" t="s">
        <v>34</v>
      </c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594"/>
        <v>Good Sales</v>
      </c>
      <c r="F9479" s="2">
        <v>0.39</v>
      </c>
      <c r="G9479" s="2">
        <f t="shared" si="592"/>
        <v>1375.6353000000001</v>
      </c>
      <c r="H9479" s="2">
        <f t="shared" si="593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tr">
        <f t="shared" si="595"/>
        <v>loss</v>
      </c>
      <c r="P9479" s="2" t="s">
        <v>39</v>
      </c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594"/>
        <v>Good Sales</v>
      </c>
      <c r="F9480" s="2">
        <v>0.39</v>
      </c>
      <c r="G9480" s="2">
        <f t="shared" si="592"/>
        <v>1067.1258</v>
      </c>
      <c r="H9480" s="2">
        <f t="shared" si="593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tr">
        <f t="shared" si="595"/>
        <v>loss</v>
      </c>
      <c r="P9480" s="2" t="s">
        <v>28</v>
      </c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594"/>
        <v>Good Sales</v>
      </c>
      <c r="F9481" s="2">
        <v>0.36</v>
      </c>
      <c r="G9481" s="2">
        <f t="shared" si="592"/>
        <v>1550.3039999999999</v>
      </c>
      <c r="H9481" s="2">
        <f t="shared" si="593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tr">
        <f t="shared" si="595"/>
        <v>loss</v>
      </c>
      <c r="P9481" s="2" t="s">
        <v>23</v>
      </c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594"/>
        <v>Good Sales</v>
      </c>
      <c r="F9482" s="2">
        <v>0.11</v>
      </c>
      <c r="G9482" s="2">
        <f t="shared" si="592"/>
        <v>106.1181</v>
      </c>
      <c r="H9482" s="2">
        <f t="shared" si="593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tr">
        <f t="shared" si="595"/>
        <v>loss</v>
      </c>
      <c r="P9482" s="2" t="s">
        <v>28</v>
      </c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594"/>
        <v>Good Sales</v>
      </c>
      <c r="F9483" s="2">
        <v>0.27</v>
      </c>
      <c r="G9483" s="2">
        <f t="shared" si="592"/>
        <v>378.86130000000003</v>
      </c>
      <c r="H9483" s="2">
        <f t="shared" si="593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tr">
        <f t="shared" si="595"/>
        <v>loss</v>
      </c>
      <c r="P9483" s="2" t="s">
        <v>23</v>
      </c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594"/>
        <v>Good Sales</v>
      </c>
      <c r="F9484" s="2">
        <v>0.15</v>
      </c>
      <c r="G9484" s="2">
        <f t="shared" si="592"/>
        <v>706.69050000000004</v>
      </c>
      <c r="H9484" s="2">
        <f t="shared" si="593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tr">
        <f t="shared" si="595"/>
        <v>loss</v>
      </c>
      <c r="P9484" s="2" t="s">
        <v>23</v>
      </c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594"/>
        <v>Good Sales</v>
      </c>
      <c r="F9485" s="2">
        <v>0.39</v>
      </c>
      <c r="G9485" s="2">
        <f t="shared" si="592"/>
        <v>887.5698000000001</v>
      </c>
      <c r="H9485" s="2">
        <f t="shared" si="593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tr">
        <f t="shared" si="595"/>
        <v>loss</v>
      </c>
      <c r="P9485" s="2" t="s">
        <v>28</v>
      </c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594"/>
        <v>Good Sales</v>
      </c>
      <c r="F9486" s="2">
        <v>0.37</v>
      </c>
      <c r="G9486" s="2">
        <f t="shared" si="592"/>
        <v>1467.5494999999999</v>
      </c>
      <c r="H9486" s="2">
        <f t="shared" si="593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tr">
        <f t="shared" si="595"/>
        <v>profit</v>
      </c>
      <c r="P9486" s="2" t="s">
        <v>28</v>
      </c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594"/>
        <v>Good Sales</v>
      </c>
      <c r="F9487" s="2">
        <v>0.11</v>
      </c>
      <c r="G9487" s="2">
        <f t="shared" si="592"/>
        <v>276.27819999999997</v>
      </c>
      <c r="H9487" s="2">
        <f t="shared" si="593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tr">
        <f t="shared" si="595"/>
        <v>loss</v>
      </c>
      <c r="P9487" s="2" t="s">
        <v>23</v>
      </c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594"/>
        <v>Good Sales</v>
      </c>
      <c r="F9488" s="2">
        <v>0.32</v>
      </c>
      <c r="G9488" s="2">
        <f t="shared" si="592"/>
        <v>770.66240000000005</v>
      </c>
      <c r="H9488" s="2">
        <f t="shared" si="593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tr">
        <f t="shared" si="595"/>
        <v>loss</v>
      </c>
      <c r="P9488" s="2" t="s">
        <v>39</v>
      </c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594"/>
        <v>Good Sales</v>
      </c>
      <c r="F9489" s="2">
        <v>0.03</v>
      </c>
      <c r="G9489" s="2">
        <f t="shared" si="592"/>
        <v>24.773099999999999</v>
      </c>
      <c r="H9489" s="2">
        <f t="shared" si="593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tr">
        <f t="shared" si="595"/>
        <v>loss</v>
      </c>
      <c r="P9489" s="2" t="s">
        <v>28</v>
      </c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594"/>
        <v>Good Sales</v>
      </c>
      <c r="F9490" s="2">
        <v>0.38</v>
      </c>
      <c r="G9490" s="2">
        <f t="shared" si="592"/>
        <v>1622.9344000000001</v>
      </c>
      <c r="H9490" s="2">
        <f t="shared" si="593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tr">
        <f t="shared" si="595"/>
        <v>loss</v>
      </c>
      <c r="P9490" s="2" t="s">
        <v>34</v>
      </c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594"/>
        <v>concerning</v>
      </c>
      <c r="F9491" s="2">
        <v>0.39</v>
      </c>
      <c r="G9491" s="2">
        <f t="shared" si="592"/>
        <v>188.73660000000001</v>
      </c>
      <c r="H9491" s="2">
        <f t="shared" si="593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tr">
        <f t="shared" si="595"/>
        <v>loss</v>
      </c>
      <c r="P9491" s="2" t="s">
        <v>23</v>
      </c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594"/>
        <v>Good Sales</v>
      </c>
      <c r="F9492" s="2">
        <v>0.17</v>
      </c>
      <c r="G9492" s="2">
        <f t="shared" si="592"/>
        <v>275.44760000000002</v>
      </c>
      <c r="H9492" s="2">
        <f t="shared" si="593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tr">
        <f t="shared" si="595"/>
        <v>loss</v>
      </c>
      <c r="P9492" s="2" t="s">
        <v>28</v>
      </c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594"/>
        <v>Good Sales</v>
      </c>
      <c r="F9493" s="2">
        <v>0.4</v>
      </c>
      <c r="G9493" s="2">
        <f t="shared" si="592"/>
        <v>1359.9960000000001</v>
      </c>
      <c r="H9493" s="2">
        <f t="shared" si="593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tr">
        <f t="shared" si="595"/>
        <v>loss</v>
      </c>
      <c r="P9493" s="2" t="s">
        <v>23</v>
      </c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594"/>
        <v>Good Sales</v>
      </c>
      <c r="F9494" s="2">
        <v>0.43</v>
      </c>
      <c r="G9494" s="2">
        <f t="shared" si="592"/>
        <v>1111.7908</v>
      </c>
      <c r="H9494" s="2">
        <f t="shared" si="593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tr">
        <f t="shared" si="595"/>
        <v>loss</v>
      </c>
      <c r="P9494" s="2" t="s">
        <v>48</v>
      </c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594"/>
        <v>Good Sales</v>
      </c>
      <c r="F9495" s="2">
        <v>0.1</v>
      </c>
      <c r="G9495" s="2">
        <f t="shared" si="592"/>
        <v>441.875</v>
      </c>
      <c r="H9495" s="2">
        <f t="shared" si="593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tr">
        <f t="shared" si="595"/>
        <v>loss</v>
      </c>
      <c r="P9495" s="2" t="s">
        <v>23</v>
      </c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594"/>
        <v>concerning</v>
      </c>
      <c r="F9496" s="2">
        <v>0.18</v>
      </c>
      <c r="G9496" s="2">
        <f t="shared" si="592"/>
        <v>52.660800000000002</v>
      </c>
      <c r="H9496" s="2">
        <f t="shared" si="593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tr">
        <f t="shared" si="595"/>
        <v>loss</v>
      </c>
      <c r="P9496" s="2" t="s">
        <v>28</v>
      </c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594"/>
        <v>Good Sales</v>
      </c>
      <c r="F9497" s="2">
        <v>0.13</v>
      </c>
      <c r="G9497" s="2">
        <f t="shared" si="592"/>
        <v>426.673</v>
      </c>
      <c r="H9497" s="2">
        <f t="shared" si="593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tr">
        <f t="shared" si="595"/>
        <v>loss</v>
      </c>
      <c r="P9497" s="2" t="s">
        <v>23</v>
      </c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594"/>
        <v>Good Sales</v>
      </c>
      <c r="F9498" s="2">
        <v>0.19</v>
      </c>
      <c r="G9498" s="2">
        <f t="shared" si="592"/>
        <v>463.52019999999999</v>
      </c>
      <c r="H9498" s="2">
        <f t="shared" si="593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tr">
        <f t="shared" si="595"/>
        <v>loss</v>
      </c>
      <c r="P9498" s="2" t="s">
        <v>17</v>
      </c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594"/>
        <v>Good Sales</v>
      </c>
      <c r="F9499" s="2">
        <v>0.22</v>
      </c>
      <c r="G9499" s="2">
        <f t="shared" si="592"/>
        <v>188.3486</v>
      </c>
      <c r="H9499" s="2">
        <f t="shared" si="593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tr">
        <f t="shared" si="595"/>
        <v>loss</v>
      </c>
      <c r="P9499" s="2" t="s">
        <v>34</v>
      </c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594"/>
        <v>Good Sales</v>
      </c>
      <c r="F9500" s="2">
        <v>0.25</v>
      </c>
      <c r="G9500" s="2">
        <f t="shared" si="592"/>
        <v>935.48249999999996</v>
      </c>
      <c r="H9500" s="2">
        <f t="shared" si="593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tr">
        <f t="shared" si="595"/>
        <v>loss</v>
      </c>
      <c r="P9500" s="2" t="s">
        <v>48</v>
      </c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594"/>
        <v>Good Sales</v>
      </c>
      <c r="F9501" s="2">
        <v>0.02</v>
      </c>
      <c r="G9501" s="2">
        <f t="shared" si="592"/>
        <v>42.308</v>
      </c>
      <c r="H9501" s="2">
        <f t="shared" si="593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tr">
        <f t="shared" si="595"/>
        <v>loss</v>
      </c>
      <c r="P9501" s="2" t="s">
        <v>17</v>
      </c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594"/>
        <v>Good Sales</v>
      </c>
      <c r="F9502" s="2">
        <v>0.03</v>
      </c>
      <c r="G9502" s="2">
        <f t="shared" si="592"/>
        <v>81.142499999999998</v>
      </c>
      <c r="H9502" s="2">
        <f t="shared" si="593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tr">
        <f t="shared" si="595"/>
        <v>loss</v>
      </c>
      <c r="P9502" s="2" t="s">
        <v>23</v>
      </c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594"/>
        <v>Good Sales</v>
      </c>
      <c r="F9503" s="2">
        <v>0.33</v>
      </c>
      <c r="G9503" s="2">
        <f t="shared" si="592"/>
        <v>1597.0680000000002</v>
      </c>
      <c r="H9503" s="2">
        <f t="shared" si="593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tr">
        <f t="shared" si="595"/>
        <v>loss</v>
      </c>
      <c r="P9503" s="2" t="s">
        <v>34</v>
      </c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594"/>
        <v>Good Sales</v>
      </c>
      <c r="F9504" s="2">
        <v>0.22</v>
      </c>
      <c r="G9504" s="2">
        <f t="shared" si="592"/>
        <v>546.15660000000003</v>
      </c>
      <c r="H9504" s="2">
        <f t="shared" si="593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tr">
        <f t="shared" si="595"/>
        <v>loss</v>
      </c>
      <c r="P9504" s="2" t="s">
        <v>28</v>
      </c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594"/>
        <v>Good Sales</v>
      </c>
      <c r="F9505" s="2">
        <v>0.04</v>
      </c>
      <c r="G9505" s="2">
        <f t="shared" si="592"/>
        <v>165.38120000000001</v>
      </c>
      <c r="H9505" s="2">
        <f t="shared" si="593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tr">
        <f t="shared" si="595"/>
        <v>profit</v>
      </c>
      <c r="P9505" s="2" t="s">
        <v>28</v>
      </c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594"/>
        <v>Good Sales</v>
      </c>
      <c r="F9506" s="2">
        <v>0.19</v>
      </c>
      <c r="G9506" s="2">
        <f t="shared" si="592"/>
        <v>735.47669999999994</v>
      </c>
      <c r="H9506" s="2">
        <f t="shared" si="593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tr">
        <f t="shared" si="595"/>
        <v>profit</v>
      </c>
      <c r="P9506" s="2" t="s">
        <v>28</v>
      </c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594"/>
        <v>Good Sales</v>
      </c>
      <c r="F9507" s="2">
        <v>0.24</v>
      </c>
      <c r="G9507" s="2">
        <f t="shared" si="592"/>
        <v>803.4</v>
      </c>
      <c r="H9507" s="2">
        <f t="shared" si="593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tr">
        <f t="shared" si="595"/>
        <v>loss</v>
      </c>
      <c r="P9507" s="2" t="s">
        <v>28</v>
      </c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594"/>
        <v>Good Sales</v>
      </c>
      <c r="F9508" s="2">
        <v>0.32</v>
      </c>
      <c r="G9508" s="2">
        <f t="shared" si="592"/>
        <v>1438.2016000000001</v>
      </c>
      <c r="H9508" s="2">
        <f t="shared" si="593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tr">
        <f t="shared" si="595"/>
        <v>profit</v>
      </c>
      <c r="P9508" s="2" t="s">
        <v>34</v>
      </c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594"/>
        <v>Good Sales</v>
      </c>
      <c r="F9509" s="2">
        <v>0.06</v>
      </c>
      <c r="G9509" s="2">
        <f t="shared" si="592"/>
        <v>79.970999999999989</v>
      </c>
      <c r="H9509" s="2">
        <f t="shared" si="593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tr">
        <f t="shared" si="595"/>
        <v>loss</v>
      </c>
      <c r="P9509" s="2" t="s">
        <v>39</v>
      </c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594"/>
        <v>Good Sales</v>
      </c>
      <c r="F9510" s="2">
        <v>0.5</v>
      </c>
      <c r="G9510" s="2">
        <f t="shared" si="592"/>
        <v>2060.89</v>
      </c>
      <c r="H9510" s="2">
        <f t="shared" si="593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tr">
        <f t="shared" si="595"/>
        <v>loss</v>
      </c>
      <c r="P9510" s="2" t="s">
        <v>23</v>
      </c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594"/>
        <v>Good Sales</v>
      </c>
      <c r="F9511" s="2">
        <v>0.24</v>
      </c>
      <c r="G9511" s="2">
        <f t="shared" si="592"/>
        <v>468.27839999999998</v>
      </c>
      <c r="H9511" s="2">
        <f t="shared" si="593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tr">
        <f t="shared" si="595"/>
        <v>loss</v>
      </c>
      <c r="P9511" s="2" t="s">
        <v>23</v>
      </c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594"/>
        <v>Good Sales</v>
      </c>
      <c r="F9512" s="2">
        <v>0.34</v>
      </c>
      <c r="G9512" s="2">
        <f t="shared" si="592"/>
        <v>1387.6114</v>
      </c>
      <c r="H9512" s="2">
        <f t="shared" si="593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tr">
        <f t="shared" si="595"/>
        <v>loss</v>
      </c>
      <c r="P9512" s="2" t="s">
        <v>17</v>
      </c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594"/>
        <v>Good Sales</v>
      </c>
      <c r="F9513" s="2">
        <v>0.45</v>
      </c>
      <c r="G9513" s="2">
        <f t="shared" si="592"/>
        <v>1133.8019999999999</v>
      </c>
      <c r="H9513" s="2">
        <f t="shared" si="593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tr">
        <f t="shared" si="595"/>
        <v>loss</v>
      </c>
      <c r="P9513" s="2" t="s">
        <v>28</v>
      </c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594"/>
        <v>Good Sales</v>
      </c>
      <c r="F9514" s="2">
        <v>0.02</v>
      </c>
      <c r="G9514" s="2">
        <f t="shared" si="592"/>
        <v>86.055599999999998</v>
      </c>
      <c r="H9514" s="2">
        <f t="shared" si="593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tr">
        <f t="shared" si="595"/>
        <v>loss</v>
      </c>
      <c r="P9514" s="2" t="s">
        <v>28</v>
      </c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594"/>
        <v>Good Sales</v>
      </c>
      <c r="F9515" s="2">
        <v>0.3</v>
      </c>
      <c r="G9515" s="2">
        <f t="shared" si="592"/>
        <v>1345.4189999999999</v>
      </c>
      <c r="H9515" s="2">
        <f t="shared" si="593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tr">
        <f t="shared" si="595"/>
        <v>loss</v>
      </c>
      <c r="P9515" s="2" t="s">
        <v>39</v>
      </c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594"/>
        <v>Good Sales</v>
      </c>
      <c r="F9516" s="2">
        <v>0.27</v>
      </c>
      <c r="G9516" s="2">
        <f t="shared" si="592"/>
        <v>817.68150000000003</v>
      </c>
      <c r="H9516" s="2">
        <f t="shared" si="593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tr">
        <f t="shared" si="595"/>
        <v>loss</v>
      </c>
      <c r="P9516" s="2" t="s">
        <v>23</v>
      </c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594"/>
        <v>Good Sales</v>
      </c>
      <c r="F9517" s="2">
        <v>0.03</v>
      </c>
      <c r="G9517" s="2">
        <f t="shared" si="592"/>
        <v>77.621099999999998</v>
      </c>
      <c r="H9517" s="2">
        <f t="shared" si="593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tr">
        <f t="shared" si="595"/>
        <v>loss</v>
      </c>
      <c r="P9517" s="2" t="s">
        <v>34</v>
      </c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594"/>
        <v>Good Sales</v>
      </c>
      <c r="F9518" s="2">
        <v>0.35</v>
      </c>
      <c r="G9518" s="2">
        <f t="shared" si="592"/>
        <v>1378.3244999999999</v>
      </c>
      <c r="H9518" s="2">
        <f t="shared" si="593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tr">
        <f t="shared" si="595"/>
        <v>loss</v>
      </c>
      <c r="P9518" s="2" t="s">
        <v>39</v>
      </c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594"/>
        <v>Good Sales</v>
      </c>
      <c r="F9519" s="2">
        <v>0.11</v>
      </c>
      <c r="G9519" s="2">
        <f t="shared" si="592"/>
        <v>154.90530000000001</v>
      </c>
      <c r="H9519" s="2">
        <f t="shared" si="593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tr">
        <f t="shared" si="595"/>
        <v>loss</v>
      </c>
      <c r="P9519" s="2" t="s">
        <v>28</v>
      </c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594"/>
        <v>concerning</v>
      </c>
      <c r="F9520" s="2">
        <v>0.35</v>
      </c>
      <c r="G9520" s="2">
        <f t="shared" si="592"/>
        <v>61.323499999999996</v>
      </c>
      <c r="H9520" s="2">
        <f t="shared" si="593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tr">
        <f t="shared" si="595"/>
        <v>loss</v>
      </c>
      <c r="P9520" s="2" t="s">
        <v>23</v>
      </c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594"/>
        <v>Good Sales</v>
      </c>
      <c r="F9521" s="2">
        <v>0.18</v>
      </c>
      <c r="G9521" s="2">
        <f t="shared" si="592"/>
        <v>377.05680000000001</v>
      </c>
      <c r="H9521" s="2">
        <f t="shared" si="593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tr">
        <f t="shared" si="595"/>
        <v>loss</v>
      </c>
      <c r="P9521" s="2" t="s">
        <v>28</v>
      </c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594"/>
        <v>Good Sales</v>
      </c>
      <c r="F9522" s="2">
        <v>0.39</v>
      </c>
      <c r="G9522" s="2">
        <f t="shared" si="592"/>
        <v>1009.3551000000001</v>
      </c>
      <c r="H9522" s="2">
        <f t="shared" si="593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tr">
        <f t="shared" si="595"/>
        <v>loss</v>
      </c>
      <c r="P9522" s="2" t="s">
        <v>39</v>
      </c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594"/>
        <v>Good Sales</v>
      </c>
      <c r="F9523" s="2">
        <v>0.47</v>
      </c>
      <c r="G9523" s="2">
        <f t="shared" si="592"/>
        <v>731.5972999999999</v>
      </c>
      <c r="H9523" s="2">
        <f t="shared" si="593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tr">
        <f t="shared" si="595"/>
        <v>loss</v>
      </c>
      <c r="P9523" s="2" t="s">
        <v>17</v>
      </c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594"/>
        <v>Good Sales</v>
      </c>
      <c r="F9524" s="2">
        <v>0.43</v>
      </c>
      <c r="G9524" s="2">
        <f t="shared" si="592"/>
        <v>850.74210000000005</v>
      </c>
      <c r="H9524" s="2">
        <f t="shared" si="593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tr">
        <f t="shared" si="595"/>
        <v>loss</v>
      </c>
      <c r="P9524" s="2" t="s">
        <v>34</v>
      </c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594"/>
        <v>concerning</v>
      </c>
      <c r="F9525" s="2">
        <v>0.24</v>
      </c>
      <c r="G9525" s="2">
        <f t="shared" si="592"/>
        <v>180.4776</v>
      </c>
      <c r="H9525" s="2">
        <f t="shared" si="593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tr">
        <f t="shared" si="595"/>
        <v>loss</v>
      </c>
      <c r="P9525" s="2" t="s">
        <v>48</v>
      </c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594"/>
        <v>Good Sales</v>
      </c>
      <c r="F9526" s="2">
        <v>0.11</v>
      </c>
      <c r="G9526" s="2">
        <f t="shared" si="592"/>
        <v>160.45920000000001</v>
      </c>
      <c r="H9526" s="2">
        <f t="shared" si="593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tr">
        <f t="shared" si="595"/>
        <v>loss</v>
      </c>
      <c r="P9526" s="2" t="s">
        <v>39</v>
      </c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594"/>
        <v>Good Sales</v>
      </c>
      <c r="F9527" s="2">
        <v>0.5</v>
      </c>
      <c r="G9527" s="2">
        <f t="shared" si="592"/>
        <v>638.23500000000001</v>
      </c>
      <c r="H9527" s="2">
        <f t="shared" si="593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tr">
        <f t="shared" si="595"/>
        <v>loss</v>
      </c>
      <c r="P9527" s="2" t="s">
        <v>34</v>
      </c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594"/>
        <v>Good Sales</v>
      </c>
      <c r="F9528" s="2">
        <v>0.33</v>
      </c>
      <c r="G9528" s="2">
        <f t="shared" si="592"/>
        <v>519.69719999999995</v>
      </c>
      <c r="H9528" s="2">
        <f t="shared" si="593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tr">
        <f t="shared" si="595"/>
        <v>loss</v>
      </c>
      <c r="P9528" s="2" t="s">
        <v>23</v>
      </c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594"/>
        <v>Good Sales</v>
      </c>
      <c r="F9529" s="2">
        <v>0.2</v>
      </c>
      <c r="G9529" s="2">
        <f t="shared" si="592"/>
        <v>313.07400000000001</v>
      </c>
      <c r="H9529" s="2">
        <f t="shared" si="593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tr">
        <f t="shared" si="595"/>
        <v>loss</v>
      </c>
      <c r="P9529" s="2" t="s">
        <v>39</v>
      </c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594"/>
        <v>Good Sales</v>
      </c>
      <c r="F9530" s="2">
        <v>0.24</v>
      </c>
      <c r="G9530" s="2">
        <f t="shared" si="592"/>
        <v>681.34799999999996</v>
      </c>
      <c r="H9530" s="2">
        <f t="shared" si="593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tr">
        <f t="shared" si="595"/>
        <v>loss</v>
      </c>
      <c r="P9530" s="2" t="s">
        <v>34</v>
      </c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594"/>
        <v>Good Sales</v>
      </c>
      <c r="F9531" s="2">
        <v>0.06</v>
      </c>
      <c r="G9531" s="2">
        <f t="shared" si="592"/>
        <v>79.675799999999995</v>
      </c>
      <c r="H9531" s="2">
        <f t="shared" si="593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tr">
        <f t="shared" si="595"/>
        <v>loss</v>
      </c>
      <c r="P9531" s="2" t="s">
        <v>17</v>
      </c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594"/>
        <v>Good Sales</v>
      </c>
      <c r="F9532" s="2">
        <v>0.25</v>
      </c>
      <c r="G9532" s="2">
        <f t="shared" si="592"/>
        <v>1177.6775</v>
      </c>
      <c r="H9532" s="2">
        <f t="shared" si="593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tr">
        <f t="shared" si="595"/>
        <v>loss</v>
      </c>
      <c r="P9532" s="2" t="s">
        <v>17</v>
      </c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594"/>
        <v>Good Sales</v>
      </c>
      <c r="F9533" s="2">
        <v>0.09</v>
      </c>
      <c r="G9533" s="2">
        <f t="shared" si="592"/>
        <v>234.4725</v>
      </c>
      <c r="H9533" s="2">
        <f t="shared" si="593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tr">
        <f t="shared" si="595"/>
        <v>loss</v>
      </c>
      <c r="P9533" s="2" t="s">
        <v>34</v>
      </c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594"/>
        <v>concerning</v>
      </c>
      <c r="F9534" s="2">
        <v>0.18</v>
      </c>
      <c r="G9534" s="2">
        <f t="shared" si="592"/>
        <v>131.7474</v>
      </c>
      <c r="H9534" s="2">
        <f t="shared" si="593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tr">
        <f t="shared" si="595"/>
        <v>loss</v>
      </c>
      <c r="P9534" s="2" t="s">
        <v>34</v>
      </c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594"/>
        <v>Good Sales</v>
      </c>
      <c r="F9535" s="2">
        <v>0.25</v>
      </c>
      <c r="G9535" s="2">
        <f t="shared" si="592"/>
        <v>367.51749999999998</v>
      </c>
      <c r="H9535" s="2">
        <f t="shared" si="593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tr">
        <f t="shared" si="595"/>
        <v>loss</v>
      </c>
      <c r="P9535" s="2" t="s">
        <v>34</v>
      </c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594"/>
        <v>Good Sales</v>
      </c>
      <c r="F9536" s="2">
        <v>0.47</v>
      </c>
      <c r="G9536" s="2">
        <f t="shared" si="592"/>
        <v>1727.6306999999999</v>
      </c>
      <c r="H9536" s="2">
        <f t="shared" si="593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tr">
        <f t="shared" si="595"/>
        <v>profit</v>
      </c>
      <c r="P9536" s="2" t="s">
        <v>39</v>
      </c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594"/>
        <v>concerning</v>
      </c>
      <c r="F9537" s="2">
        <v>0.31</v>
      </c>
      <c r="G9537" s="2">
        <f t="shared" si="592"/>
        <v>51.7483</v>
      </c>
      <c r="H9537" s="2">
        <f t="shared" si="593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tr">
        <f t="shared" si="595"/>
        <v>loss</v>
      </c>
      <c r="P9537" s="2" t="s">
        <v>28</v>
      </c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594"/>
        <v>Good Sales</v>
      </c>
      <c r="F9538" s="2">
        <v>0.19</v>
      </c>
      <c r="G9538" s="2">
        <f t="shared" ref="G9538:G9601" si="596">D9538*F9538</f>
        <v>892.10890000000006</v>
      </c>
      <c r="H9538" s="2">
        <f t="shared" ref="H9538:H9601" si="597">D9538-G9538</f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tr">
        <f t="shared" si="595"/>
        <v>loss</v>
      </c>
      <c r="P9538" s="2" t="s">
        <v>48</v>
      </c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598">IF(D9539&gt;800,"Good Sales","concerning")</f>
        <v>Good Sales</v>
      </c>
      <c r="F9539" s="2">
        <v>0.06</v>
      </c>
      <c r="G9539" s="2">
        <f t="shared" si="596"/>
        <v>136.88219999999998</v>
      </c>
      <c r="H9539" s="2">
        <f t="shared" si="597"/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tr">
        <f t="shared" ref="O9539:O9602" si="599">IF(N9539&gt;800,"profit","loss")</f>
        <v>loss</v>
      </c>
      <c r="P9539" s="2" t="s">
        <v>23</v>
      </c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598"/>
        <v>Good Sales</v>
      </c>
      <c r="F9540" s="2">
        <v>0.37</v>
      </c>
      <c r="G9540" s="2">
        <f t="shared" si="596"/>
        <v>981.71730000000002</v>
      </c>
      <c r="H9540" s="2">
        <f t="shared" si="597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tr">
        <f t="shared" si="599"/>
        <v>loss</v>
      </c>
      <c r="P9540" s="2" t="s">
        <v>39</v>
      </c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598"/>
        <v>Good Sales</v>
      </c>
      <c r="F9541" s="2">
        <v>0.23</v>
      </c>
      <c r="G9541" s="2">
        <f t="shared" si="596"/>
        <v>1136.9406000000001</v>
      </c>
      <c r="H9541" s="2">
        <f t="shared" si="597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tr">
        <f t="shared" si="599"/>
        <v>profit</v>
      </c>
      <c r="P9541" s="2" t="s">
        <v>17</v>
      </c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598"/>
        <v>Good Sales</v>
      </c>
      <c r="F9542" s="2">
        <v>0.03</v>
      </c>
      <c r="G9542" s="2">
        <f t="shared" si="596"/>
        <v>77.000399999999999</v>
      </c>
      <c r="H9542" s="2">
        <f t="shared" si="597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tr">
        <f t="shared" si="599"/>
        <v>loss</v>
      </c>
      <c r="P9542" s="2" t="s">
        <v>17</v>
      </c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598"/>
        <v>Good Sales</v>
      </c>
      <c r="F9543" s="2">
        <v>0.33</v>
      </c>
      <c r="G9543" s="2">
        <f t="shared" si="596"/>
        <v>1565.5035</v>
      </c>
      <c r="H9543" s="2">
        <f t="shared" si="597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tr">
        <f t="shared" si="599"/>
        <v>loss</v>
      </c>
      <c r="P9543" s="2" t="s">
        <v>34</v>
      </c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598"/>
        <v>Good Sales</v>
      </c>
      <c r="F9544" s="2">
        <v>0.18</v>
      </c>
      <c r="G9544" s="2">
        <f t="shared" si="596"/>
        <v>825.23339999999996</v>
      </c>
      <c r="H9544" s="2">
        <f t="shared" si="597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tr">
        <f t="shared" si="599"/>
        <v>profit</v>
      </c>
      <c r="P9544" s="2" t="s">
        <v>17</v>
      </c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598"/>
        <v>Good Sales</v>
      </c>
      <c r="F9545" s="2">
        <v>0.2</v>
      </c>
      <c r="G9545" s="2">
        <f t="shared" si="596"/>
        <v>942.49</v>
      </c>
      <c r="H9545" s="2">
        <f t="shared" si="597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tr">
        <f t="shared" si="599"/>
        <v>profit</v>
      </c>
      <c r="P9545" s="2" t="s">
        <v>34</v>
      </c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598"/>
        <v>Good Sales</v>
      </c>
      <c r="F9546" s="2">
        <v>0.42</v>
      </c>
      <c r="G9546" s="2">
        <f t="shared" si="596"/>
        <v>1713.8645999999999</v>
      </c>
      <c r="H9546" s="2">
        <f t="shared" si="597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tr">
        <f t="shared" si="599"/>
        <v>profit</v>
      </c>
      <c r="P9546" s="2" t="s">
        <v>17</v>
      </c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598"/>
        <v>Good Sales</v>
      </c>
      <c r="F9547" s="2">
        <v>7.0000000000000007E-2</v>
      </c>
      <c r="G9547" s="2">
        <f t="shared" si="596"/>
        <v>108.6645</v>
      </c>
      <c r="H9547" s="2">
        <f t="shared" si="597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tr">
        <f t="shared" si="599"/>
        <v>loss</v>
      </c>
      <c r="P9547" s="2" t="s">
        <v>39</v>
      </c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598"/>
        <v>Good Sales</v>
      </c>
      <c r="F9548" s="2">
        <v>0.17</v>
      </c>
      <c r="G9548" s="2">
        <f t="shared" si="596"/>
        <v>305.53590000000003</v>
      </c>
      <c r="H9548" s="2">
        <f t="shared" si="597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tr">
        <f t="shared" si="599"/>
        <v>loss</v>
      </c>
      <c r="P9548" s="2" t="s">
        <v>34</v>
      </c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598"/>
        <v>Good Sales</v>
      </c>
      <c r="F9549" s="2">
        <v>0.18</v>
      </c>
      <c r="G9549" s="2">
        <f t="shared" si="596"/>
        <v>339.91559999999998</v>
      </c>
      <c r="H9549" s="2">
        <f t="shared" si="597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tr">
        <f t="shared" si="599"/>
        <v>loss</v>
      </c>
      <c r="P9549" s="2" t="s">
        <v>28</v>
      </c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598"/>
        <v>Good Sales</v>
      </c>
      <c r="F9550" s="2">
        <v>0</v>
      </c>
      <c r="G9550" s="2">
        <f t="shared" si="596"/>
        <v>0</v>
      </c>
      <c r="H9550" s="2">
        <f t="shared" si="597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tr">
        <f t="shared" si="599"/>
        <v>loss</v>
      </c>
      <c r="P9550" s="2" t="s">
        <v>28</v>
      </c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598"/>
        <v>Good Sales</v>
      </c>
      <c r="F9551" s="2">
        <v>0.42</v>
      </c>
      <c r="G9551" s="2">
        <f t="shared" si="596"/>
        <v>784.43399999999997</v>
      </c>
      <c r="H9551" s="2">
        <f t="shared" si="597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tr">
        <f t="shared" si="599"/>
        <v>loss</v>
      </c>
      <c r="P9551" s="2" t="s">
        <v>23</v>
      </c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598"/>
        <v>concerning</v>
      </c>
      <c r="F9552" s="2">
        <v>0.42</v>
      </c>
      <c r="G9552" s="2">
        <f t="shared" si="596"/>
        <v>265.68360000000001</v>
      </c>
      <c r="H9552" s="2">
        <f t="shared" si="597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tr">
        <f t="shared" si="599"/>
        <v>loss</v>
      </c>
      <c r="P9552" s="2" t="s">
        <v>48</v>
      </c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598"/>
        <v>Good Sales</v>
      </c>
      <c r="F9553" s="2">
        <v>0.33</v>
      </c>
      <c r="G9553" s="2">
        <f t="shared" si="596"/>
        <v>1291.5572999999999</v>
      </c>
      <c r="H9553" s="2">
        <f t="shared" si="597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tr">
        <f t="shared" si="599"/>
        <v>loss</v>
      </c>
      <c r="P9553" s="2" t="s">
        <v>23</v>
      </c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598"/>
        <v>Good Sales</v>
      </c>
      <c r="F9554" s="2">
        <v>0.45</v>
      </c>
      <c r="G9554" s="2">
        <f t="shared" si="596"/>
        <v>852.16950000000008</v>
      </c>
      <c r="H9554" s="2">
        <f t="shared" si="597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tr">
        <f t="shared" si="599"/>
        <v>loss</v>
      </c>
      <c r="P9554" s="2" t="s">
        <v>39</v>
      </c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598"/>
        <v>Good Sales</v>
      </c>
      <c r="F9555" s="2">
        <v>0.14000000000000001</v>
      </c>
      <c r="G9555" s="2">
        <f t="shared" si="596"/>
        <v>439.96260000000007</v>
      </c>
      <c r="H9555" s="2">
        <f t="shared" si="597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tr">
        <f t="shared" si="599"/>
        <v>profit</v>
      </c>
      <c r="P9555" s="2" t="s">
        <v>23</v>
      </c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598"/>
        <v>Good Sales</v>
      </c>
      <c r="F9556" s="2">
        <v>0.11</v>
      </c>
      <c r="G9556" s="2">
        <f t="shared" si="596"/>
        <v>509.23070000000001</v>
      </c>
      <c r="H9556" s="2">
        <f t="shared" si="597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tr">
        <f t="shared" si="599"/>
        <v>profit</v>
      </c>
      <c r="P9556" s="2" t="s">
        <v>39</v>
      </c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598"/>
        <v>Good Sales</v>
      </c>
      <c r="F9557" s="2">
        <v>0.03</v>
      </c>
      <c r="G9557" s="2">
        <f t="shared" si="596"/>
        <v>87.599400000000003</v>
      </c>
      <c r="H9557" s="2">
        <f t="shared" si="597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tr">
        <f t="shared" si="599"/>
        <v>loss</v>
      </c>
      <c r="P9557" s="2" t="s">
        <v>28</v>
      </c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598"/>
        <v>Good Sales</v>
      </c>
      <c r="F9558" s="2">
        <v>0.3</v>
      </c>
      <c r="G9558" s="2">
        <f t="shared" si="596"/>
        <v>967.41899999999998</v>
      </c>
      <c r="H9558" s="2">
        <f t="shared" si="597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tr">
        <f t="shared" si="599"/>
        <v>loss</v>
      </c>
      <c r="P9558" s="2" t="s">
        <v>34</v>
      </c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598"/>
        <v>Good Sales</v>
      </c>
      <c r="F9559" s="2">
        <v>0.25</v>
      </c>
      <c r="G9559" s="2">
        <f t="shared" si="596"/>
        <v>812.50750000000005</v>
      </c>
      <c r="H9559" s="2">
        <f t="shared" si="597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tr">
        <f t="shared" si="599"/>
        <v>loss</v>
      </c>
      <c r="P9559" s="2" t="s">
        <v>28</v>
      </c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598"/>
        <v>Good Sales</v>
      </c>
      <c r="F9560" s="2">
        <v>0.41</v>
      </c>
      <c r="G9560" s="2">
        <f t="shared" si="596"/>
        <v>1271.3116</v>
      </c>
      <c r="H9560" s="2">
        <f t="shared" si="597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tr">
        <f t="shared" si="599"/>
        <v>loss</v>
      </c>
      <c r="P9560" s="2" t="s">
        <v>23</v>
      </c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598"/>
        <v>Good Sales</v>
      </c>
      <c r="F9561" s="2">
        <v>0.24</v>
      </c>
      <c r="G9561" s="2">
        <f t="shared" si="596"/>
        <v>211.8888</v>
      </c>
      <c r="H9561" s="2">
        <f t="shared" si="597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tr">
        <f t="shared" si="599"/>
        <v>loss</v>
      </c>
      <c r="P9561" s="2" t="s">
        <v>23</v>
      </c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598"/>
        <v>Good Sales</v>
      </c>
      <c r="F9562" s="2">
        <v>0.1</v>
      </c>
      <c r="G9562" s="2">
        <f t="shared" si="596"/>
        <v>233.64400000000001</v>
      </c>
      <c r="H9562" s="2">
        <f t="shared" si="597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tr">
        <f t="shared" si="599"/>
        <v>loss</v>
      </c>
      <c r="P9562" s="2" t="s">
        <v>17</v>
      </c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598"/>
        <v>concerning</v>
      </c>
      <c r="F9563" s="2">
        <v>0.4</v>
      </c>
      <c r="G9563" s="2">
        <f t="shared" si="596"/>
        <v>55.02000000000001</v>
      </c>
      <c r="H9563" s="2">
        <f t="shared" si="597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tr">
        <f t="shared" si="599"/>
        <v>loss</v>
      </c>
      <c r="P9563" s="2" t="s">
        <v>39</v>
      </c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598"/>
        <v>Good Sales</v>
      </c>
      <c r="F9564" s="2">
        <v>0.23</v>
      </c>
      <c r="G9564" s="2">
        <f t="shared" si="596"/>
        <v>728.80100000000004</v>
      </c>
      <c r="H9564" s="2">
        <f t="shared" si="597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tr">
        <f t="shared" si="599"/>
        <v>loss</v>
      </c>
      <c r="P9564" s="2" t="s">
        <v>48</v>
      </c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598"/>
        <v>Good Sales</v>
      </c>
      <c r="F9565" s="2">
        <v>0.48</v>
      </c>
      <c r="G9565" s="2">
        <f t="shared" si="596"/>
        <v>1401.2447999999999</v>
      </c>
      <c r="H9565" s="2">
        <f t="shared" si="597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tr">
        <f t="shared" si="599"/>
        <v>loss</v>
      </c>
      <c r="P9565" s="2" t="s">
        <v>23</v>
      </c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598"/>
        <v>Good Sales</v>
      </c>
      <c r="F9566" s="2">
        <v>0.27</v>
      </c>
      <c r="G9566" s="2">
        <f t="shared" si="596"/>
        <v>447.89490000000001</v>
      </c>
      <c r="H9566" s="2">
        <f t="shared" si="597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tr">
        <f t="shared" si="599"/>
        <v>loss</v>
      </c>
      <c r="P9566" s="2" t="s">
        <v>23</v>
      </c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598"/>
        <v>Good Sales</v>
      </c>
      <c r="F9567" s="2">
        <v>0.06</v>
      </c>
      <c r="G9567" s="2">
        <f t="shared" si="596"/>
        <v>160.02539999999999</v>
      </c>
      <c r="H9567" s="2">
        <f t="shared" si="597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tr">
        <f t="shared" si="599"/>
        <v>loss</v>
      </c>
      <c r="P9567" s="2" t="s">
        <v>48</v>
      </c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598"/>
        <v>Good Sales</v>
      </c>
      <c r="F9568" s="2">
        <v>0.43</v>
      </c>
      <c r="G9568" s="2">
        <f t="shared" si="596"/>
        <v>1081.8714</v>
      </c>
      <c r="H9568" s="2">
        <f t="shared" si="597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tr">
        <f t="shared" si="599"/>
        <v>loss</v>
      </c>
      <c r="P9568" s="2" t="s">
        <v>39</v>
      </c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598"/>
        <v>Good Sales</v>
      </c>
      <c r="F9569" s="2">
        <v>0.44</v>
      </c>
      <c r="G9569" s="2">
        <f t="shared" si="596"/>
        <v>584.97120000000007</v>
      </c>
      <c r="H9569" s="2">
        <f t="shared" si="597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tr">
        <f t="shared" si="599"/>
        <v>loss</v>
      </c>
      <c r="P9569" s="2" t="s">
        <v>23</v>
      </c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598"/>
        <v>Good Sales</v>
      </c>
      <c r="F9570" s="2">
        <v>0.22</v>
      </c>
      <c r="G9570" s="2">
        <f t="shared" si="596"/>
        <v>338.16419999999999</v>
      </c>
      <c r="H9570" s="2">
        <f t="shared" si="597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tr">
        <f t="shared" si="599"/>
        <v>loss</v>
      </c>
      <c r="P9570" s="2" t="s">
        <v>48</v>
      </c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598"/>
        <v>Good Sales</v>
      </c>
      <c r="F9571" s="2">
        <v>0.01</v>
      </c>
      <c r="G9571" s="2">
        <f t="shared" si="596"/>
        <v>38.3645</v>
      </c>
      <c r="H9571" s="2">
        <f t="shared" si="597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tr">
        <f t="shared" si="599"/>
        <v>loss</v>
      </c>
      <c r="P9571" s="2" t="s">
        <v>28</v>
      </c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598"/>
        <v>Good Sales</v>
      </c>
      <c r="F9572" s="2">
        <v>0.01</v>
      </c>
      <c r="G9572" s="2">
        <f t="shared" si="596"/>
        <v>38.030900000000003</v>
      </c>
      <c r="H9572" s="2">
        <f t="shared" si="597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tr">
        <f t="shared" si="599"/>
        <v>loss</v>
      </c>
      <c r="P9572" s="2" t="s">
        <v>48</v>
      </c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598"/>
        <v>Good Sales</v>
      </c>
      <c r="F9573" s="2">
        <v>0.18</v>
      </c>
      <c r="G9573" s="2">
        <f t="shared" si="596"/>
        <v>432.34739999999994</v>
      </c>
      <c r="H9573" s="2">
        <f t="shared" si="597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tr">
        <f t="shared" si="599"/>
        <v>loss</v>
      </c>
      <c r="P9573" s="2" t="s">
        <v>17</v>
      </c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598"/>
        <v>Good Sales</v>
      </c>
      <c r="F9574" s="2">
        <v>0.36</v>
      </c>
      <c r="G9574" s="2">
        <f t="shared" si="596"/>
        <v>1301.6843999999999</v>
      </c>
      <c r="H9574" s="2">
        <f t="shared" si="597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tr">
        <f t="shared" si="599"/>
        <v>loss</v>
      </c>
      <c r="P9574" s="2" t="s">
        <v>34</v>
      </c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598"/>
        <v>Good Sales</v>
      </c>
      <c r="F9575" s="2">
        <v>0.17</v>
      </c>
      <c r="G9575" s="2">
        <f t="shared" si="596"/>
        <v>392.5181</v>
      </c>
      <c r="H9575" s="2">
        <f t="shared" si="597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tr">
        <f t="shared" si="599"/>
        <v>loss</v>
      </c>
      <c r="P9575" s="2" t="s">
        <v>48</v>
      </c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598"/>
        <v>Good Sales</v>
      </c>
      <c r="F9576" s="2">
        <v>0</v>
      </c>
      <c r="G9576" s="2">
        <f t="shared" si="596"/>
        <v>0</v>
      </c>
      <c r="H9576" s="2">
        <f t="shared" si="597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tr">
        <f t="shared" si="599"/>
        <v>profit</v>
      </c>
      <c r="P9576" s="2" t="s">
        <v>48</v>
      </c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598"/>
        <v>Good Sales</v>
      </c>
      <c r="F9577" s="2">
        <v>0.42</v>
      </c>
      <c r="G9577" s="2">
        <f t="shared" si="596"/>
        <v>726.91499999999996</v>
      </c>
      <c r="H9577" s="2">
        <f t="shared" si="597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tr">
        <f t="shared" si="599"/>
        <v>loss</v>
      </c>
      <c r="P9577" s="2" t="s">
        <v>17</v>
      </c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598"/>
        <v>Good Sales</v>
      </c>
      <c r="F9578" s="2">
        <v>0.48</v>
      </c>
      <c r="G9578" s="2">
        <f t="shared" si="596"/>
        <v>2228.9903999999997</v>
      </c>
      <c r="H9578" s="2">
        <f t="shared" si="597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tr">
        <f t="shared" si="599"/>
        <v>profit</v>
      </c>
      <c r="P9578" s="2" t="s">
        <v>23</v>
      </c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598"/>
        <v>Good Sales</v>
      </c>
      <c r="F9579" s="2">
        <v>0.17</v>
      </c>
      <c r="G9579" s="2">
        <f t="shared" si="596"/>
        <v>468.72230000000002</v>
      </c>
      <c r="H9579" s="2">
        <f t="shared" si="597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tr">
        <f t="shared" si="599"/>
        <v>loss</v>
      </c>
      <c r="P9579" s="2" t="s">
        <v>17</v>
      </c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598"/>
        <v>Good Sales</v>
      </c>
      <c r="F9580" s="2">
        <v>0.04</v>
      </c>
      <c r="G9580" s="2">
        <f t="shared" si="596"/>
        <v>108.9948</v>
      </c>
      <c r="H9580" s="2">
        <f t="shared" si="597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tr">
        <f t="shared" si="599"/>
        <v>loss</v>
      </c>
      <c r="P9580" s="2" t="s">
        <v>17</v>
      </c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598"/>
        <v>Good Sales</v>
      </c>
      <c r="F9581" s="2">
        <v>0.15</v>
      </c>
      <c r="G9581" s="2">
        <f t="shared" si="596"/>
        <v>508.04549999999995</v>
      </c>
      <c r="H9581" s="2">
        <f t="shared" si="597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tr">
        <f t="shared" si="599"/>
        <v>loss</v>
      </c>
      <c r="P9581" s="2" t="s">
        <v>39</v>
      </c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598"/>
        <v>Good Sales</v>
      </c>
      <c r="F9582" s="2">
        <v>0.4</v>
      </c>
      <c r="G9582" s="2">
        <f t="shared" si="596"/>
        <v>708.07600000000002</v>
      </c>
      <c r="H9582" s="2">
        <f t="shared" si="597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tr">
        <f t="shared" si="599"/>
        <v>loss</v>
      </c>
      <c r="P9582" s="2" t="s">
        <v>39</v>
      </c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598"/>
        <v>Good Sales</v>
      </c>
      <c r="F9583" s="2">
        <v>0.27</v>
      </c>
      <c r="G9583" s="2">
        <f t="shared" si="596"/>
        <v>985.28670000000011</v>
      </c>
      <c r="H9583" s="2">
        <f t="shared" si="597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tr">
        <f t="shared" si="599"/>
        <v>loss</v>
      </c>
      <c r="P9583" s="2" t="s">
        <v>23</v>
      </c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598"/>
        <v>Good Sales</v>
      </c>
      <c r="F9584" s="2">
        <v>0.19</v>
      </c>
      <c r="G9584" s="2">
        <f t="shared" si="596"/>
        <v>317.3152</v>
      </c>
      <c r="H9584" s="2">
        <f t="shared" si="597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tr">
        <f t="shared" si="599"/>
        <v>loss</v>
      </c>
      <c r="P9584" s="2" t="s">
        <v>23</v>
      </c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598"/>
        <v>Good Sales</v>
      </c>
      <c r="F9585" s="2">
        <v>0.17</v>
      </c>
      <c r="G9585" s="2">
        <f t="shared" si="596"/>
        <v>348.14980000000003</v>
      </c>
      <c r="H9585" s="2">
        <f t="shared" si="597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tr">
        <f t="shared" si="599"/>
        <v>loss</v>
      </c>
      <c r="P9585" s="2" t="s">
        <v>28</v>
      </c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598"/>
        <v>Good Sales</v>
      </c>
      <c r="F9586" s="2">
        <v>0.06</v>
      </c>
      <c r="G9586" s="2">
        <f t="shared" si="596"/>
        <v>204.363</v>
      </c>
      <c r="H9586" s="2">
        <f t="shared" si="597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tr">
        <f t="shared" si="599"/>
        <v>loss</v>
      </c>
      <c r="P9586" s="2" t="s">
        <v>17</v>
      </c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598"/>
        <v>Good Sales</v>
      </c>
      <c r="F9587" s="2">
        <v>0.17</v>
      </c>
      <c r="G9587" s="2">
        <f t="shared" si="596"/>
        <v>332.24800000000005</v>
      </c>
      <c r="H9587" s="2">
        <f t="shared" si="597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tr">
        <f t="shared" si="599"/>
        <v>loss</v>
      </c>
      <c r="P9587" s="2" t="s">
        <v>28</v>
      </c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598"/>
        <v>Good Sales</v>
      </c>
      <c r="F9588" s="2">
        <v>0.24</v>
      </c>
      <c r="G9588" s="2">
        <f t="shared" si="596"/>
        <v>259.16879999999998</v>
      </c>
      <c r="H9588" s="2">
        <f t="shared" si="597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tr">
        <f t="shared" si="599"/>
        <v>loss</v>
      </c>
      <c r="P9588" s="2" t="s">
        <v>28</v>
      </c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598"/>
        <v>Good Sales</v>
      </c>
      <c r="F9589" s="2">
        <v>0.34</v>
      </c>
      <c r="G9589" s="2">
        <f t="shared" si="596"/>
        <v>1486.5888</v>
      </c>
      <c r="H9589" s="2">
        <f t="shared" si="597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tr">
        <f t="shared" si="599"/>
        <v>loss</v>
      </c>
      <c r="P9589" s="2" t="s">
        <v>17</v>
      </c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598"/>
        <v>Good Sales</v>
      </c>
      <c r="F9590" s="2">
        <v>0.13</v>
      </c>
      <c r="G9590" s="2">
        <f t="shared" si="596"/>
        <v>600.41280000000006</v>
      </c>
      <c r="H9590" s="2">
        <f t="shared" si="597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tr">
        <f t="shared" si="599"/>
        <v>loss</v>
      </c>
      <c r="P9590" s="2" t="s">
        <v>48</v>
      </c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598"/>
        <v>Good Sales</v>
      </c>
      <c r="F9591" s="2">
        <v>0.45</v>
      </c>
      <c r="G9591" s="2">
        <f t="shared" si="596"/>
        <v>1426.941</v>
      </c>
      <c r="H9591" s="2">
        <f t="shared" si="597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tr">
        <f t="shared" si="599"/>
        <v>loss</v>
      </c>
      <c r="P9591" s="2" t="s">
        <v>48</v>
      </c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598"/>
        <v>Good Sales</v>
      </c>
      <c r="F9592" s="2">
        <v>0.24</v>
      </c>
      <c r="G9592" s="2">
        <f t="shared" si="596"/>
        <v>977.91359999999997</v>
      </c>
      <c r="H9592" s="2">
        <f t="shared" si="597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tr">
        <f t="shared" si="599"/>
        <v>profit</v>
      </c>
      <c r="P9592" s="2" t="s">
        <v>48</v>
      </c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598"/>
        <v>Good Sales</v>
      </c>
      <c r="F9593" s="2">
        <v>0.2</v>
      </c>
      <c r="G9593" s="2">
        <f t="shared" si="596"/>
        <v>986.92000000000007</v>
      </c>
      <c r="H9593" s="2">
        <f t="shared" si="597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tr">
        <f t="shared" si="599"/>
        <v>profit</v>
      </c>
      <c r="P9593" s="2" t="s">
        <v>34</v>
      </c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598"/>
        <v>Good Sales</v>
      </c>
      <c r="F9594" s="2">
        <v>0.3</v>
      </c>
      <c r="G9594" s="2">
        <f t="shared" si="596"/>
        <v>933.72</v>
      </c>
      <c r="H9594" s="2">
        <f t="shared" si="597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tr">
        <f t="shared" si="599"/>
        <v>loss</v>
      </c>
      <c r="P9594" s="2" t="s">
        <v>39</v>
      </c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598"/>
        <v>Good Sales</v>
      </c>
      <c r="F9595" s="2">
        <v>0.08</v>
      </c>
      <c r="G9595" s="2">
        <f t="shared" si="596"/>
        <v>364.24639999999999</v>
      </c>
      <c r="H9595" s="2">
        <f t="shared" si="597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tr">
        <f t="shared" si="599"/>
        <v>loss</v>
      </c>
      <c r="P9595" s="2" t="s">
        <v>23</v>
      </c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598"/>
        <v>Good Sales</v>
      </c>
      <c r="F9596" s="2">
        <v>0.05</v>
      </c>
      <c r="G9596" s="2">
        <f t="shared" si="596"/>
        <v>93.017499999999998</v>
      </c>
      <c r="H9596" s="2">
        <f t="shared" si="597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tr">
        <f t="shared" si="599"/>
        <v>loss</v>
      </c>
      <c r="P9596" s="2" t="s">
        <v>28</v>
      </c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598"/>
        <v>Good Sales</v>
      </c>
      <c r="F9597" s="2">
        <v>0.17</v>
      </c>
      <c r="G9597" s="2">
        <f t="shared" si="596"/>
        <v>600.49270000000001</v>
      </c>
      <c r="H9597" s="2">
        <f t="shared" si="597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tr">
        <f t="shared" si="599"/>
        <v>loss</v>
      </c>
      <c r="P9597" s="2" t="s">
        <v>28</v>
      </c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598"/>
        <v>concerning</v>
      </c>
      <c r="F9598" s="2">
        <v>0.02</v>
      </c>
      <c r="G9598" s="2">
        <f t="shared" si="596"/>
        <v>7.4690000000000003</v>
      </c>
      <c r="H9598" s="2">
        <f t="shared" si="597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tr">
        <f t="shared" si="599"/>
        <v>loss</v>
      </c>
      <c r="P9598" s="2" t="s">
        <v>34</v>
      </c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598"/>
        <v>Good Sales</v>
      </c>
      <c r="F9599" s="2">
        <v>0.19</v>
      </c>
      <c r="G9599" s="2">
        <f t="shared" si="596"/>
        <v>753.53240000000005</v>
      </c>
      <c r="H9599" s="2">
        <f t="shared" si="597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tr">
        <f t="shared" si="599"/>
        <v>loss</v>
      </c>
      <c r="P9599" s="2" t="s">
        <v>17</v>
      </c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598"/>
        <v>Good Sales</v>
      </c>
      <c r="F9600" s="2">
        <v>0.34</v>
      </c>
      <c r="G9600" s="2">
        <f t="shared" si="596"/>
        <v>1416.4536000000001</v>
      </c>
      <c r="H9600" s="2">
        <f t="shared" si="597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tr">
        <f t="shared" si="599"/>
        <v>profit</v>
      </c>
      <c r="P9600" s="2" t="s">
        <v>34</v>
      </c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598"/>
        <v>Good Sales</v>
      </c>
      <c r="F9601" s="2">
        <v>0.41</v>
      </c>
      <c r="G9601" s="2">
        <f t="shared" si="596"/>
        <v>846.96160000000009</v>
      </c>
      <c r="H9601" s="2">
        <f t="shared" si="597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tr">
        <f t="shared" si="599"/>
        <v>loss</v>
      </c>
      <c r="P9601" s="2" t="s">
        <v>17</v>
      </c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598"/>
        <v>Good Sales</v>
      </c>
      <c r="F9602" s="2">
        <v>0.28999999999999998</v>
      </c>
      <c r="G9602" s="2">
        <f t="shared" ref="G9602:G9665" si="600">D9602*F9602</f>
        <v>936.95519999999999</v>
      </c>
      <c r="H9602" s="2">
        <f t="shared" ref="H9602:H9665" si="601">D9602-G9602</f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tr">
        <f t="shared" si="599"/>
        <v>loss</v>
      </c>
      <c r="P9602" s="2" t="s">
        <v>48</v>
      </c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602">IF(D9603&gt;800,"Good Sales","concerning")</f>
        <v>Good Sales</v>
      </c>
      <c r="F9603" s="2">
        <v>0.35</v>
      </c>
      <c r="G9603" s="2">
        <f t="shared" si="600"/>
        <v>1507.0895</v>
      </c>
      <c r="H9603" s="2">
        <f t="shared" si="601"/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tr">
        <f t="shared" ref="O9603:O9666" si="603">IF(N9603&gt;800,"profit","loss")</f>
        <v>profit</v>
      </c>
      <c r="P9603" s="2" t="s">
        <v>28</v>
      </c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602"/>
        <v>Good Sales</v>
      </c>
      <c r="F9604" s="2">
        <v>0.42</v>
      </c>
      <c r="G9604" s="2">
        <f t="shared" si="600"/>
        <v>1860.4656</v>
      </c>
      <c r="H9604" s="2">
        <f t="shared" si="6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tr">
        <f t="shared" si="603"/>
        <v>profit</v>
      </c>
      <c r="P9604" s="2" t="s">
        <v>17</v>
      </c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602"/>
        <v>concerning</v>
      </c>
      <c r="F9605" s="2">
        <v>0.39</v>
      </c>
      <c r="G9605" s="2">
        <f t="shared" si="600"/>
        <v>242.58</v>
      </c>
      <c r="H9605" s="2">
        <f t="shared" si="6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tr">
        <f t="shared" si="603"/>
        <v>loss</v>
      </c>
      <c r="P9605" s="2" t="s">
        <v>34</v>
      </c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602"/>
        <v>Good Sales</v>
      </c>
      <c r="F9606" s="2">
        <v>0.16</v>
      </c>
      <c r="G9606" s="2">
        <f t="shared" si="600"/>
        <v>664.7503999999999</v>
      </c>
      <c r="H9606" s="2">
        <f t="shared" si="6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tr">
        <f t="shared" si="603"/>
        <v>profit</v>
      </c>
      <c r="P9606" s="2" t="s">
        <v>39</v>
      </c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602"/>
        <v>Good Sales</v>
      </c>
      <c r="F9607" s="2">
        <v>0.28999999999999998</v>
      </c>
      <c r="G9607" s="2">
        <f t="shared" si="600"/>
        <v>418.69909999999999</v>
      </c>
      <c r="H9607" s="2">
        <f t="shared" si="6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tr">
        <f t="shared" si="603"/>
        <v>loss</v>
      </c>
      <c r="P9607" s="2" t="s">
        <v>17</v>
      </c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602"/>
        <v>Good Sales</v>
      </c>
      <c r="F9608" s="2">
        <v>0.13</v>
      </c>
      <c r="G9608" s="2">
        <f t="shared" si="600"/>
        <v>476.29400000000004</v>
      </c>
      <c r="H9608" s="2">
        <f t="shared" si="6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tr">
        <f t="shared" si="603"/>
        <v>profit</v>
      </c>
      <c r="P9608" s="2" t="s">
        <v>28</v>
      </c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602"/>
        <v>Good Sales</v>
      </c>
      <c r="F9609" s="2">
        <v>0.28999999999999998</v>
      </c>
      <c r="G9609" s="2">
        <f t="shared" si="600"/>
        <v>491.05699999999996</v>
      </c>
      <c r="H9609" s="2">
        <f t="shared" si="6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tr">
        <f t="shared" si="603"/>
        <v>loss</v>
      </c>
      <c r="P9609" s="2" t="s">
        <v>28</v>
      </c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602"/>
        <v>concerning</v>
      </c>
      <c r="F9610" s="2">
        <v>0.21</v>
      </c>
      <c r="G9610" s="2">
        <f t="shared" si="600"/>
        <v>78.964199999999991</v>
      </c>
      <c r="H9610" s="2">
        <f t="shared" si="6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tr">
        <f t="shared" si="603"/>
        <v>loss</v>
      </c>
      <c r="P9610" s="2" t="s">
        <v>23</v>
      </c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602"/>
        <v>Good Sales</v>
      </c>
      <c r="F9611" s="2">
        <v>0.19</v>
      </c>
      <c r="G9611" s="2">
        <f t="shared" si="600"/>
        <v>214.39029999999997</v>
      </c>
      <c r="H9611" s="2">
        <f t="shared" si="6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tr">
        <f t="shared" si="603"/>
        <v>loss</v>
      </c>
      <c r="P9611" s="2" t="s">
        <v>28</v>
      </c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602"/>
        <v>Good Sales</v>
      </c>
      <c r="F9612" s="2">
        <v>0.09</v>
      </c>
      <c r="G9612" s="2">
        <f t="shared" si="600"/>
        <v>189.22409999999996</v>
      </c>
      <c r="H9612" s="2">
        <f t="shared" si="6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tr">
        <f t="shared" si="603"/>
        <v>loss</v>
      </c>
      <c r="P9612" s="2" t="s">
        <v>39</v>
      </c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602"/>
        <v>Good Sales</v>
      </c>
      <c r="F9613" s="2">
        <v>0.28000000000000003</v>
      </c>
      <c r="G9613" s="2">
        <f t="shared" si="600"/>
        <v>1044.9656</v>
      </c>
      <c r="H9613" s="2">
        <f t="shared" si="6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tr">
        <f t="shared" si="603"/>
        <v>loss</v>
      </c>
      <c r="P9613" s="2" t="s">
        <v>39</v>
      </c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602"/>
        <v>concerning</v>
      </c>
      <c r="F9614" s="2">
        <v>0.36</v>
      </c>
      <c r="G9614" s="2">
        <f t="shared" si="600"/>
        <v>213.642</v>
      </c>
      <c r="H9614" s="2">
        <f t="shared" si="6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tr">
        <f t="shared" si="603"/>
        <v>loss</v>
      </c>
      <c r="P9614" s="2" t="s">
        <v>48</v>
      </c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602"/>
        <v>Good Sales</v>
      </c>
      <c r="F9615" s="2">
        <v>0.28999999999999998</v>
      </c>
      <c r="G9615" s="2">
        <f t="shared" si="600"/>
        <v>1184.1802</v>
      </c>
      <c r="H9615" s="2">
        <f t="shared" si="6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tr">
        <f t="shared" si="603"/>
        <v>profit</v>
      </c>
      <c r="P9615" s="2" t="s">
        <v>48</v>
      </c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602"/>
        <v>Good Sales</v>
      </c>
      <c r="F9616" s="2">
        <v>0.03</v>
      </c>
      <c r="G9616" s="2">
        <f t="shared" si="600"/>
        <v>149.55180000000001</v>
      </c>
      <c r="H9616" s="2">
        <f t="shared" si="6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tr">
        <f t="shared" si="603"/>
        <v>profit</v>
      </c>
      <c r="P9616" s="2" t="s">
        <v>39</v>
      </c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602"/>
        <v>Good Sales</v>
      </c>
      <c r="F9617" s="2">
        <v>0.46</v>
      </c>
      <c r="G9617" s="2">
        <f t="shared" si="600"/>
        <v>1822.7316000000001</v>
      </c>
      <c r="H9617" s="2">
        <f t="shared" si="6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tr">
        <f t="shared" si="603"/>
        <v>profit</v>
      </c>
      <c r="P9617" s="2" t="s">
        <v>23</v>
      </c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602"/>
        <v>Good Sales</v>
      </c>
      <c r="F9618" s="2">
        <v>0</v>
      </c>
      <c r="G9618" s="2">
        <f t="shared" si="600"/>
        <v>0</v>
      </c>
      <c r="H9618" s="2">
        <f t="shared" si="6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tr">
        <f t="shared" si="603"/>
        <v>loss</v>
      </c>
      <c r="P9618" s="2" t="s">
        <v>48</v>
      </c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602"/>
        <v>Good Sales</v>
      </c>
      <c r="F9619" s="2">
        <v>0.44</v>
      </c>
      <c r="G9619" s="2">
        <f t="shared" si="600"/>
        <v>1268.9556</v>
      </c>
      <c r="H9619" s="2">
        <f t="shared" si="6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tr">
        <f t="shared" si="603"/>
        <v>loss</v>
      </c>
      <c r="P9619" s="2" t="s">
        <v>28</v>
      </c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602"/>
        <v>concerning</v>
      </c>
      <c r="F9620" s="2">
        <v>0.38</v>
      </c>
      <c r="G9620" s="2">
        <f t="shared" si="600"/>
        <v>49.472200000000001</v>
      </c>
      <c r="H9620" s="2">
        <f t="shared" si="6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tr">
        <f t="shared" si="603"/>
        <v>loss</v>
      </c>
      <c r="P9620" s="2" t="s">
        <v>34</v>
      </c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602"/>
        <v>Good Sales</v>
      </c>
      <c r="F9621" s="2">
        <v>0.05</v>
      </c>
      <c r="G9621" s="2">
        <f t="shared" si="600"/>
        <v>56.272000000000006</v>
      </c>
      <c r="H9621" s="2">
        <f t="shared" si="6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tr">
        <f t="shared" si="603"/>
        <v>loss</v>
      </c>
      <c r="P9621" s="2" t="s">
        <v>39</v>
      </c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602"/>
        <v>Good Sales</v>
      </c>
      <c r="F9622" s="2">
        <v>0.12</v>
      </c>
      <c r="G9622" s="2">
        <f t="shared" si="600"/>
        <v>540.60479999999995</v>
      </c>
      <c r="H9622" s="2">
        <f t="shared" si="6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tr">
        <f t="shared" si="603"/>
        <v>loss</v>
      </c>
      <c r="P9622" s="2" t="s">
        <v>48</v>
      </c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602"/>
        <v>concerning</v>
      </c>
      <c r="F9623" s="2">
        <v>0.17</v>
      </c>
      <c r="G9623" s="2">
        <f t="shared" si="600"/>
        <v>35.099900000000005</v>
      </c>
      <c r="H9623" s="2">
        <f t="shared" si="6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tr">
        <f t="shared" si="603"/>
        <v>loss</v>
      </c>
      <c r="P9623" s="2" t="s">
        <v>23</v>
      </c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602"/>
        <v>Good Sales</v>
      </c>
      <c r="F9624" s="2">
        <v>0.46</v>
      </c>
      <c r="G9624" s="2">
        <f t="shared" si="600"/>
        <v>2085.4100000000003</v>
      </c>
      <c r="H9624" s="2">
        <f t="shared" si="6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tr">
        <f t="shared" si="603"/>
        <v>profit</v>
      </c>
      <c r="P9624" s="2" t="s">
        <v>17</v>
      </c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602"/>
        <v>concerning</v>
      </c>
      <c r="F9625" s="2">
        <v>0.49</v>
      </c>
      <c r="G9625" s="2">
        <f t="shared" si="600"/>
        <v>320.92060000000004</v>
      </c>
      <c r="H9625" s="2">
        <f t="shared" si="6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tr">
        <f t="shared" si="603"/>
        <v>loss</v>
      </c>
      <c r="P9625" s="2" t="s">
        <v>39</v>
      </c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602"/>
        <v>concerning</v>
      </c>
      <c r="F9626" s="2">
        <v>0.04</v>
      </c>
      <c r="G9626" s="2">
        <f t="shared" si="600"/>
        <v>30.0824</v>
      </c>
      <c r="H9626" s="2">
        <f t="shared" si="6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tr">
        <f t="shared" si="603"/>
        <v>loss</v>
      </c>
      <c r="P9626" s="2" t="s">
        <v>34</v>
      </c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602"/>
        <v>Good Sales</v>
      </c>
      <c r="F9627" s="2">
        <v>0.2</v>
      </c>
      <c r="G9627" s="2">
        <f t="shared" si="600"/>
        <v>191.84200000000001</v>
      </c>
      <c r="H9627" s="2">
        <f t="shared" si="6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tr">
        <f t="shared" si="603"/>
        <v>loss</v>
      </c>
      <c r="P9627" s="2" t="s">
        <v>39</v>
      </c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602"/>
        <v>Good Sales</v>
      </c>
      <c r="F9628" s="2">
        <v>7.0000000000000007E-2</v>
      </c>
      <c r="G9628" s="2">
        <f t="shared" si="600"/>
        <v>281.1893</v>
      </c>
      <c r="H9628" s="2">
        <f t="shared" si="6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tr">
        <f t="shared" si="603"/>
        <v>loss</v>
      </c>
      <c r="P9628" s="2" t="s">
        <v>23</v>
      </c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602"/>
        <v>Good Sales</v>
      </c>
      <c r="F9629" s="2">
        <v>0.14000000000000001</v>
      </c>
      <c r="G9629" s="2">
        <f t="shared" si="600"/>
        <v>342.03540000000004</v>
      </c>
      <c r="H9629" s="2">
        <f t="shared" si="6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tr">
        <f t="shared" si="603"/>
        <v>loss</v>
      </c>
      <c r="P9629" s="2" t="s">
        <v>48</v>
      </c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602"/>
        <v>Good Sales</v>
      </c>
      <c r="F9630" s="2">
        <v>0.49</v>
      </c>
      <c r="G9630" s="2">
        <f t="shared" si="600"/>
        <v>397.61540000000002</v>
      </c>
      <c r="H9630" s="2">
        <f t="shared" si="6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tr">
        <f t="shared" si="603"/>
        <v>loss</v>
      </c>
      <c r="P9630" s="2" t="s">
        <v>39</v>
      </c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602"/>
        <v>Good Sales</v>
      </c>
      <c r="F9631" s="2">
        <v>0.49</v>
      </c>
      <c r="G9631" s="2">
        <f t="shared" si="600"/>
        <v>1698.0117</v>
      </c>
      <c r="H9631" s="2">
        <f t="shared" si="6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tr">
        <f t="shared" si="603"/>
        <v>loss</v>
      </c>
      <c r="P9631" s="2" t="s">
        <v>17</v>
      </c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602"/>
        <v>Good Sales</v>
      </c>
      <c r="F9632" s="2">
        <v>0.24</v>
      </c>
      <c r="G9632" s="2">
        <f t="shared" si="600"/>
        <v>1130.2487999999998</v>
      </c>
      <c r="H9632" s="2">
        <f t="shared" si="6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tr">
        <f t="shared" si="603"/>
        <v>profit</v>
      </c>
      <c r="P9632" s="2" t="s">
        <v>17</v>
      </c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602"/>
        <v>Good Sales</v>
      </c>
      <c r="F9633" s="2">
        <v>0.09</v>
      </c>
      <c r="G9633" s="2">
        <f t="shared" si="600"/>
        <v>261.45089999999999</v>
      </c>
      <c r="H9633" s="2">
        <f t="shared" si="6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tr">
        <f t="shared" si="603"/>
        <v>loss</v>
      </c>
      <c r="P9633" s="2" t="s">
        <v>23</v>
      </c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602"/>
        <v>concerning</v>
      </c>
      <c r="F9634" s="2">
        <v>0.27</v>
      </c>
      <c r="G9634" s="2">
        <f t="shared" si="600"/>
        <v>157.58010000000002</v>
      </c>
      <c r="H9634" s="2">
        <f t="shared" si="6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tr">
        <f t="shared" si="603"/>
        <v>loss</v>
      </c>
      <c r="P9634" s="2" t="s">
        <v>17</v>
      </c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602"/>
        <v>concerning</v>
      </c>
      <c r="F9635" s="2">
        <v>0.16</v>
      </c>
      <c r="G9635" s="2">
        <f t="shared" si="600"/>
        <v>58.924799999999998</v>
      </c>
      <c r="H9635" s="2">
        <f t="shared" si="6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tr">
        <f t="shared" si="603"/>
        <v>loss</v>
      </c>
      <c r="P9635" s="2" t="s">
        <v>23</v>
      </c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602"/>
        <v>Good Sales</v>
      </c>
      <c r="F9636" s="2">
        <v>0.46</v>
      </c>
      <c r="G9636" s="2">
        <f t="shared" si="600"/>
        <v>1839.8942000000002</v>
      </c>
      <c r="H9636" s="2">
        <f t="shared" si="6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tr">
        <f t="shared" si="603"/>
        <v>loss</v>
      </c>
      <c r="P9636" s="2" t="s">
        <v>28</v>
      </c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602"/>
        <v>Good Sales</v>
      </c>
      <c r="F9637" s="2">
        <v>0.41</v>
      </c>
      <c r="G9637" s="2">
        <f t="shared" si="600"/>
        <v>1298.8020999999999</v>
      </c>
      <c r="H9637" s="2">
        <f t="shared" si="6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tr">
        <f t="shared" si="603"/>
        <v>profit</v>
      </c>
      <c r="P9637" s="2" t="s">
        <v>28</v>
      </c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602"/>
        <v>Good Sales</v>
      </c>
      <c r="F9638" s="2">
        <v>0.15</v>
      </c>
      <c r="G9638" s="2">
        <f t="shared" si="600"/>
        <v>693.15300000000002</v>
      </c>
      <c r="H9638" s="2">
        <f t="shared" si="6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tr">
        <f t="shared" si="603"/>
        <v>loss</v>
      </c>
      <c r="P9638" s="2" t="s">
        <v>34</v>
      </c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602"/>
        <v>Good Sales</v>
      </c>
      <c r="F9639" s="2">
        <v>0.01</v>
      </c>
      <c r="G9639" s="2">
        <f t="shared" si="600"/>
        <v>27.815300000000004</v>
      </c>
      <c r="H9639" s="2">
        <f t="shared" si="6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tr">
        <f t="shared" si="603"/>
        <v>loss</v>
      </c>
      <c r="P9639" s="2" t="s">
        <v>17</v>
      </c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602"/>
        <v>concerning</v>
      </c>
      <c r="F9640" s="2">
        <v>0.5</v>
      </c>
      <c r="G9640" s="2">
        <f t="shared" si="600"/>
        <v>202.87</v>
      </c>
      <c r="H9640" s="2">
        <f t="shared" si="6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tr">
        <f t="shared" si="603"/>
        <v>loss</v>
      </c>
      <c r="P9640" s="2" t="s">
        <v>48</v>
      </c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602"/>
        <v>Good Sales</v>
      </c>
      <c r="F9641" s="2">
        <v>0.34</v>
      </c>
      <c r="G9641" s="2">
        <f t="shared" si="600"/>
        <v>706.54380000000015</v>
      </c>
      <c r="H9641" s="2">
        <f t="shared" si="6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tr">
        <f t="shared" si="603"/>
        <v>loss</v>
      </c>
      <c r="P9641" s="2" t="s">
        <v>28</v>
      </c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602"/>
        <v>Good Sales</v>
      </c>
      <c r="F9642" s="2">
        <v>0.21</v>
      </c>
      <c r="G9642" s="2">
        <f t="shared" si="600"/>
        <v>698.07150000000001</v>
      </c>
      <c r="H9642" s="2">
        <f t="shared" si="6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tr">
        <f t="shared" si="603"/>
        <v>loss</v>
      </c>
      <c r="P9642" s="2" t="s">
        <v>48</v>
      </c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602"/>
        <v>Good Sales</v>
      </c>
      <c r="F9643" s="2">
        <v>0.14000000000000001</v>
      </c>
      <c r="G9643" s="2">
        <f t="shared" si="600"/>
        <v>278.03160000000003</v>
      </c>
      <c r="H9643" s="2">
        <f t="shared" si="6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tr">
        <f t="shared" si="603"/>
        <v>loss</v>
      </c>
      <c r="P9643" s="2" t="s">
        <v>28</v>
      </c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602"/>
        <v>Good Sales</v>
      </c>
      <c r="F9644" s="2">
        <v>0</v>
      </c>
      <c r="G9644" s="2">
        <f t="shared" si="600"/>
        <v>0</v>
      </c>
      <c r="H9644" s="2">
        <f t="shared" si="6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tr">
        <f t="shared" si="603"/>
        <v>loss</v>
      </c>
      <c r="P9644" s="2" t="s">
        <v>48</v>
      </c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602"/>
        <v>Good Sales</v>
      </c>
      <c r="F9645" s="2">
        <v>0.08</v>
      </c>
      <c r="G9645" s="2">
        <f t="shared" si="600"/>
        <v>166.90880000000001</v>
      </c>
      <c r="H9645" s="2">
        <f t="shared" si="6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tr">
        <f t="shared" si="603"/>
        <v>loss</v>
      </c>
      <c r="P9645" s="2" t="s">
        <v>23</v>
      </c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602"/>
        <v>Good Sales</v>
      </c>
      <c r="F9646" s="2">
        <v>0</v>
      </c>
      <c r="G9646" s="2">
        <f t="shared" si="600"/>
        <v>0</v>
      </c>
      <c r="H9646" s="2">
        <f t="shared" si="6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tr">
        <f t="shared" si="603"/>
        <v>loss</v>
      </c>
      <c r="P9646" s="2" t="s">
        <v>28</v>
      </c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602"/>
        <v>Good Sales</v>
      </c>
      <c r="F9647" s="2">
        <v>0.3</v>
      </c>
      <c r="G9647" s="2">
        <f t="shared" si="600"/>
        <v>361.32600000000002</v>
      </c>
      <c r="H9647" s="2">
        <f t="shared" si="6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tr">
        <f t="shared" si="603"/>
        <v>loss</v>
      </c>
      <c r="P9647" s="2" t="s">
        <v>39</v>
      </c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602"/>
        <v>Good Sales</v>
      </c>
      <c r="F9648" s="2">
        <v>0.33</v>
      </c>
      <c r="G9648" s="2">
        <f t="shared" si="600"/>
        <v>279.00839999999999</v>
      </c>
      <c r="H9648" s="2">
        <f t="shared" si="6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tr">
        <f t="shared" si="603"/>
        <v>loss</v>
      </c>
      <c r="P9648" s="2" t="s">
        <v>28</v>
      </c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602"/>
        <v>Good Sales</v>
      </c>
      <c r="F9649" s="2">
        <v>0.38</v>
      </c>
      <c r="G9649" s="2">
        <f t="shared" si="600"/>
        <v>1239.56</v>
      </c>
      <c r="H9649" s="2">
        <f t="shared" si="6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tr">
        <f t="shared" si="603"/>
        <v>loss</v>
      </c>
      <c r="P9649" s="2" t="s">
        <v>48</v>
      </c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602"/>
        <v>Good Sales</v>
      </c>
      <c r="F9650" s="2">
        <v>0.09</v>
      </c>
      <c r="G9650" s="2">
        <f t="shared" si="600"/>
        <v>268.57799999999997</v>
      </c>
      <c r="H9650" s="2">
        <f t="shared" si="6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tr">
        <f t="shared" si="603"/>
        <v>loss</v>
      </c>
      <c r="P9650" s="2" t="s">
        <v>28</v>
      </c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602"/>
        <v>concerning</v>
      </c>
      <c r="F9651" s="2">
        <v>0.05</v>
      </c>
      <c r="G9651" s="2">
        <f t="shared" si="600"/>
        <v>6.0630000000000006</v>
      </c>
      <c r="H9651" s="2">
        <f t="shared" si="6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tr">
        <f t="shared" si="603"/>
        <v>loss</v>
      </c>
      <c r="P9651" s="2" t="s">
        <v>48</v>
      </c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602"/>
        <v>Good Sales</v>
      </c>
      <c r="F9652" s="2">
        <v>0.33</v>
      </c>
      <c r="G9652" s="2">
        <f t="shared" si="600"/>
        <v>493.49190000000004</v>
      </c>
      <c r="H9652" s="2">
        <f t="shared" si="6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tr">
        <f t="shared" si="603"/>
        <v>loss</v>
      </c>
      <c r="P9652" s="2" t="s">
        <v>34</v>
      </c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602"/>
        <v>Good Sales</v>
      </c>
      <c r="F9653" s="2">
        <v>0.25</v>
      </c>
      <c r="G9653" s="2">
        <f t="shared" si="600"/>
        <v>813.38499999999999</v>
      </c>
      <c r="H9653" s="2">
        <f t="shared" si="6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tr">
        <f t="shared" si="603"/>
        <v>loss</v>
      </c>
      <c r="P9653" s="2" t="s">
        <v>28</v>
      </c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602"/>
        <v>Good Sales</v>
      </c>
      <c r="F9654" s="2">
        <v>0.44</v>
      </c>
      <c r="G9654" s="2">
        <f t="shared" si="600"/>
        <v>1795.2088000000001</v>
      </c>
      <c r="H9654" s="2">
        <f t="shared" si="6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tr">
        <f t="shared" si="603"/>
        <v>loss</v>
      </c>
      <c r="P9654" s="2" t="s">
        <v>28</v>
      </c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602"/>
        <v>Good Sales</v>
      </c>
      <c r="F9655" s="2">
        <v>0.27</v>
      </c>
      <c r="G9655" s="2">
        <f t="shared" si="600"/>
        <v>440.2647</v>
      </c>
      <c r="H9655" s="2">
        <f t="shared" si="6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tr">
        <f t="shared" si="603"/>
        <v>loss</v>
      </c>
      <c r="P9655" s="2" t="s">
        <v>23</v>
      </c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602"/>
        <v>Good Sales</v>
      </c>
      <c r="F9656" s="2">
        <v>0.22</v>
      </c>
      <c r="G9656" s="2">
        <f t="shared" si="600"/>
        <v>719.93680000000006</v>
      </c>
      <c r="H9656" s="2">
        <f t="shared" si="6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tr">
        <f t="shared" si="603"/>
        <v>profit</v>
      </c>
      <c r="P9656" s="2" t="s">
        <v>17</v>
      </c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602"/>
        <v>Good Sales</v>
      </c>
      <c r="F9657" s="2">
        <v>0.24</v>
      </c>
      <c r="G9657" s="2">
        <f t="shared" si="600"/>
        <v>335.94239999999996</v>
      </c>
      <c r="H9657" s="2">
        <f t="shared" si="6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tr">
        <f t="shared" si="603"/>
        <v>loss</v>
      </c>
      <c r="P9657" s="2" t="s">
        <v>28</v>
      </c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602"/>
        <v>Good Sales</v>
      </c>
      <c r="F9658" s="2">
        <v>0.39</v>
      </c>
      <c r="G9658" s="2">
        <f t="shared" si="600"/>
        <v>1358.3154000000002</v>
      </c>
      <c r="H9658" s="2">
        <f t="shared" si="6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tr">
        <f t="shared" si="603"/>
        <v>loss</v>
      </c>
      <c r="P9658" s="2" t="s">
        <v>17</v>
      </c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602"/>
        <v>Good Sales</v>
      </c>
      <c r="F9659" s="2">
        <v>0.01</v>
      </c>
      <c r="G9659" s="2">
        <f t="shared" si="600"/>
        <v>35.1995</v>
      </c>
      <c r="H9659" s="2">
        <f t="shared" si="6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tr">
        <f t="shared" si="603"/>
        <v>loss</v>
      </c>
      <c r="P9659" s="2" t="s">
        <v>34</v>
      </c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602"/>
        <v>concerning</v>
      </c>
      <c r="F9660" s="2">
        <v>0.46</v>
      </c>
      <c r="G9660" s="2">
        <f t="shared" si="600"/>
        <v>339.52140000000003</v>
      </c>
      <c r="H9660" s="2">
        <f t="shared" si="6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tr">
        <f t="shared" si="603"/>
        <v>loss</v>
      </c>
      <c r="P9660" s="2" t="s">
        <v>34</v>
      </c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602"/>
        <v>Good Sales</v>
      </c>
      <c r="F9661" s="2">
        <v>0.36</v>
      </c>
      <c r="G9661" s="2">
        <f t="shared" si="600"/>
        <v>1209.2184</v>
      </c>
      <c r="H9661" s="2">
        <f t="shared" si="6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tr">
        <f t="shared" si="603"/>
        <v>loss</v>
      </c>
      <c r="P9661" s="2" t="s">
        <v>17</v>
      </c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602"/>
        <v>Good Sales</v>
      </c>
      <c r="F9662" s="2">
        <v>0.44</v>
      </c>
      <c r="G9662" s="2">
        <f t="shared" si="600"/>
        <v>763.1712</v>
      </c>
      <c r="H9662" s="2">
        <f t="shared" si="6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tr">
        <f t="shared" si="603"/>
        <v>loss</v>
      </c>
      <c r="P9662" s="2" t="s">
        <v>17</v>
      </c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602"/>
        <v>Good Sales</v>
      </c>
      <c r="F9663" s="2">
        <v>0.48</v>
      </c>
      <c r="G9663" s="2">
        <f t="shared" si="600"/>
        <v>453.94560000000001</v>
      </c>
      <c r="H9663" s="2">
        <f t="shared" si="6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tr">
        <f t="shared" si="603"/>
        <v>loss</v>
      </c>
      <c r="P9663" s="2" t="s">
        <v>34</v>
      </c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602"/>
        <v>Good Sales</v>
      </c>
      <c r="F9664" s="2">
        <v>0.11</v>
      </c>
      <c r="G9664" s="2">
        <f t="shared" si="600"/>
        <v>280.69470000000001</v>
      </c>
      <c r="H9664" s="2">
        <f t="shared" si="6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tr">
        <f t="shared" si="603"/>
        <v>loss</v>
      </c>
      <c r="P9664" s="2" t="s">
        <v>23</v>
      </c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602"/>
        <v>Good Sales</v>
      </c>
      <c r="F9665" s="2">
        <v>0.28999999999999998</v>
      </c>
      <c r="G9665" s="2">
        <f t="shared" si="600"/>
        <v>671.71249999999998</v>
      </c>
      <c r="H9665" s="2">
        <f t="shared" si="6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tr">
        <f t="shared" si="603"/>
        <v>loss</v>
      </c>
      <c r="P9665" s="2" t="s">
        <v>23</v>
      </c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602"/>
        <v>Good Sales</v>
      </c>
      <c r="F9666" s="2">
        <v>0.24</v>
      </c>
      <c r="G9666" s="2">
        <f t="shared" ref="G9666:G9729" si="604">D9666*F9666</f>
        <v>934.07759999999996</v>
      </c>
      <c r="H9666" s="2">
        <f t="shared" ref="H9666:H9729" si="605">D9666-G9666</f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tr">
        <f t="shared" si="603"/>
        <v>profit</v>
      </c>
      <c r="P9666" s="2" t="s">
        <v>28</v>
      </c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606">IF(D9667&gt;800,"Good Sales","concerning")</f>
        <v>concerning</v>
      </c>
      <c r="F9667" s="2">
        <v>0.27</v>
      </c>
      <c r="G9667" s="2">
        <f t="shared" si="604"/>
        <v>138.8151</v>
      </c>
      <c r="H9667" s="2">
        <f t="shared" si="605"/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tr">
        <f t="shared" ref="O9667:O9730" si="607">IF(N9667&gt;800,"profit","loss")</f>
        <v>loss</v>
      </c>
      <c r="P9667" s="2" t="s">
        <v>28</v>
      </c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606"/>
        <v>Good Sales</v>
      </c>
      <c r="F9668" s="2">
        <v>0.02</v>
      </c>
      <c r="G9668" s="2">
        <f t="shared" si="604"/>
        <v>79.395799999999994</v>
      </c>
      <c r="H9668" s="2">
        <f t="shared" si="605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tr">
        <f t="shared" si="607"/>
        <v>profit</v>
      </c>
      <c r="P9668" s="2" t="s">
        <v>48</v>
      </c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606"/>
        <v>concerning</v>
      </c>
      <c r="F9669" s="2">
        <v>0.46</v>
      </c>
      <c r="G9669" s="2">
        <f t="shared" si="604"/>
        <v>285.108</v>
      </c>
      <c r="H9669" s="2">
        <f t="shared" si="605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tr">
        <f t="shared" si="607"/>
        <v>loss</v>
      </c>
      <c r="P9669" s="2" t="s">
        <v>28</v>
      </c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606"/>
        <v>Good Sales</v>
      </c>
      <c r="F9670" s="2">
        <v>0.48</v>
      </c>
      <c r="G9670" s="2">
        <f t="shared" si="604"/>
        <v>535.94399999999996</v>
      </c>
      <c r="H9670" s="2">
        <f t="shared" si="605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tr">
        <f t="shared" si="607"/>
        <v>loss</v>
      </c>
      <c r="P9670" s="2" t="s">
        <v>48</v>
      </c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606"/>
        <v>Good Sales</v>
      </c>
      <c r="F9671" s="2">
        <v>0.34</v>
      </c>
      <c r="G9671" s="2">
        <f t="shared" si="604"/>
        <v>893.45880000000011</v>
      </c>
      <c r="H9671" s="2">
        <f t="shared" si="605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tr">
        <f t="shared" si="607"/>
        <v>loss</v>
      </c>
      <c r="P9671" s="2" t="s">
        <v>17</v>
      </c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606"/>
        <v>Good Sales</v>
      </c>
      <c r="F9672" s="2">
        <v>0.13</v>
      </c>
      <c r="G9672" s="2">
        <f t="shared" si="604"/>
        <v>308.0428</v>
      </c>
      <c r="H9672" s="2">
        <f t="shared" si="605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tr">
        <f t="shared" si="607"/>
        <v>loss</v>
      </c>
      <c r="P9672" s="2" t="s">
        <v>23</v>
      </c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606"/>
        <v>Good Sales</v>
      </c>
      <c r="F9673" s="2">
        <v>0.39</v>
      </c>
      <c r="G9673" s="2">
        <f t="shared" si="604"/>
        <v>1928.7099000000001</v>
      </c>
      <c r="H9673" s="2">
        <f t="shared" si="605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tr">
        <f t="shared" si="607"/>
        <v>loss</v>
      </c>
      <c r="P9673" s="2" t="s">
        <v>17</v>
      </c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606"/>
        <v>Good Sales</v>
      </c>
      <c r="F9674" s="2">
        <v>0.37</v>
      </c>
      <c r="G9674" s="2">
        <f t="shared" si="604"/>
        <v>1105.7154</v>
      </c>
      <c r="H9674" s="2">
        <f t="shared" si="605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tr">
        <f t="shared" si="607"/>
        <v>loss</v>
      </c>
      <c r="P9674" s="2" t="s">
        <v>39</v>
      </c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606"/>
        <v>Good Sales</v>
      </c>
      <c r="F9675" s="2">
        <v>0.28999999999999998</v>
      </c>
      <c r="G9675" s="2">
        <f t="shared" si="604"/>
        <v>494.28469999999999</v>
      </c>
      <c r="H9675" s="2">
        <f t="shared" si="605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tr">
        <f t="shared" si="607"/>
        <v>loss</v>
      </c>
      <c r="P9675" s="2" t="s">
        <v>28</v>
      </c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606"/>
        <v>Good Sales</v>
      </c>
      <c r="F9676" s="2">
        <v>0.09</v>
      </c>
      <c r="G9676" s="2">
        <f t="shared" si="604"/>
        <v>405.96569999999997</v>
      </c>
      <c r="H9676" s="2">
        <f t="shared" si="605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tr">
        <f t="shared" si="607"/>
        <v>profit</v>
      </c>
      <c r="P9676" s="2" t="s">
        <v>48</v>
      </c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606"/>
        <v>Good Sales</v>
      </c>
      <c r="F9677" s="2">
        <v>0.1</v>
      </c>
      <c r="G9677" s="2">
        <f t="shared" si="604"/>
        <v>162.98500000000001</v>
      </c>
      <c r="H9677" s="2">
        <f t="shared" si="605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tr">
        <f t="shared" si="607"/>
        <v>loss</v>
      </c>
      <c r="P9677" s="2" t="s">
        <v>34</v>
      </c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606"/>
        <v>Good Sales</v>
      </c>
      <c r="F9678" s="2">
        <v>0.28999999999999998</v>
      </c>
      <c r="G9678" s="2">
        <f t="shared" si="604"/>
        <v>418.03499999999997</v>
      </c>
      <c r="H9678" s="2">
        <f t="shared" si="605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tr">
        <f t="shared" si="607"/>
        <v>loss</v>
      </c>
      <c r="P9678" s="2" t="s">
        <v>23</v>
      </c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606"/>
        <v>Good Sales</v>
      </c>
      <c r="F9679" s="2">
        <v>0.06</v>
      </c>
      <c r="G9679" s="2">
        <f t="shared" si="604"/>
        <v>151.34520000000001</v>
      </c>
      <c r="H9679" s="2">
        <f t="shared" si="605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tr">
        <f t="shared" si="607"/>
        <v>loss</v>
      </c>
      <c r="P9679" s="2" t="s">
        <v>23</v>
      </c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606"/>
        <v>Good Sales</v>
      </c>
      <c r="F9680" s="2">
        <v>0.36</v>
      </c>
      <c r="G9680" s="2">
        <f t="shared" si="604"/>
        <v>1646.8416</v>
      </c>
      <c r="H9680" s="2">
        <f t="shared" si="605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tr">
        <f t="shared" si="607"/>
        <v>profit</v>
      </c>
      <c r="P9680" s="2" t="s">
        <v>17</v>
      </c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606"/>
        <v>Good Sales</v>
      </c>
      <c r="F9681" s="2">
        <v>0.11</v>
      </c>
      <c r="G9681" s="2">
        <f t="shared" si="604"/>
        <v>392.88919999999996</v>
      </c>
      <c r="H9681" s="2">
        <f t="shared" si="605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tr">
        <f t="shared" si="607"/>
        <v>profit</v>
      </c>
      <c r="P9681" s="2" t="s">
        <v>28</v>
      </c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606"/>
        <v>Good Sales</v>
      </c>
      <c r="F9682" s="2">
        <v>0.46</v>
      </c>
      <c r="G9682" s="2">
        <f t="shared" si="604"/>
        <v>1573.0482000000002</v>
      </c>
      <c r="H9682" s="2">
        <f t="shared" si="605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tr">
        <f t="shared" si="607"/>
        <v>loss</v>
      </c>
      <c r="P9682" s="2" t="s">
        <v>28</v>
      </c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606"/>
        <v>Good Sales</v>
      </c>
      <c r="F9683" s="2">
        <v>0.45</v>
      </c>
      <c r="G9683" s="2">
        <f t="shared" si="604"/>
        <v>1646.0010000000002</v>
      </c>
      <c r="H9683" s="2">
        <f t="shared" si="605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tr">
        <f t="shared" si="607"/>
        <v>loss</v>
      </c>
      <c r="P9683" s="2" t="s">
        <v>39</v>
      </c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606"/>
        <v>Good Sales</v>
      </c>
      <c r="F9684" s="2">
        <v>0.15</v>
      </c>
      <c r="G9684" s="2">
        <f t="shared" si="604"/>
        <v>499.83599999999996</v>
      </c>
      <c r="H9684" s="2">
        <f t="shared" si="605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tr">
        <f t="shared" si="607"/>
        <v>profit</v>
      </c>
      <c r="P9684" s="2" t="s">
        <v>28</v>
      </c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606"/>
        <v>Good Sales</v>
      </c>
      <c r="F9685" s="2">
        <v>0.04</v>
      </c>
      <c r="G9685" s="2">
        <f t="shared" si="604"/>
        <v>152.92000000000002</v>
      </c>
      <c r="H9685" s="2">
        <f t="shared" si="605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tr">
        <f t="shared" si="607"/>
        <v>profit</v>
      </c>
      <c r="P9685" s="2" t="s">
        <v>17</v>
      </c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606"/>
        <v>Good Sales</v>
      </c>
      <c r="F9686" s="2">
        <v>0.31</v>
      </c>
      <c r="G9686" s="2">
        <f t="shared" si="604"/>
        <v>323.80430000000001</v>
      </c>
      <c r="H9686" s="2">
        <f t="shared" si="605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tr">
        <f t="shared" si="607"/>
        <v>loss</v>
      </c>
      <c r="P9686" s="2" t="s">
        <v>23</v>
      </c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606"/>
        <v>Good Sales</v>
      </c>
      <c r="F9687" s="2">
        <v>0.22</v>
      </c>
      <c r="G9687" s="2">
        <f t="shared" si="604"/>
        <v>213.08540000000002</v>
      </c>
      <c r="H9687" s="2">
        <f t="shared" si="605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tr">
        <f t="shared" si="607"/>
        <v>loss</v>
      </c>
      <c r="P9687" s="2" t="s">
        <v>39</v>
      </c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606"/>
        <v>Good Sales</v>
      </c>
      <c r="F9688" s="2">
        <v>7.0000000000000007E-2</v>
      </c>
      <c r="G9688" s="2">
        <f t="shared" si="604"/>
        <v>131.22200000000001</v>
      </c>
      <c r="H9688" s="2">
        <f t="shared" si="605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tr">
        <f t="shared" si="607"/>
        <v>loss</v>
      </c>
      <c r="P9688" s="2" t="s">
        <v>17</v>
      </c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606"/>
        <v>Good Sales</v>
      </c>
      <c r="F9689" s="2">
        <v>0.27</v>
      </c>
      <c r="G9689" s="2">
        <f t="shared" si="604"/>
        <v>1152.819</v>
      </c>
      <c r="H9689" s="2">
        <f t="shared" si="605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tr">
        <f t="shared" si="607"/>
        <v>profit</v>
      </c>
      <c r="P9689" s="2" t="s">
        <v>39</v>
      </c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606"/>
        <v>Good Sales</v>
      </c>
      <c r="F9690" s="2">
        <v>0.5</v>
      </c>
      <c r="G9690" s="2">
        <f t="shared" si="604"/>
        <v>1800.415</v>
      </c>
      <c r="H9690" s="2">
        <f t="shared" si="605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tr">
        <f t="shared" si="607"/>
        <v>profit</v>
      </c>
      <c r="P9690" s="2" t="s">
        <v>28</v>
      </c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606"/>
        <v>Good Sales</v>
      </c>
      <c r="F9691" s="2">
        <v>0.03</v>
      </c>
      <c r="G9691" s="2">
        <f t="shared" si="604"/>
        <v>86.271599999999992</v>
      </c>
      <c r="H9691" s="2">
        <f t="shared" si="605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tr">
        <f t="shared" si="607"/>
        <v>loss</v>
      </c>
      <c r="P9691" s="2" t="s">
        <v>48</v>
      </c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606"/>
        <v>concerning</v>
      </c>
      <c r="F9692" s="2">
        <v>0.13</v>
      </c>
      <c r="G9692" s="2">
        <f t="shared" si="604"/>
        <v>25.387699999999999</v>
      </c>
      <c r="H9692" s="2">
        <f t="shared" si="605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tr">
        <f t="shared" si="607"/>
        <v>loss</v>
      </c>
      <c r="P9692" s="2" t="s">
        <v>34</v>
      </c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606"/>
        <v>Good Sales</v>
      </c>
      <c r="F9693" s="2">
        <v>0.27</v>
      </c>
      <c r="G9693" s="2">
        <f t="shared" si="604"/>
        <v>338.96610000000004</v>
      </c>
      <c r="H9693" s="2">
        <f t="shared" si="605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tr">
        <f t="shared" si="607"/>
        <v>loss</v>
      </c>
      <c r="P9693" s="2" t="s">
        <v>39</v>
      </c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606"/>
        <v>Good Sales</v>
      </c>
      <c r="F9694" s="2">
        <v>0.4</v>
      </c>
      <c r="G9694" s="2">
        <f t="shared" si="604"/>
        <v>1614.8879999999999</v>
      </c>
      <c r="H9694" s="2">
        <f t="shared" si="605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tr">
        <f t="shared" si="607"/>
        <v>profit</v>
      </c>
      <c r="P9694" s="2" t="s">
        <v>48</v>
      </c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606"/>
        <v>Good Sales</v>
      </c>
      <c r="F9695" s="2">
        <v>0.01</v>
      </c>
      <c r="G9695" s="2">
        <f t="shared" si="604"/>
        <v>12.8818</v>
      </c>
      <c r="H9695" s="2">
        <f t="shared" si="605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tr">
        <f t="shared" si="607"/>
        <v>loss</v>
      </c>
      <c r="P9695" s="2" t="s">
        <v>48</v>
      </c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606"/>
        <v>Good Sales</v>
      </c>
      <c r="F9696" s="2">
        <v>0.37</v>
      </c>
      <c r="G9696" s="2">
        <f t="shared" si="604"/>
        <v>1361.0154</v>
      </c>
      <c r="H9696" s="2">
        <f t="shared" si="605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tr">
        <f t="shared" si="607"/>
        <v>loss</v>
      </c>
      <c r="P9696" s="2" t="s">
        <v>28</v>
      </c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606"/>
        <v>Good Sales</v>
      </c>
      <c r="F9697" s="2">
        <v>7.0000000000000007E-2</v>
      </c>
      <c r="G9697" s="2">
        <f t="shared" si="604"/>
        <v>70.329700000000003</v>
      </c>
      <c r="H9697" s="2">
        <f t="shared" si="605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tr">
        <f t="shared" si="607"/>
        <v>loss</v>
      </c>
      <c r="P9697" s="2" t="s">
        <v>17</v>
      </c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606"/>
        <v>Good Sales</v>
      </c>
      <c r="F9698" s="2">
        <v>0.42</v>
      </c>
      <c r="G9698" s="2">
        <f t="shared" si="604"/>
        <v>1289.9039999999998</v>
      </c>
      <c r="H9698" s="2">
        <f t="shared" si="605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tr">
        <f t="shared" si="607"/>
        <v>loss</v>
      </c>
      <c r="P9698" s="2" t="s">
        <v>39</v>
      </c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606"/>
        <v>Good Sales</v>
      </c>
      <c r="F9699" s="2">
        <v>0.35</v>
      </c>
      <c r="G9699" s="2">
        <f t="shared" si="604"/>
        <v>1112.3839999999998</v>
      </c>
      <c r="H9699" s="2">
        <f t="shared" si="605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tr">
        <f t="shared" si="607"/>
        <v>loss</v>
      </c>
      <c r="P9699" s="2" t="s">
        <v>34</v>
      </c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606"/>
        <v>Good Sales</v>
      </c>
      <c r="F9700" s="2">
        <v>0.23</v>
      </c>
      <c r="G9700" s="2">
        <f t="shared" si="604"/>
        <v>870.46490000000006</v>
      </c>
      <c r="H9700" s="2">
        <f t="shared" si="605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tr">
        <f t="shared" si="607"/>
        <v>loss</v>
      </c>
      <c r="P9700" s="2" t="s">
        <v>48</v>
      </c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606"/>
        <v>Good Sales</v>
      </c>
      <c r="F9701" s="2">
        <v>0.41</v>
      </c>
      <c r="G9701" s="2">
        <f t="shared" si="604"/>
        <v>921.63080000000002</v>
      </c>
      <c r="H9701" s="2">
        <f t="shared" si="605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tr">
        <f t="shared" si="607"/>
        <v>loss</v>
      </c>
      <c r="P9701" s="2" t="s">
        <v>23</v>
      </c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606"/>
        <v>Good Sales</v>
      </c>
      <c r="F9702" s="2">
        <v>0.37</v>
      </c>
      <c r="G9702" s="2">
        <f t="shared" si="604"/>
        <v>1184.0407</v>
      </c>
      <c r="H9702" s="2">
        <f t="shared" si="605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tr">
        <f t="shared" si="607"/>
        <v>loss</v>
      </c>
      <c r="P9702" s="2" t="s">
        <v>28</v>
      </c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606"/>
        <v>Good Sales</v>
      </c>
      <c r="F9703" s="2">
        <v>0.38</v>
      </c>
      <c r="G9703" s="2">
        <f t="shared" si="604"/>
        <v>944.73700000000008</v>
      </c>
      <c r="H9703" s="2">
        <f t="shared" si="605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tr">
        <f t="shared" si="607"/>
        <v>loss</v>
      </c>
      <c r="P9703" s="2" t="s">
        <v>17</v>
      </c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606"/>
        <v>Good Sales</v>
      </c>
      <c r="F9704" s="2">
        <v>0.15</v>
      </c>
      <c r="G9704" s="2">
        <f t="shared" si="604"/>
        <v>711.29399999999998</v>
      </c>
      <c r="H9704" s="2">
        <f t="shared" si="605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tr">
        <f t="shared" si="607"/>
        <v>profit</v>
      </c>
      <c r="P9704" s="2" t="s">
        <v>28</v>
      </c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606"/>
        <v>Good Sales</v>
      </c>
      <c r="F9705" s="2">
        <v>0.31</v>
      </c>
      <c r="G9705" s="2">
        <f t="shared" si="604"/>
        <v>823.73819999999989</v>
      </c>
      <c r="H9705" s="2">
        <f t="shared" si="605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tr">
        <f t="shared" si="607"/>
        <v>loss</v>
      </c>
      <c r="P9705" s="2" t="s">
        <v>48</v>
      </c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606"/>
        <v>Good Sales</v>
      </c>
      <c r="F9706" s="2">
        <v>7.0000000000000007E-2</v>
      </c>
      <c r="G9706" s="2">
        <f t="shared" si="604"/>
        <v>78.892099999999999</v>
      </c>
      <c r="H9706" s="2">
        <f t="shared" si="605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tr">
        <f t="shared" si="607"/>
        <v>loss</v>
      </c>
      <c r="P9706" s="2" t="s">
        <v>28</v>
      </c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606"/>
        <v>Good Sales</v>
      </c>
      <c r="F9707" s="2">
        <v>0.41</v>
      </c>
      <c r="G9707" s="2">
        <f t="shared" si="604"/>
        <v>1382.7946999999999</v>
      </c>
      <c r="H9707" s="2">
        <f t="shared" si="605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tr">
        <f t="shared" si="607"/>
        <v>loss</v>
      </c>
      <c r="P9707" s="2" t="s">
        <v>34</v>
      </c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606"/>
        <v>Good Sales</v>
      </c>
      <c r="F9708" s="2">
        <v>0.26</v>
      </c>
      <c r="G9708" s="2">
        <f t="shared" si="604"/>
        <v>724.74739999999997</v>
      </c>
      <c r="H9708" s="2">
        <f t="shared" si="605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tr">
        <f t="shared" si="607"/>
        <v>loss</v>
      </c>
      <c r="P9708" s="2" t="s">
        <v>28</v>
      </c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606"/>
        <v>Good Sales</v>
      </c>
      <c r="F9709" s="2">
        <v>0.41</v>
      </c>
      <c r="G9709" s="2">
        <f t="shared" si="604"/>
        <v>1655.8915999999999</v>
      </c>
      <c r="H9709" s="2">
        <f t="shared" si="605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tr">
        <f t="shared" si="607"/>
        <v>loss</v>
      </c>
      <c r="P9709" s="2" t="s">
        <v>48</v>
      </c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606"/>
        <v>Good Sales</v>
      </c>
      <c r="F9710" s="2">
        <v>0.11</v>
      </c>
      <c r="G9710" s="2">
        <f t="shared" si="604"/>
        <v>106.3557</v>
      </c>
      <c r="H9710" s="2">
        <f t="shared" si="605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tr">
        <f t="shared" si="607"/>
        <v>loss</v>
      </c>
      <c r="P9710" s="2" t="s">
        <v>23</v>
      </c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606"/>
        <v>Good Sales</v>
      </c>
      <c r="F9711" s="2">
        <v>7.0000000000000007E-2</v>
      </c>
      <c r="G9711" s="2">
        <f t="shared" si="604"/>
        <v>96.50200000000001</v>
      </c>
      <c r="H9711" s="2">
        <f t="shared" si="605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tr">
        <f t="shared" si="607"/>
        <v>loss</v>
      </c>
      <c r="P9711" s="2" t="s">
        <v>23</v>
      </c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606"/>
        <v>Good Sales</v>
      </c>
      <c r="F9712" s="2">
        <v>0.34</v>
      </c>
      <c r="G9712" s="2">
        <f t="shared" si="604"/>
        <v>1569.4331999999999</v>
      </c>
      <c r="H9712" s="2">
        <f t="shared" si="605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tr">
        <f t="shared" si="607"/>
        <v>profit</v>
      </c>
      <c r="P9712" s="2" t="s">
        <v>34</v>
      </c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606"/>
        <v>Good Sales</v>
      </c>
      <c r="F9713" s="2">
        <v>0.03</v>
      </c>
      <c r="G9713" s="2">
        <f t="shared" si="604"/>
        <v>139.7139</v>
      </c>
      <c r="H9713" s="2">
        <f t="shared" si="605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tr">
        <f t="shared" si="607"/>
        <v>loss</v>
      </c>
      <c r="P9713" s="2" t="s">
        <v>28</v>
      </c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606"/>
        <v>Good Sales</v>
      </c>
      <c r="F9714" s="2">
        <v>0.12</v>
      </c>
      <c r="G9714" s="2">
        <f t="shared" si="604"/>
        <v>272.04719999999998</v>
      </c>
      <c r="H9714" s="2">
        <f t="shared" si="605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tr">
        <f t="shared" si="607"/>
        <v>loss</v>
      </c>
      <c r="P9714" s="2" t="s">
        <v>34</v>
      </c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606"/>
        <v>concerning</v>
      </c>
      <c r="F9715" s="2">
        <v>0.45</v>
      </c>
      <c r="G9715" s="2">
        <f t="shared" si="604"/>
        <v>150.29100000000003</v>
      </c>
      <c r="H9715" s="2">
        <f t="shared" si="605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tr">
        <f t="shared" si="607"/>
        <v>loss</v>
      </c>
      <c r="P9715" s="2" t="s">
        <v>39</v>
      </c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606"/>
        <v>Good Sales</v>
      </c>
      <c r="F9716" s="2">
        <v>7.0000000000000007E-2</v>
      </c>
      <c r="G9716" s="2">
        <f t="shared" si="604"/>
        <v>112.14840000000001</v>
      </c>
      <c r="H9716" s="2">
        <f t="shared" si="605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tr">
        <f t="shared" si="607"/>
        <v>loss</v>
      </c>
      <c r="P9716" s="2" t="s">
        <v>34</v>
      </c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606"/>
        <v>Good Sales</v>
      </c>
      <c r="F9717" s="2">
        <v>0.19</v>
      </c>
      <c r="G9717" s="2">
        <f t="shared" si="604"/>
        <v>249.07100000000003</v>
      </c>
      <c r="H9717" s="2">
        <f t="shared" si="605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tr">
        <f t="shared" si="607"/>
        <v>loss</v>
      </c>
      <c r="P9717" s="2" t="s">
        <v>34</v>
      </c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606"/>
        <v>Good Sales</v>
      </c>
      <c r="F9718" s="2">
        <v>0.47</v>
      </c>
      <c r="G9718" s="2">
        <f t="shared" si="604"/>
        <v>1002.0024</v>
      </c>
      <c r="H9718" s="2">
        <f t="shared" si="605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tr">
        <f t="shared" si="607"/>
        <v>loss</v>
      </c>
      <c r="P9718" s="2" t="s">
        <v>34</v>
      </c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606"/>
        <v>Good Sales</v>
      </c>
      <c r="F9719" s="2">
        <v>0.01</v>
      </c>
      <c r="G9719" s="2">
        <f t="shared" si="604"/>
        <v>16.572200000000002</v>
      </c>
      <c r="H9719" s="2">
        <f t="shared" si="605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tr">
        <f t="shared" si="607"/>
        <v>loss</v>
      </c>
      <c r="P9719" s="2" t="s">
        <v>28</v>
      </c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606"/>
        <v>Good Sales</v>
      </c>
      <c r="F9720" s="2">
        <v>0.22</v>
      </c>
      <c r="G9720" s="2">
        <f t="shared" si="604"/>
        <v>915.65320000000008</v>
      </c>
      <c r="H9720" s="2">
        <f t="shared" si="605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tr">
        <f t="shared" si="607"/>
        <v>loss</v>
      </c>
      <c r="P9720" s="2" t="s">
        <v>28</v>
      </c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606"/>
        <v>concerning</v>
      </c>
      <c r="F9721" s="2">
        <v>0.39</v>
      </c>
      <c r="G9721" s="2">
        <f t="shared" si="604"/>
        <v>44.803199999999997</v>
      </c>
      <c r="H9721" s="2">
        <f t="shared" si="605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tr">
        <f t="shared" si="607"/>
        <v>loss</v>
      </c>
      <c r="P9721" s="2" t="s">
        <v>17</v>
      </c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606"/>
        <v>Good Sales</v>
      </c>
      <c r="F9722" s="2">
        <v>0.45</v>
      </c>
      <c r="G9722" s="2">
        <f t="shared" si="604"/>
        <v>1466.415</v>
      </c>
      <c r="H9722" s="2">
        <f t="shared" si="605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tr">
        <f t="shared" si="607"/>
        <v>loss</v>
      </c>
      <c r="P9722" s="2" t="s">
        <v>34</v>
      </c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606"/>
        <v>Good Sales</v>
      </c>
      <c r="F9723" s="2">
        <v>0.37</v>
      </c>
      <c r="G9723" s="2">
        <f t="shared" si="604"/>
        <v>1241.3204000000001</v>
      </c>
      <c r="H9723" s="2">
        <f t="shared" si="605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tr">
        <f t="shared" si="607"/>
        <v>profit</v>
      </c>
      <c r="P9723" s="2" t="s">
        <v>34</v>
      </c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606"/>
        <v>Good Sales</v>
      </c>
      <c r="F9724" s="2">
        <v>0.44</v>
      </c>
      <c r="G9724" s="2">
        <f t="shared" si="604"/>
        <v>1468.3108</v>
      </c>
      <c r="H9724" s="2">
        <f t="shared" si="605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tr">
        <f t="shared" si="607"/>
        <v>loss</v>
      </c>
      <c r="P9724" s="2" t="s">
        <v>39</v>
      </c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606"/>
        <v>Good Sales</v>
      </c>
      <c r="F9725" s="2">
        <v>0.02</v>
      </c>
      <c r="G9725" s="2">
        <f t="shared" si="604"/>
        <v>53.0182</v>
      </c>
      <c r="H9725" s="2">
        <f t="shared" si="605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tr">
        <f t="shared" si="607"/>
        <v>loss</v>
      </c>
      <c r="P9725" s="2" t="s">
        <v>48</v>
      </c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606"/>
        <v>Good Sales</v>
      </c>
      <c r="F9726" s="2">
        <v>0.05</v>
      </c>
      <c r="G9726" s="2">
        <f t="shared" si="604"/>
        <v>154.72050000000002</v>
      </c>
      <c r="H9726" s="2">
        <f t="shared" si="605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tr">
        <f t="shared" si="607"/>
        <v>loss</v>
      </c>
      <c r="P9726" s="2" t="s">
        <v>28</v>
      </c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606"/>
        <v>Good Sales</v>
      </c>
      <c r="F9727" s="2">
        <v>0.37</v>
      </c>
      <c r="G9727" s="2">
        <f t="shared" si="604"/>
        <v>1506.4254000000001</v>
      </c>
      <c r="H9727" s="2">
        <f t="shared" si="605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tr">
        <f t="shared" si="607"/>
        <v>profit</v>
      </c>
      <c r="P9727" s="2" t="s">
        <v>23</v>
      </c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606"/>
        <v>Good Sales</v>
      </c>
      <c r="F9728" s="2">
        <v>0.38</v>
      </c>
      <c r="G9728" s="2">
        <f t="shared" si="604"/>
        <v>1498.1728000000001</v>
      </c>
      <c r="H9728" s="2">
        <f t="shared" si="605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tr">
        <f t="shared" si="607"/>
        <v>loss</v>
      </c>
      <c r="P9728" s="2" t="s">
        <v>17</v>
      </c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606"/>
        <v>concerning</v>
      </c>
      <c r="F9729" s="2">
        <v>0.3</v>
      </c>
      <c r="G9729" s="2">
        <f t="shared" si="604"/>
        <v>80.89800000000001</v>
      </c>
      <c r="H9729" s="2">
        <f t="shared" si="605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tr">
        <f t="shared" si="607"/>
        <v>loss</v>
      </c>
      <c r="P9729" s="2" t="s">
        <v>39</v>
      </c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606"/>
        <v>concerning</v>
      </c>
      <c r="F9730" s="2">
        <v>0.37</v>
      </c>
      <c r="G9730" s="2">
        <f t="shared" ref="G9730:G9793" si="608">D9730*F9730</f>
        <v>92.181799999999996</v>
      </c>
      <c r="H9730" s="2">
        <f t="shared" ref="H9730:H9793" si="609">D9730-G9730</f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tr">
        <f t="shared" si="607"/>
        <v>loss</v>
      </c>
      <c r="P9730" s="2" t="s">
        <v>17</v>
      </c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610">IF(D9731&gt;800,"Good Sales","concerning")</f>
        <v>Good Sales</v>
      </c>
      <c r="F9731" s="2">
        <v>0.43</v>
      </c>
      <c r="G9731" s="2">
        <f t="shared" si="608"/>
        <v>1810.6569</v>
      </c>
      <c r="H9731" s="2">
        <f t="shared" si="609"/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tr">
        <f t="shared" ref="O9731:O9794" si="611">IF(N9731&gt;800,"profit","loss")</f>
        <v>loss</v>
      </c>
      <c r="P9731" s="2" t="s">
        <v>39</v>
      </c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610"/>
        <v>Good Sales</v>
      </c>
      <c r="F9732" s="2">
        <v>0.27</v>
      </c>
      <c r="G9732" s="2">
        <f t="shared" si="608"/>
        <v>787.36860000000001</v>
      </c>
      <c r="H9732" s="2">
        <f t="shared" si="609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tr">
        <f t="shared" si="611"/>
        <v>loss</v>
      </c>
      <c r="P9732" s="2" t="s">
        <v>28</v>
      </c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610"/>
        <v>Good Sales</v>
      </c>
      <c r="F9733" s="2">
        <v>0.47</v>
      </c>
      <c r="G9733" s="2">
        <f t="shared" si="608"/>
        <v>2251.9533000000001</v>
      </c>
      <c r="H9733" s="2">
        <f t="shared" si="609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tr">
        <f t="shared" si="611"/>
        <v>profit</v>
      </c>
      <c r="P9733" s="2" t="s">
        <v>48</v>
      </c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610"/>
        <v>Good Sales</v>
      </c>
      <c r="F9734" s="2">
        <v>0.35</v>
      </c>
      <c r="G9734" s="2">
        <f t="shared" si="608"/>
        <v>775.18000000000006</v>
      </c>
      <c r="H9734" s="2">
        <f t="shared" si="609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tr">
        <f t="shared" si="611"/>
        <v>loss</v>
      </c>
      <c r="P9734" s="2" t="s">
        <v>34</v>
      </c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610"/>
        <v>Good Sales</v>
      </c>
      <c r="F9735" s="2">
        <v>0.24</v>
      </c>
      <c r="G9735" s="2">
        <f t="shared" si="608"/>
        <v>231.84719999999999</v>
      </c>
      <c r="H9735" s="2">
        <f t="shared" si="609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tr">
        <f t="shared" si="611"/>
        <v>loss</v>
      </c>
      <c r="P9735" s="2" t="s">
        <v>28</v>
      </c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610"/>
        <v>Good Sales</v>
      </c>
      <c r="F9736" s="2">
        <v>0.21</v>
      </c>
      <c r="G9736" s="2">
        <f t="shared" si="608"/>
        <v>507.95849999999996</v>
      </c>
      <c r="H9736" s="2">
        <f t="shared" si="609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tr">
        <f t="shared" si="611"/>
        <v>loss</v>
      </c>
      <c r="P9736" s="2" t="s">
        <v>39</v>
      </c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610"/>
        <v>Good Sales</v>
      </c>
      <c r="F9737" s="2">
        <v>0.38</v>
      </c>
      <c r="G9737" s="2">
        <f t="shared" si="608"/>
        <v>850.84660000000008</v>
      </c>
      <c r="H9737" s="2">
        <f t="shared" si="609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tr">
        <f t="shared" si="611"/>
        <v>loss</v>
      </c>
      <c r="P9737" s="2" t="s">
        <v>23</v>
      </c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610"/>
        <v>Good Sales</v>
      </c>
      <c r="F9738" s="2">
        <v>0.32</v>
      </c>
      <c r="G9738" s="2">
        <f t="shared" si="608"/>
        <v>842.9344000000001</v>
      </c>
      <c r="H9738" s="2">
        <f t="shared" si="609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tr">
        <f t="shared" si="611"/>
        <v>loss</v>
      </c>
      <c r="P9738" s="2" t="s">
        <v>28</v>
      </c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610"/>
        <v>Good Sales</v>
      </c>
      <c r="F9739" s="2">
        <v>0.41</v>
      </c>
      <c r="G9739" s="2">
        <f t="shared" si="608"/>
        <v>1664.1653999999999</v>
      </c>
      <c r="H9739" s="2">
        <f t="shared" si="609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tr">
        <f t="shared" si="611"/>
        <v>loss</v>
      </c>
      <c r="P9739" s="2" t="s">
        <v>23</v>
      </c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610"/>
        <v>Good Sales</v>
      </c>
      <c r="F9740" s="2">
        <v>0.39</v>
      </c>
      <c r="G9740" s="2">
        <f t="shared" si="608"/>
        <v>1291.8204000000001</v>
      </c>
      <c r="H9740" s="2">
        <f t="shared" si="609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tr">
        <f t="shared" si="611"/>
        <v>loss</v>
      </c>
      <c r="P9740" s="2" t="s">
        <v>17</v>
      </c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610"/>
        <v>Good Sales</v>
      </c>
      <c r="F9741" s="2">
        <v>0.26</v>
      </c>
      <c r="G9741" s="2">
        <f t="shared" si="608"/>
        <v>262.041</v>
      </c>
      <c r="H9741" s="2">
        <f t="shared" si="609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tr">
        <f t="shared" si="611"/>
        <v>loss</v>
      </c>
      <c r="P9741" s="2" t="s">
        <v>28</v>
      </c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610"/>
        <v>Good Sales</v>
      </c>
      <c r="F9742" s="2">
        <v>0.47</v>
      </c>
      <c r="G9742" s="2">
        <f t="shared" si="608"/>
        <v>1738.5018</v>
      </c>
      <c r="H9742" s="2">
        <f t="shared" si="609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tr">
        <f t="shared" si="611"/>
        <v>loss</v>
      </c>
      <c r="P9742" s="2" t="s">
        <v>48</v>
      </c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610"/>
        <v>Good Sales</v>
      </c>
      <c r="F9743" s="2">
        <v>0.35</v>
      </c>
      <c r="G9743" s="2">
        <f t="shared" si="608"/>
        <v>1050.1015</v>
      </c>
      <c r="H9743" s="2">
        <f t="shared" si="609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tr">
        <f t="shared" si="611"/>
        <v>profit</v>
      </c>
      <c r="P9743" s="2" t="s">
        <v>39</v>
      </c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610"/>
        <v>Good Sales</v>
      </c>
      <c r="F9744" s="2">
        <v>0.1</v>
      </c>
      <c r="G9744" s="2">
        <f t="shared" si="608"/>
        <v>293.37200000000001</v>
      </c>
      <c r="H9744" s="2">
        <f t="shared" si="609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tr">
        <f t="shared" si="611"/>
        <v>profit</v>
      </c>
      <c r="P9744" s="2" t="s">
        <v>23</v>
      </c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610"/>
        <v>Good Sales</v>
      </c>
      <c r="F9745" s="2">
        <v>0.31</v>
      </c>
      <c r="G9745" s="2">
        <f t="shared" si="608"/>
        <v>1061.2726</v>
      </c>
      <c r="H9745" s="2">
        <f t="shared" si="609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tr">
        <f t="shared" si="611"/>
        <v>loss</v>
      </c>
      <c r="P9745" s="2" t="s">
        <v>28</v>
      </c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610"/>
        <v>Good Sales</v>
      </c>
      <c r="F9746" s="2">
        <v>0.1</v>
      </c>
      <c r="G9746" s="2">
        <f t="shared" si="608"/>
        <v>286.34300000000002</v>
      </c>
      <c r="H9746" s="2">
        <f t="shared" si="609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tr">
        <f t="shared" si="611"/>
        <v>loss</v>
      </c>
      <c r="P9746" s="2" t="s">
        <v>39</v>
      </c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610"/>
        <v>Good Sales</v>
      </c>
      <c r="F9747" s="2">
        <v>0.28000000000000003</v>
      </c>
      <c r="G9747" s="2">
        <f t="shared" si="608"/>
        <v>655.70960000000014</v>
      </c>
      <c r="H9747" s="2">
        <f t="shared" si="609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tr">
        <f t="shared" si="611"/>
        <v>loss</v>
      </c>
      <c r="P9747" s="2" t="s">
        <v>34</v>
      </c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610"/>
        <v>Good Sales</v>
      </c>
      <c r="F9748" s="2">
        <v>0.39</v>
      </c>
      <c r="G9748" s="2">
        <f t="shared" si="608"/>
        <v>1262.7654</v>
      </c>
      <c r="H9748" s="2">
        <f t="shared" si="609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tr">
        <f t="shared" si="611"/>
        <v>loss</v>
      </c>
      <c r="P9748" s="2" t="s">
        <v>48</v>
      </c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610"/>
        <v>Good Sales</v>
      </c>
      <c r="F9749" s="2">
        <v>0.41</v>
      </c>
      <c r="G9749" s="2">
        <f t="shared" si="608"/>
        <v>1494.9666</v>
      </c>
      <c r="H9749" s="2">
        <f t="shared" si="609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tr">
        <f t="shared" si="611"/>
        <v>loss</v>
      </c>
      <c r="P9749" s="2" t="s">
        <v>39</v>
      </c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610"/>
        <v>Good Sales</v>
      </c>
      <c r="F9750" s="2">
        <v>0.33</v>
      </c>
      <c r="G9750" s="2">
        <f t="shared" si="608"/>
        <v>398.06580000000002</v>
      </c>
      <c r="H9750" s="2">
        <f t="shared" si="609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tr">
        <f t="shared" si="611"/>
        <v>loss</v>
      </c>
      <c r="P9750" s="2" t="s">
        <v>34</v>
      </c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610"/>
        <v>Good Sales</v>
      </c>
      <c r="F9751" s="2">
        <v>0.39</v>
      </c>
      <c r="G9751" s="2">
        <f t="shared" si="608"/>
        <v>988.86059999999998</v>
      </c>
      <c r="H9751" s="2">
        <f t="shared" si="609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tr">
        <f t="shared" si="611"/>
        <v>loss</v>
      </c>
      <c r="P9751" s="2" t="s">
        <v>23</v>
      </c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610"/>
        <v>Good Sales</v>
      </c>
      <c r="F9752" s="2">
        <v>0.24</v>
      </c>
      <c r="G9752" s="2">
        <f t="shared" si="608"/>
        <v>562.81200000000001</v>
      </c>
      <c r="H9752" s="2">
        <f t="shared" si="609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tr">
        <f t="shared" si="611"/>
        <v>loss</v>
      </c>
      <c r="P9752" s="2" t="s">
        <v>48</v>
      </c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610"/>
        <v>concerning</v>
      </c>
      <c r="F9753" s="2">
        <v>0.28000000000000003</v>
      </c>
      <c r="G9753" s="2">
        <f t="shared" si="608"/>
        <v>82.748400000000004</v>
      </c>
      <c r="H9753" s="2">
        <f t="shared" si="609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tr">
        <f t="shared" si="611"/>
        <v>loss</v>
      </c>
      <c r="P9753" s="2" t="s">
        <v>17</v>
      </c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610"/>
        <v>Good Sales</v>
      </c>
      <c r="F9754" s="2">
        <v>0.44</v>
      </c>
      <c r="G9754" s="2">
        <f t="shared" si="608"/>
        <v>1843.05</v>
      </c>
      <c r="H9754" s="2">
        <f t="shared" si="609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tr">
        <f t="shared" si="611"/>
        <v>profit</v>
      </c>
      <c r="P9754" s="2" t="s">
        <v>39</v>
      </c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610"/>
        <v>Good Sales</v>
      </c>
      <c r="F9755" s="2">
        <v>0.25</v>
      </c>
      <c r="G9755" s="2">
        <f t="shared" si="608"/>
        <v>487.29250000000002</v>
      </c>
      <c r="H9755" s="2">
        <f t="shared" si="609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tr">
        <f t="shared" si="611"/>
        <v>loss</v>
      </c>
      <c r="P9755" s="2" t="s">
        <v>39</v>
      </c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610"/>
        <v>concerning</v>
      </c>
      <c r="F9756" s="2">
        <v>0.18</v>
      </c>
      <c r="G9756" s="2">
        <f t="shared" si="608"/>
        <v>82.112399999999994</v>
      </c>
      <c r="H9756" s="2">
        <f t="shared" si="609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tr">
        <f t="shared" si="611"/>
        <v>loss</v>
      </c>
      <c r="P9756" s="2" t="s">
        <v>48</v>
      </c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610"/>
        <v>Good Sales</v>
      </c>
      <c r="F9757" s="2">
        <v>0.4</v>
      </c>
      <c r="G9757" s="2">
        <f t="shared" si="608"/>
        <v>937.48400000000004</v>
      </c>
      <c r="H9757" s="2">
        <f t="shared" si="609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tr">
        <f t="shared" si="611"/>
        <v>loss</v>
      </c>
      <c r="P9757" s="2" t="s">
        <v>23</v>
      </c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610"/>
        <v>Good Sales</v>
      </c>
      <c r="F9758" s="2">
        <v>0.03</v>
      </c>
      <c r="G9758" s="2">
        <f t="shared" si="608"/>
        <v>26.7378</v>
      </c>
      <c r="H9758" s="2">
        <f t="shared" si="609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tr">
        <f t="shared" si="611"/>
        <v>loss</v>
      </c>
      <c r="P9758" s="2" t="s">
        <v>34</v>
      </c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610"/>
        <v>Good Sales</v>
      </c>
      <c r="F9759" s="2">
        <v>0.48</v>
      </c>
      <c r="G9759" s="2">
        <f t="shared" si="608"/>
        <v>1704.7824000000001</v>
      </c>
      <c r="H9759" s="2">
        <f t="shared" si="609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tr">
        <f t="shared" si="611"/>
        <v>loss</v>
      </c>
      <c r="P9759" s="2" t="s">
        <v>17</v>
      </c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610"/>
        <v>Good Sales</v>
      </c>
      <c r="F9760" s="2">
        <v>0.17</v>
      </c>
      <c r="G9760" s="2">
        <f t="shared" si="608"/>
        <v>493.28559999999999</v>
      </c>
      <c r="H9760" s="2">
        <f t="shared" si="609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tr">
        <f t="shared" si="611"/>
        <v>loss</v>
      </c>
      <c r="P9760" s="2" t="s">
        <v>39</v>
      </c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610"/>
        <v>Good Sales</v>
      </c>
      <c r="F9761" s="2">
        <v>0.31</v>
      </c>
      <c r="G9761" s="2">
        <f t="shared" si="608"/>
        <v>441.30359999999996</v>
      </c>
      <c r="H9761" s="2">
        <f t="shared" si="609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tr">
        <f t="shared" si="611"/>
        <v>loss</v>
      </c>
      <c r="P9761" s="2" t="s">
        <v>28</v>
      </c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610"/>
        <v>Good Sales</v>
      </c>
      <c r="F9762" s="2">
        <v>0.34</v>
      </c>
      <c r="G9762" s="2">
        <f t="shared" si="608"/>
        <v>1617.4888000000001</v>
      </c>
      <c r="H9762" s="2">
        <f t="shared" si="609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tr">
        <f t="shared" si="611"/>
        <v>profit</v>
      </c>
      <c r="P9762" s="2" t="s">
        <v>23</v>
      </c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610"/>
        <v>Good Sales</v>
      </c>
      <c r="F9763" s="2">
        <v>7.0000000000000007E-2</v>
      </c>
      <c r="G9763" s="2">
        <f t="shared" si="608"/>
        <v>107.0685</v>
      </c>
      <c r="H9763" s="2">
        <f t="shared" si="609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tr">
        <f t="shared" si="611"/>
        <v>loss</v>
      </c>
      <c r="P9763" s="2" t="s">
        <v>17</v>
      </c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610"/>
        <v>Good Sales</v>
      </c>
      <c r="F9764" s="2">
        <v>0.41</v>
      </c>
      <c r="G9764" s="2">
        <f t="shared" si="608"/>
        <v>1155.9867999999999</v>
      </c>
      <c r="H9764" s="2">
        <f t="shared" si="609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tr">
        <f t="shared" si="611"/>
        <v>loss</v>
      </c>
      <c r="P9764" s="2" t="s">
        <v>28</v>
      </c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610"/>
        <v>Good Sales</v>
      </c>
      <c r="F9765" s="2">
        <v>0.28999999999999998</v>
      </c>
      <c r="G9765" s="2">
        <f t="shared" si="608"/>
        <v>1168.0271999999998</v>
      </c>
      <c r="H9765" s="2">
        <f t="shared" si="609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tr">
        <f t="shared" si="611"/>
        <v>profit</v>
      </c>
      <c r="P9765" s="2" t="s">
        <v>48</v>
      </c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610"/>
        <v>Good Sales</v>
      </c>
      <c r="F9766" s="2">
        <v>0.16</v>
      </c>
      <c r="G9766" s="2">
        <f t="shared" si="608"/>
        <v>418.89120000000003</v>
      </c>
      <c r="H9766" s="2">
        <f t="shared" si="609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tr">
        <f t="shared" si="611"/>
        <v>loss</v>
      </c>
      <c r="P9766" s="2" t="s">
        <v>39</v>
      </c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610"/>
        <v>Good Sales</v>
      </c>
      <c r="F9767" s="2">
        <v>0.43</v>
      </c>
      <c r="G9767" s="2">
        <f t="shared" si="608"/>
        <v>2067.5216999999998</v>
      </c>
      <c r="H9767" s="2">
        <f t="shared" si="609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tr">
        <f t="shared" si="611"/>
        <v>loss</v>
      </c>
      <c r="P9767" s="2" t="s">
        <v>34</v>
      </c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610"/>
        <v>Good Sales</v>
      </c>
      <c r="F9768" s="2">
        <v>0.31</v>
      </c>
      <c r="G9768" s="2">
        <f t="shared" si="608"/>
        <v>1312.8159000000001</v>
      </c>
      <c r="H9768" s="2">
        <f t="shared" si="609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tr">
        <f t="shared" si="611"/>
        <v>profit</v>
      </c>
      <c r="P9768" s="2" t="s">
        <v>39</v>
      </c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610"/>
        <v>Good Sales</v>
      </c>
      <c r="F9769" s="2">
        <v>0.39</v>
      </c>
      <c r="G9769" s="2">
        <f t="shared" si="608"/>
        <v>1799.0661</v>
      </c>
      <c r="H9769" s="2">
        <f t="shared" si="609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tr">
        <f t="shared" si="611"/>
        <v>profit</v>
      </c>
      <c r="P9769" s="2" t="s">
        <v>28</v>
      </c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610"/>
        <v>Good Sales</v>
      </c>
      <c r="F9770" s="2">
        <v>0.5</v>
      </c>
      <c r="G9770" s="2">
        <f t="shared" si="608"/>
        <v>963.12</v>
      </c>
      <c r="H9770" s="2">
        <f t="shared" si="609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tr">
        <f t="shared" si="611"/>
        <v>loss</v>
      </c>
      <c r="P9770" s="2" t="s">
        <v>17</v>
      </c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610"/>
        <v>Good Sales</v>
      </c>
      <c r="F9771" s="2">
        <v>7.0000000000000007E-2</v>
      </c>
      <c r="G9771" s="2">
        <f t="shared" si="608"/>
        <v>195.08580000000003</v>
      </c>
      <c r="H9771" s="2">
        <f t="shared" si="609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tr">
        <f t="shared" si="611"/>
        <v>loss</v>
      </c>
      <c r="P9771" s="2" t="s">
        <v>48</v>
      </c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610"/>
        <v>Good Sales</v>
      </c>
      <c r="F9772" s="2">
        <v>0.37</v>
      </c>
      <c r="G9772" s="2">
        <f t="shared" si="608"/>
        <v>1560.2197000000001</v>
      </c>
      <c r="H9772" s="2">
        <f t="shared" si="609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tr">
        <f t="shared" si="611"/>
        <v>profit</v>
      </c>
      <c r="P9772" s="2" t="s">
        <v>34</v>
      </c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610"/>
        <v>Good Sales</v>
      </c>
      <c r="F9773" s="2">
        <v>0.38</v>
      </c>
      <c r="G9773" s="2">
        <f t="shared" si="608"/>
        <v>1720.3169999999998</v>
      </c>
      <c r="H9773" s="2">
        <f t="shared" si="609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tr">
        <f t="shared" si="611"/>
        <v>loss</v>
      </c>
      <c r="P9773" s="2" t="s">
        <v>28</v>
      </c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610"/>
        <v>Good Sales</v>
      </c>
      <c r="F9774" s="2">
        <v>0.44</v>
      </c>
      <c r="G9774" s="2">
        <f t="shared" si="608"/>
        <v>2080.0472</v>
      </c>
      <c r="H9774" s="2">
        <f t="shared" si="609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tr">
        <f t="shared" si="611"/>
        <v>loss</v>
      </c>
      <c r="P9774" s="2" t="s">
        <v>23</v>
      </c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610"/>
        <v>Good Sales</v>
      </c>
      <c r="F9775" s="2">
        <v>0.2</v>
      </c>
      <c r="G9775" s="2">
        <f t="shared" si="608"/>
        <v>881.5680000000001</v>
      </c>
      <c r="H9775" s="2">
        <f t="shared" si="609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tr">
        <f t="shared" si="611"/>
        <v>loss</v>
      </c>
      <c r="P9775" s="2" t="s">
        <v>34</v>
      </c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610"/>
        <v>Good Sales</v>
      </c>
      <c r="F9776" s="2">
        <v>0.43</v>
      </c>
      <c r="G9776" s="2">
        <f t="shared" si="608"/>
        <v>1582.7009999999998</v>
      </c>
      <c r="H9776" s="2">
        <f t="shared" si="609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tr">
        <f t="shared" si="611"/>
        <v>loss</v>
      </c>
      <c r="P9776" s="2" t="s">
        <v>23</v>
      </c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610"/>
        <v>concerning</v>
      </c>
      <c r="F9777" s="2">
        <v>0.32</v>
      </c>
      <c r="G9777" s="2">
        <f t="shared" si="608"/>
        <v>69.968000000000004</v>
      </c>
      <c r="H9777" s="2">
        <f t="shared" si="609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tr">
        <f t="shared" si="611"/>
        <v>loss</v>
      </c>
      <c r="P9777" s="2" t="s">
        <v>17</v>
      </c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610"/>
        <v>Good Sales</v>
      </c>
      <c r="F9778" s="2">
        <v>0.03</v>
      </c>
      <c r="G9778" s="2">
        <f t="shared" si="608"/>
        <v>49.298099999999998</v>
      </c>
      <c r="H9778" s="2">
        <f t="shared" si="609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tr">
        <f t="shared" si="611"/>
        <v>loss</v>
      </c>
      <c r="P9778" s="2" t="s">
        <v>23</v>
      </c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610"/>
        <v>concerning</v>
      </c>
      <c r="F9779" s="2">
        <v>0.02</v>
      </c>
      <c r="G9779" s="2">
        <f t="shared" si="608"/>
        <v>14.6358</v>
      </c>
      <c r="H9779" s="2">
        <f t="shared" si="609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tr">
        <f t="shared" si="611"/>
        <v>loss</v>
      </c>
      <c r="P9779" s="2" t="s">
        <v>48</v>
      </c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610"/>
        <v>Good Sales</v>
      </c>
      <c r="F9780" s="2">
        <v>0.24</v>
      </c>
      <c r="G9780" s="2">
        <f t="shared" si="608"/>
        <v>205.99680000000001</v>
      </c>
      <c r="H9780" s="2">
        <f t="shared" si="609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tr">
        <f t="shared" si="611"/>
        <v>loss</v>
      </c>
      <c r="P9780" s="2" t="s">
        <v>48</v>
      </c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610"/>
        <v>Good Sales</v>
      </c>
      <c r="F9781" s="2">
        <v>0.39</v>
      </c>
      <c r="G9781" s="2">
        <f t="shared" si="608"/>
        <v>594.92550000000006</v>
      </c>
      <c r="H9781" s="2">
        <f t="shared" si="609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tr">
        <f t="shared" si="611"/>
        <v>loss</v>
      </c>
      <c r="P9781" s="2" t="s">
        <v>48</v>
      </c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610"/>
        <v>concerning</v>
      </c>
      <c r="F9782" s="2">
        <v>0.19</v>
      </c>
      <c r="G9782" s="2">
        <f t="shared" si="608"/>
        <v>88.583700000000007</v>
      </c>
      <c r="H9782" s="2">
        <f t="shared" si="609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tr">
        <f t="shared" si="611"/>
        <v>loss</v>
      </c>
      <c r="P9782" s="2" t="s">
        <v>39</v>
      </c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610"/>
        <v>Good Sales</v>
      </c>
      <c r="F9783" s="2">
        <v>0.43</v>
      </c>
      <c r="G9783" s="2">
        <f t="shared" si="608"/>
        <v>555.06979999999999</v>
      </c>
      <c r="H9783" s="2">
        <f t="shared" si="609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tr">
        <f t="shared" si="611"/>
        <v>loss</v>
      </c>
      <c r="P9783" s="2" t="s">
        <v>23</v>
      </c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610"/>
        <v>Good Sales</v>
      </c>
      <c r="F9784" s="2">
        <v>0.25</v>
      </c>
      <c r="G9784" s="2">
        <f t="shared" si="608"/>
        <v>1197.3</v>
      </c>
      <c r="H9784" s="2">
        <f t="shared" si="609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tr">
        <f t="shared" si="611"/>
        <v>loss</v>
      </c>
      <c r="P9784" s="2" t="s">
        <v>28</v>
      </c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610"/>
        <v>Good Sales</v>
      </c>
      <c r="F9785" s="2">
        <v>0.01</v>
      </c>
      <c r="G9785" s="2">
        <f t="shared" si="608"/>
        <v>16.2852</v>
      </c>
      <c r="H9785" s="2">
        <f t="shared" si="609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tr">
        <f t="shared" si="611"/>
        <v>loss</v>
      </c>
      <c r="P9785" s="2" t="s">
        <v>34</v>
      </c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610"/>
        <v>Good Sales</v>
      </c>
      <c r="F9786" s="2">
        <v>0.49</v>
      </c>
      <c r="G9786" s="2">
        <f t="shared" si="608"/>
        <v>432.46910000000003</v>
      </c>
      <c r="H9786" s="2">
        <f t="shared" si="609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tr">
        <f t="shared" si="611"/>
        <v>loss</v>
      </c>
      <c r="P9786" s="2" t="s">
        <v>17</v>
      </c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610"/>
        <v>Good Sales</v>
      </c>
      <c r="F9787" s="2">
        <v>0.24</v>
      </c>
      <c r="G9787" s="2">
        <f t="shared" si="608"/>
        <v>868.72079999999994</v>
      </c>
      <c r="H9787" s="2">
        <f t="shared" si="609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tr">
        <f t="shared" si="611"/>
        <v>loss</v>
      </c>
      <c r="P9787" s="2" t="s">
        <v>39</v>
      </c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610"/>
        <v>Good Sales</v>
      </c>
      <c r="F9788" s="2">
        <v>0.33</v>
      </c>
      <c r="G9788" s="2">
        <f t="shared" si="608"/>
        <v>1372.6944000000001</v>
      </c>
      <c r="H9788" s="2">
        <f t="shared" si="609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tr">
        <f t="shared" si="611"/>
        <v>profit</v>
      </c>
      <c r="P9788" s="2" t="s">
        <v>23</v>
      </c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610"/>
        <v>Good Sales</v>
      </c>
      <c r="F9789" s="2">
        <v>0.1</v>
      </c>
      <c r="G9789" s="2">
        <f t="shared" si="608"/>
        <v>163.87900000000002</v>
      </c>
      <c r="H9789" s="2">
        <f t="shared" si="609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tr">
        <f t="shared" si="611"/>
        <v>loss</v>
      </c>
      <c r="P9789" s="2" t="s">
        <v>28</v>
      </c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610"/>
        <v>Good Sales</v>
      </c>
      <c r="F9790" s="2">
        <v>0.15</v>
      </c>
      <c r="G9790" s="2">
        <f t="shared" si="608"/>
        <v>219.696</v>
      </c>
      <c r="H9790" s="2">
        <f t="shared" si="609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tr">
        <f t="shared" si="611"/>
        <v>loss</v>
      </c>
      <c r="P9790" s="2" t="s">
        <v>48</v>
      </c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610"/>
        <v>Good Sales</v>
      </c>
      <c r="F9791" s="2">
        <v>0.24</v>
      </c>
      <c r="G9791" s="2">
        <f t="shared" si="608"/>
        <v>308.30879999999996</v>
      </c>
      <c r="H9791" s="2">
        <f t="shared" si="609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tr">
        <f t="shared" si="611"/>
        <v>loss</v>
      </c>
      <c r="P9791" s="2" t="s">
        <v>34</v>
      </c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610"/>
        <v>Good Sales</v>
      </c>
      <c r="F9792" s="2">
        <v>0.43</v>
      </c>
      <c r="G9792" s="2">
        <f t="shared" si="608"/>
        <v>871.60140000000001</v>
      </c>
      <c r="H9792" s="2">
        <f t="shared" si="609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tr">
        <f t="shared" si="611"/>
        <v>loss</v>
      </c>
      <c r="P9792" s="2" t="s">
        <v>48</v>
      </c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610"/>
        <v>concerning</v>
      </c>
      <c r="F9793" s="2">
        <v>0.05</v>
      </c>
      <c r="G9793" s="2">
        <f t="shared" si="608"/>
        <v>26.372000000000003</v>
      </c>
      <c r="H9793" s="2">
        <f t="shared" si="609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tr">
        <f t="shared" si="611"/>
        <v>loss</v>
      </c>
      <c r="P9793" s="2" t="s">
        <v>39</v>
      </c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610"/>
        <v>Good Sales</v>
      </c>
      <c r="F9794" s="2">
        <v>0.39</v>
      </c>
      <c r="G9794" s="2">
        <f t="shared" ref="G9794:G9857" si="612">D9794*F9794</f>
        <v>1317.7047</v>
      </c>
      <c r="H9794" s="2">
        <f t="shared" ref="H9794:H9857" si="613">D9794-G9794</f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tr">
        <f t="shared" si="611"/>
        <v>loss</v>
      </c>
      <c r="P9794" s="2" t="s">
        <v>28</v>
      </c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614">IF(D9795&gt;800,"Good Sales","concerning")</f>
        <v>Good Sales</v>
      </c>
      <c r="F9795" s="2">
        <v>0.28999999999999998</v>
      </c>
      <c r="G9795" s="2">
        <f t="shared" si="612"/>
        <v>1197.3838999999998</v>
      </c>
      <c r="H9795" s="2">
        <f t="shared" si="613"/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tr">
        <f t="shared" ref="O9795:O9858" si="615">IF(N9795&gt;800,"profit","loss")</f>
        <v>loss</v>
      </c>
      <c r="P9795" s="2" t="s">
        <v>34</v>
      </c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614"/>
        <v>Good Sales</v>
      </c>
      <c r="F9796" s="2">
        <v>0.25</v>
      </c>
      <c r="G9796" s="2">
        <f t="shared" si="612"/>
        <v>838.01</v>
      </c>
      <c r="H9796" s="2">
        <f t="shared" si="613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tr">
        <f t="shared" si="615"/>
        <v>loss</v>
      </c>
      <c r="P9796" s="2" t="s">
        <v>28</v>
      </c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614"/>
        <v>Good Sales</v>
      </c>
      <c r="F9797" s="2">
        <v>0.44</v>
      </c>
      <c r="G9797" s="2">
        <f t="shared" si="612"/>
        <v>952.10720000000003</v>
      </c>
      <c r="H9797" s="2">
        <f t="shared" si="613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tr">
        <f t="shared" si="615"/>
        <v>loss</v>
      </c>
      <c r="P9797" s="2" t="s">
        <v>17</v>
      </c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614"/>
        <v>Good Sales</v>
      </c>
      <c r="F9798" s="2">
        <v>0.06</v>
      </c>
      <c r="G9798" s="2">
        <f t="shared" si="612"/>
        <v>90.955200000000005</v>
      </c>
      <c r="H9798" s="2">
        <f t="shared" si="613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tr">
        <f t="shared" si="615"/>
        <v>loss</v>
      </c>
      <c r="P9798" s="2" t="s">
        <v>48</v>
      </c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614"/>
        <v>Good Sales</v>
      </c>
      <c r="F9799" s="2">
        <v>0.5</v>
      </c>
      <c r="G9799" s="2">
        <f t="shared" si="612"/>
        <v>1053.145</v>
      </c>
      <c r="H9799" s="2">
        <f t="shared" si="613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tr">
        <f t="shared" si="615"/>
        <v>loss</v>
      </c>
      <c r="P9799" s="2" t="s">
        <v>23</v>
      </c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614"/>
        <v>Good Sales</v>
      </c>
      <c r="F9800" s="2">
        <v>0.43</v>
      </c>
      <c r="G9800" s="2">
        <f t="shared" si="612"/>
        <v>936.02400000000011</v>
      </c>
      <c r="H9800" s="2">
        <f t="shared" si="613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tr">
        <f t="shared" si="615"/>
        <v>loss</v>
      </c>
      <c r="P9800" s="2" t="s">
        <v>17</v>
      </c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614"/>
        <v>Good Sales</v>
      </c>
      <c r="F9801" s="2">
        <v>0.16</v>
      </c>
      <c r="G9801" s="2">
        <f t="shared" si="612"/>
        <v>538.16</v>
      </c>
      <c r="H9801" s="2">
        <f t="shared" si="613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tr">
        <f t="shared" si="615"/>
        <v>loss</v>
      </c>
      <c r="P9801" s="2" t="s">
        <v>28</v>
      </c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614"/>
        <v>Good Sales</v>
      </c>
      <c r="F9802" s="2">
        <v>0.23</v>
      </c>
      <c r="G9802" s="2">
        <f t="shared" si="612"/>
        <v>1068.925</v>
      </c>
      <c r="H9802" s="2">
        <f t="shared" si="613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tr">
        <f t="shared" si="615"/>
        <v>loss</v>
      </c>
      <c r="P9802" s="2" t="s">
        <v>39</v>
      </c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614"/>
        <v>concerning</v>
      </c>
      <c r="F9803" s="2">
        <v>0.01</v>
      </c>
      <c r="G9803" s="2">
        <f t="shared" si="612"/>
        <v>4.4587000000000003</v>
      </c>
      <c r="H9803" s="2">
        <f t="shared" si="613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tr">
        <f t="shared" si="615"/>
        <v>loss</v>
      </c>
      <c r="P9803" s="2" t="s">
        <v>34</v>
      </c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614"/>
        <v>Good Sales</v>
      </c>
      <c r="F9804" s="2">
        <v>0.26</v>
      </c>
      <c r="G9804" s="2">
        <f t="shared" si="612"/>
        <v>1240.5718000000002</v>
      </c>
      <c r="H9804" s="2">
        <f t="shared" si="613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tr">
        <f t="shared" si="615"/>
        <v>profit</v>
      </c>
      <c r="P9804" s="2" t="s">
        <v>34</v>
      </c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614"/>
        <v>Good Sales</v>
      </c>
      <c r="F9805" s="2">
        <v>0.27</v>
      </c>
      <c r="G9805" s="2">
        <f t="shared" si="612"/>
        <v>1231.1973</v>
      </c>
      <c r="H9805" s="2">
        <f t="shared" si="613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tr">
        <f t="shared" si="615"/>
        <v>loss</v>
      </c>
      <c r="P9805" s="2" t="s">
        <v>39</v>
      </c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614"/>
        <v>concerning</v>
      </c>
      <c r="F9806" s="2">
        <v>0.46</v>
      </c>
      <c r="G9806" s="2">
        <f t="shared" si="612"/>
        <v>311.36939999999998</v>
      </c>
      <c r="H9806" s="2">
        <f t="shared" si="613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tr">
        <f t="shared" si="615"/>
        <v>loss</v>
      </c>
      <c r="P9806" s="2" t="s">
        <v>28</v>
      </c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614"/>
        <v>Good Sales</v>
      </c>
      <c r="F9807" s="2">
        <v>0.19</v>
      </c>
      <c r="G9807" s="2">
        <f t="shared" si="612"/>
        <v>189.91830000000002</v>
      </c>
      <c r="H9807" s="2">
        <f t="shared" si="613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tr">
        <f t="shared" si="615"/>
        <v>loss</v>
      </c>
      <c r="P9807" s="2" t="s">
        <v>28</v>
      </c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614"/>
        <v>Good Sales</v>
      </c>
      <c r="F9808" s="2">
        <v>0.28999999999999998</v>
      </c>
      <c r="G9808" s="2">
        <f t="shared" si="612"/>
        <v>471.77779999999996</v>
      </c>
      <c r="H9808" s="2">
        <f t="shared" si="613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tr">
        <f t="shared" si="615"/>
        <v>loss</v>
      </c>
      <c r="P9808" s="2" t="s">
        <v>34</v>
      </c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614"/>
        <v>Good Sales</v>
      </c>
      <c r="F9809" s="2">
        <v>0.37</v>
      </c>
      <c r="G9809" s="2">
        <f t="shared" si="612"/>
        <v>1051.6732</v>
      </c>
      <c r="H9809" s="2">
        <f t="shared" si="613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tr">
        <f t="shared" si="615"/>
        <v>loss</v>
      </c>
      <c r="P9809" s="2" t="s">
        <v>28</v>
      </c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614"/>
        <v>concerning</v>
      </c>
      <c r="F9810" s="2">
        <v>0.3</v>
      </c>
      <c r="G9810" s="2">
        <f t="shared" si="612"/>
        <v>227.67899999999997</v>
      </c>
      <c r="H9810" s="2">
        <f t="shared" si="613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tr">
        <f t="shared" si="615"/>
        <v>loss</v>
      </c>
      <c r="P9810" s="2" t="s">
        <v>34</v>
      </c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614"/>
        <v>Good Sales</v>
      </c>
      <c r="F9811" s="2">
        <v>0.08</v>
      </c>
      <c r="G9811" s="2">
        <f t="shared" si="612"/>
        <v>86.531200000000013</v>
      </c>
      <c r="H9811" s="2">
        <f t="shared" si="613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tr">
        <f t="shared" si="615"/>
        <v>loss</v>
      </c>
      <c r="P9811" s="2" t="s">
        <v>34</v>
      </c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614"/>
        <v>Good Sales</v>
      </c>
      <c r="F9812" s="2">
        <v>0.09</v>
      </c>
      <c r="G9812" s="2">
        <f t="shared" si="612"/>
        <v>407.07989999999995</v>
      </c>
      <c r="H9812" s="2">
        <f t="shared" si="613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tr">
        <f t="shared" si="615"/>
        <v>profit</v>
      </c>
      <c r="P9812" s="2" t="s">
        <v>17</v>
      </c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614"/>
        <v>concerning</v>
      </c>
      <c r="F9813" s="2">
        <v>7.0000000000000007E-2</v>
      </c>
      <c r="G9813" s="2">
        <f t="shared" si="612"/>
        <v>44.489900000000006</v>
      </c>
      <c r="H9813" s="2">
        <f t="shared" si="613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tr">
        <f t="shared" si="615"/>
        <v>loss</v>
      </c>
      <c r="P9813" s="2" t="s">
        <v>34</v>
      </c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614"/>
        <v>Good Sales</v>
      </c>
      <c r="F9814" s="2">
        <v>0.11</v>
      </c>
      <c r="G9814" s="2">
        <f t="shared" si="612"/>
        <v>225.995</v>
      </c>
      <c r="H9814" s="2">
        <f t="shared" si="613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tr">
        <f t="shared" si="615"/>
        <v>loss</v>
      </c>
      <c r="P9814" s="2" t="s">
        <v>34</v>
      </c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614"/>
        <v>Good Sales</v>
      </c>
      <c r="F9815" s="2">
        <v>0.16</v>
      </c>
      <c r="G9815" s="2">
        <f t="shared" si="612"/>
        <v>614.19360000000006</v>
      </c>
      <c r="H9815" s="2">
        <f t="shared" si="613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tr">
        <f t="shared" si="615"/>
        <v>loss</v>
      </c>
      <c r="P9815" s="2" t="s">
        <v>39</v>
      </c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614"/>
        <v>Good Sales</v>
      </c>
      <c r="F9816" s="2">
        <v>0.37</v>
      </c>
      <c r="G9816" s="2">
        <f t="shared" si="612"/>
        <v>1648.0022000000001</v>
      </c>
      <c r="H9816" s="2">
        <f t="shared" si="613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tr">
        <f t="shared" si="615"/>
        <v>profit</v>
      </c>
      <c r="P9816" s="2" t="s">
        <v>48</v>
      </c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614"/>
        <v>Good Sales</v>
      </c>
      <c r="F9817" s="2">
        <v>0.03</v>
      </c>
      <c r="G9817" s="2">
        <f t="shared" si="612"/>
        <v>52.398299999999992</v>
      </c>
      <c r="H9817" s="2">
        <f t="shared" si="613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tr">
        <f t="shared" si="615"/>
        <v>loss</v>
      </c>
      <c r="P9817" s="2" t="s">
        <v>17</v>
      </c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614"/>
        <v>Good Sales</v>
      </c>
      <c r="F9818" s="2">
        <v>0.41</v>
      </c>
      <c r="G9818" s="2">
        <f t="shared" si="612"/>
        <v>371.35339999999997</v>
      </c>
      <c r="H9818" s="2">
        <f t="shared" si="613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tr">
        <f t="shared" si="615"/>
        <v>loss</v>
      </c>
      <c r="P9818" s="2" t="s">
        <v>28</v>
      </c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614"/>
        <v>Good Sales</v>
      </c>
      <c r="F9819" s="2">
        <v>0.13</v>
      </c>
      <c r="G9819" s="2">
        <f t="shared" si="612"/>
        <v>482.47680000000003</v>
      </c>
      <c r="H9819" s="2">
        <f t="shared" si="613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tr">
        <f t="shared" si="615"/>
        <v>loss</v>
      </c>
      <c r="P9819" s="2" t="s">
        <v>23</v>
      </c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614"/>
        <v>Good Sales</v>
      </c>
      <c r="F9820" s="2">
        <v>0.31</v>
      </c>
      <c r="G9820" s="2">
        <f t="shared" si="612"/>
        <v>1204.5143</v>
      </c>
      <c r="H9820" s="2">
        <f t="shared" si="613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tr">
        <f t="shared" si="615"/>
        <v>profit</v>
      </c>
      <c r="P9820" s="2" t="s">
        <v>28</v>
      </c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614"/>
        <v>Good Sales</v>
      </c>
      <c r="F9821" s="2">
        <v>0.28000000000000003</v>
      </c>
      <c r="G9821" s="2">
        <f t="shared" si="612"/>
        <v>1372.6048000000001</v>
      </c>
      <c r="H9821" s="2">
        <f t="shared" si="613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tr">
        <f t="shared" si="615"/>
        <v>profit</v>
      </c>
      <c r="P9821" s="2" t="s">
        <v>28</v>
      </c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614"/>
        <v>concerning</v>
      </c>
      <c r="F9822" s="2">
        <v>0.08</v>
      </c>
      <c r="G9822" s="2">
        <f t="shared" si="612"/>
        <v>62.700800000000001</v>
      </c>
      <c r="H9822" s="2">
        <f t="shared" si="613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tr">
        <f t="shared" si="615"/>
        <v>loss</v>
      </c>
      <c r="P9822" s="2" t="s">
        <v>17</v>
      </c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614"/>
        <v>Good Sales</v>
      </c>
      <c r="F9823" s="2">
        <v>0.14000000000000001</v>
      </c>
      <c r="G9823" s="2">
        <f t="shared" si="612"/>
        <v>500.66240000000005</v>
      </c>
      <c r="H9823" s="2">
        <f t="shared" si="613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tr">
        <f t="shared" si="615"/>
        <v>profit</v>
      </c>
      <c r="P9823" s="2" t="s">
        <v>17</v>
      </c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614"/>
        <v>Good Sales</v>
      </c>
      <c r="F9824" s="2">
        <v>0.15</v>
      </c>
      <c r="G9824" s="2">
        <f t="shared" si="612"/>
        <v>321.70949999999999</v>
      </c>
      <c r="H9824" s="2">
        <f t="shared" si="613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tr">
        <f t="shared" si="615"/>
        <v>loss</v>
      </c>
      <c r="P9824" s="2" t="s">
        <v>48</v>
      </c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614"/>
        <v>Good Sales</v>
      </c>
      <c r="F9825" s="2">
        <v>0.31</v>
      </c>
      <c r="G9825" s="2">
        <f t="shared" si="612"/>
        <v>1420.3208000000002</v>
      </c>
      <c r="H9825" s="2">
        <f t="shared" si="613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tr">
        <f t="shared" si="615"/>
        <v>profit</v>
      </c>
      <c r="P9825" s="2" t="s">
        <v>39</v>
      </c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614"/>
        <v>Good Sales</v>
      </c>
      <c r="F9826" s="2">
        <v>0.39</v>
      </c>
      <c r="G9826" s="2">
        <f t="shared" si="612"/>
        <v>818.36429999999996</v>
      </c>
      <c r="H9826" s="2">
        <f t="shared" si="613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tr">
        <f t="shared" si="615"/>
        <v>loss</v>
      </c>
      <c r="P9826" s="2" t="s">
        <v>48</v>
      </c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614"/>
        <v>Good Sales</v>
      </c>
      <c r="F9827" s="2">
        <v>0.5</v>
      </c>
      <c r="G9827" s="2">
        <f t="shared" si="612"/>
        <v>1142.605</v>
      </c>
      <c r="H9827" s="2">
        <f t="shared" si="613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tr">
        <f t="shared" si="615"/>
        <v>loss</v>
      </c>
      <c r="P9827" s="2" t="s">
        <v>39</v>
      </c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614"/>
        <v>concerning</v>
      </c>
      <c r="F9828" s="2">
        <v>0.05</v>
      </c>
      <c r="G9828" s="2">
        <f t="shared" si="612"/>
        <v>36.064999999999998</v>
      </c>
      <c r="H9828" s="2">
        <f t="shared" si="613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tr">
        <f t="shared" si="615"/>
        <v>loss</v>
      </c>
      <c r="P9828" s="2" t="s">
        <v>23</v>
      </c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614"/>
        <v>Good Sales</v>
      </c>
      <c r="F9829" s="2">
        <v>0.47</v>
      </c>
      <c r="G9829" s="2">
        <f t="shared" si="612"/>
        <v>786.11729999999989</v>
      </c>
      <c r="H9829" s="2">
        <f t="shared" si="613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tr">
        <f t="shared" si="615"/>
        <v>loss</v>
      </c>
      <c r="P9829" s="2" t="s">
        <v>23</v>
      </c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614"/>
        <v>Good Sales</v>
      </c>
      <c r="F9830" s="2">
        <v>0.28000000000000003</v>
      </c>
      <c r="G9830" s="2">
        <f t="shared" si="612"/>
        <v>577.95360000000005</v>
      </c>
      <c r="H9830" s="2">
        <f t="shared" si="613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tr">
        <f t="shared" si="615"/>
        <v>loss</v>
      </c>
      <c r="P9830" s="2" t="s">
        <v>39</v>
      </c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614"/>
        <v>concerning</v>
      </c>
      <c r="F9831" s="2">
        <v>0.18</v>
      </c>
      <c r="G9831" s="2">
        <f t="shared" si="612"/>
        <v>33.4422</v>
      </c>
      <c r="H9831" s="2">
        <f t="shared" si="613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tr">
        <f t="shared" si="615"/>
        <v>loss</v>
      </c>
      <c r="P9831" s="2" t="s">
        <v>48</v>
      </c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614"/>
        <v>Good Sales</v>
      </c>
      <c r="F9832" s="2">
        <v>0.14000000000000001</v>
      </c>
      <c r="G9832" s="2">
        <f t="shared" si="612"/>
        <v>314.17540000000002</v>
      </c>
      <c r="H9832" s="2">
        <f t="shared" si="613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tr">
        <f t="shared" si="615"/>
        <v>loss</v>
      </c>
      <c r="P9832" s="2" t="s">
        <v>39</v>
      </c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614"/>
        <v>Good Sales</v>
      </c>
      <c r="F9833" s="2">
        <v>0.1</v>
      </c>
      <c r="G9833" s="2">
        <f t="shared" si="612"/>
        <v>174.79600000000002</v>
      </c>
      <c r="H9833" s="2">
        <f t="shared" si="613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tr">
        <f t="shared" si="615"/>
        <v>loss</v>
      </c>
      <c r="P9833" s="2" t="s">
        <v>39</v>
      </c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614"/>
        <v>Good Sales</v>
      </c>
      <c r="F9834" s="2">
        <v>0.28000000000000003</v>
      </c>
      <c r="G9834" s="2">
        <f t="shared" si="612"/>
        <v>1130.8668</v>
      </c>
      <c r="H9834" s="2">
        <f t="shared" si="613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tr">
        <f t="shared" si="615"/>
        <v>loss</v>
      </c>
      <c r="P9834" s="2" t="s">
        <v>39</v>
      </c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614"/>
        <v>concerning</v>
      </c>
      <c r="F9835" s="2">
        <v>0.47</v>
      </c>
      <c r="G9835" s="2">
        <f t="shared" si="612"/>
        <v>293.67950000000002</v>
      </c>
      <c r="H9835" s="2">
        <f t="shared" si="613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tr">
        <f t="shared" si="615"/>
        <v>loss</v>
      </c>
      <c r="P9835" s="2" t="s">
        <v>28</v>
      </c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614"/>
        <v>Good Sales</v>
      </c>
      <c r="F9836" s="2">
        <v>0.09</v>
      </c>
      <c r="G9836" s="2">
        <f t="shared" si="612"/>
        <v>344.2527</v>
      </c>
      <c r="H9836" s="2">
        <f t="shared" si="613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tr">
        <f t="shared" si="615"/>
        <v>loss</v>
      </c>
      <c r="P9836" s="2" t="s">
        <v>17</v>
      </c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614"/>
        <v>Good Sales</v>
      </c>
      <c r="F9837" s="2">
        <v>0.22</v>
      </c>
      <c r="G9837" s="2">
        <f t="shared" si="612"/>
        <v>791.70519999999999</v>
      </c>
      <c r="H9837" s="2">
        <f t="shared" si="613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tr">
        <f t="shared" si="615"/>
        <v>loss</v>
      </c>
      <c r="P9837" s="2" t="s">
        <v>23</v>
      </c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614"/>
        <v>Good Sales</v>
      </c>
      <c r="F9838" s="2">
        <v>0.1</v>
      </c>
      <c r="G9838" s="2">
        <f t="shared" si="612"/>
        <v>128.47300000000001</v>
      </c>
      <c r="H9838" s="2">
        <f t="shared" si="613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tr">
        <f t="shared" si="615"/>
        <v>loss</v>
      </c>
      <c r="P9838" s="2" t="s">
        <v>39</v>
      </c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614"/>
        <v>concerning</v>
      </c>
      <c r="F9839" s="2">
        <v>0.09</v>
      </c>
      <c r="G9839" s="2">
        <f t="shared" si="612"/>
        <v>45.722699999999996</v>
      </c>
      <c r="H9839" s="2">
        <f t="shared" si="613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tr">
        <f t="shared" si="615"/>
        <v>loss</v>
      </c>
      <c r="P9839" s="2" t="s">
        <v>39</v>
      </c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614"/>
        <v>Good Sales</v>
      </c>
      <c r="F9840" s="2">
        <v>0.43</v>
      </c>
      <c r="G9840" s="2">
        <f t="shared" si="612"/>
        <v>1816.7413999999999</v>
      </c>
      <c r="H9840" s="2">
        <f t="shared" si="613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tr">
        <f t="shared" si="615"/>
        <v>loss</v>
      </c>
      <c r="P9840" s="2" t="s">
        <v>34</v>
      </c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614"/>
        <v>Good Sales</v>
      </c>
      <c r="F9841" s="2">
        <v>0.13</v>
      </c>
      <c r="G9841" s="2">
        <f t="shared" si="612"/>
        <v>171.88730000000001</v>
      </c>
      <c r="H9841" s="2">
        <f t="shared" si="613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tr">
        <f t="shared" si="615"/>
        <v>loss</v>
      </c>
      <c r="P9841" s="2" t="s">
        <v>17</v>
      </c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614"/>
        <v>Good Sales</v>
      </c>
      <c r="F9842" s="2">
        <v>0.12</v>
      </c>
      <c r="G9842" s="2">
        <f t="shared" si="612"/>
        <v>97.588799999999992</v>
      </c>
      <c r="H9842" s="2">
        <f t="shared" si="613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tr">
        <f t="shared" si="615"/>
        <v>loss</v>
      </c>
      <c r="P9842" s="2" t="s">
        <v>17</v>
      </c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614"/>
        <v>Good Sales</v>
      </c>
      <c r="F9843" s="2">
        <v>0.45</v>
      </c>
      <c r="G9843" s="2">
        <f t="shared" si="612"/>
        <v>836.67600000000004</v>
      </c>
      <c r="H9843" s="2">
        <f t="shared" si="613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tr">
        <f t="shared" si="615"/>
        <v>loss</v>
      </c>
      <c r="P9843" s="2" t="s">
        <v>48</v>
      </c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614"/>
        <v>Good Sales</v>
      </c>
      <c r="F9844" s="2">
        <v>0.19</v>
      </c>
      <c r="G9844" s="2">
        <f t="shared" si="612"/>
        <v>392.22269999999997</v>
      </c>
      <c r="H9844" s="2">
        <f t="shared" si="613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tr">
        <f t="shared" si="615"/>
        <v>loss</v>
      </c>
      <c r="P9844" s="2" t="s">
        <v>23</v>
      </c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614"/>
        <v>Good Sales</v>
      </c>
      <c r="F9845" s="2">
        <v>0</v>
      </c>
      <c r="G9845" s="2">
        <f t="shared" si="612"/>
        <v>0</v>
      </c>
      <c r="H9845" s="2">
        <f t="shared" si="613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tr">
        <f t="shared" si="615"/>
        <v>loss</v>
      </c>
      <c r="P9845" s="2" t="s">
        <v>39</v>
      </c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614"/>
        <v>Good Sales</v>
      </c>
      <c r="F9846" s="2">
        <v>0.36</v>
      </c>
      <c r="G9846" s="2">
        <f t="shared" si="612"/>
        <v>1758.5136</v>
      </c>
      <c r="H9846" s="2">
        <f t="shared" si="613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tr">
        <f t="shared" si="615"/>
        <v>profit</v>
      </c>
      <c r="P9846" s="2" t="s">
        <v>17</v>
      </c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614"/>
        <v>Good Sales</v>
      </c>
      <c r="F9847" s="2">
        <v>0.26</v>
      </c>
      <c r="G9847" s="2">
        <f t="shared" si="612"/>
        <v>1148.1652000000001</v>
      </c>
      <c r="H9847" s="2">
        <f t="shared" si="613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tr">
        <f t="shared" si="615"/>
        <v>profit</v>
      </c>
      <c r="P9847" s="2" t="s">
        <v>34</v>
      </c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614"/>
        <v>Good Sales</v>
      </c>
      <c r="F9848" s="2">
        <v>0.39</v>
      </c>
      <c r="G9848" s="2">
        <f t="shared" si="612"/>
        <v>1707.2562</v>
      </c>
      <c r="H9848" s="2">
        <f t="shared" si="613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tr">
        <f t="shared" si="615"/>
        <v>loss</v>
      </c>
      <c r="P9848" s="2" t="s">
        <v>23</v>
      </c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614"/>
        <v>Good Sales</v>
      </c>
      <c r="F9849" s="2">
        <v>0.28999999999999998</v>
      </c>
      <c r="G9849" s="2">
        <f t="shared" si="612"/>
        <v>595.64839999999992</v>
      </c>
      <c r="H9849" s="2">
        <f t="shared" si="613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tr">
        <f t="shared" si="615"/>
        <v>loss</v>
      </c>
      <c r="P9849" s="2" t="s">
        <v>17</v>
      </c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614"/>
        <v>Good Sales</v>
      </c>
      <c r="F9850" s="2">
        <v>0.18</v>
      </c>
      <c r="G9850" s="2">
        <f t="shared" si="612"/>
        <v>867.25080000000003</v>
      </c>
      <c r="H9850" s="2">
        <f t="shared" si="613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tr">
        <f t="shared" si="615"/>
        <v>profit</v>
      </c>
      <c r="P9850" s="2" t="s">
        <v>39</v>
      </c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614"/>
        <v>Good Sales</v>
      </c>
      <c r="F9851" s="2">
        <v>0.03</v>
      </c>
      <c r="G9851" s="2">
        <f t="shared" si="612"/>
        <v>103.5501</v>
      </c>
      <c r="H9851" s="2">
        <f t="shared" si="613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tr">
        <f t="shared" si="615"/>
        <v>loss</v>
      </c>
      <c r="P9851" s="2" t="s">
        <v>48</v>
      </c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614"/>
        <v>Good Sales</v>
      </c>
      <c r="F9852" s="2">
        <v>0.43</v>
      </c>
      <c r="G9852" s="2">
        <f t="shared" si="612"/>
        <v>1796.0111000000002</v>
      </c>
      <c r="H9852" s="2">
        <f t="shared" si="613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tr">
        <f t="shared" si="615"/>
        <v>profit</v>
      </c>
      <c r="P9852" s="2" t="s">
        <v>48</v>
      </c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614"/>
        <v>Good Sales</v>
      </c>
      <c r="F9853" s="2">
        <v>0.1</v>
      </c>
      <c r="G9853" s="2">
        <f t="shared" si="612"/>
        <v>255.429</v>
      </c>
      <c r="H9853" s="2">
        <f t="shared" si="613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tr">
        <f t="shared" si="615"/>
        <v>loss</v>
      </c>
      <c r="P9853" s="2" t="s">
        <v>28</v>
      </c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614"/>
        <v>Good Sales</v>
      </c>
      <c r="F9854" s="2">
        <v>0.49</v>
      </c>
      <c r="G9854" s="2">
        <f t="shared" si="612"/>
        <v>434.63979999999998</v>
      </c>
      <c r="H9854" s="2">
        <f t="shared" si="613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tr">
        <f t="shared" si="615"/>
        <v>loss</v>
      </c>
      <c r="P9854" s="2" t="s">
        <v>48</v>
      </c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614"/>
        <v>Good Sales</v>
      </c>
      <c r="F9855" s="2">
        <v>0.12</v>
      </c>
      <c r="G9855" s="2">
        <f t="shared" si="612"/>
        <v>533.48879999999997</v>
      </c>
      <c r="H9855" s="2">
        <f t="shared" si="613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tr">
        <f t="shared" si="615"/>
        <v>profit</v>
      </c>
      <c r="P9855" s="2" t="s">
        <v>34</v>
      </c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614"/>
        <v>Good Sales</v>
      </c>
      <c r="F9856" s="2">
        <v>0.41</v>
      </c>
      <c r="G9856" s="2">
        <f t="shared" si="612"/>
        <v>1018.2308999999999</v>
      </c>
      <c r="H9856" s="2">
        <f t="shared" si="613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tr">
        <f t="shared" si="615"/>
        <v>loss</v>
      </c>
      <c r="P9856" s="2" t="s">
        <v>48</v>
      </c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614"/>
        <v>Good Sales</v>
      </c>
      <c r="F9857" s="2">
        <v>0.39</v>
      </c>
      <c r="G9857" s="2">
        <f t="shared" si="612"/>
        <v>1889.9088000000002</v>
      </c>
      <c r="H9857" s="2">
        <f t="shared" si="613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tr">
        <f t="shared" si="615"/>
        <v>loss</v>
      </c>
      <c r="P9857" s="2" t="s">
        <v>28</v>
      </c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614"/>
        <v>Good Sales</v>
      </c>
      <c r="F9858" s="2">
        <v>0.23</v>
      </c>
      <c r="G9858" s="2">
        <f t="shared" ref="G9858:G9921" si="616">D9858*F9858</f>
        <v>310.22859999999997</v>
      </c>
      <c r="H9858" s="2">
        <f t="shared" ref="H9858:H9921" si="617">D9858-G9858</f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tr">
        <f t="shared" si="615"/>
        <v>loss</v>
      </c>
      <c r="P9858" s="2" t="s">
        <v>17</v>
      </c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618">IF(D9859&gt;800,"Good Sales","concerning")</f>
        <v>Good Sales</v>
      </c>
      <c r="F9859" s="2">
        <v>0.2</v>
      </c>
      <c r="G9859" s="2">
        <f t="shared" si="616"/>
        <v>992.53200000000004</v>
      </c>
      <c r="H9859" s="2">
        <f t="shared" si="617"/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tr">
        <f t="shared" ref="O9859:O9922" si="619">IF(N9859&gt;800,"profit","loss")</f>
        <v>profit</v>
      </c>
      <c r="P9859" s="2" t="s">
        <v>23</v>
      </c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618"/>
        <v>Good Sales</v>
      </c>
      <c r="F9860" s="2">
        <v>0.35</v>
      </c>
      <c r="G9860" s="2">
        <f t="shared" si="616"/>
        <v>416.45800000000003</v>
      </c>
      <c r="H9860" s="2">
        <f t="shared" si="617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tr">
        <f t="shared" si="619"/>
        <v>loss</v>
      </c>
      <c r="P9860" s="2" t="s">
        <v>28</v>
      </c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618"/>
        <v>Good Sales</v>
      </c>
      <c r="F9861" s="2">
        <v>0.26</v>
      </c>
      <c r="G9861" s="2">
        <f t="shared" si="616"/>
        <v>495.04520000000002</v>
      </c>
      <c r="H9861" s="2">
        <f t="shared" si="617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tr">
        <f t="shared" si="619"/>
        <v>loss</v>
      </c>
      <c r="P9861" s="2" t="s">
        <v>17</v>
      </c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618"/>
        <v>Good Sales</v>
      </c>
      <c r="F9862" s="2">
        <v>0.32</v>
      </c>
      <c r="G9862" s="2">
        <f t="shared" si="616"/>
        <v>963.41759999999999</v>
      </c>
      <c r="H9862" s="2">
        <f t="shared" si="617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tr">
        <f t="shared" si="619"/>
        <v>loss</v>
      </c>
      <c r="P9862" s="2" t="s">
        <v>28</v>
      </c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618"/>
        <v>Good Sales</v>
      </c>
      <c r="F9863" s="2">
        <v>0.24</v>
      </c>
      <c r="G9863" s="2">
        <f t="shared" si="616"/>
        <v>839.34720000000004</v>
      </c>
      <c r="H9863" s="2">
        <f t="shared" si="617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tr">
        <f t="shared" si="619"/>
        <v>loss</v>
      </c>
      <c r="P9863" s="2" t="s">
        <v>34</v>
      </c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618"/>
        <v>Good Sales</v>
      </c>
      <c r="F9864" s="2">
        <v>0.28000000000000003</v>
      </c>
      <c r="G9864" s="2">
        <f t="shared" si="616"/>
        <v>1016.2264000000001</v>
      </c>
      <c r="H9864" s="2">
        <f t="shared" si="617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tr">
        <f t="shared" si="619"/>
        <v>loss</v>
      </c>
      <c r="P9864" s="2" t="s">
        <v>23</v>
      </c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618"/>
        <v>Good Sales</v>
      </c>
      <c r="F9865" s="2">
        <v>0.09</v>
      </c>
      <c r="G9865" s="2">
        <f t="shared" si="616"/>
        <v>219.02759999999998</v>
      </c>
      <c r="H9865" s="2">
        <f t="shared" si="617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tr">
        <f t="shared" si="619"/>
        <v>loss</v>
      </c>
      <c r="P9865" s="2" t="s">
        <v>48</v>
      </c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618"/>
        <v>concerning</v>
      </c>
      <c r="F9866" s="2">
        <v>0.03</v>
      </c>
      <c r="G9866" s="2">
        <f t="shared" si="616"/>
        <v>14.2935</v>
      </c>
      <c r="H9866" s="2">
        <f t="shared" si="617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tr">
        <f t="shared" si="619"/>
        <v>loss</v>
      </c>
      <c r="P9866" s="2" t="s">
        <v>34</v>
      </c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618"/>
        <v>Good Sales</v>
      </c>
      <c r="F9867" s="2">
        <v>0.18</v>
      </c>
      <c r="G9867" s="2">
        <f t="shared" si="616"/>
        <v>455.51519999999994</v>
      </c>
      <c r="H9867" s="2">
        <f t="shared" si="617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tr">
        <f t="shared" si="619"/>
        <v>loss</v>
      </c>
      <c r="P9867" s="2" t="s">
        <v>34</v>
      </c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618"/>
        <v>Good Sales</v>
      </c>
      <c r="F9868" s="2">
        <v>0.23</v>
      </c>
      <c r="G9868" s="2">
        <f t="shared" si="616"/>
        <v>400.19310000000002</v>
      </c>
      <c r="H9868" s="2">
        <f t="shared" si="617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tr">
        <f t="shared" si="619"/>
        <v>loss</v>
      </c>
      <c r="P9868" s="2" t="s">
        <v>23</v>
      </c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618"/>
        <v>Good Sales</v>
      </c>
      <c r="F9869" s="2">
        <v>0.45</v>
      </c>
      <c r="G9869" s="2">
        <f t="shared" si="616"/>
        <v>1495.1295000000002</v>
      </c>
      <c r="H9869" s="2">
        <f t="shared" si="617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tr">
        <f t="shared" si="619"/>
        <v>profit</v>
      </c>
      <c r="P9869" s="2" t="s">
        <v>48</v>
      </c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618"/>
        <v>Good Sales</v>
      </c>
      <c r="F9870" s="2">
        <v>0.21</v>
      </c>
      <c r="G9870" s="2">
        <f t="shared" si="616"/>
        <v>208.5615</v>
      </c>
      <c r="H9870" s="2">
        <f t="shared" si="617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tr">
        <f t="shared" si="619"/>
        <v>loss</v>
      </c>
      <c r="P9870" s="2" t="s">
        <v>34</v>
      </c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618"/>
        <v>Good Sales</v>
      </c>
      <c r="F9871" s="2">
        <v>0.22</v>
      </c>
      <c r="G9871" s="2">
        <f t="shared" si="616"/>
        <v>446.63740000000001</v>
      </c>
      <c r="H9871" s="2">
        <f t="shared" si="617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tr">
        <f t="shared" si="619"/>
        <v>loss</v>
      </c>
      <c r="P9871" s="2" t="s">
        <v>39</v>
      </c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618"/>
        <v>Good Sales</v>
      </c>
      <c r="F9872" s="2">
        <v>0.34</v>
      </c>
      <c r="G9872" s="2">
        <f t="shared" si="616"/>
        <v>1643.5532000000001</v>
      </c>
      <c r="H9872" s="2">
        <f t="shared" si="617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tr">
        <f t="shared" si="619"/>
        <v>profit</v>
      </c>
      <c r="P9872" s="2" t="s">
        <v>34</v>
      </c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618"/>
        <v>concerning</v>
      </c>
      <c r="F9873" s="2">
        <v>0.1</v>
      </c>
      <c r="G9873" s="2">
        <f t="shared" si="616"/>
        <v>53.545000000000009</v>
      </c>
      <c r="H9873" s="2">
        <f t="shared" si="617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tr">
        <f t="shared" si="619"/>
        <v>loss</v>
      </c>
      <c r="P9873" s="2" t="s">
        <v>28</v>
      </c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618"/>
        <v>Good Sales</v>
      </c>
      <c r="F9874" s="2">
        <v>0.44</v>
      </c>
      <c r="G9874" s="2">
        <f t="shared" si="616"/>
        <v>1342.6336000000001</v>
      </c>
      <c r="H9874" s="2">
        <f t="shared" si="617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tr">
        <f t="shared" si="619"/>
        <v>loss</v>
      </c>
      <c r="P9874" s="2" t="s">
        <v>34</v>
      </c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618"/>
        <v>concerning</v>
      </c>
      <c r="F9875" s="2">
        <v>0.21</v>
      </c>
      <c r="G9875" s="2">
        <f t="shared" si="616"/>
        <v>114.27779999999998</v>
      </c>
      <c r="H9875" s="2">
        <f t="shared" si="617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tr">
        <f t="shared" si="619"/>
        <v>loss</v>
      </c>
      <c r="P9875" s="2" t="s">
        <v>48</v>
      </c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618"/>
        <v>Good Sales</v>
      </c>
      <c r="F9876" s="2">
        <v>0.47</v>
      </c>
      <c r="G9876" s="2">
        <f t="shared" si="616"/>
        <v>408.56159999999994</v>
      </c>
      <c r="H9876" s="2">
        <f t="shared" si="617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tr">
        <f t="shared" si="619"/>
        <v>loss</v>
      </c>
      <c r="P9876" s="2" t="s">
        <v>39</v>
      </c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618"/>
        <v>Good Sales</v>
      </c>
      <c r="F9877" s="2">
        <v>0.14000000000000001</v>
      </c>
      <c r="G9877" s="2">
        <f t="shared" si="616"/>
        <v>428.98520000000002</v>
      </c>
      <c r="H9877" s="2">
        <f t="shared" si="617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tr">
        <f t="shared" si="619"/>
        <v>loss</v>
      </c>
      <c r="P9877" s="2" t="s">
        <v>48</v>
      </c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618"/>
        <v>Good Sales</v>
      </c>
      <c r="F9878" s="2">
        <v>0.23</v>
      </c>
      <c r="G9878" s="2">
        <f t="shared" si="616"/>
        <v>523.38340000000005</v>
      </c>
      <c r="H9878" s="2">
        <f t="shared" si="617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tr">
        <f t="shared" si="619"/>
        <v>loss</v>
      </c>
      <c r="P9878" s="2" t="s">
        <v>17</v>
      </c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618"/>
        <v>Good Sales</v>
      </c>
      <c r="F9879" s="2">
        <v>0.39</v>
      </c>
      <c r="G9879" s="2">
        <f t="shared" si="616"/>
        <v>1087.1835000000001</v>
      </c>
      <c r="H9879" s="2">
        <f t="shared" si="617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tr">
        <f t="shared" si="619"/>
        <v>loss</v>
      </c>
      <c r="P9879" s="2" t="s">
        <v>48</v>
      </c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618"/>
        <v>Good Sales</v>
      </c>
      <c r="F9880" s="2">
        <v>0.28000000000000003</v>
      </c>
      <c r="G9880" s="2">
        <f t="shared" si="616"/>
        <v>1235.1836000000001</v>
      </c>
      <c r="H9880" s="2">
        <f t="shared" si="617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tr">
        <f t="shared" si="619"/>
        <v>loss</v>
      </c>
      <c r="P9880" s="2" t="s">
        <v>34</v>
      </c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618"/>
        <v>Good Sales</v>
      </c>
      <c r="F9881" s="2">
        <v>0.33</v>
      </c>
      <c r="G9881" s="2">
        <f t="shared" si="616"/>
        <v>1354.4784</v>
      </c>
      <c r="H9881" s="2">
        <f t="shared" si="617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tr">
        <f t="shared" si="619"/>
        <v>profit</v>
      </c>
      <c r="P9881" s="2" t="s">
        <v>17</v>
      </c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618"/>
        <v>Good Sales</v>
      </c>
      <c r="F9882" s="2">
        <v>0.14000000000000001</v>
      </c>
      <c r="G9882" s="2">
        <f t="shared" si="616"/>
        <v>623.15539999999999</v>
      </c>
      <c r="H9882" s="2">
        <f t="shared" si="617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tr">
        <f t="shared" si="619"/>
        <v>loss</v>
      </c>
      <c r="P9882" s="2" t="s">
        <v>48</v>
      </c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618"/>
        <v>Good Sales</v>
      </c>
      <c r="F9883" s="2">
        <v>0.16</v>
      </c>
      <c r="G9883" s="2">
        <f t="shared" si="616"/>
        <v>499.14400000000001</v>
      </c>
      <c r="H9883" s="2">
        <f t="shared" si="617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tr">
        <f t="shared" si="619"/>
        <v>loss</v>
      </c>
      <c r="P9883" s="2" t="s">
        <v>39</v>
      </c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618"/>
        <v>Good Sales</v>
      </c>
      <c r="F9884" s="2">
        <v>0.25</v>
      </c>
      <c r="G9884" s="2">
        <f t="shared" si="616"/>
        <v>624.8125</v>
      </c>
      <c r="H9884" s="2">
        <f t="shared" si="617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tr">
        <f t="shared" si="619"/>
        <v>loss</v>
      </c>
      <c r="P9884" s="2" t="s">
        <v>17</v>
      </c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618"/>
        <v>Good Sales</v>
      </c>
      <c r="F9885" s="2">
        <v>0.1</v>
      </c>
      <c r="G9885" s="2">
        <f t="shared" si="616"/>
        <v>235.00700000000003</v>
      </c>
      <c r="H9885" s="2">
        <f t="shared" si="617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tr">
        <f t="shared" si="619"/>
        <v>loss</v>
      </c>
      <c r="P9885" s="2" t="s">
        <v>28</v>
      </c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618"/>
        <v>Good Sales</v>
      </c>
      <c r="F9886" s="2">
        <v>0.06</v>
      </c>
      <c r="G9886" s="2">
        <f t="shared" si="616"/>
        <v>223.50359999999998</v>
      </c>
      <c r="H9886" s="2">
        <f t="shared" si="617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tr">
        <f t="shared" si="619"/>
        <v>profit</v>
      </c>
      <c r="P9886" s="2" t="s">
        <v>17</v>
      </c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618"/>
        <v>Good Sales</v>
      </c>
      <c r="F9887" s="2">
        <v>0.42</v>
      </c>
      <c r="G9887" s="2">
        <f t="shared" si="616"/>
        <v>1114.8353999999999</v>
      </c>
      <c r="H9887" s="2">
        <f t="shared" si="617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tr">
        <f t="shared" si="619"/>
        <v>loss</v>
      </c>
      <c r="P9887" s="2" t="s">
        <v>17</v>
      </c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618"/>
        <v>concerning</v>
      </c>
      <c r="F9888" s="2">
        <v>0.39</v>
      </c>
      <c r="G9888" s="2">
        <f t="shared" si="616"/>
        <v>241.12530000000001</v>
      </c>
      <c r="H9888" s="2">
        <f t="shared" si="617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tr">
        <f t="shared" si="619"/>
        <v>loss</v>
      </c>
      <c r="P9888" s="2" t="s">
        <v>34</v>
      </c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618"/>
        <v>concerning</v>
      </c>
      <c r="F9889" s="2">
        <v>0.47</v>
      </c>
      <c r="G9889" s="2">
        <f t="shared" si="616"/>
        <v>373.88499999999999</v>
      </c>
      <c r="H9889" s="2">
        <f t="shared" si="617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tr">
        <f t="shared" si="619"/>
        <v>loss</v>
      </c>
      <c r="P9889" s="2" t="s">
        <v>48</v>
      </c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618"/>
        <v>Good Sales</v>
      </c>
      <c r="F9890" s="2">
        <v>0.28999999999999998</v>
      </c>
      <c r="G9890" s="2">
        <f t="shared" si="616"/>
        <v>536.41589999999997</v>
      </c>
      <c r="H9890" s="2">
        <f t="shared" si="617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tr">
        <f t="shared" si="619"/>
        <v>loss</v>
      </c>
      <c r="P9890" s="2" t="s">
        <v>17</v>
      </c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618"/>
        <v>concerning</v>
      </c>
      <c r="F9891" s="2">
        <v>0.21</v>
      </c>
      <c r="G9891" s="2">
        <f t="shared" si="616"/>
        <v>90.789299999999997</v>
      </c>
      <c r="H9891" s="2">
        <f t="shared" si="617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tr">
        <f t="shared" si="619"/>
        <v>loss</v>
      </c>
      <c r="P9891" s="2" t="s">
        <v>17</v>
      </c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618"/>
        <v>Good Sales</v>
      </c>
      <c r="F9892" s="2">
        <v>0.05</v>
      </c>
      <c r="G9892" s="2">
        <f t="shared" si="616"/>
        <v>63.611500000000007</v>
      </c>
      <c r="H9892" s="2">
        <f t="shared" si="617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tr">
        <f t="shared" si="619"/>
        <v>loss</v>
      </c>
      <c r="P9892" s="2" t="s">
        <v>17</v>
      </c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618"/>
        <v>Good Sales</v>
      </c>
      <c r="F9893" s="2">
        <v>0.43</v>
      </c>
      <c r="G9893" s="2">
        <f t="shared" si="616"/>
        <v>1426.0348000000001</v>
      </c>
      <c r="H9893" s="2">
        <f t="shared" si="617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tr">
        <f t="shared" si="619"/>
        <v>loss</v>
      </c>
      <c r="P9893" s="2" t="s">
        <v>48</v>
      </c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618"/>
        <v>concerning</v>
      </c>
      <c r="F9894" s="2">
        <v>0.23</v>
      </c>
      <c r="G9894" s="2">
        <f t="shared" si="616"/>
        <v>37.009300000000003</v>
      </c>
      <c r="H9894" s="2">
        <f t="shared" si="617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tr">
        <f t="shared" si="619"/>
        <v>loss</v>
      </c>
      <c r="P9894" s="2" t="s">
        <v>39</v>
      </c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618"/>
        <v>Good Sales</v>
      </c>
      <c r="F9895" s="2">
        <v>0.28000000000000003</v>
      </c>
      <c r="G9895" s="2">
        <f t="shared" si="616"/>
        <v>856.81680000000006</v>
      </c>
      <c r="H9895" s="2">
        <f t="shared" si="617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tr">
        <f t="shared" si="619"/>
        <v>loss</v>
      </c>
      <c r="P9895" s="2" t="s">
        <v>48</v>
      </c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618"/>
        <v>Good Sales</v>
      </c>
      <c r="F9896" s="2">
        <v>0.16</v>
      </c>
      <c r="G9896" s="2">
        <f t="shared" si="616"/>
        <v>621.52800000000002</v>
      </c>
      <c r="H9896" s="2">
        <f t="shared" si="617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tr">
        <f t="shared" si="619"/>
        <v>profit</v>
      </c>
      <c r="P9896" s="2" t="s">
        <v>39</v>
      </c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618"/>
        <v>Good Sales</v>
      </c>
      <c r="F9897" s="2">
        <v>0.26</v>
      </c>
      <c r="G9897" s="2">
        <f t="shared" si="616"/>
        <v>242.77500000000001</v>
      </c>
      <c r="H9897" s="2">
        <f t="shared" si="617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tr">
        <f t="shared" si="619"/>
        <v>loss</v>
      </c>
      <c r="P9897" s="2" t="s">
        <v>17</v>
      </c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618"/>
        <v>Good Sales</v>
      </c>
      <c r="F9898" s="2">
        <v>0.39</v>
      </c>
      <c r="G9898" s="2">
        <f t="shared" si="616"/>
        <v>384.83250000000004</v>
      </c>
      <c r="H9898" s="2">
        <f t="shared" si="617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tr">
        <f t="shared" si="619"/>
        <v>loss</v>
      </c>
      <c r="P9898" s="2" t="s">
        <v>48</v>
      </c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618"/>
        <v>concerning</v>
      </c>
      <c r="F9899" s="2">
        <v>0.36</v>
      </c>
      <c r="G9899" s="2">
        <f t="shared" si="616"/>
        <v>86.903999999999996</v>
      </c>
      <c r="H9899" s="2">
        <f t="shared" si="617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tr">
        <f t="shared" si="619"/>
        <v>loss</v>
      </c>
      <c r="P9899" s="2" t="s">
        <v>48</v>
      </c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618"/>
        <v>Good Sales</v>
      </c>
      <c r="F9900" s="2">
        <v>0.49</v>
      </c>
      <c r="G9900" s="2">
        <f t="shared" si="616"/>
        <v>1279.3949</v>
      </c>
      <c r="H9900" s="2">
        <f t="shared" si="617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tr">
        <f t="shared" si="619"/>
        <v>loss</v>
      </c>
      <c r="P9900" s="2" t="s">
        <v>48</v>
      </c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618"/>
        <v>Good Sales</v>
      </c>
      <c r="F9901" s="2">
        <v>0.25</v>
      </c>
      <c r="G9901" s="2">
        <f t="shared" si="616"/>
        <v>826.87</v>
      </c>
      <c r="H9901" s="2">
        <f t="shared" si="617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tr">
        <f t="shared" si="619"/>
        <v>loss</v>
      </c>
      <c r="P9901" s="2" t="s">
        <v>17</v>
      </c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618"/>
        <v>Good Sales</v>
      </c>
      <c r="F9902" s="2">
        <v>0.26</v>
      </c>
      <c r="G9902" s="2">
        <f t="shared" si="616"/>
        <v>608.10360000000003</v>
      </c>
      <c r="H9902" s="2">
        <f t="shared" si="617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tr">
        <f t="shared" si="619"/>
        <v>loss</v>
      </c>
      <c r="P9902" s="2" t="s">
        <v>23</v>
      </c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618"/>
        <v>Good Sales</v>
      </c>
      <c r="F9903" s="2">
        <v>0.03</v>
      </c>
      <c r="G9903" s="2">
        <f t="shared" si="616"/>
        <v>60.248999999999995</v>
      </c>
      <c r="H9903" s="2">
        <f t="shared" si="617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tr">
        <f t="shared" si="619"/>
        <v>loss</v>
      </c>
      <c r="P9903" s="2" t="s">
        <v>17</v>
      </c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618"/>
        <v>Good Sales</v>
      </c>
      <c r="F9904" s="2">
        <v>0.19</v>
      </c>
      <c r="G9904" s="2">
        <f t="shared" si="616"/>
        <v>442.05779999999999</v>
      </c>
      <c r="H9904" s="2">
        <f t="shared" si="617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tr">
        <f t="shared" si="619"/>
        <v>loss</v>
      </c>
      <c r="P9904" s="2" t="s">
        <v>39</v>
      </c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618"/>
        <v>Good Sales</v>
      </c>
      <c r="F9905" s="2">
        <v>0.46</v>
      </c>
      <c r="G9905" s="2">
        <f t="shared" si="616"/>
        <v>1807.5654</v>
      </c>
      <c r="H9905" s="2">
        <f t="shared" si="617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tr">
        <f t="shared" si="619"/>
        <v>loss</v>
      </c>
      <c r="P9905" s="2" t="s">
        <v>39</v>
      </c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618"/>
        <v>concerning</v>
      </c>
      <c r="F9906" s="2">
        <v>0.18</v>
      </c>
      <c r="G9906" s="2">
        <f t="shared" si="616"/>
        <v>47.559600000000003</v>
      </c>
      <c r="H9906" s="2">
        <f t="shared" si="617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tr">
        <f t="shared" si="619"/>
        <v>loss</v>
      </c>
      <c r="P9906" s="2" t="s">
        <v>48</v>
      </c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618"/>
        <v>Good Sales</v>
      </c>
      <c r="F9907" s="2">
        <v>0.38</v>
      </c>
      <c r="G9907" s="2">
        <f t="shared" si="616"/>
        <v>1497.4698000000001</v>
      </c>
      <c r="H9907" s="2">
        <f t="shared" si="617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tr">
        <f t="shared" si="619"/>
        <v>loss</v>
      </c>
      <c r="P9907" s="2" t="s">
        <v>28</v>
      </c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618"/>
        <v>Good Sales</v>
      </c>
      <c r="F9908" s="2">
        <v>0.49</v>
      </c>
      <c r="G9908" s="2">
        <f t="shared" si="616"/>
        <v>1648.8891999999998</v>
      </c>
      <c r="H9908" s="2">
        <f t="shared" si="617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tr">
        <f t="shared" si="619"/>
        <v>loss</v>
      </c>
      <c r="P9908" s="2" t="s">
        <v>34</v>
      </c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618"/>
        <v>Good Sales</v>
      </c>
      <c r="F9909" s="2">
        <v>0.06</v>
      </c>
      <c r="G9909" s="2">
        <f t="shared" si="616"/>
        <v>76.979399999999998</v>
      </c>
      <c r="H9909" s="2">
        <f t="shared" si="617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tr">
        <f t="shared" si="619"/>
        <v>loss</v>
      </c>
      <c r="P9909" s="2" t="s">
        <v>17</v>
      </c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618"/>
        <v>Good Sales</v>
      </c>
      <c r="F9910" s="2">
        <v>0.17</v>
      </c>
      <c r="G9910" s="2">
        <f t="shared" si="616"/>
        <v>454.10739999999998</v>
      </c>
      <c r="H9910" s="2">
        <f t="shared" si="617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tr">
        <f t="shared" si="619"/>
        <v>loss</v>
      </c>
      <c r="P9910" s="2" t="s">
        <v>34</v>
      </c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618"/>
        <v>concerning</v>
      </c>
      <c r="F9911" s="2">
        <v>0.24</v>
      </c>
      <c r="G9911" s="2">
        <f t="shared" si="616"/>
        <v>81.964799999999997</v>
      </c>
      <c r="H9911" s="2">
        <f t="shared" si="617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tr">
        <f t="shared" si="619"/>
        <v>loss</v>
      </c>
      <c r="P9911" s="2" t="s">
        <v>34</v>
      </c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618"/>
        <v>Good Sales</v>
      </c>
      <c r="F9912" s="2">
        <v>0.12</v>
      </c>
      <c r="G9912" s="2">
        <f t="shared" si="616"/>
        <v>235.19759999999999</v>
      </c>
      <c r="H9912" s="2">
        <f t="shared" si="617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tr">
        <f t="shared" si="619"/>
        <v>loss</v>
      </c>
      <c r="P9912" s="2" t="s">
        <v>34</v>
      </c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618"/>
        <v>Good Sales</v>
      </c>
      <c r="F9913" s="2">
        <v>0.01</v>
      </c>
      <c r="G9913" s="2">
        <f t="shared" si="616"/>
        <v>9.5281000000000002</v>
      </c>
      <c r="H9913" s="2">
        <f t="shared" si="617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tr">
        <f t="shared" si="619"/>
        <v>loss</v>
      </c>
      <c r="P9913" s="2" t="s">
        <v>39</v>
      </c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618"/>
        <v>concerning</v>
      </c>
      <c r="F9914" s="2">
        <v>0.23</v>
      </c>
      <c r="G9914" s="2">
        <f t="shared" si="616"/>
        <v>48.132100000000001</v>
      </c>
      <c r="H9914" s="2">
        <f t="shared" si="617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tr">
        <f t="shared" si="619"/>
        <v>loss</v>
      </c>
      <c r="P9914" s="2" t="s">
        <v>17</v>
      </c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618"/>
        <v>Good Sales</v>
      </c>
      <c r="F9915" s="2">
        <v>0.27</v>
      </c>
      <c r="G9915" s="2">
        <f t="shared" si="616"/>
        <v>499.42980000000006</v>
      </c>
      <c r="H9915" s="2">
        <f t="shared" si="617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tr">
        <f t="shared" si="619"/>
        <v>loss</v>
      </c>
      <c r="P9915" s="2" t="s">
        <v>28</v>
      </c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618"/>
        <v>Good Sales</v>
      </c>
      <c r="F9916" s="2">
        <v>0.31</v>
      </c>
      <c r="G9916" s="2">
        <f t="shared" si="616"/>
        <v>1133.9645</v>
      </c>
      <c r="H9916" s="2">
        <f t="shared" si="617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tr">
        <f t="shared" si="619"/>
        <v>loss</v>
      </c>
      <c r="P9916" s="2" t="s">
        <v>23</v>
      </c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618"/>
        <v>Good Sales</v>
      </c>
      <c r="F9917" s="2">
        <v>0.41</v>
      </c>
      <c r="G9917" s="2">
        <f t="shared" si="616"/>
        <v>1891.3341</v>
      </c>
      <c r="H9917" s="2">
        <f t="shared" si="617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tr">
        <f t="shared" si="619"/>
        <v>profit</v>
      </c>
      <c r="P9917" s="2" t="s">
        <v>28</v>
      </c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618"/>
        <v>Good Sales</v>
      </c>
      <c r="F9918" s="2">
        <v>0.13</v>
      </c>
      <c r="G9918" s="2">
        <f t="shared" si="616"/>
        <v>434.86170000000004</v>
      </c>
      <c r="H9918" s="2">
        <f t="shared" si="617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tr">
        <f t="shared" si="619"/>
        <v>loss</v>
      </c>
      <c r="P9918" s="2" t="s">
        <v>28</v>
      </c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618"/>
        <v>Good Sales</v>
      </c>
      <c r="F9919" s="2">
        <v>0.03</v>
      </c>
      <c r="G9919" s="2">
        <f t="shared" si="616"/>
        <v>62.089500000000001</v>
      </c>
      <c r="H9919" s="2">
        <f t="shared" si="617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tr">
        <f t="shared" si="619"/>
        <v>loss</v>
      </c>
      <c r="P9919" s="2" t="s">
        <v>48</v>
      </c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618"/>
        <v>Good Sales</v>
      </c>
      <c r="F9920" s="2">
        <v>0.04</v>
      </c>
      <c r="G9920" s="2">
        <f t="shared" si="616"/>
        <v>199.90119999999999</v>
      </c>
      <c r="H9920" s="2">
        <f t="shared" si="617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tr">
        <f t="shared" si="619"/>
        <v>profit</v>
      </c>
      <c r="P9920" s="2" t="s">
        <v>17</v>
      </c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618"/>
        <v>Good Sales</v>
      </c>
      <c r="F9921" s="2">
        <v>0.25</v>
      </c>
      <c r="G9921" s="2">
        <f t="shared" si="616"/>
        <v>371.60500000000002</v>
      </c>
      <c r="H9921" s="2">
        <f t="shared" si="617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tr">
        <f t="shared" si="619"/>
        <v>loss</v>
      </c>
      <c r="P9921" s="2" t="s">
        <v>39</v>
      </c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618"/>
        <v>Good Sales</v>
      </c>
      <c r="F9922" s="2">
        <v>0.46</v>
      </c>
      <c r="G9922" s="2">
        <f t="shared" ref="G9922:G9985" si="620">D9922*F9922</f>
        <v>467.79240000000004</v>
      </c>
      <c r="H9922" s="2">
        <f t="shared" ref="H9922:H9985" si="621">D9922-G9922</f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tr">
        <f t="shared" si="619"/>
        <v>loss</v>
      </c>
      <c r="P9922" s="2" t="s">
        <v>39</v>
      </c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622">IF(D9923&gt;800,"Good Sales","concerning")</f>
        <v>Good Sales</v>
      </c>
      <c r="F9923" s="2">
        <v>0.49</v>
      </c>
      <c r="G9923" s="2">
        <f t="shared" si="620"/>
        <v>1162.2996000000001</v>
      </c>
      <c r="H9923" s="2">
        <f t="shared" si="621"/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tr">
        <f t="shared" ref="O9923:O9986" si="623">IF(N9923&gt;800,"profit","loss")</f>
        <v>loss</v>
      </c>
      <c r="P9923" s="2" t="s">
        <v>48</v>
      </c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622"/>
        <v>Good Sales</v>
      </c>
      <c r="F9924" s="2">
        <v>0.1</v>
      </c>
      <c r="G9924" s="2">
        <f t="shared" si="620"/>
        <v>257.40700000000004</v>
      </c>
      <c r="H9924" s="2">
        <f t="shared" si="62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tr">
        <f t="shared" si="623"/>
        <v>loss</v>
      </c>
      <c r="P9924" s="2" t="s">
        <v>23</v>
      </c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622"/>
        <v>Good Sales</v>
      </c>
      <c r="F9925" s="2">
        <v>0.08</v>
      </c>
      <c r="G9925" s="2">
        <f t="shared" si="620"/>
        <v>147.09040000000002</v>
      </c>
      <c r="H9925" s="2">
        <f t="shared" si="62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tr">
        <f t="shared" si="623"/>
        <v>loss</v>
      </c>
      <c r="P9925" s="2" t="s">
        <v>39</v>
      </c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622"/>
        <v>Good Sales</v>
      </c>
      <c r="F9926" s="2">
        <v>0.18</v>
      </c>
      <c r="G9926" s="2">
        <f t="shared" si="620"/>
        <v>631.43099999999993</v>
      </c>
      <c r="H9926" s="2">
        <f t="shared" si="62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tr">
        <f t="shared" si="623"/>
        <v>profit</v>
      </c>
      <c r="P9926" s="2" t="s">
        <v>17</v>
      </c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622"/>
        <v>Good Sales</v>
      </c>
      <c r="F9927" s="2">
        <v>0.23</v>
      </c>
      <c r="G9927" s="2">
        <f t="shared" si="620"/>
        <v>230.21620000000001</v>
      </c>
      <c r="H9927" s="2">
        <f t="shared" si="62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tr">
        <f t="shared" si="623"/>
        <v>loss</v>
      </c>
      <c r="P9927" s="2" t="s">
        <v>48</v>
      </c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622"/>
        <v>Good Sales</v>
      </c>
      <c r="F9928" s="2">
        <v>0.4</v>
      </c>
      <c r="G9928" s="2">
        <f t="shared" si="620"/>
        <v>1040.2639999999999</v>
      </c>
      <c r="H9928" s="2">
        <f t="shared" si="62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tr">
        <f t="shared" si="623"/>
        <v>loss</v>
      </c>
      <c r="P9928" s="2" t="s">
        <v>28</v>
      </c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622"/>
        <v>Good Sales</v>
      </c>
      <c r="F9929" s="2">
        <v>0.39</v>
      </c>
      <c r="G9929" s="2">
        <f t="shared" si="620"/>
        <v>994.74180000000001</v>
      </c>
      <c r="H9929" s="2">
        <f t="shared" si="62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tr">
        <f t="shared" si="623"/>
        <v>loss</v>
      </c>
      <c r="P9929" s="2" t="s">
        <v>34</v>
      </c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622"/>
        <v>Good Sales</v>
      </c>
      <c r="F9930" s="2">
        <v>0.46</v>
      </c>
      <c r="G9930" s="2">
        <f t="shared" si="620"/>
        <v>1902.8130000000001</v>
      </c>
      <c r="H9930" s="2">
        <f t="shared" si="62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tr">
        <f t="shared" si="623"/>
        <v>profit</v>
      </c>
      <c r="P9930" s="2" t="s">
        <v>28</v>
      </c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622"/>
        <v>Good Sales</v>
      </c>
      <c r="F9931" s="2">
        <v>0.43</v>
      </c>
      <c r="G9931" s="2">
        <f t="shared" si="620"/>
        <v>1996.1202000000001</v>
      </c>
      <c r="H9931" s="2">
        <f t="shared" si="62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tr">
        <f t="shared" si="623"/>
        <v>profit</v>
      </c>
      <c r="P9931" s="2" t="s">
        <v>34</v>
      </c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622"/>
        <v>Good Sales</v>
      </c>
      <c r="F9932" s="2">
        <v>0.22</v>
      </c>
      <c r="G9932" s="2">
        <f t="shared" si="620"/>
        <v>737</v>
      </c>
      <c r="H9932" s="2">
        <f t="shared" si="62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tr">
        <f t="shared" si="623"/>
        <v>loss</v>
      </c>
      <c r="P9932" s="2" t="s">
        <v>17</v>
      </c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622"/>
        <v>Good Sales</v>
      </c>
      <c r="F9933" s="2">
        <v>0.01</v>
      </c>
      <c r="G9933" s="2">
        <f t="shared" si="620"/>
        <v>15.963200000000001</v>
      </c>
      <c r="H9933" s="2">
        <f t="shared" si="62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tr">
        <f t="shared" si="623"/>
        <v>loss</v>
      </c>
      <c r="P9933" s="2" t="s">
        <v>23</v>
      </c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622"/>
        <v>Good Sales</v>
      </c>
      <c r="F9934" s="2">
        <v>0.12</v>
      </c>
      <c r="G9934" s="2">
        <f t="shared" si="620"/>
        <v>417.49079999999998</v>
      </c>
      <c r="H9934" s="2">
        <f t="shared" si="62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tr">
        <f t="shared" si="623"/>
        <v>loss</v>
      </c>
      <c r="P9934" s="2" t="s">
        <v>17</v>
      </c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622"/>
        <v>Good Sales</v>
      </c>
      <c r="F9935" s="2">
        <v>0.31</v>
      </c>
      <c r="G9935" s="2">
        <f t="shared" si="620"/>
        <v>412.83320000000003</v>
      </c>
      <c r="H9935" s="2">
        <f t="shared" si="62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tr">
        <f t="shared" si="623"/>
        <v>loss</v>
      </c>
      <c r="P9935" s="2" t="s">
        <v>17</v>
      </c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622"/>
        <v>Good Sales</v>
      </c>
      <c r="F9936" s="2">
        <v>0.25</v>
      </c>
      <c r="G9936" s="2">
        <f t="shared" si="620"/>
        <v>1209.0174999999999</v>
      </c>
      <c r="H9936" s="2">
        <f t="shared" si="62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tr">
        <f t="shared" si="623"/>
        <v>loss</v>
      </c>
      <c r="P9936" s="2" t="s">
        <v>39</v>
      </c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622"/>
        <v>Good Sales</v>
      </c>
      <c r="F9937" s="2">
        <v>0.12</v>
      </c>
      <c r="G9937" s="2">
        <f t="shared" si="620"/>
        <v>495.54839999999996</v>
      </c>
      <c r="H9937" s="2">
        <f t="shared" si="62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tr">
        <f t="shared" si="623"/>
        <v>loss</v>
      </c>
      <c r="P9937" s="2" t="s">
        <v>17</v>
      </c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622"/>
        <v>Good Sales</v>
      </c>
      <c r="F9938" s="2">
        <v>7.0000000000000007E-2</v>
      </c>
      <c r="G9938" s="2">
        <f t="shared" si="620"/>
        <v>154.8981</v>
      </c>
      <c r="H9938" s="2">
        <f t="shared" si="62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tr">
        <f t="shared" si="623"/>
        <v>loss</v>
      </c>
      <c r="P9938" s="2" t="s">
        <v>48</v>
      </c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622"/>
        <v>Good Sales</v>
      </c>
      <c r="F9939" s="2">
        <v>0.11</v>
      </c>
      <c r="G9939" s="2">
        <f t="shared" si="620"/>
        <v>433.76080000000002</v>
      </c>
      <c r="H9939" s="2">
        <f t="shared" si="62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tr">
        <f t="shared" si="623"/>
        <v>loss</v>
      </c>
      <c r="P9939" s="2" t="s">
        <v>39</v>
      </c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622"/>
        <v>Good Sales</v>
      </c>
      <c r="F9940" s="2">
        <v>0.13</v>
      </c>
      <c r="G9940" s="2">
        <f t="shared" si="620"/>
        <v>273.31329999999997</v>
      </c>
      <c r="H9940" s="2">
        <f t="shared" si="62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tr">
        <f t="shared" si="623"/>
        <v>loss</v>
      </c>
      <c r="P9940" s="2" t="s">
        <v>39</v>
      </c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622"/>
        <v>concerning</v>
      </c>
      <c r="F9941" s="2">
        <v>0.43</v>
      </c>
      <c r="G9941" s="2">
        <f t="shared" si="620"/>
        <v>200.2037</v>
      </c>
      <c r="H9941" s="2">
        <f t="shared" si="62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tr">
        <f t="shared" si="623"/>
        <v>loss</v>
      </c>
      <c r="P9941" s="2" t="s">
        <v>39</v>
      </c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622"/>
        <v>Good Sales</v>
      </c>
      <c r="F9942" s="2">
        <v>0.36</v>
      </c>
      <c r="G9942" s="2">
        <f t="shared" si="620"/>
        <v>1282.7411999999999</v>
      </c>
      <c r="H9942" s="2">
        <f t="shared" si="62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tr">
        <f t="shared" si="623"/>
        <v>loss</v>
      </c>
      <c r="P9942" s="2" t="s">
        <v>39</v>
      </c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622"/>
        <v>Good Sales</v>
      </c>
      <c r="F9943" s="2">
        <v>0.28000000000000003</v>
      </c>
      <c r="G9943" s="2">
        <f t="shared" si="620"/>
        <v>583.13080000000014</v>
      </c>
      <c r="H9943" s="2">
        <f t="shared" si="62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tr">
        <f t="shared" si="623"/>
        <v>loss</v>
      </c>
      <c r="P9943" s="2" t="s">
        <v>28</v>
      </c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622"/>
        <v>Good Sales</v>
      </c>
      <c r="F9944" s="2">
        <v>0.01</v>
      </c>
      <c r="G9944" s="2">
        <f t="shared" si="620"/>
        <v>46.585699999999996</v>
      </c>
      <c r="H9944" s="2">
        <f t="shared" si="62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tr">
        <f t="shared" si="623"/>
        <v>profit</v>
      </c>
      <c r="P9944" s="2" t="s">
        <v>17</v>
      </c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622"/>
        <v>Good Sales</v>
      </c>
      <c r="F9945" s="2">
        <v>0.41</v>
      </c>
      <c r="G9945" s="2">
        <f t="shared" si="620"/>
        <v>656.88149999999996</v>
      </c>
      <c r="H9945" s="2">
        <f t="shared" si="62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tr">
        <f t="shared" si="623"/>
        <v>loss</v>
      </c>
      <c r="P9945" s="2" t="s">
        <v>28</v>
      </c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622"/>
        <v>Good Sales</v>
      </c>
      <c r="F9946" s="2">
        <v>0.28000000000000003</v>
      </c>
      <c r="G9946" s="2">
        <f t="shared" si="620"/>
        <v>1185.0524</v>
      </c>
      <c r="H9946" s="2">
        <f t="shared" si="62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tr">
        <f t="shared" si="623"/>
        <v>profit</v>
      </c>
      <c r="P9946" s="2" t="s">
        <v>48</v>
      </c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622"/>
        <v>Good Sales</v>
      </c>
      <c r="F9947" s="2">
        <v>0.31</v>
      </c>
      <c r="G9947" s="2">
        <f t="shared" si="620"/>
        <v>1064.5865000000001</v>
      </c>
      <c r="H9947" s="2">
        <f t="shared" si="62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tr">
        <f t="shared" si="623"/>
        <v>loss</v>
      </c>
      <c r="P9947" s="2" t="s">
        <v>48</v>
      </c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622"/>
        <v>Good Sales</v>
      </c>
      <c r="F9948" s="2">
        <v>0.03</v>
      </c>
      <c r="G9948" s="2">
        <f t="shared" si="620"/>
        <v>128.43869999999998</v>
      </c>
      <c r="H9948" s="2">
        <f t="shared" si="62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tr">
        <f t="shared" si="623"/>
        <v>profit</v>
      </c>
      <c r="P9948" s="2" t="s">
        <v>28</v>
      </c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622"/>
        <v>Good Sales</v>
      </c>
      <c r="F9949" s="2">
        <v>0.41</v>
      </c>
      <c r="G9949" s="2">
        <f t="shared" si="620"/>
        <v>627.39019999999994</v>
      </c>
      <c r="H9949" s="2">
        <f t="shared" si="62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tr">
        <f t="shared" si="623"/>
        <v>loss</v>
      </c>
      <c r="P9949" s="2" t="s">
        <v>48</v>
      </c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622"/>
        <v>Good Sales</v>
      </c>
      <c r="F9950" s="2">
        <v>0.42</v>
      </c>
      <c r="G9950" s="2">
        <f t="shared" si="620"/>
        <v>991.44780000000003</v>
      </c>
      <c r="H9950" s="2">
        <f t="shared" si="62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tr">
        <f t="shared" si="623"/>
        <v>loss</v>
      </c>
      <c r="P9950" s="2" t="s">
        <v>28</v>
      </c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622"/>
        <v>Good Sales</v>
      </c>
      <c r="F9951" s="2">
        <v>0.44</v>
      </c>
      <c r="G9951" s="2">
        <f t="shared" si="620"/>
        <v>1818.6651999999999</v>
      </c>
      <c r="H9951" s="2">
        <f t="shared" si="62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tr">
        <f t="shared" si="623"/>
        <v>profit</v>
      </c>
      <c r="P9951" s="2" t="s">
        <v>39</v>
      </c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622"/>
        <v>Good Sales</v>
      </c>
      <c r="F9952" s="2">
        <v>0.26</v>
      </c>
      <c r="G9952" s="2">
        <f t="shared" si="620"/>
        <v>846.22460000000001</v>
      </c>
      <c r="H9952" s="2">
        <f t="shared" si="62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tr">
        <f t="shared" si="623"/>
        <v>profit</v>
      </c>
      <c r="P9952" s="2" t="s">
        <v>39</v>
      </c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622"/>
        <v>Good Sales</v>
      </c>
      <c r="F9953" s="2">
        <v>0.2</v>
      </c>
      <c r="G9953" s="2">
        <f t="shared" si="620"/>
        <v>372.72399999999999</v>
      </c>
      <c r="H9953" s="2">
        <f t="shared" si="62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tr">
        <f t="shared" si="623"/>
        <v>loss</v>
      </c>
      <c r="P9953" s="2" t="s">
        <v>34</v>
      </c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622"/>
        <v>Good Sales</v>
      </c>
      <c r="F9954" s="2">
        <v>0.04</v>
      </c>
      <c r="G9954" s="2">
        <f t="shared" si="620"/>
        <v>104.35120000000001</v>
      </c>
      <c r="H9954" s="2">
        <f t="shared" si="62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tr">
        <f t="shared" si="623"/>
        <v>loss</v>
      </c>
      <c r="P9954" s="2" t="s">
        <v>39</v>
      </c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622"/>
        <v>Good Sales</v>
      </c>
      <c r="F9955" s="2">
        <v>0.1</v>
      </c>
      <c r="G9955" s="2">
        <f t="shared" si="620"/>
        <v>498.08800000000002</v>
      </c>
      <c r="H9955" s="2">
        <f t="shared" si="62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tr">
        <f t="shared" si="623"/>
        <v>loss</v>
      </c>
      <c r="P9955" s="2" t="s">
        <v>28</v>
      </c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622"/>
        <v>Good Sales</v>
      </c>
      <c r="F9956" s="2">
        <v>0.11</v>
      </c>
      <c r="G9956" s="2">
        <f t="shared" si="620"/>
        <v>410.85660000000001</v>
      </c>
      <c r="H9956" s="2">
        <f t="shared" si="62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tr">
        <f t="shared" si="623"/>
        <v>loss</v>
      </c>
      <c r="P9956" s="2" t="s">
        <v>48</v>
      </c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622"/>
        <v>Good Sales</v>
      </c>
      <c r="F9957" s="2">
        <v>0.03</v>
      </c>
      <c r="G9957" s="2">
        <f t="shared" si="620"/>
        <v>93.334799999999987</v>
      </c>
      <c r="H9957" s="2">
        <f t="shared" si="62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tr">
        <f t="shared" si="623"/>
        <v>profit</v>
      </c>
      <c r="P9957" s="2" t="s">
        <v>28</v>
      </c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622"/>
        <v>Good Sales</v>
      </c>
      <c r="F9958" s="2">
        <v>0.08</v>
      </c>
      <c r="G9958" s="2">
        <f t="shared" si="620"/>
        <v>332.54160000000002</v>
      </c>
      <c r="H9958" s="2">
        <f t="shared" si="62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tr">
        <f t="shared" si="623"/>
        <v>profit</v>
      </c>
      <c r="P9958" s="2" t="s">
        <v>39</v>
      </c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622"/>
        <v>Good Sales</v>
      </c>
      <c r="F9959" s="2">
        <v>0.44</v>
      </c>
      <c r="G9959" s="2">
        <f t="shared" si="620"/>
        <v>997.01799999999992</v>
      </c>
      <c r="H9959" s="2">
        <f t="shared" si="62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tr">
        <f t="shared" si="623"/>
        <v>loss</v>
      </c>
      <c r="P9959" s="2" t="s">
        <v>23</v>
      </c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622"/>
        <v>Good Sales</v>
      </c>
      <c r="F9960" s="2">
        <v>0.27</v>
      </c>
      <c r="G9960" s="2">
        <f t="shared" si="620"/>
        <v>1283.9337000000003</v>
      </c>
      <c r="H9960" s="2">
        <f t="shared" si="62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tr">
        <f t="shared" si="623"/>
        <v>loss</v>
      </c>
      <c r="P9960" s="2" t="s">
        <v>34</v>
      </c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622"/>
        <v>Good Sales</v>
      </c>
      <c r="F9961" s="2">
        <v>0.38</v>
      </c>
      <c r="G9961" s="2">
        <f t="shared" si="620"/>
        <v>1065.8620000000001</v>
      </c>
      <c r="H9961" s="2">
        <f t="shared" si="62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tr">
        <f t="shared" si="623"/>
        <v>loss</v>
      </c>
      <c r="P9961" s="2" t="s">
        <v>28</v>
      </c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622"/>
        <v>Good Sales</v>
      </c>
      <c r="F9962" s="2">
        <v>0.14000000000000001</v>
      </c>
      <c r="G9962" s="2">
        <f t="shared" si="620"/>
        <v>238.23380000000003</v>
      </c>
      <c r="H9962" s="2">
        <f t="shared" si="62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tr">
        <f t="shared" si="623"/>
        <v>loss</v>
      </c>
      <c r="P9962" s="2" t="s">
        <v>28</v>
      </c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622"/>
        <v>concerning</v>
      </c>
      <c r="F9963" s="2">
        <v>7.0000000000000007E-2</v>
      </c>
      <c r="G9963" s="2">
        <f t="shared" si="620"/>
        <v>36.505000000000003</v>
      </c>
      <c r="H9963" s="2">
        <f t="shared" si="62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tr">
        <f t="shared" si="623"/>
        <v>loss</v>
      </c>
      <c r="P9963" s="2" t="s">
        <v>39</v>
      </c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622"/>
        <v>Good Sales</v>
      </c>
      <c r="F9964" s="2">
        <v>0.19</v>
      </c>
      <c r="G9964" s="2">
        <f t="shared" si="620"/>
        <v>368.77289999999999</v>
      </c>
      <c r="H9964" s="2">
        <f t="shared" si="62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tr">
        <f t="shared" si="623"/>
        <v>loss</v>
      </c>
      <c r="P9964" s="2" t="s">
        <v>17</v>
      </c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622"/>
        <v>Good Sales</v>
      </c>
      <c r="F9965" s="2">
        <v>0.4</v>
      </c>
      <c r="G9965" s="2">
        <f t="shared" si="620"/>
        <v>1154.5319999999999</v>
      </c>
      <c r="H9965" s="2">
        <f t="shared" si="62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tr">
        <f t="shared" si="623"/>
        <v>loss</v>
      </c>
      <c r="P9965" s="2" t="s">
        <v>23</v>
      </c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622"/>
        <v>Good Sales</v>
      </c>
      <c r="F9966" s="2">
        <v>0.15</v>
      </c>
      <c r="G9966" s="2">
        <f t="shared" si="620"/>
        <v>531.88800000000003</v>
      </c>
      <c r="H9966" s="2">
        <f t="shared" si="62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tr">
        <f t="shared" si="623"/>
        <v>loss</v>
      </c>
      <c r="P9966" s="2" t="s">
        <v>39</v>
      </c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622"/>
        <v>Good Sales</v>
      </c>
      <c r="F9967" s="2">
        <v>0.1</v>
      </c>
      <c r="G9967" s="2">
        <f t="shared" si="620"/>
        <v>438.80700000000002</v>
      </c>
      <c r="H9967" s="2">
        <f t="shared" si="62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tr">
        <f t="shared" si="623"/>
        <v>loss</v>
      </c>
      <c r="P9967" s="2" t="s">
        <v>39</v>
      </c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622"/>
        <v>Good Sales</v>
      </c>
      <c r="F9968" s="2">
        <v>0.01</v>
      </c>
      <c r="G9968" s="2">
        <f t="shared" si="620"/>
        <v>47.254100000000001</v>
      </c>
      <c r="H9968" s="2">
        <f t="shared" si="62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tr">
        <f t="shared" si="623"/>
        <v>profit</v>
      </c>
      <c r="P9968" s="2" t="s">
        <v>34</v>
      </c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622"/>
        <v>concerning</v>
      </c>
      <c r="F9969" s="2">
        <v>0.31</v>
      </c>
      <c r="G9969" s="2">
        <f t="shared" si="620"/>
        <v>186.62619999999998</v>
      </c>
      <c r="H9969" s="2">
        <f t="shared" si="62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tr">
        <f t="shared" si="623"/>
        <v>loss</v>
      </c>
      <c r="P9969" s="2" t="s">
        <v>48</v>
      </c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622"/>
        <v>Good Sales</v>
      </c>
      <c r="F9970" s="2">
        <v>0.22</v>
      </c>
      <c r="G9970" s="2">
        <f t="shared" si="620"/>
        <v>669.77459999999996</v>
      </c>
      <c r="H9970" s="2">
        <f t="shared" si="62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tr">
        <f t="shared" si="623"/>
        <v>loss</v>
      </c>
      <c r="P9970" s="2" t="s">
        <v>17</v>
      </c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622"/>
        <v>Good Sales</v>
      </c>
      <c r="F9971" s="2">
        <v>0.13</v>
      </c>
      <c r="G9971" s="2">
        <f t="shared" si="620"/>
        <v>437.61770000000001</v>
      </c>
      <c r="H9971" s="2">
        <f t="shared" si="62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tr">
        <f t="shared" si="623"/>
        <v>loss</v>
      </c>
      <c r="P9971" s="2" t="s">
        <v>17</v>
      </c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622"/>
        <v>Good Sales</v>
      </c>
      <c r="F9972" s="2">
        <v>0.26</v>
      </c>
      <c r="G9972" s="2">
        <f t="shared" si="620"/>
        <v>245.20860000000002</v>
      </c>
      <c r="H9972" s="2">
        <f t="shared" si="62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tr">
        <f t="shared" si="623"/>
        <v>loss</v>
      </c>
      <c r="P9972" s="2" t="s">
        <v>48</v>
      </c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622"/>
        <v>Good Sales</v>
      </c>
      <c r="F9973" s="2">
        <v>0.35</v>
      </c>
      <c r="G9973" s="2">
        <f t="shared" si="620"/>
        <v>970.70399999999995</v>
      </c>
      <c r="H9973" s="2">
        <f t="shared" si="62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tr">
        <f t="shared" si="623"/>
        <v>loss</v>
      </c>
      <c r="P9973" s="2" t="s">
        <v>48</v>
      </c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622"/>
        <v>Good Sales</v>
      </c>
      <c r="F9974" s="2">
        <v>0.12</v>
      </c>
      <c r="G9974" s="2">
        <f t="shared" si="620"/>
        <v>208.88159999999999</v>
      </c>
      <c r="H9974" s="2">
        <f t="shared" si="62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tr">
        <f t="shared" si="623"/>
        <v>loss</v>
      </c>
      <c r="P9974" s="2" t="s">
        <v>39</v>
      </c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622"/>
        <v>concerning</v>
      </c>
      <c r="F9975" s="2">
        <v>0.3</v>
      </c>
      <c r="G9975" s="2">
        <f t="shared" si="620"/>
        <v>143.80199999999999</v>
      </c>
      <c r="H9975" s="2">
        <f t="shared" si="62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tr">
        <f t="shared" si="623"/>
        <v>loss</v>
      </c>
      <c r="P9975" s="2" t="s">
        <v>48</v>
      </c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622"/>
        <v>concerning</v>
      </c>
      <c r="F9976" s="2">
        <v>0.13</v>
      </c>
      <c r="G9976" s="2">
        <f t="shared" si="620"/>
        <v>54.956200000000003</v>
      </c>
      <c r="H9976" s="2">
        <f t="shared" si="62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tr">
        <f t="shared" si="623"/>
        <v>loss</v>
      </c>
      <c r="P9976" s="2" t="s">
        <v>17</v>
      </c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622"/>
        <v>Good Sales</v>
      </c>
      <c r="F9977" s="2">
        <v>0.49</v>
      </c>
      <c r="G9977" s="2">
        <f t="shared" si="620"/>
        <v>1871.8686</v>
      </c>
      <c r="H9977" s="2">
        <f t="shared" si="62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tr">
        <f t="shared" si="623"/>
        <v>loss</v>
      </c>
      <c r="P9977" s="2" t="s">
        <v>34</v>
      </c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622"/>
        <v>Good Sales</v>
      </c>
      <c r="F9978" s="2">
        <v>0.37</v>
      </c>
      <c r="G9978" s="2">
        <f t="shared" si="620"/>
        <v>1152.8200999999999</v>
      </c>
      <c r="H9978" s="2">
        <f t="shared" si="62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tr">
        <f t="shared" si="623"/>
        <v>profit</v>
      </c>
      <c r="P9978" s="2" t="s">
        <v>28</v>
      </c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622"/>
        <v>Good Sales</v>
      </c>
      <c r="F9979" s="2">
        <v>0.3</v>
      </c>
      <c r="G9979" s="2">
        <f t="shared" si="620"/>
        <v>1081.23</v>
      </c>
      <c r="H9979" s="2">
        <f t="shared" si="62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tr">
        <f t="shared" si="623"/>
        <v>loss</v>
      </c>
      <c r="P9979" s="2" t="s">
        <v>23</v>
      </c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622"/>
        <v>Good Sales</v>
      </c>
      <c r="F9980" s="2">
        <v>0.09</v>
      </c>
      <c r="G9980" s="2">
        <f t="shared" si="620"/>
        <v>311.20740000000001</v>
      </c>
      <c r="H9980" s="2">
        <f t="shared" si="62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tr">
        <f t="shared" si="623"/>
        <v>profit</v>
      </c>
      <c r="P9980" s="2" t="s">
        <v>23</v>
      </c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622"/>
        <v>concerning</v>
      </c>
      <c r="F9981" s="2">
        <v>0.28999999999999998</v>
      </c>
      <c r="G9981" s="2">
        <f t="shared" si="620"/>
        <v>219.85769999999999</v>
      </c>
      <c r="H9981" s="2">
        <f t="shared" si="62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tr">
        <f t="shared" si="623"/>
        <v>loss</v>
      </c>
      <c r="P9981" s="2" t="s">
        <v>48</v>
      </c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622"/>
        <v>Good Sales</v>
      </c>
      <c r="F9982" s="2">
        <v>0.4</v>
      </c>
      <c r="G9982" s="2">
        <f t="shared" si="620"/>
        <v>337.06799999999998</v>
      </c>
      <c r="H9982" s="2">
        <f t="shared" si="62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tr">
        <f t="shared" si="623"/>
        <v>loss</v>
      </c>
      <c r="P9982" s="2" t="s">
        <v>23</v>
      </c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622"/>
        <v>Good Sales</v>
      </c>
      <c r="F9983" s="2">
        <v>0.37</v>
      </c>
      <c r="G9983" s="2">
        <f t="shared" si="620"/>
        <v>494.75290000000001</v>
      </c>
      <c r="H9983" s="2">
        <f t="shared" si="62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tr">
        <f t="shared" si="623"/>
        <v>loss</v>
      </c>
      <c r="P9983" s="2" t="s">
        <v>48</v>
      </c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622"/>
        <v>Good Sales</v>
      </c>
      <c r="F9984" s="2">
        <v>0.39</v>
      </c>
      <c r="G9984" s="2">
        <f t="shared" si="620"/>
        <v>801.68010000000004</v>
      </c>
      <c r="H9984" s="2">
        <f t="shared" si="62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tr">
        <f t="shared" si="623"/>
        <v>loss</v>
      </c>
      <c r="P9984" s="2" t="s">
        <v>17</v>
      </c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622"/>
        <v>Good Sales</v>
      </c>
      <c r="F9985" s="2">
        <v>0.16</v>
      </c>
      <c r="G9985" s="2">
        <f t="shared" si="620"/>
        <v>752.31360000000006</v>
      </c>
      <c r="H9985" s="2">
        <f t="shared" si="62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tr">
        <f t="shared" si="623"/>
        <v>loss</v>
      </c>
      <c r="P9985" s="2" t="s">
        <v>39</v>
      </c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622"/>
        <v>Good Sales</v>
      </c>
      <c r="F9986" s="2">
        <v>0.16</v>
      </c>
      <c r="G9986" s="2">
        <f t="shared" ref="G9986:G10049" si="624">D9986*F9986</f>
        <v>544.33120000000008</v>
      </c>
      <c r="H9986" s="2">
        <f t="shared" ref="H9986:H10049" si="625">D9986-G9986</f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tr">
        <f t="shared" si="623"/>
        <v>loss</v>
      </c>
      <c r="P9986" s="2" t="s">
        <v>34</v>
      </c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626">IF(D9987&gt;800,"Good Sales","concerning")</f>
        <v>Good Sales</v>
      </c>
      <c r="F9987" s="2">
        <v>0.27</v>
      </c>
      <c r="G9987" s="2">
        <f t="shared" si="624"/>
        <v>364.59179999999998</v>
      </c>
      <c r="H9987" s="2">
        <f t="shared" si="625"/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tr">
        <f t="shared" ref="O9987:O10050" si="627">IF(N9987&gt;800,"profit","loss")</f>
        <v>loss</v>
      </c>
      <c r="P9987" s="2" t="s">
        <v>17</v>
      </c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626"/>
        <v>concerning</v>
      </c>
      <c r="F9988" s="2">
        <v>0.14000000000000001</v>
      </c>
      <c r="G9988" s="2">
        <f t="shared" si="624"/>
        <v>52.404800000000002</v>
      </c>
      <c r="H9988" s="2">
        <f t="shared" si="625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tr">
        <f t="shared" si="627"/>
        <v>loss</v>
      </c>
      <c r="P9988" s="2" t="s">
        <v>34</v>
      </c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626"/>
        <v>Good Sales</v>
      </c>
      <c r="F9989" s="2">
        <v>0.06</v>
      </c>
      <c r="G9989" s="2">
        <f t="shared" si="624"/>
        <v>207.16199999999998</v>
      </c>
      <c r="H9989" s="2">
        <f t="shared" si="625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tr">
        <f t="shared" si="627"/>
        <v>loss</v>
      </c>
      <c r="P9989" s="2" t="s">
        <v>48</v>
      </c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626"/>
        <v>Good Sales</v>
      </c>
      <c r="F9990" s="2">
        <v>0.23</v>
      </c>
      <c r="G9990" s="2">
        <f t="shared" si="624"/>
        <v>727.73379999999997</v>
      </c>
      <c r="H9990" s="2">
        <f t="shared" si="625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tr">
        <f t="shared" si="627"/>
        <v>loss</v>
      </c>
      <c r="P9990" s="2" t="s">
        <v>28</v>
      </c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626"/>
        <v>Good Sales</v>
      </c>
      <c r="F9991" s="2">
        <v>0</v>
      </c>
      <c r="G9991" s="2">
        <f t="shared" si="624"/>
        <v>0</v>
      </c>
      <c r="H9991" s="2">
        <f t="shared" si="625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tr">
        <f t="shared" si="627"/>
        <v>profit</v>
      </c>
      <c r="P9991" s="2" t="s">
        <v>34</v>
      </c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626"/>
        <v>Good Sales</v>
      </c>
      <c r="F9992" s="2">
        <v>0.38</v>
      </c>
      <c r="G9992" s="2">
        <f t="shared" si="624"/>
        <v>524.31640000000004</v>
      </c>
      <c r="H9992" s="2">
        <f t="shared" si="625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tr">
        <f t="shared" si="627"/>
        <v>loss</v>
      </c>
      <c r="P9992" s="2" t="s">
        <v>28</v>
      </c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626"/>
        <v>Good Sales</v>
      </c>
      <c r="F9993" s="2">
        <v>0.37</v>
      </c>
      <c r="G9993" s="2">
        <f t="shared" si="624"/>
        <v>974.25439999999992</v>
      </c>
      <c r="H9993" s="2">
        <f t="shared" si="625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tr">
        <f t="shared" si="627"/>
        <v>loss</v>
      </c>
      <c r="P9993" s="2" t="s">
        <v>17</v>
      </c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626"/>
        <v>Good Sales</v>
      </c>
      <c r="F9994" s="2">
        <v>0.28000000000000003</v>
      </c>
      <c r="G9994" s="2">
        <f t="shared" si="624"/>
        <v>524.25520000000006</v>
      </c>
      <c r="H9994" s="2">
        <f t="shared" si="625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tr">
        <f t="shared" si="627"/>
        <v>loss</v>
      </c>
      <c r="P9994" s="2" t="s">
        <v>34</v>
      </c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626"/>
        <v>Good Sales</v>
      </c>
      <c r="F9995" s="2">
        <v>0.37</v>
      </c>
      <c r="G9995" s="2">
        <f t="shared" si="624"/>
        <v>1519.4864</v>
      </c>
      <c r="H9995" s="2">
        <f t="shared" si="625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tr">
        <f t="shared" si="627"/>
        <v>loss</v>
      </c>
      <c r="P9995" s="2" t="s">
        <v>17</v>
      </c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626"/>
        <v>concerning</v>
      </c>
      <c r="F9996" s="2">
        <v>0.31</v>
      </c>
      <c r="G9996" s="2">
        <f t="shared" si="624"/>
        <v>136.41240000000002</v>
      </c>
      <c r="H9996" s="2">
        <f t="shared" si="625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tr">
        <f t="shared" si="627"/>
        <v>loss</v>
      </c>
      <c r="P9996" s="2" t="s">
        <v>48</v>
      </c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626"/>
        <v>Good Sales</v>
      </c>
      <c r="F9997" s="2">
        <v>0.35</v>
      </c>
      <c r="G9997" s="2">
        <f t="shared" si="624"/>
        <v>507.38099999999997</v>
      </c>
      <c r="H9997" s="2">
        <f t="shared" si="625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tr">
        <f t="shared" si="627"/>
        <v>loss</v>
      </c>
      <c r="P9997" s="2" t="s">
        <v>48</v>
      </c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626"/>
        <v>Good Sales</v>
      </c>
      <c r="F9998" s="2">
        <v>0.03</v>
      </c>
      <c r="G9998" s="2">
        <f t="shared" si="624"/>
        <v>91.634099999999989</v>
      </c>
      <c r="H9998" s="2">
        <f t="shared" si="625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tr">
        <f t="shared" si="627"/>
        <v>loss</v>
      </c>
      <c r="P9998" s="2" t="s">
        <v>23</v>
      </c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626"/>
        <v>Good Sales</v>
      </c>
      <c r="F9999" s="2">
        <v>0.44</v>
      </c>
      <c r="G9999" s="2">
        <f t="shared" si="624"/>
        <v>486.46399999999994</v>
      </c>
      <c r="H9999" s="2">
        <f t="shared" si="625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tr">
        <f t="shared" si="627"/>
        <v>loss</v>
      </c>
      <c r="P9999" s="2" t="s">
        <v>23</v>
      </c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626"/>
        <v>Good Sales</v>
      </c>
      <c r="F10000" s="2">
        <v>0.32</v>
      </c>
      <c r="G10000" s="2">
        <f t="shared" si="624"/>
        <v>1086.816</v>
      </c>
      <c r="H10000" s="2">
        <f t="shared" si="625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tr">
        <f t="shared" si="627"/>
        <v>loss</v>
      </c>
      <c r="P10000" s="2" t="s">
        <v>34</v>
      </c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626"/>
        <v>concerning</v>
      </c>
      <c r="F10001" s="2">
        <v>0.31</v>
      </c>
      <c r="G10001" s="2">
        <f t="shared" si="624"/>
        <v>238.75890000000001</v>
      </c>
      <c r="H10001" s="2">
        <f t="shared" si="625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tr">
        <f t="shared" si="627"/>
        <v>loss</v>
      </c>
      <c r="P10001" s="2" t="s">
        <v>28</v>
      </c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626"/>
        <v>concerning</v>
      </c>
      <c r="F10002" s="2">
        <v>0.19</v>
      </c>
      <c r="G10002" s="2">
        <f t="shared" si="624"/>
        <v>40.238199999999999</v>
      </c>
      <c r="H10002" s="2">
        <f t="shared" si="625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tr">
        <f t="shared" si="627"/>
        <v>loss</v>
      </c>
      <c r="P10002" s="2" t="s">
        <v>17</v>
      </c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626"/>
        <v>Good Sales</v>
      </c>
      <c r="F10003" s="2">
        <v>0.01</v>
      </c>
      <c r="G10003" s="2">
        <f t="shared" si="624"/>
        <v>43.311199999999999</v>
      </c>
      <c r="H10003" s="2">
        <f t="shared" si="625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tr">
        <f t="shared" si="627"/>
        <v>profit</v>
      </c>
      <c r="P10003" s="2" t="s">
        <v>17</v>
      </c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626"/>
        <v>Good Sales</v>
      </c>
      <c r="F10004" s="2">
        <v>0.45</v>
      </c>
      <c r="G10004" s="2">
        <f t="shared" si="624"/>
        <v>780.24600000000009</v>
      </c>
      <c r="H10004" s="2">
        <f t="shared" si="625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tr">
        <f t="shared" si="627"/>
        <v>loss</v>
      </c>
      <c r="P10004" s="2" t="s">
        <v>39</v>
      </c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626"/>
        <v>Good Sales</v>
      </c>
      <c r="F10005" s="2">
        <v>0.49</v>
      </c>
      <c r="G10005" s="2">
        <f t="shared" si="624"/>
        <v>425.59439999999995</v>
      </c>
      <c r="H10005" s="2">
        <f t="shared" si="625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tr">
        <f t="shared" si="627"/>
        <v>loss</v>
      </c>
      <c r="P10005" s="2" t="s">
        <v>17</v>
      </c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626"/>
        <v>Good Sales</v>
      </c>
      <c r="F10006" s="2">
        <v>0.4</v>
      </c>
      <c r="G10006" s="2">
        <f t="shared" si="624"/>
        <v>378.50800000000004</v>
      </c>
      <c r="H10006" s="2">
        <f t="shared" si="625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tr">
        <f t="shared" si="627"/>
        <v>loss</v>
      </c>
      <c r="P10006" s="2" t="s">
        <v>34</v>
      </c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626"/>
        <v>Good Sales</v>
      </c>
      <c r="F10007" s="2">
        <v>0.46</v>
      </c>
      <c r="G10007" s="2">
        <f t="shared" si="624"/>
        <v>2042.8094000000003</v>
      </c>
      <c r="H10007" s="2">
        <f t="shared" si="625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tr">
        <f t="shared" si="627"/>
        <v>profit</v>
      </c>
      <c r="P10007" s="2" t="s">
        <v>23</v>
      </c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626"/>
        <v>Good Sales</v>
      </c>
      <c r="F10008" s="2">
        <v>0.06</v>
      </c>
      <c r="G10008" s="2">
        <f t="shared" si="624"/>
        <v>198.40260000000001</v>
      </c>
      <c r="H10008" s="2">
        <f t="shared" si="625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tr">
        <f t="shared" si="627"/>
        <v>loss</v>
      </c>
      <c r="P10008" s="2" t="s">
        <v>39</v>
      </c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626"/>
        <v>Good Sales</v>
      </c>
      <c r="F10009" s="2">
        <v>0.06</v>
      </c>
      <c r="G10009" s="2">
        <f t="shared" si="624"/>
        <v>287.166</v>
      </c>
      <c r="H10009" s="2">
        <f t="shared" si="625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tr">
        <f t="shared" si="627"/>
        <v>profit</v>
      </c>
      <c r="P10009" s="2" t="s">
        <v>17</v>
      </c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626"/>
        <v>Good Sales</v>
      </c>
      <c r="F10010" s="2">
        <v>0.44</v>
      </c>
      <c r="G10010" s="2">
        <f t="shared" si="624"/>
        <v>1768.8879999999999</v>
      </c>
      <c r="H10010" s="2">
        <f t="shared" si="625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tr">
        <f t="shared" si="627"/>
        <v>loss</v>
      </c>
      <c r="P10010" s="2" t="s">
        <v>17</v>
      </c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626"/>
        <v>Good Sales</v>
      </c>
      <c r="F10011" s="2">
        <v>0.03</v>
      </c>
      <c r="G10011" s="2">
        <f t="shared" si="624"/>
        <v>115.8288</v>
      </c>
      <c r="H10011" s="2">
        <f t="shared" si="625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tr">
        <f t="shared" si="627"/>
        <v>loss</v>
      </c>
      <c r="P10011" s="2" t="s">
        <v>34</v>
      </c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626"/>
        <v>Good Sales</v>
      </c>
      <c r="F10012" s="2">
        <v>0.05</v>
      </c>
      <c r="G10012" s="2">
        <f t="shared" si="624"/>
        <v>127.456</v>
      </c>
      <c r="H10012" s="2">
        <f t="shared" si="625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tr">
        <f t="shared" si="627"/>
        <v>loss</v>
      </c>
      <c r="P10012" s="2" t="s">
        <v>17</v>
      </c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626"/>
        <v>Good Sales</v>
      </c>
      <c r="F10013" s="2">
        <v>0.41</v>
      </c>
      <c r="G10013" s="2">
        <f t="shared" si="624"/>
        <v>1689.9953999999998</v>
      </c>
      <c r="H10013" s="2">
        <f t="shared" si="625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tr">
        <f t="shared" si="627"/>
        <v>loss</v>
      </c>
      <c r="P10013" s="2" t="s">
        <v>34</v>
      </c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626"/>
        <v>Good Sales</v>
      </c>
      <c r="F10014" s="2">
        <v>0.28000000000000003</v>
      </c>
      <c r="G10014" s="2">
        <f t="shared" si="624"/>
        <v>594.16000000000008</v>
      </c>
      <c r="H10014" s="2">
        <f t="shared" si="625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tr">
        <f t="shared" si="627"/>
        <v>loss</v>
      </c>
      <c r="P10014" s="2" t="s">
        <v>39</v>
      </c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626"/>
        <v>Good Sales</v>
      </c>
      <c r="F10015" s="2">
        <v>0.2</v>
      </c>
      <c r="G10015" s="2">
        <f t="shared" si="624"/>
        <v>830.46</v>
      </c>
      <c r="H10015" s="2">
        <f t="shared" si="625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tr">
        <f t="shared" si="627"/>
        <v>profit</v>
      </c>
      <c r="P10015" s="2" t="s">
        <v>23</v>
      </c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626"/>
        <v>Good Sales</v>
      </c>
      <c r="F10016" s="2">
        <v>0.28000000000000003</v>
      </c>
      <c r="G10016" s="2">
        <f t="shared" si="624"/>
        <v>1067.6204</v>
      </c>
      <c r="H10016" s="2">
        <f t="shared" si="625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tr">
        <f t="shared" si="627"/>
        <v>profit</v>
      </c>
      <c r="P10016" s="2" t="s">
        <v>23</v>
      </c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626"/>
        <v>Good Sales</v>
      </c>
      <c r="F10017" s="2">
        <v>0.44</v>
      </c>
      <c r="G10017" s="2">
        <f t="shared" si="624"/>
        <v>1506.7139999999999</v>
      </c>
      <c r="H10017" s="2">
        <f t="shared" si="625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tr">
        <f t="shared" si="627"/>
        <v>loss</v>
      </c>
      <c r="P10017" s="2" t="s">
        <v>17</v>
      </c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626"/>
        <v>Good Sales</v>
      </c>
      <c r="F10018" s="2">
        <v>0.38</v>
      </c>
      <c r="G10018" s="2">
        <f t="shared" si="624"/>
        <v>651.93179999999995</v>
      </c>
      <c r="H10018" s="2">
        <f t="shared" si="625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tr">
        <f t="shared" si="627"/>
        <v>loss</v>
      </c>
      <c r="P10018" s="2" t="s">
        <v>39</v>
      </c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626"/>
        <v>Good Sales</v>
      </c>
      <c r="F10019" s="2">
        <v>0.35</v>
      </c>
      <c r="G10019" s="2">
        <f t="shared" si="624"/>
        <v>1116.6714999999999</v>
      </c>
      <c r="H10019" s="2">
        <f t="shared" si="625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tr">
        <f t="shared" si="627"/>
        <v>loss</v>
      </c>
      <c r="P10019" s="2" t="s">
        <v>48</v>
      </c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626"/>
        <v>Good Sales</v>
      </c>
      <c r="F10020" s="2">
        <v>0.49</v>
      </c>
      <c r="G10020" s="2">
        <f t="shared" si="624"/>
        <v>1265.7974000000002</v>
      </c>
      <c r="H10020" s="2">
        <f t="shared" si="625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tr">
        <f t="shared" si="627"/>
        <v>loss</v>
      </c>
      <c r="P10020" s="2" t="s">
        <v>17</v>
      </c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626"/>
        <v>Good Sales</v>
      </c>
      <c r="F10021" s="2">
        <v>0.26</v>
      </c>
      <c r="G10021" s="2">
        <f t="shared" si="624"/>
        <v>614.00559999999996</v>
      </c>
      <c r="H10021" s="2">
        <f t="shared" si="625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tr">
        <f t="shared" si="627"/>
        <v>loss</v>
      </c>
      <c r="P10021" s="2" t="s">
        <v>23</v>
      </c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626"/>
        <v>Good Sales</v>
      </c>
      <c r="F10022" s="2">
        <v>0</v>
      </c>
      <c r="G10022" s="2">
        <f t="shared" si="624"/>
        <v>0</v>
      </c>
      <c r="H10022" s="2">
        <f t="shared" si="625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tr">
        <f t="shared" si="627"/>
        <v>profit</v>
      </c>
      <c r="P10022" s="2" t="s">
        <v>39</v>
      </c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626"/>
        <v>Good Sales</v>
      </c>
      <c r="F10023" s="2">
        <v>0.21</v>
      </c>
      <c r="G10023" s="2">
        <f t="shared" si="624"/>
        <v>540.02549999999997</v>
      </c>
      <c r="H10023" s="2">
        <f t="shared" si="625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tr">
        <f t="shared" si="627"/>
        <v>loss</v>
      </c>
      <c r="P10023" s="2" t="s">
        <v>28</v>
      </c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626"/>
        <v>concerning</v>
      </c>
      <c r="F10024" s="2">
        <v>0.05</v>
      </c>
      <c r="G10024" s="2">
        <f t="shared" si="624"/>
        <v>12.836500000000001</v>
      </c>
      <c r="H10024" s="2">
        <f t="shared" si="625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tr">
        <f t="shared" si="627"/>
        <v>loss</v>
      </c>
      <c r="P10024" s="2" t="s">
        <v>28</v>
      </c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626"/>
        <v>Good Sales</v>
      </c>
      <c r="F10025" s="2">
        <v>0.06</v>
      </c>
      <c r="G10025" s="2">
        <f t="shared" si="624"/>
        <v>190.1814</v>
      </c>
      <c r="H10025" s="2">
        <f t="shared" si="625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tr">
        <f t="shared" si="627"/>
        <v>loss</v>
      </c>
      <c r="P10025" s="2" t="s">
        <v>34</v>
      </c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626"/>
        <v>Good Sales</v>
      </c>
      <c r="F10026" s="2">
        <v>0.13</v>
      </c>
      <c r="G10026" s="2">
        <f t="shared" si="624"/>
        <v>476.74250000000001</v>
      </c>
      <c r="H10026" s="2">
        <f t="shared" si="625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tr">
        <f t="shared" si="627"/>
        <v>loss</v>
      </c>
      <c r="P10026" s="2" t="s">
        <v>28</v>
      </c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626"/>
        <v>Good Sales</v>
      </c>
      <c r="F10027" s="2">
        <v>0.19</v>
      </c>
      <c r="G10027" s="2">
        <f t="shared" si="624"/>
        <v>843.10599999999999</v>
      </c>
      <c r="H10027" s="2">
        <f t="shared" si="625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tr">
        <f t="shared" si="627"/>
        <v>profit</v>
      </c>
      <c r="P10027" s="2" t="s">
        <v>39</v>
      </c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626"/>
        <v>Good Sales</v>
      </c>
      <c r="F10028" s="2">
        <v>0.24</v>
      </c>
      <c r="G10028" s="2">
        <f t="shared" si="624"/>
        <v>768.03839999999991</v>
      </c>
      <c r="H10028" s="2">
        <f t="shared" si="625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tr">
        <f t="shared" si="627"/>
        <v>loss</v>
      </c>
      <c r="P10028" s="2" t="s">
        <v>23</v>
      </c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626"/>
        <v>concerning</v>
      </c>
      <c r="F10029" s="2">
        <v>0.08</v>
      </c>
      <c r="G10029" s="2">
        <f t="shared" si="624"/>
        <v>15.6272</v>
      </c>
      <c r="H10029" s="2">
        <f t="shared" si="625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tr">
        <f t="shared" si="627"/>
        <v>loss</v>
      </c>
      <c r="P10029" s="2" t="s">
        <v>17</v>
      </c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626"/>
        <v>concerning</v>
      </c>
      <c r="F10030" s="2">
        <v>0.16</v>
      </c>
      <c r="G10030" s="2">
        <f t="shared" si="624"/>
        <v>109.88</v>
      </c>
      <c r="H10030" s="2">
        <f t="shared" si="625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tr">
        <f t="shared" si="627"/>
        <v>loss</v>
      </c>
      <c r="P10030" s="2" t="s">
        <v>34</v>
      </c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626"/>
        <v>Good Sales</v>
      </c>
      <c r="F10031" s="2">
        <v>0.14000000000000001</v>
      </c>
      <c r="G10031" s="2">
        <f t="shared" si="624"/>
        <v>124.61120000000001</v>
      </c>
      <c r="H10031" s="2">
        <f t="shared" si="625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tr">
        <f t="shared" si="627"/>
        <v>loss</v>
      </c>
      <c r="P10031" s="2" t="s">
        <v>23</v>
      </c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626"/>
        <v>Good Sales</v>
      </c>
      <c r="F10032" s="2">
        <v>0.18</v>
      </c>
      <c r="G10032" s="2">
        <f t="shared" si="624"/>
        <v>204.33240000000001</v>
      </c>
      <c r="H10032" s="2">
        <f t="shared" si="625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tr">
        <f t="shared" si="627"/>
        <v>loss</v>
      </c>
      <c r="P10032" s="2" t="s">
        <v>34</v>
      </c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626"/>
        <v>Good Sales</v>
      </c>
      <c r="F10033" s="2">
        <v>0.05</v>
      </c>
      <c r="G10033" s="2">
        <f t="shared" si="624"/>
        <v>200.94550000000001</v>
      </c>
      <c r="H10033" s="2">
        <f t="shared" si="625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tr">
        <f t="shared" si="627"/>
        <v>profit</v>
      </c>
      <c r="P10033" s="2" t="s">
        <v>23</v>
      </c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626"/>
        <v>Good Sales</v>
      </c>
      <c r="F10034" s="2">
        <v>0.2</v>
      </c>
      <c r="G10034" s="2">
        <f t="shared" si="624"/>
        <v>323.56400000000002</v>
      </c>
      <c r="H10034" s="2">
        <f t="shared" si="625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tr">
        <f t="shared" si="627"/>
        <v>loss</v>
      </c>
      <c r="P10034" s="2" t="s">
        <v>48</v>
      </c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626"/>
        <v>Good Sales</v>
      </c>
      <c r="F10035" s="2">
        <v>0.28000000000000003</v>
      </c>
      <c r="G10035" s="2">
        <f t="shared" si="624"/>
        <v>456.56240000000003</v>
      </c>
      <c r="H10035" s="2">
        <f t="shared" si="625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tr">
        <f t="shared" si="627"/>
        <v>loss</v>
      </c>
      <c r="P10035" s="2" t="s">
        <v>34</v>
      </c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626"/>
        <v>Good Sales</v>
      </c>
      <c r="F10036" s="2">
        <v>0.05</v>
      </c>
      <c r="G10036" s="2">
        <f t="shared" si="624"/>
        <v>190.11900000000003</v>
      </c>
      <c r="H10036" s="2">
        <f t="shared" si="625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tr">
        <f t="shared" si="627"/>
        <v>loss</v>
      </c>
      <c r="P10036" s="2" t="s">
        <v>48</v>
      </c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626"/>
        <v>Good Sales</v>
      </c>
      <c r="F10037" s="2">
        <v>0.26</v>
      </c>
      <c r="G10037" s="2">
        <f t="shared" si="624"/>
        <v>551.44440000000009</v>
      </c>
      <c r="H10037" s="2">
        <f t="shared" si="625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tr">
        <f t="shared" si="627"/>
        <v>loss</v>
      </c>
      <c r="P10037" s="2" t="s">
        <v>23</v>
      </c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626"/>
        <v>concerning</v>
      </c>
      <c r="F10038" s="2">
        <v>0.38</v>
      </c>
      <c r="G10038" s="2">
        <f t="shared" si="624"/>
        <v>158.35740000000001</v>
      </c>
      <c r="H10038" s="2">
        <f t="shared" si="625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tr">
        <f t="shared" si="627"/>
        <v>loss</v>
      </c>
      <c r="P10038" s="2" t="s">
        <v>28</v>
      </c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626"/>
        <v>Good Sales</v>
      </c>
      <c r="F10039" s="2">
        <v>0</v>
      </c>
      <c r="G10039" s="2">
        <f t="shared" si="624"/>
        <v>0</v>
      </c>
      <c r="H10039" s="2">
        <f t="shared" si="625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tr">
        <f t="shared" si="627"/>
        <v>loss</v>
      </c>
      <c r="P10039" s="2" t="s">
        <v>28</v>
      </c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626"/>
        <v>concerning</v>
      </c>
      <c r="F10040" s="2">
        <v>0.02</v>
      </c>
      <c r="G10040" s="2">
        <f t="shared" si="624"/>
        <v>14.746600000000001</v>
      </c>
      <c r="H10040" s="2">
        <f t="shared" si="625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tr">
        <f t="shared" si="627"/>
        <v>loss</v>
      </c>
      <c r="P10040" s="2" t="s">
        <v>28</v>
      </c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626"/>
        <v>Good Sales</v>
      </c>
      <c r="F10041" s="2">
        <v>0.23</v>
      </c>
      <c r="G10041" s="2">
        <f t="shared" si="624"/>
        <v>667.2645</v>
      </c>
      <c r="H10041" s="2">
        <f t="shared" si="625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tr">
        <f t="shared" si="627"/>
        <v>profit</v>
      </c>
      <c r="P10041" s="2" t="s">
        <v>34</v>
      </c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626"/>
        <v>Good Sales</v>
      </c>
      <c r="F10042" s="2">
        <v>0.44</v>
      </c>
      <c r="G10042" s="2">
        <f t="shared" si="624"/>
        <v>1724.9012</v>
      </c>
      <c r="H10042" s="2">
        <f t="shared" si="625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tr">
        <f t="shared" si="627"/>
        <v>loss</v>
      </c>
      <c r="P10042" s="2" t="s">
        <v>39</v>
      </c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626"/>
        <v>Good Sales</v>
      </c>
      <c r="F10043" s="2">
        <v>0.5</v>
      </c>
      <c r="G10043" s="2">
        <f t="shared" si="624"/>
        <v>2327.25</v>
      </c>
      <c r="H10043" s="2">
        <f t="shared" si="625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tr">
        <f t="shared" si="627"/>
        <v>profit</v>
      </c>
      <c r="P10043" s="2" t="s">
        <v>48</v>
      </c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626"/>
        <v>concerning</v>
      </c>
      <c r="F10044" s="2">
        <v>0.05</v>
      </c>
      <c r="G10044" s="2">
        <f t="shared" si="624"/>
        <v>21.428000000000001</v>
      </c>
      <c r="H10044" s="2">
        <f t="shared" si="625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tr">
        <f t="shared" si="627"/>
        <v>loss</v>
      </c>
      <c r="P10044" s="2" t="s">
        <v>48</v>
      </c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626"/>
        <v>Good Sales</v>
      </c>
      <c r="F10045" s="2">
        <v>0.01</v>
      </c>
      <c r="G10045" s="2">
        <f t="shared" si="624"/>
        <v>15.894400000000001</v>
      </c>
      <c r="H10045" s="2">
        <f t="shared" si="625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tr">
        <f t="shared" si="627"/>
        <v>loss</v>
      </c>
      <c r="P10045" s="2" t="s">
        <v>34</v>
      </c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626"/>
        <v>Good Sales</v>
      </c>
      <c r="F10046" s="2">
        <v>0.11</v>
      </c>
      <c r="G10046" s="2">
        <f t="shared" si="624"/>
        <v>362.67770000000002</v>
      </c>
      <c r="H10046" s="2">
        <f t="shared" si="625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tr">
        <f t="shared" si="627"/>
        <v>loss</v>
      </c>
      <c r="P10046" s="2" t="s">
        <v>39</v>
      </c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626"/>
        <v>Good Sales</v>
      </c>
      <c r="F10047" s="2">
        <v>0.23</v>
      </c>
      <c r="G10047" s="2">
        <f t="shared" si="624"/>
        <v>378.51560000000001</v>
      </c>
      <c r="H10047" s="2">
        <f t="shared" si="625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tr">
        <f t="shared" si="627"/>
        <v>loss</v>
      </c>
      <c r="P10047" s="2" t="s">
        <v>34</v>
      </c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626"/>
        <v>Good Sales</v>
      </c>
      <c r="F10048" s="2">
        <v>0.28999999999999998</v>
      </c>
      <c r="G10048" s="2">
        <f t="shared" si="624"/>
        <v>669.90870000000007</v>
      </c>
      <c r="H10048" s="2">
        <f t="shared" si="625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tr">
        <f t="shared" si="627"/>
        <v>loss</v>
      </c>
      <c r="P10048" s="2" t="s">
        <v>48</v>
      </c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626"/>
        <v>concerning</v>
      </c>
      <c r="F10049" s="2">
        <v>0.49</v>
      </c>
      <c r="G10049" s="2">
        <f t="shared" si="624"/>
        <v>97.240499999999997</v>
      </c>
      <c r="H10049" s="2">
        <f t="shared" si="625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tr">
        <f t="shared" si="627"/>
        <v>loss</v>
      </c>
      <c r="P10049" s="2" t="s">
        <v>39</v>
      </c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626"/>
        <v>Good Sales</v>
      </c>
      <c r="F10050" s="2">
        <v>0.44</v>
      </c>
      <c r="G10050" s="2">
        <f t="shared" ref="G10050:G10113" si="628">D10050*F10050</f>
        <v>1539.1815999999999</v>
      </c>
      <c r="H10050" s="2">
        <f t="shared" ref="H10050:H10113" si="629">D10050-G10050</f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tr">
        <f t="shared" si="627"/>
        <v>loss</v>
      </c>
      <c r="P10050" s="2" t="s">
        <v>28</v>
      </c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630">IF(D10051&gt;800,"Good Sales","concerning")</f>
        <v>Good Sales</v>
      </c>
      <c r="F10051" s="2">
        <v>0.28000000000000003</v>
      </c>
      <c r="G10051" s="2">
        <f t="shared" si="628"/>
        <v>1239.8596</v>
      </c>
      <c r="H10051" s="2">
        <f t="shared" si="629"/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tr">
        <f t="shared" ref="O10051:O10114" si="631">IF(N10051&gt;800,"profit","loss")</f>
        <v>loss</v>
      </c>
      <c r="P10051" s="2" t="s">
        <v>23</v>
      </c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630"/>
        <v>Good Sales</v>
      </c>
      <c r="F10052" s="2">
        <v>0.18</v>
      </c>
      <c r="G10052" s="2">
        <f t="shared" si="628"/>
        <v>879.58979999999985</v>
      </c>
      <c r="H10052" s="2">
        <f t="shared" si="629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tr">
        <f t="shared" si="631"/>
        <v>loss</v>
      </c>
      <c r="P10052" s="2" t="s">
        <v>28</v>
      </c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630"/>
        <v>Good Sales</v>
      </c>
      <c r="F10053" s="2">
        <v>0.16</v>
      </c>
      <c r="G10053" s="2">
        <f t="shared" si="628"/>
        <v>667.13759999999991</v>
      </c>
      <c r="H10053" s="2">
        <f t="shared" si="629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tr">
        <f t="shared" si="631"/>
        <v>loss</v>
      </c>
      <c r="P10053" s="2" t="s">
        <v>23</v>
      </c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630"/>
        <v>concerning</v>
      </c>
      <c r="F10054" s="2">
        <v>0.28999999999999998</v>
      </c>
      <c r="G10054" s="2">
        <f t="shared" si="628"/>
        <v>74.152999999999992</v>
      </c>
      <c r="H10054" s="2">
        <f t="shared" si="629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tr">
        <f t="shared" si="631"/>
        <v>loss</v>
      </c>
      <c r="P10054" s="2" t="s">
        <v>28</v>
      </c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630"/>
        <v>Good Sales</v>
      </c>
      <c r="F10055" s="2">
        <v>0.36</v>
      </c>
      <c r="G10055" s="2">
        <f t="shared" si="628"/>
        <v>1185.8688</v>
      </c>
      <c r="H10055" s="2">
        <f t="shared" si="629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tr">
        <f t="shared" si="631"/>
        <v>profit</v>
      </c>
      <c r="P10055" s="2" t="s">
        <v>17</v>
      </c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630"/>
        <v>Good Sales</v>
      </c>
      <c r="F10056" s="2">
        <v>0.24</v>
      </c>
      <c r="G10056" s="2">
        <f t="shared" si="628"/>
        <v>606.89519999999993</v>
      </c>
      <c r="H10056" s="2">
        <f t="shared" si="629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tr">
        <f t="shared" si="631"/>
        <v>loss</v>
      </c>
      <c r="P10056" s="2" t="s">
        <v>17</v>
      </c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630"/>
        <v>Good Sales</v>
      </c>
      <c r="F10057" s="2">
        <v>0.15</v>
      </c>
      <c r="G10057" s="2">
        <f t="shared" si="628"/>
        <v>704.35349999999994</v>
      </c>
      <c r="H10057" s="2">
        <f t="shared" si="629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tr">
        <f t="shared" si="631"/>
        <v>loss</v>
      </c>
      <c r="P10057" s="2" t="s">
        <v>28</v>
      </c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630"/>
        <v>Good Sales</v>
      </c>
      <c r="F10058" s="2">
        <v>0.31</v>
      </c>
      <c r="G10058" s="2">
        <f t="shared" si="628"/>
        <v>1401.3487999999998</v>
      </c>
      <c r="H10058" s="2">
        <f t="shared" si="629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tr">
        <f t="shared" si="631"/>
        <v>profit</v>
      </c>
      <c r="P10058" s="2" t="s">
        <v>48</v>
      </c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630"/>
        <v>Good Sales</v>
      </c>
      <c r="F10059" s="2">
        <v>0.28000000000000003</v>
      </c>
      <c r="G10059" s="2">
        <f t="shared" si="628"/>
        <v>1383.6004000000003</v>
      </c>
      <c r="H10059" s="2">
        <f t="shared" si="629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tr">
        <f t="shared" si="631"/>
        <v>loss</v>
      </c>
      <c r="P10059" s="2" t="s">
        <v>39</v>
      </c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630"/>
        <v>Good Sales</v>
      </c>
      <c r="F10060" s="2">
        <v>0.21</v>
      </c>
      <c r="G10060" s="2">
        <f t="shared" si="628"/>
        <v>907.93079999999986</v>
      </c>
      <c r="H10060" s="2">
        <f t="shared" si="629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tr">
        <f t="shared" si="631"/>
        <v>profit</v>
      </c>
      <c r="P10060" s="2" t="s">
        <v>48</v>
      </c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630"/>
        <v>Good Sales</v>
      </c>
      <c r="F10061" s="2">
        <v>0.37</v>
      </c>
      <c r="G10061" s="2">
        <f t="shared" si="628"/>
        <v>1028.5148999999999</v>
      </c>
      <c r="H10061" s="2">
        <f t="shared" si="629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tr">
        <f t="shared" si="631"/>
        <v>loss</v>
      </c>
      <c r="P10061" s="2" t="s">
        <v>17</v>
      </c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630"/>
        <v>Good Sales</v>
      </c>
      <c r="F10062" s="2">
        <v>0.14000000000000001</v>
      </c>
      <c r="G10062" s="2">
        <f t="shared" si="628"/>
        <v>504.42140000000006</v>
      </c>
      <c r="H10062" s="2">
        <f t="shared" si="629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tr">
        <f t="shared" si="631"/>
        <v>loss</v>
      </c>
      <c r="P10062" s="2" t="s">
        <v>39</v>
      </c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630"/>
        <v>Good Sales</v>
      </c>
      <c r="F10063" s="2">
        <v>0.24</v>
      </c>
      <c r="G10063" s="2">
        <f t="shared" si="628"/>
        <v>1158.4608000000001</v>
      </c>
      <c r="H10063" s="2">
        <f t="shared" si="629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tr">
        <f t="shared" si="631"/>
        <v>loss</v>
      </c>
      <c r="P10063" s="2" t="s">
        <v>23</v>
      </c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630"/>
        <v>Good Sales</v>
      </c>
      <c r="F10064" s="2">
        <v>0.47</v>
      </c>
      <c r="G10064" s="2">
        <f t="shared" si="628"/>
        <v>1378.4018999999998</v>
      </c>
      <c r="H10064" s="2">
        <f t="shared" si="629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tr">
        <f t="shared" si="631"/>
        <v>loss</v>
      </c>
      <c r="P10064" s="2" t="s">
        <v>39</v>
      </c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630"/>
        <v>Good Sales</v>
      </c>
      <c r="F10065" s="2">
        <v>0.36</v>
      </c>
      <c r="G10065" s="2">
        <f t="shared" si="628"/>
        <v>1517.7239999999997</v>
      </c>
      <c r="H10065" s="2">
        <f t="shared" si="629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tr">
        <f t="shared" si="631"/>
        <v>profit</v>
      </c>
      <c r="P10065" s="2" t="s">
        <v>34</v>
      </c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630"/>
        <v>Good Sales</v>
      </c>
      <c r="F10066" s="2">
        <v>0.19</v>
      </c>
      <c r="G10066" s="2">
        <f t="shared" si="628"/>
        <v>896.19769999999994</v>
      </c>
      <c r="H10066" s="2">
        <f t="shared" si="629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tr">
        <f t="shared" si="631"/>
        <v>profit</v>
      </c>
      <c r="P10066" s="2" t="s">
        <v>28</v>
      </c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630"/>
        <v>Good Sales</v>
      </c>
      <c r="F10067" s="2">
        <v>0.27</v>
      </c>
      <c r="G10067" s="2">
        <f t="shared" si="628"/>
        <v>781.82010000000002</v>
      </c>
      <c r="H10067" s="2">
        <f t="shared" si="629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tr">
        <f t="shared" si="631"/>
        <v>loss</v>
      </c>
      <c r="P10067" s="2" t="s">
        <v>48</v>
      </c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630"/>
        <v>Good Sales</v>
      </c>
      <c r="F10068" s="2">
        <v>0.2</v>
      </c>
      <c r="G10068" s="2">
        <f t="shared" si="628"/>
        <v>175.97200000000001</v>
      </c>
      <c r="H10068" s="2">
        <f t="shared" si="629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tr">
        <f t="shared" si="631"/>
        <v>loss</v>
      </c>
      <c r="P10068" s="2" t="s">
        <v>39</v>
      </c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630"/>
        <v>Good Sales</v>
      </c>
      <c r="F10069" s="2">
        <v>0.06</v>
      </c>
      <c r="G10069" s="2">
        <f t="shared" si="628"/>
        <v>51.735599999999998</v>
      </c>
      <c r="H10069" s="2">
        <f t="shared" si="629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tr">
        <f t="shared" si="631"/>
        <v>loss</v>
      </c>
      <c r="P10069" s="2" t="s">
        <v>23</v>
      </c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630"/>
        <v>concerning</v>
      </c>
      <c r="F10070" s="2">
        <v>0.17</v>
      </c>
      <c r="G10070" s="2">
        <f t="shared" si="628"/>
        <v>113.0585</v>
      </c>
      <c r="H10070" s="2">
        <f t="shared" si="629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tr">
        <f t="shared" si="631"/>
        <v>loss</v>
      </c>
      <c r="P10070" s="2" t="s">
        <v>23</v>
      </c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630"/>
        <v>Good Sales</v>
      </c>
      <c r="F10071" s="2">
        <v>0.43</v>
      </c>
      <c r="G10071" s="2">
        <f t="shared" si="628"/>
        <v>1046.6114</v>
      </c>
      <c r="H10071" s="2">
        <f t="shared" si="629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tr">
        <f t="shared" si="631"/>
        <v>loss</v>
      </c>
      <c r="P10071" s="2" t="s">
        <v>39</v>
      </c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630"/>
        <v>Good Sales</v>
      </c>
      <c r="F10072" s="2">
        <v>0.23</v>
      </c>
      <c r="G10072" s="2">
        <f t="shared" si="628"/>
        <v>564.11869999999999</v>
      </c>
      <c r="H10072" s="2">
        <f t="shared" si="629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tr">
        <f t="shared" si="631"/>
        <v>loss</v>
      </c>
      <c r="P10072" s="2" t="s">
        <v>34</v>
      </c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630"/>
        <v>Good Sales</v>
      </c>
      <c r="F10073" s="2">
        <v>0.28999999999999998</v>
      </c>
      <c r="G10073" s="2">
        <f t="shared" si="628"/>
        <v>906.2847999999999</v>
      </c>
      <c r="H10073" s="2">
        <f t="shared" si="629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tr">
        <f t="shared" si="631"/>
        <v>loss</v>
      </c>
      <c r="P10073" s="2" t="s">
        <v>28</v>
      </c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630"/>
        <v>Good Sales</v>
      </c>
      <c r="F10074" s="2">
        <v>0.09</v>
      </c>
      <c r="G10074" s="2">
        <f t="shared" si="628"/>
        <v>221.94719999999998</v>
      </c>
      <c r="H10074" s="2">
        <f t="shared" si="629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tr">
        <f t="shared" si="631"/>
        <v>loss</v>
      </c>
      <c r="P10074" s="2" t="s">
        <v>28</v>
      </c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630"/>
        <v>Good Sales</v>
      </c>
      <c r="F10075" s="2">
        <v>0.18</v>
      </c>
      <c r="G10075" s="2">
        <f t="shared" si="628"/>
        <v>876.2346</v>
      </c>
      <c r="H10075" s="2">
        <f t="shared" si="629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tr">
        <f t="shared" si="631"/>
        <v>loss</v>
      </c>
      <c r="P10075" s="2" t="s">
        <v>17</v>
      </c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630"/>
        <v>Good Sales</v>
      </c>
      <c r="F10076" s="2">
        <v>0.46</v>
      </c>
      <c r="G10076" s="2">
        <f t="shared" si="628"/>
        <v>702.61320000000012</v>
      </c>
      <c r="H10076" s="2">
        <f t="shared" si="629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tr">
        <f t="shared" si="631"/>
        <v>loss</v>
      </c>
      <c r="P10076" s="2" t="s">
        <v>48</v>
      </c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630"/>
        <v>Good Sales</v>
      </c>
      <c r="F10077" s="2">
        <v>0.16</v>
      </c>
      <c r="G10077" s="2">
        <f t="shared" si="628"/>
        <v>701.072</v>
      </c>
      <c r="H10077" s="2">
        <f t="shared" si="629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tr">
        <f t="shared" si="631"/>
        <v>loss</v>
      </c>
      <c r="P10077" s="2" t="s">
        <v>23</v>
      </c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630"/>
        <v>concerning</v>
      </c>
      <c r="F10078" s="2">
        <v>0.13</v>
      </c>
      <c r="G10078" s="2">
        <f t="shared" si="628"/>
        <v>76.910600000000002</v>
      </c>
      <c r="H10078" s="2">
        <f t="shared" si="629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tr">
        <f t="shared" si="631"/>
        <v>loss</v>
      </c>
      <c r="P10078" s="2" t="s">
        <v>48</v>
      </c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630"/>
        <v>Good Sales</v>
      </c>
      <c r="F10079" s="2">
        <v>0.03</v>
      </c>
      <c r="G10079" s="2">
        <f t="shared" si="628"/>
        <v>91.481999999999999</v>
      </c>
      <c r="H10079" s="2">
        <f t="shared" si="629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tr">
        <f t="shared" si="631"/>
        <v>loss</v>
      </c>
      <c r="P10079" s="2" t="s">
        <v>34</v>
      </c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630"/>
        <v>Good Sales</v>
      </c>
      <c r="F10080" s="2">
        <v>0.05</v>
      </c>
      <c r="G10080" s="2">
        <f t="shared" si="628"/>
        <v>163.83950000000002</v>
      </c>
      <c r="H10080" s="2">
        <f t="shared" si="629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tr">
        <f t="shared" si="631"/>
        <v>loss</v>
      </c>
      <c r="P10080" s="2" t="s">
        <v>34</v>
      </c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630"/>
        <v>Good Sales</v>
      </c>
      <c r="F10081" s="2">
        <v>0.28999999999999998</v>
      </c>
      <c r="G10081" s="2">
        <f t="shared" si="628"/>
        <v>1126.3396999999998</v>
      </c>
      <c r="H10081" s="2">
        <f t="shared" si="629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tr">
        <f t="shared" si="631"/>
        <v>profit</v>
      </c>
      <c r="P10081" s="2" t="s">
        <v>34</v>
      </c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630"/>
        <v>Good Sales</v>
      </c>
      <c r="F10082" s="2">
        <v>0.33</v>
      </c>
      <c r="G10082" s="2">
        <f t="shared" si="628"/>
        <v>846.38729999999998</v>
      </c>
      <c r="H10082" s="2">
        <f t="shared" si="629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tr">
        <f t="shared" si="631"/>
        <v>loss</v>
      </c>
      <c r="P10082" s="2" t="s">
        <v>23</v>
      </c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630"/>
        <v>Good Sales</v>
      </c>
      <c r="F10083" s="2">
        <v>0.32</v>
      </c>
      <c r="G10083" s="2">
        <f t="shared" si="628"/>
        <v>341.25120000000004</v>
      </c>
      <c r="H10083" s="2">
        <f t="shared" si="629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tr">
        <f t="shared" si="631"/>
        <v>loss</v>
      </c>
      <c r="P10083" s="2" t="s">
        <v>23</v>
      </c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630"/>
        <v>Good Sales</v>
      </c>
      <c r="F10084" s="2">
        <v>0.27</v>
      </c>
      <c r="G10084" s="2">
        <f t="shared" si="628"/>
        <v>515.18430000000001</v>
      </c>
      <c r="H10084" s="2">
        <f t="shared" si="629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tr">
        <f t="shared" si="631"/>
        <v>loss</v>
      </c>
      <c r="P10084" s="2" t="s">
        <v>28</v>
      </c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630"/>
        <v>Good Sales</v>
      </c>
      <c r="F10085" s="2">
        <v>0.25</v>
      </c>
      <c r="G10085" s="2">
        <f t="shared" si="628"/>
        <v>358.39749999999998</v>
      </c>
      <c r="H10085" s="2">
        <f t="shared" si="629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tr">
        <f t="shared" si="631"/>
        <v>loss</v>
      </c>
      <c r="P10085" s="2" t="s">
        <v>39</v>
      </c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630"/>
        <v>Good Sales</v>
      </c>
      <c r="F10086" s="2">
        <v>0.04</v>
      </c>
      <c r="G10086" s="2">
        <f t="shared" si="628"/>
        <v>86.144800000000004</v>
      </c>
      <c r="H10086" s="2">
        <f t="shared" si="629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tr">
        <f t="shared" si="631"/>
        <v>loss</v>
      </c>
      <c r="P10086" s="2" t="s">
        <v>39</v>
      </c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630"/>
        <v>Good Sales</v>
      </c>
      <c r="F10087" s="2">
        <v>0.42</v>
      </c>
      <c r="G10087" s="2">
        <f t="shared" si="628"/>
        <v>1132.6728000000001</v>
      </c>
      <c r="H10087" s="2">
        <f t="shared" si="629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tr">
        <f t="shared" si="631"/>
        <v>loss</v>
      </c>
      <c r="P10087" s="2" t="s">
        <v>39</v>
      </c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630"/>
        <v>Good Sales</v>
      </c>
      <c r="F10088" s="2">
        <v>0.26</v>
      </c>
      <c r="G10088" s="2">
        <f t="shared" si="628"/>
        <v>822.33840000000009</v>
      </c>
      <c r="H10088" s="2">
        <f t="shared" si="629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tr">
        <f t="shared" si="631"/>
        <v>loss</v>
      </c>
      <c r="P10088" s="2" t="s">
        <v>48</v>
      </c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630"/>
        <v>Good Sales</v>
      </c>
      <c r="F10089" s="2">
        <v>7.0000000000000007E-2</v>
      </c>
      <c r="G10089" s="2">
        <f t="shared" si="628"/>
        <v>296.87700000000007</v>
      </c>
      <c r="H10089" s="2">
        <f t="shared" si="629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tr">
        <f t="shared" si="631"/>
        <v>profit</v>
      </c>
      <c r="P10089" s="2" t="s">
        <v>39</v>
      </c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630"/>
        <v>Good Sales</v>
      </c>
      <c r="F10090" s="2">
        <v>7.0000000000000007E-2</v>
      </c>
      <c r="G10090" s="2">
        <f t="shared" si="628"/>
        <v>319.13350000000003</v>
      </c>
      <c r="H10090" s="2">
        <f t="shared" si="629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tr">
        <f t="shared" si="631"/>
        <v>profit</v>
      </c>
      <c r="P10090" s="2" t="s">
        <v>48</v>
      </c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630"/>
        <v>Good Sales</v>
      </c>
      <c r="F10091" s="2">
        <v>0.26</v>
      </c>
      <c r="G10091" s="2">
        <f t="shared" si="628"/>
        <v>615.32900000000006</v>
      </c>
      <c r="H10091" s="2">
        <f t="shared" si="629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tr">
        <f t="shared" si="631"/>
        <v>loss</v>
      </c>
      <c r="P10091" s="2" t="s">
        <v>17</v>
      </c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630"/>
        <v>concerning</v>
      </c>
      <c r="F10092" s="2">
        <v>0.12</v>
      </c>
      <c r="G10092" s="2">
        <f t="shared" si="628"/>
        <v>64.138800000000003</v>
      </c>
      <c r="H10092" s="2">
        <f t="shared" si="629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tr">
        <f t="shared" si="631"/>
        <v>loss</v>
      </c>
      <c r="P10092" s="2" t="s">
        <v>23</v>
      </c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630"/>
        <v>Good Sales</v>
      </c>
      <c r="F10093" s="2">
        <v>0.46</v>
      </c>
      <c r="G10093" s="2">
        <f t="shared" si="628"/>
        <v>1842.5852</v>
      </c>
      <c r="H10093" s="2">
        <f t="shared" si="629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tr">
        <f t="shared" si="631"/>
        <v>loss</v>
      </c>
      <c r="P10093" s="2" t="s">
        <v>17</v>
      </c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630"/>
        <v>Good Sales</v>
      </c>
      <c r="F10094" s="2">
        <v>0.25</v>
      </c>
      <c r="G10094" s="2">
        <f t="shared" si="628"/>
        <v>609.51750000000004</v>
      </c>
      <c r="H10094" s="2">
        <f t="shared" si="629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tr">
        <f t="shared" si="631"/>
        <v>loss</v>
      </c>
      <c r="P10094" s="2" t="s">
        <v>39</v>
      </c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630"/>
        <v>Good Sales</v>
      </c>
      <c r="F10095" s="2">
        <v>0.49</v>
      </c>
      <c r="G10095" s="2">
        <f t="shared" si="628"/>
        <v>1361.0191</v>
      </c>
      <c r="H10095" s="2">
        <f t="shared" si="629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tr">
        <f t="shared" si="631"/>
        <v>loss</v>
      </c>
      <c r="P10095" s="2" t="s">
        <v>23</v>
      </c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630"/>
        <v>Good Sales</v>
      </c>
      <c r="F10096" s="2">
        <v>0.37</v>
      </c>
      <c r="G10096" s="2">
        <f t="shared" si="628"/>
        <v>1117.1742999999999</v>
      </c>
      <c r="H10096" s="2">
        <f t="shared" si="629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tr">
        <f t="shared" si="631"/>
        <v>loss</v>
      </c>
      <c r="P10096" s="2" t="s">
        <v>17</v>
      </c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630"/>
        <v>Good Sales</v>
      </c>
      <c r="F10097" s="2">
        <v>0.41</v>
      </c>
      <c r="G10097" s="2">
        <f t="shared" si="628"/>
        <v>1382.7455</v>
      </c>
      <c r="H10097" s="2">
        <f t="shared" si="629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tr">
        <f t="shared" si="631"/>
        <v>loss</v>
      </c>
      <c r="P10097" s="2" t="s">
        <v>23</v>
      </c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630"/>
        <v>Good Sales</v>
      </c>
      <c r="F10098" s="2">
        <v>0.19</v>
      </c>
      <c r="G10098" s="2">
        <f t="shared" si="628"/>
        <v>847.68309999999997</v>
      </c>
      <c r="H10098" s="2">
        <f t="shared" si="629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tr">
        <f t="shared" si="631"/>
        <v>profit</v>
      </c>
      <c r="P10098" s="2" t="s">
        <v>23</v>
      </c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630"/>
        <v>Good Sales</v>
      </c>
      <c r="F10099" s="2">
        <v>7.0000000000000007E-2</v>
      </c>
      <c r="G10099" s="2">
        <f t="shared" si="628"/>
        <v>333.58640000000008</v>
      </c>
      <c r="H10099" s="2">
        <f t="shared" si="629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tr">
        <f t="shared" si="631"/>
        <v>profit</v>
      </c>
      <c r="P10099" s="2" t="s">
        <v>34</v>
      </c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630"/>
        <v>Good Sales</v>
      </c>
      <c r="F10100" s="2">
        <v>0.34</v>
      </c>
      <c r="G10100" s="2">
        <f t="shared" si="628"/>
        <v>1600.3222000000001</v>
      </c>
      <c r="H10100" s="2">
        <f t="shared" si="629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tr">
        <f t="shared" si="631"/>
        <v>profit</v>
      </c>
      <c r="P10100" s="2" t="s">
        <v>23</v>
      </c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630"/>
        <v>Good Sales</v>
      </c>
      <c r="F10101" s="2">
        <v>0.2</v>
      </c>
      <c r="G10101" s="2">
        <f t="shared" si="628"/>
        <v>813.274</v>
      </c>
      <c r="H10101" s="2">
        <f t="shared" si="629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tr">
        <f t="shared" si="631"/>
        <v>profit</v>
      </c>
      <c r="P10101" s="2" t="s">
        <v>17</v>
      </c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630"/>
        <v>Good Sales</v>
      </c>
      <c r="F10102" s="2">
        <v>0.47</v>
      </c>
      <c r="G10102" s="2">
        <f t="shared" si="628"/>
        <v>2094.9263000000001</v>
      </c>
      <c r="H10102" s="2">
        <f t="shared" si="629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tr">
        <f t="shared" si="631"/>
        <v>loss</v>
      </c>
      <c r="P10102" s="2" t="s">
        <v>34</v>
      </c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630"/>
        <v>concerning</v>
      </c>
      <c r="F10103" s="2">
        <v>0.1</v>
      </c>
      <c r="G10103" s="2">
        <f t="shared" si="628"/>
        <v>34.331000000000003</v>
      </c>
      <c r="H10103" s="2">
        <f t="shared" si="629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tr">
        <f t="shared" si="631"/>
        <v>loss</v>
      </c>
      <c r="P10103" s="2" t="s">
        <v>17</v>
      </c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630"/>
        <v>Good Sales</v>
      </c>
      <c r="F10104" s="2">
        <v>0.31</v>
      </c>
      <c r="G10104" s="2">
        <f t="shared" si="628"/>
        <v>1320.8014999999998</v>
      </c>
      <c r="H10104" s="2">
        <f t="shared" si="629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tr">
        <f t="shared" si="631"/>
        <v>profit</v>
      </c>
      <c r="P10104" s="2" t="s">
        <v>39</v>
      </c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630"/>
        <v>concerning</v>
      </c>
      <c r="F10105" s="2">
        <v>0.43</v>
      </c>
      <c r="G10105" s="2">
        <f t="shared" si="628"/>
        <v>195.26300000000001</v>
      </c>
      <c r="H10105" s="2">
        <f t="shared" si="629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tr">
        <f t="shared" si="631"/>
        <v>loss</v>
      </c>
      <c r="P10105" s="2" t="s">
        <v>39</v>
      </c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630"/>
        <v>Good Sales</v>
      </c>
      <c r="F10106" s="2">
        <v>0.2</v>
      </c>
      <c r="G10106" s="2">
        <f t="shared" si="628"/>
        <v>751.27</v>
      </c>
      <c r="H10106" s="2">
        <f t="shared" si="629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tr">
        <f t="shared" si="631"/>
        <v>profit</v>
      </c>
      <c r="P10106" s="2" t="s">
        <v>34</v>
      </c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630"/>
        <v>Good Sales</v>
      </c>
      <c r="F10107" s="2">
        <v>0.48</v>
      </c>
      <c r="G10107" s="2">
        <f t="shared" si="628"/>
        <v>446.3424</v>
      </c>
      <c r="H10107" s="2">
        <f t="shared" si="629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tr">
        <f t="shared" si="631"/>
        <v>loss</v>
      </c>
      <c r="P10107" s="2" t="s">
        <v>23</v>
      </c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630"/>
        <v>Good Sales</v>
      </c>
      <c r="F10108" s="2">
        <v>0.04</v>
      </c>
      <c r="G10108" s="2">
        <f t="shared" si="628"/>
        <v>74.581599999999995</v>
      </c>
      <c r="H10108" s="2">
        <f t="shared" si="629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tr">
        <f t="shared" si="631"/>
        <v>loss</v>
      </c>
      <c r="P10108" s="2" t="s">
        <v>17</v>
      </c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630"/>
        <v>Good Sales</v>
      </c>
      <c r="F10109" s="2">
        <v>0.28999999999999998</v>
      </c>
      <c r="G10109" s="2">
        <f t="shared" si="628"/>
        <v>290.72499999999997</v>
      </c>
      <c r="H10109" s="2">
        <f t="shared" si="629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tr">
        <f t="shared" si="631"/>
        <v>loss</v>
      </c>
      <c r="P10109" s="2" t="s">
        <v>34</v>
      </c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630"/>
        <v>Good Sales</v>
      </c>
      <c r="F10110" s="2">
        <v>0.39</v>
      </c>
      <c r="G10110" s="2">
        <f t="shared" si="628"/>
        <v>886.45440000000008</v>
      </c>
      <c r="H10110" s="2">
        <f t="shared" si="629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tr">
        <f t="shared" si="631"/>
        <v>loss</v>
      </c>
      <c r="P10110" s="2" t="s">
        <v>34</v>
      </c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630"/>
        <v>Good Sales</v>
      </c>
      <c r="F10111" s="2">
        <v>0.1</v>
      </c>
      <c r="G10111" s="2">
        <f t="shared" si="628"/>
        <v>211.756</v>
      </c>
      <c r="H10111" s="2">
        <f t="shared" si="629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tr">
        <f t="shared" si="631"/>
        <v>loss</v>
      </c>
      <c r="P10111" s="2" t="s">
        <v>28</v>
      </c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630"/>
        <v>concerning</v>
      </c>
      <c r="F10112" s="2">
        <v>0.03</v>
      </c>
      <c r="G10112" s="2">
        <f t="shared" si="628"/>
        <v>10.065299999999999</v>
      </c>
      <c r="H10112" s="2">
        <f t="shared" si="629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tr">
        <f t="shared" si="631"/>
        <v>loss</v>
      </c>
      <c r="P10112" s="2" t="s">
        <v>28</v>
      </c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630"/>
        <v>Good Sales</v>
      </c>
      <c r="F10113" s="2">
        <v>0.04</v>
      </c>
      <c r="G10113" s="2">
        <f t="shared" si="628"/>
        <v>166.77759999999998</v>
      </c>
      <c r="H10113" s="2">
        <f t="shared" si="629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tr">
        <f t="shared" si="631"/>
        <v>loss</v>
      </c>
      <c r="P10113" s="2" t="s">
        <v>23</v>
      </c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630"/>
        <v>Good Sales</v>
      </c>
      <c r="F10114" s="2">
        <v>0.16</v>
      </c>
      <c r="G10114" s="2">
        <f t="shared" ref="G10114:G10177" si="632">D10114*F10114</f>
        <v>685.6816</v>
      </c>
      <c r="H10114" s="2">
        <f t="shared" ref="H10114:H10177" si="633">D10114-G10114</f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tr">
        <f t="shared" si="631"/>
        <v>profit</v>
      </c>
      <c r="P10114" s="2" t="s">
        <v>34</v>
      </c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634">IF(D10115&gt;800,"Good Sales","concerning")</f>
        <v>Good Sales</v>
      </c>
      <c r="F10115" s="2">
        <v>0.11</v>
      </c>
      <c r="G10115" s="2">
        <f t="shared" si="632"/>
        <v>435.46690000000001</v>
      </c>
      <c r="H10115" s="2">
        <f t="shared" si="633"/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tr">
        <f t="shared" ref="O10115:O10178" si="635">IF(N10115&gt;800,"profit","loss")</f>
        <v>loss</v>
      </c>
      <c r="P10115" s="2" t="s">
        <v>48</v>
      </c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634"/>
        <v>Good Sales</v>
      </c>
      <c r="F10116" s="2">
        <v>0.11</v>
      </c>
      <c r="G10116" s="2">
        <f t="shared" si="632"/>
        <v>467.85970000000003</v>
      </c>
      <c r="H10116" s="2">
        <f t="shared" si="633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tr">
        <f t="shared" si="635"/>
        <v>loss</v>
      </c>
      <c r="P10116" s="2" t="s">
        <v>39</v>
      </c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634"/>
        <v>Good Sales</v>
      </c>
      <c r="F10117" s="2">
        <v>0.23</v>
      </c>
      <c r="G10117" s="2">
        <f t="shared" si="632"/>
        <v>869.24130000000002</v>
      </c>
      <c r="H10117" s="2">
        <f t="shared" si="633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tr">
        <f t="shared" si="635"/>
        <v>profit</v>
      </c>
      <c r="P10117" s="2" t="s">
        <v>39</v>
      </c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634"/>
        <v>Good Sales</v>
      </c>
      <c r="F10118" s="2">
        <v>0.04</v>
      </c>
      <c r="G10118" s="2">
        <f t="shared" si="632"/>
        <v>187.74680000000001</v>
      </c>
      <c r="H10118" s="2">
        <f t="shared" si="633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tr">
        <f t="shared" si="635"/>
        <v>profit</v>
      </c>
      <c r="P10118" s="2" t="s">
        <v>23</v>
      </c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634"/>
        <v>Good Sales</v>
      </c>
      <c r="F10119" s="2">
        <v>0.5</v>
      </c>
      <c r="G10119" s="2">
        <f t="shared" si="632"/>
        <v>1462.16</v>
      </c>
      <c r="H10119" s="2">
        <f t="shared" si="633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tr">
        <f t="shared" si="635"/>
        <v>loss</v>
      </c>
      <c r="P10119" s="2" t="s">
        <v>23</v>
      </c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634"/>
        <v>Good Sales</v>
      </c>
      <c r="F10120" s="2">
        <v>0.35</v>
      </c>
      <c r="G10120" s="2">
        <f t="shared" si="632"/>
        <v>1034.2324999999998</v>
      </c>
      <c r="H10120" s="2">
        <f t="shared" si="633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tr">
        <f t="shared" si="635"/>
        <v>loss</v>
      </c>
      <c r="P10120" s="2" t="s">
        <v>23</v>
      </c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634"/>
        <v>Good Sales</v>
      </c>
      <c r="F10121" s="2">
        <v>0.02</v>
      </c>
      <c r="G10121" s="2">
        <f t="shared" si="632"/>
        <v>86.271200000000007</v>
      </c>
      <c r="H10121" s="2">
        <f t="shared" si="633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tr">
        <f t="shared" si="635"/>
        <v>profit</v>
      </c>
      <c r="P10121" s="2" t="s">
        <v>39</v>
      </c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634"/>
        <v>Good Sales</v>
      </c>
      <c r="F10122" s="2">
        <v>0.35</v>
      </c>
      <c r="G10122" s="2">
        <f t="shared" si="632"/>
        <v>634.24900000000002</v>
      </c>
      <c r="H10122" s="2">
        <f t="shared" si="633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tr">
        <f t="shared" si="635"/>
        <v>loss</v>
      </c>
      <c r="P10122" s="2" t="s">
        <v>23</v>
      </c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634"/>
        <v>concerning</v>
      </c>
      <c r="F10123" s="2">
        <v>0.4</v>
      </c>
      <c r="G10123" s="2">
        <f t="shared" si="632"/>
        <v>138.16</v>
      </c>
      <c r="H10123" s="2">
        <f t="shared" si="633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tr">
        <f t="shared" si="635"/>
        <v>loss</v>
      </c>
      <c r="P10123" s="2" t="s">
        <v>23</v>
      </c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634"/>
        <v>Good Sales</v>
      </c>
      <c r="F10124" s="2">
        <v>0.1</v>
      </c>
      <c r="G10124" s="2">
        <f t="shared" si="632"/>
        <v>377.42900000000003</v>
      </c>
      <c r="H10124" s="2">
        <f t="shared" si="633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tr">
        <f t="shared" si="635"/>
        <v>profit</v>
      </c>
      <c r="P10124" s="2" t="s">
        <v>39</v>
      </c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634"/>
        <v>Good Sales</v>
      </c>
      <c r="F10125" s="2">
        <v>0.42</v>
      </c>
      <c r="G10125" s="2">
        <f t="shared" si="632"/>
        <v>565.94579999999996</v>
      </c>
      <c r="H10125" s="2">
        <f t="shared" si="633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tr">
        <f t="shared" si="635"/>
        <v>loss</v>
      </c>
      <c r="P10125" s="2" t="s">
        <v>28</v>
      </c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634"/>
        <v>Good Sales</v>
      </c>
      <c r="F10126" s="2">
        <v>0.31</v>
      </c>
      <c r="G10126" s="2">
        <f t="shared" si="632"/>
        <v>751.36560000000009</v>
      </c>
      <c r="H10126" s="2">
        <f t="shared" si="633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tr">
        <f t="shared" si="635"/>
        <v>loss</v>
      </c>
      <c r="P10126" s="2" t="s">
        <v>28</v>
      </c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634"/>
        <v>Good Sales</v>
      </c>
      <c r="F10127" s="2">
        <v>0.41</v>
      </c>
      <c r="G10127" s="2">
        <f t="shared" si="632"/>
        <v>524.04560000000004</v>
      </c>
      <c r="H10127" s="2">
        <f t="shared" si="633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tr">
        <f t="shared" si="635"/>
        <v>loss</v>
      </c>
      <c r="P10127" s="2" t="s">
        <v>34</v>
      </c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634"/>
        <v>Good Sales</v>
      </c>
      <c r="F10128" s="2">
        <v>0.36</v>
      </c>
      <c r="G10128" s="2">
        <f t="shared" si="632"/>
        <v>1494.99</v>
      </c>
      <c r="H10128" s="2">
        <f t="shared" si="633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tr">
        <f t="shared" si="635"/>
        <v>profit</v>
      </c>
      <c r="P10128" s="2" t="s">
        <v>48</v>
      </c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634"/>
        <v>Good Sales</v>
      </c>
      <c r="F10129" s="2">
        <v>0.35</v>
      </c>
      <c r="G10129" s="2">
        <f t="shared" si="632"/>
        <v>1678.4739999999999</v>
      </c>
      <c r="H10129" s="2">
        <f t="shared" si="633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tr">
        <f t="shared" si="635"/>
        <v>profit</v>
      </c>
      <c r="P10129" s="2" t="s">
        <v>23</v>
      </c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634"/>
        <v>concerning</v>
      </c>
      <c r="F10130" s="2">
        <v>0.08</v>
      </c>
      <c r="G10130" s="2">
        <f t="shared" si="632"/>
        <v>29.568800000000003</v>
      </c>
      <c r="H10130" s="2">
        <f t="shared" si="633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tr">
        <f t="shared" si="635"/>
        <v>loss</v>
      </c>
      <c r="P10130" s="2" t="s">
        <v>34</v>
      </c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634"/>
        <v>Good Sales</v>
      </c>
      <c r="F10131" s="2">
        <v>0.16</v>
      </c>
      <c r="G10131" s="2">
        <f t="shared" si="632"/>
        <v>198.9632</v>
      </c>
      <c r="H10131" s="2">
        <f t="shared" si="633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tr">
        <f t="shared" si="635"/>
        <v>loss</v>
      </c>
      <c r="P10131" s="2" t="s">
        <v>48</v>
      </c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634"/>
        <v>Good Sales</v>
      </c>
      <c r="F10132" s="2">
        <v>0.26</v>
      </c>
      <c r="G10132" s="2">
        <f t="shared" si="632"/>
        <v>267.50099999999998</v>
      </c>
      <c r="H10132" s="2">
        <f t="shared" si="633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tr">
        <f t="shared" si="635"/>
        <v>loss</v>
      </c>
      <c r="P10132" s="2" t="s">
        <v>17</v>
      </c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634"/>
        <v>Good Sales</v>
      </c>
      <c r="F10133" s="2">
        <v>0.06</v>
      </c>
      <c r="G10133" s="2">
        <f t="shared" si="632"/>
        <v>203.92199999999997</v>
      </c>
      <c r="H10133" s="2">
        <f t="shared" si="633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tr">
        <f t="shared" si="635"/>
        <v>loss</v>
      </c>
      <c r="P10133" s="2" t="s">
        <v>48</v>
      </c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634"/>
        <v>Good Sales</v>
      </c>
      <c r="F10134" s="2">
        <v>0.24</v>
      </c>
      <c r="G10134" s="2">
        <f t="shared" si="632"/>
        <v>528.12479999999994</v>
      </c>
      <c r="H10134" s="2">
        <f t="shared" si="633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tr">
        <f t="shared" si="635"/>
        <v>loss</v>
      </c>
      <c r="P10134" s="2" t="s">
        <v>48</v>
      </c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634"/>
        <v>Good Sales</v>
      </c>
      <c r="F10135" s="2">
        <v>0.22</v>
      </c>
      <c r="G10135" s="2">
        <f t="shared" si="632"/>
        <v>513.84960000000001</v>
      </c>
      <c r="H10135" s="2">
        <f t="shared" si="633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tr">
        <f t="shared" si="635"/>
        <v>loss</v>
      </c>
      <c r="P10135" s="2" t="s">
        <v>23</v>
      </c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634"/>
        <v>Good Sales</v>
      </c>
      <c r="F10136" s="2">
        <v>0.12</v>
      </c>
      <c r="G10136" s="2">
        <f t="shared" si="632"/>
        <v>104.36280000000001</v>
      </c>
      <c r="H10136" s="2">
        <f t="shared" si="633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tr">
        <f t="shared" si="635"/>
        <v>loss</v>
      </c>
      <c r="P10136" s="2" t="s">
        <v>39</v>
      </c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634"/>
        <v>Good Sales</v>
      </c>
      <c r="F10137" s="2">
        <v>0.1</v>
      </c>
      <c r="G10137" s="2">
        <f t="shared" si="632"/>
        <v>213.22</v>
      </c>
      <c r="H10137" s="2">
        <f t="shared" si="633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tr">
        <f t="shared" si="635"/>
        <v>loss</v>
      </c>
      <c r="P10137" s="2" t="s">
        <v>48</v>
      </c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634"/>
        <v>Good Sales</v>
      </c>
      <c r="F10138" s="2">
        <v>0.12</v>
      </c>
      <c r="G10138" s="2">
        <f t="shared" si="632"/>
        <v>190.29839999999999</v>
      </c>
      <c r="H10138" s="2">
        <f t="shared" si="633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tr">
        <f t="shared" si="635"/>
        <v>loss</v>
      </c>
      <c r="P10138" s="2" t="s">
        <v>23</v>
      </c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634"/>
        <v>Good Sales</v>
      </c>
      <c r="F10139" s="2">
        <v>0.3</v>
      </c>
      <c r="G10139" s="2">
        <f t="shared" si="632"/>
        <v>928.452</v>
      </c>
      <c r="H10139" s="2">
        <f t="shared" si="633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tr">
        <f t="shared" si="635"/>
        <v>loss</v>
      </c>
      <c r="P10139" s="2" t="s">
        <v>48</v>
      </c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634"/>
        <v>Good Sales</v>
      </c>
      <c r="F10140" s="2">
        <v>0.21</v>
      </c>
      <c r="G10140" s="2">
        <f t="shared" si="632"/>
        <v>244.53870000000001</v>
      </c>
      <c r="H10140" s="2">
        <f t="shared" si="633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tr">
        <f t="shared" si="635"/>
        <v>loss</v>
      </c>
      <c r="P10140" s="2" t="s">
        <v>48</v>
      </c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634"/>
        <v>Good Sales</v>
      </c>
      <c r="F10141" s="2">
        <v>0.21</v>
      </c>
      <c r="G10141" s="2">
        <f t="shared" si="632"/>
        <v>653.64179999999999</v>
      </c>
      <c r="H10141" s="2">
        <f t="shared" si="633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tr">
        <f t="shared" si="635"/>
        <v>loss</v>
      </c>
      <c r="P10141" s="2" t="s">
        <v>39</v>
      </c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634"/>
        <v>Good Sales</v>
      </c>
      <c r="F10142" s="2">
        <v>0.09</v>
      </c>
      <c r="G10142" s="2">
        <f t="shared" si="632"/>
        <v>175.5855</v>
      </c>
      <c r="H10142" s="2">
        <f t="shared" si="633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tr">
        <f t="shared" si="635"/>
        <v>loss</v>
      </c>
      <c r="P10142" s="2" t="s">
        <v>39</v>
      </c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634"/>
        <v>Good Sales</v>
      </c>
      <c r="F10143" s="2">
        <v>0.39</v>
      </c>
      <c r="G10143" s="2">
        <f t="shared" si="632"/>
        <v>700.76760000000002</v>
      </c>
      <c r="H10143" s="2">
        <f t="shared" si="633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tr">
        <f t="shared" si="635"/>
        <v>loss</v>
      </c>
      <c r="P10143" s="2" t="s">
        <v>34</v>
      </c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634"/>
        <v>Good Sales</v>
      </c>
      <c r="F10144" s="2">
        <v>0.35</v>
      </c>
      <c r="G10144" s="2">
        <f t="shared" si="632"/>
        <v>559.03049999999996</v>
      </c>
      <c r="H10144" s="2">
        <f t="shared" si="633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tr">
        <f t="shared" si="635"/>
        <v>loss</v>
      </c>
      <c r="P10144" s="2" t="s">
        <v>23</v>
      </c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634"/>
        <v>Good Sales</v>
      </c>
      <c r="F10145" s="2">
        <v>0.21</v>
      </c>
      <c r="G10145" s="2">
        <f t="shared" si="632"/>
        <v>714.37379999999996</v>
      </c>
      <c r="H10145" s="2">
        <f t="shared" si="633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tr">
        <f t="shared" si="635"/>
        <v>loss</v>
      </c>
      <c r="P10145" s="2" t="s">
        <v>28</v>
      </c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634"/>
        <v>Good Sales</v>
      </c>
      <c r="F10146" s="2">
        <v>7.0000000000000007E-2</v>
      </c>
      <c r="G10146" s="2">
        <f t="shared" si="632"/>
        <v>199.90950000000001</v>
      </c>
      <c r="H10146" s="2">
        <f t="shared" si="633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tr">
        <f t="shared" si="635"/>
        <v>loss</v>
      </c>
      <c r="P10146" s="2" t="s">
        <v>39</v>
      </c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634"/>
        <v>Good Sales</v>
      </c>
      <c r="F10147" s="2">
        <v>0.36</v>
      </c>
      <c r="G10147" s="2">
        <f t="shared" si="632"/>
        <v>1538.4383999999998</v>
      </c>
      <c r="H10147" s="2">
        <f t="shared" si="633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tr">
        <f t="shared" si="635"/>
        <v>loss</v>
      </c>
      <c r="P10147" s="2" t="s">
        <v>28</v>
      </c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634"/>
        <v>Good Sales</v>
      </c>
      <c r="F10148" s="2">
        <v>0.45</v>
      </c>
      <c r="G10148" s="2">
        <f t="shared" si="632"/>
        <v>577.7505000000001</v>
      </c>
      <c r="H10148" s="2">
        <f t="shared" si="633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tr">
        <f t="shared" si="635"/>
        <v>loss</v>
      </c>
      <c r="P10148" s="2" t="s">
        <v>23</v>
      </c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634"/>
        <v>concerning</v>
      </c>
      <c r="F10149" s="2">
        <v>0.09</v>
      </c>
      <c r="G10149" s="2">
        <f t="shared" si="632"/>
        <v>26.693099999999998</v>
      </c>
      <c r="H10149" s="2">
        <f t="shared" si="633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tr">
        <f t="shared" si="635"/>
        <v>loss</v>
      </c>
      <c r="P10149" s="2" t="s">
        <v>39</v>
      </c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634"/>
        <v>Good Sales</v>
      </c>
      <c r="F10150" s="2">
        <v>0.3</v>
      </c>
      <c r="G10150" s="2">
        <f t="shared" si="632"/>
        <v>297.57599999999996</v>
      </c>
      <c r="H10150" s="2">
        <f t="shared" si="633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tr">
        <f t="shared" si="635"/>
        <v>loss</v>
      </c>
      <c r="P10150" s="2" t="s">
        <v>23</v>
      </c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634"/>
        <v>Good Sales</v>
      </c>
      <c r="F10151" s="2">
        <v>0.21</v>
      </c>
      <c r="G10151" s="2">
        <f t="shared" si="632"/>
        <v>374.31450000000001</v>
      </c>
      <c r="H10151" s="2">
        <f t="shared" si="633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tr">
        <f t="shared" si="635"/>
        <v>loss</v>
      </c>
      <c r="P10151" s="2" t="s">
        <v>34</v>
      </c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634"/>
        <v>Good Sales</v>
      </c>
      <c r="F10152" s="2">
        <v>0.04</v>
      </c>
      <c r="G10152" s="2">
        <f t="shared" si="632"/>
        <v>39.212399999999995</v>
      </c>
      <c r="H10152" s="2">
        <f t="shared" si="633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tr">
        <f t="shared" si="635"/>
        <v>loss</v>
      </c>
      <c r="P10152" s="2" t="s">
        <v>48</v>
      </c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634"/>
        <v>concerning</v>
      </c>
      <c r="F10153" s="2">
        <v>0.36</v>
      </c>
      <c r="G10153" s="2">
        <f t="shared" si="632"/>
        <v>183.31199999999998</v>
      </c>
      <c r="H10153" s="2">
        <f t="shared" si="633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tr">
        <f t="shared" si="635"/>
        <v>loss</v>
      </c>
      <c r="P10153" s="2" t="s">
        <v>17</v>
      </c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634"/>
        <v>Good Sales</v>
      </c>
      <c r="F10154" s="2">
        <v>0.04</v>
      </c>
      <c r="G10154" s="2">
        <f t="shared" si="632"/>
        <v>91.2864</v>
      </c>
      <c r="H10154" s="2">
        <f t="shared" si="633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tr">
        <f t="shared" si="635"/>
        <v>loss</v>
      </c>
      <c r="P10154" s="2" t="s">
        <v>23</v>
      </c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634"/>
        <v>Good Sales</v>
      </c>
      <c r="F10155" s="2">
        <v>0.35</v>
      </c>
      <c r="G10155" s="2">
        <f t="shared" si="632"/>
        <v>1195.9395</v>
      </c>
      <c r="H10155" s="2">
        <f t="shared" si="633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tr">
        <f t="shared" si="635"/>
        <v>loss</v>
      </c>
      <c r="P10155" s="2" t="s">
        <v>23</v>
      </c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634"/>
        <v>Good Sales</v>
      </c>
      <c r="F10156" s="2">
        <v>0.14000000000000001</v>
      </c>
      <c r="G10156" s="2">
        <f t="shared" si="632"/>
        <v>529.57799999999997</v>
      </c>
      <c r="H10156" s="2">
        <f t="shared" si="633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tr">
        <f t="shared" si="635"/>
        <v>loss</v>
      </c>
      <c r="P10156" s="2" t="s">
        <v>39</v>
      </c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634"/>
        <v>Good Sales</v>
      </c>
      <c r="F10157" s="2">
        <v>0.28000000000000003</v>
      </c>
      <c r="G10157" s="2">
        <f t="shared" si="632"/>
        <v>575.05280000000016</v>
      </c>
      <c r="H10157" s="2">
        <f t="shared" si="633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tr">
        <f t="shared" si="635"/>
        <v>loss</v>
      </c>
      <c r="P10157" s="2" t="s">
        <v>34</v>
      </c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634"/>
        <v>Good Sales</v>
      </c>
      <c r="F10158" s="2">
        <v>0.08</v>
      </c>
      <c r="G10158" s="2">
        <f t="shared" si="632"/>
        <v>195.39360000000002</v>
      </c>
      <c r="H10158" s="2">
        <f t="shared" si="633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tr">
        <f t="shared" si="635"/>
        <v>loss</v>
      </c>
      <c r="P10158" s="2" t="s">
        <v>17</v>
      </c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634"/>
        <v>Good Sales</v>
      </c>
      <c r="F10159" s="2">
        <v>0.19</v>
      </c>
      <c r="G10159" s="2">
        <f t="shared" si="632"/>
        <v>722.34389999999996</v>
      </c>
      <c r="H10159" s="2">
        <f t="shared" si="633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tr">
        <f t="shared" si="635"/>
        <v>profit</v>
      </c>
      <c r="P10159" s="2" t="s">
        <v>23</v>
      </c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634"/>
        <v>Good Sales</v>
      </c>
      <c r="F10160" s="2">
        <v>0.05</v>
      </c>
      <c r="G10160" s="2">
        <f t="shared" si="632"/>
        <v>91.413499999999999</v>
      </c>
      <c r="H10160" s="2">
        <f t="shared" si="633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tr">
        <f t="shared" si="635"/>
        <v>loss</v>
      </c>
      <c r="P10160" s="2" t="s">
        <v>23</v>
      </c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634"/>
        <v>Good Sales</v>
      </c>
      <c r="F10161" s="2">
        <v>0.23</v>
      </c>
      <c r="G10161" s="2">
        <f t="shared" si="632"/>
        <v>907.43050000000005</v>
      </c>
      <c r="H10161" s="2">
        <f t="shared" si="633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tr">
        <f t="shared" si="635"/>
        <v>loss</v>
      </c>
      <c r="P10161" s="2" t="s">
        <v>17</v>
      </c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634"/>
        <v>Good Sales</v>
      </c>
      <c r="F10162" s="2">
        <v>0.11</v>
      </c>
      <c r="G10162" s="2">
        <f t="shared" si="632"/>
        <v>532.41540000000009</v>
      </c>
      <c r="H10162" s="2">
        <f t="shared" si="633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tr">
        <f t="shared" si="635"/>
        <v>loss</v>
      </c>
      <c r="P10162" s="2" t="s">
        <v>48</v>
      </c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634"/>
        <v>Good Sales</v>
      </c>
      <c r="F10163" s="2">
        <v>0.09</v>
      </c>
      <c r="G10163" s="2">
        <f t="shared" si="632"/>
        <v>397.29239999999993</v>
      </c>
      <c r="H10163" s="2">
        <f t="shared" si="633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tr">
        <f t="shared" si="635"/>
        <v>loss</v>
      </c>
      <c r="P10163" s="2" t="s">
        <v>48</v>
      </c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634"/>
        <v>Good Sales</v>
      </c>
      <c r="F10164" s="2">
        <v>0.05</v>
      </c>
      <c r="G10164" s="2">
        <f t="shared" si="632"/>
        <v>116.131</v>
      </c>
      <c r="H10164" s="2">
        <f t="shared" si="633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tr">
        <f t="shared" si="635"/>
        <v>loss</v>
      </c>
      <c r="P10164" s="2" t="s">
        <v>23</v>
      </c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634"/>
        <v>Good Sales</v>
      </c>
      <c r="F10165" s="2">
        <v>0.38</v>
      </c>
      <c r="G10165" s="2">
        <f t="shared" si="632"/>
        <v>1117.0632000000001</v>
      </c>
      <c r="H10165" s="2">
        <f t="shared" si="633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tr">
        <f t="shared" si="635"/>
        <v>loss</v>
      </c>
      <c r="P10165" s="2" t="s">
        <v>48</v>
      </c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634"/>
        <v>Good Sales</v>
      </c>
      <c r="F10166" s="2">
        <v>0.32</v>
      </c>
      <c r="G10166" s="2">
        <f t="shared" si="632"/>
        <v>1155.3568</v>
      </c>
      <c r="H10166" s="2">
        <f t="shared" si="633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tr">
        <f t="shared" si="635"/>
        <v>loss</v>
      </c>
      <c r="P10166" s="2" t="s">
        <v>39</v>
      </c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634"/>
        <v>Good Sales</v>
      </c>
      <c r="F10167" s="2">
        <v>0.08</v>
      </c>
      <c r="G10167" s="2">
        <f t="shared" si="632"/>
        <v>144.9256</v>
      </c>
      <c r="H10167" s="2">
        <f t="shared" si="633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tr">
        <f t="shared" si="635"/>
        <v>loss</v>
      </c>
      <c r="P10167" s="2" t="s">
        <v>48</v>
      </c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634"/>
        <v>Good Sales</v>
      </c>
      <c r="F10168" s="2">
        <v>0.24</v>
      </c>
      <c r="G10168" s="2">
        <f t="shared" si="632"/>
        <v>963.90479999999991</v>
      </c>
      <c r="H10168" s="2">
        <f t="shared" si="633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tr">
        <f t="shared" si="635"/>
        <v>loss</v>
      </c>
      <c r="P10168" s="2" t="s">
        <v>34</v>
      </c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634"/>
        <v>Good Sales</v>
      </c>
      <c r="F10169" s="2">
        <v>0.33</v>
      </c>
      <c r="G10169" s="2">
        <f t="shared" si="632"/>
        <v>739.49369999999999</v>
      </c>
      <c r="H10169" s="2">
        <f t="shared" si="633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tr">
        <f t="shared" si="635"/>
        <v>loss</v>
      </c>
      <c r="P10169" s="2" t="s">
        <v>48</v>
      </c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634"/>
        <v>Good Sales</v>
      </c>
      <c r="F10170" s="2">
        <v>0.44</v>
      </c>
      <c r="G10170" s="2">
        <f t="shared" si="632"/>
        <v>1869.7888000000003</v>
      </c>
      <c r="H10170" s="2">
        <f t="shared" si="633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tr">
        <f t="shared" si="635"/>
        <v>profit</v>
      </c>
      <c r="P10170" s="2" t="s">
        <v>39</v>
      </c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634"/>
        <v>Good Sales</v>
      </c>
      <c r="F10171" s="2">
        <v>0.03</v>
      </c>
      <c r="G10171" s="2">
        <f t="shared" si="632"/>
        <v>40.445999999999998</v>
      </c>
      <c r="H10171" s="2">
        <f t="shared" si="633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tr">
        <f t="shared" si="635"/>
        <v>loss</v>
      </c>
      <c r="P10171" s="2" t="s">
        <v>23</v>
      </c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634"/>
        <v>concerning</v>
      </c>
      <c r="F10172" s="2">
        <v>0.18</v>
      </c>
      <c r="G10172" s="2">
        <f t="shared" si="632"/>
        <v>28.035</v>
      </c>
      <c r="H10172" s="2">
        <f t="shared" si="633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tr">
        <f t="shared" si="635"/>
        <v>loss</v>
      </c>
      <c r="P10172" s="2" t="s">
        <v>39</v>
      </c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634"/>
        <v>Good Sales</v>
      </c>
      <c r="F10173" s="2">
        <v>0.31</v>
      </c>
      <c r="G10173" s="2">
        <f t="shared" si="632"/>
        <v>992.05269999999996</v>
      </c>
      <c r="H10173" s="2">
        <f t="shared" si="633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tr">
        <f t="shared" si="635"/>
        <v>loss</v>
      </c>
      <c r="P10173" s="2" t="s">
        <v>28</v>
      </c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634"/>
        <v>Good Sales</v>
      </c>
      <c r="F10174" s="2">
        <v>0.01</v>
      </c>
      <c r="G10174" s="2">
        <f t="shared" si="632"/>
        <v>23.142600000000002</v>
      </c>
      <c r="H10174" s="2">
        <f t="shared" si="633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tr">
        <f t="shared" si="635"/>
        <v>loss</v>
      </c>
      <c r="P10174" s="2" t="s">
        <v>17</v>
      </c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634"/>
        <v>concerning</v>
      </c>
      <c r="F10175" s="2">
        <v>0.12</v>
      </c>
      <c r="G10175" s="2">
        <f t="shared" si="632"/>
        <v>47.175599999999996</v>
      </c>
      <c r="H10175" s="2">
        <f t="shared" si="633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tr">
        <f t="shared" si="635"/>
        <v>loss</v>
      </c>
      <c r="P10175" s="2" t="s">
        <v>23</v>
      </c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634"/>
        <v>Good Sales</v>
      </c>
      <c r="F10176" s="2">
        <v>0.37</v>
      </c>
      <c r="G10176" s="2">
        <f t="shared" si="632"/>
        <v>921.04100000000005</v>
      </c>
      <c r="H10176" s="2">
        <f t="shared" si="633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tr">
        <f t="shared" si="635"/>
        <v>loss</v>
      </c>
      <c r="P10176" s="2" t="s">
        <v>48</v>
      </c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634"/>
        <v>Good Sales</v>
      </c>
      <c r="F10177" s="2">
        <v>0.18</v>
      </c>
      <c r="G10177" s="2">
        <f t="shared" si="632"/>
        <v>166.6782</v>
      </c>
      <c r="H10177" s="2">
        <f t="shared" si="633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tr">
        <f t="shared" si="635"/>
        <v>loss</v>
      </c>
      <c r="P10177" s="2" t="s">
        <v>17</v>
      </c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634"/>
        <v>Good Sales</v>
      </c>
      <c r="F10178" s="2">
        <v>0.04</v>
      </c>
      <c r="G10178" s="2">
        <f t="shared" ref="G10178:G10241" si="636">D10178*F10178</f>
        <v>127.4308</v>
      </c>
      <c r="H10178" s="2">
        <f t="shared" ref="H10178:H10241" si="637">D10178-G10178</f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tr">
        <f t="shared" si="635"/>
        <v>profit</v>
      </c>
      <c r="P10178" s="2" t="s">
        <v>39</v>
      </c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638">IF(D10179&gt;800,"Good Sales","concerning")</f>
        <v>Good Sales</v>
      </c>
      <c r="F10179" s="2">
        <v>0.31</v>
      </c>
      <c r="G10179" s="2">
        <f t="shared" si="636"/>
        <v>707.02319999999997</v>
      </c>
      <c r="H10179" s="2">
        <f t="shared" si="637"/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tr">
        <f t="shared" ref="O10179:O10242" si="639">IF(N10179&gt;800,"profit","loss")</f>
        <v>loss</v>
      </c>
      <c r="P10179" s="2" t="s">
        <v>34</v>
      </c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638"/>
        <v>Good Sales</v>
      </c>
      <c r="F10180" s="2">
        <v>0.13</v>
      </c>
      <c r="G10180" s="2">
        <f t="shared" si="636"/>
        <v>122.0063</v>
      </c>
      <c r="H10180" s="2">
        <f t="shared" si="637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tr">
        <f t="shared" si="639"/>
        <v>loss</v>
      </c>
      <c r="P10180" s="2" t="s">
        <v>48</v>
      </c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638"/>
        <v>Good Sales</v>
      </c>
      <c r="F10181" s="2">
        <v>0.35</v>
      </c>
      <c r="G10181" s="2">
        <f t="shared" si="636"/>
        <v>741.47499999999991</v>
      </c>
      <c r="H10181" s="2">
        <f t="shared" si="637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tr">
        <f t="shared" si="639"/>
        <v>loss</v>
      </c>
      <c r="P10181" s="2" t="s">
        <v>17</v>
      </c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638"/>
        <v>Good Sales</v>
      </c>
      <c r="F10182" s="2">
        <v>0.45</v>
      </c>
      <c r="G10182" s="2">
        <f t="shared" si="636"/>
        <v>558.12149999999997</v>
      </c>
      <c r="H10182" s="2">
        <f t="shared" si="637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tr">
        <f t="shared" si="639"/>
        <v>loss</v>
      </c>
      <c r="P10182" s="2" t="s">
        <v>23</v>
      </c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638"/>
        <v>Good Sales</v>
      </c>
      <c r="F10183" s="2">
        <v>0.26</v>
      </c>
      <c r="G10183" s="2">
        <f t="shared" si="636"/>
        <v>858.04420000000005</v>
      </c>
      <c r="H10183" s="2">
        <f t="shared" si="637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tr">
        <f t="shared" si="639"/>
        <v>loss</v>
      </c>
      <c r="P10183" s="2" t="s">
        <v>28</v>
      </c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638"/>
        <v>Good Sales</v>
      </c>
      <c r="F10184" s="2">
        <v>0.3</v>
      </c>
      <c r="G10184" s="2">
        <f t="shared" si="636"/>
        <v>463.86</v>
      </c>
      <c r="H10184" s="2">
        <f t="shared" si="637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tr">
        <f t="shared" si="639"/>
        <v>loss</v>
      </c>
      <c r="P10184" s="2" t="s">
        <v>39</v>
      </c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638"/>
        <v>Good Sales</v>
      </c>
      <c r="F10185" s="2">
        <v>0.26</v>
      </c>
      <c r="G10185" s="2">
        <f t="shared" si="636"/>
        <v>1073.2514000000001</v>
      </c>
      <c r="H10185" s="2">
        <f t="shared" si="637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tr">
        <f t="shared" si="639"/>
        <v>profit</v>
      </c>
      <c r="P10185" s="2" t="s">
        <v>23</v>
      </c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638"/>
        <v>concerning</v>
      </c>
      <c r="F10186" s="2">
        <v>0.41</v>
      </c>
      <c r="G10186" s="2">
        <f t="shared" si="636"/>
        <v>69.453999999999994</v>
      </c>
      <c r="H10186" s="2">
        <f t="shared" si="637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tr">
        <f t="shared" si="639"/>
        <v>loss</v>
      </c>
      <c r="P10186" s="2" t="s">
        <v>23</v>
      </c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638"/>
        <v>Good Sales</v>
      </c>
      <c r="F10187" s="2">
        <v>0.12</v>
      </c>
      <c r="G10187" s="2">
        <f t="shared" si="636"/>
        <v>249.20999999999998</v>
      </c>
      <c r="H10187" s="2">
        <f t="shared" si="637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tr">
        <f t="shared" si="639"/>
        <v>loss</v>
      </c>
      <c r="P10187" s="2" t="s">
        <v>34</v>
      </c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638"/>
        <v>Good Sales</v>
      </c>
      <c r="F10188" s="2">
        <v>0.2</v>
      </c>
      <c r="G10188" s="2">
        <f t="shared" si="636"/>
        <v>624.73800000000006</v>
      </c>
      <c r="H10188" s="2">
        <f t="shared" si="637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tr">
        <f t="shared" si="639"/>
        <v>loss</v>
      </c>
      <c r="P10188" s="2" t="s">
        <v>23</v>
      </c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638"/>
        <v>concerning</v>
      </c>
      <c r="F10189" s="2">
        <v>0.45</v>
      </c>
      <c r="G10189" s="2">
        <f t="shared" si="636"/>
        <v>94.850999999999999</v>
      </c>
      <c r="H10189" s="2">
        <f t="shared" si="637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tr">
        <f t="shared" si="639"/>
        <v>loss</v>
      </c>
      <c r="P10189" s="2" t="s">
        <v>17</v>
      </c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638"/>
        <v>Good Sales</v>
      </c>
      <c r="F10190" s="2">
        <v>0.36</v>
      </c>
      <c r="G10190" s="2">
        <f t="shared" si="636"/>
        <v>416.74680000000001</v>
      </c>
      <c r="H10190" s="2">
        <f t="shared" si="637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tr">
        <f t="shared" si="639"/>
        <v>loss</v>
      </c>
      <c r="P10190" s="2" t="s">
        <v>34</v>
      </c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638"/>
        <v>Good Sales</v>
      </c>
      <c r="F10191" s="2">
        <v>0.16</v>
      </c>
      <c r="G10191" s="2">
        <f t="shared" si="636"/>
        <v>272.69759999999997</v>
      </c>
      <c r="H10191" s="2">
        <f t="shared" si="637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tr">
        <f t="shared" si="639"/>
        <v>loss</v>
      </c>
      <c r="P10191" s="2" t="s">
        <v>23</v>
      </c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638"/>
        <v>concerning</v>
      </c>
      <c r="F10192" s="2">
        <v>0.42</v>
      </c>
      <c r="G10192" s="2">
        <f t="shared" si="636"/>
        <v>86.956799999999987</v>
      </c>
      <c r="H10192" s="2">
        <f t="shared" si="637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tr">
        <f t="shared" si="639"/>
        <v>loss</v>
      </c>
      <c r="P10192" s="2" t="s">
        <v>39</v>
      </c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638"/>
        <v>Good Sales</v>
      </c>
      <c r="F10193" s="2">
        <v>0.12</v>
      </c>
      <c r="G10193" s="2">
        <f t="shared" si="636"/>
        <v>333.45359999999999</v>
      </c>
      <c r="H10193" s="2">
        <f t="shared" si="637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tr">
        <f t="shared" si="639"/>
        <v>loss</v>
      </c>
      <c r="P10193" s="2" t="s">
        <v>34</v>
      </c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638"/>
        <v>Good Sales</v>
      </c>
      <c r="F10194" s="2">
        <v>0.32</v>
      </c>
      <c r="G10194" s="2">
        <f t="shared" si="636"/>
        <v>1021.2032</v>
      </c>
      <c r="H10194" s="2">
        <f t="shared" si="637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tr">
        <f t="shared" si="639"/>
        <v>loss</v>
      </c>
      <c r="P10194" s="2" t="s">
        <v>34</v>
      </c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638"/>
        <v>Good Sales</v>
      </c>
      <c r="F10195" s="2">
        <v>0.48</v>
      </c>
      <c r="G10195" s="2">
        <f t="shared" si="636"/>
        <v>583.13279999999997</v>
      </c>
      <c r="H10195" s="2">
        <f t="shared" si="637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tr">
        <f t="shared" si="639"/>
        <v>loss</v>
      </c>
      <c r="P10195" s="2" t="s">
        <v>28</v>
      </c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638"/>
        <v>Good Sales</v>
      </c>
      <c r="F10196" s="2">
        <v>0.28999999999999998</v>
      </c>
      <c r="G10196" s="2">
        <f t="shared" si="636"/>
        <v>801.2903</v>
      </c>
      <c r="H10196" s="2">
        <f t="shared" si="637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tr">
        <f t="shared" si="639"/>
        <v>loss</v>
      </c>
      <c r="P10196" s="2" t="s">
        <v>17</v>
      </c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638"/>
        <v>Good Sales</v>
      </c>
      <c r="F10197" s="2">
        <v>0.4</v>
      </c>
      <c r="G10197" s="2">
        <f t="shared" si="636"/>
        <v>1998.2880000000002</v>
      </c>
      <c r="H10197" s="2">
        <f t="shared" si="637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tr">
        <f t="shared" si="639"/>
        <v>loss</v>
      </c>
      <c r="P10197" s="2" t="s">
        <v>17</v>
      </c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638"/>
        <v>Good Sales</v>
      </c>
      <c r="F10198" s="2">
        <v>0.37</v>
      </c>
      <c r="G10198" s="2">
        <f t="shared" si="636"/>
        <v>1644.9829999999999</v>
      </c>
      <c r="H10198" s="2">
        <f t="shared" si="637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tr">
        <f t="shared" si="639"/>
        <v>loss</v>
      </c>
      <c r="P10198" s="2" t="s">
        <v>17</v>
      </c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638"/>
        <v>concerning</v>
      </c>
      <c r="F10199" s="2">
        <v>0.43</v>
      </c>
      <c r="G10199" s="2">
        <f t="shared" si="636"/>
        <v>166.5992</v>
      </c>
      <c r="H10199" s="2">
        <f t="shared" si="637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tr">
        <f t="shared" si="639"/>
        <v>loss</v>
      </c>
      <c r="P10199" s="2" t="s">
        <v>17</v>
      </c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638"/>
        <v>concerning</v>
      </c>
      <c r="F10200" s="2">
        <v>0.48</v>
      </c>
      <c r="G10200" s="2">
        <f t="shared" si="636"/>
        <v>348.77760000000001</v>
      </c>
      <c r="H10200" s="2">
        <f t="shared" si="637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tr">
        <f t="shared" si="639"/>
        <v>loss</v>
      </c>
      <c r="P10200" s="2" t="s">
        <v>17</v>
      </c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638"/>
        <v>Good Sales</v>
      </c>
      <c r="F10201" s="2">
        <v>0.01</v>
      </c>
      <c r="G10201" s="2">
        <f t="shared" si="636"/>
        <v>25.2258</v>
      </c>
      <c r="H10201" s="2">
        <f t="shared" si="637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tr">
        <f t="shared" si="639"/>
        <v>loss</v>
      </c>
      <c r="P10201" s="2" t="s">
        <v>39</v>
      </c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638"/>
        <v>Good Sales</v>
      </c>
      <c r="F10202" s="2">
        <v>0.01</v>
      </c>
      <c r="G10202" s="2">
        <f t="shared" si="636"/>
        <v>13.014900000000001</v>
      </c>
      <c r="H10202" s="2">
        <f t="shared" si="637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tr">
        <f t="shared" si="639"/>
        <v>loss</v>
      </c>
      <c r="P10202" s="2" t="s">
        <v>39</v>
      </c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638"/>
        <v>concerning</v>
      </c>
      <c r="F10203" s="2">
        <v>0.3</v>
      </c>
      <c r="G10203" s="2">
        <f t="shared" si="636"/>
        <v>149.02500000000001</v>
      </c>
      <c r="H10203" s="2">
        <f t="shared" si="637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tr">
        <f t="shared" si="639"/>
        <v>loss</v>
      </c>
      <c r="P10203" s="2" t="s">
        <v>28</v>
      </c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638"/>
        <v>Good Sales</v>
      </c>
      <c r="F10204" s="2">
        <v>0.48</v>
      </c>
      <c r="G10204" s="2">
        <f t="shared" si="636"/>
        <v>646.71359999999993</v>
      </c>
      <c r="H10204" s="2">
        <f t="shared" si="637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tr">
        <f t="shared" si="639"/>
        <v>loss</v>
      </c>
      <c r="P10204" s="2" t="s">
        <v>23</v>
      </c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638"/>
        <v>concerning</v>
      </c>
      <c r="F10205" s="2">
        <v>0.24</v>
      </c>
      <c r="G10205" s="2">
        <f t="shared" si="636"/>
        <v>95.944799999999987</v>
      </c>
      <c r="H10205" s="2">
        <f t="shared" si="637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tr">
        <f t="shared" si="639"/>
        <v>loss</v>
      </c>
      <c r="P10205" s="2" t="s">
        <v>34</v>
      </c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638"/>
        <v>Good Sales</v>
      </c>
      <c r="F10206" s="2">
        <v>0.42</v>
      </c>
      <c r="G10206" s="2">
        <f t="shared" si="636"/>
        <v>1132.5594000000001</v>
      </c>
      <c r="H10206" s="2">
        <f t="shared" si="637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tr">
        <f t="shared" si="639"/>
        <v>loss</v>
      </c>
      <c r="P10206" s="2" t="s">
        <v>39</v>
      </c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638"/>
        <v>Good Sales</v>
      </c>
      <c r="F10207" s="2">
        <v>0.38</v>
      </c>
      <c r="G10207" s="2">
        <f t="shared" si="636"/>
        <v>950.84739999999999</v>
      </c>
      <c r="H10207" s="2">
        <f t="shared" si="637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tr">
        <f t="shared" si="639"/>
        <v>loss</v>
      </c>
      <c r="P10207" s="2" t="s">
        <v>23</v>
      </c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638"/>
        <v>concerning</v>
      </c>
      <c r="F10208" s="2">
        <v>0.25</v>
      </c>
      <c r="G10208" s="2">
        <f t="shared" si="636"/>
        <v>32.75</v>
      </c>
      <c r="H10208" s="2">
        <f t="shared" si="637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tr">
        <f t="shared" si="639"/>
        <v>loss</v>
      </c>
      <c r="P10208" s="2" t="s">
        <v>28</v>
      </c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638"/>
        <v>Good Sales</v>
      </c>
      <c r="F10209" s="2">
        <v>0.26</v>
      </c>
      <c r="G10209" s="2">
        <f t="shared" si="636"/>
        <v>640.72580000000005</v>
      </c>
      <c r="H10209" s="2">
        <f t="shared" si="637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tr">
        <f t="shared" si="639"/>
        <v>loss</v>
      </c>
      <c r="P10209" s="2" t="s">
        <v>23</v>
      </c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638"/>
        <v>Good Sales</v>
      </c>
      <c r="F10210" s="2">
        <v>0.22</v>
      </c>
      <c r="G10210" s="2">
        <f t="shared" si="636"/>
        <v>582.351</v>
      </c>
      <c r="H10210" s="2">
        <f t="shared" si="637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tr">
        <f t="shared" si="639"/>
        <v>loss</v>
      </c>
      <c r="P10210" s="2" t="s">
        <v>39</v>
      </c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638"/>
        <v>Good Sales</v>
      </c>
      <c r="F10211" s="2">
        <v>0.13</v>
      </c>
      <c r="G10211" s="2">
        <f t="shared" si="636"/>
        <v>398.83350000000002</v>
      </c>
      <c r="H10211" s="2">
        <f t="shared" si="637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tr">
        <f t="shared" si="639"/>
        <v>loss</v>
      </c>
      <c r="P10211" s="2" t="s">
        <v>28</v>
      </c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638"/>
        <v>Good Sales</v>
      </c>
      <c r="F10212" s="2">
        <v>0.43</v>
      </c>
      <c r="G10212" s="2">
        <f t="shared" si="636"/>
        <v>2087.0007000000001</v>
      </c>
      <c r="H10212" s="2">
        <f t="shared" si="637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tr">
        <f t="shared" si="639"/>
        <v>loss</v>
      </c>
      <c r="P10212" s="2" t="s">
        <v>23</v>
      </c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638"/>
        <v>Good Sales</v>
      </c>
      <c r="F10213" s="2">
        <v>0.1</v>
      </c>
      <c r="G10213" s="2">
        <f t="shared" si="636"/>
        <v>491.51900000000001</v>
      </c>
      <c r="H10213" s="2">
        <f t="shared" si="637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tr">
        <f t="shared" si="639"/>
        <v>loss</v>
      </c>
      <c r="P10213" s="2" t="s">
        <v>23</v>
      </c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638"/>
        <v>Good Sales</v>
      </c>
      <c r="F10214" s="2">
        <v>0.45</v>
      </c>
      <c r="G10214" s="2">
        <f t="shared" si="636"/>
        <v>1206.8775000000001</v>
      </c>
      <c r="H10214" s="2">
        <f t="shared" si="637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tr">
        <f t="shared" si="639"/>
        <v>loss</v>
      </c>
      <c r="P10214" s="2" t="s">
        <v>23</v>
      </c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638"/>
        <v>Good Sales</v>
      </c>
      <c r="F10215" s="2">
        <v>0.18</v>
      </c>
      <c r="G10215" s="2">
        <f t="shared" si="636"/>
        <v>763.4538</v>
      </c>
      <c r="H10215" s="2">
        <f t="shared" si="637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tr">
        <f t="shared" si="639"/>
        <v>loss</v>
      </c>
      <c r="P10215" s="2" t="s">
        <v>17</v>
      </c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638"/>
        <v>concerning</v>
      </c>
      <c r="F10216" s="2">
        <v>0.01</v>
      </c>
      <c r="G10216" s="2">
        <f t="shared" si="636"/>
        <v>5.1730999999999998</v>
      </c>
      <c r="H10216" s="2">
        <f t="shared" si="637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tr">
        <f t="shared" si="639"/>
        <v>loss</v>
      </c>
      <c r="P10216" s="2" t="s">
        <v>34</v>
      </c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638"/>
        <v>Good Sales</v>
      </c>
      <c r="F10217" s="2">
        <v>0.08</v>
      </c>
      <c r="G10217" s="2">
        <f t="shared" si="636"/>
        <v>216.21279999999999</v>
      </c>
      <c r="H10217" s="2">
        <f t="shared" si="637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tr">
        <f t="shared" si="639"/>
        <v>loss</v>
      </c>
      <c r="P10217" s="2" t="s">
        <v>48</v>
      </c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638"/>
        <v>Good Sales</v>
      </c>
      <c r="F10218" s="2">
        <v>0.44</v>
      </c>
      <c r="G10218" s="2">
        <f t="shared" si="636"/>
        <v>1507.7084</v>
      </c>
      <c r="H10218" s="2">
        <f t="shared" si="637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tr">
        <f t="shared" si="639"/>
        <v>loss</v>
      </c>
      <c r="P10218" s="2" t="s">
        <v>39</v>
      </c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638"/>
        <v>Good Sales</v>
      </c>
      <c r="F10219" s="2">
        <v>0.06</v>
      </c>
      <c r="G10219" s="2">
        <f t="shared" si="636"/>
        <v>172.03020000000001</v>
      </c>
      <c r="H10219" s="2">
        <f t="shared" si="637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tr">
        <f t="shared" si="639"/>
        <v>profit</v>
      </c>
      <c r="P10219" s="2" t="s">
        <v>34</v>
      </c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638"/>
        <v>Good Sales</v>
      </c>
      <c r="F10220" s="2">
        <v>0.37</v>
      </c>
      <c r="G10220" s="2">
        <f t="shared" si="636"/>
        <v>455.29609999999997</v>
      </c>
      <c r="H10220" s="2">
        <f t="shared" si="637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tr">
        <f t="shared" si="639"/>
        <v>loss</v>
      </c>
      <c r="P10220" s="2" t="s">
        <v>48</v>
      </c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638"/>
        <v>concerning</v>
      </c>
      <c r="F10221" s="2">
        <v>0.09</v>
      </c>
      <c r="G10221" s="2">
        <f t="shared" si="636"/>
        <v>36.631799999999998</v>
      </c>
      <c r="H10221" s="2">
        <f t="shared" si="637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tr">
        <f t="shared" si="639"/>
        <v>loss</v>
      </c>
      <c r="P10221" s="2" t="s">
        <v>28</v>
      </c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638"/>
        <v>Good Sales</v>
      </c>
      <c r="F10222" s="2">
        <v>0.25</v>
      </c>
      <c r="G10222" s="2">
        <f t="shared" si="636"/>
        <v>498.67</v>
      </c>
      <c r="H10222" s="2">
        <f t="shared" si="637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tr">
        <f t="shared" si="639"/>
        <v>loss</v>
      </c>
      <c r="P10222" s="2" t="s">
        <v>34</v>
      </c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638"/>
        <v>Good Sales</v>
      </c>
      <c r="F10223" s="2">
        <v>0.1</v>
      </c>
      <c r="G10223" s="2">
        <f t="shared" si="636"/>
        <v>327.34500000000003</v>
      </c>
      <c r="H10223" s="2">
        <f t="shared" si="637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tr">
        <f t="shared" si="639"/>
        <v>loss</v>
      </c>
      <c r="P10223" s="2" t="s">
        <v>23</v>
      </c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638"/>
        <v>Good Sales</v>
      </c>
      <c r="F10224" s="2">
        <v>0.17</v>
      </c>
      <c r="G10224" s="2">
        <f t="shared" si="636"/>
        <v>843.09630000000016</v>
      </c>
      <c r="H10224" s="2">
        <f t="shared" si="637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tr">
        <f t="shared" si="639"/>
        <v>loss</v>
      </c>
      <c r="P10224" s="2" t="s">
        <v>39</v>
      </c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638"/>
        <v>Good Sales</v>
      </c>
      <c r="F10225" s="2">
        <v>0.06</v>
      </c>
      <c r="G10225" s="2">
        <f t="shared" si="636"/>
        <v>75.540599999999998</v>
      </c>
      <c r="H10225" s="2">
        <f t="shared" si="637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tr">
        <f t="shared" si="639"/>
        <v>loss</v>
      </c>
      <c r="P10225" s="2" t="s">
        <v>39</v>
      </c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638"/>
        <v>Good Sales</v>
      </c>
      <c r="F10226" s="2">
        <v>0.28000000000000003</v>
      </c>
      <c r="G10226" s="2">
        <f t="shared" si="636"/>
        <v>1287.2076000000002</v>
      </c>
      <c r="H10226" s="2">
        <f t="shared" si="637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tr">
        <f t="shared" si="639"/>
        <v>loss</v>
      </c>
      <c r="P10226" s="2" t="s">
        <v>39</v>
      </c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638"/>
        <v>concerning</v>
      </c>
      <c r="F10227" s="2">
        <v>0.18</v>
      </c>
      <c r="G10227" s="2">
        <f t="shared" si="636"/>
        <v>78.206400000000002</v>
      </c>
      <c r="H10227" s="2">
        <f t="shared" si="637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tr">
        <f t="shared" si="639"/>
        <v>loss</v>
      </c>
      <c r="P10227" s="2" t="s">
        <v>17</v>
      </c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638"/>
        <v>Good Sales</v>
      </c>
      <c r="F10228" s="2">
        <v>0.18</v>
      </c>
      <c r="G10228" s="2">
        <f t="shared" si="636"/>
        <v>839.13300000000004</v>
      </c>
      <c r="H10228" s="2">
        <f t="shared" si="637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tr">
        <f t="shared" si="639"/>
        <v>profit</v>
      </c>
      <c r="P10228" s="2" t="s">
        <v>39</v>
      </c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638"/>
        <v>Good Sales</v>
      </c>
      <c r="F10229" s="2">
        <v>0.02</v>
      </c>
      <c r="G10229" s="2">
        <f t="shared" si="636"/>
        <v>83.572000000000003</v>
      </c>
      <c r="H10229" s="2">
        <f t="shared" si="637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tr">
        <f t="shared" si="639"/>
        <v>profit</v>
      </c>
      <c r="P10229" s="2" t="s">
        <v>39</v>
      </c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638"/>
        <v>concerning</v>
      </c>
      <c r="F10230" s="2">
        <v>7.0000000000000007E-2</v>
      </c>
      <c r="G10230" s="2">
        <f t="shared" si="636"/>
        <v>14.184100000000001</v>
      </c>
      <c r="H10230" s="2">
        <f t="shared" si="637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tr">
        <f t="shared" si="639"/>
        <v>loss</v>
      </c>
      <c r="P10230" s="2" t="s">
        <v>39</v>
      </c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638"/>
        <v>Good Sales</v>
      </c>
      <c r="F10231" s="2">
        <v>0.35</v>
      </c>
      <c r="G10231" s="2">
        <f t="shared" si="636"/>
        <v>546.38849999999991</v>
      </c>
      <c r="H10231" s="2">
        <f t="shared" si="637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tr">
        <f t="shared" si="639"/>
        <v>loss</v>
      </c>
      <c r="P10231" s="2" t="s">
        <v>39</v>
      </c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638"/>
        <v>concerning</v>
      </c>
      <c r="F10232" s="2">
        <v>0.15</v>
      </c>
      <c r="G10232" s="2">
        <f t="shared" si="636"/>
        <v>52.453499999999998</v>
      </c>
      <c r="H10232" s="2">
        <f t="shared" si="637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tr">
        <f t="shared" si="639"/>
        <v>loss</v>
      </c>
      <c r="P10232" s="2" t="s">
        <v>39</v>
      </c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638"/>
        <v>Good Sales</v>
      </c>
      <c r="F10233" s="2">
        <v>0.22</v>
      </c>
      <c r="G10233" s="2">
        <f t="shared" si="636"/>
        <v>1095.1555999999998</v>
      </c>
      <c r="H10233" s="2">
        <f t="shared" si="637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tr">
        <f t="shared" si="639"/>
        <v>loss</v>
      </c>
      <c r="P10233" s="2" t="s">
        <v>23</v>
      </c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638"/>
        <v>Good Sales</v>
      </c>
      <c r="F10234" s="2">
        <v>0.38</v>
      </c>
      <c r="G10234" s="2">
        <f t="shared" si="636"/>
        <v>834.6472</v>
      </c>
      <c r="H10234" s="2">
        <f t="shared" si="637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tr">
        <f t="shared" si="639"/>
        <v>loss</v>
      </c>
      <c r="P10234" s="2" t="s">
        <v>28</v>
      </c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638"/>
        <v>Good Sales</v>
      </c>
      <c r="F10235" s="2">
        <v>0.22</v>
      </c>
      <c r="G10235" s="2">
        <f t="shared" si="636"/>
        <v>735.82299999999998</v>
      </c>
      <c r="H10235" s="2">
        <f t="shared" si="637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tr">
        <f t="shared" si="639"/>
        <v>loss</v>
      </c>
      <c r="P10235" s="2" t="s">
        <v>39</v>
      </c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638"/>
        <v>Good Sales</v>
      </c>
      <c r="F10236" s="2">
        <v>0.11</v>
      </c>
      <c r="G10236" s="2">
        <f t="shared" si="636"/>
        <v>137.22829999999999</v>
      </c>
      <c r="H10236" s="2">
        <f t="shared" si="637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tr">
        <f t="shared" si="639"/>
        <v>loss</v>
      </c>
      <c r="P10236" s="2" t="s">
        <v>23</v>
      </c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638"/>
        <v>Good Sales</v>
      </c>
      <c r="F10237" s="2">
        <v>0.27</v>
      </c>
      <c r="G10237" s="2">
        <f t="shared" si="636"/>
        <v>1262.3337000000001</v>
      </c>
      <c r="H10237" s="2">
        <f t="shared" si="637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tr">
        <f t="shared" si="639"/>
        <v>loss</v>
      </c>
      <c r="P10237" s="2" t="s">
        <v>23</v>
      </c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638"/>
        <v>Good Sales</v>
      </c>
      <c r="F10238" s="2">
        <v>0.4</v>
      </c>
      <c r="G10238" s="2">
        <f t="shared" si="636"/>
        <v>577.38</v>
      </c>
      <c r="H10238" s="2">
        <f t="shared" si="637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tr">
        <f t="shared" si="639"/>
        <v>loss</v>
      </c>
      <c r="P10238" s="2" t="s">
        <v>17</v>
      </c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638"/>
        <v>Good Sales</v>
      </c>
      <c r="F10239" s="2">
        <v>0.3</v>
      </c>
      <c r="G10239" s="2">
        <f t="shared" si="636"/>
        <v>412.51499999999999</v>
      </c>
      <c r="H10239" s="2">
        <f t="shared" si="637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tr">
        <f t="shared" si="639"/>
        <v>loss</v>
      </c>
      <c r="P10239" s="2" t="s">
        <v>23</v>
      </c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638"/>
        <v>Good Sales</v>
      </c>
      <c r="F10240" s="2">
        <v>0.21</v>
      </c>
      <c r="G10240" s="2">
        <f t="shared" si="636"/>
        <v>344.72339999999997</v>
      </c>
      <c r="H10240" s="2">
        <f t="shared" si="637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tr">
        <f t="shared" si="639"/>
        <v>loss</v>
      </c>
      <c r="P10240" s="2" t="s">
        <v>23</v>
      </c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638"/>
        <v>Good Sales</v>
      </c>
      <c r="F10241" s="2">
        <v>0.06</v>
      </c>
      <c r="G10241" s="2">
        <f t="shared" si="636"/>
        <v>141.97199999999998</v>
      </c>
      <c r="H10241" s="2">
        <f t="shared" si="637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tr">
        <f t="shared" si="639"/>
        <v>loss</v>
      </c>
      <c r="P10241" s="2" t="s">
        <v>23</v>
      </c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638"/>
        <v>concerning</v>
      </c>
      <c r="F10242" s="2">
        <v>0.12</v>
      </c>
      <c r="G10242" s="2">
        <f t="shared" ref="G10242:G10305" si="640">D10242*F10242</f>
        <v>22.897199999999998</v>
      </c>
      <c r="H10242" s="2">
        <f t="shared" ref="H10242:H10305" si="641">D10242-G10242</f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tr">
        <f t="shared" si="639"/>
        <v>loss</v>
      </c>
      <c r="P10242" s="2" t="s">
        <v>39</v>
      </c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642">IF(D10243&gt;800,"Good Sales","concerning")</f>
        <v>Good Sales</v>
      </c>
      <c r="F10243" s="2">
        <v>0.47</v>
      </c>
      <c r="G10243" s="2">
        <f t="shared" si="640"/>
        <v>1423.818</v>
      </c>
      <c r="H10243" s="2">
        <f t="shared" si="641"/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tr">
        <f t="shared" ref="O10243:O10306" si="643">IF(N10243&gt;800,"profit","loss")</f>
        <v>loss</v>
      </c>
      <c r="P10243" s="2" t="s">
        <v>28</v>
      </c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642"/>
        <v>concerning</v>
      </c>
      <c r="F10244" s="2">
        <v>0.39</v>
      </c>
      <c r="G10244" s="2">
        <f t="shared" si="640"/>
        <v>99.5124</v>
      </c>
      <c r="H10244" s="2">
        <f t="shared" si="64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tr">
        <f t="shared" si="643"/>
        <v>loss</v>
      </c>
      <c r="P10244" s="2" t="s">
        <v>17</v>
      </c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642"/>
        <v>Good Sales</v>
      </c>
      <c r="F10245" s="2">
        <v>0.04</v>
      </c>
      <c r="G10245" s="2">
        <f t="shared" si="640"/>
        <v>109.68360000000001</v>
      </c>
      <c r="H10245" s="2">
        <f t="shared" si="64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tr">
        <f t="shared" si="643"/>
        <v>loss</v>
      </c>
      <c r="P10245" s="2" t="s">
        <v>28</v>
      </c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642"/>
        <v>Good Sales</v>
      </c>
      <c r="F10246" s="2">
        <v>0</v>
      </c>
      <c r="G10246" s="2">
        <f t="shared" si="640"/>
        <v>0</v>
      </c>
      <c r="H10246" s="2">
        <f t="shared" si="64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tr">
        <f t="shared" si="643"/>
        <v>loss</v>
      </c>
      <c r="P10246" s="2" t="s">
        <v>48</v>
      </c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642"/>
        <v>Good Sales</v>
      </c>
      <c r="F10247" s="2">
        <v>0.09</v>
      </c>
      <c r="G10247" s="2">
        <f t="shared" si="640"/>
        <v>115.9632</v>
      </c>
      <c r="H10247" s="2">
        <f t="shared" si="64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tr">
        <f t="shared" si="643"/>
        <v>loss</v>
      </c>
      <c r="P10247" s="2" t="s">
        <v>34</v>
      </c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642"/>
        <v>Good Sales</v>
      </c>
      <c r="F10248" s="2">
        <v>0.47</v>
      </c>
      <c r="G10248" s="2">
        <f t="shared" si="640"/>
        <v>806.4541999999999</v>
      </c>
      <c r="H10248" s="2">
        <f t="shared" si="64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tr">
        <f t="shared" si="643"/>
        <v>loss</v>
      </c>
      <c r="P10248" s="2" t="s">
        <v>48</v>
      </c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642"/>
        <v>Good Sales</v>
      </c>
      <c r="F10249" s="2">
        <v>0.28999999999999998</v>
      </c>
      <c r="G10249" s="2">
        <f t="shared" si="640"/>
        <v>1031.7417</v>
      </c>
      <c r="H10249" s="2">
        <f t="shared" si="64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tr">
        <f t="shared" si="643"/>
        <v>loss</v>
      </c>
      <c r="P10249" s="2" t="s">
        <v>48</v>
      </c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642"/>
        <v>concerning</v>
      </c>
      <c r="F10250" s="2">
        <v>0.42</v>
      </c>
      <c r="G10250" s="2">
        <f t="shared" si="640"/>
        <v>61.752600000000001</v>
      </c>
      <c r="H10250" s="2">
        <f t="shared" si="64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tr">
        <f t="shared" si="643"/>
        <v>loss</v>
      </c>
      <c r="P10250" s="2" t="s">
        <v>17</v>
      </c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642"/>
        <v>Good Sales</v>
      </c>
      <c r="F10251" s="2">
        <v>0.23</v>
      </c>
      <c r="G10251" s="2">
        <f t="shared" si="640"/>
        <v>379.86110000000002</v>
      </c>
      <c r="H10251" s="2">
        <f t="shared" si="64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tr">
        <f t="shared" si="643"/>
        <v>loss</v>
      </c>
      <c r="P10251" s="2" t="s">
        <v>34</v>
      </c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642"/>
        <v>Good Sales</v>
      </c>
      <c r="F10252" s="2">
        <v>0.41</v>
      </c>
      <c r="G10252" s="2">
        <f t="shared" si="640"/>
        <v>1407.7185999999999</v>
      </c>
      <c r="H10252" s="2">
        <f t="shared" si="64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tr">
        <f t="shared" si="643"/>
        <v>loss</v>
      </c>
      <c r="P10252" s="2" t="s">
        <v>34</v>
      </c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642"/>
        <v>Good Sales</v>
      </c>
      <c r="F10253" s="2">
        <v>0.02</v>
      </c>
      <c r="G10253" s="2">
        <f t="shared" si="640"/>
        <v>16.922799999999999</v>
      </c>
      <c r="H10253" s="2">
        <f t="shared" si="64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tr">
        <f t="shared" si="643"/>
        <v>loss</v>
      </c>
      <c r="P10253" s="2" t="s">
        <v>23</v>
      </c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642"/>
        <v>Good Sales</v>
      </c>
      <c r="F10254" s="2">
        <v>0.21</v>
      </c>
      <c r="G10254" s="2">
        <f t="shared" si="640"/>
        <v>597.63689999999997</v>
      </c>
      <c r="H10254" s="2">
        <f t="shared" si="64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tr">
        <f t="shared" si="643"/>
        <v>profit</v>
      </c>
      <c r="P10254" s="2" t="s">
        <v>48</v>
      </c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642"/>
        <v>Good Sales</v>
      </c>
      <c r="F10255" s="2">
        <v>0.19</v>
      </c>
      <c r="G10255" s="2">
        <f t="shared" si="640"/>
        <v>176.27629999999999</v>
      </c>
      <c r="H10255" s="2">
        <f t="shared" si="64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tr">
        <f t="shared" si="643"/>
        <v>loss</v>
      </c>
      <c r="P10255" s="2" t="s">
        <v>23</v>
      </c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642"/>
        <v>Good Sales</v>
      </c>
      <c r="F10256" s="2">
        <v>0.49</v>
      </c>
      <c r="G10256" s="2">
        <f t="shared" si="640"/>
        <v>420.58170000000001</v>
      </c>
      <c r="H10256" s="2">
        <f t="shared" si="64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tr">
        <f t="shared" si="643"/>
        <v>loss</v>
      </c>
      <c r="P10256" s="2" t="s">
        <v>34</v>
      </c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642"/>
        <v>Good Sales</v>
      </c>
      <c r="F10257" s="2">
        <v>0.15</v>
      </c>
      <c r="G10257" s="2">
        <f t="shared" si="640"/>
        <v>582.62549999999999</v>
      </c>
      <c r="H10257" s="2">
        <f t="shared" si="64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tr">
        <f t="shared" si="643"/>
        <v>profit</v>
      </c>
      <c r="P10257" s="2" t="s">
        <v>48</v>
      </c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642"/>
        <v>Good Sales</v>
      </c>
      <c r="F10258" s="2">
        <v>0.21</v>
      </c>
      <c r="G10258" s="2">
        <f t="shared" si="640"/>
        <v>295.25369999999998</v>
      </c>
      <c r="H10258" s="2">
        <f t="shared" si="64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tr">
        <f t="shared" si="643"/>
        <v>loss</v>
      </c>
      <c r="P10258" s="2" t="s">
        <v>23</v>
      </c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642"/>
        <v>Good Sales</v>
      </c>
      <c r="F10259" s="2">
        <v>0.38</v>
      </c>
      <c r="G10259" s="2">
        <f t="shared" si="640"/>
        <v>737.68259999999998</v>
      </c>
      <c r="H10259" s="2">
        <f t="shared" si="64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tr">
        <f t="shared" si="643"/>
        <v>loss</v>
      </c>
      <c r="P10259" s="2" t="s">
        <v>34</v>
      </c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642"/>
        <v>Good Sales</v>
      </c>
      <c r="F10260" s="2">
        <v>0.44</v>
      </c>
      <c r="G10260" s="2">
        <f t="shared" si="640"/>
        <v>1617.9196000000002</v>
      </c>
      <c r="H10260" s="2">
        <f t="shared" si="64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tr">
        <f t="shared" si="643"/>
        <v>loss</v>
      </c>
      <c r="P10260" s="2" t="s">
        <v>28</v>
      </c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642"/>
        <v>Good Sales</v>
      </c>
      <c r="F10261" s="2">
        <v>0.44</v>
      </c>
      <c r="G10261" s="2">
        <f t="shared" si="640"/>
        <v>431.04599999999999</v>
      </c>
      <c r="H10261" s="2">
        <f t="shared" si="64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tr">
        <f t="shared" si="643"/>
        <v>loss</v>
      </c>
      <c r="P10261" s="2" t="s">
        <v>28</v>
      </c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642"/>
        <v>Good Sales</v>
      </c>
      <c r="F10262" s="2">
        <v>0.2</v>
      </c>
      <c r="G10262" s="2">
        <f t="shared" si="640"/>
        <v>541.10200000000009</v>
      </c>
      <c r="H10262" s="2">
        <f t="shared" si="64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tr">
        <f t="shared" si="643"/>
        <v>loss</v>
      </c>
      <c r="P10262" s="2" t="s">
        <v>48</v>
      </c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642"/>
        <v>Good Sales</v>
      </c>
      <c r="F10263" s="2">
        <v>0.47</v>
      </c>
      <c r="G10263" s="2">
        <f t="shared" si="640"/>
        <v>2160.7403999999997</v>
      </c>
      <c r="H10263" s="2">
        <f t="shared" si="64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tr">
        <f t="shared" si="643"/>
        <v>profit</v>
      </c>
      <c r="P10263" s="2" t="s">
        <v>39</v>
      </c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642"/>
        <v>Good Sales</v>
      </c>
      <c r="F10264" s="2">
        <v>0.33</v>
      </c>
      <c r="G10264" s="2">
        <f t="shared" si="640"/>
        <v>928.53750000000002</v>
      </c>
      <c r="H10264" s="2">
        <f t="shared" si="64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tr">
        <f t="shared" si="643"/>
        <v>loss</v>
      </c>
      <c r="P10264" s="2" t="s">
        <v>48</v>
      </c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642"/>
        <v>concerning</v>
      </c>
      <c r="F10265" s="2">
        <v>0.43</v>
      </c>
      <c r="G10265" s="2">
        <f t="shared" si="640"/>
        <v>145.91619999999998</v>
      </c>
      <c r="H10265" s="2">
        <f t="shared" si="64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tr">
        <f t="shared" si="643"/>
        <v>loss</v>
      </c>
      <c r="P10265" s="2" t="s">
        <v>28</v>
      </c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642"/>
        <v>Good Sales</v>
      </c>
      <c r="F10266" s="2">
        <v>0.46</v>
      </c>
      <c r="G10266" s="2">
        <f t="shared" si="640"/>
        <v>1375.1792</v>
      </c>
      <c r="H10266" s="2">
        <f t="shared" si="64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tr">
        <f t="shared" si="643"/>
        <v>profit</v>
      </c>
      <c r="P10266" s="2" t="s">
        <v>17</v>
      </c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642"/>
        <v>concerning</v>
      </c>
      <c r="F10267" s="2">
        <v>0.12</v>
      </c>
      <c r="G10267" s="2">
        <f t="shared" si="640"/>
        <v>65.009999999999991</v>
      </c>
      <c r="H10267" s="2">
        <f t="shared" si="64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tr">
        <f t="shared" si="643"/>
        <v>loss</v>
      </c>
      <c r="P10267" s="2" t="s">
        <v>39</v>
      </c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642"/>
        <v>Good Sales</v>
      </c>
      <c r="F10268" s="2">
        <v>0.25</v>
      </c>
      <c r="G10268" s="2">
        <f t="shared" si="640"/>
        <v>370.60250000000002</v>
      </c>
      <c r="H10268" s="2">
        <f t="shared" si="64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tr">
        <f t="shared" si="643"/>
        <v>loss</v>
      </c>
      <c r="P10268" s="2" t="s">
        <v>23</v>
      </c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642"/>
        <v>Good Sales</v>
      </c>
      <c r="F10269" s="2">
        <v>0.28999999999999998</v>
      </c>
      <c r="G10269" s="2">
        <f t="shared" si="640"/>
        <v>1236.3888999999999</v>
      </c>
      <c r="H10269" s="2">
        <f t="shared" si="64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tr">
        <f t="shared" si="643"/>
        <v>loss</v>
      </c>
      <c r="P10269" s="2" t="s">
        <v>34</v>
      </c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642"/>
        <v>concerning</v>
      </c>
      <c r="F10270" s="2">
        <v>0.4</v>
      </c>
      <c r="G10270" s="2">
        <f t="shared" si="640"/>
        <v>61.696000000000005</v>
      </c>
      <c r="H10270" s="2">
        <f t="shared" si="64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tr">
        <f t="shared" si="643"/>
        <v>loss</v>
      </c>
      <c r="P10270" s="2" t="s">
        <v>17</v>
      </c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642"/>
        <v>concerning</v>
      </c>
      <c r="F10271" s="2">
        <v>0.2</v>
      </c>
      <c r="G10271" s="2">
        <f t="shared" si="640"/>
        <v>95.474000000000004</v>
      </c>
      <c r="H10271" s="2">
        <f t="shared" si="64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tr">
        <f t="shared" si="643"/>
        <v>loss</v>
      </c>
      <c r="P10271" s="2" t="s">
        <v>17</v>
      </c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642"/>
        <v>Good Sales</v>
      </c>
      <c r="F10272" s="2">
        <v>0.11</v>
      </c>
      <c r="G10272" s="2">
        <f t="shared" si="640"/>
        <v>206.8528</v>
      </c>
      <c r="H10272" s="2">
        <f t="shared" si="64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tr">
        <f t="shared" si="643"/>
        <v>loss</v>
      </c>
      <c r="P10272" s="2" t="s">
        <v>34</v>
      </c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642"/>
        <v>Good Sales</v>
      </c>
      <c r="F10273" s="2">
        <v>0.37</v>
      </c>
      <c r="G10273" s="2">
        <f t="shared" si="640"/>
        <v>1848.9048</v>
      </c>
      <c r="H10273" s="2">
        <f t="shared" si="64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tr">
        <f t="shared" si="643"/>
        <v>loss</v>
      </c>
      <c r="P10273" s="2" t="s">
        <v>48</v>
      </c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642"/>
        <v>Good Sales</v>
      </c>
      <c r="F10274" s="2">
        <v>0.3</v>
      </c>
      <c r="G10274" s="2">
        <f t="shared" si="640"/>
        <v>459.03900000000004</v>
      </c>
      <c r="H10274" s="2">
        <f t="shared" si="64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tr">
        <f t="shared" si="643"/>
        <v>loss</v>
      </c>
      <c r="P10274" s="2" t="s">
        <v>28</v>
      </c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642"/>
        <v>Good Sales</v>
      </c>
      <c r="F10275" s="2">
        <v>0.45</v>
      </c>
      <c r="G10275" s="2">
        <f t="shared" si="640"/>
        <v>391.79250000000002</v>
      </c>
      <c r="H10275" s="2">
        <f t="shared" si="64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tr">
        <f t="shared" si="643"/>
        <v>loss</v>
      </c>
      <c r="P10275" s="2" t="s">
        <v>39</v>
      </c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642"/>
        <v>Good Sales</v>
      </c>
      <c r="F10276" s="2">
        <v>0.33</v>
      </c>
      <c r="G10276" s="2">
        <f t="shared" si="640"/>
        <v>921.41610000000003</v>
      </c>
      <c r="H10276" s="2">
        <f t="shared" si="64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tr">
        <f t="shared" si="643"/>
        <v>loss</v>
      </c>
      <c r="P10276" s="2" t="s">
        <v>28</v>
      </c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642"/>
        <v>Good Sales</v>
      </c>
      <c r="F10277" s="2">
        <v>0.01</v>
      </c>
      <c r="G10277" s="2">
        <f t="shared" si="640"/>
        <v>26.4435</v>
      </c>
      <c r="H10277" s="2">
        <f t="shared" si="64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tr">
        <f t="shared" si="643"/>
        <v>loss</v>
      </c>
      <c r="P10277" s="2" t="s">
        <v>39</v>
      </c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642"/>
        <v>Good Sales</v>
      </c>
      <c r="F10278" s="2">
        <v>0.48</v>
      </c>
      <c r="G10278" s="2">
        <f t="shared" si="640"/>
        <v>1105.5072</v>
      </c>
      <c r="H10278" s="2">
        <f t="shared" si="64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tr">
        <f t="shared" si="643"/>
        <v>loss</v>
      </c>
      <c r="P10278" s="2" t="s">
        <v>28</v>
      </c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642"/>
        <v>Good Sales</v>
      </c>
      <c r="F10279" s="2">
        <v>0.3</v>
      </c>
      <c r="G10279" s="2">
        <f t="shared" si="640"/>
        <v>1421.5800000000002</v>
      </c>
      <c r="H10279" s="2">
        <f t="shared" si="64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tr">
        <f t="shared" si="643"/>
        <v>loss</v>
      </c>
      <c r="P10279" s="2" t="s">
        <v>23</v>
      </c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642"/>
        <v>Good Sales</v>
      </c>
      <c r="F10280" s="2">
        <v>0.3</v>
      </c>
      <c r="G10280" s="2">
        <f t="shared" si="640"/>
        <v>441.81900000000002</v>
      </c>
      <c r="H10280" s="2">
        <f t="shared" si="64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tr">
        <f t="shared" si="643"/>
        <v>loss</v>
      </c>
      <c r="P10280" s="2" t="s">
        <v>28</v>
      </c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642"/>
        <v>Good Sales</v>
      </c>
      <c r="F10281" s="2">
        <v>0.45</v>
      </c>
      <c r="G10281" s="2">
        <f t="shared" si="640"/>
        <v>691.78049999999996</v>
      </c>
      <c r="H10281" s="2">
        <f t="shared" si="64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tr">
        <f t="shared" si="643"/>
        <v>loss</v>
      </c>
      <c r="P10281" s="2" t="s">
        <v>48</v>
      </c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642"/>
        <v>concerning</v>
      </c>
      <c r="F10282" s="2">
        <v>0.33</v>
      </c>
      <c r="G10282" s="2">
        <f t="shared" si="640"/>
        <v>259.79579999999999</v>
      </c>
      <c r="H10282" s="2">
        <f t="shared" si="64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tr">
        <f t="shared" si="643"/>
        <v>loss</v>
      </c>
      <c r="P10282" s="2" t="s">
        <v>48</v>
      </c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642"/>
        <v>Good Sales</v>
      </c>
      <c r="F10283" s="2">
        <v>0.24</v>
      </c>
      <c r="G10283" s="2">
        <f t="shared" si="640"/>
        <v>844.0104</v>
      </c>
      <c r="H10283" s="2">
        <f t="shared" si="64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tr">
        <f t="shared" si="643"/>
        <v>loss</v>
      </c>
      <c r="P10283" s="2" t="s">
        <v>34</v>
      </c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642"/>
        <v>Good Sales</v>
      </c>
      <c r="F10284" s="2">
        <v>0.05</v>
      </c>
      <c r="G10284" s="2">
        <f t="shared" si="640"/>
        <v>83.735500000000002</v>
      </c>
      <c r="H10284" s="2">
        <f t="shared" si="64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tr">
        <f t="shared" si="643"/>
        <v>loss</v>
      </c>
      <c r="P10284" s="2" t="s">
        <v>17</v>
      </c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642"/>
        <v>Good Sales</v>
      </c>
      <c r="F10285" s="2">
        <v>0.48</v>
      </c>
      <c r="G10285" s="2">
        <f t="shared" si="640"/>
        <v>1936.0463999999999</v>
      </c>
      <c r="H10285" s="2">
        <f t="shared" si="64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tr">
        <f t="shared" si="643"/>
        <v>profit</v>
      </c>
      <c r="P10285" s="2" t="s">
        <v>23</v>
      </c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642"/>
        <v>Good Sales</v>
      </c>
      <c r="F10286" s="2">
        <v>0.04</v>
      </c>
      <c r="G10286" s="2">
        <f t="shared" si="640"/>
        <v>194.46439999999998</v>
      </c>
      <c r="H10286" s="2">
        <f t="shared" si="64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tr">
        <f t="shared" si="643"/>
        <v>profit</v>
      </c>
      <c r="P10286" s="2" t="s">
        <v>48</v>
      </c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642"/>
        <v>concerning</v>
      </c>
      <c r="F10287" s="2">
        <v>0.09</v>
      </c>
      <c r="G10287" s="2">
        <f t="shared" si="640"/>
        <v>28.2654</v>
      </c>
      <c r="H10287" s="2">
        <f t="shared" si="64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tr">
        <f t="shared" si="643"/>
        <v>loss</v>
      </c>
      <c r="P10287" s="2" t="s">
        <v>39</v>
      </c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642"/>
        <v>Good Sales</v>
      </c>
      <c r="F10288" s="2">
        <v>0.41</v>
      </c>
      <c r="G10288" s="2">
        <f t="shared" si="640"/>
        <v>2036.183</v>
      </c>
      <c r="H10288" s="2">
        <f t="shared" si="64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tr">
        <f t="shared" si="643"/>
        <v>loss</v>
      </c>
      <c r="P10288" s="2" t="s">
        <v>39</v>
      </c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642"/>
        <v>Good Sales</v>
      </c>
      <c r="F10289" s="2">
        <v>0.25</v>
      </c>
      <c r="G10289" s="2">
        <f t="shared" si="640"/>
        <v>336.27749999999997</v>
      </c>
      <c r="H10289" s="2">
        <f t="shared" si="64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tr">
        <f t="shared" si="643"/>
        <v>loss</v>
      </c>
      <c r="P10289" s="2" t="s">
        <v>23</v>
      </c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642"/>
        <v>Good Sales</v>
      </c>
      <c r="F10290" s="2">
        <v>0.09</v>
      </c>
      <c r="G10290" s="2">
        <f t="shared" si="640"/>
        <v>194.26859999999999</v>
      </c>
      <c r="H10290" s="2">
        <f t="shared" si="64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tr">
        <f t="shared" si="643"/>
        <v>loss</v>
      </c>
      <c r="P10290" s="2" t="s">
        <v>28</v>
      </c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642"/>
        <v>Good Sales</v>
      </c>
      <c r="F10291" s="2">
        <v>0.14000000000000001</v>
      </c>
      <c r="G10291" s="2">
        <f t="shared" si="640"/>
        <v>547.53160000000003</v>
      </c>
      <c r="H10291" s="2">
        <f t="shared" si="64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tr">
        <f t="shared" si="643"/>
        <v>loss</v>
      </c>
      <c r="P10291" s="2" t="s">
        <v>23</v>
      </c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642"/>
        <v>Good Sales</v>
      </c>
      <c r="F10292" s="2">
        <v>0.5</v>
      </c>
      <c r="G10292" s="2">
        <f t="shared" si="640"/>
        <v>1680.06</v>
      </c>
      <c r="H10292" s="2">
        <f t="shared" si="64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tr">
        <f t="shared" si="643"/>
        <v>loss</v>
      </c>
      <c r="P10292" s="2" t="s">
        <v>17</v>
      </c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642"/>
        <v>Good Sales</v>
      </c>
      <c r="F10293" s="2">
        <v>0.28999999999999998</v>
      </c>
      <c r="G10293" s="2">
        <f t="shared" si="640"/>
        <v>1135.1586</v>
      </c>
      <c r="H10293" s="2">
        <f t="shared" si="64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tr">
        <f t="shared" si="643"/>
        <v>loss</v>
      </c>
      <c r="P10293" s="2" t="s">
        <v>28</v>
      </c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642"/>
        <v>Good Sales</v>
      </c>
      <c r="F10294" s="2">
        <v>0.2</v>
      </c>
      <c r="G10294" s="2">
        <f t="shared" si="640"/>
        <v>477.00600000000009</v>
      </c>
      <c r="H10294" s="2">
        <f t="shared" si="64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tr">
        <f t="shared" si="643"/>
        <v>loss</v>
      </c>
      <c r="P10294" s="2" t="s">
        <v>17</v>
      </c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642"/>
        <v>Good Sales</v>
      </c>
      <c r="F10295" s="2">
        <v>0.44</v>
      </c>
      <c r="G10295" s="2">
        <f t="shared" si="640"/>
        <v>2019.0411999999999</v>
      </c>
      <c r="H10295" s="2">
        <f t="shared" si="64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tr">
        <f t="shared" si="643"/>
        <v>profit</v>
      </c>
      <c r="P10295" s="2" t="s">
        <v>28</v>
      </c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642"/>
        <v>Good Sales</v>
      </c>
      <c r="F10296" s="2">
        <v>0.24</v>
      </c>
      <c r="G10296" s="2">
        <f t="shared" si="640"/>
        <v>952.97039999999993</v>
      </c>
      <c r="H10296" s="2">
        <f t="shared" si="64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tr">
        <f t="shared" si="643"/>
        <v>profit</v>
      </c>
      <c r="P10296" s="2" t="s">
        <v>17</v>
      </c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642"/>
        <v>Good Sales</v>
      </c>
      <c r="F10297" s="2">
        <v>0.15</v>
      </c>
      <c r="G10297" s="2">
        <f t="shared" si="640"/>
        <v>242.28299999999999</v>
      </c>
      <c r="H10297" s="2">
        <f t="shared" si="64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tr">
        <f t="shared" si="643"/>
        <v>loss</v>
      </c>
      <c r="P10297" s="2" t="s">
        <v>48</v>
      </c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642"/>
        <v>Good Sales</v>
      </c>
      <c r="F10298" s="2">
        <v>0.08</v>
      </c>
      <c r="G10298" s="2">
        <f t="shared" si="640"/>
        <v>379.80400000000003</v>
      </c>
      <c r="H10298" s="2">
        <f t="shared" si="64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tr">
        <f t="shared" si="643"/>
        <v>profit</v>
      </c>
      <c r="P10298" s="2" t="s">
        <v>48</v>
      </c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642"/>
        <v>Good Sales</v>
      </c>
      <c r="F10299" s="2">
        <v>0.37</v>
      </c>
      <c r="G10299" s="2">
        <f t="shared" si="640"/>
        <v>1779.3929000000001</v>
      </c>
      <c r="H10299" s="2">
        <f t="shared" si="64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tr">
        <f t="shared" si="643"/>
        <v>profit</v>
      </c>
      <c r="P10299" s="2" t="s">
        <v>48</v>
      </c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642"/>
        <v>Good Sales</v>
      </c>
      <c r="F10300" s="2">
        <v>0.3</v>
      </c>
      <c r="G10300" s="2">
        <f t="shared" si="640"/>
        <v>640.12800000000004</v>
      </c>
      <c r="H10300" s="2">
        <f t="shared" si="64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tr">
        <f t="shared" si="643"/>
        <v>loss</v>
      </c>
      <c r="P10300" s="2" t="s">
        <v>48</v>
      </c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642"/>
        <v>Good Sales</v>
      </c>
      <c r="F10301" s="2">
        <v>0.05</v>
      </c>
      <c r="G10301" s="2">
        <f t="shared" si="640"/>
        <v>164.73050000000001</v>
      </c>
      <c r="H10301" s="2">
        <f t="shared" si="64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tr">
        <f t="shared" si="643"/>
        <v>loss</v>
      </c>
      <c r="P10301" s="2" t="s">
        <v>23</v>
      </c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642"/>
        <v>Good Sales</v>
      </c>
      <c r="F10302" s="2">
        <v>0.3</v>
      </c>
      <c r="G10302" s="2">
        <f t="shared" si="640"/>
        <v>1227.711</v>
      </c>
      <c r="H10302" s="2">
        <f t="shared" si="64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tr">
        <f t="shared" si="643"/>
        <v>profit</v>
      </c>
      <c r="P10302" s="2" t="s">
        <v>34</v>
      </c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642"/>
        <v>Good Sales</v>
      </c>
      <c r="F10303" s="2">
        <v>0.08</v>
      </c>
      <c r="G10303" s="2">
        <f t="shared" si="640"/>
        <v>328.38160000000005</v>
      </c>
      <c r="H10303" s="2">
        <f t="shared" si="64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tr">
        <f t="shared" si="643"/>
        <v>profit</v>
      </c>
      <c r="P10303" s="2" t="s">
        <v>39</v>
      </c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642"/>
        <v>concerning</v>
      </c>
      <c r="F10304" s="2">
        <v>0.49</v>
      </c>
      <c r="G10304" s="2">
        <f t="shared" si="640"/>
        <v>82.912900000000008</v>
      </c>
      <c r="H10304" s="2">
        <f t="shared" si="64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tr">
        <f t="shared" si="643"/>
        <v>loss</v>
      </c>
      <c r="P10304" s="2" t="s">
        <v>48</v>
      </c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642"/>
        <v>Good Sales</v>
      </c>
      <c r="F10305" s="2">
        <v>0.13</v>
      </c>
      <c r="G10305" s="2">
        <f t="shared" si="640"/>
        <v>413.68210000000005</v>
      </c>
      <c r="H10305" s="2">
        <f t="shared" si="64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tr">
        <f t="shared" si="643"/>
        <v>loss</v>
      </c>
      <c r="P10305" s="2" t="s">
        <v>48</v>
      </c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642"/>
        <v>Good Sales</v>
      </c>
      <c r="F10306" s="2">
        <v>0.35</v>
      </c>
      <c r="G10306" s="2">
        <f t="shared" ref="G10306:G10369" si="644">D10306*F10306</f>
        <v>1704.8954999999999</v>
      </c>
      <c r="H10306" s="2">
        <f t="shared" ref="H10306:H10369" si="645">D10306-G10306</f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tr">
        <f t="shared" si="643"/>
        <v>profit</v>
      </c>
      <c r="P10306" s="2" t="s">
        <v>34</v>
      </c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646">IF(D10307&gt;800,"Good Sales","concerning")</f>
        <v>Good Sales</v>
      </c>
      <c r="F10307" s="2">
        <v>0.33</v>
      </c>
      <c r="G10307" s="2">
        <f t="shared" si="644"/>
        <v>407.08799999999997</v>
      </c>
      <c r="H10307" s="2">
        <f t="shared" si="645"/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tr">
        <f t="shared" ref="O10307:O10370" si="647">IF(N10307&gt;800,"profit","loss")</f>
        <v>loss</v>
      </c>
      <c r="P10307" s="2" t="s">
        <v>39</v>
      </c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646"/>
        <v>Good Sales</v>
      </c>
      <c r="F10308" s="2">
        <v>0.35</v>
      </c>
      <c r="G10308" s="2">
        <f t="shared" si="644"/>
        <v>1399.4679999999998</v>
      </c>
      <c r="H10308" s="2">
        <f t="shared" si="645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tr">
        <f t="shared" si="647"/>
        <v>loss</v>
      </c>
      <c r="P10308" s="2" t="s">
        <v>28</v>
      </c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646"/>
        <v>Good Sales</v>
      </c>
      <c r="F10309" s="2">
        <v>0.21</v>
      </c>
      <c r="G10309" s="2">
        <f t="shared" si="644"/>
        <v>570.74009999999998</v>
      </c>
      <c r="H10309" s="2">
        <f t="shared" si="645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tr">
        <f t="shared" si="647"/>
        <v>loss</v>
      </c>
      <c r="P10309" s="2" t="s">
        <v>39</v>
      </c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646"/>
        <v>Good Sales</v>
      </c>
      <c r="F10310" s="2">
        <v>0.04</v>
      </c>
      <c r="G10310" s="2">
        <f t="shared" si="644"/>
        <v>47.408000000000001</v>
      </c>
      <c r="H10310" s="2">
        <f t="shared" si="645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tr">
        <f t="shared" si="647"/>
        <v>loss</v>
      </c>
      <c r="P10310" s="2" t="s">
        <v>17</v>
      </c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646"/>
        <v>concerning</v>
      </c>
      <c r="F10311" s="2">
        <v>0.49</v>
      </c>
      <c r="G10311" s="2">
        <f t="shared" si="644"/>
        <v>171.54409999999999</v>
      </c>
      <c r="H10311" s="2">
        <f t="shared" si="645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tr">
        <f t="shared" si="647"/>
        <v>loss</v>
      </c>
      <c r="P10311" s="2" t="s">
        <v>28</v>
      </c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646"/>
        <v>Good Sales</v>
      </c>
      <c r="F10312" s="2">
        <v>0.1</v>
      </c>
      <c r="G10312" s="2">
        <f t="shared" si="644"/>
        <v>382.36200000000002</v>
      </c>
      <c r="H10312" s="2">
        <f t="shared" si="645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tr">
        <f t="shared" si="647"/>
        <v>loss</v>
      </c>
      <c r="P10312" s="2" t="s">
        <v>28</v>
      </c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646"/>
        <v>Good Sales</v>
      </c>
      <c r="F10313" s="2">
        <v>0.38</v>
      </c>
      <c r="G10313" s="2">
        <f t="shared" si="644"/>
        <v>627.26600000000008</v>
      </c>
      <c r="H10313" s="2">
        <f t="shared" si="645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tr">
        <f t="shared" si="647"/>
        <v>loss</v>
      </c>
      <c r="P10313" s="2" t="s">
        <v>17</v>
      </c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646"/>
        <v>Good Sales</v>
      </c>
      <c r="F10314" s="2">
        <v>7.0000000000000007E-2</v>
      </c>
      <c r="G10314" s="2">
        <f t="shared" si="644"/>
        <v>135.82590000000002</v>
      </c>
      <c r="H10314" s="2">
        <f t="shared" si="645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tr">
        <f t="shared" si="647"/>
        <v>loss</v>
      </c>
      <c r="P10314" s="2" t="s">
        <v>48</v>
      </c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646"/>
        <v>Good Sales</v>
      </c>
      <c r="F10315" s="2">
        <v>0.14000000000000001</v>
      </c>
      <c r="G10315" s="2">
        <f t="shared" si="644"/>
        <v>346.86820000000006</v>
      </c>
      <c r="H10315" s="2">
        <f t="shared" si="645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tr">
        <f t="shared" si="647"/>
        <v>loss</v>
      </c>
      <c r="P10315" s="2" t="s">
        <v>39</v>
      </c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646"/>
        <v>Good Sales</v>
      </c>
      <c r="F10316" s="2">
        <v>0.28000000000000003</v>
      </c>
      <c r="G10316" s="2">
        <f t="shared" si="644"/>
        <v>723.8728000000001</v>
      </c>
      <c r="H10316" s="2">
        <f t="shared" si="645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tr">
        <f t="shared" si="647"/>
        <v>loss</v>
      </c>
      <c r="P10316" s="2" t="s">
        <v>17</v>
      </c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646"/>
        <v>Good Sales</v>
      </c>
      <c r="F10317" s="2">
        <v>0.21</v>
      </c>
      <c r="G10317" s="2">
        <f t="shared" si="644"/>
        <v>233.16509999999997</v>
      </c>
      <c r="H10317" s="2">
        <f t="shared" si="645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tr">
        <f t="shared" si="647"/>
        <v>loss</v>
      </c>
      <c r="P10317" s="2" t="s">
        <v>39</v>
      </c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646"/>
        <v>Good Sales</v>
      </c>
      <c r="F10318" s="2">
        <v>0.48</v>
      </c>
      <c r="G10318" s="2">
        <f t="shared" si="644"/>
        <v>1625.3520000000001</v>
      </c>
      <c r="H10318" s="2">
        <f t="shared" si="645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tr">
        <f t="shared" si="647"/>
        <v>profit</v>
      </c>
      <c r="P10318" s="2" t="s">
        <v>23</v>
      </c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646"/>
        <v>Good Sales</v>
      </c>
      <c r="F10319" s="2">
        <v>0.42</v>
      </c>
      <c r="G10319" s="2">
        <f t="shared" si="644"/>
        <v>1467.2489999999998</v>
      </c>
      <c r="H10319" s="2">
        <f t="shared" si="645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tr">
        <f t="shared" si="647"/>
        <v>loss</v>
      </c>
      <c r="P10319" s="2" t="s">
        <v>28</v>
      </c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646"/>
        <v>concerning</v>
      </c>
      <c r="F10320" s="2">
        <v>0.46</v>
      </c>
      <c r="G10320" s="2">
        <f t="shared" si="644"/>
        <v>366.74420000000003</v>
      </c>
      <c r="H10320" s="2">
        <f t="shared" si="645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tr">
        <f t="shared" si="647"/>
        <v>loss</v>
      </c>
      <c r="P10320" s="2" t="s">
        <v>28</v>
      </c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646"/>
        <v>Good Sales</v>
      </c>
      <c r="F10321" s="2">
        <v>0.32</v>
      </c>
      <c r="G10321" s="2">
        <f t="shared" si="644"/>
        <v>867.60320000000013</v>
      </c>
      <c r="H10321" s="2">
        <f t="shared" si="645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tr">
        <f t="shared" si="647"/>
        <v>loss</v>
      </c>
      <c r="P10321" s="2" t="s">
        <v>48</v>
      </c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646"/>
        <v>Good Sales</v>
      </c>
      <c r="F10322" s="2">
        <v>0.11</v>
      </c>
      <c r="G10322" s="2">
        <f t="shared" si="644"/>
        <v>339.39069999999998</v>
      </c>
      <c r="H10322" s="2">
        <f t="shared" si="645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tr">
        <f t="shared" si="647"/>
        <v>loss</v>
      </c>
      <c r="P10322" s="2" t="s">
        <v>23</v>
      </c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646"/>
        <v>Good Sales</v>
      </c>
      <c r="F10323" s="2">
        <v>0.26</v>
      </c>
      <c r="G10323" s="2">
        <f t="shared" si="644"/>
        <v>263.28379999999999</v>
      </c>
      <c r="H10323" s="2">
        <f t="shared" si="645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tr">
        <f t="shared" si="647"/>
        <v>loss</v>
      </c>
      <c r="P10323" s="2" t="s">
        <v>48</v>
      </c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646"/>
        <v>Good Sales</v>
      </c>
      <c r="F10324" s="2">
        <v>0.38</v>
      </c>
      <c r="G10324" s="2">
        <f t="shared" si="644"/>
        <v>1703.4867999999999</v>
      </c>
      <c r="H10324" s="2">
        <f t="shared" si="645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tr">
        <f t="shared" si="647"/>
        <v>profit</v>
      </c>
      <c r="P10324" s="2" t="s">
        <v>17</v>
      </c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646"/>
        <v>Good Sales</v>
      </c>
      <c r="F10325" s="2">
        <v>0.03</v>
      </c>
      <c r="G10325" s="2">
        <f t="shared" si="644"/>
        <v>73.975499999999997</v>
      </c>
      <c r="H10325" s="2">
        <f t="shared" si="645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tr">
        <f t="shared" si="647"/>
        <v>loss</v>
      </c>
      <c r="P10325" s="2" t="s">
        <v>39</v>
      </c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646"/>
        <v>concerning</v>
      </c>
      <c r="F10326" s="2">
        <v>0.43</v>
      </c>
      <c r="G10326" s="2">
        <f t="shared" si="644"/>
        <v>285.36520000000002</v>
      </c>
      <c r="H10326" s="2">
        <f t="shared" si="645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tr">
        <f t="shared" si="647"/>
        <v>loss</v>
      </c>
      <c r="P10326" s="2" t="s">
        <v>23</v>
      </c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646"/>
        <v>Good Sales</v>
      </c>
      <c r="F10327" s="2">
        <v>0.32</v>
      </c>
      <c r="G10327" s="2">
        <f t="shared" si="644"/>
        <v>556.33280000000002</v>
      </c>
      <c r="H10327" s="2">
        <f t="shared" si="645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tr">
        <f t="shared" si="647"/>
        <v>loss</v>
      </c>
      <c r="P10327" s="2" t="s">
        <v>48</v>
      </c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646"/>
        <v>Good Sales</v>
      </c>
      <c r="F10328" s="2">
        <v>0.36</v>
      </c>
      <c r="G10328" s="2">
        <f t="shared" si="644"/>
        <v>877.3596</v>
      </c>
      <c r="H10328" s="2">
        <f t="shared" si="645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tr">
        <f t="shared" si="647"/>
        <v>loss</v>
      </c>
      <c r="P10328" s="2" t="s">
        <v>39</v>
      </c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646"/>
        <v>concerning</v>
      </c>
      <c r="F10329" s="2">
        <v>0.35</v>
      </c>
      <c r="G10329" s="2">
        <f t="shared" si="644"/>
        <v>52.398499999999999</v>
      </c>
      <c r="H10329" s="2">
        <f t="shared" si="645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tr">
        <f t="shared" si="647"/>
        <v>loss</v>
      </c>
      <c r="P10329" s="2" t="s">
        <v>34</v>
      </c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646"/>
        <v>concerning</v>
      </c>
      <c r="F10330" s="2">
        <v>0.42</v>
      </c>
      <c r="G10330" s="2">
        <f t="shared" si="644"/>
        <v>107.6712</v>
      </c>
      <c r="H10330" s="2">
        <f t="shared" si="645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tr">
        <f t="shared" si="647"/>
        <v>loss</v>
      </c>
      <c r="P10330" s="2" t="s">
        <v>17</v>
      </c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646"/>
        <v>concerning</v>
      </c>
      <c r="F10331" s="2">
        <v>0.04</v>
      </c>
      <c r="G10331" s="2">
        <f t="shared" si="644"/>
        <v>14.882000000000001</v>
      </c>
      <c r="H10331" s="2">
        <f t="shared" si="645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tr">
        <f t="shared" si="647"/>
        <v>loss</v>
      </c>
      <c r="P10331" s="2" t="s">
        <v>23</v>
      </c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646"/>
        <v>Good Sales</v>
      </c>
      <c r="F10332" s="2">
        <v>0.19</v>
      </c>
      <c r="G10332" s="2">
        <f t="shared" si="644"/>
        <v>520.00340000000006</v>
      </c>
      <c r="H10332" s="2">
        <f t="shared" si="645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tr">
        <f t="shared" si="647"/>
        <v>loss</v>
      </c>
      <c r="P10332" s="2" t="s">
        <v>39</v>
      </c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646"/>
        <v>Good Sales</v>
      </c>
      <c r="F10333" s="2">
        <v>0.25</v>
      </c>
      <c r="G10333" s="2">
        <f t="shared" si="644"/>
        <v>436.70749999999998</v>
      </c>
      <c r="H10333" s="2">
        <f t="shared" si="645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tr">
        <f t="shared" si="647"/>
        <v>loss</v>
      </c>
      <c r="P10333" s="2" t="s">
        <v>48</v>
      </c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646"/>
        <v>Good Sales</v>
      </c>
      <c r="F10334" s="2">
        <v>0.27</v>
      </c>
      <c r="G10334" s="2">
        <f t="shared" si="644"/>
        <v>1208.5767000000001</v>
      </c>
      <c r="H10334" s="2">
        <f t="shared" si="645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tr">
        <f t="shared" si="647"/>
        <v>loss</v>
      </c>
      <c r="P10334" s="2" t="s">
        <v>48</v>
      </c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646"/>
        <v>Good Sales</v>
      </c>
      <c r="F10335" s="2">
        <v>0.47</v>
      </c>
      <c r="G10335" s="2">
        <f t="shared" si="644"/>
        <v>1334.9175</v>
      </c>
      <c r="H10335" s="2">
        <f t="shared" si="645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tr">
        <f t="shared" si="647"/>
        <v>loss</v>
      </c>
      <c r="P10335" s="2" t="s">
        <v>23</v>
      </c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646"/>
        <v>Good Sales</v>
      </c>
      <c r="F10336" s="2">
        <v>0.02</v>
      </c>
      <c r="G10336" s="2">
        <f t="shared" si="644"/>
        <v>76.469799999999992</v>
      </c>
      <c r="H10336" s="2">
        <f t="shared" si="645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tr">
        <f t="shared" si="647"/>
        <v>loss</v>
      </c>
      <c r="P10336" s="2" t="s">
        <v>39</v>
      </c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646"/>
        <v>Good Sales</v>
      </c>
      <c r="F10337" s="2">
        <v>0.43</v>
      </c>
      <c r="G10337" s="2">
        <f t="shared" si="644"/>
        <v>1490.7884999999999</v>
      </c>
      <c r="H10337" s="2">
        <f t="shared" si="645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tr">
        <f t="shared" si="647"/>
        <v>loss</v>
      </c>
      <c r="P10337" s="2" t="s">
        <v>28</v>
      </c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646"/>
        <v>Good Sales</v>
      </c>
      <c r="F10338" s="2">
        <v>0.28000000000000003</v>
      </c>
      <c r="G10338" s="2">
        <f t="shared" si="644"/>
        <v>741.8796000000001</v>
      </c>
      <c r="H10338" s="2">
        <f t="shared" si="645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tr">
        <f t="shared" si="647"/>
        <v>loss</v>
      </c>
      <c r="P10338" s="2" t="s">
        <v>34</v>
      </c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646"/>
        <v>Good Sales</v>
      </c>
      <c r="F10339" s="2">
        <v>0.28000000000000003</v>
      </c>
      <c r="G10339" s="2">
        <f t="shared" si="644"/>
        <v>1049.7564000000002</v>
      </c>
      <c r="H10339" s="2">
        <f t="shared" si="645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tr">
        <f t="shared" si="647"/>
        <v>profit</v>
      </c>
      <c r="P10339" s="2" t="s">
        <v>17</v>
      </c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646"/>
        <v>Good Sales</v>
      </c>
      <c r="F10340" s="2">
        <v>0.16</v>
      </c>
      <c r="G10340" s="2">
        <f t="shared" si="644"/>
        <v>443.0496</v>
      </c>
      <c r="H10340" s="2">
        <f t="shared" si="645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tr">
        <f t="shared" si="647"/>
        <v>loss</v>
      </c>
      <c r="P10340" s="2" t="s">
        <v>39</v>
      </c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646"/>
        <v>Good Sales</v>
      </c>
      <c r="F10341" s="2">
        <v>0.32</v>
      </c>
      <c r="G10341" s="2">
        <f t="shared" si="644"/>
        <v>636.39679999999998</v>
      </c>
      <c r="H10341" s="2">
        <f t="shared" si="645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tr">
        <f t="shared" si="647"/>
        <v>loss</v>
      </c>
      <c r="P10341" s="2" t="s">
        <v>48</v>
      </c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646"/>
        <v>Good Sales</v>
      </c>
      <c r="F10342" s="2">
        <v>0.32</v>
      </c>
      <c r="G10342" s="2">
        <f t="shared" si="644"/>
        <v>715.34080000000006</v>
      </c>
      <c r="H10342" s="2">
        <f t="shared" si="645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tr">
        <f t="shared" si="647"/>
        <v>loss</v>
      </c>
      <c r="P10342" s="2" t="s">
        <v>17</v>
      </c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646"/>
        <v>Good Sales</v>
      </c>
      <c r="F10343" s="2">
        <v>0.09</v>
      </c>
      <c r="G10343" s="2">
        <f t="shared" si="644"/>
        <v>378.77939999999995</v>
      </c>
      <c r="H10343" s="2">
        <f t="shared" si="645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tr">
        <f t="shared" si="647"/>
        <v>loss</v>
      </c>
      <c r="P10343" s="2" t="s">
        <v>39</v>
      </c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646"/>
        <v>Good Sales</v>
      </c>
      <c r="F10344" s="2">
        <v>0.34</v>
      </c>
      <c r="G10344" s="2">
        <f t="shared" si="644"/>
        <v>972.41360000000009</v>
      </c>
      <c r="H10344" s="2">
        <f t="shared" si="645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tr">
        <f t="shared" si="647"/>
        <v>loss</v>
      </c>
      <c r="P10344" s="2" t="s">
        <v>48</v>
      </c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646"/>
        <v>Good Sales</v>
      </c>
      <c r="F10345" s="2">
        <v>0.13</v>
      </c>
      <c r="G10345" s="2">
        <f t="shared" si="644"/>
        <v>253.33750000000001</v>
      </c>
      <c r="H10345" s="2">
        <f t="shared" si="645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tr">
        <f t="shared" si="647"/>
        <v>loss</v>
      </c>
      <c r="P10345" s="2" t="s">
        <v>23</v>
      </c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646"/>
        <v>Good Sales</v>
      </c>
      <c r="F10346" s="2">
        <v>0.34</v>
      </c>
      <c r="G10346" s="2">
        <f t="shared" si="644"/>
        <v>333.45160000000004</v>
      </c>
      <c r="H10346" s="2">
        <f t="shared" si="645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tr">
        <f t="shared" si="647"/>
        <v>loss</v>
      </c>
      <c r="P10346" s="2" t="s">
        <v>34</v>
      </c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646"/>
        <v>Good Sales</v>
      </c>
      <c r="F10347" s="2">
        <v>0.31</v>
      </c>
      <c r="G10347" s="2">
        <f t="shared" si="644"/>
        <v>783.44749999999999</v>
      </c>
      <c r="H10347" s="2">
        <f t="shared" si="645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tr">
        <f t="shared" si="647"/>
        <v>loss</v>
      </c>
      <c r="P10347" s="2" t="s">
        <v>23</v>
      </c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646"/>
        <v>Good Sales</v>
      </c>
      <c r="F10348" s="2">
        <v>0.36</v>
      </c>
      <c r="G10348" s="2">
        <f t="shared" si="644"/>
        <v>481.24079999999998</v>
      </c>
      <c r="H10348" s="2">
        <f t="shared" si="645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tr">
        <f t="shared" si="647"/>
        <v>loss</v>
      </c>
      <c r="P10348" s="2" t="s">
        <v>39</v>
      </c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646"/>
        <v>Good Sales</v>
      </c>
      <c r="F10349" s="2">
        <v>0.01</v>
      </c>
      <c r="G10349" s="2">
        <f t="shared" si="644"/>
        <v>47.823399999999999</v>
      </c>
      <c r="H10349" s="2">
        <f t="shared" si="645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tr">
        <f t="shared" si="647"/>
        <v>profit</v>
      </c>
      <c r="P10349" s="2" t="s">
        <v>39</v>
      </c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646"/>
        <v>Good Sales</v>
      </c>
      <c r="F10350" s="2">
        <v>0.06</v>
      </c>
      <c r="G10350" s="2">
        <f t="shared" si="644"/>
        <v>150.3486</v>
      </c>
      <c r="H10350" s="2">
        <f t="shared" si="645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tr">
        <f t="shared" si="647"/>
        <v>loss</v>
      </c>
      <c r="P10350" s="2" t="s">
        <v>17</v>
      </c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646"/>
        <v>concerning</v>
      </c>
      <c r="F10351" s="2">
        <v>0.42</v>
      </c>
      <c r="G10351" s="2">
        <f t="shared" si="644"/>
        <v>60.416999999999994</v>
      </c>
      <c r="H10351" s="2">
        <f t="shared" si="645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tr">
        <f t="shared" si="647"/>
        <v>loss</v>
      </c>
      <c r="P10351" s="2" t="s">
        <v>17</v>
      </c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646"/>
        <v>concerning</v>
      </c>
      <c r="F10352" s="2">
        <v>0.19</v>
      </c>
      <c r="G10352" s="2">
        <f t="shared" si="644"/>
        <v>105.46900000000001</v>
      </c>
      <c r="H10352" s="2">
        <f t="shared" si="645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tr">
        <f t="shared" si="647"/>
        <v>loss</v>
      </c>
      <c r="P10352" s="2" t="s">
        <v>48</v>
      </c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646"/>
        <v>Good Sales</v>
      </c>
      <c r="F10353" s="2">
        <v>0.42</v>
      </c>
      <c r="G10353" s="2">
        <f t="shared" si="644"/>
        <v>627.13980000000004</v>
      </c>
      <c r="H10353" s="2">
        <f t="shared" si="645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tr">
        <f t="shared" si="647"/>
        <v>loss</v>
      </c>
      <c r="P10353" s="2" t="s">
        <v>28</v>
      </c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646"/>
        <v>concerning</v>
      </c>
      <c r="F10354" s="2">
        <v>0.03</v>
      </c>
      <c r="G10354" s="2">
        <f t="shared" si="644"/>
        <v>16.548000000000002</v>
      </c>
      <c r="H10354" s="2">
        <f t="shared" si="645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tr">
        <f t="shared" si="647"/>
        <v>loss</v>
      </c>
      <c r="P10354" s="2" t="s">
        <v>34</v>
      </c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646"/>
        <v>Good Sales</v>
      </c>
      <c r="F10355" s="2">
        <v>0.38</v>
      </c>
      <c r="G10355" s="2">
        <f t="shared" si="644"/>
        <v>1702.5557999999999</v>
      </c>
      <c r="H10355" s="2">
        <f t="shared" si="645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tr">
        <f t="shared" si="647"/>
        <v>profit</v>
      </c>
      <c r="P10355" s="2" t="s">
        <v>48</v>
      </c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646"/>
        <v>Good Sales</v>
      </c>
      <c r="F10356" s="2">
        <v>0.04</v>
      </c>
      <c r="G10356" s="2">
        <f t="shared" si="644"/>
        <v>171.4528</v>
      </c>
      <c r="H10356" s="2">
        <f t="shared" si="645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tr">
        <f t="shared" si="647"/>
        <v>profit</v>
      </c>
      <c r="P10356" s="2" t="s">
        <v>23</v>
      </c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646"/>
        <v>Good Sales</v>
      </c>
      <c r="F10357" s="2">
        <v>0.23</v>
      </c>
      <c r="G10357" s="2">
        <f t="shared" si="644"/>
        <v>1117.1606000000002</v>
      </c>
      <c r="H10357" s="2">
        <f t="shared" si="645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tr">
        <f t="shared" si="647"/>
        <v>profit</v>
      </c>
      <c r="P10357" s="2" t="s">
        <v>23</v>
      </c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646"/>
        <v>Good Sales</v>
      </c>
      <c r="F10358" s="2">
        <v>0.47</v>
      </c>
      <c r="G10358" s="2">
        <f t="shared" si="644"/>
        <v>1673.9895999999999</v>
      </c>
      <c r="H10358" s="2">
        <f t="shared" si="645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tr">
        <f t="shared" si="647"/>
        <v>profit</v>
      </c>
      <c r="P10358" s="2" t="s">
        <v>48</v>
      </c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646"/>
        <v>Good Sales</v>
      </c>
      <c r="F10359" s="2">
        <v>0.04</v>
      </c>
      <c r="G10359" s="2">
        <f t="shared" si="644"/>
        <v>130.5112</v>
      </c>
      <c r="H10359" s="2">
        <f t="shared" si="645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tr">
        <f t="shared" si="647"/>
        <v>profit</v>
      </c>
      <c r="P10359" s="2" t="s">
        <v>17</v>
      </c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646"/>
        <v>Good Sales</v>
      </c>
      <c r="F10360" s="2">
        <v>0.18</v>
      </c>
      <c r="G10360" s="2">
        <f t="shared" si="644"/>
        <v>832.52340000000004</v>
      </c>
      <c r="H10360" s="2">
        <f t="shared" si="645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tr">
        <f t="shared" si="647"/>
        <v>loss</v>
      </c>
      <c r="P10360" s="2" t="s">
        <v>48</v>
      </c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646"/>
        <v>Good Sales</v>
      </c>
      <c r="F10361" s="2">
        <v>0.26</v>
      </c>
      <c r="G10361" s="2">
        <f t="shared" si="644"/>
        <v>1231.7058</v>
      </c>
      <c r="H10361" s="2">
        <f t="shared" si="645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tr">
        <f t="shared" si="647"/>
        <v>profit</v>
      </c>
      <c r="P10361" s="2" t="s">
        <v>23</v>
      </c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646"/>
        <v>Good Sales</v>
      </c>
      <c r="F10362" s="2">
        <v>0.45</v>
      </c>
      <c r="G10362" s="2">
        <f t="shared" si="644"/>
        <v>1979.8604999999998</v>
      </c>
      <c r="H10362" s="2">
        <f t="shared" si="645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tr">
        <f t="shared" si="647"/>
        <v>loss</v>
      </c>
      <c r="P10362" s="2" t="s">
        <v>34</v>
      </c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646"/>
        <v>Good Sales</v>
      </c>
      <c r="F10363" s="2">
        <v>0.17</v>
      </c>
      <c r="G10363" s="2">
        <f t="shared" si="644"/>
        <v>734.6074000000001</v>
      </c>
      <c r="H10363" s="2">
        <f t="shared" si="645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tr">
        <f t="shared" si="647"/>
        <v>profit</v>
      </c>
      <c r="P10363" s="2" t="s">
        <v>39</v>
      </c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646"/>
        <v>Good Sales</v>
      </c>
      <c r="F10364" s="2">
        <v>0.4</v>
      </c>
      <c r="G10364" s="2">
        <f t="shared" si="644"/>
        <v>1356.54</v>
      </c>
      <c r="H10364" s="2">
        <f t="shared" si="645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tr">
        <f t="shared" si="647"/>
        <v>profit</v>
      </c>
      <c r="P10364" s="2" t="s">
        <v>28</v>
      </c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646"/>
        <v>concerning</v>
      </c>
      <c r="F10365" s="2">
        <v>0.36</v>
      </c>
      <c r="G10365" s="2">
        <f t="shared" si="644"/>
        <v>38.833199999999998</v>
      </c>
      <c r="H10365" s="2">
        <f t="shared" si="645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tr">
        <f t="shared" si="647"/>
        <v>loss</v>
      </c>
      <c r="P10365" s="2" t="s">
        <v>28</v>
      </c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646"/>
        <v>Good Sales</v>
      </c>
      <c r="F10366" s="2">
        <v>0.15</v>
      </c>
      <c r="G10366" s="2">
        <f t="shared" si="644"/>
        <v>330.69450000000001</v>
      </c>
      <c r="H10366" s="2">
        <f t="shared" si="645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tr">
        <f t="shared" si="647"/>
        <v>loss</v>
      </c>
      <c r="P10366" s="2" t="s">
        <v>39</v>
      </c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646"/>
        <v>Good Sales</v>
      </c>
      <c r="F10367" s="2">
        <v>0.17</v>
      </c>
      <c r="G10367" s="2">
        <f t="shared" si="644"/>
        <v>546.50750000000005</v>
      </c>
      <c r="H10367" s="2">
        <f t="shared" si="645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tr">
        <f t="shared" si="647"/>
        <v>loss</v>
      </c>
      <c r="P10367" s="2" t="s">
        <v>17</v>
      </c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646"/>
        <v>Good Sales</v>
      </c>
      <c r="F10368" s="2">
        <v>0.1</v>
      </c>
      <c r="G10368" s="2">
        <f t="shared" si="644"/>
        <v>278.09200000000004</v>
      </c>
      <c r="H10368" s="2">
        <f t="shared" si="645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tr">
        <f t="shared" si="647"/>
        <v>loss</v>
      </c>
      <c r="P10368" s="2" t="s">
        <v>23</v>
      </c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646"/>
        <v>Good Sales</v>
      </c>
      <c r="F10369" s="2">
        <v>0.35</v>
      </c>
      <c r="G10369" s="2">
        <f t="shared" si="644"/>
        <v>1443.232</v>
      </c>
      <c r="H10369" s="2">
        <f t="shared" si="645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tr">
        <f t="shared" si="647"/>
        <v>loss</v>
      </c>
      <c r="P10369" s="2" t="s">
        <v>48</v>
      </c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646"/>
        <v>Good Sales</v>
      </c>
      <c r="F10370" s="2">
        <v>0.28000000000000003</v>
      </c>
      <c r="G10370" s="2">
        <f t="shared" ref="G10370:G10433" si="648">D10370*F10370</f>
        <v>1151.5336</v>
      </c>
      <c r="H10370" s="2">
        <f t="shared" ref="H10370:H10433" si="649">D10370-G10370</f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tr">
        <f t="shared" si="647"/>
        <v>loss</v>
      </c>
      <c r="P10370" s="2" t="s">
        <v>28</v>
      </c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650">IF(D10371&gt;800,"Good Sales","concerning")</f>
        <v>Good Sales</v>
      </c>
      <c r="F10371" s="2">
        <v>0.08</v>
      </c>
      <c r="G10371" s="2">
        <f t="shared" si="648"/>
        <v>242.6832</v>
      </c>
      <c r="H10371" s="2">
        <f t="shared" si="649"/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tr">
        <f t="shared" ref="O10371:O10434" si="651">IF(N10371&gt;800,"profit","loss")</f>
        <v>loss</v>
      </c>
      <c r="P10371" s="2" t="s">
        <v>17</v>
      </c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650"/>
        <v>concerning</v>
      </c>
      <c r="F10372" s="2">
        <v>0.31</v>
      </c>
      <c r="G10372" s="2">
        <f t="shared" si="648"/>
        <v>64.408699999999996</v>
      </c>
      <c r="H10372" s="2">
        <f t="shared" si="649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tr">
        <f t="shared" si="651"/>
        <v>loss</v>
      </c>
      <c r="P10372" s="2" t="s">
        <v>48</v>
      </c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650"/>
        <v>Good Sales</v>
      </c>
      <c r="F10373" s="2">
        <v>0.25</v>
      </c>
      <c r="G10373" s="2">
        <f t="shared" si="648"/>
        <v>477.43</v>
      </c>
      <c r="H10373" s="2">
        <f t="shared" si="649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tr">
        <f t="shared" si="651"/>
        <v>loss</v>
      </c>
      <c r="P10373" s="2" t="s">
        <v>28</v>
      </c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650"/>
        <v>Good Sales</v>
      </c>
      <c r="F10374" s="2">
        <v>0.05</v>
      </c>
      <c r="G10374" s="2">
        <f t="shared" si="648"/>
        <v>61.06</v>
      </c>
      <c r="H10374" s="2">
        <f t="shared" si="649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tr">
        <f t="shared" si="651"/>
        <v>loss</v>
      </c>
      <c r="P10374" s="2" t="s">
        <v>28</v>
      </c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650"/>
        <v>Good Sales</v>
      </c>
      <c r="F10375" s="2">
        <v>0.48</v>
      </c>
      <c r="G10375" s="2">
        <f t="shared" si="648"/>
        <v>844.82879999999989</v>
      </c>
      <c r="H10375" s="2">
        <f t="shared" si="649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tr">
        <f t="shared" si="651"/>
        <v>loss</v>
      </c>
      <c r="P10375" s="2" t="s">
        <v>39</v>
      </c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650"/>
        <v>Good Sales</v>
      </c>
      <c r="F10376" s="2">
        <v>0.42</v>
      </c>
      <c r="G10376" s="2">
        <f t="shared" si="648"/>
        <v>1312.3866</v>
      </c>
      <c r="H10376" s="2">
        <f t="shared" si="649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tr">
        <f t="shared" si="651"/>
        <v>profit</v>
      </c>
      <c r="P10376" s="2" t="s">
        <v>17</v>
      </c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650"/>
        <v>concerning</v>
      </c>
      <c r="F10377" s="2">
        <v>0.04</v>
      </c>
      <c r="G10377" s="2">
        <f t="shared" si="648"/>
        <v>17.026400000000002</v>
      </c>
      <c r="H10377" s="2">
        <f t="shared" si="649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tr">
        <f t="shared" si="651"/>
        <v>loss</v>
      </c>
      <c r="P10377" s="2" t="s">
        <v>34</v>
      </c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650"/>
        <v>concerning</v>
      </c>
      <c r="F10378" s="2">
        <v>0.47</v>
      </c>
      <c r="G10378" s="2">
        <f t="shared" si="648"/>
        <v>98.225300000000004</v>
      </c>
      <c r="H10378" s="2">
        <f t="shared" si="649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tr">
        <f t="shared" si="651"/>
        <v>loss</v>
      </c>
      <c r="P10378" s="2" t="s">
        <v>28</v>
      </c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650"/>
        <v>Good Sales</v>
      </c>
      <c r="F10379" s="2">
        <v>0.46</v>
      </c>
      <c r="G10379" s="2">
        <f t="shared" si="648"/>
        <v>1030.7128</v>
      </c>
      <c r="H10379" s="2">
        <f t="shared" si="649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tr">
        <f t="shared" si="651"/>
        <v>loss</v>
      </c>
      <c r="P10379" s="2" t="s">
        <v>48</v>
      </c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650"/>
        <v>Good Sales</v>
      </c>
      <c r="F10380" s="2">
        <v>0.02</v>
      </c>
      <c r="G10380" s="2">
        <f t="shared" si="648"/>
        <v>79.770200000000003</v>
      </c>
      <c r="H10380" s="2">
        <f t="shared" si="649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tr">
        <f t="shared" si="651"/>
        <v>loss</v>
      </c>
      <c r="P10380" s="2" t="s">
        <v>17</v>
      </c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650"/>
        <v>concerning</v>
      </c>
      <c r="F10381" s="2">
        <v>0.1</v>
      </c>
      <c r="G10381" s="2">
        <f t="shared" si="648"/>
        <v>25.042000000000002</v>
      </c>
      <c r="H10381" s="2">
        <f t="shared" si="649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tr">
        <f t="shared" si="651"/>
        <v>loss</v>
      </c>
      <c r="P10381" s="2" t="s">
        <v>23</v>
      </c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650"/>
        <v>Good Sales</v>
      </c>
      <c r="F10382" s="2">
        <v>0.35</v>
      </c>
      <c r="G10382" s="2">
        <f t="shared" si="648"/>
        <v>1491.1189999999999</v>
      </c>
      <c r="H10382" s="2">
        <f t="shared" si="649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tr">
        <f t="shared" si="651"/>
        <v>loss</v>
      </c>
      <c r="P10382" s="2" t="s">
        <v>23</v>
      </c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650"/>
        <v>Good Sales</v>
      </c>
      <c r="F10383" s="2">
        <v>0.47</v>
      </c>
      <c r="G10383" s="2">
        <f t="shared" si="648"/>
        <v>931.07469999999989</v>
      </c>
      <c r="H10383" s="2">
        <f t="shared" si="649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tr">
        <f t="shared" si="651"/>
        <v>loss</v>
      </c>
      <c r="P10383" s="2" t="s">
        <v>23</v>
      </c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650"/>
        <v>concerning</v>
      </c>
      <c r="F10384" s="2">
        <v>0.41</v>
      </c>
      <c r="G10384" s="2">
        <f t="shared" si="648"/>
        <v>278.5335</v>
      </c>
      <c r="H10384" s="2">
        <f t="shared" si="649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tr">
        <f t="shared" si="651"/>
        <v>loss</v>
      </c>
      <c r="P10384" s="2" t="s">
        <v>28</v>
      </c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650"/>
        <v>Good Sales</v>
      </c>
      <c r="F10385" s="2">
        <v>0.14000000000000001</v>
      </c>
      <c r="G10385" s="2">
        <f t="shared" si="648"/>
        <v>403.30360000000002</v>
      </c>
      <c r="H10385" s="2">
        <f t="shared" si="649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tr">
        <f t="shared" si="651"/>
        <v>loss</v>
      </c>
      <c r="P10385" s="2" t="s">
        <v>23</v>
      </c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650"/>
        <v>Good Sales</v>
      </c>
      <c r="F10386" s="2">
        <v>0.02</v>
      </c>
      <c r="G10386" s="2">
        <f t="shared" si="648"/>
        <v>95.331400000000002</v>
      </c>
      <c r="H10386" s="2">
        <f t="shared" si="649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tr">
        <f t="shared" si="651"/>
        <v>loss</v>
      </c>
      <c r="P10386" s="2" t="s">
        <v>23</v>
      </c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650"/>
        <v>Good Sales</v>
      </c>
      <c r="F10387" s="2">
        <v>0.24</v>
      </c>
      <c r="G10387" s="2">
        <f t="shared" si="648"/>
        <v>661.99439999999993</v>
      </c>
      <c r="H10387" s="2">
        <f t="shared" si="649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tr">
        <f t="shared" si="651"/>
        <v>loss</v>
      </c>
      <c r="P10387" s="2" t="s">
        <v>34</v>
      </c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650"/>
        <v>Good Sales</v>
      </c>
      <c r="F10388" s="2">
        <v>0.05</v>
      </c>
      <c r="G10388" s="2">
        <f t="shared" si="648"/>
        <v>173.22550000000001</v>
      </c>
      <c r="H10388" s="2">
        <f t="shared" si="649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tr">
        <f t="shared" si="651"/>
        <v>loss</v>
      </c>
      <c r="P10388" s="2" t="s">
        <v>34</v>
      </c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650"/>
        <v>Good Sales</v>
      </c>
      <c r="F10389" s="2">
        <v>0.12</v>
      </c>
      <c r="G10389" s="2">
        <f t="shared" si="648"/>
        <v>492.05520000000001</v>
      </c>
      <c r="H10389" s="2">
        <f t="shared" si="649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tr">
        <f t="shared" si="651"/>
        <v>profit</v>
      </c>
      <c r="P10389" s="2" t="s">
        <v>28</v>
      </c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650"/>
        <v>Good Sales</v>
      </c>
      <c r="F10390" s="2">
        <v>0.32</v>
      </c>
      <c r="G10390" s="2">
        <f t="shared" si="648"/>
        <v>1285.3664000000001</v>
      </c>
      <c r="H10390" s="2">
        <f t="shared" si="649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tr">
        <f t="shared" si="651"/>
        <v>profit</v>
      </c>
      <c r="P10390" s="2" t="s">
        <v>39</v>
      </c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650"/>
        <v>concerning</v>
      </c>
      <c r="F10391" s="2">
        <v>0.25</v>
      </c>
      <c r="G10391" s="2">
        <f t="shared" si="648"/>
        <v>114.57</v>
      </c>
      <c r="H10391" s="2">
        <f t="shared" si="649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tr">
        <f t="shared" si="651"/>
        <v>loss</v>
      </c>
      <c r="P10391" s="2" t="s">
        <v>23</v>
      </c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650"/>
        <v>Good Sales</v>
      </c>
      <c r="F10392" s="2">
        <v>0.19</v>
      </c>
      <c r="G10392" s="2">
        <f t="shared" si="648"/>
        <v>708.86720000000003</v>
      </c>
      <c r="H10392" s="2">
        <f t="shared" si="649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tr">
        <f t="shared" si="651"/>
        <v>profit</v>
      </c>
      <c r="P10392" s="2" t="s">
        <v>28</v>
      </c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650"/>
        <v>Good Sales</v>
      </c>
      <c r="F10393" s="2">
        <v>0.46</v>
      </c>
      <c r="G10393" s="2">
        <f t="shared" si="648"/>
        <v>2186.058</v>
      </c>
      <c r="H10393" s="2">
        <f t="shared" si="649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tr">
        <f t="shared" si="651"/>
        <v>profit</v>
      </c>
      <c r="P10393" s="2" t="s">
        <v>28</v>
      </c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650"/>
        <v>Good Sales</v>
      </c>
      <c r="F10394" s="2">
        <v>0.1</v>
      </c>
      <c r="G10394" s="2">
        <f t="shared" si="648"/>
        <v>353.32</v>
      </c>
      <c r="H10394" s="2">
        <f t="shared" si="649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tr">
        <f t="shared" si="651"/>
        <v>loss</v>
      </c>
      <c r="P10394" s="2" t="s">
        <v>23</v>
      </c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650"/>
        <v>Good Sales</v>
      </c>
      <c r="F10395" s="2">
        <v>0.24</v>
      </c>
      <c r="G10395" s="2">
        <f t="shared" si="648"/>
        <v>1007.6567999999999</v>
      </c>
      <c r="H10395" s="2">
        <f t="shared" si="649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tr">
        <f t="shared" si="651"/>
        <v>loss</v>
      </c>
      <c r="P10395" s="2" t="s">
        <v>48</v>
      </c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650"/>
        <v>Good Sales</v>
      </c>
      <c r="F10396" s="2">
        <v>0.28999999999999998</v>
      </c>
      <c r="G10396" s="2">
        <f t="shared" si="648"/>
        <v>718.96510000000001</v>
      </c>
      <c r="H10396" s="2">
        <f t="shared" si="649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tr">
        <f t="shared" si="651"/>
        <v>loss</v>
      </c>
      <c r="P10396" s="2" t="s">
        <v>48</v>
      </c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650"/>
        <v>Good Sales</v>
      </c>
      <c r="F10397" s="2">
        <v>0.16</v>
      </c>
      <c r="G10397" s="2">
        <f t="shared" si="648"/>
        <v>266.15039999999999</v>
      </c>
      <c r="H10397" s="2">
        <f t="shared" si="649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tr">
        <f t="shared" si="651"/>
        <v>loss</v>
      </c>
      <c r="P10397" s="2" t="s">
        <v>39</v>
      </c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650"/>
        <v>Good Sales</v>
      </c>
      <c r="F10398" s="2">
        <v>0.35</v>
      </c>
      <c r="G10398" s="2">
        <f t="shared" si="648"/>
        <v>1194.7494999999999</v>
      </c>
      <c r="H10398" s="2">
        <f t="shared" si="649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tr">
        <f t="shared" si="651"/>
        <v>loss</v>
      </c>
      <c r="P10398" s="2" t="s">
        <v>48</v>
      </c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650"/>
        <v>Good Sales</v>
      </c>
      <c r="F10399" s="2">
        <v>0.43</v>
      </c>
      <c r="G10399" s="2">
        <f t="shared" si="648"/>
        <v>1080.0654000000002</v>
      </c>
      <c r="H10399" s="2">
        <f t="shared" si="649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tr">
        <f t="shared" si="651"/>
        <v>loss</v>
      </c>
      <c r="P10399" s="2" t="s">
        <v>28</v>
      </c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650"/>
        <v>Good Sales</v>
      </c>
      <c r="F10400" s="2">
        <v>0.27</v>
      </c>
      <c r="G10400" s="2">
        <f t="shared" si="648"/>
        <v>1211.4684000000002</v>
      </c>
      <c r="H10400" s="2">
        <f t="shared" si="649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tr">
        <f t="shared" si="651"/>
        <v>loss</v>
      </c>
      <c r="P10400" s="2" t="s">
        <v>39</v>
      </c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650"/>
        <v>Good Sales</v>
      </c>
      <c r="F10401" s="2">
        <v>0.39</v>
      </c>
      <c r="G10401" s="2">
        <f t="shared" si="648"/>
        <v>1901.0433000000003</v>
      </c>
      <c r="H10401" s="2">
        <f t="shared" si="649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tr">
        <f t="shared" si="651"/>
        <v>profit</v>
      </c>
      <c r="P10401" s="2" t="s">
        <v>48</v>
      </c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650"/>
        <v>Good Sales</v>
      </c>
      <c r="F10402" s="2">
        <v>0.03</v>
      </c>
      <c r="G10402" s="2">
        <f t="shared" si="648"/>
        <v>123.51089999999999</v>
      </c>
      <c r="H10402" s="2">
        <f t="shared" si="649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tr">
        <f t="shared" si="651"/>
        <v>profit</v>
      </c>
      <c r="P10402" s="2" t="s">
        <v>48</v>
      </c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650"/>
        <v>Good Sales</v>
      </c>
      <c r="F10403" s="2">
        <v>0.08</v>
      </c>
      <c r="G10403" s="2">
        <f t="shared" si="648"/>
        <v>397.13040000000001</v>
      </c>
      <c r="H10403" s="2">
        <f t="shared" si="649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tr">
        <f t="shared" si="651"/>
        <v>loss</v>
      </c>
      <c r="P10403" s="2" t="s">
        <v>28</v>
      </c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650"/>
        <v>Good Sales</v>
      </c>
      <c r="F10404" s="2">
        <v>0.23</v>
      </c>
      <c r="G10404" s="2">
        <f t="shared" si="648"/>
        <v>415.6146</v>
      </c>
      <c r="H10404" s="2">
        <f t="shared" si="649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tr">
        <f t="shared" si="651"/>
        <v>loss</v>
      </c>
      <c r="P10404" s="2" t="s">
        <v>39</v>
      </c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650"/>
        <v>Good Sales</v>
      </c>
      <c r="F10405" s="2">
        <v>0.46</v>
      </c>
      <c r="G10405" s="2">
        <f t="shared" si="648"/>
        <v>2065.0320000000002</v>
      </c>
      <c r="H10405" s="2">
        <f t="shared" si="649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tr">
        <f t="shared" si="651"/>
        <v>profit</v>
      </c>
      <c r="P10405" s="2" t="s">
        <v>48</v>
      </c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650"/>
        <v>Good Sales</v>
      </c>
      <c r="F10406" s="2">
        <v>0.27</v>
      </c>
      <c r="G10406" s="2">
        <f t="shared" si="648"/>
        <v>463.50090000000006</v>
      </c>
      <c r="H10406" s="2">
        <f t="shared" si="649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tr">
        <f t="shared" si="651"/>
        <v>loss</v>
      </c>
      <c r="P10406" s="2" t="s">
        <v>17</v>
      </c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650"/>
        <v>concerning</v>
      </c>
      <c r="F10407" s="2">
        <v>0.22</v>
      </c>
      <c r="G10407" s="2">
        <f t="shared" si="648"/>
        <v>149.2458</v>
      </c>
      <c r="H10407" s="2">
        <f t="shared" si="649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tr">
        <f t="shared" si="651"/>
        <v>loss</v>
      </c>
      <c r="P10407" s="2" t="s">
        <v>28</v>
      </c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650"/>
        <v>Good Sales</v>
      </c>
      <c r="F10408" s="2">
        <v>0.3</v>
      </c>
      <c r="G10408" s="2">
        <f t="shared" si="648"/>
        <v>943.41899999999998</v>
      </c>
      <c r="H10408" s="2">
        <f t="shared" si="649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tr">
        <f t="shared" si="651"/>
        <v>loss</v>
      </c>
      <c r="P10408" s="2" t="s">
        <v>17</v>
      </c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650"/>
        <v>Good Sales</v>
      </c>
      <c r="F10409" s="2">
        <v>0.06</v>
      </c>
      <c r="G10409" s="2">
        <f t="shared" si="648"/>
        <v>139.7664</v>
      </c>
      <c r="H10409" s="2">
        <f t="shared" si="649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tr">
        <f t="shared" si="651"/>
        <v>loss</v>
      </c>
      <c r="P10409" s="2" t="s">
        <v>34</v>
      </c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650"/>
        <v>Good Sales</v>
      </c>
      <c r="F10410" s="2">
        <v>0.33</v>
      </c>
      <c r="G10410" s="2">
        <f t="shared" si="648"/>
        <v>1523.3889000000001</v>
      </c>
      <c r="H10410" s="2">
        <f t="shared" si="649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tr">
        <f t="shared" si="651"/>
        <v>profit</v>
      </c>
      <c r="P10410" s="2" t="s">
        <v>48</v>
      </c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650"/>
        <v>Good Sales</v>
      </c>
      <c r="F10411" s="2">
        <v>0.05</v>
      </c>
      <c r="G10411" s="2">
        <f t="shared" si="648"/>
        <v>125.58750000000001</v>
      </c>
      <c r="H10411" s="2">
        <f t="shared" si="649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tr">
        <f t="shared" si="651"/>
        <v>loss</v>
      </c>
      <c r="P10411" s="2" t="s">
        <v>17</v>
      </c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650"/>
        <v>Good Sales</v>
      </c>
      <c r="F10412" s="2">
        <v>0.28999999999999998</v>
      </c>
      <c r="G10412" s="2">
        <f t="shared" si="648"/>
        <v>1347.1659999999997</v>
      </c>
      <c r="H10412" s="2">
        <f t="shared" si="649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tr">
        <f t="shared" si="651"/>
        <v>loss</v>
      </c>
      <c r="P10412" s="2" t="s">
        <v>34</v>
      </c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650"/>
        <v>concerning</v>
      </c>
      <c r="F10413" s="2">
        <v>0.36</v>
      </c>
      <c r="G10413" s="2">
        <f t="shared" si="648"/>
        <v>174.7116</v>
      </c>
      <c r="H10413" s="2">
        <f t="shared" si="649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tr">
        <f t="shared" si="651"/>
        <v>loss</v>
      </c>
      <c r="P10413" s="2" t="s">
        <v>28</v>
      </c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650"/>
        <v>Good Sales</v>
      </c>
      <c r="F10414" s="2">
        <v>0.21</v>
      </c>
      <c r="G10414" s="2">
        <f t="shared" si="648"/>
        <v>875.59710000000007</v>
      </c>
      <c r="H10414" s="2">
        <f t="shared" si="649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tr">
        <f t="shared" si="651"/>
        <v>loss</v>
      </c>
      <c r="P10414" s="2" t="s">
        <v>17</v>
      </c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650"/>
        <v>Good Sales</v>
      </c>
      <c r="F10415" s="2">
        <v>0.46</v>
      </c>
      <c r="G10415" s="2">
        <f t="shared" si="648"/>
        <v>1757.0436</v>
      </c>
      <c r="H10415" s="2">
        <f t="shared" si="649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tr">
        <f t="shared" si="651"/>
        <v>loss</v>
      </c>
      <c r="P10415" s="2" t="s">
        <v>39</v>
      </c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650"/>
        <v>Good Sales</v>
      </c>
      <c r="F10416" s="2">
        <v>0.08</v>
      </c>
      <c r="G10416" s="2">
        <f t="shared" si="648"/>
        <v>290.2312</v>
      </c>
      <c r="H10416" s="2">
        <f t="shared" si="649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tr">
        <f t="shared" si="651"/>
        <v>loss</v>
      </c>
      <c r="P10416" s="2" t="s">
        <v>28</v>
      </c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650"/>
        <v>Good Sales</v>
      </c>
      <c r="F10417" s="2">
        <v>0.09</v>
      </c>
      <c r="G10417" s="2">
        <f t="shared" si="648"/>
        <v>165.61529999999999</v>
      </c>
      <c r="H10417" s="2">
        <f t="shared" si="649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tr">
        <f t="shared" si="651"/>
        <v>loss</v>
      </c>
      <c r="P10417" s="2" t="s">
        <v>28</v>
      </c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650"/>
        <v>Good Sales</v>
      </c>
      <c r="F10418" s="2">
        <v>0.26</v>
      </c>
      <c r="G10418" s="2">
        <f t="shared" si="648"/>
        <v>1024.5092</v>
      </c>
      <c r="H10418" s="2">
        <f t="shared" si="649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tr">
        <f t="shared" si="651"/>
        <v>profit</v>
      </c>
      <c r="P10418" s="2" t="s">
        <v>23</v>
      </c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650"/>
        <v>Good Sales</v>
      </c>
      <c r="F10419" s="2">
        <v>0.47</v>
      </c>
      <c r="G10419" s="2">
        <f t="shared" si="648"/>
        <v>1160.0305000000001</v>
      </c>
      <c r="H10419" s="2">
        <f t="shared" si="649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tr">
        <f t="shared" si="651"/>
        <v>loss</v>
      </c>
      <c r="P10419" s="2" t="s">
        <v>39</v>
      </c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650"/>
        <v>Good Sales</v>
      </c>
      <c r="F10420" s="2">
        <v>0.2</v>
      </c>
      <c r="G10420" s="2">
        <f t="shared" si="648"/>
        <v>720.90000000000009</v>
      </c>
      <c r="H10420" s="2">
        <f t="shared" si="649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tr">
        <f t="shared" si="651"/>
        <v>profit</v>
      </c>
      <c r="P10420" s="2" t="s">
        <v>23</v>
      </c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650"/>
        <v>Good Sales</v>
      </c>
      <c r="F10421" s="2">
        <v>0.46</v>
      </c>
      <c r="G10421" s="2">
        <f t="shared" si="648"/>
        <v>1290.7185999999999</v>
      </c>
      <c r="H10421" s="2">
        <f t="shared" si="649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tr">
        <f t="shared" si="651"/>
        <v>loss</v>
      </c>
      <c r="P10421" s="2" t="s">
        <v>28</v>
      </c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650"/>
        <v>Good Sales</v>
      </c>
      <c r="F10422" s="2">
        <v>0.35</v>
      </c>
      <c r="G10422" s="2">
        <f t="shared" si="648"/>
        <v>305.00749999999999</v>
      </c>
      <c r="H10422" s="2">
        <f t="shared" si="649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tr">
        <f t="shared" si="651"/>
        <v>loss</v>
      </c>
      <c r="P10422" s="2" t="s">
        <v>23</v>
      </c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650"/>
        <v>concerning</v>
      </c>
      <c r="F10423" s="2">
        <v>0.39</v>
      </c>
      <c r="G10423" s="2">
        <f t="shared" si="648"/>
        <v>162.37260000000001</v>
      </c>
      <c r="H10423" s="2">
        <f t="shared" si="649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tr">
        <f t="shared" si="651"/>
        <v>loss</v>
      </c>
      <c r="P10423" s="2" t="s">
        <v>34</v>
      </c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650"/>
        <v>Good Sales</v>
      </c>
      <c r="F10424" s="2">
        <v>0.47</v>
      </c>
      <c r="G10424" s="2">
        <f t="shared" si="648"/>
        <v>890.32569999999987</v>
      </c>
      <c r="H10424" s="2">
        <f t="shared" si="649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tr">
        <f t="shared" si="651"/>
        <v>loss</v>
      </c>
      <c r="P10424" s="2" t="s">
        <v>48</v>
      </c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650"/>
        <v>Good Sales</v>
      </c>
      <c r="F10425" s="2">
        <v>0.28999999999999998</v>
      </c>
      <c r="G10425" s="2">
        <f t="shared" si="648"/>
        <v>1354.4942999999998</v>
      </c>
      <c r="H10425" s="2">
        <f t="shared" si="649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tr">
        <f t="shared" si="651"/>
        <v>loss</v>
      </c>
      <c r="P10425" s="2" t="s">
        <v>28</v>
      </c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650"/>
        <v>Good Sales</v>
      </c>
      <c r="F10426" s="2">
        <v>0.32</v>
      </c>
      <c r="G10426" s="2">
        <f t="shared" si="648"/>
        <v>862.62399999999991</v>
      </c>
      <c r="H10426" s="2">
        <f t="shared" si="649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tr">
        <f t="shared" si="651"/>
        <v>loss</v>
      </c>
      <c r="P10426" s="2" t="s">
        <v>17</v>
      </c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650"/>
        <v>Good Sales</v>
      </c>
      <c r="F10427" s="2">
        <v>0.28999999999999998</v>
      </c>
      <c r="G10427" s="2">
        <f t="shared" si="648"/>
        <v>1168.9145999999998</v>
      </c>
      <c r="H10427" s="2">
        <f t="shared" si="649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tr">
        <f t="shared" si="651"/>
        <v>profit</v>
      </c>
      <c r="P10427" s="2" t="s">
        <v>28</v>
      </c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650"/>
        <v>Good Sales</v>
      </c>
      <c r="F10428" s="2">
        <v>0.39</v>
      </c>
      <c r="G10428" s="2">
        <f t="shared" si="648"/>
        <v>1139.6463000000001</v>
      </c>
      <c r="H10428" s="2">
        <f t="shared" si="649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tr">
        <f t="shared" si="651"/>
        <v>loss</v>
      </c>
      <c r="P10428" s="2" t="s">
        <v>39</v>
      </c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650"/>
        <v>Good Sales</v>
      </c>
      <c r="F10429" s="2">
        <v>0.14000000000000001</v>
      </c>
      <c r="G10429" s="2">
        <f t="shared" si="648"/>
        <v>671.12360000000001</v>
      </c>
      <c r="H10429" s="2">
        <f t="shared" si="649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tr">
        <f t="shared" si="651"/>
        <v>loss</v>
      </c>
      <c r="P10429" s="2" t="s">
        <v>17</v>
      </c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650"/>
        <v>Good Sales</v>
      </c>
      <c r="F10430" s="2">
        <v>0.39</v>
      </c>
      <c r="G10430" s="2">
        <f t="shared" si="648"/>
        <v>745.02869999999996</v>
      </c>
      <c r="H10430" s="2">
        <f t="shared" si="649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tr">
        <f t="shared" si="651"/>
        <v>loss</v>
      </c>
      <c r="P10430" s="2" t="s">
        <v>39</v>
      </c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650"/>
        <v>concerning</v>
      </c>
      <c r="F10431" s="2">
        <v>0.36</v>
      </c>
      <c r="G10431" s="2">
        <f t="shared" si="648"/>
        <v>136.63800000000001</v>
      </c>
      <c r="H10431" s="2">
        <f t="shared" si="649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tr">
        <f t="shared" si="651"/>
        <v>loss</v>
      </c>
      <c r="P10431" s="2" t="s">
        <v>28</v>
      </c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650"/>
        <v>Good Sales</v>
      </c>
      <c r="F10432" s="2">
        <v>0.3</v>
      </c>
      <c r="G10432" s="2">
        <f t="shared" si="648"/>
        <v>1177.5840000000001</v>
      </c>
      <c r="H10432" s="2">
        <f t="shared" si="649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tr">
        <f t="shared" si="651"/>
        <v>profit</v>
      </c>
      <c r="P10432" s="2" t="s">
        <v>34</v>
      </c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650"/>
        <v>Good Sales</v>
      </c>
      <c r="F10433" s="2">
        <v>0.02</v>
      </c>
      <c r="G10433" s="2">
        <f t="shared" si="648"/>
        <v>71.134799999999998</v>
      </c>
      <c r="H10433" s="2">
        <f t="shared" si="649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tr">
        <f t="shared" si="651"/>
        <v>profit</v>
      </c>
      <c r="P10433" s="2" t="s">
        <v>17</v>
      </c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650"/>
        <v>Good Sales</v>
      </c>
      <c r="F10434" s="2">
        <v>0.39</v>
      </c>
      <c r="G10434" s="2">
        <f t="shared" ref="G10434:G10497" si="652">D10434*F10434</f>
        <v>1047.1188</v>
      </c>
      <c r="H10434" s="2">
        <f t="shared" ref="H10434:H10497" si="653">D10434-G10434</f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tr">
        <f t="shared" si="651"/>
        <v>loss</v>
      </c>
      <c r="P10434" s="2" t="s">
        <v>28</v>
      </c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654">IF(D10435&gt;800,"Good Sales","concerning")</f>
        <v>Good Sales</v>
      </c>
      <c r="F10435" s="2">
        <v>7.0000000000000007E-2</v>
      </c>
      <c r="G10435" s="2">
        <f t="shared" si="652"/>
        <v>118.95240000000001</v>
      </c>
      <c r="H10435" s="2">
        <f t="shared" si="653"/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tr">
        <f t="shared" ref="O10435:O10498" si="655">IF(N10435&gt;800,"profit","loss")</f>
        <v>loss</v>
      </c>
      <c r="P10435" s="2" t="s">
        <v>28</v>
      </c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654"/>
        <v>Good Sales</v>
      </c>
      <c r="F10436" s="2">
        <v>0.48</v>
      </c>
      <c r="G10436" s="2">
        <f t="shared" si="652"/>
        <v>490.79999999999995</v>
      </c>
      <c r="H10436" s="2">
        <f t="shared" si="653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tr">
        <f t="shared" si="655"/>
        <v>loss</v>
      </c>
      <c r="P10436" s="2" t="s">
        <v>39</v>
      </c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654"/>
        <v>Good Sales</v>
      </c>
      <c r="F10437" s="2">
        <v>0.04</v>
      </c>
      <c r="G10437" s="2">
        <f t="shared" si="652"/>
        <v>98.52600000000001</v>
      </c>
      <c r="H10437" s="2">
        <f t="shared" si="653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tr">
        <f t="shared" si="655"/>
        <v>loss</v>
      </c>
      <c r="P10437" s="2" t="s">
        <v>23</v>
      </c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654"/>
        <v>Good Sales</v>
      </c>
      <c r="F10438" s="2">
        <v>0.36</v>
      </c>
      <c r="G10438" s="2">
        <f t="shared" si="652"/>
        <v>1211.1804</v>
      </c>
      <c r="H10438" s="2">
        <f t="shared" si="653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tr">
        <f t="shared" si="655"/>
        <v>loss</v>
      </c>
      <c r="P10438" s="2" t="s">
        <v>28</v>
      </c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654"/>
        <v>Good Sales</v>
      </c>
      <c r="F10439" s="2">
        <v>0.18</v>
      </c>
      <c r="G10439" s="2">
        <f t="shared" si="652"/>
        <v>528.57719999999995</v>
      </c>
      <c r="H10439" s="2">
        <f t="shared" si="653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tr">
        <f t="shared" si="655"/>
        <v>loss</v>
      </c>
      <c r="P10439" s="2" t="s">
        <v>34</v>
      </c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654"/>
        <v>Good Sales</v>
      </c>
      <c r="F10440" s="2">
        <v>0.37</v>
      </c>
      <c r="G10440" s="2">
        <f t="shared" si="652"/>
        <v>830.16899999999987</v>
      </c>
      <c r="H10440" s="2">
        <f t="shared" si="653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tr">
        <f t="shared" si="655"/>
        <v>loss</v>
      </c>
      <c r="P10440" s="2" t="s">
        <v>23</v>
      </c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654"/>
        <v>Good Sales</v>
      </c>
      <c r="F10441" s="2">
        <v>0.26</v>
      </c>
      <c r="G10441" s="2">
        <f t="shared" si="652"/>
        <v>713.57</v>
      </c>
      <c r="H10441" s="2">
        <f t="shared" si="653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tr">
        <f t="shared" si="655"/>
        <v>loss</v>
      </c>
      <c r="P10441" s="2" t="s">
        <v>17</v>
      </c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654"/>
        <v>concerning</v>
      </c>
      <c r="F10442" s="2">
        <v>0.31</v>
      </c>
      <c r="G10442" s="2">
        <f t="shared" si="652"/>
        <v>194.9838</v>
      </c>
      <c r="H10442" s="2">
        <f t="shared" si="653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tr">
        <f t="shared" si="655"/>
        <v>loss</v>
      </c>
      <c r="P10442" s="2" t="s">
        <v>28</v>
      </c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654"/>
        <v>Good Sales</v>
      </c>
      <c r="F10443" s="2">
        <v>0.04</v>
      </c>
      <c r="G10443" s="2">
        <f t="shared" si="652"/>
        <v>140.38480000000001</v>
      </c>
      <c r="H10443" s="2">
        <f t="shared" si="653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tr">
        <f t="shared" si="655"/>
        <v>loss</v>
      </c>
      <c r="P10443" s="2" t="s">
        <v>39</v>
      </c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654"/>
        <v>Good Sales</v>
      </c>
      <c r="F10444" s="2">
        <v>0.48</v>
      </c>
      <c r="G10444" s="2">
        <f t="shared" si="652"/>
        <v>1774.9679999999998</v>
      </c>
      <c r="H10444" s="2">
        <f t="shared" si="653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tr">
        <f t="shared" si="655"/>
        <v>profit</v>
      </c>
      <c r="P10444" s="2" t="s">
        <v>34</v>
      </c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654"/>
        <v>concerning</v>
      </c>
      <c r="F10445" s="2">
        <v>0</v>
      </c>
      <c r="G10445" s="2">
        <f t="shared" si="652"/>
        <v>0</v>
      </c>
      <c r="H10445" s="2">
        <f t="shared" si="653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tr">
        <f t="shared" si="655"/>
        <v>loss</v>
      </c>
      <c r="P10445" s="2" t="s">
        <v>48</v>
      </c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654"/>
        <v>Good Sales</v>
      </c>
      <c r="F10446" s="2">
        <v>0.47</v>
      </c>
      <c r="G10446" s="2">
        <f t="shared" si="652"/>
        <v>670.00849999999991</v>
      </c>
      <c r="H10446" s="2">
        <f t="shared" si="653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tr">
        <f t="shared" si="655"/>
        <v>loss</v>
      </c>
      <c r="P10446" s="2" t="s">
        <v>34</v>
      </c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654"/>
        <v>concerning</v>
      </c>
      <c r="F10447" s="2">
        <v>0.28000000000000003</v>
      </c>
      <c r="G10447" s="2">
        <f t="shared" si="652"/>
        <v>154.38360000000003</v>
      </c>
      <c r="H10447" s="2">
        <f t="shared" si="653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tr">
        <f t="shared" si="655"/>
        <v>loss</v>
      </c>
      <c r="P10447" s="2" t="s">
        <v>28</v>
      </c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654"/>
        <v>Good Sales</v>
      </c>
      <c r="F10448" s="2">
        <v>0.13</v>
      </c>
      <c r="G10448" s="2">
        <f t="shared" si="652"/>
        <v>648.87420000000009</v>
      </c>
      <c r="H10448" s="2">
        <f t="shared" si="653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tr">
        <f t="shared" si="655"/>
        <v>profit</v>
      </c>
      <c r="P10448" s="2" t="s">
        <v>28</v>
      </c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654"/>
        <v>Good Sales</v>
      </c>
      <c r="F10449" s="2">
        <v>0.32</v>
      </c>
      <c r="G10449" s="2">
        <f t="shared" si="652"/>
        <v>962.36160000000007</v>
      </c>
      <c r="H10449" s="2">
        <f t="shared" si="653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tr">
        <f t="shared" si="655"/>
        <v>loss</v>
      </c>
      <c r="P10449" s="2" t="s">
        <v>17</v>
      </c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654"/>
        <v>Good Sales</v>
      </c>
      <c r="F10450" s="2">
        <v>0.34</v>
      </c>
      <c r="G10450" s="2">
        <f t="shared" si="652"/>
        <v>809.92079999999999</v>
      </c>
      <c r="H10450" s="2">
        <f t="shared" si="653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tr">
        <f t="shared" si="655"/>
        <v>loss</v>
      </c>
      <c r="P10450" s="2" t="s">
        <v>28</v>
      </c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654"/>
        <v>Good Sales</v>
      </c>
      <c r="F10451" s="2">
        <v>0.37</v>
      </c>
      <c r="G10451" s="2">
        <f t="shared" si="652"/>
        <v>876.41899999999987</v>
      </c>
      <c r="H10451" s="2">
        <f t="shared" si="653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tr">
        <f t="shared" si="655"/>
        <v>loss</v>
      </c>
      <c r="P10451" s="2" t="s">
        <v>34</v>
      </c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654"/>
        <v>Good Sales</v>
      </c>
      <c r="F10452" s="2">
        <v>0.01</v>
      </c>
      <c r="G10452" s="2">
        <f t="shared" si="652"/>
        <v>48.273900000000005</v>
      </c>
      <c r="H10452" s="2">
        <f t="shared" si="653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tr">
        <f t="shared" si="655"/>
        <v>loss</v>
      </c>
      <c r="P10452" s="2" t="s">
        <v>48</v>
      </c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654"/>
        <v>Good Sales</v>
      </c>
      <c r="F10453" s="2">
        <v>0.49</v>
      </c>
      <c r="G10453" s="2">
        <f t="shared" si="652"/>
        <v>1633.3120999999999</v>
      </c>
      <c r="H10453" s="2">
        <f t="shared" si="653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tr">
        <f t="shared" si="655"/>
        <v>loss</v>
      </c>
      <c r="P10453" s="2" t="s">
        <v>34</v>
      </c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654"/>
        <v>Good Sales</v>
      </c>
      <c r="F10454" s="2">
        <v>0.31</v>
      </c>
      <c r="G10454" s="2">
        <f t="shared" si="652"/>
        <v>287.19329999999997</v>
      </c>
      <c r="H10454" s="2">
        <f t="shared" si="653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tr">
        <f t="shared" si="655"/>
        <v>loss</v>
      </c>
      <c r="P10454" s="2" t="s">
        <v>28</v>
      </c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654"/>
        <v>Good Sales</v>
      </c>
      <c r="F10455" s="2">
        <v>0.19</v>
      </c>
      <c r="G10455" s="2">
        <f t="shared" si="652"/>
        <v>436.2362</v>
      </c>
      <c r="H10455" s="2">
        <f t="shared" si="653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tr">
        <f t="shared" si="655"/>
        <v>loss</v>
      </c>
      <c r="P10455" s="2" t="s">
        <v>28</v>
      </c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654"/>
        <v>Good Sales</v>
      </c>
      <c r="F10456" s="2">
        <v>0.28999999999999998</v>
      </c>
      <c r="G10456" s="2">
        <f t="shared" si="652"/>
        <v>1129.1324</v>
      </c>
      <c r="H10456" s="2">
        <f t="shared" si="653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tr">
        <f t="shared" si="655"/>
        <v>loss</v>
      </c>
      <c r="P10456" s="2" t="s">
        <v>48</v>
      </c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654"/>
        <v>Good Sales</v>
      </c>
      <c r="F10457" s="2">
        <v>0.09</v>
      </c>
      <c r="G10457" s="2">
        <f t="shared" si="652"/>
        <v>195.6978</v>
      </c>
      <c r="H10457" s="2">
        <f t="shared" si="653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tr">
        <f t="shared" si="655"/>
        <v>loss</v>
      </c>
      <c r="P10457" s="2" t="s">
        <v>48</v>
      </c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654"/>
        <v>Good Sales</v>
      </c>
      <c r="F10458" s="2">
        <v>0.12</v>
      </c>
      <c r="G10458" s="2">
        <f t="shared" si="652"/>
        <v>194.0052</v>
      </c>
      <c r="H10458" s="2">
        <f t="shared" si="653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tr">
        <f t="shared" si="655"/>
        <v>loss</v>
      </c>
      <c r="P10458" s="2" t="s">
        <v>17</v>
      </c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654"/>
        <v>Good Sales</v>
      </c>
      <c r="F10459" s="2">
        <v>0.04</v>
      </c>
      <c r="G10459" s="2">
        <f t="shared" si="652"/>
        <v>198.2784</v>
      </c>
      <c r="H10459" s="2">
        <f t="shared" si="653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tr">
        <f t="shared" si="655"/>
        <v>profit</v>
      </c>
      <c r="P10459" s="2" t="s">
        <v>48</v>
      </c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654"/>
        <v>Good Sales</v>
      </c>
      <c r="F10460" s="2">
        <v>0.44</v>
      </c>
      <c r="G10460" s="2">
        <f t="shared" si="652"/>
        <v>2061.2327999999998</v>
      </c>
      <c r="H10460" s="2">
        <f t="shared" si="653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tr">
        <f t="shared" si="655"/>
        <v>loss</v>
      </c>
      <c r="P10460" s="2" t="s">
        <v>39</v>
      </c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654"/>
        <v>Good Sales</v>
      </c>
      <c r="F10461" s="2">
        <v>0.13</v>
      </c>
      <c r="G10461" s="2">
        <f t="shared" si="652"/>
        <v>612.77449999999999</v>
      </c>
      <c r="H10461" s="2">
        <f t="shared" si="653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tr">
        <f t="shared" si="655"/>
        <v>profit</v>
      </c>
      <c r="P10461" s="2" t="s">
        <v>28</v>
      </c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654"/>
        <v>concerning</v>
      </c>
      <c r="F10462" s="2">
        <v>0.37</v>
      </c>
      <c r="G10462" s="2">
        <f t="shared" si="652"/>
        <v>275.72399999999999</v>
      </c>
      <c r="H10462" s="2">
        <f t="shared" si="653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tr">
        <f t="shared" si="655"/>
        <v>loss</v>
      </c>
      <c r="P10462" s="2" t="s">
        <v>17</v>
      </c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654"/>
        <v>Good Sales</v>
      </c>
      <c r="F10463" s="2">
        <v>0.14000000000000001</v>
      </c>
      <c r="G10463" s="2">
        <f t="shared" si="652"/>
        <v>174.69900000000001</v>
      </c>
      <c r="H10463" s="2">
        <f t="shared" si="653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tr">
        <f t="shared" si="655"/>
        <v>loss</v>
      </c>
      <c r="P10463" s="2" t="s">
        <v>23</v>
      </c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654"/>
        <v>Good Sales</v>
      </c>
      <c r="F10464" s="2">
        <v>7.0000000000000007E-2</v>
      </c>
      <c r="G10464" s="2">
        <f t="shared" si="652"/>
        <v>158.62910000000002</v>
      </c>
      <c r="H10464" s="2">
        <f t="shared" si="653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tr">
        <f t="shared" si="655"/>
        <v>loss</v>
      </c>
      <c r="P10464" s="2" t="s">
        <v>34</v>
      </c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654"/>
        <v>Good Sales</v>
      </c>
      <c r="F10465" s="2">
        <v>0.05</v>
      </c>
      <c r="G10465" s="2">
        <f t="shared" si="652"/>
        <v>208.87150000000003</v>
      </c>
      <c r="H10465" s="2">
        <f t="shared" si="653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tr">
        <f t="shared" si="655"/>
        <v>loss</v>
      </c>
      <c r="P10465" s="2" t="s">
        <v>17</v>
      </c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654"/>
        <v>Good Sales</v>
      </c>
      <c r="F10466" s="2">
        <v>0.43</v>
      </c>
      <c r="G10466" s="2">
        <f t="shared" si="652"/>
        <v>1595.4934999999998</v>
      </c>
      <c r="H10466" s="2">
        <f t="shared" si="653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tr">
        <f t="shared" si="655"/>
        <v>profit</v>
      </c>
      <c r="P10466" s="2" t="s">
        <v>28</v>
      </c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654"/>
        <v>Good Sales</v>
      </c>
      <c r="F10467" s="2">
        <v>0.06</v>
      </c>
      <c r="G10467" s="2">
        <f t="shared" si="652"/>
        <v>255.80219999999997</v>
      </c>
      <c r="H10467" s="2">
        <f t="shared" si="653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tr">
        <f t="shared" si="655"/>
        <v>profit</v>
      </c>
      <c r="P10467" s="2" t="s">
        <v>28</v>
      </c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654"/>
        <v>Good Sales</v>
      </c>
      <c r="F10468" s="2">
        <v>0.04</v>
      </c>
      <c r="G10468" s="2">
        <f t="shared" si="652"/>
        <v>184.46959999999999</v>
      </c>
      <c r="H10468" s="2">
        <f t="shared" si="653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tr">
        <f t="shared" si="655"/>
        <v>profit</v>
      </c>
      <c r="P10468" s="2" t="s">
        <v>48</v>
      </c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654"/>
        <v>Good Sales</v>
      </c>
      <c r="F10469" s="2">
        <v>0</v>
      </c>
      <c r="G10469" s="2">
        <f t="shared" si="652"/>
        <v>0</v>
      </c>
      <c r="H10469" s="2">
        <f t="shared" si="653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tr">
        <f t="shared" si="655"/>
        <v>loss</v>
      </c>
      <c r="P10469" s="2" t="s">
        <v>48</v>
      </c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654"/>
        <v>Good Sales</v>
      </c>
      <c r="F10470" s="2">
        <v>0.18</v>
      </c>
      <c r="G10470" s="2">
        <f t="shared" si="652"/>
        <v>248.88060000000002</v>
      </c>
      <c r="H10470" s="2">
        <f t="shared" si="653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tr">
        <f t="shared" si="655"/>
        <v>loss</v>
      </c>
      <c r="P10470" s="2" t="s">
        <v>39</v>
      </c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654"/>
        <v>Good Sales</v>
      </c>
      <c r="F10471" s="2">
        <v>0.47</v>
      </c>
      <c r="G10471" s="2">
        <f t="shared" si="652"/>
        <v>704.37959999999998</v>
      </c>
      <c r="H10471" s="2">
        <f t="shared" si="653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tr">
        <f t="shared" si="655"/>
        <v>loss</v>
      </c>
      <c r="P10471" s="2" t="s">
        <v>39</v>
      </c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654"/>
        <v>Good Sales</v>
      </c>
      <c r="F10472" s="2">
        <v>0.45</v>
      </c>
      <c r="G10472" s="2">
        <f t="shared" si="652"/>
        <v>822.2355</v>
      </c>
      <c r="H10472" s="2">
        <f t="shared" si="653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tr">
        <f t="shared" si="655"/>
        <v>loss</v>
      </c>
      <c r="P10472" s="2" t="s">
        <v>28</v>
      </c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654"/>
        <v>Good Sales</v>
      </c>
      <c r="F10473" s="2">
        <v>0.06</v>
      </c>
      <c r="G10473" s="2">
        <f t="shared" si="652"/>
        <v>95.104199999999992</v>
      </c>
      <c r="H10473" s="2">
        <f t="shared" si="653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tr">
        <f t="shared" si="655"/>
        <v>loss</v>
      </c>
      <c r="P10473" s="2" t="s">
        <v>28</v>
      </c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654"/>
        <v>Good Sales</v>
      </c>
      <c r="F10474" s="2">
        <v>0.01</v>
      </c>
      <c r="G10474" s="2">
        <f t="shared" si="652"/>
        <v>13.2058</v>
      </c>
      <c r="H10474" s="2">
        <f t="shared" si="653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tr">
        <f t="shared" si="655"/>
        <v>loss</v>
      </c>
      <c r="P10474" s="2" t="s">
        <v>39</v>
      </c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654"/>
        <v>Good Sales</v>
      </c>
      <c r="F10475" s="2">
        <v>0.38</v>
      </c>
      <c r="G10475" s="2">
        <f t="shared" si="652"/>
        <v>1439.1284000000001</v>
      </c>
      <c r="H10475" s="2">
        <f t="shared" si="653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tr">
        <f t="shared" si="655"/>
        <v>loss</v>
      </c>
      <c r="P10475" s="2" t="s">
        <v>39</v>
      </c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654"/>
        <v>concerning</v>
      </c>
      <c r="F10476" s="2">
        <v>0.15</v>
      </c>
      <c r="G10476" s="2">
        <f t="shared" si="652"/>
        <v>39.984000000000002</v>
      </c>
      <c r="H10476" s="2">
        <f t="shared" si="653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tr">
        <f t="shared" si="655"/>
        <v>loss</v>
      </c>
      <c r="P10476" s="2" t="s">
        <v>48</v>
      </c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654"/>
        <v>Good Sales</v>
      </c>
      <c r="F10477" s="2">
        <v>0.42</v>
      </c>
      <c r="G10477" s="2">
        <f t="shared" si="652"/>
        <v>1541.0346</v>
      </c>
      <c r="H10477" s="2">
        <f t="shared" si="653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tr">
        <f t="shared" si="655"/>
        <v>loss</v>
      </c>
      <c r="P10477" s="2" t="s">
        <v>23</v>
      </c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654"/>
        <v>Good Sales</v>
      </c>
      <c r="F10478" s="2">
        <v>0.11</v>
      </c>
      <c r="G10478" s="2">
        <f t="shared" si="652"/>
        <v>454.9006</v>
      </c>
      <c r="H10478" s="2">
        <f t="shared" si="653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tr">
        <f t="shared" si="655"/>
        <v>loss</v>
      </c>
      <c r="P10478" s="2" t="s">
        <v>17</v>
      </c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654"/>
        <v>concerning</v>
      </c>
      <c r="F10479" s="2">
        <v>0.25</v>
      </c>
      <c r="G10479" s="2">
        <f t="shared" si="652"/>
        <v>105.905</v>
      </c>
      <c r="H10479" s="2">
        <f t="shared" si="653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tr">
        <f t="shared" si="655"/>
        <v>loss</v>
      </c>
      <c r="P10479" s="2" t="s">
        <v>48</v>
      </c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654"/>
        <v>concerning</v>
      </c>
      <c r="F10480" s="2">
        <v>0.02</v>
      </c>
      <c r="G10480" s="2">
        <f t="shared" si="652"/>
        <v>8.0609999999999999</v>
      </c>
      <c r="H10480" s="2">
        <f t="shared" si="653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tr">
        <f t="shared" si="655"/>
        <v>loss</v>
      </c>
      <c r="P10480" s="2" t="s">
        <v>39</v>
      </c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654"/>
        <v>Good Sales</v>
      </c>
      <c r="F10481" s="2">
        <v>0.45</v>
      </c>
      <c r="G10481" s="2">
        <f t="shared" si="652"/>
        <v>674.44650000000001</v>
      </c>
      <c r="H10481" s="2">
        <f t="shared" si="653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tr">
        <f t="shared" si="655"/>
        <v>loss</v>
      </c>
      <c r="P10481" s="2" t="s">
        <v>34</v>
      </c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654"/>
        <v>Good Sales</v>
      </c>
      <c r="F10482" s="2">
        <v>0.09</v>
      </c>
      <c r="G10482" s="2">
        <f t="shared" si="652"/>
        <v>100.863</v>
      </c>
      <c r="H10482" s="2">
        <f t="shared" si="653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tr">
        <f t="shared" si="655"/>
        <v>loss</v>
      </c>
      <c r="P10482" s="2" t="s">
        <v>39</v>
      </c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654"/>
        <v>Good Sales</v>
      </c>
      <c r="F10483" s="2">
        <v>0.15</v>
      </c>
      <c r="G10483" s="2">
        <f t="shared" si="652"/>
        <v>442.13399999999996</v>
      </c>
      <c r="H10483" s="2">
        <f t="shared" si="653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tr">
        <f t="shared" si="655"/>
        <v>loss</v>
      </c>
      <c r="P10483" s="2" t="s">
        <v>34</v>
      </c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654"/>
        <v>Good Sales</v>
      </c>
      <c r="F10484" s="2">
        <v>0.24</v>
      </c>
      <c r="G10484" s="2">
        <f t="shared" si="652"/>
        <v>818.33039999999994</v>
      </c>
      <c r="H10484" s="2">
        <f t="shared" si="653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tr">
        <f t="shared" si="655"/>
        <v>loss</v>
      </c>
      <c r="P10484" s="2" t="s">
        <v>48</v>
      </c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654"/>
        <v>Good Sales</v>
      </c>
      <c r="F10485" s="2">
        <v>0.14000000000000001</v>
      </c>
      <c r="G10485" s="2">
        <f t="shared" si="652"/>
        <v>449.02200000000005</v>
      </c>
      <c r="H10485" s="2">
        <f t="shared" si="653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tr">
        <f t="shared" si="655"/>
        <v>loss</v>
      </c>
      <c r="P10485" s="2" t="s">
        <v>48</v>
      </c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654"/>
        <v>Good Sales</v>
      </c>
      <c r="F10486" s="2">
        <v>0.02</v>
      </c>
      <c r="G10486" s="2">
        <f t="shared" si="652"/>
        <v>37.020000000000003</v>
      </c>
      <c r="H10486" s="2">
        <f t="shared" si="653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tr">
        <f t="shared" si="655"/>
        <v>loss</v>
      </c>
      <c r="P10486" s="2" t="s">
        <v>48</v>
      </c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654"/>
        <v>Good Sales</v>
      </c>
      <c r="F10487" s="2">
        <v>0.01</v>
      </c>
      <c r="G10487" s="2">
        <f t="shared" si="652"/>
        <v>25.421500000000002</v>
      </c>
      <c r="H10487" s="2">
        <f t="shared" si="653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tr">
        <f t="shared" si="655"/>
        <v>loss</v>
      </c>
      <c r="P10487" s="2" t="s">
        <v>23</v>
      </c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654"/>
        <v>Good Sales</v>
      </c>
      <c r="F10488" s="2">
        <v>0.48</v>
      </c>
      <c r="G10488" s="2">
        <f t="shared" si="652"/>
        <v>1553.2608</v>
      </c>
      <c r="H10488" s="2">
        <f t="shared" si="653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tr">
        <f t="shared" si="655"/>
        <v>profit</v>
      </c>
      <c r="P10488" s="2" t="s">
        <v>28</v>
      </c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654"/>
        <v>concerning</v>
      </c>
      <c r="F10489" s="2">
        <v>0.16</v>
      </c>
      <c r="G10489" s="2">
        <f t="shared" si="652"/>
        <v>109.63040000000001</v>
      </c>
      <c r="H10489" s="2">
        <f t="shared" si="653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tr">
        <f t="shared" si="655"/>
        <v>loss</v>
      </c>
      <c r="P10489" s="2" t="s">
        <v>28</v>
      </c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654"/>
        <v>Good Sales</v>
      </c>
      <c r="F10490" s="2">
        <v>0.17</v>
      </c>
      <c r="G10490" s="2">
        <f t="shared" si="652"/>
        <v>208.18369999999999</v>
      </c>
      <c r="H10490" s="2">
        <f t="shared" si="653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tr">
        <f t="shared" si="655"/>
        <v>loss</v>
      </c>
      <c r="P10490" s="2" t="s">
        <v>48</v>
      </c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654"/>
        <v>Good Sales</v>
      </c>
      <c r="F10491" s="2">
        <v>0.46</v>
      </c>
      <c r="G10491" s="2">
        <f t="shared" si="652"/>
        <v>2053.1778000000004</v>
      </c>
      <c r="H10491" s="2">
        <f t="shared" si="653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tr">
        <f t="shared" si="655"/>
        <v>loss</v>
      </c>
      <c r="P10491" s="2" t="s">
        <v>23</v>
      </c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654"/>
        <v>Good Sales</v>
      </c>
      <c r="F10492" s="2">
        <v>0.42</v>
      </c>
      <c r="G10492" s="2">
        <f t="shared" si="652"/>
        <v>746.50800000000004</v>
      </c>
      <c r="H10492" s="2">
        <f t="shared" si="653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tr">
        <f t="shared" si="655"/>
        <v>loss</v>
      </c>
      <c r="P10492" s="2" t="s">
        <v>17</v>
      </c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654"/>
        <v>Good Sales</v>
      </c>
      <c r="F10493" s="2">
        <v>0.34</v>
      </c>
      <c r="G10493" s="2">
        <f t="shared" si="652"/>
        <v>1368.7278000000001</v>
      </c>
      <c r="H10493" s="2">
        <f t="shared" si="653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tr">
        <f t="shared" si="655"/>
        <v>loss</v>
      </c>
      <c r="P10493" s="2" t="s">
        <v>23</v>
      </c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654"/>
        <v>Good Sales</v>
      </c>
      <c r="F10494" s="2">
        <v>0.33</v>
      </c>
      <c r="G10494" s="2">
        <f t="shared" si="652"/>
        <v>438.85050000000001</v>
      </c>
      <c r="H10494" s="2">
        <f t="shared" si="653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tr">
        <f t="shared" si="655"/>
        <v>loss</v>
      </c>
      <c r="P10494" s="2" t="s">
        <v>28</v>
      </c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654"/>
        <v>concerning</v>
      </c>
      <c r="F10495" s="2">
        <v>0.4</v>
      </c>
      <c r="G10495" s="2">
        <f t="shared" si="652"/>
        <v>121.61600000000001</v>
      </c>
      <c r="H10495" s="2">
        <f t="shared" si="653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tr">
        <f t="shared" si="655"/>
        <v>loss</v>
      </c>
      <c r="P10495" s="2" t="s">
        <v>17</v>
      </c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654"/>
        <v>Good Sales</v>
      </c>
      <c r="F10496" s="2">
        <v>0.08</v>
      </c>
      <c r="G10496" s="2">
        <f t="shared" si="652"/>
        <v>204.1568</v>
      </c>
      <c r="H10496" s="2">
        <f t="shared" si="653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tr">
        <f t="shared" si="655"/>
        <v>loss</v>
      </c>
      <c r="P10496" s="2" t="s">
        <v>28</v>
      </c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654"/>
        <v>Good Sales</v>
      </c>
      <c r="F10497" s="2">
        <v>0.33</v>
      </c>
      <c r="G10497" s="2">
        <f t="shared" si="652"/>
        <v>1476.1428000000001</v>
      </c>
      <c r="H10497" s="2">
        <f t="shared" si="653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tr">
        <f t="shared" si="655"/>
        <v>loss</v>
      </c>
      <c r="P10497" s="2" t="s">
        <v>39</v>
      </c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654"/>
        <v>Good Sales</v>
      </c>
      <c r="F10498" s="2">
        <v>0.05</v>
      </c>
      <c r="G10498" s="2">
        <f t="shared" ref="G10498:G10561" si="656">D10498*F10498</f>
        <v>205.72450000000001</v>
      </c>
      <c r="H10498" s="2">
        <f t="shared" ref="H10498:H10561" si="657">D10498-G10498</f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tr">
        <f t="shared" si="655"/>
        <v>loss</v>
      </c>
      <c r="P10498" s="2" t="s">
        <v>48</v>
      </c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658">IF(D10499&gt;800,"Good Sales","concerning")</f>
        <v>Good Sales</v>
      </c>
      <c r="F10499" s="2">
        <v>0.06</v>
      </c>
      <c r="G10499" s="2">
        <f t="shared" si="656"/>
        <v>80.364000000000004</v>
      </c>
      <c r="H10499" s="2">
        <f t="shared" si="657"/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tr">
        <f t="shared" ref="O10499:O10562" si="659">IF(N10499&gt;800,"profit","loss")</f>
        <v>loss</v>
      </c>
      <c r="P10499" s="2" t="s">
        <v>28</v>
      </c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658"/>
        <v>Good Sales</v>
      </c>
      <c r="F10500" s="2">
        <v>0.12</v>
      </c>
      <c r="G10500" s="2">
        <f t="shared" si="656"/>
        <v>547.04279999999994</v>
      </c>
      <c r="H10500" s="2">
        <f t="shared" si="657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tr">
        <f t="shared" si="659"/>
        <v>profit</v>
      </c>
      <c r="P10500" s="2" t="s">
        <v>39</v>
      </c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658"/>
        <v>Good Sales</v>
      </c>
      <c r="F10501" s="2">
        <v>0.35</v>
      </c>
      <c r="G10501" s="2">
        <f t="shared" si="656"/>
        <v>857.71349999999995</v>
      </c>
      <c r="H10501" s="2">
        <f t="shared" si="657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tr">
        <f t="shared" si="659"/>
        <v>loss</v>
      </c>
      <c r="P10501" s="2" t="s">
        <v>17</v>
      </c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658"/>
        <v>concerning</v>
      </c>
      <c r="F10502" s="2">
        <v>0.45</v>
      </c>
      <c r="G10502" s="2">
        <f t="shared" si="656"/>
        <v>153.04500000000002</v>
      </c>
      <c r="H10502" s="2">
        <f t="shared" si="657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tr">
        <f t="shared" si="659"/>
        <v>loss</v>
      </c>
      <c r="P10502" s="2" t="s">
        <v>28</v>
      </c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658"/>
        <v>concerning</v>
      </c>
      <c r="F10503" s="2">
        <v>0.35</v>
      </c>
      <c r="G10503" s="2">
        <f t="shared" si="656"/>
        <v>82.890500000000003</v>
      </c>
      <c r="H10503" s="2">
        <f t="shared" si="657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tr">
        <f t="shared" si="659"/>
        <v>loss</v>
      </c>
      <c r="P10503" s="2" t="s">
        <v>23</v>
      </c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658"/>
        <v>Good Sales</v>
      </c>
      <c r="F10504" s="2">
        <v>0.21</v>
      </c>
      <c r="G10504" s="2">
        <f t="shared" si="656"/>
        <v>520.18259999999998</v>
      </c>
      <c r="H10504" s="2">
        <f t="shared" si="657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tr">
        <f t="shared" si="659"/>
        <v>loss</v>
      </c>
      <c r="P10504" s="2" t="s">
        <v>17</v>
      </c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658"/>
        <v>Good Sales</v>
      </c>
      <c r="F10505" s="2">
        <v>0.26</v>
      </c>
      <c r="G10505" s="2">
        <f t="shared" si="656"/>
        <v>722.01480000000004</v>
      </c>
      <c r="H10505" s="2">
        <f t="shared" si="657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tr">
        <f t="shared" si="659"/>
        <v>loss</v>
      </c>
      <c r="P10505" s="2" t="s">
        <v>23</v>
      </c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658"/>
        <v>concerning</v>
      </c>
      <c r="F10506" s="2">
        <v>0.36</v>
      </c>
      <c r="G10506" s="2">
        <f t="shared" si="656"/>
        <v>176.96519999999998</v>
      </c>
      <c r="H10506" s="2">
        <f t="shared" si="657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tr">
        <f t="shared" si="659"/>
        <v>loss</v>
      </c>
      <c r="P10506" s="2" t="s">
        <v>48</v>
      </c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658"/>
        <v>Good Sales</v>
      </c>
      <c r="F10507" s="2">
        <v>0.31</v>
      </c>
      <c r="G10507" s="2">
        <f t="shared" si="656"/>
        <v>1431.8837999999998</v>
      </c>
      <c r="H10507" s="2">
        <f t="shared" si="657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tr">
        <f t="shared" si="659"/>
        <v>loss</v>
      </c>
      <c r="P10507" s="2" t="s">
        <v>28</v>
      </c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658"/>
        <v>Good Sales</v>
      </c>
      <c r="F10508" s="2">
        <v>0.26</v>
      </c>
      <c r="G10508" s="2">
        <f t="shared" si="656"/>
        <v>941.00760000000014</v>
      </c>
      <c r="H10508" s="2">
        <f t="shared" si="657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tr">
        <f t="shared" si="659"/>
        <v>loss</v>
      </c>
      <c r="P10508" s="2" t="s">
        <v>48</v>
      </c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658"/>
        <v>Good Sales</v>
      </c>
      <c r="F10509" s="2">
        <v>0.12</v>
      </c>
      <c r="G10509" s="2">
        <f t="shared" si="656"/>
        <v>483.15359999999998</v>
      </c>
      <c r="H10509" s="2">
        <f t="shared" si="657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tr">
        <f t="shared" si="659"/>
        <v>loss</v>
      </c>
      <c r="P10509" s="2" t="s">
        <v>23</v>
      </c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658"/>
        <v>Good Sales</v>
      </c>
      <c r="F10510" s="2">
        <v>0.31</v>
      </c>
      <c r="G10510" s="2">
        <f t="shared" si="656"/>
        <v>918.13009999999997</v>
      </c>
      <c r="H10510" s="2">
        <f t="shared" si="657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tr">
        <f t="shared" si="659"/>
        <v>loss</v>
      </c>
      <c r="P10510" s="2" t="s">
        <v>34</v>
      </c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658"/>
        <v>Good Sales</v>
      </c>
      <c r="F10511" s="2">
        <v>0.01</v>
      </c>
      <c r="G10511" s="2">
        <f t="shared" si="656"/>
        <v>33.5137</v>
      </c>
      <c r="H10511" s="2">
        <f t="shared" si="657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tr">
        <f t="shared" si="659"/>
        <v>profit</v>
      </c>
      <c r="P10511" s="2" t="s">
        <v>23</v>
      </c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658"/>
        <v>Good Sales</v>
      </c>
      <c r="F10512" s="2">
        <v>0.28000000000000003</v>
      </c>
      <c r="G10512" s="2">
        <f t="shared" si="656"/>
        <v>560.14560000000006</v>
      </c>
      <c r="H10512" s="2">
        <f t="shared" si="657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tr">
        <f t="shared" si="659"/>
        <v>loss</v>
      </c>
      <c r="P10512" s="2" t="s">
        <v>48</v>
      </c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658"/>
        <v>Good Sales</v>
      </c>
      <c r="F10513" s="2">
        <v>0.41</v>
      </c>
      <c r="G10513" s="2">
        <f t="shared" si="656"/>
        <v>1405.7095999999999</v>
      </c>
      <c r="H10513" s="2">
        <f t="shared" si="657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tr">
        <f t="shared" si="659"/>
        <v>loss</v>
      </c>
      <c r="P10513" s="2" t="s">
        <v>17</v>
      </c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658"/>
        <v>Good Sales</v>
      </c>
      <c r="F10514" s="2">
        <v>0.09</v>
      </c>
      <c r="G10514" s="2">
        <f t="shared" si="656"/>
        <v>440.37900000000002</v>
      </c>
      <c r="H10514" s="2">
        <f t="shared" si="657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tr">
        <f t="shared" si="659"/>
        <v>loss</v>
      </c>
      <c r="P10514" s="2" t="s">
        <v>17</v>
      </c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658"/>
        <v>Good Sales</v>
      </c>
      <c r="F10515" s="2">
        <v>0.06</v>
      </c>
      <c r="G10515" s="2">
        <f t="shared" si="656"/>
        <v>196.42859999999999</v>
      </c>
      <c r="H10515" s="2">
        <f t="shared" si="657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tr">
        <f t="shared" si="659"/>
        <v>profit</v>
      </c>
      <c r="P10515" s="2" t="s">
        <v>48</v>
      </c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658"/>
        <v>Good Sales</v>
      </c>
      <c r="F10516" s="2">
        <v>0.49</v>
      </c>
      <c r="G10516" s="2">
        <f t="shared" si="656"/>
        <v>869.26490000000001</v>
      </c>
      <c r="H10516" s="2">
        <f t="shared" si="657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tr">
        <f t="shared" si="659"/>
        <v>loss</v>
      </c>
      <c r="P10516" s="2" t="s">
        <v>28</v>
      </c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658"/>
        <v>Good Sales</v>
      </c>
      <c r="F10517" s="2">
        <v>0.42</v>
      </c>
      <c r="G10517" s="2">
        <f t="shared" si="656"/>
        <v>629.02139999999997</v>
      </c>
      <c r="H10517" s="2">
        <f t="shared" si="657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tr">
        <f t="shared" si="659"/>
        <v>loss</v>
      </c>
      <c r="P10517" s="2" t="s">
        <v>28</v>
      </c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658"/>
        <v>Good Sales</v>
      </c>
      <c r="F10518" s="2">
        <v>0.15</v>
      </c>
      <c r="G10518" s="2">
        <f t="shared" si="656"/>
        <v>723.06</v>
      </c>
      <c r="H10518" s="2">
        <f t="shared" si="657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tr">
        <f t="shared" si="659"/>
        <v>profit</v>
      </c>
      <c r="P10518" s="2" t="s">
        <v>17</v>
      </c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658"/>
        <v>Good Sales</v>
      </c>
      <c r="F10519" s="2">
        <v>0.1</v>
      </c>
      <c r="G10519" s="2">
        <f t="shared" si="656"/>
        <v>100.65100000000001</v>
      </c>
      <c r="H10519" s="2">
        <f t="shared" si="657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tr">
        <f t="shared" si="659"/>
        <v>loss</v>
      </c>
      <c r="P10519" s="2" t="s">
        <v>17</v>
      </c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658"/>
        <v>Good Sales</v>
      </c>
      <c r="F10520" s="2">
        <v>0.17</v>
      </c>
      <c r="G10520" s="2">
        <f t="shared" si="656"/>
        <v>688.5612000000001</v>
      </c>
      <c r="H10520" s="2">
        <f t="shared" si="657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tr">
        <f t="shared" si="659"/>
        <v>loss</v>
      </c>
      <c r="P10520" s="2" t="s">
        <v>23</v>
      </c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658"/>
        <v>Good Sales</v>
      </c>
      <c r="F10521" s="2">
        <v>0.22</v>
      </c>
      <c r="G10521" s="2">
        <f t="shared" si="656"/>
        <v>523.55380000000002</v>
      </c>
      <c r="H10521" s="2">
        <f t="shared" si="657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tr">
        <f t="shared" si="659"/>
        <v>loss</v>
      </c>
      <c r="P10521" s="2" t="s">
        <v>39</v>
      </c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658"/>
        <v>Good Sales</v>
      </c>
      <c r="F10522" s="2">
        <v>0.41</v>
      </c>
      <c r="G10522" s="2">
        <f t="shared" si="656"/>
        <v>932.51220000000001</v>
      </c>
      <c r="H10522" s="2">
        <f t="shared" si="657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tr">
        <f t="shared" si="659"/>
        <v>loss</v>
      </c>
      <c r="P10522" s="2" t="s">
        <v>28</v>
      </c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658"/>
        <v>Good Sales</v>
      </c>
      <c r="F10523" s="2">
        <v>0.12</v>
      </c>
      <c r="G10523" s="2">
        <f t="shared" si="656"/>
        <v>451.55279999999999</v>
      </c>
      <c r="H10523" s="2">
        <f t="shared" si="657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tr">
        <f t="shared" si="659"/>
        <v>profit</v>
      </c>
      <c r="P10523" s="2" t="s">
        <v>39</v>
      </c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658"/>
        <v>Good Sales</v>
      </c>
      <c r="F10524" s="2">
        <v>0.36</v>
      </c>
      <c r="G10524" s="2">
        <f t="shared" si="656"/>
        <v>297.1404</v>
      </c>
      <c r="H10524" s="2">
        <f t="shared" si="657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tr">
        <f t="shared" si="659"/>
        <v>loss</v>
      </c>
      <c r="P10524" s="2" t="s">
        <v>17</v>
      </c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658"/>
        <v>Good Sales</v>
      </c>
      <c r="F10525" s="2">
        <v>0.46</v>
      </c>
      <c r="G10525" s="2">
        <f t="shared" si="656"/>
        <v>1097.0309999999999</v>
      </c>
      <c r="H10525" s="2">
        <f t="shared" si="657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tr">
        <f t="shared" si="659"/>
        <v>loss</v>
      </c>
      <c r="P10525" s="2" t="s">
        <v>17</v>
      </c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658"/>
        <v>concerning</v>
      </c>
      <c r="F10526" s="2">
        <v>0.19</v>
      </c>
      <c r="G10526" s="2">
        <f t="shared" si="656"/>
        <v>52.362099999999998</v>
      </c>
      <c r="H10526" s="2">
        <f t="shared" si="657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tr">
        <f t="shared" si="659"/>
        <v>loss</v>
      </c>
      <c r="P10526" s="2" t="s">
        <v>39</v>
      </c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658"/>
        <v>Good Sales</v>
      </c>
      <c r="F10527" s="2">
        <v>0.01</v>
      </c>
      <c r="G10527" s="2">
        <f t="shared" si="656"/>
        <v>33.849899999999998</v>
      </c>
      <c r="H10527" s="2">
        <f t="shared" si="657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tr">
        <f t="shared" si="659"/>
        <v>loss</v>
      </c>
      <c r="P10527" s="2" t="s">
        <v>28</v>
      </c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658"/>
        <v>concerning</v>
      </c>
      <c r="F10528" s="2">
        <v>0.41</v>
      </c>
      <c r="G10528" s="2">
        <f t="shared" si="656"/>
        <v>158.28049999999999</v>
      </c>
      <c r="H10528" s="2">
        <f t="shared" si="657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tr">
        <f t="shared" si="659"/>
        <v>loss</v>
      </c>
      <c r="P10528" s="2" t="s">
        <v>28</v>
      </c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658"/>
        <v>concerning</v>
      </c>
      <c r="F10529" s="2">
        <v>0.35</v>
      </c>
      <c r="G10529" s="2">
        <f t="shared" si="656"/>
        <v>184.702</v>
      </c>
      <c r="H10529" s="2">
        <f t="shared" si="657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tr">
        <f t="shared" si="659"/>
        <v>loss</v>
      </c>
      <c r="P10529" s="2" t="s">
        <v>17</v>
      </c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658"/>
        <v>Good Sales</v>
      </c>
      <c r="F10530" s="2">
        <v>7.0000000000000007E-2</v>
      </c>
      <c r="G10530" s="2">
        <f t="shared" si="656"/>
        <v>296.77550000000002</v>
      </c>
      <c r="H10530" s="2">
        <f t="shared" si="657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tr">
        <f t="shared" si="659"/>
        <v>loss</v>
      </c>
      <c r="P10530" s="2" t="s">
        <v>34</v>
      </c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658"/>
        <v>Good Sales</v>
      </c>
      <c r="F10531" s="2">
        <v>0.3</v>
      </c>
      <c r="G10531" s="2">
        <f t="shared" si="656"/>
        <v>681.14400000000001</v>
      </c>
      <c r="H10531" s="2">
        <f t="shared" si="657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tr">
        <f t="shared" si="659"/>
        <v>loss</v>
      </c>
      <c r="P10531" s="2" t="s">
        <v>34</v>
      </c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658"/>
        <v>Good Sales</v>
      </c>
      <c r="F10532" s="2">
        <v>0.41</v>
      </c>
      <c r="G10532" s="2">
        <f t="shared" si="656"/>
        <v>444.75979999999998</v>
      </c>
      <c r="H10532" s="2">
        <f t="shared" si="657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tr">
        <f t="shared" si="659"/>
        <v>loss</v>
      </c>
      <c r="P10532" s="2" t="s">
        <v>17</v>
      </c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658"/>
        <v>Good Sales</v>
      </c>
      <c r="F10533" s="2">
        <v>0.09</v>
      </c>
      <c r="G10533" s="2">
        <f t="shared" si="656"/>
        <v>270.32939999999996</v>
      </c>
      <c r="H10533" s="2">
        <f t="shared" si="657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tr">
        <f t="shared" si="659"/>
        <v>profit</v>
      </c>
      <c r="P10533" s="2" t="s">
        <v>23</v>
      </c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658"/>
        <v>Good Sales</v>
      </c>
      <c r="F10534" s="2">
        <v>0.11</v>
      </c>
      <c r="G10534" s="2">
        <f t="shared" si="656"/>
        <v>290.89389999999997</v>
      </c>
      <c r="H10534" s="2">
        <f t="shared" si="657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tr">
        <f t="shared" si="659"/>
        <v>loss</v>
      </c>
      <c r="P10534" s="2" t="s">
        <v>34</v>
      </c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658"/>
        <v>Good Sales</v>
      </c>
      <c r="F10535" s="2">
        <v>0.1</v>
      </c>
      <c r="G10535" s="2">
        <f t="shared" si="656"/>
        <v>211.345</v>
      </c>
      <c r="H10535" s="2">
        <f t="shared" si="657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tr">
        <f t="shared" si="659"/>
        <v>loss</v>
      </c>
      <c r="P10535" s="2" t="s">
        <v>17</v>
      </c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658"/>
        <v>Good Sales</v>
      </c>
      <c r="F10536" s="2">
        <v>0.5</v>
      </c>
      <c r="G10536" s="2">
        <f t="shared" si="656"/>
        <v>2268.27</v>
      </c>
      <c r="H10536" s="2">
        <f t="shared" si="657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tr">
        <f t="shared" si="659"/>
        <v>profit</v>
      </c>
      <c r="P10536" s="2" t="s">
        <v>28</v>
      </c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658"/>
        <v>Good Sales</v>
      </c>
      <c r="F10537" s="2">
        <v>0.11</v>
      </c>
      <c r="G10537" s="2">
        <f t="shared" si="656"/>
        <v>414.95740000000001</v>
      </c>
      <c r="H10537" s="2">
        <f t="shared" si="657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tr">
        <f t="shared" si="659"/>
        <v>loss</v>
      </c>
      <c r="P10537" s="2" t="s">
        <v>28</v>
      </c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658"/>
        <v>Good Sales</v>
      </c>
      <c r="F10538" s="2">
        <v>0.13</v>
      </c>
      <c r="G10538" s="2">
        <f t="shared" si="656"/>
        <v>109.56529999999999</v>
      </c>
      <c r="H10538" s="2">
        <f t="shared" si="657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tr">
        <f t="shared" si="659"/>
        <v>loss</v>
      </c>
      <c r="P10538" s="2" t="s">
        <v>23</v>
      </c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658"/>
        <v>Good Sales</v>
      </c>
      <c r="F10539" s="2">
        <v>0.02</v>
      </c>
      <c r="G10539" s="2">
        <f t="shared" si="656"/>
        <v>57.936000000000007</v>
      </c>
      <c r="H10539" s="2">
        <f t="shared" si="657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tr">
        <f t="shared" si="659"/>
        <v>loss</v>
      </c>
      <c r="P10539" s="2" t="s">
        <v>34</v>
      </c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658"/>
        <v>concerning</v>
      </c>
      <c r="F10540" s="2">
        <v>0.49</v>
      </c>
      <c r="G10540" s="2">
        <f t="shared" si="656"/>
        <v>262.07650000000001</v>
      </c>
      <c r="H10540" s="2">
        <f t="shared" si="657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tr">
        <f t="shared" si="659"/>
        <v>loss</v>
      </c>
      <c r="P10540" s="2" t="s">
        <v>23</v>
      </c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658"/>
        <v>Good Sales</v>
      </c>
      <c r="F10541" s="2">
        <v>0.12</v>
      </c>
      <c r="G10541" s="2">
        <f t="shared" si="656"/>
        <v>155.85599999999999</v>
      </c>
      <c r="H10541" s="2">
        <f t="shared" si="657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tr">
        <f t="shared" si="659"/>
        <v>loss</v>
      </c>
      <c r="P10541" s="2" t="s">
        <v>34</v>
      </c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658"/>
        <v>Good Sales</v>
      </c>
      <c r="F10542" s="2">
        <v>0.36</v>
      </c>
      <c r="G10542" s="2">
        <f t="shared" si="656"/>
        <v>1640.9951999999998</v>
      </c>
      <c r="H10542" s="2">
        <f t="shared" si="657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tr">
        <f t="shared" si="659"/>
        <v>loss</v>
      </c>
      <c r="P10542" s="2" t="s">
        <v>28</v>
      </c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658"/>
        <v>Good Sales</v>
      </c>
      <c r="F10543" s="2">
        <v>0.01</v>
      </c>
      <c r="G10543" s="2">
        <f t="shared" si="656"/>
        <v>23.6419</v>
      </c>
      <c r="H10543" s="2">
        <f t="shared" si="657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tr">
        <f t="shared" si="659"/>
        <v>loss</v>
      </c>
      <c r="P10543" s="2" t="s">
        <v>48</v>
      </c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658"/>
        <v>Good Sales</v>
      </c>
      <c r="F10544" s="2">
        <v>0.39</v>
      </c>
      <c r="G10544" s="2">
        <f t="shared" si="656"/>
        <v>1743.8147999999999</v>
      </c>
      <c r="H10544" s="2">
        <f t="shared" si="657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tr">
        <f t="shared" si="659"/>
        <v>profit</v>
      </c>
      <c r="P10544" s="2" t="s">
        <v>48</v>
      </c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658"/>
        <v>Good Sales</v>
      </c>
      <c r="F10545" s="2">
        <v>0.38</v>
      </c>
      <c r="G10545" s="2">
        <f t="shared" si="656"/>
        <v>347.08819999999997</v>
      </c>
      <c r="H10545" s="2">
        <f t="shared" si="657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tr">
        <f t="shared" si="659"/>
        <v>loss</v>
      </c>
      <c r="P10545" s="2" t="s">
        <v>39</v>
      </c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658"/>
        <v>Good Sales</v>
      </c>
      <c r="F10546" s="2">
        <v>0.04</v>
      </c>
      <c r="G10546" s="2">
        <f t="shared" si="656"/>
        <v>44.2468</v>
      </c>
      <c r="H10546" s="2">
        <f t="shared" si="657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tr">
        <f t="shared" si="659"/>
        <v>loss</v>
      </c>
      <c r="P10546" s="2" t="s">
        <v>39</v>
      </c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658"/>
        <v>Good Sales</v>
      </c>
      <c r="F10547" s="2">
        <v>0.06</v>
      </c>
      <c r="G10547" s="2">
        <f t="shared" si="656"/>
        <v>109.73039999999999</v>
      </c>
      <c r="H10547" s="2">
        <f t="shared" si="657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tr">
        <f t="shared" si="659"/>
        <v>loss</v>
      </c>
      <c r="P10547" s="2" t="s">
        <v>23</v>
      </c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658"/>
        <v>Good Sales</v>
      </c>
      <c r="F10548" s="2">
        <v>0.15</v>
      </c>
      <c r="G10548" s="2">
        <f t="shared" si="656"/>
        <v>284.25</v>
      </c>
      <c r="H10548" s="2">
        <f t="shared" si="657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tr">
        <f t="shared" si="659"/>
        <v>loss</v>
      </c>
      <c r="P10548" s="2" t="s">
        <v>34</v>
      </c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658"/>
        <v>Good Sales</v>
      </c>
      <c r="F10549" s="2">
        <v>0.18</v>
      </c>
      <c r="G10549" s="2">
        <f t="shared" si="656"/>
        <v>675.33479999999997</v>
      </c>
      <c r="H10549" s="2">
        <f t="shared" si="657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tr">
        <f t="shared" si="659"/>
        <v>loss</v>
      </c>
      <c r="P10549" s="2" t="s">
        <v>23</v>
      </c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658"/>
        <v>Good Sales</v>
      </c>
      <c r="F10550" s="2">
        <v>0.39</v>
      </c>
      <c r="G10550" s="2">
        <f t="shared" si="656"/>
        <v>1184.4729</v>
      </c>
      <c r="H10550" s="2">
        <f t="shared" si="657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tr">
        <f t="shared" si="659"/>
        <v>loss</v>
      </c>
      <c r="P10550" s="2" t="s">
        <v>39</v>
      </c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658"/>
        <v>Good Sales</v>
      </c>
      <c r="F10551" s="2">
        <v>0.03</v>
      </c>
      <c r="G10551" s="2">
        <f t="shared" si="656"/>
        <v>84.327600000000004</v>
      </c>
      <c r="H10551" s="2">
        <f t="shared" si="657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tr">
        <f t="shared" si="659"/>
        <v>loss</v>
      </c>
      <c r="P10551" s="2" t="s">
        <v>48</v>
      </c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658"/>
        <v>Good Sales</v>
      </c>
      <c r="F10552" s="2">
        <v>0.33</v>
      </c>
      <c r="G10552" s="2">
        <f t="shared" si="656"/>
        <v>1007.0412</v>
      </c>
      <c r="H10552" s="2">
        <f t="shared" si="657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tr">
        <f t="shared" si="659"/>
        <v>loss</v>
      </c>
      <c r="P10552" s="2" t="s">
        <v>17</v>
      </c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658"/>
        <v>Good Sales</v>
      </c>
      <c r="F10553" s="2">
        <v>0.11</v>
      </c>
      <c r="G10553" s="2">
        <f t="shared" si="656"/>
        <v>405.65139999999997</v>
      </c>
      <c r="H10553" s="2">
        <f t="shared" si="657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tr">
        <f t="shared" si="659"/>
        <v>loss</v>
      </c>
      <c r="P10553" s="2" t="s">
        <v>17</v>
      </c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658"/>
        <v>Good Sales</v>
      </c>
      <c r="F10554" s="2">
        <v>0.19</v>
      </c>
      <c r="G10554" s="2">
        <f t="shared" si="656"/>
        <v>850.21199999999999</v>
      </c>
      <c r="H10554" s="2">
        <f t="shared" si="657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tr">
        <f t="shared" si="659"/>
        <v>profit</v>
      </c>
      <c r="P10554" s="2" t="s">
        <v>48</v>
      </c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658"/>
        <v>Good Sales</v>
      </c>
      <c r="F10555" s="2">
        <v>0</v>
      </c>
      <c r="G10555" s="2">
        <f t="shared" si="656"/>
        <v>0</v>
      </c>
      <c r="H10555" s="2">
        <f t="shared" si="657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tr">
        <f t="shared" si="659"/>
        <v>loss</v>
      </c>
      <c r="P10555" s="2" t="s">
        <v>17</v>
      </c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658"/>
        <v>Good Sales</v>
      </c>
      <c r="F10556" s="2">
        <v>0.15</v>
      </c>
      <c r="G10556" s="2">
        <f t="shared" si="656"/>
        <v>605.15099999999995</v>
      </c>
      <c r="H10556" s="2">
        <f t="shared" si="657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tr">
        <f t="shared" si="659"/>
        <v>loss</v>
      </c>
      <c r="P10556" s="2" t="s">
        <v>39</v>
      </c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658"/>
        <v>Good Sales</v>
      </c>
      <c r="F10557" s="2">
        <v>0.09</v>
      </c>
      <c r="G10557" s="2">
        <f t="shared" si="656"/>
        <v>227.33729999999997</v>
      </c>
      <c r="H10557" s="2">
        <f t="shared" si="657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tr">
        <f t="shared" si="659"/>
        <v>loss</v>
      </c>
      <c r="P10557" s="2" t="s">
        <v>34</v>
      </c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658"/>
        <v>Good Sales</v>
      </c>
      <c r="F10558" s="2">
        <v>0.25</v>
      </c>
      <c r="G10558" s="2">
        <f t="shared" si="656"/>
        <v>909.54499999999996</v>
      </c>
      <c r="H10558" s="2">
        <f t="shared" si="657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tr">
        <f t="shared" si="659"/>
        <v>loss</v>
      </c>
      <c r="P10558" s="2" t="s">
        <v>48</v>
      </c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658"/>
        <v>Good Sales</v>
      </c>
      <c r="F10559" s="2">
        <v>0.08</v>
      </c>
      <c r="G10559" s="2">
        <f t="shared" si="656"/>
        <v>350.93120000000005</v>
      </c>
      <c r="H10559" s="2">
        <f t="shared" si="657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tr">
        <f t="shared" si="659"/>
        <v>loss</v>
      </c>
      <c r="P10559" s="2" t="s">
        <v>28</v>
      </c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658"/>
        <v>concerning</v>
      </c>
      <c r="F10560" s="2">
        <v>0.42</v>
      </c>
      <c r="G10560" s="2">
        <f t="shared" si="656"/>
        <v>108.29700000000001</v>
      </c>
      <c r="H10560" s="2">
        <f t="shared" si="657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tr">
        <f t="shared" si="659"/>
        <v>loss</v>
      </c>
      <c r="P10560" s="2" t="s">
        <v>28</v>
      </c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658"/>
        <v>Good Sales</v>
      </c>
      <c r="F10561" s="2">
        <v>0.44</v>
      </c>
      <c r="G10561" s="2">
        <f t="shared" si="656"/>
        <v>1222.5355999999999</v>
      </c>
      <c r="H10561" s="2">
        <f t="shared" si="657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tr">
        <f t="shared" si="659"/>
        <v>loss</v>
      </c>
      <c r="P10561" s="2" t="s">
        <v>34</v>
      </c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658"/>
        <v>Good Sales</v>
      </c>
      <c r="F10562" s="2">
        <v>0.42</v>
      </c>
      <c r="G10562" s="2">
        <f t="shared" ref="G10562:G10625" si="660">D10562*F10562</f>
        <v>2078.1473999999998</v>
      </c>
      <c r="H10562" s="2">
        <f t="shared" ref="H10562:H10625" si="661">D10562-G10562</f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tr">
        <f t="shared" si="659"/>
        <v>loss</v>
      </c>
      <c r="P10562" s="2" t="s">
        <v>17</v>
      </c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662">IF(D10563&gt;800,"Good Sales","concerning")</f>
        <v>Good Sales</v>
      </c>
      <c r="F10563" s="2">
        <v>0.49</v>
      </c>
      <c r="G10563" s="2">
        <f t="shared" si="660"/>
        <v>1240.4349999999999</v>
      </c>
      <c r="H10563" s="2">
        <f t="shared" si="661"/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tr">
        <f t="shared" ref="O10563:O10626" si="663">IF(N10563&gt;800,"profit","loss")</f>
        <v>loss</v>
      </c>
      <c r="P10563" s="2" t="s">
        <v>28</v>
      </c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662"/>
        <v>Good Sales</v>
      </c>
      <c r="F10564" s="2">
        <v>0.46</v>
      </c>
      <c r="G10564" s="2">
        <f t="shared" si="660"/>
        <v>1994.1414000000002</v>
      </c>
      <c r="H10564" s="2">
        <f t="shared" si="66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tr">
        <f t="shared" si="663"/>
        <v>loss</v>
      </c>
      <c r="P10564" s="2" t="s">
        <v>23</v>
      </c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662"/>
        <v>Good Sales</v>
      </c>
      <c r="F10565" s="2">
        <v>0.14000000000000001</v>
      </c>
      <c r="G10565" s="2">
        <f t="shared" si="660"/>
        <v>141.5274</v>
      </c>
      <c r="H10565" s="2">
        <f t="shared" si="66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tr">
        <f t="shared" si="663"/>
        <v>loss</v>
      </c>
      <c r="P10565" s="2" t="s">
        <v>28</v>
      </c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662"/>
        <v>Good Sales</v>
      </c>
      <c r="F10566" s="2">
        <v>0.16</v>
      </c>
      <c r="G10566" s="2">
        <f t="shared" si="660"/>
        <v>489.76160000000004</v>
      </c>
      <c r="H10566" s="2">
        <f t="shared" si="66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tr">
        <f t="shared" si="663"/>
        <v>loss</v>
      </c>
      <c r="P10566" s="2" t="s">
        <v>48</v>
      </c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662"/>
        <v>Good Sales</v>
      </c>
      <c r="F10567" s="2">
        <v>0.27</v>
      </c>
      <c r="G10567" s="2">
        <f t="shared" si="660"/>
        <v>1178.4150000000002</v>
      </c>
      <c r="H10567" s="2">
        <f t="shared" si="66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tr">
        <f t="shared" si="663"/>
        <v>profit</v>
      </c>
      <c r="P10567" s="2" t="s">
        <v>17</v>
      </c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662"/>
        <v>Good Sales</v>
      </c>
      <c r="F10568" s="2">
        <v>0.19</v>
      </c>
      <c r="G10568" s="2">
        <f t="shared" si="660"/>
        <v>420.75690000000003</v>
      </c>
      <c r="H10568" s="2">
        <f t="shared" si="66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tr">
        <f t="shared" si="663"/>
        <v>loss</v>
      </c>
      <c r="P10568" s="2" t="s">
        <v>17</v>
      </c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662"/>
        <v>Good Sales</v>
      </c>
      <c r="F10569" s="2">
        <v>0.48</v>
      </c>
      <c r="G10569" s="2">
        <f t="shared" si="660"/>
        <v>1192.7711999999999</v>
      </c>
      <c r="H10569" s="2">
        <f t="shared" si="66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tr">
        <f t="shared" si="663"/>
        <v>loss</v>
      </c>
      <c r="P10569" s="2" t="s">
        <v>34</v>
      </c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662"/>
        <v>concerning</v>
      </c>
      <c r="F10570" s="2">
        <v>0.17</v>
      </c>
      <c r="G10570" s="2">
        <f t="shared" si="660"/>
        <v>85.321300000000008</v>
      </c>
      <c r="H10570" s="2">
        <f t="shared" si="66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tr">
        <f t="shared" si="663"/>
        <v>loss</v>
      </c>
      <c r="P10570" s="2" t="s">
        <v>23</v>
      </c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662"/>
        <v>concerning</v>
      </c>
      <c r="F10571" s="2">
        <v>0.37</v>
      </c>
      <c r="G10571" s="2">
        <f t="shared" si="660"/>
        <v>113.45679999999999</v>
      </c>
      <c r="H10571" s="2">
        <f t="shared" si="66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tr">
        <f t="shared" si="663"/>
        <v>loss</v>
      </c>
      <c r="P10571" s="2" t="s">
        <v>48</v>
      </c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662"/>
        <v>Good Sales</v>
      </c>
      <c r="F10572" s="2">
        <v>0.28999999999999998</v>
      </c>
      <c r="G10572" s="2">
        <f t="shared" si="660"/>
        <v>695.03429999999992</v>
      </c>
      <c r="H10572" s="2">
        <f t="shared" si="66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tr">
        <f t="shared" si="663"/>
        <v>loss</v>
      </c>
      <c r="P10572" s="2" t="s">
        <v>34</v>
      </c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662"/>
        <v>Good Sales</v>
      </c>
      <c r="F10573" s="2">
        <v>0.48</v>
      </c>
      <c r="G10573" s="2">
        <f t="shared" si="660"/>
        <v>2031.8543999999997</v>
      </c>
      <c r="H10573" s="2">
        <f t="shared" si="66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tr">
        <f t="shared" si="663"/>
        <v>loss</v>
      </c>
      <c r="P10573" s="2" t="s">
        <v>39</v>
      </c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662"/>
        <v>Good Sales</v>
      </c>
      <c r="F10574" s="2">
        <v>0.37</v>
      </c>
      <c r="G10574" s="2">
        <f t="shared" si="660"/>
        <v>1725.4912999999999</v>
      </c>
      <c r="H10574" s="2">
        <f t="shared" si="66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tr">
        <f t="shared" si="663"/>
        <v>loss</v>
      </c>
      <c r="P10574" s="2" t="s">
        <v>34</v>
      </c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662"/>
        <v>Good Sales</v>
      </c>
      <c r="F10575" s="2">
        <v>0.15</v>
      </c>
      <c r="G10575" s="2">
        <f t="shared" si="660"/>
        <v>499.11</v>
      </c>
      <c r="H10575" s="2">
        <f t="shared" si="66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tr">
        <f t="shared" si="663"/>
        <v>loss</v>
      </c>
      <c r="P10575" s="2" t="s">
        <v>39</v>
      </c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662"/>
        <v>Good Sales</v>
      </c>
      <c r="F10576" s="2">
        <v>0.1</v>
      </c>
      <c r="G10576" s="2">
        <f t="shared" si="660"/>
        <v>414.93500000000006</v>
      </c>
      <c r="H10576" s="2">
        <f t="shared" si="66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tr">
        <f t="shared" si="663"/>
        <v>loss</v>
      </c>
      <c r="P10576" s="2" t="s">
        <v>17</v>
      </c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662"/>
        <v>Good Sales</v>
      </c>
      <c r="F10577" s="2">
        <v>0.43</v>
      </c>
      <c r="G10577" s="2">
        <f t="shared" si="660"/>
        <v>1591.3397</v>
      </c>
      <c r="H10577" s="2">
        <f t="shared" si="66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tr">
        <f t="shared" si="663"/>
        <v>loss</v>
      </c>
      <c r="P10577" s="2" t="s">
        <v>34</v>
      </c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662"/>
        <v>Good Sales</v>
      </c>
      <c r="F10578" s="2">
        <v>0.46</v>
      </c>
      <c r="G10578" s="2">
        <f t="shared" si="660"/>
        <v>1627.1488000000002</v>
      </c>
      <c r="H10578" s="2">
        <f t="shared" si="66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tr">
        <f t="shared" si="663"/>
        <v>loss</v>
      </c>
      <c r="P10578" s="2" t="s">
        <v>23</v>
      </c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662"/>
        <v>Good Sales</v>
      </c>
      <c r="F10579" s="2">
        <v>0.42</v>
      </c>
      <c r="G10579" s="2">
        <f t="shared" si="660"/>
        <v>1624.6692</v>
      </c>
      <c r="H10579" s="2">
        <f t="shared" si="66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tr">
        <f t="shared" si="663"/>
        <v>loss</v>
      </c>
      <c r="P10579" s="2" t="s">
        <v>48</v>
      </c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662"/>
        <v>Good Sales</v>
      </c>
      <c r="F10580" s="2">
        <v>0.37</v>
      </c>
      <c r="G10580" s="2">
        <f t="shared" si="660"/>
        <v>953.11260000000004</v>
      </c>
      <c r="H10580" s="2">
        <f t="shared" si="66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tr">
        <f t="shared" si="663"/>
        <v>loss</v>
      </c>
      <c r="P10580" s="2" t="s">
        <v>23</v>
      </c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662"/>
        <v>Good Sales</v>
      </c>
      <c r="F10581" s="2">
        <v>0.16</v>
      </c>
      <c r="G10581" s="2">
        <f t="shared" si="660"/>
        <v>375.024</v>
      </c>
      <c r="H10581" s="2">
        <f t="shared" si="66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tr">
        <f t="shared" si="663"/>
        <v>loss</v>
      </c>
      <c r="P10581" s="2" t="s">
        <v>23</v>
      </c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662"/>
        <v>Good Sales</v>
      </c>
      <c r="F10582" s="2">
        <v>0.25</v>
      </c>
      <c r="G10582" s="2">
        <f t="shared" si="660"/>
        <v>219.95</v>
      </c>
      <c r="H10582" s="2">
        <f t="shared" si="66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tr">
        <f t="shared" si="663"/>
        <v>loss</v>
      </c>
      <c r="P10582" s="2" t="s">
        <v>28</v>
      </c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662"/>
        <v>Good Sales</v>
      </c>
      <c r="F10583" s="2">
        <v>0.46</v>
      </c>
      <c r="G10583" s="2">
        <f t="shared" si="660"/>
        <v>1947.962</v>
      </c>
      <c r="H10583" s="2">
        <f t="shared" si="66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tr">
        <f t="shared" si="663"/>
        <v>loss</v>
      </c>
      <c r="P10583" s="2" t="s">
        <v>48</v>
      </c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662"/>
        <v>concerning</v>
      </c>
      <c r="F10584" s="2">
        <v>7.0000000000000007E-2</v>
      </c>
      <c r="G10584" s="2">
        <f t="shared" si="660"/>
        <v>22.302700000000002</v>
      </c>
      <c r="H10584" s="2">
        <f t="shared" si="66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tr">
        <f t="shared" si="663"/>
        <v>loss</v>
      </c>
      <c r="P10584" s="2" t="s">
        <v>28</v>
      </c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662"/>
        <v>Good Sales</v>
      </c>
      <c r="F10585" s="2">
        <v>0.25</v>
      </c>
      <c r="G10585" s="2">
        <f t="shared" si="660"/>
        <v>352.62</v>
      </c>
      <c r="H10585" s="2">
        <f t="shared" si="66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tr">
        <f t="shared" si="663"/>
        <v>loss</v>
      </c>
      <c r="P10585" s="2" t="s">
        <v>28</v>
      </c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662"/>
        <v>Good Sales</v>
      </c>
      <c r="F10586" s="2">
        <v>0.18</v>
      </c>
      <c r="G10586" s="2">
        <f t="shared" si="660"/>
        <v>476.56619999999998</v>
      </c>
      <c r="H10586" s="2">
        <f t="shared" si="66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tr">
        <f t="shared" si="663"/>
        <v>loss</v>
      </c>
      <c r="P10586" s="2" t="s">
        <v>34</v>
      </c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662"/>
        <v>Good Sales</v>
      </c>
      <c r="F10587" s="2">
        <v>0.34</v>
      </c>
      <c r="G10587" s="2">
        <f t="shared" si="660"/>
        <v>1652.6822000000002</v>
      </c>
      <c r="H10587" s="2">
        <f t="shared" si="66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tr">
        <f t="shared" si="663"/>
        <v>loss</v>
      </c>
      <c r="P10587" s="2" t="s">
        <v>48</v>
      </c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662"/>
        <v>Good Sales</v>
      </c>
      <c r="F10588" s="2">
        <v>0.32</v>
      </c>
      <c r="G10588" s="2">
        <f t="shared" si="660"/>
        <v>1264.4064000000001</v>
      </c>
      <c r="H10588" s="2">
        <f t="shared" si="66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tr">
        <f t="shared" si="663"/>
        <v>profit</v>
      </c>
      <c r="P10588" s="2" t="s">
        <v>17</v>
      </c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662"/>
        <v>Good Sales</v>
      </c>
      <c r="F10589" s="2">
        <v>0.28000000000000003</v>
      </c>
      <c r="G10589" s="2">
        <f t="shared" si="660"/>
        <v>533.81720000000007</v>
      </c>
      <c r="H10589" s="2">
        <f t="shared" si="66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tr">
        <f t="shared" si="663"/>
        <v>loss</v>
      </c>
      <c r="P10589" s="2" t="s">
        <v>48</v>
      </c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662"/>
        <v>Good Sales</v>
      </c>
      <c r="F10590" s="2">
        <v>0.14000000000000001</v>
      </c>
      <c r="G10590" s="2">
        <f t="shared" si="660"/>
        <v>503.76900000000006</v>
      </c>
      <c r="H10590" s="2">
        <f t="shared" si="66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tr">
        <f t="shared" si="663"/>
        <v>loss</v>
      </c>
      <c r="P10590" s="2" t="s">
        <v>28</v>
      </c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662"/>
        <v>Good Sales</v>
      </c>
      <c r="F10591" s="2">
        <v>0.08</v>
      </c>
      <c r="G10591" s="2">
        <f t="shared" si="660"/>
        <v>373.09680000000003</v>
      </c>
      <c r="H10591" s="2">
        <f t="shared" si="66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tr">
        <f t="shared" si="663"/>
        <v>loss</v>
      </c>
      <c r="P10591" s="2" t="s">
        <v>17</v>
      </c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662"/>
        <v>Good Sales</v>
      </c>
      <c r="F10592" s="2">
        <v>0.39</v>
      </c>
      <c r="G10592" s="2">
        <f t="shared" si="660"/>
        <v>1068.8067000000001</v>
      </c>
      <c r="H10592" s="2">
        <f t="shared" si="66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tr">
        <f t="shared" si="663"/>
        <v>loss</v>
      </c>
      <c r="P10592" s="2" t="s">
        <v>17</v>
      </c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662"/>
        <v>Good Sales</v>
      </c>
      <c r="F10593" s="2">
        <v>0.5</v>
      </c>
      <c r="G10593" s="2">
        <f t="shared" si="660"/>
        <v>1181.7550000000001</v>
      </c>
      <c r="H10593" s="2">
        <f t="shared" si="66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tr">
        <f t="shared" si="663"/>
        <v>loss</v>
      </c>
      <c r="P10593" s="2" t="s">
        <v>39</v>
      </c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662"/>
        <v>Good Sales</v>
      </c>
      <c r="F10594" s="2">
        <v>0.08</v>
      </c>
      <c r="G10594" s="2">
        <f t="shared" si="660"/>
        <v>224.77360000000002</v>
      </c>
      <c r="H10594" s="2">
        <f t="shared" si="66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tr">
        <f t="shared" si="663"/>
        <v>loss</v>
      </c>
      <c r="P10594" s="2" t="s">
        <v>39</v>
      </c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662"/>
        <v>Good Sales</v>
      </c>
      <c r="F10595" s="2">
        <v>0.04</v>
      </c>
      <c r="G10595" s="2">
        <f t="shared" si="660"/>
        <v>65.06</v>
      </c>
      <c r="H10595" s="2">
        <f t="shared" si="66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tr">
        <f t="shared" si="663"/>
        <v>loss</v>
      </c>
      <c r="P10595" s="2" t="s">
        <v>23</v>
      </c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662"/>
        <v>Good Sales</v>
      </c>
      <c r="F10596" s="2">
        <v>0.37</v>
      </c>
      <c r="G10596" s="2">
        <f t="shared" si="660"/>
        <v>1682.0237</v>
      </c>
      <c r="H10596" s="2">
        <f t="shared" si="66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tr">
        <f t="shared" si="663"/>
        <v>loss</v>
      </c>
      <c r="P10596" s="2" t="s">
        <v>39</v>
      </c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662"/>
        <v>Good Sales</v>
      </c>
      <c r="F10597" s="2">
        <v>0.17</v>
      </c>
      <c r="G10597" s="2">
        <f t="shared" si="660"/>
        <v>681.13560000000007</v>
      </c>
      <c r="H10597" s="2">
        <f t="shared" si="66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tr">
        <f t="shared" si="663"/>
        <v>profit</v>
      </c>
      <c r="P10597" s="2" t="s">
        <v>28</v>
      </c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662"/>
        <v>Good Sales</v>
      </c>
      <c r="F10598" s="2">
        <v>0.11</v>
      </c>
      <c r="G10598" s="2">
        <f t="shared" si="660"/>
        <v>391.25569999999999</v>
      </c>
      <c r="H10598" s="2">
        <f t="shared" si="66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tr">
        <f t="shared" si="663"/>
        <v>profit</v>
      </c>
      <c r="P10598" s="2" t="s">
        <v>23</v>
      </c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662"/>
        <v>Good Sales</v>
      </c>
      <c r="F10599" s="2">
        <v>0.26</v>
      </c>
      <c r="G10599" s="2">
        <f t="shared" si="660"/>
        <v>776.50300000000004</v>
      </c>
      <c r="H10599" s="2">
        <f t="shared" si="66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tr">
        <f t="shared" si="663"/>
        <v>loss</v>
      </c>
      <c r="P10599" s="2" t="s">
        <v>23</v>
      </c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662"/>
        <v>Good Sales</v>
      </c>
      <c r="F10600" s="2">
        <v>0.34</v>
      </c>
      <c r="G10600" s="2">
        <f t="shared" si="660"/>
        <v>1649.1462000000001</v>
      </c>
      <c r="H10600" s="2">
        <f t="shared" si="66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tr">
        <f t="shared" si="663"/>
        <v>profit</v>
      </c>
      <c r="P10600" s="2" t="s">
        <v>23</v>
      </c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662"/>
        <v>Good Sales</v>
      </c>
      <c r="F10601" s="2">
        <v>0.11</v>
      </c>
      <c r="G10601" s="2">
        <f t="shared" si="660"/>
        <v>171.46360000000001</v>
      </c>
      <c r="H10601" s="2">
        <f t="shared" si="66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tr">
        <f t="shared" si="663"/>
        <v>loss</v>
      </c>
      <c r="P10601" s="2" t="s">
        <v>23</v>
      </c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662"/>
        <v>Good Sales</v>
      </c>
      <c r="F10602" s="2">
        <v>0.5</v>
      </c>
      <c r="G10602" s="2">
        <f t="shared" si="660"/>
        <v>743.68</v>
      </c>
      <c r="H10602" s="2">
        <f t="shared" si="66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tr">
        <f t="shared" si="663"/>
        <v>loss</v>
      </c>
      <c r="P10602" s="2" t="s">
        <v>39</v>
      </c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662"/>
        <v>Good Sales</v>
      </c>
      <c r="F10603" s="2">
        <v>0.16</v>
      </c>
      <c r="G10603" s="2">
        <f t="shared" si="660"/>
        <v>205.83680000000001</v>
      </c>
      <c r="H10603" s="2">
        <f t="shared" si="66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tr">
        <f t="shared" si="663"/>
        <v>loss</v>
      </c>
      <c r="P10603" s="2" t="s">
        <v>17</v>
      </c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662"/>
        <v>Good Sales</v>
      </c>
      <c r="F10604" s="2">
        <v>0.16</v>
      </c>
      <c r="G10604" s="2">
        <f t="shared" si="660"/>
        <v>597.55200000000002</v>
      </c>
      <c r="H10604" s="2">
        <f t="shared" si="66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tr">
        <f t="shared" si="663"/>
        <v>profit</v>
      </c>
      <c r="P10604" s="2" t="s">
        <v>23</v>
      </c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662"/>
        <v>Good Sales</v>
      </c>
      <c r="F10605" s="2">
        <v>0.21</v>
      </c>
      <c r="G10605" s="2">
        <f t="shared" si="660"/>
        <v>841.40699999999993</v>
      </c>
      <c r="H10605" s="2">
        <f t="shared" si="66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tr">
        <f t="shared" si="663"/>
        <v>loss</v>
      </c>
      <c r="P10605" s="2" t="s">
        <v>34</v>
      </c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662"/>
        <v>Good Sales</v>
      </c>
      <c r="F10606" s="2">
        <v>0.37</v>
      </c>
      <c r="G10606" s="2">
        <f t="shared" si="660"/>
        <v>1119.5681999999999</v>
      </c>
      <c r="H10606" s="2">
        <f t="shared" si="66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tr">
        <f t="shared" si="663"/>
        <v>profit</v>
      </c>
      <c r="P10606" s="2" t="s">
        <v>48</v>
      </c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662"/>
        <v>Good Sales</v>
      </c>
      <c r="F10607" s="2">
        <v>0.44</v>
      </c>
      <c r="G10607" s="2">
        <f t="shared" si="660"/>
        <v>1449.6768</v>
      </c>
      <c r="H10607" s="2">
        <f t="shared" si="66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tr">
        <f t="shared" si="663"/>
        <v>profit</v>
      </c>
      <c r="P10607" s="2" t="s">
        <v>23</v>
      </c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662"/>
        <v>Good Sales</v>
      </c>
      <c r="F10608" s="2">
        <v>0.16</v>
      </c>
      <c r="G10608" s="2">
        <f t="shared" si="660"/>
        <v>289.5856</v>
      </c>
      <c r="H10608" s="2">
        <f t="shared" si="66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tr">
        <f t="shared" si="663"/>
        <v>loss</v>
      </c>
      <c r="P10608" s="2" t="s">
        <v>39</v>
      </c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662"/>
        <v>concerning</v>
      </c>
      <c r="F10609" s="2">
        <v>0.06</v>
      </c>
      <c r="G10609" s="2">
        <f t="shared" si="660"/>
        <v>17.688600000000001</v>
      </c>
      <c r="H10609" s="2">
        <f t="shared" si="66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tr">
        <f t="shared" si="663"/>
        <v>loss</v>
      </c>
      <c r="P10609" s="2" t="s">
        <v>48</v>
      </c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662"/>
        <v>Good Sales</v>
      </c>
      <c r="F10610" s="2">
        <v>0.13</v>
      </c>
      <c r="G10610" s="2">
        <f t="shared" si="660"/>
        <v>174.56659999999999</v>
      </c>
      <c r="H10610" s="2">
        <f t="shared" si="66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tr">
        <f t="shared" si="663"/>
        <v>loss</v>
      </c>
      <c r="P10610" s="2" t="s">
        <v>23</v>
      </c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662"/>
        <v>Good Sales</v>
      </c>
      <c r="F10611" s="2">
        <v>0.04</v>
      </c>
      <c r="G10611" s="2">
        <f t="shared" si="660"/>
        <v>118.5236</v>
      </c>
      <c r="H10611" s="2">
        <f t="shared" si="66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tr">
        <f t="shared" si="663"/>
        <v>loss</v>
      </c>
      <c r="P10611" s="2" t="s">
        <v>28</v>
      </c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662"/>
        <v>Good Sales</v>
      </c>
      <c r="F10612" s="2">
        <v>0.32</v>
      </c>
      <c r="G10612" s="2">
        <f t="shared" si="660"/>
        <v>1306.6784</v>
      </c>
      <c r="H10612" s="2">
        <f t="shared" si="66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tr">
        <f t="shared" si="663"/>
        <v>loss</v>
      </c>
      <c r="P10612" s="2" t="s">
        <v>23</v>
      </c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662"/>
        <v>Good Sales</v>
      </c>
      <c r="F10613" s="2">
        <v>0.37</v>
      </c>
      <c r="G10613" s="2">
        <f t="shared" si="660"/>
        <v>1446.0562</v>
      </c>
      <c r="H10613" s="2">
        <f t="shared" si="66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tr">
        <f t="shared" si="663"/>
        <v>profit</v>
      </c>
      <c r="P10613" s="2" t="s">
        <v>23</v>
      </c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662"/>
        <v>Good Sales</v>
      </c>
      <c r="F10614" s="2">
        <v>0.21</v>
      </c>
      <c r="G10614" s="2">
        <f t="shared" si="660"/>
        <v>205.69289999999998</v>
      </c>
      <c r="H10614" s="2">
        <f t="shared" si="66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tr">
        <f t="shared" si="663"/>
        <v>loss</v>
      </c>
      <c r="P10614" s="2" t="s">
        <v>17</v>
      </c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662"/>
        <v>concerning</v>
      </c>
      <c r="F10615" s="2">
        <v>0.48</v>
      </c>
      <c r="G10615" s="2">
        <f t="shared" si="660"/>
        <v>169.00319999999999</v>
      </c>
      <c r="H10615" s="2">
        <f t="shared" si="66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tr">
        <f t="shared" si="663"/>
        <v>loss</v>
      </c>
      <c r="P10615" s="2" t="s">
        <v>28</v>
      </c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662"/>
        <v>Good Sales</v>
      </c>
      <c r="F10616" s="2">
        <v>0.36</v>
      </c>
      <c r="G10616" s="2">
        <f t="shared" si="660"/>
        <v>1536.3863999999999</v>
      </c>
      <c r="H10616" s="2">
        <f t="shared" si="66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tr">
        <f t="shared" si="663"/>
        <v>loss</v>
      </c>
      <c r="P10616" s="2" t="s">
        <v>23</v>
      </c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662"/>
        <v>concerning</v>
      </c>
      <c r="F10617" s="2">
        <v>0.19</v>
      </c>
      <c r="G10617" s="2">
        <f t="shared" si="660"/>
        <v>89.374099999999999</v>
      </c>
      <c r="H10617" s="2">
        <f t="shared" si="66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tr">
        <f t="shared" si="663"/>
        <v>loss</v>
      </c>
      <c r="P10617" s="2" t="s">
        <v>23</v>
      </c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662"/>
        <v>Good Sales</v>
      </c>
      <c r="F10618" s="2">
        <v>0.05</v>
      </c>
      <c r="G10618" s="2">
        <f t="shared" si="660"/>
        <v>101.36150000000001</v>
      </c>
      <c r="H10618" s="2">
        <f t="shared" si="66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tr">
        <f t="shared" si="663"/>
        <v>loss</v>
      </c>
      <c r="P10618" s="2" t="s">
        <v>34</v>
      </c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662"/>
        <v>concerning</v>
      </c>
      <c r="F10619" s="2">
        <v>0.25</v>
      </c>
      <c r="G10619" s="2">
        <f t="shared" si="660"/>
        <v>140.42750000000001</v>
      </c>
      <c r="H10619" s="2">
        <f t="shared" si="66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tr">
        <f t="shared" si="663"/>
        <v>loss</v>
      </c>
      <c r="P10619" s="2" t="s">
        <v>23</v>
      </c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662"/>
        <v>Good Sales</v>
      </c>
      <c r="F10620" s="2">
        <v>0.25</v>
      </c>
      <c r="G10620" s="2">
        <f t="shared" si="660"/>
        <v>715.96</v>
      </c>
      <c r="H10620" s="2">
        <f t="shared" si="66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tr">
        <f t="shared" si="663"/>
        <v>loss</v>
      </c>
      <c r="P10620" s="2" t="s">
        <v>28</v>
      </c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662"/>
        <v>Good Sales</v>
      </c>
      <c r="F10621" s="2">
        <v>0.28000000000000003</v>
      </c>
      <c r="G10621" s="2">
        <f t="shared" si="660"/>
        <v>526.49800000000005</v>
      </c>
      <c r="H10621" s="2">
        <f t="shared" si="66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tr">
        <f t="shared" si="663"/>
        <v>loss</v>
      </c>
      <c r="P10621" s="2" t="s">
        <v>39</v>
      </c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662"/>
        <v>Good Sales</v>
      </c>
      <c r="F10622" s="2">
        <v>0.34</v>
      </c>
      <c r="G10622" s="2">
        <f t="shared" si="660"/>
        <v>371.35480000000001</v>
      </c>
      <c r="H10622" s="2">
        <f t="shared" si="66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tr">
        <f t="shared" si="663"/>
        <v>loss</v>
      </c>
      <c r="P10622" s="2" t="s">
        <v>17</v>
      </c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662"/>
        <v>Good Sales</v>
      </c>
      <c r="F10623" s="2">
        <v>0.13</v>
      </c>
      <c r="G10623" s="2">
        <f t="shared" si="660"/>
        <v>392.12160000000006</v>
      </c>
      <c r="H10623" s="2">
        <f t="shared" si="66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tr">
        <f t="shared" si="663"/>
        <v>profit</v>
      </c>
      <c r="P10623" s="2" t="s">
        <v>34</v>
      </c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662"/>
        <v>Good Sales</v>
      </c>
      <c r="F10624" s="2">
        <v>0</v>
      </c>
      <c r="G10624" s="2">
        <f t="shared" si="660"/>
        <v>0</v>
      </c>
      <c r="H10624" s="2">
        <f t="shared" si="66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tr">
        <f t="shared" si="663"/>
        <v>loss</v>
      </c>
      <c r="P10624" s="2" t="s">
        <v>39</v>
      </c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662"/>
        <v>Good Sales</v>
      </c>
      <c r="F10625" s="2">
        <v>0.41</v>
      </c>
      <c r="G10625" s="2">
        <f t="shared" si="660"/>
        <v>376.07659999999998</v>
      </c>
      <c r="H10625" s="2">
        <f t="shared" si="66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tr">
        <f t="shared" si="663"/>
        <v>loss</v>
      </c>
      <c r="P10625" s="2" t="s">
        <v>48</v>
      </c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662"/>
        <v>Good Sales</v>
      </c>
      <c r="F10626" s="2">
        <v>0.41</v>
      </c>
      <c r="G10626" s="2">
        <f t="shared" ref="G10626:G10689" si="664">D10626*F10626</f>
        <v>1447.4721999999999</v>
      </c>
      <c r="H10626" s="2">
        <f t="shared" ref="H10626:H10689" si="665">D10626-G10626</f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tr">
        <f t="shared" si="663"/>
        <v>loss</v>
      </c>
      <c r="P10626" s="2" t="s">
        <v>48</v>
      </c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666">IF(D10627&gt;800,"Good Sales","concerning")</f>
        <v>Good Sales</v>
      </c>
      <c r="F10627" s="2">
        <v>0.46</v>
      </c>
      <c r="G10627" s="2">
        <f t="shared" si="664"/>
        <v>1932.1656</v>
      </c>
      <c r="H10627" s="2">
        <f t="shared" si="665"/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tr">
        <f t="shared" ref="O10627:O10690" si="667">IF(N10627&gt;800,"profit","loss")</f>
        <v>loss</v>
      </c>
      <c r="P10627" s="2" t="s">
        <v>39</v>
      </c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666"/>
        <v>Good Sales</v>
      </c>
      <c r="F10628" s="2">
        <v>0.48</v>
      </c>
      <c r="G10628" s="2">
        <f t="shared" si="664"/>
        <v>691.84319999999991</v>
      </c>
      <c r="H10628" s="2">
        <f t="shared" si="665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tr">
        <f t="shared" si="667"/>
        <v>loss</v>
      </c>
      <c r="P10628" s="2" t="s">
        <v>39</v>
      </c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666"/>
        <v>Good Sales</v>
      </c>
      <c r="F10629" s="2">
        <v>0.08</v>
      </c>
      <c r="G10629" s="2">
        <f t="shared" si="664"/>
        <v>81.078400000000002</v>
      </c>
      <c r="H10629" s="2">
        <f t="shared" si="665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tr">
        <f t="shared" si="667"/>
        <v>loss</v>
      </c>
      <c r="P10629" s="2" t="s">
        <v>48</v>
      </c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666"/>
        <v>concerning</v>
      </c>
      <c r="F10630" s="2">
        <v>0.18</v>
      </c>
      <c r="G10630" s="2">
        <f t="shared" si="664"/>
        <v>84.371399999999994</v>
      </c>
      <c r="H10630" s="2">
        <f t="shared" si="665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tr">
        <f t="shared" si="667"/>
        <v>loss</v>
      </c>
      <c r="P10630" s="2" t="s">
        <v>34</v>
      </c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666"/>
        <v>Good Sales</v>
      </c>
      <c r="F10631" s="2">
        <v>0.43</v>
      </c>
      <c r="G10631" s="2">
        <f t="shared" si="664"/>
        <v>1155.2895999999998</v>
      </c>
      <c r="H10631" s="2">
        <f t="shared" si="665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tr">
        <f t="shared" si="667"/>
        <v>loss</v>
      </c>
      <c r="P10631" s="2" t="s">
        <v>23</v>
      </c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666"/>
        <v>Good Sales</v>
      </c>
      <c r="F10632" s="2">
        <v>0.47</v>
      </c>
      <c r="G10632" s="2">
        <f t="shared" si="664"/>
        <v>1961.4697999999999</v>
      </c>
      <c r="H10632" s="2">
        <f t="shared" si="665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tr">
        <f t="shared" si="667"/>
        <v>profit</v>
      </c>
      <c r="P10632" s="2" t="s">
        <v>17</v>
      </c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666"/>
        <v>Good Sales</v>
      </c>
      <c r="F10633" s="2">
        <v>0.01</v>
      </c>
      <c r="G10633" s="2">
        <f t="shared" si="664"/>
        <v>13.288699999999999</v>
      </c>
      <c r="H10633" s="2">
        <f t="shared" si="665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tr">
        <f t="shared" si="667"/>
        <v>loss</v>
      </c>
      <c r="P10633" s="2" t="s">
        <v>48</v>
      </c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666"/>
        <v>Good Sales</v>
      </c>
      <c r="F10634" s="2">
        <v>0.19</v>
      </c>
      <c r="G10634" s="2">
        <f t="shared" si="664"/>
        <v>447.85470000000004</v>
      </c>
      <c r="H10634" s="2">
        <f t="shared" si="665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tr">
        <f t="shared" si="667"/>
        <v>loss</v>
      </c>
      <c r="P10634" s="2" t="s">
        <v>48</v>
      </c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666"/>
        <v>Good Sales</v>
      </c>
      <c r="F10635" s="2">
        <v>0.06</v>
      </c>
      <c r="G10635" s="2">
        <f t="shared" si="664"/>
        <v>53.276400000000002</v>
      </c>
      <c r="H10635" s="2">
        <f t="shared" si="665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tr">
        <f t="shared" si="667"/>
        <v>loss</v>
      </c>
      <c r="P10635" s="2" t="s">
        <v>17</v>
      </c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666"/>
        <v>Good Sales</v>
      </c>
      <c r="F10636" s="2">
        <v>0.39</v>
      </c>
      <c r="G10636" s="2">
        <f t="shared" si="664"/>
        <v>811.42619999999999</v>
      </c>
      <c r="H10636" s="2">
        <f t="shared" si="665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tr">
        <f t="shared" si="667"/>
        <v>loss</v>
      </c>
      <c r="P10636" s="2" t="s">
        <v>23</v>
      </c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666"/>
        <v>concerning</v>
      </c>
      <c r="F10637" s="2">
        <v>0.37</v>
      </c>
      <c r="G10637" s="2">
        <f t="shared" si="664"/>
        <v>65.001599999999996</v>
      </c>
      <c r="H10637" s="2">
        <f t="shared" si="665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tr">
        <f t="shared" si="667"/>
        <v>loss</v>
      </c>
      <c r="P10637" s="2" t="s">
        <v>17</v>
      </c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666"/>
        <v>Good Sales</v>
      </c>
      <c r="F10638" s="2">
        <v>0.38</v>
      </c>
      <c r="G10638" s="2">
        <f t="shared" si="664"/>
        <v>1733.7765999999999</v>
      </c>
      <c r="H10638" s="2">
        <f t="shared" si="665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tr">
        <f t="shared" si="667"/>
        <v>profit</v>
      </c>
      <c r="P10638" s="2" t="s">
        <v>39</v>
      </c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666"/>
        <v>Good Sales</v>
      </c>
      <c r="F10639" s="2">
        <v>0.2</v>
      </c>
      <c r="G10639" s="2">
        <f t="shared" si="664"/>
        <v>683.04</v>
      </c>
      <c r="H10639" s="2">
        <f t="shared" si="665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tr">
        <f t="shared" si="667"/>
        <v>loss</v>
      </c>
      <c r="P10639" s="2" t="s">
        <v>28</v>
      </c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666"/>
        <v>Good Sales</v>
      </c>
      <c r="F10640" s="2">
        <v>0.2</v>
      </c>
      <c r="G10640" s="2">
        <f t="shared" si="664"/>
        <v>346.15800000000002</v>
      </c>
      <c r="H10640" s="2">
        <f t="shared" si="665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tr">
        <f t="shared" si="667"/>
        <v>loss</v>
      </c>
      <c r="P10640" s="2" t="s">
        <v>23</v>
      </c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666"/>
        <v>Good Sales</v>
      </c>
      <c r="F10641" s="2">
        <v>0.13</v>
      </c>
      <c r="G10641" s="2">
        <f t="shared" si="664"/>
        <v>574.32309999999995</v>
      </c>
      <c r="H10641" s="2">
        <f t="shared" si="665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tr">
        <f t="shared" si="667"/>
        <v>profit</v>
      </c>
      <c r="P10641" s="2" t="s">
        <v>23</v>
      </c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666"/>
        <v>Good Sales</v>
      </c>
      <c r="F10642" s="2">
        <v>0.18</v>
      </c>
      <c r="G10642" s="2">
        <f t="shared" si="664"/>
        <v>179.34479999999999</v>
      </c>
      <c r="H10642" s="2">
        <f t="shared" si="665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tr">
        <f t="shared" si="667"/>
        <v>loss</v>
      </c>
      <c r="P10642" s="2" t="s">
        <v>17</v>
      </c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666"/>
        <v>concerning</v>
      </c>
      <c r="F10643" s="2">
        <v>0.49</v>
      </c>
      <c r="G10643" s="2">
        <f t="shared" si="664"/>
        <v>238.042</v>
      </c>
      <c r="H10643" s="2">
        <f t="shared" si="665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tr">
        <f t="shared" si="667"/>
        <v>loss</v>
      </c>
      <c r="P10643" s="2" t="s">
        <v>17</v>
      </c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666"/>
        <v>Good Sales</v>
      </c>
      <c r="F10644" s="2">
        <v>0.02</v>
      </c>
      <c r="G10644" s="2">
        <f t="shared" si="664"/>
        <v>94.37700000000001</v>
      </c>
      <c r="H10644" s="2">
        <f t="shared" si="665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tr">
        <f t="shared" si="667"/>
        <v>loss</v>
      </c>
      <c r="P10644" s="2" t="s">
        <v>28</v>
      </c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666"/>
        <v>Good Sales</v>
      </c>
      <c r="F10645" s="2">
        <v>0.16</v>
      </c>
      <c r="G10645" s="2">
        <f t="shared" si="664"/>
        <v>258.2688</v>
      </c>
      <c r="H10645" s="2">
        <f t="shared" si="665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tr">
        <f t="shared" si="667"/>
        <v>loss</v>
      </c>
      <c r="P10645" s="2" t="s">
        <v>28</v>
      </c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666"/>
        <v>Good Sales</v>
      </c>
      <c r="F10646" s="2">
        <v>0.39</v>
      </c>
      <c r="G10646" s="2">
        <f t="shared" si="664"/>
        <v>1827.6453000000001</v>
      </c>
      <c r="H10646" s="2">
        <f t="shared" si="665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tr">
        <f t="shared" si="667"/>
        <v>loss</v>
      </c>
      <c r="P10646" s="2" t="s">
        <v>28</v>
      </c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666"/>
        <v>Good Sales</v>
      </c>
      <c r="F10647" s="2">
        <v>0.19</v>
      </c>
      <c r="G10647" s="2">
        <f t="shared" si="664"/>
        <v>612.61700000000008</v>
      </c>
      <c r="H10647" s="2">
        <f t="shared" si="665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tr">
        <f t="shared" si="667"/>
        <v>loss</v>
      </c>
      <c r="P10647" s="2" t="s">
        <v>39</v>
      </c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666"/>
        <v>Good Sales</v>
      </c>
      <c r="F10648" s="2">
        <v>0.47</v>
      </c>
      <c r="G10648" s="2">
        <f t="shared" si="664"/>
        <v>2304.0387000000001</v>
      </c>
      <c r="H10648" s="2">
        <f t="shared" si="665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tr">
        <f t="shared" si="667"/>
        <v>profit</v>
      </c>
      <c r="P10648" s="2" t="s">
        <v>34</v>
      </c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666"/>
        <v>Good Sales</v>
      </c>
      <c r="F10649" s="2">
        <v>0.17</v>
      </c>
      <c r="G10649" s="2">
        <f t="shared" si="664"/>
        <v>644.60600000000011</v>
      </c>
      <c r="H10649" s="2">
        <f t="shared" si="665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tr">
        <f t="shared" si="667"/>
        <v>loss</v>
      </c>
      <c r="P10649" s="2" t="s">
        <v>48</v>
      </c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666"/>
        <v>concerning</v>
      </c>
      <c r="F10650" s="2">
        <v>0.42</v>
      </c>
      <c r="G10650" s="2">
        <f t="shared" si="664"/>
        <v>259.08539999999999</v>
      </c>
      <c r="H10650" s="2">
        <f t="shared" si="665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tr">
        <f t="shared" si="667"/>
        <v>loss</v>
      </c>
      <c r="P10650" s="2" t="s">
        <v>48</v>
      </c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666"/>
        <v>Good Sales</v>
      </c>
      <c r="F10651" s="2">
        <v>0.41</v>
      </c>
      <c r="G10651" s="2">
        <f t="shared" si="664"/>
        <v>1753.1271999999999</v>
      </c>
      <c r="H10651" s="2">
        <f t="shared" si="665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tr">
        <f t="shared" si="667"/>
        <v>loss</v>
      </c>
      <c r="P10651" s="2" t="s">
        <v>34</v>
      </c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666"/>
        <v>Good Sales</v>
      </c>
      <c r="F10652" s="2">
        <v>0</v>
      </c>
      <c r="G10652" s="2">
        <f t="shared" si="664"/>
        <v>0</v>
      </c>
      <c r="H10652" s="2">
        <f t="shared" si="665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tr">
        <f t="shared" si="667"/>
        <v>loss</v>
      </c>
      <c r="P10652" s="2" t="s">
        <v>34</v>
      </c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666"/>
        <v>Good Sales</v>
      </c>
      <c r="F10653" s="2">
        <v>0.2</v>
      </c>
      <c r="G10653" s="2">
        <f t="shared" si="664"/>
        <v>698.35400000000004</v>
      </c>
      <c r="H10653" s="2">
        <f t="shared" si="665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tr">
        <f t="shared" si="667"/>
        <v>profit</v>
      </c>
      <c r="P10653" s="2" t="s">
        <v>28</v>
      </c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666"/>
        <v>Good Sales</v>
      </c>
      <c r="F10654" s="2">
        <v>0.14000000000000001</v>
      </c>
      <c r="G10654" s="2">
        <f t="shared" si="664"/>
        <v>357.28000000000003</v>
      </c>
      <c r="H10654" s="2">
        <f t="shared" si="665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tr">
        <f t="shared" si="667"/>
        <v>loss</v>
      </c>
      <c r="P10654" s="2" t="s">
        <v>28</v>
      </c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666"/>
        <v>Good Sales</v>
      </c>
      <c r="F10655" s="2">
        <v>0.24</v>
      </c>
      <c r="G10655" s="2">
        <f t="shared" si="664"/>
        <v>856.28399999999999</v>
      </c>
      <c r="H10655" s="2">
        <f t="shared" si="665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tr">
        <f t="shared" si="667"/>
        <v>loss</v>
      </c>
      <c r="P10655" s="2" t="s">
        <v>23</v>
      </c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666"/>
        <v>Good Sales</v>
      </c>
      <c r="F10656" s="2">
        <v>0.23</v>
      </c>
      <c r="G10656" s="2">
        <f t="shared" si="664"/>
        <v>885.14350000000002</v>
      </c>
      <c r="H10656" s="2">
        <f t="shared" si="665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tr">
        <f t="shared" si="667"/>
        <v>profit</v>
      </c>
      <c r="P10656" s="2" t="s">
        <v>28</v>
      </c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666"/>
        <v>Good Sales</v>
      </c>
      <c r="F10657" s="2">
        <v>0.45</v>
      </c>
      <c r="G10657" s="2">
        <f t="shared" si="664"/>
        <v>1817.0820000000001</v>
      </c>
      <c r="H10657" s="2">
        <f t="shared" si="665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tr">
        <f t="shared" si="667"/>
        <v>loss</v>
      </c>
      <c r="P10657" s="2" t="s">
        <v>39</v>
      </c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666"/>
        <v>Good Sales</v>
      </c>
      <c r="F10658" s="2">
        <v>0.09</v>
      </c>
      <c r="G10658" s="2">
        <f t="shared" si="664"/>
        <v>377.22599999999994</v>
      </c>
      <c r="H10658" s="2">
        <f t="shared" si="665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tr">
        <f t="shared" si="667"/>
        <v>loss</v>
      </c>
      <c r="P10658" s="2" t="s">
        <v>34</v>
      </c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666"/>
        <v>Good Sales</v>
      </c>
      <c r="F10659" s="2">
        <v>0.09</v>
      </c>
      <c r="G10659" s="2">
        <f t="shared" si="664"/>
        <v>382.62599999999998</v>
      </c>
      <c r="H10659" s="2">
        <f t="shared" si="665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tr">
        <f t="shared" si="667"/>
        <v>loss</v>
      </c>
      <c r="P10659" s="2" t="s">
        <v>34</v>
      </c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666"/>
        <v>Good Sales</v>
      </c>
      <c r="F10660" s="2">
        <v>0.05</v>
      </c>
      <c r="G10660" s="2">
        <f t="shared" si="664"/>
        <v>106.08050000000001</v>
      </c>
      <c r="H10660" s="2">
        <f t="shared" si="665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tr">
        <f t="shared" si="667"/>
        <v>loss</v>
      </c>
      <c r="P10660" s="2" t="s">
        <v>39</v>
      </c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666"/>
        <v>Good Sales</v>
      </c>
      <c r="F10661" s="2">
        <v>0.37</v>
      </c>
      <c r="G10661" s="2">
        <f t="shared" si="664"/>
        <v>1649.1714000000002</v>
      </c>
      <c r="H10661" s="2">
        <f t="shared" si="665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tr">
        <f t="shared" si="667"/>
        <v>profit</v>
      </c>
      <c r="P10661" s="2" t="s">
        <v>34</v>
      </c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666"/>
        <v>Good Sales</v>
      </c>
      <c r="F10662" s="2">
        <v>0.46</v>
      </c>
      <c r="G10662" s="2">
        <f t="shared" si="664"/>
        <v>1667.9324000000001</v>
      </c>
      <c r="H10662" s="2">
        <f t="shared" si="665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tr">
        <f t="shared" si="667"/>
        <v>loss</v>
      </c>
      <c r="P10662" s="2" t="s">
        <v>23</v>
      </c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666"/>
        <v>Good Sales</v>
      </c>
      <c r="F10663" s="2">
        <v>0.18</v>
      </c>
      <c r="G10663" s="2">
        <f t="shared" si="664"/>
        <v>757.97280000000001</v>
      </c>
      <c r="H10663" s="2">
        <f t="shared" si="665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tr">
        <f t="shared" si="667"/>
        <v>loss</v>
      </c>
      <c r="P10663" s="2" t="s">
        <v>28</v>
      </c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666"/>
        <v>Good Sales</v>
      </c>
      <c r="F10664" s="2">
        <v>0.03</v>
      </c>
      <c r="G10664" s="2">
        <f t="shared" si="664"/>
        <v>148.41119999999998</v>
      </c>
      <c r="H10664" s="2">
        <f t="shared" si="665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tr">
        <f t="shared" si="667"/>
        <v>loss</v>
      </c>
      <c r="P10664" s="2" t="s">
        <v>28</v>
      </c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666"/>
        <v>concerning</v>
      </c>
      <c r="F10665" s="2">
        <v>0.08</v>
      </c>
      <c r="G10665" s="2">
        <f t="shared" si="664"/>
        <v>53.634399999999999</v>
      </c>
      <c r="H10665" s="2">
        <f t="shared" si="665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tr">
        <f t="shared" si="667"/>
        <v>loss</v>
      </c>
      <c r="P10665" s="2" t="s">
        <v>23</v>
      </c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666"/>
        <v>Good Sales</v>
      </c>
      <c r="F10666" s="2">
        <v>0.05</v>
      </c>
      <c r="G10666" s="2">
        <f t="shared" si="664"/>
        <v>95.792000000000002</v>
      </c>
      <c r="H10666" s="2">
        <f t="shared" si="665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tr">
        <f t="shared" si="667"/>
        <v>loss</v>
      </c>
      <c r="P10666" s="2" t="s">
        <v>28</v>
      </c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666"/>
        <v>Good Sales</v>
      </c>
      <c r="F10667" s="2">
        <v>0.3</v>
      </c>
      <c r="G10667" s="2">
        <f t="shared" si="664"/>
        <v>1215.624</v>
      </c>
      <c r="H10667" s="2">
        <f t="shared" si="665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tr">
        <f t="shared" si="667"/>
        <v>loss</v>
      </c>
      <c r="P10667" s="2" t="s">
        <v>28</v>
      </c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666"/>
        <v>concerning</v>
      </c>
      <c r="F10668" s="2">
        <v>0.14000000000000001</v>
      </c>
      <c r="G10668" s="2">
        <f t="shared" si="664"/>
        <v>73.204599999999999</v>
      </c>
      <c r="H10668" s="2">
        <f t="shared" si="665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tr">
        <f t="shared" si="667"/>
        <v>loss</v>
      </c>
      <c r="P10668" s="2" t="s">
        <v>23</v>
      </c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666"/>
        <v>Good Sales</v>
      </c>
      <c r="F10669" s="2">
        <v>0.45</v>
      </c>
      <c r="G10669" s="2">
        <f t="shared" si="664"/>
        <v>1237.4235000000001</v>
      </c>
      <c r="H10669" s="2">
        <f t="shared" si="665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tr">
        <f t="shared" si="667"/>
        <v>loss</v>
      </c>
      <c r="P10669" s="2" t="s">
        <v>28</v>
      </c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666"/>
        <v>Good Sales</v>
      </c>
      <c r="F10670" s="2">
        <v>0.08</v>
      </c>
      <c r="G10670" s="2">
        <f t="shared" si="664"/>
        <v>344.49199999999996</v>
      </c>
      <c r="H10670" s="2">
        <f t="shared" si="665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tr">
        <f t="shared" si="667"/>
        <v>profit</v>
      </c>
      <c r="P10670" s="2" t="s">
        <v>17</v>
      </c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666"/>
        <v>concerning</v>
      </c>
      <c r="F10671" s="2">
        <v>0.47</v>
      </c>
      <c r="G10671" s="2">
        <f t="shared" si="664"/>
        <v>90.738199999999992</v>
      </c>
      <c r="H10671" s="2">
        <f t="shared" si="665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tr">
        <f t="shared" si="667"/>
        <v>loss</v>
      </c>
      <c r="P10671" s="2" t="s">
        <v>28</v>
      </c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666"/>
        <v>Good Sales</v>
      </c>
      <c r="F10672" s="2">
        <v>0.17</v>
      </c>
      <c r="G10672" s="2">
        <f t="shared" si="664"/>
        <v>799.61880000000008</v>
      </c>
      <c r="H10672" s="2">
        <f t="shared" si="665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tr">
        <f t="shared" si="667"/>
        <v>profit</v>
      </c>
      <c r="P10672" s="2" t="s">
        <v>17</v>
      </c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666"/>
        <v>Good Sales</v>
      </c>
      <c r="F10673" s="2">
        <v>0.43</v>
      </c>
      <c r="G10673" s="2">
        <f t="shared" si="664"/>
        <v>2103.9512999999997</v>
      </c>
      <c r="H10673" s="2">
        <f t="shared" si="665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tr">
        <f t="shared" si="667"/>
        <v>profit</v>
      </c>
      <c r="P10673" s="2" t="s">
        <v>23</v>
      </c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666"/>
        <v>Good Sales</v>
      </c>
      <c r="F10674" s="2">
        <v>0.47</v>
      </c>
      <c r="G10674" s="2">
        <f t="shared" si="664"/>
        <v>789.21460000000002</v>
      </c>
      <c r="H10674" s="2">
        <f t="shared" si="665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tr">
        <f t="shared" si="667"/>
        <v>loss</v>
      </c>
      <c r="P10674" s="2" t="s">
        <v>39</v>
      </c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666"/>
        <v>Good Sales</v>
      </c>
      <c r="F10675" s="2">
        <v>0.49</v>
      </c>
      <c r="G10675" s="2">
        <f t="shared" si="664"/>
        <v>1890.0672</v>
      </c>
      <c r="H10675" s="2">
        <f t="shared" si="665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tr">
        <f t="shared" si="667"/>
        <v>loss</v>
      </c>
      <c r="P10675" s="2" t="s">
        <v>39</v>
      </c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666"/>
        <v>concerning</v>
      </c>
      <c r="F10676" s="2">
        <v>0.4</v>
      </c>
      <c r="G10676" s="2">
        <f t="shared" si="664"/>
        <v>289.26400000000001</v>
      </c>
      <c r="H10676" s="2">
        <f t="shared" si="665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tr">
        <f t="shared" si="667"/>
        <v>loss</v>
      </c>
      <c r="P10676" s="2" t="s">
        <v>17</v>
      </c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666"/>
        <v>Good Sales</v>
      </c>
      <c r="F10677" s="2">
        <v>0.05</v>
      </c>
      <c r="G10677" s="2">
        <f t="shared" si="664"/>
        <v>194.35150000000002</v>
      </c>
      <c r="H10677" s="2">
        <f t="shared" si="665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tr">
        <f t="shared" si="667"/>
        <v>profit</v>
      </c>
      <c r="P10677" s="2" t="s">
        <v>23</v>
      </c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666"/>
        <v>Good Sales</v>
      </c>
      <c r="F10678" s="2">
        <v>0.03</v>
      </c>
      <c r="G10678" s="2">
        <f t="shared" si="664"/>
        <v>73.783799999999999</v>
      </c>
      <c r="H10678" s="2">
        <f t="shared" si="665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tr">
        <f t="shared" si="667"/>
        <v>loss</v>
      </c>
      <c r="P10678" s="2" t="s">
        <v>34</v>
      </c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666"/>
        <v>Good Sales</v>
      </c>
      <c r="F10679" s="2">
        <v>0.37</v>
      </c>
      <c r="G10679" s="2">
        <f t="shared" si="664"/>
        <v>1596.6758</v>
      </c>
      <c r="H10679" s="2">
        <f t="shared" si="665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tr">
        <f t="shared" si="667"/>
        <v>profit</v>
      </c>
      <c r="P10679" s="2" t="s">
        <v>28</v>
      </c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666"/>
        <v>Good Sales</v>
      </c>
      <c r="F10680" s="2">
        <v>0.45</v>
      </c>
      <c r="G10680" s="2">
        <f t="shared" si="664"/>
        <v>513.79650000000004</v>
      </c>
      <c r="H10680" s="2">
        <f t="shared" si="665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tr">
        <f t="shared" si="667"/>
        <v>loss</v>
      </c>
      <c r="P10680" s="2" t="s">
        <v>48</v>
      </c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666"/>
        <v>Good Sales</v>
      </c>
      <c r="F10681" s="2">
        <v>0.08</v>
      </c>
      <c r="G10681" s="2">
        <f t="shared" si="664"/>
        <v>271.6816</v>
      </c>
      <c r="H10681" s="2">
        <f t="shared" si="665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tr">
        <f t="shared" si="667"/>
        <v>loss</v>
      </c>
      <c r="P10681" s="2" t="s">
        <v>23</v>
      </c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666"/>
        <v>Good Sales</v>
      </c>
      <c r="F10682" s="2">
        <v>0.47</v>
      </c>
      <c r="G10682" s="2">
        <f t="shared" si="664"/>
        <v>1857.4305999999999</v>
      </c>
      <c r="H10682" s="2">
        <f t="shared" si="665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tr">
        <f t="shared" si="667"/>
        <v>profit</v>
      </c>
      <c r="P10682" s="2" t="s">
        <v>34</v>
      </c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666"/>
        <v>Good Sales</v>
      </c>
      <c r="F10683" s="2">
        <v>0.31</v>
      </c>
      <c r="G10683" s="2">
        <f t="shared" si="664"/>
        <v>338.58510000000001</v>
      </c>
      <c r="H10683" s="2">
        <f t="shared" si="665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tr">
        <f t="shared" si="667"/>
        <v>loss</v>
      </c>
      <c r="P10683" s="2" t="s">
        <v>34</v>
      </c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666"/>
        <v>Good Sales</v>
      </c>
      <c r="F10684" s="2">
        <v>0.06</v>
      </c>
      <c r="G10684" s="2">
        <f t="shared" si="664"/>
        <v>246.57659999999998</v>
      </c>
      <c r="H10684" s="2">
        <f t="shared" si="665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tr">
        <f t="shared" si="667"/>
        <v>profit</v>
      </c>
      <c r="P10684" s="2" t="s">
        <v>48</v>
      </c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666"/>
        <v>Good Sales</v>
      </c>
      <c r="F10685" s="2">
        <v>0.08</v>
      </c>
      <c r="G10685" s="2">
        <f t="shared" si="664"/>
        <v>383.53040000000004</v>
      </c>
      <c r="H10685" s="2">
        <f t="shared" si="665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tr">
        <f t="shared" si="667"/>
        <v>loss</v>
      </c>
      <c r="P10685" s="2" t="s">
        <v>48</v>
      </c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666"/>
        <v>Good Sales</v>
      </c>
      <c r="F10686" s="2">
        <v>0.03</v>
      </c>
      <c r="G10686" s="2">
        <f t="shared" si="664"/>
        <v>93.563699999999997</v>
      </c>
      <c r="H10686" s="2">
        <f t="shared" si="665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tr">
        <f t="shared" si="667"/>
        <v>loss</v>
      </c>
      <c r="P10686" s="2" t="s">
        <v>28</v>
      </c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666"/>
        <v>Good Sales</v>
      </c>
      <c r="F10687" s="2">
        <v>7.0000000000000007E-2</v>
      </c>
      <c r="G10687" s="2">
        <f t="shared" si="664"/>
        <v>276.20390000000003</v>
      </c>
      <c r="H10687" s="2">
        <f t="shared" si="665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tr">
        <f t="shared" si="667"/>
        <v>profit</v>
      </c>
      <c r="P10687" s="2" t="s">
        <v>23</v>
      </c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666"/>
        <v>Good Sales</v>
      </c>
      <c r="F10688" s="2">
        <v>0.37</v>
      </c>
      <c r="G10688" s="2">
        <f t="shared" si="664"/>
        <v>1002.5741999999999</v>
      </c>
      <c r="H10688" s="2">
        <f t="shared" si="665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tr">
        <f t="shared" si="667"/>
        <v>loss</v>
      </c>
      <c r="P10688" s="2" t="s">
        <v>17</v>
      </c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666"/>
        <v>Good Sales</v>
      </c>
      <c r="F10689" s="2">
        <v>0.11</v>
      </c>
      <c r="G10689" s="2">
        <f t="shared" si="664"/>
        <v>333.37810000000002</v>
      </c>
      <c r="H10689" s="2">
        <f t="shared" si="665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tr">
        <f t="shared" si="667"/>
        <v>profit</v>
      </c>
      <c r="P10689" s="2" t="s">
        <v>23</v>
      </c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666"/>
        <v>concerning</v>
      </c>
      <c r="F10690" s="2">
        <v>0.28000000000000003</v>
      </c>
      <c r="G10690" s="2">
        <f t="shared" ref="G10690:G10753" si="668">D10690*F10690</f>
        <v>46.320400000000006</v>
      </c>
      <c r="H10690" s="2">
        <f t="shared" ref="H10690:H10753" si="669">D10690-G10690</f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tr">
        <f t="shared" si="667"/>
        <v>loss</v>
      </c>
      <c r="P10690" s="2" t="s">
        <v>28</v>
      </c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670">IF(D10691&gt;800,"Good Sales","concerning")</f>
        <v>Good Sales</v>
      </c>
      <c r="F10691" s="2">
        <v>0.36</v>
      </c>
      <c r="G10691" s="2">
        <f t="shared" si="668"/>
        <v>960.84360000000004</v>
      </c>
      <c r="H10691" s="2">
        <f t="shared" si="669"/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tr">
        <f t="shared" ref="O10691:O10754" si="671">IF(N10691&gt;800,"profit","loss")</f>
        <v>loss</v>
      </c>
      <c r="P10691" s="2" t="s">
        <v>28</v>
      </c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670"/>
        <v>Good Sales</v>
      </c>
      <c r="F10692" s="2">
        <v>0.45</v>
      </c>
      <c r="G10692" s="2">
        <f t="shared" si="668"/>
        <v>1314.1170000000002</v>
      </c>
      <c r="H10692" s="2">
        <f t="shared" si="669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tr">
        <f t="shared" si="671"/>
        <v>profit</v>
      </c>
      <c r="P10692" s="2" t="s">
        <v>28</v>
      </c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670"/>
        <v>Good Sales</v>
      </c>
      <c r="F10693" s="2">
        <v>0.28999999999999998</v>
      </c>
      <c r="G10693" s="2">
        <f t="shared" si="668"/>
        <v>981.13669999999991</v>
      </c>
      <c r="H10693" s="2">
        <f t="shared" si="669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tr">
        <f t="shared" si="671"/>
        <v>loss</v>
      </c>
      <c r="P10693" s="2" t="s">
        <v>23</v>
      </c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670"/>
        <v>Good Sales</v>
      </c>
      <c r="F10694" s="2">
        <v>0.28000000000000003</v>
      </c>
      <c r="G10694" s="2">
        <f t="shared" si="668"/>
        <v>260.40280000000001</v>
      </c>
      <c r="H10694" s="2">
        <f t="shared" si="669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tr">
        <f t="shared" si="671"/>
        <v>loss</v>
      </c>
      <c r="P10694" s="2" t="s">
        <v>28</v>
      </c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670"/>
        <v>Good Sales</v>
      </c>
      <c r="F10695" s="2">
        <v>0.46</v>
      </c>
      <c r="G10695" s="2">
        <f t="shared" si="668"/>
        <v>590.05580000000009</v>
      </c>
      <c r="H10695" s="2">
        <f t="shared" si="669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tr">
        <f t="shared" si="671"/>
        <v>loss</v>
      </c>
      <c r="P10695" s="2" t="s">
        <v>34</v>
      </c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670"/>
        <v>Good Sales</v>
      </c>
      <c r="F10696" s="2">
        <v>0.15</v>
      </c>
      <c r="G10696" s="2">
        <f t="shared" si="668"/>
        <v>570.66300000000001</v>
      </c>
      <c r="H10696" s="2">
        <f t="shared" si="669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tr">
        <f t="shared" si="671"/>
        <v>profit</v>
      </c>
      <c r="P10696" s="2" t="s">
        <v>34</v>
      </c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670"/>
        <v>Good Sales</v>
      </c>
      <c r="F10697" s="2">
        <v>0.1</v>
      </c>
      <c r="G10697" s="2">
        <f t="shared" si="668"/>
        <v>92.143000000000001</v>
      </c>
      <c r="H10697" s="2">
        <f t="shared" si="669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tr">
        <f t="shared" si="671"/>
        <v>loss</v>
      </c>
      <c r="P10697" s="2" t="s">
        <v>17</v>
      </c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670"/>
        <v>Good Sales</v>
      </c>
      <c r="F10698" s="2">
        <v>0.44</v>
      </c>
      <c r="G10698" s="2">
        <f t="shared" si="668"/>
        <v>940.95320000000004</v>
      </c>
      <c r="H10698" s="2">
        <f t="shared" si="669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tr">
        <f t="shared" si="671"/>
        <v>loss</v>
      </c>
      <c r="P10698" s="2" t="s">
        <v>48</v>
      </c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670"/>
        <v>Good Sales</v>
      </c>
      <c r="F10699" s="2">
        <v>0.04</v>
      </c>
      <c r="G10699" s="2">
        <f t="shared" si="668"/>
        <v>53.096000000000004</v>
      </c>
      <c r="H10699" s="2">
        <f t="shared" si="669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tr">
        <f t="shared" si="671"/>
        <v>loss</v>
      </c>
      <c r="P10699" s="2" t="s">
        <v>39</v>
      </c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670"/>
        <v>Good Sales</v>
      </c>
      <c r="F10700" s="2">
        <v>0.09</v>
      </c>
      <c r="G10700" s="2">
        <f t="shared" si="668"/>
        <v>249.42599999999999</v>
      </c>
      <c r="H10700" s="2">
        <f t="shared" si="669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tr">
        <f t="shared" si="671"/>
        <v>loss</v>
      </c>
      <c r="P10700" s="2" t="s">
        <v>17</v>
      </c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670"/>
        <v>Good Sales</v>
      </c>
      <c r="F10701" s="2">
        <v>0.21</v>
      </c>
      <c r="G10701" s="2">
        <f t="shared" si="668"/>
        <v>1036.4907000000001</v>
      </c>
      <c r="H10701" s="2">
        <f t="shared" si="669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tr">
        <f t="shared" si="671"/>
        <v>profit</v>
      </c>
      <c r="P10701" s="2" t="s">
        <v>23</v>
      </c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670"/>
        <v>Good Sales</v>
      </c>
      <c r="F10702" s="2">
        <v>0.18</v>
      </c>
      <c r="G10702" s="2">
        <f t="shared" si="668"/>
        <v>769.49819999999988</v>
      </c>
      <c r="H10702" s="2">
        <f t="shared" si="669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tr">
        <f t="shared" si="671"/>
        <v>loss</v>
      </c>
      <c r="P10702" s="2" t="s">
        <v>23</v>
      </c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670"/>
        <v>Good Sales</v>
      </c>
      <c r="F10703" s="2">
        <v>0.35</v>
      </c>
      <c r="G10703" s="2">
        <f t="shared" si="668"/>
        <v>497.14699999999999</v>
      </c>
      <c r="H10703" s="2">
        <f t="shared" si="669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tr">
        <f t="shared" si="671"/>
        <v>loss</v>
      </c>
      <c r="P10703" s="2" t="s">
        <v>28</v>
      </c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670"/>
        <v>Good Sales</v>
      </c>
      <c r="F10704" s="2">
        <v>0.05</v>
      </c>
      <c r="G10704" s="2">
        <f t="shared" si="668"/>
        <v>95.31</v>
      </c>
      <c r="H10704" s="2">
        <f t="shared" si="669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tr">
        <f t="shared" si="671"/>
        <v>loss</v>
      </c>
      <c r="P10704" s="2" t="s">
        <v>28</v>
      </c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670"/>
        <v>Good Sales</v>
      </c>
      <c r="F10705" s="2">
        <v>0.24</v>
      </c>
      <c r="G10705" s="2">
        <f t="shared" si="668"/>
        <v>1104.3119999999999</v>
      </c>
      <c r="H10705" s="2">
        <f t="shared" si="669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tr">
        <f t="shared" si="671"/>
        <v>loss</v>
      </c>
      <c r="P10705" s="2" t="s">
        <v>34</v>
      </c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670"/>
        <v>Good Sales</v>
      </c>
      <c r="F10706" s="2">
        <v>0.4</v>
      </c>
      <c r="G10706" s="2">
        <f t="shared" si="668"/>
        <v>1800.6599999999999</v>
      </c>
      <c r="H10706" s="2">
        <f t="shared" si="669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tr">
        <f t="shared" si="671"/>
        <v>loss</v>
      </c>
      <c r="P10706" s="2" t="s">
        <v>17</v>
      </c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670"/>
        <v>Good Sales</v>
      </c>
      <c r="F10707" s="2">
        <v>0.34</v>
      </c>
      <c r="G10707" s="2">
        <f t="shared" si="668"/>
        <v>301.44060000000002</v>
      </c>
      <c r="H10707" s="2">
        <f t="shared" si="669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tr">
        <f t="shared" si="671"/>
        <v>loss</v>
      </c>
      <c r="P10707" s="2" t="s">
        <v>48</v>
      </c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670"/>
        <v>Good Sales</v>
      </c>
      <c r="F10708" s="2">
        <v>0.32</v>
      </c>
      <c r="G10708" s="2">
        <f t="shared" si="668"/>
        <v>1332.2976000000001</v>
      </c>
      <c r="H10708" s="2">
        <f t="shared" si="669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tr">
        <f t="shared" si="671"/>
        <v>profit</v>
      </c>
      <c r="P10708" s="2" t="s">
        <v>23</v>
      </c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670"/>
        <v>Good Sales</v>
      </c>
      <c r="F10709" s="2">
        <v>0.12</v>
      </c>
      <c r="G10709" s="2">
        <f t="shared" si="668"/>
        <v>186.99359999999999</v>
      </c>
      <c r="H10709" s="2">
        <f t="shared" si="669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tr">
        <f t="shared" si="671"/>
        <v>loss</v>
      </c>
      <c r="P10709" s="2" t="s">
        <v>39</v>
      </c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670"/>
        <v>Good Sales</v>
      </c>
      <c r="F10710" s="2">
        <v>0.2</v>
      </c>
      <c r="G10710" s="2">
        <f t="shared" si="668"/>
        <v>552.928</v>
      </c>
      <c r="H10710" s="2">
        <f t="shared" si="669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tr">
        <f t="shared" si="671"/>
        <v>loss</v>
      </c>
      <c r="P10710" s="2" t="s">
        <v>17</v>
      </c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670"/>
        <v>concerning</v>
      </c>
      <c r="F10711" s="2">
        <v>0.09</v>
      </c>
      <c r="G10711" s="2">
        <f t="shared" si="668"/>
        <v>11.248200000000001</v>
      </c>
      <c r="H10711" s="2">
        <f t="shared" si="669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tr">
        <f t="shared" si="671"/>
        <v>loss</v>
      </c>
      <c r="P10711" s="2" t="s">
        <v>48</v>
      </c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670"/>
        <v>Good Sales</v>
      </c>
      <c r="F10712" s="2">
        <v>0.25</v>
      </c>
      <c r="G10712" s="2">
        <f t="shared" si="668"/>
        <v>1248.2725</v>
      </c>
      <c r="H10712" s="2">
        <f t="shared" si="669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tr">
        <f t="shared" si="671"/>
        <v>profit</v>
      </c>
      <c r="P10712" s="2" t="s">
        <v>28</v>
      </c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670"/>
        <v>Good Sales</v>
      </c>
      <c r="F10713" s="2">
        <v>0.28999999999999998</v>
      </c>
      <c r="G10713" s="2">
        <f t="shared" si="668"/>
        <v>1110.5173</v>
      </c>
      <c r="H10713" s="2">
        <f t="shared" si="669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tr">
        <f t="shared" si="671"/>
        <v>loss</v>
      </c>
      <c r="P10713" s="2" t="s">
        <v>23</v>
      </c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670"/>
        <v>Good Sales</v>
      </c>
      <c r="F10714" s="2">
        <v>0.32</v>
      </c>
      <c r="G10714" s="2">
        <f t="shared" si="668"/>
        <v>411.03680000000003</v>
      </c>
      <c r="H10714" s="2">
        <f t="shared" si="669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tr">
        <f t="shared" si="671"/>
        <v>loss</v>
      </c>
      <c r="P10714" s="2" t="s">
        <v>39</v>
      </c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670"/>
        <v>Good Sales</v>
      </c>
      <c r="F10715" s="2">
        <v>0.44</v>
      </c>
      <c r="G10715" s="2">
        <f t="shared" si="668"/>
        <v>1518.2596000000001</v>
      </c>
      <c r="H10715" s="2">
        <f t="shared" si="669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tr">
        <f t="shared" si="671"/>
        <v>loss</v>
      </c>
      <c r="P10715" s="2" t="s">
        <v>39</v>
      </c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670"/>
        <v>Good Sales</v>
      </c>
      <c r="F10716" s="2">
        <v>0.03</v>
      </c>
      <c r="G10716" s="2">
        <f t="shared" si="668"/>
        <v>46.116300000000003</v>
      </c>
      <c r="H10716" s="2">
        <f t="shared" si="669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tr">
        <f t="shared" si="671"/>
        <v>loss</v>
      </c>
      <c r="P10716" s="2" t="s">
        <v>48</v>
      </c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670"/>
        <v>concerning</v>
      </c>
      <c r="F10717" s="2">
        <v>0.19</v>
      </c>
      <c r="G10717" s="2">
        <f t="shared" si="668"/>
        <v>102.28270000000001</v>
      </c>
      <c r="H10717" s="2">
        <f t="shared" si="669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tr">
        <f t="shared" si="671"/>
        <v>loss</v>
      </c>
      <c r="P10717" s="2" t="s">
        <v>23</v>
      </c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670"/>
        <v>Good Sales</v>
      </c>
      <c r="F10718" s="2">
        <v>0.3</v>
      </c>
      <c r="G10718" s="2">
        <f t="shared" si="668"/>
        <v>655.20600000000002</v>
      </c>
      <c r="H10718" s="2">
        <f t="shared" si="669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tr">
        <f t="shared" si="671"/>
        <v>loss</v>
      </c>
      <c r="P10718" s="2" t="s">
        <v>23</v>
      </c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670"/>
        <v>Good Sales</v>
      </c>
      <c r="F10719" s="2">
        <v>0.28999999999999998</v>
      </c>
      <c r="G10719" s="2">
        <f t="shared" si="668"/>
        <v>901.09379999999987</v>
      </c>
      <c r="H10719" s="2">
        <f t="shared" si="669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tr">
        <f t="shared" si="671"/>
        <v>loss</v>
      </c>
      <c r="P10719" s="2" t="s">
        <v>17</v>
      </c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670"/>
        <v>concerning</v>
      </c>
      <c r="F10720" s="2">
        <v>0.01</v>
      </c>
      <c r="G10720" s="2">
        <f t="shared" si="668"/>
        <v>5.3990999999999998</v>
      </c>
      <c r="H10720" s="2">
        <f t="shared" si="669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tr">
        <f t="shared" si="671"/>
        <v>loss</v>
      </c>
      <c r="P10720" s="2" t="s">
        <v>17</v>
      </c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670"/>
        <v>Good Sales</v>
      </c>
      <c r="F10721" s="2">
        <v>0.09</v>
      </c>
      <c r="G10721" s="2">
        <f t="shared" si="668"/>
        <v>237.61709999999999</v>
      </c>
      <c r="H10721" s="2">
        <f t="shared" si="669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tr">
        <f t="shared" si="671"/>
        <v>loss</v>
      </c>
      <c r="P10721" s="2" t="s">
        <v>17</v>
      </c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670"/>
        <v>Good Sales</v>
      </c>
      <c r="F10722" s="2">
        <v>0.42</v>
      </c>
      <c r="G10722" s="2">
        <f t="shared" si="668"/>
        <v>1101.5886</v>
      </c>
      <c r="H10722" s="2">
        <f t="shared" si="669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tr">
        <f t="shared" si="671"/>
        <v>loss</v>
      </c>
      <c r="P10722" s="2" t="s">
        <v>39</v>
      </c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670"/>
        <v>Good Sales</v>
      </c>
      <c r="F10723" s="2">
        <v>0.26</v>
      </c>
      <c r="G10723" s="2">
        <f t="shared" si="668"/>
        <v>826.89360000000011</v>
      </c>
      <c r="H10723" s="2">
        <f t="shared" si="669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tr">
        <f t="shared" si="671"/>
        <v>loss</v>
      </c>
      <c r="P10723" s="2" t="s">
        <v>48</v>
      </c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670"/>
        <v>Good Sales</v>
      </c>
      <c r="F10724" s="2">
        <v>0.21</v>
      </c>
      <c r="G10724" s="2">
        <f t="shared" si="668"/>
        <v>272.7396</v>
      </c>
      <c r="H10724" s="2">
        <f t="shared" si="669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tr">
        <f t="shared" si="671"/>
        <v>loss</v>
      </c>
      <c r="P10724" s="2" t="s">
        <v>34</v>
      </c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670"/>
        <v>concerning</v>
      </c>
      <c r="F10725" s="2">
        <v>0.45</v>
      </c>
      <c r="G10725" s="2">
        <f t="shared" si="668"/>
        <v>90.512999999999991</v>
      </c>
      <c r="H10725" s="2">
        <f t="shared" si="669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tr">
        <f t="shared" si="671"/>
        <v>loss</v>
      </c>
      <c r="P10725" s="2" t="s">
        <v>39</v>
      </c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670"/>
        <v>Good Sales</v>
      </c>
      <c r="F10726" s="2">
        <v>0.04</v>
      </c>
      <c r="G10726" s="2">
        <f t="shared" si="668"/>
        <v>67.671999999999997</v>
      </c>
      <c r="H10726" s="2">
        <f t="shared" si="669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tr">
        <f t="shared" si="671"/>
        <v>loss</v>
      </c>
      <c r="P10726" s="2" t="s">
        <v>23</v>
      </c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670"/>
        <v>Good Sales</v>
      </c>
      <c r="F10727" s="2">
        <v>0.46</v>
      </c>
      <c r="G10727" s="2">
        <f t="shared" si="668"/>
        <v>944.40300000000013</v>
      </c>
      <c r="H10727" s="2">
        <f t="shared" si="669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tr">
        <f t="shared" si="671"/>
        <v>loss</v>
      </c>
      <c r="P10727" s="2" t="s">
        <v>39</v>
      </c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670"/>
        <v>Good Sales</v>
      </c>
      <c r="F10728" s="2">
        <v>0.01</v>
      </c>
      <c r="G10728" s="2">
        <f t="shared" si="668"/>
        <v>32.151299999999999</v>
      </c>
      <c r="H10728" s="2">
        <f t="shared" si="669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tr">
        <f t="shared" si="671"/>
        <v>loss</v>
      </c>
      <c r="P10728" s="2" t="s">
        <v>17</v>
      </c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670"/>
        <v>Good Sales</v>
      </c>
      <c r="F10729" s="2">
        <v>0.28000000000000003</v>
      </c>
      <c r="G10729" s="2">
        <f t="shared" si="668"/>
        <v>1304.1952000000001</v>
      </c>
      <c r="H10729" s="2">
        <f t="shared" si="669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tr">
        <f t="shared" si="671"/>
        <v>profit</v>
      </c>
      <c r="P10729" s="2" t="s">
        <v>34</v>
      </c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670"/>
        <v>Good Sales</v>
      </c>
      <c r="F10730" s="2">
        <v>0.28000000000000003</v>
      </c>
      <c r="G10730" s="2">
        <f t="shared" si="668"/>
        <v>307.04520000000002</v>
      </c>
      <c r="H10730" s="2">
        <f t="shared" si="669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tr">
        <f t="shared" si="671"/>
        <v>loss</v>
      </c>
      <c r="P10730" s="2" t="s">
        <v>23</v>
      </c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670"/>
        <v>Good Sales</v>
      </c>
      <c r="F10731" s="2">
        <v>0.32</v>
      </c>
      <c r="G10731" s="2">
        <f t="shared" si="668"/>
        <v>1109.7375999999999</v>
      </c>
      <c r="H10731" s="2">
        <f t="shared" si="669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tr">
        <f t="shared" si="671"/>
        <v>loss</v>
      </c>
      <c r="P10731" s="2" t="s">
        <v>34</v>
      </c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670"/>
        <v>concerning</v>
      </c>
      <c r="F10732" s="2">
        <v>0.01</v>
      </c>
      <c r="G10732" s="2">
        <f t="shared" si="668"/>
        <v>5.7725999999999997</v>
      </c>
      <c r="H10732" s="2">
        <f t="shared" si="669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tr">
        <f t="shared" si="671"/>
        <v>loss</v>
      </c>
      <c r="P10732" s="2" t="s">
        <v>28</v>
      </c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670"/>
        <v>Good Sales</v>
      </c>
      <c r="F10733" s="2">
        <v>0.27</v>
      </c>
      <c r="G10733" s="2">
        <f t="shared" si="668"/>
        <v>279.19350000000003</v>
      </c>
      <c r="H10733" s="2">
        <f t="shared" si="669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tr">
        <f t="shared" si="671"/>
        <v>loss</v>
      </c>
      <c r="P10733" s="2" t="s">
        <v>34</v>
      </c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670"/>
        <v>Good Sales</v>
      </c>
      <c r="F10734" s="2">
        <v>0.06</v>
      </c>
      <c r="G10734" s="2">
        <f t="shared" si="668"/>
        <v>155.68559999999999</v>
      </c>
      <c r="H10734" s="2">
        <f t="shared" si="669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tr">
        <f t="shared" si="671"/>
        <v>loss</v>
      </c>
      <c r="P10734" s="2" t="s">
        <v>17</v>
      </c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670"/>
        <v>Good Sales</v>
      </c>
      <c r="F10735" s="2">
        <v>0.08</v>
      </c>
      <c r="G10735" s="2">
        <f t="shared" si="668"/>
        <v>285.68400000000003</v>
      </c>
      <c r="H10735" s="2">
        <f t="shared" si="669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tr">
        <f t="shared" si="671"/>
        <v>loss</v>
      </c>
      <c r="P10735" s="2" t="s">
        <v>28</v>
      </c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670"/>
        <v>Good Sales</v>
      </c>
      <c r="F10736" s="2">
        <v>0.11</v>
      </c>
      <c r="G10736" s="2">
        <f t="shared" si="668"/>
        <v>473.76889999999997</v>
      </c>
      <c r="H10736" s="2">
        <f t="shared" si="669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tr">
        <f t="shared" si="671"/>
        <v>profit</v>
      </c>
      <c r="P10736" s="2" t="s">
        <v>34</v>
      </c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670"/>
        <v>Good Sales</v>
      </c>
      <c r="F10737" s="2">
        <v>0.31</v>
      </c>
      <c r="G10737" s="2">
        <f t="shared" si="668"/>
        <v>1160.9902999999999</v>
      </c>
      <c r="H10737" s="2">
        <f t="shared" si="669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tr">
        <f t="shared" si="671"/>
        <v>loss</v>
      </c>
      <c r="P10737" s="2" t="s">
        <v>48</v>
      </c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670"/>
        <v>concerning</v>
      </c>
      <c r="F10738" s="2">
        <v>0.2</v>
      </c>
      <c r="G10738" s="2">
        <f t="shared" si="668"/>
        <v>35.045999999999999</v>
      </c>
      <c r="H10738" s="2">
        <f t="shared" si="669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tr">
        <f t="shared" si="671"/>
        <v>loss</v>
      </c>
      <c r="P10738" s="2" t="s">
        <v>28</v>
      </c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670"/>
        <v>Good Sales</v>
      </c>
      <c r="F10739" s="2">
        <v>0.04</v>
      </c>
      <c r="G10739" s="2">
        <f t="shared" si="668"/>
        <v>138.05040000000002</v>
      </c>
      <c r="H10739" s="2">
        <f t="shared" si="669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tr">
        <f t="shared" si="671"/>
        <v>profit</v>
      </c>
      <c r="P10739" s="2" t="s">
        <v>28</v>
      </c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670"/>
        <v>Good Sales</v>
      </c>
      <c r="F10740" s="2">
        <v>0.14000000000000001</v>
      </c>
      <c r="G10740" s="2">
        <f t="shared" si="668"/>
        <v>579.71479999999997</v>
      </c>
      <c r="H10740" s="2">
        <f t="shared" si="669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tr">
        <f t="shared" si="671"/>
        <v>profit</v>
      </c>
      <c r="P10740" s="2" t="s">
        <v>23</v>
      </c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670"/>
        <v>Good Sales</v>
      </c>
      <c r="F10741" s="2">
        <v>0.04</v>
      </c>
      <c r="G10741" s="2">
        <f t="shared" si="668"/>
        <v>107.0044</v>
      </c>
      <c r="H10741" s="2">
        <f t="shared" si="669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tr">
        <f t="shared" si="671"/>
        <v>loss</v>
      </c>
      <c r="P10741" s="2" t="s">
        <v>23</v>
      </c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670"/>
        <v>Good Sales</v>
      </c>
      <c r="F10742" s="2">
        <v>0.33</v>
      </c>
      <c r="G10742" s="2">
        <f t="shared" si="668"/>
        <v>1594.3719000000001</v>
      </c>
      <c r="H10742" s="2">
        <f t="shared" si="669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tr">
        <f t="shared" si="671"/>
        <v>profit</v>
      </c>
      <c r="P10742" s="2" t="s">
        <v>17</v>
      </c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670"/>
        <v>concerning</v>
      </c>
      <c r="F10743" s="2">
        <v>0.28000000000000003</v>
      </c>
      <c r="G10743" s="2">
        <f t="shared" si="668"/>
        <v>33.916400000000003</v>
      </c>
      <c r="H10743" s="2">
        <f t="shared" si="669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tr">
        <f t="shared" si="671"/>
        <v>loss</v>
      </c>
      <c r="P10743" s="2" t="s">
        <v>34</v>
      </c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670"/>
        <v>Good Sales</v>
      </c>
      <c r="F10744" s="2">
        <v>0.2</v>
      </c>
      <c r="G10744" s="2">
        <f t="shared" si="668"/>
        <v>822.28400000000011</v>
      </c>
      <c r="H10744" s="2">
        <f t="shared" si="669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tr">
        <f t="shared" si="671"/>
        <v>loss</v>
      </c>
      <c r="P10744" s="2" t="s">
        <v>34</v>
      </c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670"/>
        <v>Good Sales</v>
      </c>
      <c r="F10745" s="2">
        <v>0.46</v>
      </c>
      <c r="G10745" s="2">
        <f t="shared" si="668"/>
        <v>800.68520000000001</v>
      </c>
      <c r="H10745" s="2">
        <f t="shared" si="669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tr">
        <f t="shared" si="671"/>
        <v>loss</v>
      </c>
      <c r="P10745" s="2" t="s">
        <v>39</v>
      </c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670"/>
        <v>Good Sales</v>
      </c>
      <c r="F10746" s="2">
        <v>0.26</v>
      </c>
      <c r="G10746" s="2">
        <f t="shared" si="668"/>
        <v>854.67200000000003</v>
      </c>
      <c r="H10746" s="2">
        <f t="shared" si="669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tr">
        <f t="shared" si="671"/>
        <v>loss</v>
      </c>
      <c r="P10746" s="2" t="s">
        <v>17</v>
      </c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670"/>
        <v>Good Sales</v>
      </c>
      <c r="F10747" s="2">
        <v>0.44</v>
      </c>
      <c r="G10747" s="2">
        <f t="shared" si="668"/>
        <v>1539.1464000000001</v>
      </c>
      <c r="H10747" s="2">
        <f t="shared" si="669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tr">
        <f t="shared" si="671"/>
        <v>loss</v>
      </c>
      <c r="P10747" s="2" t="s">
        <v>34</v>
      </c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670"/>
        <v>Good Sales</v>
      </c>
      <c r="F10748" s="2">
        <v>0.28999999999999998</v>
      </c>
      <c r="G10748" s="2">
        <f t="shared" si="668"/>
        <v>464.17979999999994</v>
      </c>
      <c r="H10748" s="2">
        <f t="shared" si="669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tr">
        <f t="shared" si="671"/>
        <v>loss</v>
      </c>
      <c r="P10748" s="2" t="s">
        <v>48</v>
      </c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670"/>
        <v>Good Sales</v>
      </c>
      <c r="F10749" s="2">
        <v>0.19</v>
      </c>
      <c r="G10749" s="2">
        <f t="shared" si="668"/>
        <v>945.74019999999996</v>
      </c>
      <c r="H10749" s="2">
        <f t="shared" si="669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tr">
        <f t="shared" si="671"/>
        <v>loss</v>
      </c>
      <c r="P10749" s="2" t="s">
        <v>39</v>
      </c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670"/>
        <v>concerning</v>
      </c>
      <c r="F10750" s="2">
        <v>0.27</v>
      </c>
      <c r="G10750" s="2">
        <f t="shared" si="668"/>
        <v>163.6011</v>
      </c>
      <c r="H10750" s="2">
        <f t="shared" si="669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tr">
        <f t="shared" si="671"/>
        <v>loss</v>
      </c>
      <c r="P10750" s="2" t="s">
        <v>23</v>
      </c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670"/>
        <v>Good Sales</v>
      </c>
      <c r="F10751" s="2">
        <v>0.08</v>
      </c>
      <c r="G10751" s="2">
        <f t="shared" si="668"/>
        <v>69.555199999999999</v>
      </c>
      <c r="H10751" s="2">
        <f t="shared" si="669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tr">
        <f t="shared" si="671"/>
        <v>loss</v>
      </c>
      <c r="P10751" s="2" t="s">
        <v>48</v>
      </c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670"/>
        <v>Good Sales</v>
      </c>
      <c r="F10752" s="2">
        <v>0.34</v>
      </c>
      <c r="G10752" s="2">
        <f t="shared" si="668"/>
        <v>1520.3915999999999</v>
      </c>
      <c r="H10752" s="2">
        <f t="shared" si="669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tr">
        <f t="shared" si="671"/>
        <v>loss</v>
      </c>
      <c r="P10752" s="2" t="s">
        <v>28</v>
      </c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670"/>
        <v>concerning</v>
      </c>
      <c r="F10753" s="2">
        <v>0.49</v>
      </c>
      <c r="G10753" s="2">
        <f t="shared" si="668"/>
        <v>335.15019999999998</v>
      </c>
      <c r="H10753" s="2">
        <f t="shared" si="669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tr">
        <f t="shared" si="671"/>
        <v>loss</v>
      </c>
      <c r="P10753" s="2" t="s">
        <v>23</v>
      </c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670"/>
        <v>Good Sales</v>
      </c>
      <c r="F10754" s="2">
        <v>0.12</v>
      </c>
      <c r="G10754" s="2">
        <f t="shared" ref="G10754:G10817" si="672">D10754*F10754</f>
        <v>236.196</v>
      </c>
      <c r="H10754" s="2">
        <f t="shared" ref="H10754:H10817" si="673">D10754-G10754</f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tr">
        <f t="shared" si="671"/>
        <v>loss</v>
      </c>
      <c r="P10754" s="2" t="s">
        <v>23</v>
      </c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674">IF(D10755&gt;800,"Good Sales","concerning")</f>
        <v>Good Sales</v>
      </c>
      <c r="F10755" s="2">
        <v>0.16</v>
      </c>
      <c r="G10755" s="2">
        <f t="shared" si="672"/>
        <v>590.78399999999999</v>
      </c>
      <c r="H10755" s="2">
        <f t="shared" si="673"/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tr">
        <f t="shared" ref="O10755:O10818" si="675">IF(N10755&gt;800,"profit","loss")</f>
        <v>loss</v>
      </c>
      <c r="P10755" s="2" t="s">
        <v>17</v>
      </c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674"/>
        <v>Good Sales</v>
      </c>
      <c r="F10756" s="2">
        <v>0.2</v>
      </c>
      <c r="G10756" s="2">
        <f t="shared" si="672"/>
        <v>795.66200000000003</v>
      </c>
      <c r="H10756" s="2">
        <f t="shared" si="673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tr">
        <f t="shared" si="675"/>
        <v>loss</v>
      </c>
      <c r="P10756" s="2" t="s">
        <v>23</v>
      </c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674"/>
        <v>Good Sales</v>
      </c>
      <c r="F10757" s="2">
        <v>0.24</v>
      </c>
      <c r="G10757" s="2">
        <f t="shared" si="672"/>
        <v>1146.6912</v>
      </c>
      <c r="H10757" s="2">
        <f t="shared" si="673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tr">
        <f t="shared" si="675"/>
        <v>loss</v>
      </c>
      <c r="P10757" s="2" t="s">
        <v>48</v>
      </c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674"/>
        <v>Good Sales</v>
      </c>
      <c r="F10758" s="2">
        <v>0.36</v>
      </c>
      <c r="G10758" s="2">
        <f t="shared" si="672"/>
        <v>1428.8075999999999</v>
      </c>
      <c r="H10758" s="2">
        <f t="shared" si="673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tr">
        <f t="shared" si="675"/>
        <v>loss</v>
      </c>
      <c r="P10758" s="2" t="s">
        <v>17</v>
      </c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674"/>
        <v>Good Sales</v>
      </c>
      <c r="F10759" s="2">
        <v>7.0000000000000007E-2</v>
      </c>
      <c r="G10759" s="2">
        <f t="shared" si="672"/>
        <v>296.67470000000003</v>
      </c>
      <c r="H10759" s="2">
        <f t="shared" si="673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tr">
        <f t="shared" si="675"/>
        <v>loss</v>
      </c>
      <c r="P10759" s="2" t="s">
        <v>28</v>
      </c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674"/>
        <v>Good Sales</v>
      </c>
      <c r="F10760" s="2">
        <v>0.15</v>
      </c>
      <c r="G10760" s="2">
        <f t="shared" si="672"/>
        <v>712.79099999999994</v>
      </c>
      <c r="H10760" s="2">
        <f t="shared" si="673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tr">
        <f t="shared" si="675"/>
        <v>profit</v>
      </c>
      <c r="P10760" s="2" t="s">
        <v>28</v>
      </c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674"/>
        <v>Good Sales</v>
      </c>
      <c r="F10761" s="2">
        <v>0.27</v>
      </c>
      <c r="G10761" s="2">
        <f t="shared" si="672"/>
        <v>759.52890000000014</v>
      </c>
      <c r="H10761" s="2">
        <f t="shared" si="673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tr">
        <f t="shared" si="675"/>
        <v>loss</v>
      </c>
      <c r="P10761" s="2" t="s">
        <v>39</v>
      </c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674"/>
        <v>Good Sales</v>
      </c>
      <c r="F10762" s="2">
        <v>0.28999999999999998</v>
      </c>
      <c r="G10762" s="2">
        <f t="shared" si="672"/>
        <v>517.01779999999997</v>
      </c>
      <c r="H10762" s="2">
        <f t="shared" si="673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tr">
        <f t="shared" si="675"/>
        <v>loss</v>
      </c>
      <c r="P10762" s="2" t="s">
        <v>48</v>
      </c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674"/>
        <v>Good Sales</v>
      </c>
      <c r="F10763" s="2">
        <v>0.27</v>
      </c>
      <c r="G10763" s="2">
        <f t="shared" si="672"/>
        <v>1034.6130000000001</v>
      </c>
      <c r="H10763" s="2">
        <f t="shared" si="673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tr">
        <f t="shared" si="675"/>
        <v>profit</v>
      </c>
      <c r="P10763" s="2" t="s">
        <v>28</v>
      </c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674"/>
        <v>Good Sales</v>
      </c>
      <c r="F10764" s="2">
        <v>0.22</v>
      </c>
      <c r="G10764" s="2">
        <f t="shared" si="672"/>
        <v>198.297</v>
      </c>
      <c r="H10764" s="2">
        <f t="shared" si="673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tr">
        <f t="shared" si="675"/>
        <v>loss</v>
      </c>
      <c r="P10764" s="2" t="s">
        <v>23</v>
      </c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674"/>
        <v>concerning</v>
      </c>
      <c r="F10765" s="2">
        <v>0.36</v>
      </c>
      <c r="G10765" s="2">
        <f t="shared" si="672"/>
        <v>156.36239999999998</v>
      </c>
      <c r="H10765" s="2">
        <f t="shared" si="673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tr">
        <f t="shared" si="675"/>
        <v>loss</v>
      </c>
      <c r="P10765" s="2" t="s">
        <v>48</v>
      </c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674"/>
        <v>Good Sales</v>
      </c>
      <c r="F10766" s="2">
        <v>0.1</v>
      </c>
      <c r="G10766" s="2">
        <f t="shared" si="672"/>
        <v>394.81200000000001</v>
      </c>
      <c r="H10766" s="2">
        <f t="shared" si="673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tr">
        <f t="shared" si="675"/>
        <v>loss</v>
      </c>
      <c r="P10766" s="2" t="s">
        <v>17</v>
      </c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674"/>
        <v>Good Sales</v>
      </c>
      <c r="F10767" s="2">
        <v>0.14000000000000001</v>
      </c>
      <c r="G10767" s="2">
        <f t="shared" si="672"/>
        <v>666.16060000000004</v>
      </c>
      <c r="H10767" s="2">
        <f t="shared" si="673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tr">
        <f t="shared" si="675"/>
        <v>profit</v>
      </c>
      <c r="P10767" s="2" t="s">
        <v>39</v>
      </c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674"/>
        <v>Good Sales</v>
      </c>
      <c r="F10768" s="2">
        <v>0.22</v>
      </c>
      <c r="G10768" s="2">
        <f t="shared" si="672"/>
        <v>498.95779999999996</v>
      </c>
      <c r="H10768" s="2">
        <f t="shared" si="673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tr">
        <f t="shared" si="675"/>
        <v>loss</v>
      </c>
      <c r="P10768" s="2" t="s">
        <v>28</v>
      </c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674"/>
        <v>Good Sales</v>
      </c>
      <c r="F10769" s="2">
        <v>0.35</v>
      </c>
      <c r="G10769" s="2">
        <f t="shared" si="672"/>
        <v>311.34249999999997</v>
      </c>
      <c r="H10769" s="2">
        <f t="shared" si="673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tr">
        <f t="shared" si="675"/>
        <v>loss</v>
      </c>
      <c r="P10769" s="2" t="s">
        <v>48</v>
      </c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674"/>
        <v>Good Sales</v>
      </c>
      <c r="F10770" s="2">
        <v>0.04</v>
      </c>
      <c r="G10770" s="2">
        <f t="shared" si="672"/>
        <v>101.41600000000001</v>
      </c>
      <c r="H10770" s="2">
        <f t="shared" si="673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tr">
        <f t="shared" si="675"/>
        <v>loss</v>
      </c>
      <c r="P10770" s="2" t="s">
        <v>28</v>
      </c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674"/>
        <v>Good Sales</v>
      </c>
      <c r="F10771" s="2">
        <v>0.06</v>
      </c>
      <c r="G10771" s="2">
        <f t="shared" si="672"/>
        <v>121.6356</v>
      </c>
      <c r="H10771" s="2">
        <f t="shared" si="673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tr">
        <f t="shared" si="675"/>
        <v>loss</v>
      </c>
      <c r="P10771" s="2" t="s">
        <v>48</v>
      </c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674"/>
        <v>Good Sales</v>
      </c>
      <c r="F10772" s="2">
        <v>0.39</v>
      </c>
      <c r="G10772" s="2">
        <f t="shared" si="672"/>
        <v>750.79679999999996</v>
      </c>
      <c r="H10772" s="2">
        <f t="shared" si="673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tr">
        <f t="shared" si="675"/>
        <v>loss</v>
      </c>
      <c r="P10772" s="2" t="s">
        <v>39</v>
      </c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674"/>
        <v>Good Sales</v>
      </c>
      <c r="F10773" s="2">
        <v>0.13</v>
      </c>
      <c r="G10773" s="2">
        <f t="shared" si="672"/>
        <v>413.08800000000002</v>
      </c>
      <c r="H10773" s="2">
        <f t="shared" si="673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tr">
        <f t="shared" si="675"/>
        <v>profit</v>
      </c>
      <c r="P10773" s="2" t="s">
        <v>48</v>
      </c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674"/>
        <v>Good Sales</v>
      </c>
      <c r="F10774" s="2">
        <v>0.48</v>
      </c>
      <c r="G10774" s="2">
        <f t="shared" si="672"/>
        <v>458.98079999999999</v>
      </c>
      <c r="H10774" s="2">
        <f t="shared" si="673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tr">
        <f t="shared" si="675"/>
        <v>loss</v>
      </c>
      <c r="P10774" s="2" t="s">
        <v>39</v>
      </c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674"/>
        <v>Good Sales</v>
      </c>
      <c r="F10775" s="2">
        <v>0.48</v>
      </c>
      <c r="G10775" s="2">
        <f t="shared" si="672"/>
        <v>942.89279999999997</v>
      </c>
      <c r="H10775" s="2">
        <f t="shared" si="673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tr">
        <f t="shared" si="675"/>
        <v>loss</v>
      </c>
      <c r="P10775" s="2" t="s">
        <v>17</v>
      </c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674"/>
        <v>Good Sales</v>
      </c>
      <c r="F10776" s="2">
        <v>0.34</v>
      </c>
      <c r="G10776" s="2">
        <f t="shared" si="672"/>
        <v>1481.2168000000001</v>
      </c>
      <c r="H10776" s="2">
        <f t="shared" si="673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tr">
        <f t="shared" si="675"/>
        <v>profit</v>
      </c>
      <c r="P10776" s="2" t="s">
        <v>17</v>
      </c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674"/>
        <v>Good Sales</v>
      </c>
      <c r="F10777" s="2">
        <v>0.36</v>
      </c>
      <c r="G10777" s="2">
        <f t="shared" si="672"/>
        <v>1323.1296</v>
      </c>
      <c r="H10777" s="2">
        <f t="shared" si="673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tr">
        <f t="shared" si="675"/>
        <v>loss</v>
      </c>
      <c r="P10777" s="2" t="s">
        <v>23</v>
      </c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674"/>
        <v>concerning</v>
      </c>
      <c r="F10778" s="2">
        <v>0.33</v>
      </c>
      <c r="G10778" s="2">
        <f t="shared" si="672"/>
        <v>122.8854</v>
      </c>
      <c r="H10778" s="2">
        <f t="shared" si="673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tr">
        <f t="shared" si="675"/>
        <v>loss</v>
      </c>
      <c r="P10778" s="2" t="s">
        <v>17</v>
      </c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674"/>
        <v>Good Sales</v>
      </c>
      <c r="F10779" s="2">
        <v>0.09</v>
      </c>
      <c r="G10779" s="2">
        <f t="shared" si="672"/>
        <v>235.6317</v>
      </c>
      <c r="H10779" s="2">
        <f t="shared" si="673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tr">
        <f t="shared" si="675"/>
        <v>loss</v>
      </c>
      <c r="P10779" s="2" t="s">
        <v>28</v>
      </c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674"/>
        <v>concerning</v>
      </c>
      <c r="F10780" s="2">
        <v>0.25</v>
      </c>
      <c r="G10780" s="2">
        <f t="shared" si="672"/>
        <v>136.83750000000001</v>
      </c>
      <c r="H10780" s="2">
        <f t="shared" si="673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tr">
        <f t="shared" si="675"/>
        <v>loss</v>
      </c>
      <c r="P10780" s="2" t="s">
        <v>39</v>
      </c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674"/>
        <v>Good Sales</v>
      </c>
      <c r="F10781" s="2">
        <v>0.4</v>
      </c>
      <c r="G10781" s="2">
        <f t="shared" si="672"/>
        <v>1916.692</v>
      </c>
      <c r="H10781" s="2">
        <f t="shared" si="673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tr">
        <f t="shared" si="675"/>
        <v>loss</v>
      </c>
      <c r="P10781" s="2" t="s">
        <v>48</v>
      </c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674"/>
        <v>Good Sales</v>
      </c>
      <c r="F10782" s="2">
        <v>0.39</v>
      </c>
      <c r="G10782" s="2">
        <f t="shared" si="672"/>
        <v>506.5086</v>
      </c>
      <c r="H10782" s="2">
        <f t="shared" si="673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tr">
        <f t="shared" si="675"/>
        <v>loss</v>
      </c>
      <c r="P10782" s="2" t="s">
        <v>23</v>
      </c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674"/>
        <v>Good Sales</v>
      </c>
      <c r="F10783" s="2">
        <v>0.45</v>
      </c>
      <c r="G10783" s="2">
        <f t="shared" si="672"/>
        <v>2101.4280000000003</v>
      </c>
      <c r="H10783" s="2">
        <f t="shared" si="673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tr">
        <f t="shared" si="675"/>
        <v>loss</v>
      </c>
      <c r="P10783" s="2" t="s">
        <v>34</v>
      </c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674"/>
        <v>Good Sales</v>
      </c>
      <c r="F10784" s="2">
        <v>0.45</v>
      </c>
      <c r="G10784" s="2">
        <f t="shared" si="672"/>
        <v>1883.9880000000003</v>
      </c>
      <c r="H10784" s="2">
        <f t="shared" si="673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tr">
        <f t="shared" si="675"/>
        <v>loss</v>
      </c>
      <c r="P10784" s="2" t="s">
        <v>17</v>
      </c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674"/>
        <v>Good Sales</v>
      </c>
      <c r="F10785" s="2">
        <v>0.13</v>
      </c>
      <c r="G10785" s="2">
        <f t="shared" si="672"/>
        <v>364.21970000000005</v>
      </c>
      <c r="H10785" s="2">
        <f t="shared" si="673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tr">
        <f t="shared" si="675"/>
        <v>loss</v>
      </c>
      <c r="P10785" s="2" t="s">
        <v>28</v>
      </c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674"/>
        <v>Good Sales</v>
      </c>
      <c r="F10786" s="2">
        <v>0.36</v>
      </c>
      <c r="G10786" s="2">
        <f t="shared" si="672"/>
        <v>629.24040000000002</v>
      </c>
      <c r="H10786" s="2">
        <f t="shared" si="673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tr">
        <f t="shared" si="675"/>
        <v>loss</v>
      </c>
      <c r="P10786" s="2" t="s">
        <v>17</v>
      </c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674"/>
        <v>Good Sales</v>
      </c>
      <c r="F10787" s="2">
        <v>0.33</v>
      </c>
      <c r="G10787" s="2">
        <f t="shared" si="672"/>
        <v>1420.3001999999999</v>
      </c>
      <c r="H10787" s="2">
        <f t="shared" si="673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tr">
        <f t="shared" si="675"/>
        <v>loss</v>
      </c>
      <c r="P10787" s="2" t="s">
        <v>17</v>
      </c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674"/>
        <v>Good Sales</v>
      </c>
      <c r="F10788" s="2">
        <v>0.44</v>
      </c>
      <c r="G10788" s="2">
        <f t="shared" si="672"/>
        <v>373.40159999999997</v>
      </c>
      <c r="H10788" s="2">
        <f t="shared" si="673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tr">
        <f t="shared" si="675"/>
        <v>loss</v>
      </c>
      <c r="P10788" s="2" t="s">
        <v>23</v>
      </c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674"/>
        <v>Good Sales</v>
      </c>
      <c r="F10789" s="2">
        <v>0.09</v>
      </c>
      <c r="G10789" s="2">
        <f t="shared" si="672"/>
        <v>88.368299999999991</v>
      </c>
      <c r="H10789" s="2">
        <f t="shared" si="673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tr">
        <f t="shared" si="675"/>
        <v>loss</v>
      </c>
      <c r="P10789" s="2" t="s">
        <v>28</v>
      </c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674"/>
        <v>Good Sales</v>
      </c>
      <c r="F10790" s="2">
        <v>0.37</v>
      </c>
      <c r="G10790" s="2">
        <f t="shared" si="672"/>
        <v>444.42180000000002</v>
      </c>
      <c r="H10790" s="2">
        <f t="shared" si="673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tr">
        <f t="shared" si="675"/>
        <v>loss</v>
      </c>
      <c r="P10790" s="2" t="s">
        <v>39</v>
      </c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674"/>
        <v>Good Sales</v>
      </c>
      <c r="F10791" s="2">
        <v>0.21</v>
      </c>
      <c r="G10791" s="2">
        <f t="shared" si="672"/>
        <v>636.02909999999997</v>
      </c>
      <c r="H10791" s="2">
        <f t="shared" si="673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tr">
        <f t="shared" si="675"/>
        <v>loss</v>
      </c>
      <c r="P10791" s="2" t="s">
        <v>23</v>
      </c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674"/>
        <v>Good Sales</v>
      </c>
      <c r="F10792" s="2">
        <v>0.2</v>
      </c>
      <c r="G10792" s="2">
        <f t="shared" si="672"/>
        <v>328.03800000000001</v>
      </c>
      <c r="H10792" s="2">
        <f t="shared" si="673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tr">
        <f t="shared" si="675"/>
        <v>loss</v>
      </c>
      <c r="P10792" s="2" t="s">
        <v>23</v>
      </c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674"/>
        <v>Good Sales</v>
      </c>
      <c r="F10793" s="2">
        <v>0.02</v>
      </c>
      <c r="G10793" s="2">
        <f t="shared" si="672"/>
        <v>98.939799999999991</v>
      </c>
      <c r="H10793" s="2">
        <f t="shared" si="673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tr">
        <f t="shared" si="675"/>
        <v>profit</v>
      </c>
      <c r="P10793" s="2" t="s">
        <v>28</v>
      </c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674"/>
        <v>Good Sales</v>
      </c>
      <c r="F10794" s="2">
        <v>0.48</v>
      </c>
      <c r="G10794" s="2">
        <f t="shared" si="672"/>
        <v>506.90399999999994</v>
      </c>
      <c r="H10794" s="2">
        <f t="shared" si="673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tr">
        <f t="shared" si="675"/>
        <v>loss</v>
      </c>
      <c r="P10794" s="2" t="s">
        <v>17</v>
      </c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674"/>
        <v>Good Sales</v>
      </c>
      <c r="F10795" s="2">
        <v>0.34</v>
      </c>
      <c r="G10795" s="2">
        <f t="shared" si="672"/>
        <v>1376.1466</v>
      </c>
      <c r="H10795" s="2">
        <f t="shared" si="673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tr">
        <f t="shared" si="675"/>
        <v>profit</v>
      </c>
      <c r="P10795" s="2" t="s">
        <v>28</v>
      </c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674"/>
        <v>concerning</v>
      </c>
      <c r="F10796" s="2">
        <v>0.3</v>
      </c>
      <c r="G10796" s="2">
        <f t="shared" si="672"/>
        <v>170.88</v>
      </c>
      <c r="H10796" s="2">
        <f t="shared" si="673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tr">
        <f t="shared" si="675"/>
        <v>loss</v>
      </c>
      <c r="P10796" s="2" t="s">
        <v>48</v>
      </c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674"/>
        <v>Good Sales</v>
      </c>
      <c r="F10797" s="2">
        <v>0.13</v>
      </c>
      <c r="G10797" s="2">
        <f t="shared" si="672"/>
        <v>238.14570000000003</v>
      </c>
      <c r="H10797" s="2">
        <f t="shared" si="673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tr">
        <f t="shared" si="675"/>
        <v>loss</v>
      </c>
      <c r="P10797" s="2" t="s">
        <v>17</v>
      </c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674"/>
        <v>Good Sales</v>
      </c>
      <c r="F10798" s="2">
        <v>0.33</v>
      </c>
      <c r="G10798" s="2">
        <f t="shared" si="672"/>
        <v>427.16520000000003</v>
      </c>
      <c r="H10798" s="2">
        <f t="shared" si="673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tr">
        <f t="shared" si="675"/>
        <v>loss</v>
      </c>
      <c r="P10798" s="2" t="s">
        <v>23</v>
      </c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674"/>
        <v>Good Sales</v>
      </c>
      <c r="F10799" s="2">
        <v>0.47</v>
      </c>
      <c r="G10799" s="2">
        <f t="shared" si="672"/>
        <v>2296.6549999999997</v>
      </c>
      <c r="H10799" s="2">
        <f t="shared" si="673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tr">
        <f t="shared" si="675"/>
        <v>loss</v>
      </c>
      <c r="P10799" s="2" t="s">
        <v>48</v>
      </c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674"/>
        <v>concerning</v>
      </c>
      <c r="F10800" s="2">
        <v>0.08</v>
      </c>
      <c r="G10800" s="2">
        <f t="shared" si="672"/>
        <v>18.086400000000001</v>
      </c>
      <c r="H10800" s="2">
        <f t="shared" si="673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tr">
        <f t="shared" si="675"/>
        <v>loss</v>
      </c>
      <c r="P10800" s="2" t="s">
        <v>48</v>
      </c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674"/>
        <v>Good Sales</v>
      </c>
      <c r="F10801" s="2">
        <v>0.49</v>
      </c>
      <c r="G10801" s="2">
        <f t="shared" si="672"/>
        <v>1781.7281999999998</v>
      </c>
      <c r="H10801" s="2">
        <f t="shared" si="673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tr">
        <f t="shared" si="675"/>
        <v>loss</v>
      </c>
      <c r="P10801" s="2" t="s">
        <v>34</v>
      </c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674"/>
        <v>Good Sales</v>
      </c>
      <c r="F10802" s="2">
        <v>0.21</v>
      </c>
      <c r="G10802" s="2">
        <f t="shared" si="672"/>
        <v>275.90639999999996</v>
      </c>
      <c r="H10802" s="2">
        <f t="shared" si="673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tr">
        <f t="shared" si="675"/>
        <v>loss</v>
      </c>
      <c r="P10802" s="2" t="s">
        <v>34</v>
      </c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674"/>
        <v>Good Sales</v>
      </c>
      <c r="F10803" s="2">
        <v>0.49</v>
      </c>
      <c r="G10803" s="2">
        <f t="shared" si="672"/>
        <v>1996.8088</v>
      </c>
      <c r="H10803" s="2">
        <f t="shared" si="673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tr">
        <f t="shared" si="675"/>
        <v>loss</v>
      </c>
      <c r="P10803" s="2" t="s">
        <v>17</v>
      </c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674"/>
        <v>Good Sales</v>
      </c>
      <c r="F10804" s="2">
        <v>0.32</v>
      </c>
      <c r="G10804" s="2">
        <f t="shared" si="672"/>
        <v>520</v>
      </c>
      <c r="H10804" s="2">
        <f t="shared" si="673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tr">
        <f t="shared" si="675"/>
        <v>loss</v>
      </c>
      <c r="P10804" s="2" t="s">
        <v>28</v>
      </c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674"/>
        <v>Good Sales</v>
      </c>
      <c r="F10805" s="2">
        <v>0.16</v>
      </c>
      <c r="G10805" s="2">
        <f t="shared" si="672"/>
        <v>162.83040000000003</v>
      </c>
      <c r="H10805" s="2">
        <f t="shared" si="673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tr">
        <f t="shared" si="675"/>
        <v>loss</v>
      </c>
      <c r="P10805" s="2" t="s">
        <v>23</v>
      </c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674"/>
        <v>Good Sales</v>
      </c>
      <c r="F10806" s="2">
        <v>0.19</v>
      </c>
      <c r="G10806" s="2">
        <f t="shared" si="672"/>
        <v>664.221</v>
      </c>
      <c r="H10806" s="2">
        <f t="shared" si="673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tr">
        <f t="shared" si="675"/>
        <v>loss</v>
      </c>
      <c r="P10806" s="2" t="s">
        <v>23</v>
      </c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674"/>
        <v>Good Sales</v>
      </c>
      <c r="F10807" s="2">
        <v>0.15</v>
      </c>
      <c r="G10807" s="2">
        <f t="shared" si="672"/>
        <v>204.31950000000001</v>
      </c>
      <c r="H10807" s="2">
        <f t="shared" si="673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tr">
        <f t="shared" si="675"/>
        <v>loss</v>
      </c>
      <c r="P10807" s="2" t="s">
        <v>17</v>
      </c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674"/>
        <v>Good Sales</v>
      </c>
      <c r="F10808" s="2">
        <v>0.17</v>
      </c>
      <c r="G10808" s="2">
        <f t="shared" si="672"/>
        <v>421.4606</v>
      </c>
      <c r="H10808" s="2">
        <f t="shared" si="673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tr">
        <f t="shared" si="675"/>
        <v>loss</v>
      </c>
      <c r="P10808" s="2" t="s">
        <v>48</v>
      </c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674"/>
        <v>concerning</v>
      </c>
      <c r="F10809" s="2">
        <v>0.32</v>
      </c>
      <c r="G10809" s="2">
        <f t="shared" si="672"/>
        <v>238.2432</v>
      </c>
      <c r="H10809" s="2">
        <f t="shared" si="673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tr">
        <f t="shared" si="675"/>
        <v>loss</v>
      </c>
      <c r="P10809" s="2" t="s">
        <v>17</v>
      </c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674"/>
        <v>Good Sales</v>
      </c>
      <c r="F10810" s="2">
        <v>0.01</v>
      </c>
      <c r="G10810" s="2">
        <f t="shared" si="672"/>
        <v>36.505300000000005</v>
      </c>
      <c r="H10810" s="2">
        <f t="shared" si="673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tr">
        <f t="shared" si="675"/>
        <v>profit</v>
      </c>
      <c r="P10810" s="2" t="s">
        <v>23</v>
      </c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674"/>
        <v>Good Sales</v>
      </c>
      <c r="F10811" s="2">
        <v>0.48</v>
      </c>
      <c r="G10811" s="2">
        <f t="shared" si="672"/>
        <v>1004.88</v>
      </c>
      <c r="H10811" s="2">
        <f t="shared" si="673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tr">
        <f t="shared" si="675"/>
        <v>loss</v>
      </c>
      <c r="P10811" s="2" t="s">
        <v>39</v>
      </c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674"/>
        <v>concerning</v>
      </c>
      <c r="F10812" s="2">
        <v>0.38</v>
      </c>
      <c r="G10812" s="2">
        <f t="shared" si="672"/>
        <v>299.75920000000002</v>
      </c>
      <c r="H10812" s="2">
        <f t="shared" si="673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tr">
        <f t="shared" si="675"/>
        <v>loss</v>
      </c>
      <c r="P10812" s="2" t="s">
        <v>28</v>
      </c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674"/>
        <v>Good Sales</v>
      </c>
      <c r="F10813" s="2">
        <v>0.47</v>
      </c>
      <c r="G10813" s="2">
        <f t="shared" si="672"/>
        <v>1754.8953999999999</v>
      </c>
      <c r="H10813" s="2">
        <f t="shared" si="673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tr">
        <f t="shared" si="675"/>
        <v>profit</v>
      </c>
      <c r="P10813" s="2" t="s">
        <v>23</v>
      </c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674"/>
        <v>concerning</v>
      </c>
      <c r="F10814" s="2">
        <v>0.36</v>
      </c>
      <c r="G10814" s="2">
        <f t="shared" si="672"/>
        <v>218.32920000000001</v>
      </c>
      <c r="H10814" s="2">
        <f t="shared" si="673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tr">
        <f t="shared" si="675"/>
        <v>loss</v>
      </c>
      <c r="P10814" s="2" t="s">
        <v>28</v>
      </c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674"/>
        <v>Good Sales</v>
      </c>
      <c r="F10815" s="2">
        <v>0.24</v>
      </c>
      <c r="G10815" s="2">
        <f t="shared" si="672"/>
        <v>699.98879999999997</v>
      </c>
      <c r="H10815" s="2">
        <f t="shared" si="673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tr">
        <f t="shared" si="675"/>
        <v>loss</v>
      </c>
      <c r="P10815" s="2" t="s">
        <v>28</v>
      </c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674"/>
        <v>Good Sales</v>
      </c>
      <c r="F10816" s="2">
        <v>0.09</v>
      </c>
      <c r="G10816" s="2">
        <f t="shared" si="672"/>
        <v>276.90119999999996</v>
      </c>
      <c r="H10816" s="2">
        <f t="shared" si="673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tr">
        <f t="shared" si="675"/>
        <v>loss</v>
      </c>
      <c r="P10816" s="2" t="s">
        <v>48</v>
      </c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674"/>
        <v>Good Sales</v>
      </c>
      <c r="F10817" s="2">
        <v>0.26</v>
      </c>
      <c r="G10817" s="2">
        <f t="shared" si="672"/>
        <v>1211.2672</v>
      </c>
      <c r="H10817" s="2">
        <f t="shared" si="673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tr">
        <f t="shared" si="675"/>
        <v>profit</v>
      </c>
      <c r="P10817" s="2" t="s">
        <v>48</v>
      </c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674"/>
        <v>Good Sales</v>
      </c>
      <c r="F10818" s="2">
        <v>0.36</v>
      </c>
      <c r="G10818" s="2">
        <f t="shared" ref="G10818:G10881" si="676">D10818*F10818</f>
        <v>302.32799999999997</v>
      </c>
      <c r="H10818" s="2">
        <f t="shared" ref="H10818:H10881" si="677">D10818-G10818</f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tr">
        <f t="shared" si="675"/>
        <v>loss</v>
      </c>
      <c r="P10818" s="2" t="s">
        <v>39</v>
      </c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678">IF(D10819&gt;800,"Good Sales","concerning")</f>
        <v>Good Sales</v>
      </c>
      <c r="F10819" s="2">
        <v>0.43</v>
      </c>
      <c r="G10819" s="2">
        <f t="shared" si="676"/>
        <v>1419.6020000000001</v>
      </c>
      <c r="H10819" s="2">
        <f t="shared" si="677"/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tr">
        <f t="shared" ref="O10819:O10882" si="679">IF(N10819&gt;800,"profit","loss")</f>
        <v>profit</v>
      </c>
      <c r="P10819" s="2" t="s">
        <v>23</v>
      </c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678"/>
        <v>Good Sales</v>
      </c>
      <c r="F10820" s="2">
        <v>0.16</v>
      </c>
      <c r="G10820" s="2">
        <f t="shared" si="676"/>
        <v>314.52320000000003</v>
      </c>
      <c r="H10820" s="2">
        <f t="shared" si="677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tr">
        <f t="shared" si="679"/>
        <v>loss</v>
      </c>
      <c r="P10820" s="2" t="s">
        <v>48</v>
      </c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678"/>
        <v>Good Sales</v>
      </c>
      <c r="F10821" s="2">
        <v>0.26</v>
      </c>
      <c r="G10821" s="2">
        <f t="shared" si="676"/>
        <v>536.63739999999996</v>
      </c>
      <c r="H10821" s="2">
        <f t="shared" si="677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tr">
        <f t="shared" si="679"/>
        <v>loss</v>
      </c>
      <c r="P10821" s="2" t="s">
        <v>17</v>
      </c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678"/>
        <v>Good Sales</v>
      </c>
      <c r="F10822" s="2">
        <v>0.31</v>
      </c>
      <c r="G10822" s="2">
        <f t="shared" si="676"/>
        <v>793.27139999999997</v>
      </c>
      <c r="H10822" s="2">
        <f t="shared" si="677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tr">
        <f t="shared" si="679"/>
        <v>loss</v>
      </c>
      <c r="P10822" s="2" t="s">
        <v>23</v>
      </c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678"/>
        <v>Good Sales</v>
      </c>
      <c r="F10823" s="2">
        <v>0.28999999999999998</v>
      </c>
      <c r="G10823" s="2">
        <f t="shared" si="676"/>
        <v>361.20659999999998</v>
      </c>
      <c r="H10823" s="2">
        <f t="shared" si="677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tr">
        <f t="shared" si="679"/>
        <v>loss</v>
      </c>
      <c r="P10823" s="2" t="s">
        <v>34</v>
      </c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678"/>
        <v>Good Sales</v>
      </c>
      <c r="F10824" s="2">
        <v>0.03</v>
      </c>
      <c r="G10824" s="2">
        <f t="shared" si="676"/>
        <v>70.793999999999997</v>
      </c>
      <c r="H10824" s="2">
        <f t="shared" si="677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tr">
        <f t="shared" si="679"/>
        <v>loss</v>
      </c>
      <c r="P10824" s="2" t="s">
        <v>23</v>
      </c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678"/>
        <v>Good Sales</v>
      </c>
      <c r="F10825" s="2">
        <v>0.24</v>
      </c>
      <c r="G10825" s="2">
        <f t="shared" si="676"/>
        <v>831.73199999999997</v>
      </c>
      <c r="H10825" s="2">
        <f t="shared" si="677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tr">
        <f t="shared" si="679"/>
        <v>profit</v>
      </c>
      <c r="P10825" s="2" t="s">
        <v>34</v>
      </c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678"/>
        <v>Good Sales</v>
      </c>
      <c r="F10826" s="2">
        <v>0.4</v>
      </c>
      <c r="G10826" s="2">
        <f t="shared" si="676"/>
        <v>935.94</v>
      </c>
      <c r="H10826" s="2">
        <f t="shared" si="677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tr">
        <f t="shared" si="679"/>
        <v>loss</v>
      </c>
      <c r="P10826" s="2" t="s">
        <v>39</v>
      </c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678"/>
        <v>concerning</v>
      </c>
      <c r="F10827" s="2">
        <v>0.4</v>
      </c>
      <c r="G10827" s="2">
        <f t="shared" si="676"/>
        <v>123.31600000000002</v>
      </c>
      <c r="H10827" s="2">
        <f t="shared" si="677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tr">
        <f t="shared" si="679"/>
        <v>loss</v>
      </c>
      <c r="P10827" s="2" t="s">
        <v>23</v>
      </c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678"/>
        <v>Good Sales</v>
      </c>
      <c r="F10828" s="2">
        <v>0.25</v>
      </c>
      <c r="G10828" s="2">
        <f t="shared" si="676"/>
        <v>340.83749999999998</v>
      </c>
      <c r="H10828" s="2">
        <f t="shared" si="677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tr">
        <f t="shared" si="679"/>
        <v>loss</v>
      </c>
      <c r="P10828" s="2" t="s">
        <v>28</v>
      </c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678"/>
        <v>Good Sales</v>
      </c>
      <c r="F10829" s="2">
        <v>0.48</v>
      </c>
      <c r="G10829" s="2">
        <f t="shared" si="676"/>
        <v>874.63679999999999</v>
      </c>
      <c r="H10829" s="2">
        <f t="shared" si="677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tr">
        <f t="shared" si="679"/>
        <v>loss</v>
      </c>
      <c r="P10829" s="2" t="s">
        <v>39</v>
      </c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678"/>
        <v>Good Sales</v>
      </c>
      <c r="F10830" s="2">
        <v>0.41</v>
      </c>
      <c r="G10830" s="2">
        <f t="shared" si="676"/>
        <v>753.63329999999996</v>
      </c>
      <c r="H10830" s="2">
        <f t="shared" si="677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tr">
        <f t="shared" si="679"/>
        <v>loss</v>
      </c>
      <c r="P10830" s="2" t="s">
        <v>39</v>
      </c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678"/>
        <v>concerning</v>
      </c>
      <c r="F10831" s="2">
        <v>0.37</v>
      </c>
      <c r="G10831" s="2">
        <f t="shared" si="676"/>
        <v>183.86410000000001</v>
      </c>
      <c r="H10831" s="2">
        <f t="shared" si="677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tr">
        <f t="shared" si="679"/>
        <v>loss</v>
      </c>
      <c r="P10831" s="2" t="s">
        <v>39</v>
      </c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678"/>
        <v>Good Sales</v>
      </c>
      <c r="F10832" s="2">
        <v>0.26</v>
      </c>
      <c r="G10832" s="2">
        <f t="shared" si="676"/>
        <v>598.75400000000002</v>
      </c>
      <c r="H10832" s="2">
        <f t="shared" si="677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tr">
        <f t="shared" si="679"/>
        <v>loss</v>
      </c>
      <c r="P10832" s="2" t="s">
        <v>34</v>
      </c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678"/>
        <v>Good Sales</v>
      </c>
      <c r="F10833" s="2">
        <v>0.3</v>
      </c>
      <c r="G10833" s="2">
        <f t="shared" si="676"/>
        <v>1047.165</v>
      </c>
      <c r="H10833" s="2">
        <f t="shared" si="677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tr">
        <f t="shared" si="679"/>
        <v>profit</v>
      </c>
      <c r="P10833" s="2" t="s">
        <v>39</v>
      </c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678"/>
        <v>concerning</v>
      </c>
      <c r="F10834" s="2">
        <v>0.11</v>
      </c>
      <c r="G10834" s="2">
        <f t="shared" si="676"/>
        <v>37.233899999999998</v>
      </c>
      <c r="H10834" s="2">
        <f t="shared" si="677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tr">
        <f t="shared" si="679"/>
        <v>loss</v>
      </c>
      <c r="P10834" s="2" t="s">
        <v>28</v>
      </c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678"/>
        <v>Good Sales</v>
      </c>
      <c r="F10835" s="2">
        <v>0.27</v>
      </c>
      <c r="G10835" s="2">
        <f t="shared" si="676"/>
        <v>1020.4731000000002</v>
      </c>
      <c r="H10835" s="2">
        <f t="shared" si="677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tr">
        <f t="shared" si="679"/>
        <v>profit</v>
      </c>
      <c r="P10835" s="2" t="s">
        <v>23</v>
      </c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678"/>
        <v>Good Sales</v>
      </c>
      <c r="F10836" s="2">
        <v>0.26</v>
      </c>
      <c r="G10836" s="2">
        <f t="shared" si="676"/>
        <v>1242.8052000000002</v>
      </c>
      <c r="H10836" s="2">
        <f t="shared" si="677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tr">
        <f t="shared" si="679"/>
        <v>profit</v>
      </c>
      <c r="P10836" s="2" t="s">
        <v>48</v>
      </c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678"/>
        <v>concerning</v>
      </c>
      <c r="F10837" s="2">
        <v>0.1</v>
      </c>
      <c r="G10837" s="2">
        <f t="shared" si="676"/>
        <v>14.576000000000001</v>
      </c>
      <c r="H10837" s="2">
        <f t="shared" si="677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tr">
        <f t="shared" si="679"/>
        <v>loss</v>
      </c>
      <c r="P10837" s="2" t="s">
        <v>48</v>
      </c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678"/>
        <v>Good Sales</v>
      </c>
      <c r="F10838" s="2">
        <v>0.48</v>
      </c>
      <c r="G10838" s="2">
        <f t="shared" si="676"/>
        <v>503.56319999999994</v>
      </c>
      <c r="H10838" s="2">
        <f t="shared" si="677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tr">
        <f t="shared" si="679"/>
        <v>loss</v>
      </c>
      <c r="P10838" s="2" t="s">
        <v>34</v>
      </c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678"/>
        <v>Good Sales</v>
      </c>
      <c r="F10839" s="2">
        <v>0.12</v>
      </c>
      <c r="G10839" s="2">
        <f t="shared" si="676"/>
        <v>331.57080000000002</v>
      </c>
      <c r="H10839" s="2">
        <f t="shared" si="677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tr">
        <f t="shared" si="679"/>
        <v>loss</v>
      </c>
      <c r="P10839" s="2" t="s">
        <v>28</v>
      </c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678"/>
        <v>Good Sales</v>
      </c>
      <c r="F10840" s="2">
        <v>0.05</v>
      </c>
      <c r="G10840" s="2">
        <f t="shared" si="676"/>
        <v>58.422000000000004</v>
      </c>
      <c r="H10840" s="2">
        <f t="shared" si="677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tr">
        <f t="shared" si="679"/>
        <v>loss</v>
      </c>
      <c r="P10840" s="2" t="s">
        <v>48</v>
      </c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678"/>
        <v>Good Sales</v>
      </c>
      <c r="F10841" s="2">
        <v>0.23</v>
      </c>
      <c r="G10841" s="2">
        <f t="shared" si="676"/>
        <v>884.73410000000001</v>
      </c>
      <c r="H10841" s="2">
        <f t="shared" si="677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tr">
        <f t="shared" si="679"/>
        <v>loss</v>
      </c>
      <c r="P10841" s="2" t="s">
        <v>23</v>
      </c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678"/>
        <v>Good Sales</v>
      </c>
      <c r="F10842" s="2">
        <v>0.34</v>
      </c>
      <c r="G10842" s="2">
        <f t="shared" si="676"/>
        <v>554.01640000000009</v>
      </c>
      <c r="H10842" s="2">
        <f t="shared" si="677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tr">
        <f t="shared" si="679"/>
        <v>loss</v>
      </c>
      <c r="P10842" s="2" t="s">
        <v>34</v>
      </c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678"/>
        <v>Good Sales</v>
      </c>
      <c r="F10843" s="2">
        <v>0.1</v>
      </c>
      <c r="G10843" s="2">
        <f t="shared" si="676"/>
        <v>153.876</v>
      </c>
      <c r="H10843" s="2">
        <f t="shared" si="677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tr">
        <f t="shared" si="679"/>
        <v>loss</v>
      </c>
      <c r="P10843" s="2" t="s">
        <v>39</v>
      </c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678"/>
        <v>concerning</v>
      </c>
      <c r="F10844" s="2">
        <v>0.09</v>
      </c>
      <c r="G10844" s="2">
        <f t="shared" si="676"/>
        <v>9.4077000000000002</v>
      </c>
      <c r="H10844" s="2">
        <f t="shared" si="677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tr">
        <f t="shared" si="679"/>
        <v>loss</v>
      </c>
      <c r="P10844" s="2" t="s">
        <v>23</v>
      </c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678"/>
        <v>Good Sales</v>
      </c>
      <c r="F10845" s="2">
        <v>0.13</v>
      </c>
      <c r="G10845" s="2">
        <f t="shared" si="676"/>
        <v>185.07059999999998</v>
      </c>
      <c r="H10845" s="2">
        <f t="shared" si="677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tr">
        <f t="shared" si="679"/>
        <v>loss</v>
      </c>
      <c r="P10845" s="2" t="s">
        <v>48</v>
      </c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678"/>
        <v>Good Sales</v>
      </c>
      <c r="F10846" s="2">
        <v>0.15</v>
      </c>
      <c r="G10846" s="2">
        <f t="shared" si="676"/>
        <v>174.98849999999999</v>
      </c>
      <c r="H10846" s="2">
        <f t="shared" si="677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tr">
        <f t="shared" si="679"/>
        <v>loss</v>
      </c>
      <c r="P10846" s="2" t="s">
        <v>48</v>
      </c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678"/>
        <v>Good Sales</v>
      </c>
      <c r="F10847" s="2">
        <v>0.12</v>
      </c>
      <c r="G10847" s="2">
        <f t="shared" si="676"/>
        <v>213.82560000000001</v>
      </c>
      <c r="H10847" s="2">
        <f t="shared" si="677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tr">
        <f t="shared" si="679"/>
        <v>loss</v>
      </c>
      <c r="P10847" s="2" t="s">
        <v>48</v>
      </c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678"/>
        <v>Good Sales</v>
      </c>
      <c r="F10848" s="2">
        <v>0.24</v>
      </c>
      <c r="G10848" s="2">
        <f t="shared" si="676"/>
        <v>197.64479999999998</v>
      </c>
      <c r="H10848" s="2">
        <f t="shared" si="677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tr">
        <f t="shared" si="679"/>
        <v>loss</v>
      </c>
      <c r="P10848" s="2" t="s">
        <v>23</v>
      </c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678"/>
        <v>Good Sales</v>
      </c>
      <c r="F10849" s="2">
        <v>0.01</v>
      </c>
      <c r="G10849" s="2">
        <f t="shared" si="676"/>
        <v>30.137800000000002</v>
      </c>
      <c r="H10849" s="2">
        <f t="shared" si="677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tr">
        <f t="shared" si="679"/>
        <v>loss</v>
      </c>
      <c r="P10849" s="2" t="s">
        <v>39</v>
      </c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678"/>
        <v>Good Sales</v>
      </c>
      <c r="F10850" s="2">
        <v>0.04</v>
      </c>
      <c r="G10850" s="2">
        <f t="shared" si="676"/>
        <v>50.793199999999999</v>
      </c>
      <c r="H10850" s="2">
        <f t="shared" si="677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tr">
        <f t="shared" si="679"/>
        <v>loss</v>
      </c>
      <c r="P10850" s="2" t="s">
        <v>23</v>
      </c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678"/>
        <v>Good Sales</v>
      </c>
      <c r="F10851" s="2">
        <v>0.36</v>
      </c>
      <c r="G10851" s="2">
        <f t="shared" si="676"/>
        <v>1503.2087999999999</v>
      </c>
      <c r="H10851" s="2">
        <f t="shared" si="677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tr">
        <f t="shared" si="679"/>
        <v>loss</v>
      </c>
      <c r="P10851" s="2" t="s">
        <v>34</v>
      </c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678"/>
        <v>Good Sales</v>
      </c>
      <c r="F10852" s="2">
        <v>0.21</v>
      </c>
      <c r="G10852" s="2">
        <f t="shared" si="676"/>
        <v>313.80929999999995</v>
      </c>
      <c r="H10852" s="2">
        <f t="shared" si="677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tr">
        <f t="shared" si="679"/>
        <v>loss</v>
      </c>
      <c r="P10852" s="2" t="s">
        <v>48</v>
      </c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678"/>
        <v>Good Sales</v>
      </c>
      <c r="F10853" s="2">
        <v>0.18</v>
      </c>
      <c r="G10853" s="2">
        <f t="shared" si="676"/>
        <v>203.98679999999999</v>
      </c>
      <c r="H10853" s="2">
        <f t="shared" si="677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tr">
        <f t="shared" si="679"/>
        <v>loss</v>
      </c>
      <c r="P10853" s="2" t="s">
        <v>39</v>
      </c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678"/>
        <v>concerning</v>
      </c>
      <c r="F10854" s="2">
        <v>0.01</v>
      </c>
      <c r="G10854" s="2">
        <f t="shared" si="676"/>
        <v>3.7807999999999997</v>
      </c>
      <c r="H10854" s="2">
        <f t="shared" si="677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tr">
        <f t="shared" si="679"/>
        <v>loss</v>
      </c>
      <c r="P10854" s="2" t="s">
        <v>23</v>
      </c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678"/>
        <v>Good Sales</v>
      </c>
      <c r="F10855" s="2">
        <v>0.15</v>
      </c>
      <c r="G10855" s="2">
        <f t="shared" si="676"/>
        <v>558.83100000000002</v>
      </c>
      <c r="H10855" s="2">
        <f t="shared" si="677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tr">
        <f t="shared" si="679"/>
        <v>profit</v>
      </c>
      <c r="P10855" s="2" t="s">
        <v>39</v>
      </c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678"/>
        <v>Good Sales</v>
      </c>
      <c r="F10856" s="2">
        <v>0.41</v>
      </c>
      <c r="G10856" s="2">
        <f t="shared" si="676"/>
        <v>1061.9902</v>
      </c>
      <c r="H10856" s="2">
        <f t="shared" si="677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tr">
        <f t="shared" si="679"/>
        <v>loss</v>
      </c>
      <c r="P10856" s="2" t="s">
        <v>23</v>
      </c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678"/>
        <v>concerning</v>
      </c>
      <c r="F10857" s="2">
        <v>0.17</v>
      </c>
      <c r="G10857" s="2">
        <f t="shared" si="676"/>
        <v>111.7818</v>
      </c>
      <c r="H10857" s="2">
        <f t="shared" si="677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tr">
        <f t="shared" si="679"/>
        <v>loss</v>
      </c>
      <c r="P10857" s="2" t="s">
        <v>34</v>
      </c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678"/>
        <v>Good Sales</v>
      </c>
      <c r="F10858" s="2">
        <v>0.48</v>
      </c>
      <c r="G10858" s="2">
        <f t="shared" si="676"/>
        <v>568.57920000000001</v>
      </c>
      <c r="H10858" s="2">
        <f t="shared" si="677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tr">
        <f t="shared" si="679"/>
        <v>loss</v>
      </c>
      <c r="P10858" s="2" t="s">
        <v>34</v>
      </c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678"/>
        <v>Good Sales</v>
      </c>
      <c r="F10859" s="2">
        <v>0.19</v>
      </c>
      <c r="G10859" s="2">
        <f t="shared" si="676"/>
        <v>948.80680000000007</v>
      </c>
      <c r="H10859" s="2">
        <f t="shared" si="677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tr">
        <f t="shared" si="679"/>
        <v>profit</v>
      </c>
      <c r="P10859" s="2" t="s">
        <v>34</v>
      </c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678"/>
        <v>Good Sales</v>
      </c>
      <c r="F10860" s="2">
        <v>0.23</v>
      </c>
      <c r="G10860" s="2">
        <f t="shared" si="676"/>
        <v>931.39420000000007</v>
      </c>
      <c r="H10860" s="2">
        <f t="shared" si="677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tr">
        <f t="shared" si="679"/>
        <v>profit</v>
      </c>
      <c r="P10860" s="2" t="s">
        <v>23</v>
      </c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678"/>
        <v>Good Sales</v>
      </c>
      <c r="F10861" s="2">
        <v>0.4</v>
      </c>
      <c r="G10861" s="2">
        <f t="shared" si="676"/>
        <v>725.74400000000003</v>
      </c>
      <c r="H10861" s="2">
        <f t="shared" si="677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tr">
        <f t="shared" si="679"/>
        <v>loss</v>
      </c>
      <c r="P10861" s="2" t="s">
        <v>34</v>
      </c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678"/>
        <v>Good Sales</v>
      </c>
      <c r="F10862" s="2">
        <v>0.49</v>
      </c>
      <c r="G10862" s="2">
        <f t="shared" si="676"/>
        <v>1351.6748</v>
      </c>
      <c r="H10862" s="2">
        <f t="shared" si="677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tr">
        <f t="shared" si="679"/>
        <v>loss</v>
      </c>
      <c r="P10862" s="2" t="s">
        <v>39</v>
      </c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678"/>
        <v>Good Sales</v>
      </c>
      <c r="F10863" s="2">
        <v>0.19</v>
      </c>
      <c r="G10863" s="2">
        <f t="shared" si="676"/>
        <v>406.31119999999999</v>
      </c>
      <c r="H10863" s="2">
        <f t="shared" si="677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tr">
        <f t="shared" si="679"/>
        <v>loss</v>
      </c>
      <c r="P10863" s="2" t="s">
        <v>23</v>
      </c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678"/>
        <v>concerning</v>
      </c>
      <c r="F10864" s="2">
        <v>0.06</v>
      </c>
      <c r="G10864" s="2">
        <f t="shared" si="676"/>
        <v>16.698599999999999</v>
      </c>
      <c r="H10864" s="2">
        <f t="shared" si="677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tr">
        <f t="shared" si="679"/>
        <v>loss</v>
      </c>
      <c r="P10864" s="2" t="s">
        <v>17</v>
      </c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678"/>
        <v>Good Sales</v>
      </c>
      <c r="F10865" s="2">
        <v>0.26</v>
      </c>
      <c r="G10865" s="2">
        <f t="shared" si="676"/>
        <v>1018.0352</v>
      </c>
      <c r="H10865" s="2">
        <f t="shared" si="677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tr">
        <f t="shared" si="679"/>
        <v>loss</v>
      </c>
      <c r="P10865" s="2" t="s">
        <v>48</v>
      </c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678"/>
        <v>Good Sales</v>
      </c>
      <c r="F10866" s="2">
        <v>0.3</v>
      </c>
      <c r="G10866" s="2">
        <f t="shared" si="676"/>
        <v>1083.9690000000001</v>
      </c>
      <c r="H10866" s="2">
        <f t="shared" si="677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tr">
        <f t="shared" si="679"/>
        <v>profit</v>
      </c>
      <c r="P10866" s="2" t="s">
        <v>39</v>
      </c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678"/>
        <v>Good Sales</v>
      </c>
      <c r="F10867" s="2">
        <v>0.48</v>
      </c>
      <c r="G10867" s="2">
        <f t="shared" si="676"/>
        <v>1009.5024</v>
      </c>
      <c r="H10867" s="2">
        <f t="shared" si="677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tr">
        <f t="shared" si="679"/>
        <v>loss</v>
      </c>
      <c r="P10867" s="2" t="s">
        <v>28</v>
      </c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678"/>
        <v>Good Sales</v>
      </c>
      <c r="F10868" s="2">
        <v>0.21</v>
      </c>
      <c r="G10868" s="2">
        <f t="shared" si="676"/>
        <v>891.42899999999986</v>
      </c>
      <c r="H10868" s="2">
        <f t="shared" si="677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tr">
        <f t="shared" si="679"/>
        <v>profit</v>
      </c>
      <c r="P10868" s="2" t="s">
        <v>23</v>
      </c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678"/>
        <v>Good Sales</v>
      </c>
      <c r="F10869" s="2">
        <v>0.05</v>
      </c>
      <c r="G10869" s="2">
        <f t="shared" si="676"/>
        <v>136.011</v>
      </c>
      <c r="H10869" s="2">
        <f t="shared" si="677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tr">
        <f t="shared" si="679"/>
        <v>loss</v>
      </c>
      <c r="P10869" s="2" t="s">
        <v>23</v>
      </c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678"/>
        <v>concerning</v>
      </c>
      <c r="F10870" s="2">
        <v>0.33</v>
      </c>
      <c r="G10870" s="2">
        <f t="shared" si="676"/>
        <v>138.44159999999999</v>
      </c>
      <c r="H10870" s="2">
        <f t="shared" si="677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tr">
        <f t="shared" si="679"/>
        <v>loss</v>
      </c>
      <c r="P10870" s="2" t="s">
        <v>17</v>
      </c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678"/>
        <v>Good Sales</v>
      </c>
      <c r="F10871" s="2">
        <v>0.01</v>
      </c>
      <c r="G10871" s="2">
        <f t="shared" si="676"/>
        <v>13.710899999999999</v>
      </c>
      <c r="H10871" s="2">
        <f t="shared" si="677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tr">
        <f t="shared" si="679"/>
        <v>loss</v>
      </c>
      <c r="P10871" s="2" t="s">
        <v>28</v>
      </c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678"/>
        <v>Good Sales</v>
      </c>
      <c r="F10872" s="2">
        <v>0.21</v>
      </c>
      <c r="G10872" s="2">
        <f t="shared" si="676"/>
        <v>496.16489999999999</v>
      </c>
      <c r="H10872" s="2">
        <f t="shared" si="677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tr">
        <f t="shared" si="679"/>
        <v>loss</v>
      </c>
      <c r="P10872" s="2" t="s">
        <v>48</v>
      </c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678"/>
        <v>concerning</v>
      </c>
      <c r="F10873" s="2">
        <v>0.2</v>
      </c>
      <c r="G10873" s="2">
        <f t="shared" si="676"/>
        <v>121.38</v>
      </c>
      <c r="H10873" s="2">
        <f t="shared" si="677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tr">
        <f t="shared" si="679"/>
        <v>loss</v>
      </c>
      <c r="P10873" s="2" t="s">
        <v>28</v>
      </c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678"/>
        <v>Good Sales</v>
      </c>
      <c r="F10874" s="2">
        <v>0.13</v>
      </c>
      <c r="G10874" s="2">
        <f t="shared" si="676"/>
        <v>376.77900000000005</v>
      </c>
      <c r="H10874" s="2">
        <f t="shared" si="677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tr">
        <f t="shared" si="679"/>
        <v>profit</v>
      </c>
      <c r="P10874" s="2" t="s">
        <v>39</v>
      </c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678"/>
        <v>concerning</v>
      </c>
      <c r="F10875" s="2">
        <v>0.48</v>
      </c>
      <c r="G10875" s="2">
        <f t="shared" si="676"/>
        <v>331.57439999999997</v>
      </c>
      <c r="H10875" s="2">
        <f t="shared" si="677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tr">
        <f t="shared" si="679"/>
        <v>loss</v>
      </c>
      <c r="P10875" s="2" t="s">
        <v>48</v>
      </c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678"/>
        <v>Good Sales</v>
      </c>
      <c r="F10876" s="2">
        <v>0.2</v>
      </c>
      <c r="G10876" s="2">
        <f t="shared" si="676"/>
        <v>216.49800000000002</v>
      </c>
      <c r="H10876" s="2">
        <f t="shared" si="677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tr">
        <f t="shared" si="679"/>
        <v>loss</v>
      </c>
      <c r="P10876" s="2" t="s">
        <v>39</v>
      </c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678"/>
        <v>Good Sales</v>
      </c>
      <c r="F10877" s="2">
        <v>0.45</v>
      </c>
      <c r="G10877" s="2">
        <f t="shared" si="676"/>
        <v>2016.2340000000002</v>
      </c>
      <c r="H10877" s="2">
        <f t="shared" si="677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tr">
        <f t="shared" si="679"/>
        <v>loss</v>
      </c>
      <c r="P10877" s="2" t="s">
        <v>28</v>
      </c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678"/>
        <v>Good Sales</v>
      </c>
      <c r="F10878" s="2">
        <v>0.26</v>
      </c>
      <c r="G10878" s="2">
        <f t="shared" si="676"/>
        <v>1299.7608</v>
      </c>
      <c r="H10878" s="2">
        <f t="shared" si="677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tr">
        <f t="shared" si="679"/>
        <v>profit</v>
      </c>
      <c r="P10878" s="2" t="s">
        <v>34</v>
      </c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678"/>
        <v>Good Sales</v>
      </c>
      <c r="F10879" s="2">
        <v>0.41</v>
      </c>
      <c r="G10879" s="2">
        <f t="shared" si="676"/>
        <v>1146.4583999999998</v>
      </c>
      <c r="H10879" s="2">
        <f t="shared" si="677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tr">
        <f t="shared" si="679"/>
        <v>loss</v>
      </c>
      <c r="P10879" s="2" t="s">
        <v>28</v>
      </c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678"/>
        <v>Good Sales</v>
      </c>
      <c r="F10880" s="2">
        <v>0.23</v>
      </c>
      <c r="G10880" s="2">
        <f t="shared" si="676"/>
        <v>721.34440000000006</v>
      </c>
      <c r="H10880" s="2">
        <f t="shared" si="677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tr">
        <f t="shared" si="679"/>
        <v>loss</v>
      </c>
      <c r="P10880" s="2" t="s">
        <v>28</v>
      </c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678"/>
        <v>Good Sales</v>
      </c>
      <c r="F10881" s="2">
        <v>0.5</v>
      </c>
      <c r="G10881" s="2">
        <f t="shared" si="676"/>
        <v>2003.7049999999999</v>
      </c>
      <c r="H10881" s="2">
        <f t="shared" si="677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tr">
        <f t="shared" si="679"/>
        <v>loss</v>
      </c>
      <c r="P10881" s="2" t="s">
        <v>34</v>
      </c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678"/>
        <v>Good Sales</v>
      </c>
      <c r="F10882" s="2">
        <v>0.32</v>
      </c>
      <c r="G10882" s="2">
        <f t="shared" ref="G10882:G10945" si="680">D10882*F10882</f>
        <v>1123.5455999999999</v>
      </c>
      <c r="H10882" s="2">
        <f t="shared" ref="H10882:H10945" si="681">D10882-G10882</f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tr">
        <f t="shared" si="679"/>
        <v>profit</v>
      </c>
      <c r="P10882" s="2" t="s">
        <v>23</v>
      </c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682">IF(D10883&gt;800,"Good Sales","concerning")</f>
        <v>Good Sales</v>
      </c>
      <c r="F10883" s="2">
        <v>0.08</v>
      </c>
      <c r="G10883" s="2">
        <f t="shared" si="680"/>
        <v>79.527200000000008</v>
      </c>
      <c r="H10883" s="2">
        <f t="shared" si="681"/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tr">
        <f t="shared" ref="O10883:O10946" si="683">IF(N10883&gt;800,"profit","loss")</f>
        <v>loss</v>
      </c>
      <c r="P10883" s="2" t="s">
        <v>34</v>
      </c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682"/>
        <v>Good Sales</v>
      </c>
      <c r="F10884" s="2">
        <v>0</v>
      </c>
      <c r="G10884" s="2">
        <f t="shared" si="680"/>
        <v>0</v>
      </c>
      <c r="H10884" s="2">
        <f t="shared" si="68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tr">
        <f t="shared" si="683"/>
        <v>loss</v>
      </c>
      <c r="P10884" s="2" t="s">
        <v>34</v>
      </c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682"/>
        <v>Good Sales</v>
      </c>
      <c r="F10885" s="2">
        <v>0.46</v>
      </c>
      <c r="G10885" s="2">
        <f t="shared" si="680"/>
        <v>1252.1522000000002</v>
      </c>
      <c r="H10885" s="2">
        <f t="shared" si="68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tr">
        <f t="shared" si="683"/>
        <v>loss</v>
      </c>
      <c r="P10885" s="2" t="s">
        <v>23</v>
      </c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682"/>
        <v>Good Sales</v>
      </c>
      <c r="F10886" s="2">
        <v>0.34</v>
      </c>
      <c r="G10886" s="2">
        <f t="shared" si="680"/>
        <v>633.28060000000005</v>
      </c>
      <c r="H10886" s="2">
        <f t="shared" si="68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tr">
        <f t="shared" si="683"/>
        <v>loss</v>
      </c>
      <c r="P10886" s="2" t="s">
        <v>28</v>
      </c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682"/>
        <v>Good Sales</v>
      </c>
      <c r="F10887" s="2">
        <v>0.05</v>
      </c>
      <c r="G10887" s="2">
        <f t="shared" si="680"/>
        <v>48.146000000000001</v>
      </c>
      <c r="H10887" s="2">
        <f t="shared" si="68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tr">
        <f t="shared" si="683"/>
        <v>loss</v>
      </c>
      <c r="P10887" s="2" t="s">
        <v>23</v>
      </c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682"/>
        <v>Good Sales</v>
      </c>
      <c r="F10888" s="2">
        <v>0.37</v>
      </c>
      <c r="G10888" s="2">
        <f t="shared" si="680"/>
        <v>1371.5752</v>
      </c>
      <c r="H10888" s="2">
        <f t="shared" si="68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tr">
        <f t="shared" si="683"/>
        <v>loss</v>
      </c>
      <c r="P10888" s="2" t="s">
        <v>17</v>
      </c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682"/>
        <v>Good Sales</v>
      </c>
      <c r="F10889" s="2">
        <v>0.11</v>
      </c>
      <c r="G10889" s="2">
        <f t="shared" si="680"/>
        <v>118.17849999999999</v>
      </c>
      <c r="H10889" s="2">
        <f t="shared" si="68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tr">
        <f t="shared" si="683"/>
        <v>loss</v>
      </c>
      <c r="P10889" s="2" t="s">
        <v>48</v>
      </c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682"/>
        <v>Good Sales</v>
      </c>
      <c r="F10890" s="2">
        <v>0.4</v>
      </c>
      <c r="G10890" s="2">
        <f t="shared" si="680"/>
        <v>550.55200000000002</v>
      </c>
      <c r="H10890" s="2">
        <f t="shared" si="68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tr">
        <f t="shared" si="683"/>
        <v>loss</v>
      </c>
      <c r="P10890" s="2" t="s">
        <v>39</v>
      </c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682"/>
        <v>Good Sales</v>
      </c>
      <c r="F10891" s="2">
        <v>0.3</v>
      </c>
      <c r="G10891" s="2">
        <f t="shared" si="680"/>
        <v>451.185</v>
      </c>
      <c r="H10891" s="2">
        <f t="shared" si="68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tr">
        <f t="shared" si="683"/>
        <v>loss</v>
      </c>
      <c r="P10891" s="2" t="s">
        <v>23</v>
      </c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682"/>
        <v>Good Sales</v>
      </c>
      <c r="F10892" s="2">
        <v>0.06</v>
      </c>
      <c r="G10892" s="2">
        <f t="shared" si="680"/>
        <v>53.563200000000002</v>
      </c>
      <c r="H10892" s="2">
        <f t="shared" si="68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tr">
        <f t="shared" si="683"/>
        <v>loss</v>
      </c>
      <c r="P10892" s="2" t="s">
        <v>23</v>
      </c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682"/>
        <v>Good Sales</v>
      </c>
      <c r="F10893" s="2">
        <v>0.04</v>
      </c>
      <c r="G10893" s="2">
        <f t="shared" si="680"/>
        <v>170.512</v>
      </c>
      <c r="H10893" s="2">
        <f t="shared" si="68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tr">
        <f t="shared" si="683"/>
        <v>loss</v>
      </c>
      <c r="P10893" s="2" t="s">
        <v>48</v>
      </c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682"/>
        <v>Good Sales</v>
      </c>
      <c r="F10894" s="2">
        <v>0.23</v>
      </c>
      <c r="G10894" s="2">
        <f t="shared" si="680"/>
        <v>711.16460000000006</v>
      </c>
      <c r="H10894" s="2">
        <f t="shared" si="68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tr">
        <f t="shared" si="683"/>
        <v>profit</v>
      </c>
      <c r="P10894" s="2" t="s">
        <v>28</v>
      </c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682"/>
        <v>Good Sales</v>
      </c>
      <c r="F10895" s="2">
        <v>0.47</v>
      </c>
      <c r="G10895" s="2">
        <f t="shared" si="680"/>
        <v>1969.4269000000002</v>
      </c>
      <c r="H10895" s="2">
        <f t="shared" si="68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tr">
        <f t="shared" si="683"/>
        <v>loss</v>
      </c>
      <c r="P10895" s="2" t="s">
        <v>39</v>
      </c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682"/>
        <v>Good Sales</v>
      </c>
      <c r="F10896" s="2">
        <v>0.28000000000000003</v>
      </c>
      <c r="G10896" s="2">
        <f t="shared" si="680"/>
        <v>705.39560000000006</v>
      </c>
      <c r="H10896" s="2">
        <f t="shared" si="68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tr">
        <f t="shared" si="683"/>
        <v>loss</v>
      </c>
      <c r="P10896" s="2" t="s">
        <v>28</v>
      </c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682"/>
        <v>Good Sales</v>
      </c>
      <c r="F10897" s="2">
        <v>0.38</v>
      </c>
      <c r="G10897" s="2">
        <f t="shared" si="680"/>
        <v>1005.4268000000001</v>
      </c>
      <c r="H10897" s="2">
        <f t="shared" si="68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tr">
        <f t="shared" si="683"/>
        <v>loss</v>
      </c>
      <c r="P10897" s="2" t="s">
        <v>17</v>
      </c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682"/>
        <v>Good Sales</v>
      </c>
      <c r="F10898" s="2">
        <v>0.23</v>
      </c>
      <c r="G10898" s="2">
        <f t="shared" si="680"/>
        <v>717.39530000000002</v>
      </c>
      <c r="H10898" s="2">
        <f t="shared" si="68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tr">
        <f t="shared" si="683"/>
        <v>loss</v>
      </c>
      <c r="P10898" s="2" t="s">
        <v>39</v>
      </c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682"/>
        <v>Good Sales</v>
      </c>
      <c r="F10899" s="2">
        <v>0.19</v>
      </c>
      <c r="G10899" s="2">
        <f t="shared" si="680"/>
        <v>364.32690000000002</v>
      </c>
      <c r="H10899" s="2">
        <f t="shared" si="68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tr">
        <f t="shared" si="683"/>
        <v>loss</v>
      </c>
      <c r="P10899" s="2" t="s">
        <v>28</v>
      </c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682"/>
        <v>Good Sales</v>
      </c>
      <c r="F10900" s="2">
        <v>0.41</v>
      </c>
      <c r="G10900" s="2">
        <f t="shared" si="680"/>
        <v>1038.6366</v>
      </c>
      <c r="H10900" s="2">
        <f t="shared" si="68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tr">
        <f t="shared" si="683"/>
        <v>loss</v>
      </c>
      <c r="P10900" s="2" t="s">
        <v>39</v>
      </c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682"/>
        <v>Good Sales</v>
      </c>
      <c r="F10901" s="2">
        <v>0.23</v>
      </c>
      <c r="G10901" s="2">
        <f t="shared" si="680"/>
        <v>639.37240000000008</v>
      </c>
      <c r="H10901" s="2">
        <f t="shared" si="68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tr">
        <f t="shared" si="683"/>
        <v>loss</v>
      </c>
      <c r="P10901" s="2" t="s">
        <v>48</v>
      </c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682"/>
        <v>Good Sales</v>
      </c>
      <c r="F10902" s="2">
        <v>7.0000000000000007E-2</v>
      </c>
      <c r="G10902" s="2">
        <f t="shared" si="680"/>
        <v>334.0652</v>
      </c>
      <c r="H10902" s="2">
        <f t="shared" si="68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tr">
        <f t="shared" si="683"/>
        <v>loss</v>
      </c>
      <c r="P10902" s="2" t="s">
        <v>48</v>
      </c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682"/>
        <v>Good Sales</v>
      </c>
      <c r="F10903" s="2">
        <v>0.14000000000000001</v>
      </c>
      <c r="G10903" s="2">
        <f t="shared" si="680"/>
        <v>619.67500000000007</v>
      </c>
      <c r="H10903" s="2">
        <f t="shared" si="68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tr">
        <f t="shared" si="683"/>
        <v>loss</v>
      </c>
      <c r="P10903" s="2" t="s">
        <v>17</v>
      </c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682"/>
        <v>concerning</v>
      </c>
      <c r="F10904" s="2">
        <v>0.28000000000000003</v>
      </c>
      <c r="G10904" s="2">
        <f t="shared" si="680"/>
        <v>205.32400000000001</v>
      </c>
      <c r="H10904" s="2">
        <f t="shared" si="68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tr">
        <f t="shared" si="683"/>
        <v>loss</v>
      </c>
      <c r="P10904" s="2" t="s">
        <v>17</v>
      </c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682"/>
        <v>concerning</v>
      </c>
      <c r="F10905" s="2">
        <v>0.2</v>
      </c>
      <c r="G10905" s="2">
        <f t="shared" si="680"/>
        <v>60.455999999999996</v>
      </c>
      <c r="H10905" s="2">
        <f t="shared" si="68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tr">
        <f t="shared" si="683"/>
        <v>loss</v>
      </c>
      <c r="P10905" s="2" t="s">
        <v>23</v>
      </c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682"/>
        <v>Good Sales</v>
      </c>
      <c r="F10906" s="2">
        <v>0.18</v>
      </c>
      <c r="G10906" s="2">
        <f t="shared" si="680"/>
        <v>618.0551999999999</v>
      </c>
      <c r="H10906" s="2">
        <f t="shared" si="68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tr">
        <f t="shared" si="683"/>
        <v>profit</v>
      </c>
      <c r="P10906" s="2" t="s">
        <v>17</v>
      </c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682"/>
        <v>concerning</v>
      </c>
      <c r="F10907" s="2">
        <v>0.33</v>
      </c>
      <c r="G10907" s="2">
        <f t="shared" si="680"/>
        <v>112.5531</v>
      </c>
      <c r="H10907" s="2">
        <f t="shared" si="68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tr">
        <f t="shared" si="683"/>
        <v>loss</v>
      </c>
      <c r="P10907" s="2" t="s">
        <v>23</v>
      </c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682"/>
        <v>concerning</v>
      </c>
      <c r="F10908" s="2">
        <v>0.32</v>
      </c>
      <c r="G10908" s="2">
        <f t="shared" si="680"/>
        <v>126.63040000000001</v>
      </c>
      <c r="H10908" s="2">
        <f t="shared" si="68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tr">
        <f t="shared" si="683"/>
        <v>loss</v>
      </c>
      <c r="P10908" s="2" t="s">
        <v>17</v>
      </c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682"/>
        <v>Good Sales</v>
      </c>
      <c r="F10909" s="2">
        <v>0.16</v>
      </c>
      <c r="G10909" s="2">
        <f t="shared" si="680"/>
        <v>140.86240000000001</v>
      </c>
      <c r="H10909" s="2">
        <f t="shared" si="68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tr">
        <f t="shared" si="683"/>
        <v>loss</v>
      </c>
      <c r="P10909" s="2" t="s">
        <v>17</v>
      </c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682"/>
        <v>Good Sales</v>
      </c>
      <c r="F10910" s="2">
        <v>0.18</v>
      </c>
      <c r="G10910" s="2">
        <f t="shared" si="680"/>
        <v>328.20479999999998</v>
      </c>
      <c r="H10910" s="2">
        <f t="shared" si="68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tr">
        <f t="shared" si="683"/>
        <v>loss</v>
      </c>
      <c r="P10910" s="2" t="s">
        <v>17</v>
      </c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682"/>
        <v>Good Sales</v>
      </c>
      <c r="F10911" s="2">
        <v>0.38</v>
      </c>
      <c r="G10911" s="2">
        <f t="shared" si="680"/>
        <v>847.9624</v>
      </c>
      <c r="H10911" s="2">
        <f t="shared" si="68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tr">
        <f t="shared" si="683"/>
        <v>loss</v>
      </c>
      <c r="P10911" s="2" t="s">
        <v>48</v>
      </c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682"/>
        <v>Good Sales</v>
      </c>
      <c r="F10912" s="2">
        <v>0.46</v>
      </c>
      <c r="G10912" s="2">
        <f t="shared" si="680"/>
        <v>1216.6769999999999</v>
      </c>
      <c r="H10912" s="2">
        <f t="shared" si="68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tr">
        <f t="shared" si="683"/>
        <v>loss</v>
      </c>
      <c r="P10912" s="2" t="s">
        <v>17</v>
      </c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682"/>
        <v>Good Sales</v>
      </c>
      <c r="F10913" s="2">
        <v>0.16</v>
      </c>
      <c r="G10913" s="2">
        <f t="shared" si="680"/>
        <v>793.95360000000005</v>
      </c>
      <c r="H10913" s="2">
        <f t="shared" si="68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tr">
        <f t="shared" si="683"/>
        <v>loss</v>
      </c>
      <c r="P10913" s="2" t="s">
        <v>34</v>
      </c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682"/>
        <v>Good Sales</v>
      </c>
      <c r="F10914" s="2">
        <v>0.15</v>
      </c>
      <c r="G10914" s="2">
        <f t="shared" si="680"/>
        <v>298.14600000000002</v>
      </c>
      <c r="H10914" s="2">
        <f t="shared" si="68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tr">
        <f t="shared" si="683"/>
        <v>loss</v>
      </c>
      <c r="P10914" s="2" t="s">
        <v>28</v>
      </c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682"/>
        <v>Good Sales</v>
      </c>
      <c r="F10915" s="2">
        <v>0.13</v>
      </c>
      <c r="G10915" s="2">
        <f t="shared" si="680"/>
        <v>167.6337</v>
      </c>
      <c r="H10915" s="2">
        <f t="shared" si="68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tr">
        <f t="shared" si="683"/>
        <v>loss</v>
      </c>
      <c r="P10915" s="2" t="s">
        <v>48</v>
      </c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682"/>
        <v>Good Sales</v>
      </c>
      <c r="F10916" s="2">
        <v>7.0000000000000007E-2</v>
      </c>
      <c r="G10916" s="2">
        <f t="shared" si="680"/>
        <v>204.31180000000001</v>
      </c>
      <c r="H10916" s="2">
        <f t="shared" si="68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tr">
        <f t="shared" si="683"/>
        <v>loss</v>
      </c>
      <c r="P10916" s="2" t="s">
        <v>28</v>
      </c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682"/>
        <v>Good Sales</v>
      </c>
      <c r="F10917" s="2">
        <v>0.19</v>
      </c>
      <c r="G10917" s="2">
        <f t="shared" si="680"/>
        <v>219.3056</v>
      </c>
      <c r="H10917" s="2">
        <f t="shared" si="68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tr">
        <f t="shared" si="683"/>
        <v>loss</v>
      </c>
      <c r="P10917" s="2" t="s">
        <v>48</v>
      </c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682"/>
        <v>Good Sales</v>
      </c>
      <c r="F10918" s="2">
        <v>0.26</v>
      </c>
      <c r="G10918" s="2">
        <f t="shared" si="680"/>
        <v>1224.2516000000001</v>
      </c>
      <c r="H10918" s="2">
        <f t="shared" si="68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tr">
        <f t="shared" si="683"/>
        <v>loss</v>
      </c>
      <c r="P10918" s="2" t="s">
        <v>23</v>
      </c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682"/>
        <v>Good Sales</v>
      </c>
      <c r="F10919" s="2">
        <v>0.27</v>
      </c>
      <c r="G10919" s="2">
        <f t="shared" si="680"/>
        <v>369.99450000000002</v>
      </c>
      <c r="H10919" s="2">
        <f t="shared" si="68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tr">
        <f t="shared" si="683"/>
        <v>loss</v>
      </c>
      <c r="P10919" s="2" t="s">
        <v>48</v>
      </c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682"/>
        <v>Good Sales</v>
      </c>
      <c r="F10920" s="2">
        <v>0.35</v>
      </c>
      <c r="G10920" s="2">
        <f t="shared" si="680"/>
        <v>1732.7380000000001</v>
      </c>
      <c r="H10920" s="2">
        <f t="shared" si="68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tr">
        <f t="shared" si="683"/>
        <v>loss</v>
      </c>
      <c r="P10920" s="2" t="s">
        <v>28</v>
      </c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682"/>
        <v>Good Sales</v>
      </c>
      <c r="F10921" s="2">
        <v>0.03</v>
      </c>
      <c r="G10921" s="2">
        <f t="shared" si="680"/>
        <v>64.544099999999986</v>
      </c>
      <c r="H10921" s="2">
        <f t="shared" si="68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tr">
        <f t="shared" si="683"/>
        <v>loss</v>
      </c>
      <c r="P10921" s="2" t="s">
        <v>17</v>
      </c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682"/>
        <v>Good Sales</v>
      </c>
      <c r="F10922" s="2">
        <v>0.28000000000000003</v>
      </c>
      <c r="G10922" s="2">
        <f t="shared" si="680"/>
        <v>1143.0048000000002</v>
      </c>
      <c r="H10922" s="2">
        <f t="shared" si="68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tr">
        <f t="shared" si="683"/>
        <v>loss</v>
      </c>
      <c r="P10922" s="2" t="s">
        <v>23</v>
      </c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682"/>
        <v>Good Sales</v>
      </c>
      <c r="F10923" s="2">
        <v>0.13</v>
      </c>
      <c r="G10923" s="2">
        <f t="shared" si="680"/>
        <v>425.95410000000004</v>
      </c>
      <c r="H10923" s="2">
        <f t="shared" si="68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tr">
        <f t="shared" si="683"/>
        <v>profit</v>
      </c>
      <c r="P10923" s="2" t="s">
        <v>48</v>
      </c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682"/>
        <v>Good Sales</v>
      </c>
      <c r="F10924" s="2">
        <v>0.12</v>
      </c>
      <c r="G10924" s="2">
        <f t="shared" si="680"/>
        <v>560.89440000000002</v>
      </c>
      <c r="H10924" s="2">
        <f t="shared" si="68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tr">
        <f t="shared" si="683"/>
        <v>profit</v>
      </c>
      <c r="P10924" s="2" t="s">
        <v>39</v>
      </c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682"/>
        <v>Good Sales</v>
      </c>
      <c r="F10925" s="2">
        <v>0.39</v>
      </c>
      <c r="G10925" s="2">
        <f t="shared" si="680"/>
        <v>1234.1901</v>
      </c>
      <c r="H10925" s="2">
        <f t="shared" si="68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tr">
        <f t="shared" si="683"/>
        <v>loss</v>
      </c>
      <c r="P10925" s="2" t="s">
        <v>17</v>
      </c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682"/>
        <v>Good Sales</v>
      </c>
      <c r="F10926" s="2">
        <v>0.08</v>
      </c>
      <c r="G10926" s="2">
        <f t="shared" si="680"/>
        <v>235.83759999999998</v>
      </c>
      <c r="H10926" s="2">
        <f t="shared" si="68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tr">
        <f t="shared" si="683"/>
        <v>loss</v>
      </c>
      <c r="P10926" s="2" t="s">
        <v>28</v>
      </c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682"/>
        <v>Good Sales</v>
      </c>
      <c r="F10927" s="2">
        <v>0.16</v>
      </c>
      <c r="G10927" s="2">
        <f t="shared" si="680"/>
        <v>527.83680000000004</v>
      </c>
      <c r="H10927" s="2">
        <f t="shared" si="68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tr">
        <f t="shared" si="683"/>
        <v>loss</v>
      </c>
      <c r="P10927" s="2" t="s">
        <v>28</v>
      </c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682"/>
        <v>Good Sales</v>
      </c>
      <c r="F10928" s="2">
        <v>0.32</v>
      </c>
      <c r="G10928" s="2">
        <f t="shared" si="680"/>
        <v>1265.1776</v>
      </c>
      <c r="H10928" s="2">
        <f t="shared" si="68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tr">
        <f t="shared" si="683"/>
        <v>profit</v>
      </c>
      <c r="P10928" s="2" t="s">
        <v>48</v>
      </c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682"/>
        <v>Good Sales</v>
      </c>
      <c r="F10929" s="2">
        <v>0.32</v>
      </c>
      <c r="G10929" s="2">
        <f t="shared" si="680"/>
        <v>1441.3824</v>
      </c>
      <c r="H10929" s="2">
        <f t="shared" si="68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tr">
        <f t="shared" si="683"/>
        <v>profit</v>
      </c>
      <c r="P10929" s="2" t="s">
        <v>48</v>
      </c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682"/>
        <v>Good Sales</v>
      </c>
      <c r="F10930" s="2">
        <v>0.02</v>
      </c>
      <c r="G10930" s="2">
        <f t="shared" si="680"/>
        <v>28.147800000000004</v>
      </c>
      <c r="H10930" s="2">
        <f t="shared" si="68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tr">
        <f t="shared" si="683"/>
        <v>loss</v>
      </c>
      <c r="P10930" s="2" t="s">
        <v>23</v>
      </c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682"/>
        <v>Good Sales</v>
      </c>
      <c r="F10931" s="2">
        <v>0.04</v>
      </c>
      <c r="G10931" s="2">
        <f t="shared" si="680"/>
        <v>43.373999999999995</v>
      </c>
      <c r="H10931" s="2">
        <f t="shared" si="68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tr">
        <f t="shared" si="683"/>
        <v>loss</v>
      </c>
      <c r="P10931" s="2" t="s">
        <v>39</v>
      </c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682"/>
        <v>concerning</v>
      </c>
      <c r="F10932" s="2">
        <v>0.33</v>
      </c>
      <c r="G10932" s="2">
        <f t="shared" si="680"/>
        <v>88.542300000000012</v>
      </c>
      <c r="H10932" s="2">
        <f t="shared" si="68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tr">
        <f t="shared" si="683"/>
        <v>loss</v>
      </c>
      <c r="P10932" s="2" t="s">
        <v>34</v>
      </c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682"/>
        <v>Good Sales</v>
      </c>
      <c r="F10933" s="2">
        <v>0.48</v>
      </c>
      <c r="G10933" s="2">
        <f t="shared" si="680"/>
        <v>918.42719999999997</v>
      </c>
      <c r="H10933" s="2">
        <f t="shared" si="68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tr">
        <f t="shared" si="683"/>
        <v>loss</v>
      </c>
      <c r="P10933" s="2" t="s">
        <v>39</v>
      </c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682"/>
        <v>Good Sales</v>
      </c>
      <c r="F10934" s="2">
        <v>0.5</v>
      </c>
      <c r="G10934" s="2">
        <f t="shared" si="680"/>
        <v>2123.1550000000002</v>
      </c>
      <c r="H10934" s="2">
        <f t="shared" si="68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tr">
        <f t="shared" si="683"/>
        <v>profit</v>
      </c>
      <c r="P10934" s="2" t="s">
        <v>23</v>
      </c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682"/>
        <v>concerning</v>
      </c>
      <c r="F10935" s="2">
        <v>0.49</v>
      </c>
      <c r="G10935" s="2">
        <f t="shared" si="680"/>
        <v>216.727</v>
      </c>
      <c r="H10935" s="2">
        <f t="shared" si="68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tr">
        <f t="shared" si="683"/>
        <v>loss</v>
      </c>
      <c r="P10935" s="2" t="s">
        <v>39</v>
      </c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682"/>
        <v>Good Sales</v>
      </c>
      <c r="F10936" s="2">
        <v>0.18</v>
      </c>
      <c r="G10936" s="2">
        <f t="shared" si="680"/>
        <v>492.97499999999997</v>
      </c>
      <c r="H10936" s="2">
        <f t="shared" si="68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tr">
        <f t="shared" si="683"/>
        <v>loss</v>
      </c>
      <c r="P10936" s="2" t="s">
        <v>17</v>
      </c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682"/>
        <v>Good Sales</v>
      </c>
      <c r="F10937" s="2">
        <v>0.12</v>
      </c>
      <c r="G10937" s="2">
        <f t="shared" si="680"/>
        <v>420.53519999999997</v>
      </c>
      <c r="H10937" s="2">
        <f t="shared" si="68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tr">
        <f t="shared" si="683"/>
        <v>loss</v>
      </c>
      <c r="P10937" s="2" t="s">
        <v>39</v>
      </c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682"/>
        <v>Good Sales</v>
      </c>
      <c r="F10938" s="2">
        <v>0.05</v>
      </c>
      <c r="G10938" s="2">
        <f t="shared" si="680"/>
        <v>210.029</v>
      </c>
      <c r="H10938" s="2">
        <f t="shared" si="68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tr">
        <f t="shared" si="683"/>
        <v>loss</v>
      </c>
      <c r="P10938" s="2" t="s">
        <v>34</v>
      </c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682"/>
        <v>Good Sales</v>
      </c>
      <c r="F10939" s="2">
        <v>0.16</v>
      </c>
      <c r="G10939" s="2">
        <f t="shared" si="680"/>
        <v>473.40960000000001</v>
      </c>
      <c r="H10939" s="2">
        <f t="shared" si="68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tr">
        <f t="shared" si="683"/>
        <v>loss</v>
      </c>
      <c r="P10939" s="2" t="s">
        <v>48</v>
      </c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682"/>
        <v>Good Sales</v>
      </c>
      <c r="F10940" s="2">
        <v>0.14000000000000001</v>
      </c>
      <c r="G10940" s="2">
        <f t="shared" si="680"/>
        <v>141.81580000000002</v>
      </c>
      <c r="H10940" s="2">
        <f t="shared" si="68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tr">
        <f t="shared" si="683"/>
        <v>loss</v>
      </c>
      <c r="P10940" s="2" t="s">
        <v>23</v>
      </c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682"/>
        <v>Good Sales</v>
      </c>
      <c r="F10941" s="2">
        <v>0.28999999999999998</v>
      </c>
      <c r="G10941" s="2">
        <f t="shared" si="680"/>
        <v>1399.6066999999998</v>
      </c>
      <c r="H10941" s="2">
        <f t="shared" si="68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tr">
        <f t="shared" si="683"/>
        <v>loss</v>
      </c>
      <c r="P10941" s="2" t="s">
        <v>23</v>
      </c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682"/>
        <v>concerning</v>
      </c>
      <c r="F10942" s="2">
        <v>0.18</v>
      </c>
      <c r="G10942" s="2">
        <f t="shared" si="680"/>
        <v>101.48219999999999</v>
      </c>
      <c r="H10942" s="2">
        <f t="shared" si="68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tr">
        <f t="shared" si="683"/>
        <v>loss</v>
      </c>
      <c r="P10942" s="2" t="s">
        <v>28</v>
      </c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682"/>
        <v>Good Sales</v>
      </c>
      <c r="F10943" s="2">
        <v>0.12</v>
      </c>
      <c r="G10943" s="2">
        <f t="shared" si="680"/>
        <v>464.17199999999997</v>
      </c>
      <c r="H10943" s="2">
        <f t="shared" si="68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tr">
        <f t="shared" si="683"/>
        <v>profit</v>
      </c>
      <c r="P10943" s="2" t="s">
        <v>28</v>
      </c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682"/>
        <v>concerning</v>
      </c>
      <c r="F10944" s="2">
        <v>0.31</v>
      </c>
      <c r="G10944" s="2">
        <f t="shared" si="680"/>
        <v>162.48339999999999</v>
      </c>
      <c r="H10944" s="2">
        <f t="shared" si="68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tr">
        <f t="shared" si="683"/>
        <v>loss</v>
      </c>
      <c r="P10944" s="2" t="s">
        <v>34</v>
      </c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682"/>
        <v>Good Sales</v>
      </c>
      <c r="F10945" s="2">
        <v>0.16</v>
      </c>
      <c r="G10945" s="2">
        <f t="shared" si="680"/>
        <v>128.44</v>
      </c>
      <c r="H10945" s="2">
        <f t="shared" si="68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tr">
        <f t="shared" si="683"/>
        <v>loss</v>
      </c>
      <c r="P10945" s="2" t="s">
        <v>48</v>
      </c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682"/>
        <v>Good Sales</v>
      </c>
      <c r="F10946" s="2">
        <v>0.18</v>
      </c>
      <c r="G10946" s="2">
        <f t="shared" ref="G10946:G11009" si="684">D10946*F10946</f>
        <v>810.22680000000003</v>
      </c>
      <c r="H10946" s="2">
        <f t="shared" ref="H10946:H11009" si="685">D10946-G10946</f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tr">
        <f t="shared" si="683"/>
        <v>loss</v>
      </c>
      <c r="P10946" s="2" t="s">
        <v>17</v>
      </c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686">IF(D10947&gt;800,"Good Sales","concerning")</f>
        <v>Good Sales</v>
      </c>
      <c r="F10947" s="2">
        <v>0.3</v>
      </c>
      <c r="G10947" s="2">
        <f t="shared" si="684"/>
        <v>1137.021</v>
      </c>
      <c r="H10947" s="2">
        <f t="shared" si="685"/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tr">
        <f t="shared" ref="O10947:O11010" si="687">IF(N10947&gt;800,"profit","loss")</f>
        <v>loss</v>
      </c>
      <c r="P10947" s="2" t="s">
        <v>48</v>
      </c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686"/>
        <v>Good Sales</v>
      </c>
      <c r="F10948" s="2">
        <v>0.06</v>
      </c>
      <c r="G10948" s="2">
        <f t="shared" si="684"/>
        <v>113.4594</v>
      </c>
      <c r="H10948" s="2">
        <f t="shared" si="685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tr">
        <f t="shared" si="687"/>
        <v>loss</v>
      </c>
      <c r="P10948" s="2" t="s">
        <v>17</v>
      </c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686"/>
        <v>Good Sales</v>
      </c>
      <c r="F10949" s="2">
        <v>0.39</v>
      </c>
      <c r="G10949" s="2">
        <f t="shared" si="684"/>
        <v>1259.6025</v>
      </c>
      <c r="H10949" s="2">
        <f t="shared" si="685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tr">
        <f t="shared" si="687"/>
        <v>loss</v>
      </c>
      <c r="P10949" s="2" t="s">
        <v>23</v>
      </c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686"/>
        <v>Good Sales</v>
      </c>
      <c r="F10950" s="2">
        <v>0.48</v>
      </c>
      <c r="G10950" s="2">
        <f t="shared" si="684"/>
        <v>1123.4448</v>
      </c>
      <c r="H10950" s="2">
        <f t="shared" si="685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tr">
        <f t="shared" si="687"/>
        <v>loss</v>
      </c>
      <c r="P10950" s="2" t="s">
        <v>17</v>
      </c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686"/>
        <v>concerning</v>
      </c>
      <c r="F10951" s="2">
        <v>0.25</v>
      </c>
      <c r="G10951" s="2">
        <f t="shared" si="684"/>
        <v>106.51</v>
      </c>
      <c r="H10951" s="2">
        <f t="shared" si="685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tr">
        <f t="shared" si="687"/>
        <v>loss</v>
      </c>
      <c r="P10951" s="2" t="s">
        <v>23</v>
      </c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686"/>
        <v>Good Sales</v>
      </c>
      <c r="F10952" s="2">
        <v>0.28000000000000003</v>
      </c>
      <c r="G10952" s="2">
        <f t="shared" si="684"/>
        <v>1017.3884000000002</v>
      </c>
      <c r="H10952" s="2">
        <f t="shared" si="685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tr">
        <f t="shared" si="687"/>
        <v>loss</v>
      </c>
      <c r="P10952" s="2" t="s">
        <v>17</v>
      </c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686"/>
        <v>Good Sales</v>
      </c>
      <c r="F10953" s="2">
        <v>0.19</v>
      </c>
      <c r="G10953" s="2">
        <f t="shared" si="684"/>
        <v>729.59050000000002</v>
      </c>
      <c r="H10953" s="2">
        <f t="shared" si="685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tr">
        <f t="shared" si="687"/>
        <v>loss</v>
      </c>
      <c r="P10953" s="2" t="s">
        <v>48</v>
      </c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686"/>
        <v>Good Sales</v>
      </c>
      <c r="F10954" s="2">
        <v>0.48</v>
      </c>
      <c r="G10954" s="2">
        <f t="shared" si="684"/>
        <v>2123.2656000000002</v>
      </c>
      <c r="H10954" s="2">
        <f t="shared" si="685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tr">
        <f t="shared" si="687"/>
        <v>profit</v>
      </c>
      <c r="P10954" s="2" t="s">
        <v>17</v>
      </c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686"/>
        <v>Good Sales</v>
      </c>
      <c r="F10955" s="2">
        <v>7.0000000000000007E-2</v>
      </c>
      <c r="G10955" s="2">
        <f t="shared" si="684"/>
        <v>192.4384</v>
      </c>
      <c r="H10955" s="2">
        <f t="shared" si="685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tr">
        <f t="shared" si="687"/>
        <v>loss</v>
      </c>
      <c r="P10955" s="2" t="s">
        <v>23</v>
      </c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686"/>
        <v>Good Sales</v>
      </c>
      <c r="F10956" s="2">
        <v>0.41</v>
      </c>
      <c r="G10956" s="2">
        <f t="shared" si="684"/>
        <v>1393.3358000000001</v>
      </c>
      <c r="H10956" s="2">
        <f t="shared" si="685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tr">
        <f t="shared" si="687"/>
        <v>profit</v>
      </c>
      <c r="P10956" s="2" t="s">
        <v>48</v>
      </c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686"/>
        <v>Good Sales</v>
      </c>
      <c r="F10957" s="2">
        <v>0.33</v>
      </c>
      <c r="G10957" s="2">
        <f t="shared" si="684"/>
        <v>741.32849999999996</v>
      </c>
      <c r="H10957" s="2">
        <f t="shared" si="685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tr">
        <f t="shared" si="687"/>
        <v>loss</v>
      </c>
      <c r="P10957" s="2" t="s">
        <v>39</v>
      </c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686"/>
        <v>Good Sales</v>
      </c>
      <c r="F10958" s="2">
        <v>0.4</v>
      </c>
      <c r="G10958" s="2">
        <f t="shared" si="684"/>
        <v>665.06400000000008</v>
      </c>
      <c r="H10958" s="2">
        <f t="shared" si="685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tr">
        <f t="shared" si="687"/>
        <v>loss</v>
      </c>
      <c r="P10958" s="2" t="s">
        <v>28</v>
      </c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686"/>
        <v>Good Sales</v>
      </c>
      <c r="F10959" s="2">
        <v>0.48</v>
      </c>
      <c r="G10959" s="2">
        <f t="shared" si="684"/>
        <v>1016.3183999999999</v>
      </c>
      <c r="H10959" s="2">
        <f t="shared" si="685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tr">
        <f t="shared" si="687"/>
        <v>loss</v>
      </c>
      <c r="P10959" s="2" t="s">
        <v>23</v>
      </c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686"/>
        <v>Good Sales</v>
      </c>
      <c r="F10960" s="2">
        <v>0.25</v>
      </c>
      <c r="G10960" s="2">
        <f t="shared" si="684"/>
        <v>1141.8975</v>
      </c>
      <c r="H10960" s="2">
        <f t="shared" si="685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tr">
        <f t="shared" si="687"/>
        <v>profit</v>
      </c>
      <c r="P10960" s="2" t="s">
        <v>48</v>
      </c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686"/>
        <v>Good Sales</v>
      </c>
      <c r="F10961" s="2">
        <v>0.14000000000000001</v>
      </c>
      <c r="G10961" s="2">
        <f t="shared" si="684"/>
        <v>126.62160000000002</v>
      </c>
      <c r="H10961" s="2">
        <f t="shared" si="685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tr">
        <f t="shared" si="687"/>
        <v>loss</v>
      </c>
      <c r="P10961" s="2" t="s">
        <v>28</v>
      </c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686"/>
        <v>Good Sales</v>
      </c>
      <c r="F10962" s="2">
        <v>0.39</v>
      </c>
      <c r="G10962" s="2">
        <f t="shared" si="684"/>
        <v>513.88350000000003</v>
      </c>
      <c r="H10962" s="2">
        <f t="shared" si="685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tr">
        <f t="shared" si="687"/>
        <v>loss</v>
      </c>
      <c r="P10962" s="2" t="s">
        <v>48</v>
      </c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686"/>
        <v>Good Sales</v>
      </c>
      <c r="F10963" s="2">
        <v>0.42</v>
      </c>
      <c r="G10963" s="2">
        <f t="shared" si="684"/>
        <v>1289.5385999999999</v>
      </c>
      <c r="H10963" s="2">
        <f t="shared" si="685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tr">
        <f t="shared" si="687"/>
        <v>loss</v>
      </c>
      <c r="P10963" s="2" t="s">
        <v>17</v>
      </c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686"/>
        <v>concerning</v>
      </c>
      <c r="F10964" s="2">
        <v>0.34</v>
      </c>
      <c r="G10964" s="2">
        <f t="shared" si="684"/>
        <v>227.7252</v>
      </c>
      <c r="H10964" s="2">
        <f t="shared" si="685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tr">
        <f t="shared" si="687"/>
        <v>loss</v>
      </c>
      <c r="P10964" s="2" t="s">
        <v>28</v>
      </c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686"/>
        <v>Good Sales</v>
      </c>
      <c r="F10965" s="2">
        <v>0.42</v>
      </c>
      <c r="G10965" s="2">
        <f t="shared" si="684"/>
        <v>1877.4588000000001</v>
      </c>
      <c r="H10965" s="2">
        <f t="shared" si="685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tr">
        <f t="shared" si="687"/>
        <v>loss</v>
      </c>
      <c r="P10965" s="2" t="s">
        <v>17</v>
      </c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686"/>
        <v>concerning</v>
      </c>
      <c r="F10966" s="2">
        <v>0.37</v>
      </c>
      <c r="G10966" s="2">
        <f t="shared" si="684"/>
        <v>122.64019999999999</v>
      </c>
      <c r="H10966" s="2">
        <f t="shared" si="685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tr">
        <f t="shared" si="687"/>
        <v>loss</v>
      </c>
      <c r="P10966" s="2" t="s">
        <v>39</v>
      </c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686"/>
        <v>Good Sales</v>
      </c>
      <c r="F10967" s="2">
        <v>0.48</v>
      </c>
      <c r="G10967" s="2">
        <f t="shared" si="684"/>
        <v>1824.4944</v>
      </c>
      <c r="H10967" s="2">
        <f t="shared" si="685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tr">
        <f t="shared" si="687"/>
        <v>profit</v>
      </c>
      <c r="P10967" s="2" t="s">
        <v>28</v>
      </c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686"/>
        <v>Good Sales</v>
      </c>
      <c r="F10968" s="2">
        <v>0.28999999999999998</v>
      </c>
      <c r="G10968" s="2">
        <f t="shared" si="684"/>
        <v>560.06829999999991</v>
      </c>
      <c r="H10968" s="2">
        <f t="shared" si="685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tr">
        <f t="shared" si="687"/>
        <v>loss</v>
      </c>
      <c r="P10968" s="2" t="s">
        <v>39</v>
      </c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686"/>
        <v>concerning</v>
      </c>
      <c r="F10969" s="2">
        <v>0.19</v>
      </c>
      <c r="G10969" s="2">
        <f t="shared" si="684"/>
        <v>66.634900000000002</v>
      </c>
      <c r="H10969" s="2">
        <f t="shared" si="685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tr">
        <f t="shared" si="687"/>
        <v>loss</v>
      </c>
      <c r="P10969" s="2" t="s">
        <v>17</v>
      </c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686"/>
        <v>Good Sales</v>
      </c>
      <c r="F10970" s="2">
        <v>0.34</v>
      </c>
      <c r="G10970" s="2">
        <f t="shared" si="684"/>
        <v>1438.3190000000002</v>
      </c>
      <c r="H10970" s="2">
        <f t="shared" si="685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tr">
        <f t="shared" si="687"/>
        <v>profit</v>
      </c>
      <c r="P10970" s="2" t="s">
        <v>34</v>
      </c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686"/>
        <v>Good Sales</v>
      </c>
      <c r="F10971" s="2">
        <v>0.03</v>
      </c>
      <c r="G10971" s="2">
        <f t="shared" si="684"/>
        <v>97.147800000000004</v>
      </c>
      <c r="H10971" s="2">
        <f t="shared" si="685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tr">
        <f t="shared" si="687"/>
        <v>loss</v>
      </c>
      <c r="P10971" s="2" t="s">
        <v>39</v>
      </c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686"/>
        <v>concerning</v>
      </c>
      <c r="F10972" s="2">
        <v>0.25</v>
      </c>
      <c r="G10972" s="2">
        <f t="shared" si="684"/>
        <v>35.852499999999999</v>
      </c>
      <c r="H10972" s="2">
        <f t="shared" si="685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tr">
        <f t="shared" si="687"/>
        <v>loss</v>
      </c>
      <c r="P10972" s="2" t="s">
        <v>39</v>
      </c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686"/>
        <v>Good Sales</v>
      </c>
      <c r="F10973" s="2">
        <v>0.39</v>
      </c>
      <c r="G10973" s="2">
        <f t="shared" si="684"/>
        <v>550.25490000000002</v>
      </c>
      <c r="H10973" s="2">
        <f t="shared" si="685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tr">
        <f t="shared" si="687"/>
        <v>loss</v>
      </c>
      <c r="P10973" s="2" t="s">
        <v>39</v>
      </c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686"/>
        <v>Good Sales</v>
      </c>
      <c r="F10974" s="2">
        <v>0.08</v>
      </c>
      <c r="G10974" s="2">
        <f t="shared" si="684"/>
        <v>146.0016</v>
      </c>
      <c r="H10974" s="2">
        <f t="shared" si="685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tr">
        <f t="shared" si="687"/>
        <v>loss</v>
      </c>
      <c r="P10974" s="2" t="s">
        <v>39</v>
      </c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686"/>
        <v>Good Sales</v>
      </c>
      <c r="F10975" s="2">
        <v>0.2</v>
      </c>
      <c r="G10975" s="2">
        <f t="shared" si="684"/>
        <v>336.12600000000003</v>
      </c>
      <c r="H10975" s="2">
        <f t="shared" si="685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tr">
        <f t="shared" si="687"/>
        <v>loss</v>
      </c>
      <c r="P10975" s="2" t="s">
        <v>17</v>
      </c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686"/>
        <v>Good Sales</v>
      </c>
      <c r="F10976" s="2">
        <v>0.18</v>
      </c>
      <c r="G10976" s="2">
        <f t="shared" si="684"/>
        <v>457.53840000000002</v>
      </c>
      <c r="H10976" s="2">
        <f t="shared" si="685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tr">
        <f t="shared" si="687"/>
        <v>loss</v>
      </c>
      <c r="P10976" s="2" t="s">
        <v>34</v>
      </c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686"/>
        <v>Good Sales</v>
      </c>
      <c r="F10977" s="2">
        <v>0.17</v>
      </c>
      <c r="G10977" s="2">
        <f t="shared" si="684"/>
        <v>455.8261</v>
      </c>
      <c r="H10977" s="2">
        <f t="shared" si="685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tr">
        <f t="shared" si="687"/>
        <v>loss</v>
      </c>
      <c r="P10977" s="2" t="s">
        <v>48</v>
      </c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686"/>
        <v>Good Sales</v>
      </c>
      <c r="F10978" s="2">
        <v>0.33</v>
      </c>
      <c r="G10978" s="2">
        <f t="shared" si="684"/>
        <v>674.54970000000003</v>
      </c>
      <c r="H10978" s="2">
        <f t="shared" si="685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tr">
        <f t="shared" si="687"/>
        <v>loss</v>
      </c>
      <c r="P10978" s="2" t="s">
        <v>23</v>
      </c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686"/>
        <v>Good Sales</v>
      </c>
      <c r="F10979" s="2">
        <v>0.25</v>
      </c>
      <c r="G10979" s="2">
        <f t="shared" si="684"/>
        <v>431.41750000000002</v>
      </c>
      <c r="H10979" s="2">
        <f t="shared" si="685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tr">
        <f t="shared" si="687"/>
        <v>loss</v>
      </c>
      <c r="P10979" s="2" t="s">
        <v>23</v>
      </c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686"/>
        <v>Good Sales</v>
      </c>
      <c r="F10980" s="2">
        <v>0.4</v>
      </c>
      <c r="G10980" s="2">
        <f t="shared" si="684"/>
        <v>1028.644</v>
      </c>
      <c r="H10980" s="2">
        <f t="shared" si="685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tr">
        <f t="shared" si="687"/>
        <v>loss</v>
      </c>
      <c r="P10980" s="2" t="s">
        <v>48</v>
      </c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686"/>
        <v>concerning</v>
      </c>
      <c r="F10981" s="2">
        <v>0.03</v>
      </c>
      <c r="G10981" s="2">
        <f t="shared" si="684"/>
        <v>7.9416000000000002</v>
      </c>
      <c r="H10981" s="2">
        <f t="shared" si="685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tr">
        <f t="shared" si="687"/>
        <v>loss</v>
      </c>
      <c r="P10981" s="2" t="s">
        <v>48</v>
      </c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686"/>
        <v>Good Sales</v>
      </c>
      <c r="F10982" s="2">
        <v>0.23</v>
      </c>
      <c r="G10982" s="2">
        <f t="shared" si="684"/>
        <v>750.14269999999999</v>
      </c>
      <c r="H10982" s="2">
        <f t="shared" si="685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tr">
        <f t="shared" si="687"/>
        <v>loss</v>
      </c>
      <c r="P10982" s="2" t="s">
        <v>23</v>
      </c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686"/>
        <v>Good Sales</v>
      </c>
      <c r="F10983" s="2">
        <v>0.01</v>
      </c>
      <c r="G10983" s="2">
        <f t="shared" si="684"/>
        <v>30.693100000000001</v>
      </c>
      <c r="H10983" s="2">
        <f t="shared" si="685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tr">
        <f t="shared" si="687"/>
        <v>loss</v>
      </c>
      <c r="P10983" s="2" t="s">
        <v>17</v>
      </c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686"/>
        <v>Good Sales</v>
      </c>
      <c r="F10984" s="2">
        <v>0.11</v>
      </c>
      <c r="G10984" s="2">
        <f t="shared" si="684"/>
        <v>161.49980000000002</v>
      </c>
      <c r="H10984" s="2">
        <f t="shared" si="685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tr">
        <f t="shared" si="687"/>
        <v>loss</v>
      </c>
      <c r="P10984" s="2" t="s">
        <v>17</v>
      </c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686"/>
        <v>Good Sales</v>
      </c>
      <c r="F10985" s="2">
        <v>0.39</v>
      </c>
      <c r="G10985" s="2">
        <f t="shared" si="684"/>
        <v>382.0557</v>
      </c>
      <c r="H10985" s="2">
        <f t="shared" si="685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tr">
        <f t="shared" si="687"/>
        <v>loss</v>
      </c>
      <c r="P10985" s="2" t="s">
        <v>34</v>
      </c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686"/>
        <v>concerning</v>
      </c>
      <c r="F10986" s="2">
        <v>0.05</v>
      </c>
      <c r="G10986" s="2">
        <f t="shared" si="684"/>
        <v>22.881500000000003</v>
      </c>
      <c r="H10986" s="2">
        <f t="shared" si="685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tr">
        <f t="shared" si="687"/>
        <v>loss</v>
      </c>
      <c r="P10986" s="2" t="s">
        <v>48</v>
      </c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686"/>
        <v>Good Sales</v>
      </c>
      <c r="F10987" s="2">
        <v>0.05</v>
      </c>
      <c r="G10987" s="2">
        <f t="shared" si="684"/>
        <v>148.899</v>
      </c>
      <c r="H10987" s="2">
        <f t="shared" si="685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tr">
        <f t="shared" si="687"/>
        <v>loss</v>
      </c>
      <c r="P10987" s="2" t="s">
        <v>48</v>
      </c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686"/>
        <v>Good Sales</v>
      </c>
      <c r="F10988" s="2">
        <v>0.2</v>
      </c>
      <c r="G10988" s="2">
        <f t="shared" si="684"/>
        <v>577.52200000000005</v>
      </c>
      <c r="H10988" s="2">
        <f t="shared" si="685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tr">
        <f t="shared" si="687"/>
        <v>loss</v>
      </c>
      <c r="P10988" s="2" t="s">
        <v>48</v>
      </c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686"/>
        <v>Good Sales</v>
      </c>
      <c r="F10989" s="2">
        <v>0.39</v>
      </c>
      <c r="G10989" s="2">
        <f t="shared" si="684"/>
        <v>1058.1714000000002</v>
      </c>
      <c r="H10989" s="2">
        <f t="shared" si="685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tr">
        <f t="shared" si="687"/>
        <v>loss</v>
      </c>
      <c r="P10989" s="2" t="s">
        <v>28</v>
      </c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686"/>
        <v>Good Sales</v>
      </c>
      <c r="F10990" s="2">
        <v>0.32</v>
      </c>
      <c r="G10990" s="2">
        <f t="shared" si="684"/>
        <v>1577.4495999999999</v>
      </c>
      <c r="H10990" s="2">
        <f t="shared" si="685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tr">
        <f t="shared" si="687"/>
        <v>profit</v>
      </c>
      <c r="P10990" s="2" t="s">
        <v>48</v>
      </c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686"/>
        <v>Good Sales</v>
      </c>
      <c r="F10991" s="2">
        <v>0.39</v>
      </c>
      <c r="G10991" s="2">
        <f t="shared" si="684"/>
        <v>1054.7823000000001</v>
      </c>
      <c r="H10991" s="2">
        <f t="shared" si="685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tr">
        <f t="shared" si="687"/>
        <v>loss</v>
      </c>
      <c r="P10991" s="2" t="s">
        <v>28</v>
      </c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686"/>
        <v>Good Sales</v>
      </c>
      <c r="F10992" s="2">
        <v>0.02</v>
      </c>
      <c r="G10992" s="2">
        <f t="shared" si="684"/>
        <v>72.735399999999998</v>
      </c>
      <c r="H10992" s="2">
        <f t="shared" si="685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tr">
        <f t="shared" si="687"/>
        <v>profit</v>
      </c>
      <c r="P10992" s="2" t="s">
        <v>23</v>
      </c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686"/>
        <v>concerning</v>
      </c>
      <c r="F10993" s="2">
        <v>0.28000000000000003</v>
      </c>
      <c r="G10993" s="2">
        <f t="shared" si="684"/>
        <v>182.92400000000001</v>
      </c>
      <c r="H10993" s="2">
        <f t="shared" si="685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tr">
        <f t="shared" si="687"/>
        <v>loss</v>
      </c>
      <c r="P10993" s="2" t="s">
        <v>28</v>
      </c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686"/>
        <v>Good Sales</v>
      </c>
      <c r="F10994" s="2">
        <v>0.23</v>
      </c>
      <c r="G10994" s="2">
        <f t="shared" si="684"/>
        <v>359.94080000000002</v>
      </c>
      <c r="H10994" s="2">
        <f t="shared" si="685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tr">
        <f t="shared" si="687"/>
        <v>loss</v>
      </c>
      <c r="P10994" s="2" t="s">
        <v>17</v>
      </c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686"/>
        <v>Good Sales</v>
      </c>
      <c r="F10995" s="2">
        <v>0.45</v>
      </c>
      <c r="G10995" s="2">
        <f t="shared" si="684"/>
        <v>652.3605</v>
      </c>
      <c r="H10995" s="2">
        <f t="shared" si="685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tr">
        <f t="shared" si="687"/>
        <v>loss</v>
      </c>
      <c r="P10995" s="2" t="s">
        <v>34</v>
      </c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686"/>
        <v>Good Sales</v>
      </c>
      <c r="F10996" s="2">
        <v>0.37</v>
      </c>
      <c r="G10996" s="2">
        <f t="shared" si="684"/>
        <v>1081.2436</v>
      </c>
      <c r="H10996" s="2">
        <f t="shared" si="685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tr">
        <f t="shared" si="687"/>
        <v>loss</v>
      </c>
      <c r="P10996" s="2" t="s">
        <v>48</v>
      </c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686"/>
        <v>Good Sales</v>
      </c>
      <c r="F10997" s="2">
        <v>0.21</v>
      </c>
      <c r="G10997" s="2">
        <f t="shared" si="684"/>
        <v>361.4058</v>
      </c>
      <c r="H10997" s="2">
        <f t="shared" si="685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tr">
        <f t="shared" si="687"/>
        <v>loss</v>
      </c>
      <c r="P10997" s="2" t="s">
        <v>28</v>
      </c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686"/>
        <v>Good Sales</v>
      </c>
      <c r="F10998" s="2">
        <v>0.28000000000000003</v>
      </c>
      <c r="G10998" s="2">
        <f t="shared" si="684"/>
        <v>907.54440000000011</v>
      </c>
      <c r="H10998" s="2">
        <f t="shared" si="685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tr">
        <f t="shared" si="687"/>
        <v>loss</v>
      </c>
      <c r="P10998" s="2" t="s">
        <v>17</v>
      </c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686"/>
        <v>Good Sales</v>
      </c>
      <c r="F10999" s="2">
        <v>0.21</v>
      </c>
      <c r="G10999" s="2">
        <f t="shared" si="684"/>
        <v>731.10239999999999</v>
      </c>
      <c r="H10999" s="2">
        <f t="shared" si="685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tr">
        <f t="shared" si="687"/>
        <v>loss</v>
      </c>
      <c r="P10999" s="2" t="s">
        <v>48</v>
      </c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686"/>
        <v>concerning</v>
      </c>
      <c r="F11000" s="2">
        <v>0.22</v>
      </c>
      <c r="G11000" s="2">
        <f t="shared" si="684"/>
        <v>58.317599999999999</v>
      </c>
      <c r="H11000" s="2">
        <f t="shared" si="685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tr">
        <f t="shared" si="687"/>
        <v>loss</v>
      </c>
      <c r="P11000" s="2" t="s">
        <v>28</v>
      </c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686"/>
        <v>Good Sales</v>
      </c>
      <c r="F11001" s="2">
        <v>0.32</v>
      </c>
      <c r="G11001" s="2">
        <f t="shared" si="684"/>
        <v>1035.1392000000001</v>
      </c>
      <c r="H11001" s="2">
        <f t="shared" si="685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tr">
        <f t="shared" si="687"/>
        <v>loss</v>
      </c>
      <c r="P11001" s="2" t="s">
        <v>39</v>
      </c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686"/>
        <v>concerning</v>
      </c>
      <c r="F11002" s="2">
        <v>0.11</v>
      </c>
      <c r="G11002" s="2">
        <f t="shared" si="684"/>
        <v>73.948599999999999</v>
      </c>
      <c r="H11002" s="2">
        <f t="shared" si="685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tr">
        <f t="shared" si="687"/>
        <v>loss</v>
      </c>
      <c r="P11002" s="2" t="s">
        <v>34</v>
      </c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686"/>
        <v>Good Sales</v>
      </c>
      <c r="F11003" s="2">
        <v>0.17</v>
      </c>
      <c r="G11003" s="2">
        <f t="shared" si="684"/>
        <v>404.4572</v>
      </c>
      <c r="H11003" s="2">
        <f t="shared" si="685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tr">
        <f t="shared" si="687"/>
        <v>loss</v>
      </c>
      <c r="P11003" s="2" t="s">
        <v>23</v>
      </c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686"/>
        <v>Good Sales</v>
      </c>
      <c r="F11004" s="2">
        <v>0.14000000000000001</v>
      </c>
      <c r="G11004" s="2">
        <f t="shared" si="684"/>
        <v>512.43220000000008</v>
      </c>
      <c r="H11004" s="2">
        <f t="shared" si="685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tr">
        <f t="shared" si="687"/>
        <v>profit</v>
      </c>
      <c r="P11004" s="2" t="s">
        <v>39</v>
      </c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686"/>
        <v>Good Sales</v>
      </c>
      <c r="F11005" s="2">
        <v>0.4</v>
      </c>
      <c r="G11005" s="2">
        <f t="shared" si="684"/>
        <v>1418.556</v>
      </c>
      <c r="H11005" s="2">
        <f t="shared" si="685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tr">
        <f t="shared" si="687"/>
        <v>profit</v>
      </c>
      <c r="P11005" s="2" t="s">
        <v>17</v>
      </c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686"/>
        <v>Good Sales</v>
      </c>
      <c r="F11006" s="2">
        <v>0.47</v>
      </c>
      <c r="G11006" s="2">
        <f t="shared" si="684"/>
        <v>737.49109999999996</v>
      </c>
      <c r="H11006" s="2">
        <f t="shared" si="685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tr">
        <f t="shared" si="687"/>
        <v>loss</v>
      </c>
      <c r="P11006" s="2" t="s">
        <v>39</v>
      </c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686"/>
        <v>Good Sales</v>
      </c>
      <c r="F11007" s="2">
        <v>0.21</v>
      </c>
      <c r="G11007" s="2">
        <f t="shared" si="684"/>
        <v>301.26389999999998</v>
      </c>
      <c r="H11007" s="2">
        <f t="shared" si="685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tr">
        <f t="shared" si="687"/>
        <v>loss</v>
      </c>
      <c r="P11007" s="2" t="s">
        <v>34</v>
      </c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686"/>
        <v>Good Sales</v>
      </c>
      <c r="F11008" s="2">
        <v>0.04</v>
      </c>
      <c r="G11008" s="2">
        <f t="shared" si="684"/>
        <v>90.284400000000005</v>
      </c>
      <c r="H11008" s="2">
        <f t="shared" si="685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tr">
        <f t="shared" si="687"/>
        <v>loss</v>
      </c>
      <c r="P11008" s="2" t="s">
        <v>48</v>
      </c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686"/>
        <v>Good Sales</v>
      </c>
      <c r="F11009" s="2">
        <v>0.05</v>
      </c>
      <c r="G11009" s="2">
        <f t="shared" si="684"/>
        <v>51.223500000000001</v>
      </c>
      <c r="H11009" s="2">
        <f t="shared" si="685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tr">
        <f t="shared" si="687"/>
        <v>loss</v>
      </c>
      <c r="P11009" s="2" t="s">
        <v>39</v>
      </c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686"/>
        <v>Good Sales</v>
      </c>
      <c r="F11010" s="2">
        <v>0.2</v>
      </c>
      <c r="G11010" s="2">
        <f t="shared" ref="G11010:G11073" si="688">D11010*F11010</f>
        <v>975.20600000000002</v>
      </c>
      <c r="H11010" s="2">
        <f t="shared" ref="H11010:H11073" si="689">D11010-G11010</f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tr">
        <f t="shared" si="687"/>
        <v>loss</v>
      </c>
      <c r="P11010" s="2" t="s">
        <v>28</v>
      </c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690">IF(D11011&gt;800,"Good Sales","concerning")</f>
        <v>Good Sales</v>
      </c>
      <c r="F11011" s="2">
        <v>0.2</v>
      </c>
      <c r="G11011" s="2">
        <f t="shared" si="688"/>
        <v>358.01800000000003</v>
      </c>
      <c r="H11011" s="2">
        <f t="shared" si="689"/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tr">
        <f t="shared" ref="O11011:O11074" si="691">IF(N11011&gt;800,"profit","loss")</f>
        <v>loss</v>
      </c>
      <c r="P11011" s="2" t="s">
        <v>48</v>
      </c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690"/>
        <v>Good Sales</v>
      </c>
      <c r="F11012" s="2">
        <v>7.0000000000000007E-2</v>
      </c>
      <c r="G11012" s="2">
        <f t="shared" si="688"/>
        <v>323.58690000000001</v>
      </c>
      <c r="H11012" s="2">
        <f t="shared" si="689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tr">
        <f t="shared" si="691"/>
        <v>loss</v>
      </c>
      <c r="P11012" s="2" t="s">
        <v>17</v>
      </c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690"/>
        <v>Good Sales</v>
      </c>
      <c r="F11013" s="2">
        <v>0.4</v>
      </c>
      <c r="G11013" s="2">
        <f t="shared" si="688"/>
        <v>1820.2</v>
      </c>
      <c r="H11013" s="2">
        <f t="shared" si="689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tr">
        <f t="shared" si="691"/>
        <v>profit</v>
      </c>
      <c r="P11013" s="2" t="s">
        <v>48</v>
      </c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690"/>
        <v>Good Sales</v>
      </c>
      <c r="F11014" s="2">
        <v>0.25</v>
      </c>
      <c r="G11014" s="2">
        <f t="shared" si="688"/>
        <v>471.94</v>
      </c>
      <c r="H11014" s="2">
        <f t="shared" si="689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tr">
        <f t="shared" si="691"/>
        <v>loss</v>
      </c>
      <c r="P11014" s="2" t="s">
        <v>17</v>
      </c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690"/>
        <v>Good Sales</v>
      </c>
      <c r="F11015" s="2">
        <v>0.05</v>
      </c>
      <c r="G11015" s="2">
        <f t="shared" si="688"/>
        <v>67.250500000000002</v>
      </c>
      <c r="H11015" s="2">
        <f t="shared" si="689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tr">
        <f t="shared" si="691"/>
        <v>loss</v>
      </c>
      <c r="P11015" s="2" t="s">
        <v>23</v>
      </c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690"/>
        <v>Good Sales</v>
      </c>
      <c r="F11016" s="2">
        <v>0.05</v>
      </c>
      <c r="G11016" s="2">
        <f t="shared" si="688"/>
        <v>193.85450000000003</v>
      </c>
      <c r="H11016" s="2">
        <f t="shared" si="689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tr">
        <f t="shared" si="691"/>
        <v>loss</v>
      </c>
      <c r="P11016" s="2" t="s">
        <v>48</v>
      </c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690"/>
        <v>Good Sales</v>
      </c>
      <c r="F11017" s="2">
        <v>0.22</v>
      </c>
      <c r="G11017" s="2">
        <f t="shared" si="688"/>
        <v>269.26900000000001</v>
      </c>
      <c r="H11017" s="2">
        <f t="shared" si="689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tr">
        <f t="shared" si="691"/>
        <v>loss</v>
      </c>
      <c r="P11017" s="2" t="s">
        <v>39</v>
      </c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690"/>
        <v>Good Sales</v>
      </c>
      <c r="F11018" s="2">
        <v>0.06</v>
      </c>
      <c r="G11018" s="2">
        <f t="shared" si="688"/>
        <v>159.2466</v>
      </c>
      <c r="H11018" s="2">
        <f t="shared" si="689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tr">
        <f t="shared" si="691"/>
        <v>loss</v>
      </c>
      <c r="P11018" s="2" t="s">
        <v>34</v>
      </c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690"/>
        <v>concerning</v>
      </c>
      <c r="F11019" s="2">
        <v>0.28000000000000003</v>
      </c>
      <c r="G11019" s="2">
        <f t="shared" si="688"/>
        <v>179.86640000000003</v>
      </c>
      <c r="H11019" s="2">
        <f t="shared" si="689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tr">
        <f t="shared" si="691"/>
        <v>loss</v>
      </c>
      <c r="P11019" s="2" t="s">
        <v>23</v>
      </c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690"/>
        <v>Good Sales</v>
      </c>
      <c r="F11020" s="2">
        <v>0.19</v>
      </c>
      <c r="G11020" s="2">
        <f t="shared" si="688"/>
        <v>378.30329999999998</v>
      </c>
      <c r="H11020" s="2">
        <f t="shared" si="689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tr">
        <f t="shared" si="691"/>
        <v>loss</v>
      </c>
      <c r="P11020" s="2" t="s">
        <v>28</v>
      </c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690"/>
        <v>concerning</v>
      </c>
      <c r="F11021" s="2">
        <v>0.46</v>
      </c>
      <c r="G11021" s="2">
        <f t="shared" si="688"/>
        <v>222.16159999999999</v>
      </c>
      <c r="H11021" s="2">
        <f t="shared" si="689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tr">
        <f t="shared" si="691"/>
        <v>loss</v>
      </c>
      <c r="P11021" s="2" t="s">
        <v>48</v>
      </c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690"/>
        <v>Good Sales</v>
      </c>
      <c r="F11022" s="2">
        <v>0.21</v>
      </c>
      <c r="G11022" s="2">
        <f t="shared" si="688"/>
        <v>312.65849999999995</v>
      </c>
      <c r="H11022" s="2">
        <f t="shared" si="689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tr">
        <f t="shared" si="691"/>
        <v>loss</v>
      </c>
      <c r="P11022" s="2" t="s">
        <v>48</v>
      </c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690"/>
        <v>Good Sales</v>
      </c>
      <c r="F11023" s="2">
        <v>0.31</v>
      </c>
      <c r="G11023" s="2">
        <f t="shared" si="688"/>
        <v>1041.5814</v>
      </c>
      <c r="H11023" s="2">
        <f t="shared" si="689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tr">
        <f t="shared" si="691"/>
        <v>loss</v>
      </c>
      <c r="P11023" s="2" t="s">
        <v>28</v>
      </c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690"/>
        <v>Good Sales</v>
      </c>
      <c r="F11024" s="2">
        <v>0.41</v>
      </c>
      <c r="G11024" s="2">
        <f t="shared" si="688"/>
        <v>2032.5380999999998</v>
      </c>
      <c r="H11024" s="2">
        <f t="shared" si="689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tr">
        <f t="shared" si="691"/>
        <v>profit</v>
      </c>
      <c r="P11024" s="2" t="s">
        <v>39</v>
      </c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690"/>
        <v>Good Sales</v>
      </c>
      <c r="F11025" s="2">
        <v>0.15</v>
      </c>
      <c r="G11025" s="2">
        <f t="shared" si="688"/>
        <v>202.28399999999999</v>
      </c>
      <c r="H11025" s="2">
        <f t="shared" si="689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tr">
        <f t="shared" si="691"/>
        <v>loss</v>
      </c>
      <c r="P11025" s="2" t="s">
        <v>17</v>
      </c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690"/>
        <v>Good Sales</v>
      </c>
      <c r="F11026" s="2">
        <v>0.26</v>
      </c>
      <c r="G11026" s="2">
        <f t="shared" si="688"/>
        <v>629.01020000000005</v>
      </c>
      <c r="H11026" s="2">
        <f t="shared" si="689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tr">
        <f t="shared" si="691"/>
        <v>loss</v>
      </c>
      <c r="P11026" s="2" t="s">
        <v>39</v>
      </c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690"/>
        <v>Good Sales</v>
      </c>
      <c r="F11027" s="2">
        <v>0.06</v>
      </c>
      <c r="G11027" s="2">
        <f t="shared" si="688"/>
        <v>137.72579999999999</v>
      </c>
      <c r="H11027" s="2">
        <f t="shared" si="689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tr">
        <f t="shared" si="691"/>
        <v>loss</v>
      </c>
      <c r="P11027" s="2" t="s">
        <v>23</v>
      </c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690"/>
        <v>Good Sales</v>
      </c>
      <c r="F11028" s="2">
        <v>0.22</v>
      </c>
      <c r="G11028" s="2">
        <f t="shared" si="688"/>
        <v>220.517</v>
      </c>
      <c r="H11028" s="2">
        <f t="shared" si="689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tr">
        <f t="shared" si="691"/>
        <v>loss</v>
      </c>
      <c r="P11028" s="2" t="s">
        <v>39</v>
      </c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690"/>
        <v>Good Sales</v>
      </c>
      <c r="F11029" s="2">
        <v>0.19</v>
      </c>
      <c r="G11029" s="2">
        <f t="shared" si="688"/>
        <v>586.97460000000001</v>
      </c>
      <c r="H11029" s="2">
        <f t="shared" si="689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tr">
        <f t="shared" si="691"/>
        <v>loss</v>
      </c>
      <c r="P11029" s="2" t="s">
        <v>48</v>
      </c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690"/>
        <v>Good Sales</v>
      </c>
      <c r="F11030" s="2">
        <v>0.21</v>
      </c>
      <c r="G11030" s="2">
        <f t="shared" si="688"/>
        <v>766.72050000000002</v>
      </c>
      <c r="H11030" s="2">
        <f t="shared" si="689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tr">
        <f t="shared" si="691"/>
        <v>loss</v>
      </c>
      <c r="P11030" s="2" t="s">
        <v>17</v>
      </c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690"/>
        <v>Good Sales</v>
      </c>
      <c r="F11031" s="2">
        <v>0.05</v>
      </c>
      <c r="G11031" s="2">
        <f t="shared" si="688"/>
        <v>41.069000000000003</v>
      </c>
      <c r="H11031" s="2">
        <f t="shared" si="689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tr">
        <f t="shared" si="691"/>
        <v>loss</v>
      </c>
      <c r="P11031" s="2" t="s">
        <v>34</v>
      </c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690"/>
        <v>Good Sales</v>
      </c>
      <c r="F11032" s="2">
        <v>0.2</v>
      </c>
      <c r="G11032" s="2">
        <f t="shared" si="688"/>
        <v>761.98199999999997</v>
      </c>
      <c r="H11032" s="2">
        <f t="shared" si="689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tr">
        <f t="shared" si="691"/>
        <v>loss</v>
      </c>
      <c r="P11032" s="2" t="s">
        <v>17</v>
      </c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690"/>
        <v>Good Sales</v>
      </c>
      <c r="F11033" s="2">
        <v>0.44</v>
      </c>
      <c r="G11033" s="2">
        <f t="shared" si="688"/>
        <v>1553.5476000000001</v>
      </c>
      <c r="H11033" s="2">
        <f t="shared" si="689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tr">
        <f t="shared" si="691"/>
        <v>loss</v>
      </c>
      <c r="P11033" s="2" t="s">
        <v>28</v>
      </c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690"/>
        <v>Good Sales</v>
      </c>
      <c r="F11034" s="2">
        <v>0.47</v>
      </c>
      <c r="G11034" s="2">
        <f t="shared" si="688"/>
        <v>501.48059999999998</v>
      </c>
      <c r="H11034" s="2">
        <f t="shared" si="689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tr">
        <f t="shared" si="691"/>
        <v>loss</v>
      </c>
      <c r="P11034" s="2" t="s">
        <v>23</v>
      </c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690"/>
        <v>Good Sales</v>
      </c>
      <c r="F11035" s="2">
        <v>0.12</v>
      </c>
      <c r="G11035" s="2">
        <f t="shared" si="688"/>
        <v>393.58080000000001</v>
      </c>
      <c r="H11035" s="2">
        <f t="shared" si="689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tr">
        <f t="shared" si="691"/>
        <v>loss</v>
      </c>
      <c r="P11035" s="2" t="s">
        <v>17</v>
      </c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690"/>
        <v>Good Sales</v>
      </c>
      <c r="F11036" s="2">
        <v>0.15</v>
      </c>
      <c r="G11036" s="2">
        <f t="shared" si="688"/>
        <v>304.3485</v>
      </c>
      <c r="H11036" s="2">
        <f t="shared" si="689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tr">
        <f t="shared" si="691"/>
        <v>loss</v>
      </c>
      <c r="P11036" s="2" t="s">
        <v>28</v>
      </c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690"/>
        <v>Good Sales</v>
      </c>
      <c r="F11037" s="2">
        <v>0</v>
      </c>
      <c r="G11037" s="2">
        <f t="shared" si="688"/>
        <v>0</v>
      </c>
      <c r="H11037" s="2">
        <f t="shared" si="689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tr">
        <f t="shared" si="691"/>
        <v>loss</v>
      </c>
      <c r="P11037" s="2" t="s">
        <v>48</v>
      </c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690"/>
        <v>Good Sales</v>
      </c>
      <c r="F11038" s="2">
        <v>0.06</v>
      </c>
      <c r="G11038" s="2">
        <f t="shared" si="688"/>
        <v>151.85219999999998</v>
      </c>
      <c r="H11038" s="2">
        <f t="shared" si="689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tr">
        <f t="shared" si="691"/>
        <v>loss</v>
      </c>
      <c r="P11038" s="2" t="s">
        <v>28</v>
      </c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690"/>
        <v>concerning</v>
      </c>
      <c r="F11039" s="2">
        <v>0.17</v>
      </c>
      <c r="G11039" s="2">
        <f t="shared" si="688"/>
        <v>57.097900000000003</v>
      </c>
      <c r="H11039" s="2">
        <f t="shared" si="689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tr">
        <f t="shared" si="691"/>
        <v>loss</v>
      </c>
      <c r="P11039" s="2" t="s">
        <v>23</v>
      </c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690"/>
        <v>Good Sales</v>
      </c>
      <c r="F11040" s="2">
        <v>0.34</v>
      </c>
      <c r="G11040" s="2">
        <f t="shared" si="688"/>
        <v>1345.0876000000001</v>
      </c>
      <c r="H11040" s="2">
        <f t="shared" si="689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tr">
        <f t="shared" si="691"/>
        <v>loss</v>
      </c>
      <c r="P11040" s="2" t="s">
        <v>48</v>
      </c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690"/>
        <v>Good Sales</v>
      </c>
      <c r="F11041" s="2">
        <v>0.15</v>
      </c>
      <c r="G11041" s="2">
        <f t="shared" si="688"/>
        <v>423.36599999999999</v>
      </c>
      <c r="H11041" s="2">
        <f t="shared" si="689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tr">
        <f t="shared" si="691"/>
        <v>loss</v>
      </c>
      <c r="P11041" s="2" t="s">
        <v>23</v>
      </c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690"/>
        <v>Good Sales</v>
      </c>
      <c r="F11042" s="2">
        <v>0.04</v>
      </c>
      <c r="G11042" s="2">
        <f t="shared" si="688"/>
        <v>146.05959999999999</v>
      </c>
      <c r="H11042" s="2">
        <f t="shared" si="689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tr">
        <f t="shared" si="691"/>
        <v>profit</v>
      </c>
      <c r="P11042" s="2" t="s">
        <v>34</v>
      </c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690"/>
        <v>concerning</v>
      </c>
      <c r="F11043" s="2">
        <v>0.37</v>
      </c>
      <c r="G11043" s="2">
        <f t="shared" si="688"/>
        <v>265.5675</v>
      </c>
      <c r="H11043" s="2">
        <f t="shared" si="689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tr">
        <f t="shared" si="691"/>
        <v>loss</v>
      </c>
      <c r="P11043" s="2" t="s">
        <v>17</v>
      </c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690"/>
        <v>Good Sales</v>
      </c>
      <c r="F11044" s="2">
        <v>0.23</v>
      </c>
      <c r="G11044" s="2">
        <f t="shared" si="688"/>
        <v>835.87519999999995</v>
      </c>
      <c r="H11044" s="2">
        <f t="shared" si="689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tr">
        <f t="shared" si="691"/>
        <v>loss</v>
      </c>
      <c r="P11044" s="2" t="s">
        <v>34</v>
      </c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690"/>
        <v>Good Sales</v>
      </c>
      <c r="F11045" s="2">
        <v>0.26</v>
      </c>
      <c r="G11045" s="2">
        <f t="shared" si="688"/>
        <v>553.00959999999998</v>
      </c>
      <c r="H11045" s="2">
        <f t="shared" si="689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tr">
        <f t="shared" si="691"/>
        <v>loss</v>
      </c>
      <c r="P11045" s="2" t="s">
        <v>34</v>
      </c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690"/>
        <v>Good Sales</v>
      </c>
      <c r="F11046" s="2">
        <v>0.16</v>
      </c>
      <c r="G11046" s="2">
        <f t="shared" si="688"/>
        <v>642.62559999999996</v>
      </c>
      <c r="H11046" s="2">
        <f t="shared" si="689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tr">
        <f t="shared" si="691"/>
        <v>profit</v>
      </c>
      <c r="P11046" s="2" t="s">
        <v>39</v>
      </c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690"/>
        <v>Good Sales</v>
      </c>
      <c r="F11047" s="2">
        <v>0.31</v>
      </c>
      <c r="G11047" s="2">
        <f t="shared" si="688"/>
        <v>941.13209999999992</v>
      </c>
      <c r="H11047" s="2">
        <f t="shared" si="689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tr">
        <f t="shared" si="691"/>
        <v>profit</v>
      </c>
      <c r="P11047" s="2" t="s">
        <v>17</v>
      </c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690"/>
        <v>Good Sales</v>
      </c>
      <c r="F11048" s="2">
        <v>0.45</v>
      </c>
      <c r="G11048" s="2">
        <f t="shared" si="688"/>
        <v>827.55899999999997</v>
      </c>
      <c r="H11048" s="2">
        <f t="shared" si="689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tr">
        <f t="shared" si="691"/>
        <v>loss</v>
      </c>
      <c r="P11048" s="2" t="s">
        <v>39</v>
      </c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690"/>
        <v>Good Sales</v>
      </c>
      <c r="F11049" s="2">
        <v>0.28000000000000003</v>
      </c>
      <c r="G11049" s="2">
        <f t="shared" si="688"/>
        <v>305.02920000000006</v>
      </c>
      <c r="H11049" s="2">
        <f t="shared" si="689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tr">
        <f t="shared" si="691"/>
        <v>loss</v>
      </c>
      <c r="P11049" s="2" t="s">
        <v>28</v>
      </c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690"/>
        <v>Good Sales</v>
      </c>
      <c r="F11050" s="2">
        <v>0.28999999999999998</v>
      </c>
      <c r="G11050" s="2">
        <f t="shared" si="688"/>
        <v>1188.4286999999999</v>
      </c>
      <c r="H11050" s="2">
        <f t="shared" si="689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tr">
        <f t="shared" si="691"/>
        <v>loss</v>
      </c>
      <c r="P11050" s="2" t="s">
        <v>48</v>
      </c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690"/>
        <v>Good Sales</v>
      </c>
      <c r="F11051" s="2">
        <v>0.19</v>
      </c>
      <c r="G11051" s="2">
        <f t="shared" si="688"/>
        <v>540.53859999999997</v>
      </c>
      <c r="H11051" s="2">
        <f t="shared" si="689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tr">
        <f t="shared" si="691"/>
        <v>loss</v>
      </c>
      <c r="P11051" s="2" t="s">
        <v>28</v>
      </c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690"/>
        <v>Good Sales</v>
      </c>
      <c r="F11052" s="2">
        <v>0.04</v>
      </c>
      <c r="G11052" s="2">
        <f t="shared" si="688"/>
        <v>197.5436</v>
      </c>
      <c r="H11052" s="2">
        <f t="shared" si="689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tr">
        <f t="shared" si="691"/>
        <v>profit</v>
      </c>
      <c r="P11052" s="2" t="s">
        <v>39</v>
      </c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690"/>
        <v>Good Sales</v>
      </c>
      <c r="F11053" s="2">
        <v>0.21</v>
      </c>
      <c r="G11053" s="2">
        <f t="shared" si="688"/>
        <v>405.31889999999999</v>
      </c>
      <c r="H11053" s="2">
        <f t="shared" si="689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tr">
        <f t="shared" si="691"/>
        <v>loss</v>
      </c>
      <c r="P11053" s="2" t="s">
        <v>28</v>
      </c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690"/>
        <v>Good Sales</v>
      </c>
      <c r="F11054" s="2">
        <v>0.46</v>
      </c>
      <c r="G11054" s="2">
        <f t="shared" si="688"/>
        <v>1591.6092000000001</v>
      </c>
      <c r="H11054" s="2">
        <f t="shared" si="689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tr">
        <f t="shared" si="691"/>
        <v>loss</v>
      </c>
      <c r="P11054" s="2" t="s">
        <v>48</v>
      </c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690"/>
        <v>Good Sales</v>
      </c>
      <c r="F11055" s="2">
        <v>0.34</v>
      </c>
      <c r="G11055" s="2">
        <f t="shared" si="688"/>
        <v>1071.6188000000002</v>
      </c>
      <c r="H11055" s="2">
        <f t="shared" si="689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tr">
        <f t="shared" si="691"/>
        <v>profit</v>
      </c>
      <c r="P11055" s="2" t="s">
        <v>48</v>
      </c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690"/>
        <v>Good Sales</v>
      </c>
      <c r="F11056" s="2">
        <v>0.25</v>
      </c>
      <c r="G11056" s="2">
        <f t="shared" si="688"/>
        <v>806.03750000000002</v>
      </c>
      <c r="H11056" s="2">
        <f t="shared" si="689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tr">
        <f t="shared" si="691"/>
        <v>loss</v>
      </c>
      <c r="P11056" s="2" t="s">
        <v>28</v>
      </c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690"/>
        <v>Good Sales</v>
      </c>
      <c r="F11057" s="2">
        <v>0.31</v>
      </c>
      <c r="G11057" s="2">
        <f t="shared" si="688"/>
        <v>1150.472</v>
      </c>
      <c r="H11057" s="2">
        <f t="shared" si="689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tr">
        <f t="shared" si="691"/>
        <v>loss</v>
      </c>
      <c r="P11057" s="2" t="s">
        <v>17</v>
      </c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690"/>
        <v>concerning</v>
      </c>
      <c r="F11058" s="2">
        <v>0.28000000000000003</v>
      </c>
      <c r="G11058" s="2">
        <f t="shared" si="688"/>
        <v>218.85640000000001</v>
      </c>
      <c r="H11058" s="2">
        <f t="shared" si="689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tr">
        <f t="shared" si="691"/>
        <v>loss</v>
      </c>
      <c r="P11058" s="2" t="s">
        <v>34</v>
      </c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690"/>
        <v>Good Sales</v>
      </c>
      <c r="F11059" s="2">
        <v>0.46</v>
      </c>
      <c r="G11059" s="2">
        <f t="shared" si="688"/>
        <v>1284.8996000000002</v>
      </c>
      <c r="H11059" s="2">
        <f t="shared" si="689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tr">
        <f t="shared" si="691"/>
        <v>loss</v>
      </c>
      <c r="P11059" s="2" t="s">
        <v>48</v>
      </c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690"/>
        <v>Good Sales</v>
      </c>
      <c r="F11060" s="2">
        <v>0.11</v>
      </c>
      <c r="G11060" s="2">
        <f t="shared" si="688"/>
        <v>285.42140000000001</v>
      </c>
      <c r="H11060" s="2">
        <f t="shared" si="689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tr">
        <f t="shared" si="691"/>
        <v>loss</v>
      </c>
      <c r="P11060" s="2" t="s">
        <v>17</v>
      </c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690"/>
        <v>Good Sales</v>
      </c>
      <c r="F11061" s="2">
        <v>0.44</v>
      </c>
      <c r="G11061" s="2">
        <f t="shared" si="688"/>
        <v>782.49600000000009</v>
      </c>
      <c r="H11061" s="2">
        <f t="shared" si="689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tr">
        <f t="shared" si="691"/>
        <v>loss</v>
      </c>
      <c r="P11061" s="2" t="s">
        <v>28</v>
      </c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690"/>
        <v>Good Sales</v>
      </c>
      <c r="F11062" s="2">
        <v>0.34</v>
      </c>
      <c r="G11062" s="2">
        <f t="shared" si="688"/>
        <v>760.62760000000003</v>
      </c>
      <c r="H11062" s="2">
        <f t="shared" si="689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tr">
        <f t="shared" si="691"/>
        <v>loss</v>
      </c>
      <c r="P11062" s="2" t="s">
        <v>34</v>
      </c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690"/>
        <v>Good Sales</v>
      </c>
      <c r="F11063" s="2">
        <v>0.06</v>
      </c>
      <c r="G11063" s="2">
        <f t="shared" si="688"/>
        <v>158.53079999999997</v>
      </c>
      <c r="H11063" s="2">
        <f t="shared" si="689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tr">
        <f t="shared" si="691"/>
        <v>loss</v>
      </c>
      <c r="P11063" s="2" t="s">
        <v>48</v>
      </c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690"/>
        <v>Good Sales</v>
      </c>
      <c r="F11064" s="2">
        <v>0.19</v>
      </c>
      <c r="G11064" s="2">
        <f t="shared" si="688"/>
        <v>317.77879999999999</v>
      </c>
      <c r="H11064" s="2">
        <f t="shared" si="689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tr">
        <f t="shared" si="691"/>
        <v>loss</v>
      </c>
      <c r="P11064" s="2" t="s">
        <v>23</v>
      </c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690"/>
        <v>Good Sales</v>
      </c>
      <c r="F11065" s="2">
        <v>0.22</v>
      </c>
      <c r="G11065" s="2">
        <f t="shared" si="688"/>
        <v>338.0256</v>
      </c>
      <c r="H11065" s="2">
        <f t="shared" si="689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tr">
        <f t="shared" si="691"/>
        <v>loss</v>
      </c>
      <c r="P11065" s="2" t="s">
        <v>23</v>
      </c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690"/>
        <v>Good Sales</v>
      </c>
      <c r="F11066" s="2">
        <v>0.04</v>
      </c>
      <c r="G11066" s="2">
        <f t="shared" si="688"/>
        <v>148.70160000000001</v>
      </c>
      <c r="H11066" s="2">
        <f t="shared" si="689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tr">
        <f t="shared" si="691"/>
        <v>profit</v>
      </c>
      <c r="P11066" s="2" t="s">
        <v>23</v>
      </c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690"/>
        <v>concerning</v>
      </c>
      <c r="F11067" s="2">
        <v>0.28000000000000003</v>
      </c>
      <c r="G11067" s="2">
        <f t="shared" si="688"/>
        <v>119.81200000000001</v>
      </c>
      <c r="H11067" s="2">
        <f t="shared" si="689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tr">
        <f t="shared" si="691"/>
        <v>loss</v>
      </c>
      <c r="P11067" s="2" t="s">
        <v>34</v>
      </c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690"/>
        <v>Good Sales</v>
      </c>
      <c r="F11068" s="2">
        <v>0.13</v>
      </c>
      <c r="G11068" s="2">
        <f t="shared" si="688"/>
        <v>212.35759999999999</v>
      </c>
      <c r="H11068" s="2">
        <f t="shared" si="689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tr">
        <f t="shared" si="691"/>
        <v>loss</v>
      </c>
      <c r="P11068" s="2" t="s">
        <v>17</v>
      </c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690"/>
        <v>Good Sales</v>
      </c>
      <c r="F11069" s="2">
        <v>0.23</v>
      </c>
      <c r="G11069" s="2">
        <f t="shared" si="688"/>
        <v>759.73140000000001</v>
      </c>
      <c r="H11069" s="2">
        <f t="shared" si="689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tr">
        <f t="shared" si="691"/>
        <v>loss</v>
      </c>
      <c r="P11069" s="2" t="s">
        <v>17</v>
      </c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690"/>
        <v>Good Sales</v>
      </c>
      <c r="F11070" s="2">
        <v>0.22</v>
      </c>
      <c r="G11070" s="2">
        <f t="shared" si="688"/>
        <v>247.05780000000001</v>
      </c>
      <c r="H11070" s="2">
        <f t="shared" si="689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tr">
        <f t="shared" si="691"/>
        <v>loss</v>
      </c>
      <c r="P11070" s="2" t="s">
        <v>17</v>
      </c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690"/>
        <v>Good Sales</v>
      </c>
      <c r="F11071" s="2">
        <v>0.26</v>
      </c>
      <c r="G11071" s="2">
        <f t="shared" si="688"/>
        <v>755.07640000000004</v>
      </c>
      <c r="H11071" s="2">
        <f t="shared" si="689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tr">
        <f t="shared" si="691"/>
        <v>loss</v>
      </c>
      <c r="P11071" s="2" t="s">
        <v>39</v>
      </c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690"/>
        <v>Good Sales</v>
      </c>
      <c r="F11072" s="2">
        <v>0.42</v>
      </c>
      <c r="G11072" s="2">
        <f t="shared" si="688"/>
        <v>663.85199999999998</v>
      </c>
      <c r="H11072" s="2">
        <f t="shared" si="689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tr">
        <f t="shared" si="691"/>
        <v>loss</v>
      </c>
      <c r="P11072" s="2" t="s">
        <v>48</v>
      </c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690"/>
        <v>Good Sales</v>
      </c>
      <c r="F11073" s="2">
        <v>0.39</v>
      </c>
      <c r="G11073" s="2">
        <f t="shared" si="688"/>
        <v>1650.5502000000001</v>
      </c>
      <c r="H11073" s="2">
        <f t="shared" si="689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tr">
        <f t="shared" si="691"/>
        <v>loss</v>
      </c>
      <c r="P11073" s="2" t="s">
        <v>28</v>
      </c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690"/>
        <v>Good Sales</v>
      </c>
      <c r="F11074" s="2">
        <v>0.44</v>
      </c>
      <c r="G11074" s="2">
        <f t="shared" ref="G11074:G11137" si="692">D11074*F11074</f>
        <v>798.57799999999997</v>
      </c>
      <c r="H11074" s="2">
        <f t="shared" ref="H11074:H11137" si="693">D11074-G11074</f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tr">
        <f t="shared" si="691"/>
        <v>loss</v>
      </c>
      <c r="P11074" s="2" t="s">
        <v>28</v>
      </c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694">IF(D11075&gt;800,"Good Sales","concerning")</f>
        <v>Good Sales</v>
      </c>
      <c r="F11075" s="2">
        <v>0.28999999999999998</v>
      </c>
      <c r="G11075" s="2">
        <f t="shared" si="692"/>
        <v>355.14269999999999</v>
      </c>
      <c r="H11075" s="2">
        <f t="shared" si="693"/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tr">
        <f t="shared" ref="O11075:O11138" si="695">IF(N11075&gt;800,"profit","loss")</f>
        <v>loss</v>
      </c>
      <c r="P11075" s="2" t="s">
        <v>48</v>
      </c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694"/>
        <v>Good Sales</v>
      </c>
      <c r="F11076" s="2">
        <v>0.31</v>
      </c>
      <c r="G11076" s="2">
        <f t="shared" si="692"/>
        <v>836.22810000000004</v>
      </c>
      <c r="H11076" s="2">
        <f t="shared" si="693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tr">
        <f t="shared" si="695"/>
        <v>loss</v>
      </c>
      <c r="P11076" s="2" t="s">
        <v>23</v>
      </c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694"/>
        <v>concerning</v>
      </c>
      <c r="F11077" s="2">
        <v>0.22</v>
      </c>
      <c r="G11077" s="2">
        <f t="shared" si="692"/>
        <v>168.24280000000002</v>
      </c>
      <c r="H11077" s="2">
        <f t="shared" si="693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tr">
        <f t="shared" si="695"/>
        <v>loss</v>
      </c>
      <c r="P11077" s="2" t="s">
        <v>17</v>
      </c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694"/>
        <v>Good Sales</v>
      </c>
      <c r="F11078" s="2">
        <v>0.36</v>
      </c>
      <c r="G11078" s="2">
        <f t="shared" si="692"/>
        <v>1442.7611999999999</v>
      </c>
      <c r="H11078" s="2">
        <f t="shared" si="693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tr">
        <f t="shared" si="695"/>
        <v>loss</v>
      </c>
      <c r="P11078" s="2" t="s">
        <v>17</v>
      </c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694"/>
        <v>Good Sales</v>
      </c>
      <c r="F11079" s="2">
        <v>0.1</v>
      </c>
      <c r="G11079" s="2">
        <f t="shared" si="692"/>
        <v>343.214</v>
      </c>
      <c r="H11079" s="2">
        <f t="shared" si="693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tr">
        <f t="shared" si="695"/>
        <v>loss</v>
      </c>
      <c r="P11079" s="2" t="s">
        <v>39</v>
      </c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694"/>
        <v>Good Sales</v>
      </c>
      <c r="F11080" s="2">
        <v>0.24</v>
      </c>
      <c r="G11080" s="2">
        <f t="shared" si="692"/>
        <v>930.11759999999992</v>
      </c>
      <c r="H11080" s="2">
        <f t="shared" si="693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tr">
        <f t="shared" si="695"/>
        <v>profit</v>
      </c>
      <c r="P11080" s="2" t="s">
        <v>17</v>
      </c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694"/>
        <v>Good Sales</v>
      </c>
      <c r="F11081" s="2">
        <v>0.36</v>
      </c>
      <c r="G11081" s="2">
        <f t="shared" si="692"/>
        <v>739.62</v>
      </c>
      <c r="H11081" s="2">
        <f t="shared" si="693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tr">
        <f t="shared" si="695"/>
        <v>loss</v>
      </c>
      <c r="P11081" s="2" t="s">
        <v>34</v>
      </c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694"/>
        <v>Good Sales</v>
      </c>
      <c r="F11082" s="2">
        <v>0.39</v>
      </c>
      <c r="G11082" s="2">
        <f t="shared" si="692"/>
        <v>1634.6928000000003</v>
      </c>
      <c r="H11082" s="2">
        <f t="shared" si="693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tr">
        <f t="shared" si="695"/>
        <v>loss</v>
      </c>
      <c r="P11082" s="2" t="s">
        <v>39</v>
      </c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694"/>
        <v>Good Sales</v>
      </c>
      <c r="F11083" s="2">
        <v>0.12</v>
      </c>
      <c r="G11083" s="2">
        <f t="shared" si="692"/>
        <v>302.20679999999999</v>
      </c>
      <c r="H11083" s="2">
        <f t="shared" si="693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tr">
        <f t="shared" si="695"/>
        <v>loss</v>
      </c>
      <c r="P11083" s="2" t="s">
        <v>17</v>
      </c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694"/>
        <v>concerning</v>
      </c>
      <c r="F11084" s="2">
        <v>0.09</v>
      </c>
      <c r="G11084" s="2">
        <f t="shared" si="692"/>
        <v>50.762699999999995</v>
      </c>
      <c r="H11084" s="2">
        <f t="shared" si="693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tr">
        <f t="shared" si="695"/>
        <v>loss</v>
      </c>
      <c r="P11084" s="2" t="s">
        <v>48</v>
      </c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694"/>
        <v>Good Sales</v>
      </c>
      <c r="F11085" s="2">
        <v>0.14000000000000001</v>
      </c>
      <c r="G11085" s="2">
        <f t="shared" si="692"/>
        <v>167.68360000000001</v>
      </c>
      <c r="H11085" s="2">
        <f t="shared" si="693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tr">
        <f t="shared" si="695"/>
        <v>loss</v>
      </c>
      <c r="P11085" s="2" t="s">
        <v>28</v>
      </c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694"/>
        <v>Good Sales</v>
      </c>
      <c r="F11086" s="2">
        <v>0.46</v>
      </c>
      <c r="G11086" s="2">
        <f t="shared" si="692"/>
        <v>1648.7136</v>
      </c>
      <c r="H11086" s="2">
        <f t="shared" si="693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tr">
        <f t="shared" si="695"/>
        <v>loss</v>
      </c>
      <c r="P11086" s="2" t="s">
        <v>28</v>
      </c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694"/>
        <v>Good Sales</v>
      </c>
      <c r="F11087" s="2">
        <v>0.06</v>
      </c>
      <c r="G11087" s="2">
        <f t="shared" si="692"/>
        <v>269.54820000000001</v>
      </c>
      <c r="H11087" s="2">
        <f t="shared" si="693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tr">
        <f t="shared" si="695"/>
        <v>loss</v>
      </c>
      <c r="P11087" s="2" t="s">
        <v>17</v>
      </c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694"/>
        <v>concerning</v>
      </c>
      <c r="F11088" s="2">
        <v>0.48</v>
      </c>
      <c r="G11088" s="2">
        <f t="shared" si="692"/>
        <v>271.8768</v>
      </c>
      <c r="H11088" s="2">
        <f t="shared" si="693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tr">
        <f t="shared" si="695"/>
        <v>loss</v>
      </c>
      <c r="P11088" s="2" t="s">
        <v>17</v>
      </c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694"/>
        <v>Good Sales</v>
      </c>
      <c r="F11089" s="2">
        <v>0.5</v>
      </c>
      <c r="G11089" s="2">
        <f t="shared" si="692"/>
        <v>2167.3249999999998</v>
      </c>
      <c r="H11089" s="2">
        <f t="shared" si="693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tr">
        <f t="shared" si="695"/>
        <v>loss</v>
      </c>
      <c r="P11089" s="2" t="s">
        <v>28</v>
      </c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694"/>
        <v>Good Sales</v>
      </c>
      <c r="F11090" s="2">
        <v>0.39</v>
      </c>
      <c r="G11090" s="2">
        <f t="shared" si="692"/>
        <v>1566.0216</v>
      </c>
      <c r="H11090" s="2">
        <f t="shared" si="693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tr">
        <f t="shared" si="695"/>
        <v>loss</v>
      </c>
      <c r="P11090" s="2" t="s">
        <v>23</v>
      </c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694"/>
        <v>Good Sales</v>
      </c>
      <c r="F11091" s="2">
        <v>0.38</v>
      </c>
      <c r="G11091" s="2">
        <f t="shared" si="692"/>
        <v>701.91700000000003</v>
      </c>
      <c r="H11091" s="2">
        <f t="shared" si="693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tr">
        <f t="shared" si="695"/>
        <v>loss</v>
      </c>
      <c r="P11091" s="2" t="s">
        <v>39</v>
      </c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694"/>
        <v>Good Sales</v>
      </c>
      <c r="F11092" s="2">
        <v>0.48</v>
      </c>
      <c r="G11092" s="2">
        <f t="shared" si="692"/>
        <v>1669.1807999999999</v>
      </c>
      <c r="H11092" s="2">
        <f t="shared" si="693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tr">
        <f t="shared" si="695"/>
        <v>loss</v>
      </c>
      <c r="P11092" s="2" t="s">
        <v>28</v>
      </c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694"/>
        <v>Good Sales</v>
      </c>
      <c r="F11093" s="2">
        <v>0.15</v>
      </c>
      <c r="G11093" s="2">
        <f t="shared" si="692"/>
        <v>152.40899999999999</v>
      </c>
      <c r="H11093" s="2">
        <f t="shared" si="693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tr">
        <f t="shared" si="695"/>
        <v>loss</v>
      </c>
      <c r="P11093" s="2" t="s">
        <v>34</v>
      </c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694"/>
        <v>Good Sales</v>
      </c>
      <c r="F11094" s="2">
        <v>0.06</v>
      </c>
      <c r="G11094" s="2">
        <f t="shared" si="692"/>
        <v>245.1378</v>
      </c>
      <c r="H11094" s="2">
        <f t="shared" si="693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tr">
        <f t="shared" si="695"/>
        <v>loss</v>
      </c>
      <c r="P11094" s="2" t="s">
        <v>39</v>
      </c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694"/>
        <v>Good Sales</v>
      </c>
      <c r="F11095" s="2">
        <v>0.41</v>
      </c>
      <c r="G11095" s="2">
        <f t="shared" si="692"/>
        <v>1361.5935999999999</v>
      </c>
      <c r="H11095" s="2">
        <f t="shared" si="693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tr">
        <f t="shared" si="695"/>
        <v>loss</v>
      </c>
      <c r="P11095" s="2" t="s">
        <v>28</v>
      </c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694"/>
        <v>Good Sales</v>
      </c>
      <c r="F11096" s="2">
        <v>0.09</v>
      </c>
      <c r="G11096" s="2">
        <f t="shared" si="692"/>
        <v>202.52340000000001</v>
      </c>
      <c r="H11096" s="2">
        <f t="shared" si="693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tr">
        <f t="shared" si="695"/>
        <v>loss</v>
      </c>
      <c r="P11096" s="2" t="s">
        <v>48</v>
      </c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694"/>
        <v>Good Sales</v>
      </c>
      <c r="F11097" s="2">
        <v>0.02</v>
      </c>
      <c r="G11097" s="2">
        <f t="shared" si="692"/>
        <v>86.7226</v>
      </c>
      <c r="H11097" s="2">
        <f t="shared" si="693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tr">
        <f t="shared" si="695"/>
        <v>loss</v>
      </c>
      <c r="P11097" s="2" t="s">
        <v>39</v>
      </c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694"/>
        <v>concerning</v>
      </c>
      <c r="F11098" s="2">
        <v>0.1</v>
      </c>
      <c r="G11098" s="2">
        <f t="shared" si="692"/>
        <v>78.225000000000009</v>
      </c>
      <c r="H11098" s="2">
        <f t="shared" si="693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tr">
        <f t="shared" si="695"/>
        <v>loss</v>
      </c>
      <c r="P11098" s="2" t="s">
        <v>17</v>
      </c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694"/>
        <v>Good Sales</v>
      </c>
      <c r="F11099" s="2">
        <v>0.22</v>
      </c>
      <c r="G11099" s="2">
        <f t="shared" si="692"/>
        <v>933.75700000000006</v>
      </c>
      <c r="H11099" s="2">
        <f t="shared" si="693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tr">
        <f t="shared" si="695"/>
        <v>profit</v>
      </c>
      <c r="P11099" s="2" t="s">
        <v>48</v>
      </c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694"/>
        <v>concerning</v>
      </c>
      <c r="F11100" s="2">
        <v>0.25</v>
      </c>
      <c r="G11100" s="2">
        <f t="shared" si="692"/>
        <v>54.26</v>
      </c>
      <c r="H11100" s="2">
        <f t="shared" si="693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tr">
        <f t="shared" si="695"/>
        <v>loss</v>
      </c>
      <c r="P11100" s="2" t="s">
        <v>39</v>
      </c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694"/>
        <v>Good Sales</v>
      </c>
      <c r="F11101" s="2">
        <v>0.03</v>
      </c>
      <c r="G11101" s="2">
        <f t="shared" si="692"/>
        <v>113.7204</v>
      </c>
      <c r="H11101" s="2">
        <f t="shared" si="693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tr">
        <f t="shared" si="695"/>
        <v>loss</v>
      </c>
      <c r="P11101" s="2" t="s">
        <v>23</v>
      </c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694"/>
        <v>Good Sales</v>
      </c>
      <c r="F11102" s="2">
        <v>0.22</v>
      </c>
      <c r="G11102" s="2">
        <f t="shared" si="692"/>
        <v>640.0856</v>
      </c>
      <c r="H11102" s="2">
        <f t="shared" si="693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tr">
        <f t="shared" si="695"/>
        <v>loss</v>
      </c>
      <c r="P11102" s="2" t="s">
        <v>23</v>
      </c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694"/>
        <v>Good Sales</v>
      </c>
      <c r="F11103" s="2">
        <v>0.3</v>
      </c>
      <c r="G11103" s="2">
        <f t="shared" si="692"/>
        <v>1054.182</v>
      </c>
      <c r="H11103" s="2">
        <f t="shared" si="693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tr">
        <f t="shared" si="695"/>
        <v>profit</v>
      </c>
      <c r="P11103" s="2" t="s">
        <v>39</v>
      </c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694"/>
        <v>Good Sales</v>
      </c>
      <c r="F11104" s="2">
        <v>0.47</v>
      </c>
      <c r="G11104" s="2">
        <f t="shared" si="692"/>
        <v>996.63029999999981</v>
      </c>
      <c r="H11104" s="2">
        <f t="shared" si="693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tr">
        <f t="shared" si="695"/>
        <v>loss</v>
      </c>
      <c r="P11104" s="2" t="s">
        <v>39</v>
      </c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694"/>
        <v>Good Sales</v>
      </c>
      <c r="F11105" s="2">
        <v>0.11</v>
      </c>
      <c r="G11105" s="2">
        <f t="shared" si="692"/>
        <v>476.93360000000001</v>
      </c>
      <c r="H11105" s="2">
        <f t="shared" si="693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tr">
        <f t="shared" si="695"/>
        <v>loss</v>
      </c>
      <c r="P11105" s="2" t="s">
        <v>39</v>
      </c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694"/>
        <v>Good Sales</v>
      </c>
      <c r="F11106" s="2">
        <v>0.11</v>
      </c>
      <c r="G11106" s="2">
        <f t="shared" si="692"/>
        <v>179.78730000000002</v>
      </c>
      <c r="H11106" s="2">
        <f t="shared" si="693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tr">
        <f t="shared" si="695"/>
        <v>loss</v>
      </c>
      <c r="P11106" s="2" t="s">
        <v>17</v>
      </c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694"/>
        <v>Good Sales</v>
      </c>
      <c r="F11107" s="2">
        <v>0.19</v>
      </c>
      <c r="G11107" s="2">
        <f t="shared" si="692"/>
        <v>274.98320000000001</v>
      </c>
      <c r="H11107" s="2">
        <f t="shared" si="693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tr">
        <f t="shared" si="695"/>
        <v>loss</v>
      </c>
      <c r="P11107" s="2" t="s">
        <v>34</v>
      </c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694"/>
        <v>Good Sales</v>
      </c>
      <c r="F11108" s="2">
        <v>0.49</v>
      </c>
      <c r="G11108" s="2">
        <f t="shared" si="692"/>
        <v>773.50419999999997</v>
      </c>
      <c r="H11108" s="2">
        <f t="shared" si="693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tr">
        <f t="shared" si="695"/>
        <v>loss</v>
      </c>
      <c r="P11108" s="2" t="s">
        <v>17</v>
      </c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694"/>
        <v>Good Sales</v>
      </c>
      <c r="F11109" s="2">
        <v>0.17</v>
      </c>
      <c r="G11109" s="2">
        <f t="shared" si="692"/>
        <v>662.04460000000006</v>
      </c>
      <c r="H11109" s="2">
        <f t="shared" si="693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tr">
        <f t="shared" si="695"/>
        <v>loss</v>
      </c>
      <c r="P11109" s="2" t="s">
        <v>48</v>
      </c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694"/>
        <v>Good Sales</v>
      </c>
      <c r="F11110" s="2">
        <v>0.02</v>
      </c>
      <c r="G11110" s="2">
        <f t="shared" si="692"/>
        <v>50.538599999999995</v>
      </c>
      <c r="H11110" s="2">
        <f t="shared" si="693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tr">
        <f t="shared" si="695"/>
        <v>loss</v>
      </c>
      <c r="P11110" s="2" t="s">
        <v>34</v>
      </c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694"/>
        <v>Good Sales</v>
      </c>
      <c r="F11111" s="2">
        <v>0.13</v>
      </c>
      <c r="G11111" s="2">
        <f t="shared" si="692"/>
        <v>355.12360000000001</v>
      </c>
      <c r="H11111" s="2">
        <f t="shared" si="693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tr">
        <f t="shared" si="695"/>
        <v>loss</v>
      </c>
      <c r="P11111" s="2" t="s">
        <v>48</v>
      </c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694"/>
        <v>Good Sales</v>
      </c>
      <c r="F11112" s="2">
        <v>0.28000000000000003</v>
      </c>
      <c r="G11112" s="2">
        <f t="shared" si="692"/>
        <v>1169.0308</v>
      </c>
      <c r="H11112" s="2">
        <f t="shared" si="693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tr">
        <f t="shared" si="695"/>
        <v>profit</v>
      </c>
      <c r="P11112" s="2" t="s">
        <v>34</v>
      </c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694"/>
        <v>Good Sales</v>
      </c>
      <c r="F11113" s="2">
        <v>0.21</v>
      </c>
      <c r="G11113" s="2">
        <f t="shared" si="692"/>
        <v>878.53289999999993</v>
      </c>
      <c r="H11113" s="2">
        <f t="shared" si="693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tr">
        <f t="shared" si="695"/>
        <v>loss</v>
      </c>
      <c r="P11113" s="2" t="s">
        <v>34</v>
      </c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694"/>
        <v>Good Sales</v>
      </c>
      <c r="F11114" s="2">
        <v>0.39</v>
      </c>
      <c r="G11114" s="2">
        <f t="shared" si="692"/>
        <v>348.08280000000002</v>
      </c>
      <c r="H11114" s="2">
        <f t="shared" si="693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tr">
        <f t="shared" si="695"/>
        <v>loss</v>
      </c>
      <c r="P11114" s="2" t="s">
        <v>23</v>
      </c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694"/>
        <v>Good Sales</v>
      </c>
      <c r="F11115" s="2">
        <v>0.3</v>
      </c>
      <c r="G11115" s="2">
        <f t="shared" si="692"/>
        <v>838.15800000000002</v>
      </c>
      <c r="H11115" s="2">
        <f t="shared" si="693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tr">
        <f t="shared" si="695"/>
        <v>loss</v>
      </c>
      <c r="P11115" s="2" t="s">
        <v>34</v>
      </c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694"/>
        <v>concerning</v>
      </c>
      <c r="F11116" s="2">
        <v>0.28000000000000003</v>
      </c>
      <c r="G11116" s="2">
        <f t="shared" si="692"/>
        <v>200.89720000000003</v>
      </c>
      <c r="H11116" s="2">
        <f t="shared" si="693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tr">
        <f t="shared" si="695"/>
        <v>loss</v>
      </c>
      <c r="P11116" s="2" t="s">
        <v>39</v>
      </c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694"/>
        <v>Good Sales</v>
      </c>
      <c r="F11117" s="2">
        <v>0.16</v>
      </c>
      <c r="G11117" s="2">
        <f t="shared" si="692"/>
        <v>696.92640000000006</v>
      </c>
      <c r="H11117" s="2">
        <f t="shared" si="693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tr">
        <f t="shared" si="695"/>
        <v>loss</v>
      </c>
      <c r="P11117" s="2" t="s">
        <v>28</v>
      </c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694"/>
        <v>Good Sales</v>
      </c>
      <c r="F11118" s="2">
        <v>0.28000000000000003</v>
      </c>
      <c r="G11118" s="2">
        <f t="shared" si="692"/>
        <v>1176.3724000000002</v>
      </c>
      <c r="H11118" s="2">
        <f t="shared" si="693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tr">
        <f t="shared" si="695"/>
        <v>loss</v>
      </c>
      <c r="P11118" s="2" t="s">
        <v>34</v>
      </c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694"/>
        <v>Good Sales</v>
      </c>
      <c r="F11119" s="2">
        <v>0.31</v>
      </c>
      <c r="G11119" s="2">
        <f t="shared" si="692"/>
        <v>1321.1611</v>
      </c>
      <c r="H11119" s="2">
        <f t="shared" si="693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tr">
        <f t="shared" si="695"/>
        <v>loss</v>
      </c>
      <c r="P11119" s="2" t="s">
        <v>39</v>
      </c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694"/>
        <v>Good Sales</v>
      </c>
      <c r="F11120" s="2">
        <v>0.09</v>
      </c>
      <c r="G11120" s="2">
        <f t="shared" si="692"/>
        <v>319.84289999999999</v>
      </c>
      <c r="H11120" s="2">
        <f t="shared" si="693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tr">
        <f t="shared" si="695"/>
        <v>loss</v>
      </c>
      <c r="P11120" s="2" t="s">
        <v>23</v>
      </c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694"/>
        <v>Good Sales</v>
      </c>
      <c r="F11121" s="2">
        <v>0.37</v>
      </c>
      <c r="G11121" s="2">
        <f t="shared" si="692"/>
        <v>883.44899999999996</v>
      </c>
      <c r="H11121" s="2">
        <f t="shared" si="693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tr">
        <f t="shared" si="695"/>
        <v>loss</v>
      </c>
      <c r="P11121" s="2" t="s">
        <v>39</v>
      </c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694"/>
        <v>Good Sales</v>
      </c>
      <c r="F11122" s="2">
        <v>0.2</v>
      </c>
      <c r="G11122" s="2">
        <f t="shared" si="692"/>
        <v>416.62600000000003</v>
      </c>
      <c r="H11122" s="2">
        <f t="shared" si="693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tr">
        <f t="shared" si="695"/>
        <v>loss</v>
      </c>
      <c r="P11122" s="2" t="s">
        <v>34</v>
      </c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694"/>
        <v>Good Sales</v>
      </c>
      <c r="F11123" s="2">
        <v>0.37</v>
      </c>
      <c r="G11123" s="2">
        <f t="shared" si="692"/>
        <v>753.54199999999992</v>
      </c>
      <c r="H11123" s="2">
        <f t="shared" si="693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tr">
        <f t="shared" si="695"/>
        <v>loss</v>
      </c>
      <c r="P11123" s="2" t="s">
        <v>28</v>
      </c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694"/>
        <v>concerning</v>
      </c>
      <c r="F11124" s="2">
        <v>0.09</v>
      </c>
      <c r="G11124" s="2">
        <f t="shared" si="692"/>
        <v>38.199599999999997</v>
      </c>
      <c r="H11124" s="2">
        <f t="shared" si="693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tr">
        <f t="shared" si="695"/>
        <v>loss</v>
      </c>
      <c r="P11124" s="2" t="s">
        <v>39</v>
      </c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694"/>
        <v>Good Sales</v>
      </c>
      <c r="F11125" s="2">
        <v>0.33</v>
      </c>
      <c r="G11125" s="2">
        <f t="shared" si="692"/>
        <v>1567.3218000000002</v>
      </c>
      <c r="H11125" s="2">
        <f t="shared" si="693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tr">
        <f t="shared" si="695"/>
        <v>loss</v>
      </c>
      <c r="P11125" s="2" t="s">
        <v>28</v>
      </c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694"/>
        <v>Good Sales</v>
      </c>
      <c r="F11126" s="2">
        <v>0.01</v>
      </c>
      <c r="G11126" s="2">
        <f t="shared" si="692"/>
        <v>23.063500000000001</v>
      </c>
      <c r="H11126" s="2">
        <f t="shared" si="693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tr">
        <f t="shared" si="695"/>
        <v>loss</v>
      </c>
      <c r="P11126" s="2" t="s">
        <v>48</v>
      </c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694"/>
        <v>Good Sales</v>
      </c>
      <c r="F11127" s="2">
        <v>0.08</v>
      </c>
      <c r="G11127" s="2">
        <f t="shared" si="692"/>
        <v>372.60480000000001</v>
      </c>
      <c r="H11127" s="2">
        <f t="shared" si="693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tr">
        <f t="shared" si="695"/>
        <v>profit</v>
      </c>
      <c r="P11127" s="2" t="s">
        <v>34</v>
      </c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694"/>
        <v>Good Sales</v>
      </c>
      <c r="F11128" s="2">
        <v>0.45</v>
      </c>
      <c r="G11128" s="2">
        <f t="shared" si="692"/>
        <v>1983.7619999999999</v>
      </c>
      <c r="H11128" s="2">
        <f t="shared" si="693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tr">
        <f t="shared" si="695"/>
        <v>profit</v>
      </c>
      <c r="P11128" s="2" t="s">
        <v>23</v>
      </c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694"/>
        <v>Good Sales</v>
      </c>
      <c r="F11129" s="2">
        <v>0.23</v>
      </c>
      <c r="G11129" s="2">
        <f t="shared" si="692"/>
        <v>956.8436999999999</v>
      </c>
      <c r="H11129" s="2">
        <f t="shared" si="693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tr">
        <f t="shared" si="695"/>
        <v>profit</v>
      </c>
      <c r="P11129" s="2" t="s">
        <v>28</v>
      </c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694"/>
        <v>Good Sales</v>
      </c>
      <c r="F11130" s="2">
        <v>0.25</v>
      </c>
      <c r="G11130" s="2">
        <f t="shared" si="692"/>
        <v>745.67750000000001</v>
      </c>
      <c r="H11130" s="2">
        <f t="shared" si="693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tr">
        <f t="shared" si="695"/>
        <v>loss</v>
      </c>
      <c r="P11130" s="2" t="s">
        <v>48</v>
      </c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694"/>
        <v>concerning</v>
      </c>
      <c r="F11131" s="2">
        <v>0.45</v>
      </c>
      <c r="G11131" s="2">
        <f t="shared" si="692"/>
        <v>268.92900000000003</v>
      </c>
      <c r="H11131" s="2">
        <f t="shared" si="693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tr">
        <f t="shared" si="695"/>
        <v>loss</v>
      </c>
      <c r="P11131" s="2" t="s">
        <v>23</v>
      </c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694"/>
        <v>Good Sales</v>
      </c>
      <c r="F11132" s="2">
        <v>0.24</v>
      </c>
      <c r="G11132" s="2">
        <f t="shared" si="692"/>
        <v>404.92079999999999</v>
      </c>
      <c r="H11132" s="2">
        <f t="shared" si="693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tr">
        <f t="shared" si="695"/>
        <v>loss</v>
      </c>
      <c r="P11132" s="2" t="s">
        <v>23</v>
      </c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694"/>
        <v>Good Sales</v>
      </c>
      <c r="F11133" s="2">
        <v>0.33</v>
      </c>
      <c r="G11133" s="2">
        <f t="shared" si="692"/>
        <v>1008.9981000000001</v>
      </c>
      <c r="H11133" s="2">
        <f t="shared" si="693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tr">
        <f t="shared" si="695"/>
        <v>loss</v>
      </c>
      <c r="P11133" s="2" t="s">
        <v>34</v>
      </c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694"/>
        <v>concerning</v>
      </c>
      <c r="F11134" s="2">
        <v>0.11</v>
      </c>
      <c r="G11134" s="2">
        <f t="shared" si="692"/>
        <v>18.252300000000002</v>
      </c>
      <c r="H11134" s="2">
        <f t="shared" si="693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tr">
        <f t="shared" si="695"/>
        <v>loss</v>
      </c>
      <c r="P11134" s="2" t="s">
        <v>39</v>
      </c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694"/>
        <v>concerning</v>
      </c>
      <c r="F11135" s="2">
        <v>0.04</v>
      </c>
      <c r="G11135" s="2">
        <f t="shared" si="692"/>
        <v>12.355599999999999</v>
      </c>
      <c r="H11135" s="2">
        <f t="shared" si="693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tr">
        <f t="shared" si="695"/>
        <v>loss</v>
      </c>
      <c r="P11135" s="2" t="s">
        <v>34</v>
      </c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694"/>
        <v>Good Sales</v>
      </c>
      <c r="F11136" s="2">
        <v>0.18</v>
      </c>
      <c r="G11136" s="2">
        <f t="shared" si="692"/>
        <v>615.69899999999996</v>
      </c>
      <c r="H11136" s="2">
        <f t="shared" si="693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tr">
        <f t="shared" si="695"/>
        <v>profit</v>
      </c>
      <c r="P11136" s="2" t="s">
        <v>48</v>
      </c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694"/>
        <v>Good Sales</v>
      </c>
      <c r="F11137" s="2">
        <v>0.4</v>
      </c>
      <c r="G11137" s="2">
        <f t="shared" si="692"/>
        <v>1780.876</v>
      </c>
      <c r="H11137" s="2">
        <f t="shared" si="693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tr">
        <f t="shared" si="695"/>
        <v>loss</v>
      </c>
      <c r="P11137" s="2" t="s">
        <v>17</v>
      </c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694"/>
        <v>Good Sales</v>
      </c>
      <c r="F11138" s="2">
        <v>0.22</v>
      </c>
      <c r="G11138" s="2">
        <f t="shared" ref="G11138:G11201" si="696">D11138*F11138</f>
        <v>943.8660000000001</v>
      </c>
      <c r="H11138" s="2">
        <f t="shared" ref="H11138:H11201" si="697">D11138-G11138</f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tr">
        <f t="shared" si="695"/>
        <v>loss</v>
      </c>
      <c r="P11138" s="2" t="s">
        <v>23</v>
      </c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698">IF(D11139&gt;800,"Good Sales","concerning")</f>
        <v>Good Sales</v>
      </c>
      <c r="F11139" s="2">
        <v>0.08</v>
      </c>
      <c r="G11139" s="2">
        <f t="shared" si="696"/>
        <v>73.912800000000004</v>
      </c>
      <c r="H11139" s="2">
        <f t="shared" si="697"/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tr">
        <f t="shared" ref="O11139:O11202" si="699">IF(N11139&gt;800,"profit","loss")</f>
        <v>loss</v>
      </c>
      <c r="P11139" s="2" t="s">
        <v>17</v>
      </c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698"/>
        <v>Good Sales</v>
      </c>
      <c r="F11140" s="2">
        <v>0.27</v>
      </c>
      <c r="G11140" s="2">
        <f t="shared" si="696"/>
        <v>1232.5608</v>
      </c>
      <c r="H11140" s="2">
        <f t="shared" si="697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tr">
        <f t="shared" si="699"/>
        <v>profit</v>
      </c>
      <c r="P11140" s="2" t="s">
        <v>34</v>
      </c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698"/>
        <v>Good Sales</v>
      </c>
      <c r="F11141" s="2">
        <v>0.13</v>
      </c>
      <c r="G11141" s="2">
        <f t="shared" si="696"/>
        <v>456.54440000000005</v>
      </c>
      <c r="H11141" s="2">
        <f t="shared" si="697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tr">
        <f t="shared" si="699"/>
        <v>loss</v>
      </c>
      <c r="P11141" s="2" t="s">
        <v>39</v>
      </c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698"/>
        <v>Good Sales</v>
      </c>
      <c r="F11142" s="2">
        <v>0.47</v>
      </c>
      <c r="G11142" s="2">
        <f t="shared" si="696"/>
        <v>1696.6999999999998</v>
      </c>
      <c r="H11142" s="2">
        <f t="shared" si="697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tr">
        <f t="shared" si="699"/>
        <v>loss</v>
      </c>
      <c r="P11142" s="2" t="s">
        <v>23</v>
      </c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698"/>
        <v>Good Sales</v>
      </c>
      <c r="F11143" s="2">
        <v>0.28999999999999998</v>
      </c>
      <c r="G11143" s="2">
        <f t="shared" si="696"/>
        <v>461.04199999999997</v>
      </c>
      <c r="H11143" s="2">
        <f t="shared" si="697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tr">
        <f t="shared" si="699"/>
        <v>loss</v>
      </c>
      <c r="P11143" s="2" t="s">
        <v>17</v>
      </c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698"/>
        <v>Good Sales</v>
      </c>
      <c r="F11144" s="2">
        <v>0.49</v>
      </c>
      <c r="G11144" s="2">
        <f t="shared" si="696"/>
        <v>1768.1061999999999</v>
      </c>
      <c r="H11144" s="2">
        <f t="shared" si="697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tr">
        <f t="shared" si="699"/>
        <v>loss</v>
      </c>
      <c r="P11144" s="2" t="s">
        <v>48</v>
      </c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698"/>
        <v>Good Sales</v>
      </c>
      <c r="F11145" s="2">
        <v>0.02</v>
      </c>
      <c r="G11145" s="2">
        <f t="shared" si="696"/>
        <v>71.557600000000008</v>
      </c>
      <c r="H11145" s="2">
        <f t="shared" si="697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tr">
        <f t="shared" si="699"/>
        <v>profit</v>
      </c>
      <c r="P11145" s="2" t="s">
        <v>39</v>
      </c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698"/>
        <v>Good Sales</v>
      </c>
      <c r="F11146" s="2">
        <v>0.01</v>
      </c>
      <c r="G11146" s="2">
        <f t="shared" si="696"/>
        <v>30.1386</v>
      </c>
      <c r="H11146" s="2">
        <f t="shared" si="697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tr">
        <f t="shared" si="699"/>
        <v>profit</v>
      </c>
      <c r="P11146" s="2" t="s">
        <v>23</v>
      </c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698"/>
        <v>Good Sales</v>
      </c>
      <c r="F11147" s="2">
        <v>0.24</v>
      </c>
      <c r="G11147" s="2">
        <f t="shared" si="696"/>
        <v>444.17039999999997</v>
      </c>
      <c r="H11147" s="2">
        <f t="shared" si="697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tr">
        <f t="shared" si="699"/>
        <v>loss</v>
      </c>
      <c r="P11147" s="2" t="s">
        <v>39</v>
      </c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698"/>
        <v>Good Sales</v>
      </c>
      <c r="F11148" s="2">
        <v>0.43</v>
      </c>
      <c r="G11148" s="2">
        <f t="shared" si="696"/>
        <v>1751.8071</v>
      </c>
      <c r="H11148" s="2">
        <f t="shared" si="697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tr">
        <f t="shared" si="699"/>
        <v>profit</v>
      </c>
      <c r="P11148" s="2" t="s">
        <v>48</v>
      </c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698"/>
        <v>Good Sales</v>
      </c>
      <c r="F11149" s="2">
        <v>0.26</v>
      </c>
      <c r="G11149" s="2">
        <f t="shared" si="696"/>
        <v>1220.3984</v>
      </c>
      <c r="H11149" s="2">
        <f t="shared" si="697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tr">
        <f t="shared" si="699"/>
        <v>loss</v>
      </c>
      <c r="P11149" s="2" t="s">
        <v>28</v>
      </c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698"/>
        <v>Good Sales</v>
      </c>
      <c r="F11150" s="2">
        <v>0.44</v>
      </c>
      <c r="G11150" s="2">
        <f t="shared" si="696"/>
        <v>1919.4779999999998</v>
      </c>
      <c r="H11150" s="2">
        <f t="shared" si="697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tr">
        <f t="shared" si="699"/>
        <v>profit</v>
      </c>
      <c r="P11150" s="2" t="s">
        <v>23</v>
      </c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698"/>
        <v>Good Sales</v>
      </c>
      <c r="F11151" s="2">
        <v>7.0000000000000007E-2</v>
      </c>
      <c r="G11151" s="2">
        <f t="shared" si="696"/>
        <v>90.341999999999999</v>
      </c>
      <c r="H11151" s="2">
        <f t="shared" si="697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tr">
        <f t="shared" si="699"/>
        <v>loss</v>
      </c>
      <c r="P11151" s="2" t="s">
        <v>39</v>
      </c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698"/>
        <v>Good Sales</v>
      </c>
      <c r="F11152" s="2">
        <v>0.35</v>
      </c>
      <c r="G11152" s="2">
        <f t="shared" si="696"/>
        <v>799.33</v>
      </c>
      <c r="H11152" s="2">
        <f t="shared" si="697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tr">
        <f t="shared" si="699"/>
        <v>loss</v>
      </c>
      <c r="P11152" s="2" t="s">
        <v>17</v>
      </c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698"/>
        <v>Good Sales</v>
      </c>
      <c r="F11153" s="2">
        <v>0.33</v>
      </c>
      <c r="G11153" s="2">
        <f t="shared" si="696"/>
        <v>586.68389999999999</v>
      </c>
      <c r="H11153" s="2">
        <f t="shared" si="697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tr">
        <f t="shared" si="699"/>
        <v>loss</v>
      </c>
      <c r="P11153" s="2" t="s">
        <v>39</v>
      </c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698"/>
        <v>Good Sales</v>
      </c>
      <c r="F11154" s="2">
        <v>0.27</v>
      </c>
      <c r="G11154" s="2">
        <f t="shared" si="696"/>
        <v>962.99550000000011</v>
      </c>
      <c r="H11154" s="2">
        <f t="shared" si="697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tr">
        <f t="shared" si="699"/>
        <v>loss</v>
      </c>
      <c r="P11154" s="2" t="s">
        <v>34</v>
      </c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698"/>
        <v>Good Sales</v>
      </c>
      <c r="F11155" s="2">
        <v>0.2</v>
      </c>
      <c r="G11155" s="2">
        <f t="shared" si="696"/>
        <v>834.86000000000013</v>
      </c>
      <c r="H11155" s="2">
        <f t="shared" si="697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tr">
        <f t="shared" si="699"/>
        <v>profit</v>
      </c>
      <c r="P11155" s="2" t="s">
        <v>48</v>
      </c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698"/>
        <v>Good Sales</v>
      </c>
      <c r="F11156" s="2">
        <v>0.32</v>
      </c>
      <c r="G11156" s="2">
        <f t="shared" si="696"/>
        <v>370.36800000000005</v>
      </c>
      <c r="H11156" s="2">
        <f t="shared" si="697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tr">
        <f t="shared" si="699"/>
        <v>loss</v>
      </c>
      <c r="P11156" s="2" t="s">
        <v>39</v>
      </c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698"/>
        <v>Good Sales</v>
      </c>
      <c r="F11157" s="2">
        <v>0.28000000000000003</v>
      </c>
      <c r="G11157" s="2">
        <f t="shared" si="696"/>
        <v>1327.662</v>
      </c>
      <c r="H11157" s="2">
        <f t="shared" si="697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tr">
        <f t="shared" si="699"/>
        <v>loss</v>
      </c>
      <c r="P11157" s="2" t="s">
        <v>17</v>
      </c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698"/>
        <v>Good Sales</v>
      </c>
      <c r="F11158" s="2">
        <v>0.14000000000000001</v>
      </c>
      <c r="G11158" s="2">
        <f t="shared" si="696"/>
        <v>478.6474</v>
      </c>
      <c r="H11158" s="2">
        <f t="shared" si="697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tr">
        <f t="shared" si="699"/>
        <v>loss</v>
      </c>
      <c r="P11158" s="2" t="s">
        <v>48</v>
      </c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698"/>
        <v>Good Sales</v>
      </c>
      <c r="F11159" s="2">
        <v>0.05</v>
      </c>
      <c r="G11159" s="2">
        <f t="shared" si="696"/>
        <v>58.519500000000008</v>
      </c>
      <c r="H11159" s="2">
        <f t="shared" si="697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tr">
        <f t="shared" si="699"/>
        <v>loss</v>
      </c>
      <c r="P11159" s="2" t="s">
        <v>48</v>
      </c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698"/>
        <v>Good Sales</v>
      </c>
      <c r="F11160" s="2">
        <v>0.19</v>
      </c>
      <c r="G11160" s="2">
        <f t="shared" si="696"/>
        <v>364.48840000000001</v>
      </c>
      <c r="H11160" s="2">
        <f t="shared" si="697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tr">
        <f t="shared" si="699"/>
        <v>loss</v>
      </c>
      <c r="P11160" s="2" t="s">
        <v>28</v>
      </c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698"/>
        <v>concerning</v>
      </c>
      <c r="F11161" s="2">
        <v>0.26</v>
      </c>
      <c r="G11161" s="2">
        <f t="shared" si="696"/>
        <v>159.26820000000001</v>
      </c>
      <c r="H11161" s="2">
        <f t="shared" si="697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tr">
        <f t="shared" si="699"/>
        <v>loss</v>
      </c>
      <c r="P11161" s="2" t="s">
        <v>39</v>
      </c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698"/>
        <v>Good Sales</v>
      </c>
      <c r="F11162" s="2">
        <v>0.25</v>
      </c>
      <c r="G11162" s="2">
        <f t="shared" si="696"/>
        <v>756.41</v>
      </c>
      <c r="H11162" s="2">
        <f t="shared" si="697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tr">
        <f t="shared" si="699"/>
        <v>loss</v>
      </c>
      <c r="P11162" s="2" t="s">
        <v>17</v>
      </c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698"/>
        <v>Good Sales</v>
      </c>
      <c r="F11163" s="2">
        <v>0.21</v>
      </c>
      <c r="G11163" s="2">
        <f t="shared" si="696"/>
        <v>195.0984</v>
      </c>
      <c r="H11163" s="2">
        <f t="shared" si="697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tr">
        <f t="shared" si="699"/>
        <v>loss</v>
      </c>
      <c r="P11163" s="2" t="s">
        <v>17</v>
      </c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698"/>
        <v>Good Sales</v>
      </c>
      <c r="F11164" s="2">
        <v>0.16</v>
      </c>
      <c r="G11164" s="2">
        <f t="shared" si="696"/>
        <v>559.38239999999996</v>
      </c>
      <c r="H11164" s="2">
        <f t="shared" si="697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tr">
        <f t="shared" si="699"/>
        <v>loss</v>
      </c>
      <c r="P11164" s="2" t="s">
        <v>28</v>
      </c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698"/>
        <v>Good Sales</v>
      </c>
      <c r="F11165" s="2">
        <v>0.18</v>
      </c>
      <c r="G11165" s="2">
        <f t="shared" si="696"/>
        <v>668.2518</v>
      </c>
      <c r="H11165" s="2">
        <f t="shared" si="697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tr">
        <f t="shared" si="699"/>
        <v>loss</v>
      </c>
      <c r="P11165" s="2" t="s">
        <v>23</v>
      </c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698"/>
        <v>Good Sales</v>
      </c>
      <c r="F11166" s="2">
        <v>0.13</v>
      </c>
      <c r="G11166" s="2">
        <f t="shared" si="696"/>
        <v>318.33619999999996</v>
      </c>
      <c r="H11166" s="2">
        <f t="shared" si="697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tr">
        <f t="shared" si="699"/>
        <v>loss</v>
      </c>
      <c r="P11166" s="2" t="s">
        <v>23</v>
      </c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698"/>
        <v>concerning</v>
      </c>
      <c r="F11167" s="2">
        <v>0.28999999999999998</v>
      </c>
      <c r="G11167" s="2">
        <f t="shared" si="696"/>
        <v>162.31299999999999</v>
      </c>
      <c r="H11167" s="2">
        <f t="shared" si="697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tr">
        <f t="shared" si="699"/>
        <v>loss</v>
      </c>
      <c r="P11167" s="2" t="s">
        <v>39</v>
      </c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698"/>
        <v>Good Sales</v>
      </c>
      <c r="F11168" s="2">
        <v>0.42</v>
      </c>
      <c r="G11168" s="2">
        <f t="shared" si="696"/>
        <v>1299.1776</v>
      </c>
      <c r="H11168" s="2">
        <f t="shared" si="697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tr">
        <f t="shared" si="699"/>
        <v>loss</v>
      </c>
      <c r="P11168" s="2" t="s">
        <v>48</v>
      </c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698"/>
        <v>Good Sales</v>
      </c>
      <c r="F11169" s="2">
        <v>0.44</v>
      </c>
      <c r="G11169" s="2">
        <f t="shared" si="696"/>
        <v>846.47640000000001</v>
      </c>
      <c r="H11169" s="2">
        <f t="shared" si="697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tr">
        <f t="shared" si="699"/>
        <v>loss</v>
      </c>
      <c r="P11169" s="2" t="s">
        <v>39</v>
      </c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698"/>
        <v>Good Sales</v>
      </c>
      <c r="F11170" s="2">
        <v>0.5</v>
      </c>
      <c r="G11170" s="2">
        <f t="shared" si="696"/>
        <v>2376.6350000000002</v>
      </c>
      <c r="H11170" s="2">
        <f t="shared" si="697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tr">
        <f t="shared" si="699"/>
        <v>profit</v>
      </c>
      <c r="P11170" s="2" t="s">
        <v>28</v>
      </c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698"/>
        <v>Good Sales</v>
      </c>
      <c r="F11171" s="2">
        <v>0.04</v>
      </c>
      <c r="G11171" s="2">
        <f t="shared" si="696"/>
        <v>104.58840000000001</v>
      </c>
      <c r="H11171" s="2">
        <f t="shared" si="697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tr">
        <f t="shared" si="699"/>
        <v>loss</v>
      </c>
      <c r="P11171" s="2" t="s">
        <v>34</v>
      </c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698"/>
        <v>concerning</v>
      </c>
      <c r="F11172" s="2">
        <v>0.11</v>
      </c>
      <c r="G11172" s="2">
        <f t="shared" si="696"/>
        <v>49.951000000000001</v>
      </c>
      <c r="H11172" s="2">
        <f t="shared" si="697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tr">
        <f t="shared" si="699"/>
        <v>loss</v>
      </c>
      <c r="P11172" s="2" t="s">
        <v>39</v>
      </c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698"/>
        <v>Good Sales</v>
      </c>
      <c r="F11173" s="2">
        <v>0.37</v>
      </c>
      <c r="G11173" s="2">
        <f t="shared" si="696"/>
        <v>1190.1568</v>
      </c>
      <c r="H11173" s="2">
        <f t="shared" si="697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tr">
        <f t="shared" si="699"/>
        <v>loss</v>
      </c>
      <c r="P11173" s="2" t="s">
        <v>34</v>
      </c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698"/>
        <v>Good Sales</v>
      </c>
      <c r="F11174" s="2">
        <v>0.32</v>
      </c>
      <c r="G11174" s="2">
        <f t="shared" si="696"/>
        <v>1254.0255999999999</v>
      </c>
      <c r="H11174" s="2">
        <f t="shared" si="697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tr">
        <f t="shared" si="699"/>
        <v>loss</v>
      </c>
      <c r="P11174" s="2" t="s">
        <v>34</v>
      </c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698"/>
        <v>Good Sales</v>
      </c>
      <c r="F11175" s="2">
        <v>7.0000000000000007E-2</v>
      </c>
      <c r="G11175" s="2">
        <f t="shared" si="696"/>
        <v>62.052200000000006</v>
      </c>
      <c r="H11175" s="2">
        <f t="shared" si="697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tr">
        <f t="shared" si="699"/>
        <v>loss</v>
      </c>
      <c r="P11175" s="2" t="s">
        <v>34</v>
      </c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698"/>
        <v>Good Sales</v>
      </c>
      <c r="F11176" s="2">
        <v>0.32</v>
      </c>
      <c r="G11176" s="2">
        <f t="shared" si="696"/>
        <v>736.12160000000006</v>
      </c>
      <c r="H11176" s="2">
        <f t="shared" si="697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tr">
        <f t="shared" si="699"/>
        <v>loss</v>
      </c>
      <c r="P11176" s="2" t="s">
        <v>39</v>
      </c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698"/>
        <v>Good Sales</v>
      </c>
      <c r="F11177" s="2">
        <v>0.2</v>
      </c>
      <c r="G11177" s="2">
        <f t="shared" si="696"/>
        <v>748.33400000000006</v>
      </c>
      <c r="H11177" s="2">
        <f t="shared" si="697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tr">
        <f t="shared" si="699"/>
        <v>profit</v>
      </c>
      <c r="P11177" s="2" t="s">
        <v>39</v>
      </c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698"/>
        <v>concerning</v>
      </c>
      <c r="F11178" s="2">
        <v>0.48</v>
      </c>
      <c r="G11178" s="2">
        <f t="shared" si="696"/>
        <v>96.201599999999985</v>
      </c>
      <c r="H11178" s="2">
        <f t="shared" si="697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tr">
        <f t="shared" si="699"/>
        <v>loss</v>
      </c>
      <c r="P11178" s="2" t="s">
        <v>17</v>
      </c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698"/>
        <v>concerning</v>
      </c>
      <c r="F11179" s="2">
        <v>0.43</v>
      </c>
      <c r="G11179" s="2">
        <f t="shared" si="696"/>
        <v>104.0385</v>
      </c>
      <c r="H11179" s="2">
        <f t="shared" si="697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tr">
        <f t="shared" si="699"/>
        <v>loss</v>
      </c>
      <c r="P11179" s="2" t="s">
        <v>23</v>
      </c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698"/>
        <v>Good Sales</v>
      </c>
      <c r="F11180" s="2">
        <v>0.04</v>
      </c>
      <c r="G11180" s="2">
        <f t="shared" si="696"/>
        <v>136.6748</v>
      </c>
      <c r="H11180" s="2">
        <f t="shared" si="697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tr">
        <f t="shared" si="699"/>
        <v>profit</v>
      </c>
      <c r="P11180" s="2" t="s">
        <v>17</v>
      </c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698"/>
        <v>Good Sales</v>
      </c>
      <c r="F11181" s="2">
        <v>0.04</v>
      </c>
      <c r="G11181" s="2">
        <f t="shared" si="696"/>
        <v>146.12479999999999</v>
      </c>
      <c r="H11181" s="2">
        <f t="shared" si="697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tr">
        <f t="shared" si="699"/>
        <v>profit</v>
      </c>
      <c r="P11181" s="2" t="s">
        <v>23</v>
      </c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698"/>
        <v>Good Sales</v>
      </c>
      <c r="F11182" s="2">
        <v>0.21</v>
      </c>
      <c r="G11182" s="2">
        <f t="shared" si="696"/>
        <v>891.39959999999996</v>
      </c>
      <c r="H11182" s="2">
        <f t="shared" si="697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tr">
        <f t="shared" si="699"/>
        <v>profit</v>
      </c>
      <c r="P11182" s="2" t="s">
        <v>48</v>
      </c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698"/>
        <v>Good Sales</v>
      </c>
      <c r="F11183" s="2">
        <v>0</v>
      </c>
      <c r="G11183" s="2">
        <f t="shared" si="696"/>
        <v>0</v>
      </c>
      <c r="H11183" s="2">
        <f t="shared" si="697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tr">
        <f t="shared" si="699"/>
        <v>loss</v>
      </c>
      <c r="P11183" s="2" t="s">
        <v>34</v>
      </c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698"/>
        <v>Good Sales</v>
      </c>
      <c r="F11184" s="2">
        <v>0.05</v>
      </c>
      <c r="G11184" s="2">
        <f t="shared" si="696"/>
        <v>100.49550000000001</v>
      </c>
      <c r="H11184" s="2">
        <f t="shared" si="697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tr">
        <f t="shared" si="699"/>
        <v>loss</v>
      </c>
      <c r="P11184" s="2" t="s">
        <v>17</v>
      </c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698"/>
        <v>Good Sales</v>
      </c>
      <c r="F11185" s="2">
        <v>0.47</v>
      </c>
      <c r="G11185" s="2">
        <f t="shared" si="696"/>
        <v>1319.1019999999999</v>
      </c>
      <c r="H11185" s="2">
        <f t="shared" si="697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tr">
        <f t="shared" si="699"/>
        <v>loss</v>
      </c>
      <c r="P11185" s="2" t="s">
        <v>28</v>
      </c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698"/>
        <v>Good Sales</v>
      </c>
      <c r="F11186" s="2">
        <v>0.4</v>
      </c>
      <c r="G11186" s="2">
        <f t="shared" si="696"/>
        <v>1524.3600000000001</v>
      </c>
      <c r="H11186" s="2">
        <f t="shared" si="697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tr">
        <f t="shared" si="699"/>
        <v>loss</v>
      </c>
      <c r="P11186" s="2" t="s">
        <v>17</v>
      </c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698"/>
        <v>Good Sales</v>
      </c>
      <c r="F11187" s="2">
        <v>0.34</v>
      </c>
      <c r="G11187" s="2">
        <f t="shared" si="696"/>
        <v>1101.8924000000002</v>
      </c>
      <c r="H11187" s="2">
        <f t="shared" si="697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tr">
        <f t="shared" si="699"/>
        <v>loss</v>
      </c>
      <c r="P11187" s="2" t="s">
        <v>48</v>
      </c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698"/>
        <v>Good Sales</v>
      </c>
      <c r="F11188" s="2">
        <v>0.42</v>
      </c>
      <c r="G11188" s="2">
        <f t="shared" si="696"/>
        <v>715.62959999999998</v>
      </c>
      <c r="H11188" s="2">
        <f t="shared" si="697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tr">
        <f t="shared" si="699"/>
        <v>loss</v>
      </c>
      <c r="P11188" s="2" t="s">
        <v>23</v>
      </c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698"/>
        <v>Good Sales</v>
      </c>
      <c r="F11189" s="2">
        <v>0.13</v>
      </c>
      <c r="G11189" s="2">
        <f t="shared" si="696"/>
        <v>233.75039999999998</v>
      </c>
      <c r="H11189" s="2">
        <f t="shared" si="697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tr">
        <f t="shared" si="699"/>
        <v>loss</v>
      </c>
      <c r="P11189" s="2" t="s">
        <v>23</v>
      </c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698"/>
        <v>Good Sales</v>
      </c>
      <c r="F11190" s="2">
        <v>0.36</v>
      </c>
      <c r="G11190" s="2">
        <f t="shared" si="696"/>
        <v>1381.9391999999998</v>
      </c>
      <c r="H11190" s="2">
        <f t="shared" si="697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tr">
        <f t="shared" si="699"/>
        <v>profit</v>
      </c>
      <c r="P11190" s="2" t="s">
        <v>23</v>
      </c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698"/>
        <v>Good Sales</v>
      </c>
      <c r="F11191" s="2">
        <v>0.31</v>
      </c>
      <c r="G11191" s="2">
        <f t="shared" si="696"/>
        <v>843.12869999999998</v>
      </c>
      <c r="H11191" s="2">
        <f t="shared" si="697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tr">
        <f t="shared" si="699"/>
        <v>loss</v>
      </c>
      <c r="P11191" s="2" t="s">
        <v>28</v>
      </c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698"/>
        <v>concerning</v>
      </c>
      <c r="F11192" s="2">
        <v>0.42</v>
      </c>
      <c r="G11192" s="2">
        <f t="shared" si="696"/>
        <v>243.6336</v>
      </c>
      <c r="H11192" s="2">
        <f t="shared" si="697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tr">
        <f t="shared" si="699"/>
        <v>loss</v>
      </c>
      <c r="P11192" s="2" t="s">
        <v>23</v>
      </c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698"/>
        <v>Good Sales</v>
      </c>
      <c r="F11193" s="2">
        <v>0.14000000000000001</v>
      </c>
      <c r="G11193" s="2">
        <f t="shared" si="696"/>
        <v>118.9552</v>
      </c>
      <c r="H11193" s="2">
        <f t="shared" si="697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tr">
        <f t="shared" si="699"/>
        <v>loss</v>
      </c>
      <c r="P11193" s="2" t="s">
        <v>48</v>
      </c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698"/>
        <v>Good Sales</v>
      </c>
      <c r="F11194" s="2">
        <v>0.38</v>
      </c>
      <c r="G11194" s="2">
        <f t="shared" si="696"/>
        <v>1622.9154000000001</v>
      </c>
      <c r="H11194" s="2">
        <f t="shared" si="697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tr">
        <f t="shared" si="699"/>
        <v>profit</v>
      </c>
      <c r="P11194" s="2" t="s">
        <v>28</v>
      </c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698"/>
        <v>Good Sales</v>
      </c>
      <c r="F11195" s="2">
        <v>0.43</v>
      </c>
      <c r="G11195" s="2">
        <f t="shared" si="696"/>
        <v>2147.4802</v>
      </c>
      <c r="H11195" s="2">
        <f t="shared" si="697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tr">
        <f t="shared" si="699"/>
        <v>profit</v>
      </c>
      <c r="P11195" s="2" t="s">
        <v>28</v>
      </c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698"/>
        <v>Good Sales</v>
      </c>
      <c r="F11196" s="2">
        <v>0.27</v>
      </c>
      <c r="G11196" s="2">
        <f t="shared" si="696"/>
        <v>471.10950000000003</v>
      </c>
      <c r="H11196" s="2">
        <f t="shared" si="697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tr">
        <f t="shared" si="699"/>
        <v>loss</v>
      </c>
      <c r="P11196" s="2" t="s">
        <v>28</v>
      </c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698"/>
        <v>Good Sales</v>
      </c>
      <c r="F11197" s="2">
        <v>0.21</v>
      </c>
      <c r="G11197" s="2">
        <f t="shared" si="696"/>
        <v>418.91639999999995</v>
      </c>
      <c r="H11197" s="2">
        <f t="shared" si="697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tr">
        <f t="shared" si="699"/>
        <v>loss</v>
      </c>
      <c r="P11197" s="2" t="s">
        <v>48</v>
      </c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698"/>
        <v>Good Sales</v>
      </c>
      <c r="F11198" s="2">
        <v>0.47</v>
      </c>
      <c r="G11198" s="2">
        <f t="shared" si="696"/>
        <v>402.78530000000001</v>
      </c>
      <c r="H11198" s="2">
        <f t="shared" si="697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tr">
        <f t="shared" si="699"/>
        <v>loss</v>
      </c>
      <c r="P11198" s="2" t="s">
        <v>17</v>
      </c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698"/>
        <v>Good Sales</v>
      </c>
      <c r="F11199" s="2">
        <v>0.08</v>
      </c>
      <c r="G11199" s="2">
        <f t="shared" si="696"/>
        <v>100.39920000000001</v>
      </c>
      <c r="H11199" s="2">
        <f t="shared" si="697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tr">
        <f t="shared" si="699"/>
        <v>loss</v>
      </c>
      <c r="P11199" s="2" t="s">
        <v>17</v>
      </c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698"/>
        <v>Good Sales</v>
      </c>
      <c r="F11200" s="2">
        <v>0.02</v>
      </c>
      <c r="G11200" s="2">
        <f t="shared" si="696"/>
        <v>43.613800000000005</v>
      </c>
      <c r="H11200" s="2">
        <f t="shared" si="697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tr">
        <f t="shared" si="699"/>
        <v>loss</v>
      </c>
      <c r="P11200" s="2" t="s">
        <v>17</v>
      </c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698"/>
        <v>Good Sales</v>
      </c>
      <c r="F11201" s="2">
        <v>0.09</v>
      </c>
      <c r="G11201" s="2">
        <f t="shared" si="696"/>
        <v>134.41589999999999</v>
      </c>
      <c r="H11201" s="2">
        <f t="shared" si="697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tr">
        <f t="shared" si="699"/>
        <v>loss</v>
      </c>
      <c r="P11201" s="2" t="s">
        <v>34</v>
      </c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698"/>
        <v>Good Sales</v>
      </c>
      <c r="F11202" s="2">
        <v>0.34</v>
      </c>
      <c r="G11202" s="2">
        <f t="shared" ref="G11202:G11265" si="700">D11202*F11202</f>
        <v>1202.5732</v>
      </c>
      <c r="H11202" s="2">
        <f t="shared" ref="H11202:H11265" si="701">D11202-G11202</f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tr">
        <f t="shared" si="699"/>
        <v>profit</v>
      </c>
      <c r="P11202" s="2" t="s">
        <v>23</v>
      </c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702">IF(D11203&gt;800,"Good Sales","concerning")</f>
        <v>Good Sales</v>
      </c>
      <c r="F11203" s="2">
        <v>0.39</v>
      </c>
      <c r="G11203" s="2">
        <f t="shared" si="700"/>
        <v>1066.8294000000001</v>
      </c>
      <c r="H11203" s="2">
        <f t="shared" si="701"/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tr">
        <f t="shared" ref="O11203:O11266" si="703">IF(N11203&gt;800,"profit","loss")</f>
        <v>loss</v>
      </c>
      <c r="P11203" s="2" t="s">
        <v>23</v>
      </c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702"/>
        <v>Good Sales</v>
      </c>
      <c r="F11204" s="2">
        <v>0.36</v>
      </c>
      <c r="G11204" s="2">
        <f t="shared" si="700"/>
        <v>1486.5336</v>
      </c>
      <c r="H11204" s="2">
        <f t="shared" si="70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tr">
        <f t="shared" si="703"/>
        <v>loss</v>
      </c>
      <c r="P11204" s="2" t="s">
        <v>48</v>
      </c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702"/>
        <v>Good Sales</v>
      </c>
      <c r="F11205" s="2">
        <v>0.21</v>
      </c>
      <c r="G11205" s="2">
        <f t="shared" si="700"/>
        <v>766.53570000000002</v>
      </c>
      <c r="H11205" s="2">
        <f t="shared" si="70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tr">
        <f t="shared" si="703"/>
        <v>loss</v>
      </c>
      <c r="P11205" s="2" t="s">
        <v>39</v>
      </c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702"/>
        <v>concerning</v>
      </c>
      <c r="F11206" s="2">
        <v>0.48</v>
      </c>
      <c r="G11206" s="2">
        <f t="shared" si="700"/>
        <v>349.2912</v>
      </c>
      <c r="H11206" s="2">
        <f t="shared" si="70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tr">
        <f t="shared" si="703"/>
        <v>loss</v>
      </c>
      <c r="P11206" s="2" t="s">
        <v>23</v>
      </c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702"/>
        <v>concerning</v>
      </c>
      <c r="F11207" s="2">
        <v>0.22</v>
      </c>
      <c r="G11207" s="2">
        <f t="shared" si="700"/>
        <v>155.01420000000002</v>
      </c>
      <c r="H11207" s="2">
        <f t="shared" si="70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tr">
        <f t="shared" si="703"/>
        <v>loss</v>
      </c>
      <c r="P11207" s="2" t="s">
        <v>28</v>
      </c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702"/>
        <v>Good Sales</v>
      </c>
      <c r="F11208" s="2">
        <v>0.49</v>
      </c>
      <c r="G11208" s="2">
        <f t="shared" si="700"/>
        <v>2199.4531999999999</v>
      </c>
      <c r="H11208" s="2">
        <f t="shared" si="70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tr">
        <f t="shared" si="703"/>
        <v>profit</v>
      </c>
      <c r="P11208" s="2" t="s">
        <v>17</v>
      </c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702"/>
        <v>Good Sales</v>
      </c>
      <c r="F11209" s="2">
        <v>0.46</v>
      </c>
      <c r="G11209" s="2">
        <f t="shared" si="700"/>
        <v>1893.1805999999999</v>
      </c>
      <c r="H11209" s="2">
        <f t="shared" si="70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tr">
        <f t="shared" si="703"/>
        <v>profit</v>
      </c>
      <c r="P11209" s="2" t="s">
        <v>39</v>
      </c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702"/>
        <v>Good Sales</v>
      </c>
      <c r="F11210" s="2">
        <v>0.2</v>
      </c>
      <c r="G11210" s="2">
        <f t="shared" si="700"/>
        <v>478.55799999999999</v>
      </c>
      <c r="H11210" s="2">
        <f t="shared" si="70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tr">
        <f t="shared" si="703"/>
        <v>loss</v>
      </c>
      <c r="P11210" s="2" t="s">
        <v>23</v>
      </c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702"/>
        <v>concerning</v>
      </c>
      <c r="F11211" s="2">
        <v>0.08</v>
      </c>
      <c r="G11211" s="2">
        <f t="shared" si="700"/>
        <v>59.102399999999996</v>
      </c>
      <c r="H11211" s="2">
        <f t="shared" si="70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tr">
        <f t="shared" si="703"/>
        <v>loss</v>
      </c>
      <c r="P11211" s="2" t="s">
        <v>17</v>
      </c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702"/>
        <v>Good Sales</v>
      </c>
      <c r="F11212" s="2">
        <v>0.04</v>
      </c>
      <c r="G11212" s="2">
        <f t="shared" si="700"/>
        <v>180.12080000000003</v>
      </c>
      <c r="H11212" s="2">
        <f t="shared" si="70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tr">
        <f t="shared" si="703"/>
        <v>loss</v>
      </c>
      <c r="P11212" s="2" t="s">
        <v>23</v>
      </c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702"/>
        <v>Good Sales</v>
      </c>
      <c r="F11213" s="2">
        <v>0.27</v>
      </c>
      <c r="G11213" s="2">
        <f t="shared" si="700"/>
        <v>332.21610000000004</v>
      </c>
      <c r="H11213" s="2">
        <f t="shared" si="70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tr">
        <f t="shared" si="703"/>
        <v>loss</v>
      </c>
      <c r="P11213" s="2" t="s">
        <v>48</v>
      </c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702"/>
        <v>concerning</v>
      </c>
      <c r="F11214" s="2">
        <v>0.38</v>
      </c>
      <c r="G11214" s="2">
        <f t="shared" si="700"/>
        <v>104.1656</v>
      </c>
      <c r="H11214" s="2">
        <f t="shared" si="70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tr">
        <f t="shared" si="703"/>
        <v>loss</v>
      </c>
      <c r="P11214" s="2" t="s">
        <v>39</v>
      </c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702"/>
        <v>Good Sales</v>
      </c>
      <c r="F11215" s="2">
        <v>0.09</v>
      </c>
      <c r="G11215" s="2">
        <f t="shared" si="700"/>
        <v>416.58930000000004</v>
      </c>
      <c r="H11215" s="2">
        <f t="shared" si="70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tr">
        <f t="shared" si="703"/>
        <v>loss</v>
      </c>
      <c r="P11215" s="2" t="s">
        <v>39</v>
      </c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702"/>
        <v>Good Sales</v>
      </c>
      <c r="F11216" s="2">
        <v>0.16</v>
      </c>
      <c r="G11216" s="2">
        <f t="shared" si="700"/>
        <v>650.20480000000009</v>
      </c>
      <c r="H11216" s="2">
        <f t="shared" si="70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tr">
        <f t="shared" si="703"/>
        <v>loss</v>
      </c>
      <c r="P11216" s="2" t="s">
        <v>39</v>
      </c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702"/>
        <v>Good Sales</v>
      </c>
      <c r="F11217" s="2">
        <v>0.32</v>
      </c>
      <c r="G11217" s="2">
        <f t="shared" si="700"/>
        <v>1119.3792000000001</v>
      </c>
      <c r="H11217" s="2">
        <f t="shared" si="70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tr">
        <f t="shared" si="703"/>
        <v>profit</v>
      </c>
      <c r="P11217" s="2" t="s">
        <v>28</v>
      </c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702"/>
        <v>concerning</v>
      </c>
      <c r="F11218" s="2">
        <v>0.23</v>
      </c>
      <c r="G11218" s="2">
        <f t="shared" si="700"/>
        <v>61.352499999999999</v>
      </c>
      <c r="H11218" s="2">
        <f t="shared" si="70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tr">
        <f t="shared" si="703"/>
        <v>loss</v>
      </c>
      <c r="P11218" s="2" t="s">
        <v>23</v>
      </c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702"/>
        <v>Good Sales</v>
      </c>
      <c r="F11219" s="2">
        <v>0.3</v>
      </c>
      <c r="G11219" s="2">
        <f t="shared" si="700"/>
        <v>806.79300000000001</v>
      </c>
      <c r="H11219" s="2">
        <f t="shared" si="70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tr">
        <f t="shared" si="703"/>
        <v>loss</v>
      </c>
      <c r="P11219" s="2" t="s">
        <v>17</v>
      </c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702"/>
        <v>Good Sales</v>
      </c>
      <c r="F11220" s="2">
        <v>0.34</v>
      </c>
      <c r="G11220" s="2">
        <f t="shared" si="700"/>
        <v>1122.9588000000001</v>
      </c>
      <c r="H11220" s="2">
        <f t="shared" si="70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tr">
        <f t="shared" si="703"/>
        <v>loss</v>
      </c>
      <c r="P11220" s="2" t="s">
        <v>17</v>
      </c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702"/>
        <v>Good Sales</v>
      </c>
      <c r="F11221" s="2">
        <v>0.19</v>
      </c>
      <c r="G11221" s="2">
        <f t="shared" si="700"/>
        <v>725.952</v>
      </c>
      <c r="H11221" s="2">
        <f t="shared" si="70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tr">
        <f t="shared" si="703"/>
        <v>profit</v>
      </c>
      <c r="P11221" s="2" t="s">
        <v>34</v>
      </c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702"/>
        <v>Good Sales</v>
      </c>
      <c r="F11222" s="2">
        <v>0.39</v>
      </c>
      <c r="G11222" s="2">
        <f t="shared" si="700"/>
        <v>939.22140000000013</v>
      </c>
      <c r="H11222" s="2">
        <f t="shared" si="70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tr">
        <f t="shared" si="703"/>
        <v>loss</v>
      </c>
      <c r="P11222" s="2" t="s">
        <v>17</v>
      </c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702"/>
        <v>Good Sales</v>
      </c>
      <c r="F11223" s="2">
        <v>0.35</v>
      </c>
      <c r="G11223" s="2">
        <f t="shared" si="700"/>
        <v>1669.9934999999998</v>
      </c>
      <c r="H11223" s="2">
        <f t="shared" si="70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tr">
        <f t="shared" si="703"/>
        <v>loss</v>
      </c>
      <c r="P11223" s="2" t="s">
        <v>28</v>
      </c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702"/>
        <v>Good Sales</v>
      </c>
      <c r="F11224" s="2">
        <v>0.34</v>
      </c>
      <c r="G11224" s="2">
        <f t="shared" si="700"/>
        <v>441.80620000000005</v>
      </c>
      <c r="H11224" s="2">
        <f t="shared" si="70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tr">
        <f t="shared" si="703"/>
        <v>loss</v>
      </c>
      <c r="P11224" s="2" t="s">
        <v>23</v>
      </c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702"/>
        <v>concerning</v>
      </c>
      <c r="F11225" s="2">
        <v>7.0000000000000007E-2</v>
      </c>
      <c r="G11225" s="2">
        <f t="shared" si="700"/>
        <v>30.919</v>
      </c>
      <c r="H11225" s="2">
        <f t="shared" si="70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tr">
        <f t="shared" si="703"/>
        <v>loss</v>
      </c>
      <c r="P11225" s="2" t="s">
        <v>23</v>
      </c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702"/>
        <v>Good Sales</v>
      </c>
      <c r="F11226" s="2">
        <v>0.24</v>
      </c>
      <c r="G11226" s="2">
        <f t="shared" si="700"/>
        <v>415.33199999999999</v>
      </c>
      <c r="H11226" s="2">
        <f t="shared" si="70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tr">
        <f t="shared" si="703"/>
        <v>loss</v>
      </c>
      <c r="P11226" s="2" t="s">
        <v>23</v>
      </c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702"/>
        <v>Good Sales</v>
      </c>
      <c r="F11227" s="2">
        <v>0.28999999999999998</v>
      </c>
      <c r="G11227" s="2">
        <f t="shared" si="700"/>
        <v>969.42359999999996</v>
      </c>
      <c r="H11227" s="2">
        <f t="shared" si="70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tr">
        <f t="shared" si="703"/>
        <v>loss</v>
      </c>
      <c r="P11227" s="2" t="s">
        <v>39</v>
      </c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702"/>
        <v>Good Sales</v>
      </c>
      <c r="F11228" s="2">
        <v>0.11</v>
      </c>
      <c r="G11228" s="2">
        <f t="shared" si="700"/>
        <v>408.32769999999999</v>
      </c>
      <c r="H11228" s="2">
        <f t="shared" si="70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tr">
        <f t="shared" si="703"/>
        <v>loss</v>
      </c>
      <c r="P11228" s="2" t="s">
        <v>48</v>
      </c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702"/>
        <v>Good Sales</v>
      </c>
      <c r="F11229" s="2">
        <v>0.38</v>
      </c>
      <c r="G11229" s="2">
        <f t="shared" si="700"/>
        <v>1413.0794000000001</v>
      </c>
      <c r="H11229" s="2">
        <f t="shared" si="70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tr">
        <f t="shared" si="703"/>
        <v>profit</v>
      </c>
      <c r="P11229" s="2" t="s">
        <v>23</v>
      </c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702"/>
        <v>concerning</v>
      </c>
      <c r="F11230" s="2">
        <v>0.06</v>
      </c>
      <c r="G11230" s="2">
        <f t="shared" si="700"/>
        <v>38.537999999999997</v>
      </c>
      <c r="H11230" s="2">
        <f t="shared" si="70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tr">
        <f t="shared" si="703"/>
        <v>loss</v>
      </c>
      <c r="P11230" s="2" t="s">
        <v>48</v>
      </c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702"/>
        <v>Good Sales</v>
      </c>
      <c r="F11231" s="2">
        <v>7.0000000000000007E-2</v>
      </c>
      <c r="G11231" s="2">
        <f t="shared" si="700"/>
        <v>310.58580000000001</v>
      </c>
      <c r="H11231" s="2">
        <f t="shared" si="70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tr">
        <f t="shared" si="703"/>
        <v>loss</v>
      </c>
      <c r="P11231" s="2" t="s">
        <v>34</v>
      </c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702"/>
        <v>Good Sales</v>
      </c>
      <c r="F11232" s="2">
        <v>0.21</v>
      </c>
      <c r="G11232" s="2">
        <f t="shared" si="700"/>
        <v>309.97889999999995</v>
      </c>
      <c r="H11232" s="2">
        <f t="shared" si="70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tr">
        <f t="shared" si="703"/>
        <v>loss</v>
      </c>
      <c r="P11232" s="2" t="s">
        <v>34</v>
      </c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702"/>
        <v>Good Sales</v>
      </c>
      <c r="F11233" s="2">
        <v>7.0000000000000007E-2</v>
      </c>
      <c r="G11233" s="2">
        <f t="shared" si="700"/>
        <v>78.999200000000002</v>
      </c>
      <c r="H11233" s="2">
        <f t="shared" si="70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tr">
        <f t="shared" si="703"/>
        <v>loss</v>
      </c>
      <c r="P11233" s="2" t="s">
        <v>39</v>
      </c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702"/>
        <v>Good Sales</v>
      </c>
      <c r="F11234" s="2">
        <v>0.01</v>
      </c>
      <c r="G11234" s="2">
        <f t="shared" si="700"/>
        <v>31.108400000000003</v>
      </c>
      <c r="H11234" s="2">
        <f t="shared" si="70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tr">
        <f t="shared" si="703"/>
        <v>loss</v>
      </c>
      <c r="P11234" s="2" t="s">
        <v>28</v>
      </c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702"/>
        <v>Good Sales</v>
      </c>
      <c r="F11235" s="2">
        <v>0.21</v>
      </c>
      <c r="G11235" s="2">
        <f t="shared" si="700"/>
        <v>238.99259999999998</v>
      </c>
      <c r="H11235" s="2">
        <f t="shared" si="70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tr">
        <f t="shared" si="703"/>
        <v>loss</v>
      </c>
      <c r="P11235" s="2" t="s">
        <v>39</v>
      </c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702"/>
        <v>Good Sales</v>
      </c>
      <c r="F11236" s="2">
        <v>0.32</v>
      </c>
      <c r="G11236" s="2">
        <f t="shared" si="700"/>
        <v>828.60479999999995</v>
      </c>
      <c r="H11236" s="2">
        <f t="shared" si="70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tr">
        <f t="shared" si="703"/>
        <v>loss</v>
      </c>
      <c r="P11236" s="2" t="s">
        <v>28</v>
      </c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702"/>
        <v>Good Sales</v>
      </c>
      <c r="F11237" s="2">
        <v>0.25</v>
      </c>
      <c r="G11237" s="2">
        <f t="shared" si="700"/>
        <v>523.61249999999995</v>
      </c>
      <c r="H11237" s="2">
        <f t="shared" si="70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tr">
        <f t="shared" si="703"/>
        <v>loss</v>
      </c>
      <c r="P11237" s="2" t="s">
        <v>34</v>
      </c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702"/>
        <v>Good Sales</v>
      </c>
      <c r="F11238" s="2">
        <v>0.03</v>
      </c>
      <c r="G11238" s="2">
        <f t="shared" si="700"/>
        <v>37.109099999999998</v>
      </c>
      <c r="H11238" s="2">
        <f t="shared" si="70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tr">
        <f t="shared" si="703"/>
        <v>loss</v>
      </c>
      <c r="P11238" s="2" t="s">
        <v>28</v>
      </c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702"/>
        <v>Good Sales</v>
      </c>
      <c r="F11239" s="2">
        <v>0.12</v>
      </c>
      <c r="G11239" s="2">
        <f t="shared" si="700"/>
        <v>183.73079999999999</v>
      </c>
      <c r="H11239" s="2">
        <f t="shared" si="70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tr">
        <f t="shared" si="703"/>
        <v>loss</v>
      </c>
      <c r="P11239" s="2" t="s">
        <v>39</v>
      </c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702"/>
        <v>Good Sales</v>
      </c>
      <c r="F11240" s="2">
        <v>0.26</v>
      </c>
      <c r="G11240" s="2">
        <f t="shared" si="700"/>
        <v>570.51800000000003</v>
      </c>
      <c r="H11240" s="2">
        <f t="shared" si="70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tr">
        <f t="shared" si="703"/>
        <v>loss</v>
      </c>
      <c r="P11240" s="2" t="s">
        <v>39</v>
      </c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702"/>
        <v>Good Sales</v>
      </c>
      <c r="F11241" s="2">
        <v>0.37</v>
      </c>
      <c r="G11241" s="2">
        <f t="shared" si="700"/>
        <v>664.59029999999996</v>
      </c>
      <c r="H11241" s="2">
        <f t="shared" si="70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tr">
        <f t="shared" si="703"/>
        <v>loss</v>
      </c>
      <c r="P11241" s="2" t="s">
        <v>17</v>
      </c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702"/>
        <v>Good Sales</v>
      </c>
      <c r="F11242" s="2">
        <v>0.4</v>
      </c>
      <c r="G11242" s="2">
        <f t="shared" si="700"/>
        <v>787.88800000000003</v>
      </c>
      <c r="H11242" s="2">
        <f t="shared" si="70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tr">
        <f t="shared" si="703"/>
        <v>loss</v>
      </c>
      <c r="P11242" s="2" t="s">
        <v>28</v>
      </c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702"/>
        <v>Good Sales</v>
      </c>
      <c r="F11243" s="2">
        <v>0.26</v>
      </c>
      <c r="G11243" s="2">
        <f t="shared" si="700"/>
        <v>962.94380000000001</v>
      </c>
      <c r="H11243" s="2">
        <f t="shared" si="70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tr">
        <f t="shared" si="703"/>
        <v>loss</v>
      </c>
      <c r="P11243" s="2" t="s">
        <v>34</v>
      </c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702"/>
        <v>Good Sales</v>
      </c>
      <c r="F11244" s="2">
        <v>0.32</v>
      </c>
      <c r="G11244" s="2">
        <f t="shared" si="700"/>
        <v>296.01920000000001</v>
      </c>
      <c r="H11244" s="2">
        <f t="shared" si="70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tr">
        <f t="shared" si="703"/>
        <v>loss</v>
      </c>
      <c r="P11244" s="2" t="s">
        <v>48</v>
      </c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702"/>
        <v>Good Sales</v>
      </c>
      <c r="F11245" s="2">
        <v>0.45</v>
      </c>
      <c r="G11245" s="2">
        <f t="shared" si="700"/>
        <v>1428.8985</v>
      </c>
      <c r="H11245" s="2">
        <f t="shared" si="70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tr">
        <f t="shared" si="703"/>
        <v>loss</v>
      </c>
      <c r="P11245" s="2" t="s">
        <v>17</v>
      </c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702"/>
        <v>Good Sales</v>
      </c>
      <c r="F11246" s="2">
        <v>0.03</v>
      </c>
      <c r="G11246" s="2">
        <f t="shared" si="700"/>
        <v>102.6891</v>
      </c>
      <c r="H11246" s="2">
        <f t="shared" si="70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tr">
        <f t="shared" si="703"/>
        <v>loss</v>
      </c>
      <c r="P11246" s="2" t="s">
        <v>34</v>
      </c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702"/>
        <v>Good Sales</v>
      </c>
      <c r="F11247" s="2">
        <v>0.05</v>
      </c>
      <c r="G11247" s="2">
        <f t="shared" si="700"/>
        <v>201.51150000000001</v>
      </c>
      <c r="H11247" s="2">
        <f t="shared" si="70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tr">
        <f t="shared" si="703"/>
        <v>loss</v>
      </c>
      <c r="P11247" s="2" t="s">
        <v>23</v>
      </c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702"/>
        <v>Good Sales</v>
      </c>
      <c r="F11248" s="2">
        <v>0.23</v>
      </c>
      <c r="G11248" s="2">
        <f t="shared" si="700"/>
        <v>977.93700000000001</v>
      </c>
      <c r="H11248" s="2">
        <f t="shared" si="70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tr">
        <f t="shared" si="703"/>
        <v>profit</v>
      </c>
      <c r="P11248" s="2" t="s">
        <v>34</v>
      </c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702"/>
        <v>Good Sales</v>
      </c>
      <c r="F11249" s="2">
        <v>0.3</v>
      </c>
      <c r="G11249" s="2">
        <f t="shared" si="700"/>
        <v>263.238</v>
      </c>
      <c r="H11249" s="2">
        <f t="shared" si="70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tr">
        <f t="shared" si="703"/>
        <v>loss</v>
      </c>
      <c r="P11249" s="2" t="s">
        <v>23</v>
      </c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702"/>
        <v>concerning</v>
      </c>
      <c r="F11250" s="2">
        <v>0</v>
      </c>
      <c r="G11250" s="2">
        <f t="shared" si="700"/>
        <v>0</v>
      </c>
      <c r="H11250" s="2">
        <f t="shared" si="70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tr">
        <f t="shared" si="703"/>
        <v>loss</v>
      </c>
      <c r="P11250" s="2" t="s">
        <v>23</v>
      </c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702"/>
        <v>Good Sales</v>
      </c>
      <c r="F11251" s="2">
        <v>0.23</v>
      </c>
      <c r="G11251" s="2">
        <f t="shared" si="700"/>
        <v>715.84740000000011</v>
      </c>
      <c r="H11251" s="2">
        <f t="shared" si="70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tr">
        <f t="shared" si="703"/>
        <v>loss</v>
      </c>
      <c r="P11251" s="2" t="s">
        <v>34</v>
      </c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702"/>
        <v>Good Sales</v>
      </c>
      <c r="F11252" s="2">
        <v>0.09</v>
      </c>
      <c r="G11252" s="2">
        <f t="shared" si="700"/>
        <v>342.80009999999999</v>
      </c>
      <c r="H11252" s="2">
        <f t="shared" si="70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tr">
        <f t="shared" si="703"/>
        <v>profit</v>
      </c>
      <c r="P11252" s="2" t="s">
        <v>28</v>
      </c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702"/>
        <v>Good Sales</v>
      </c>
      <c r="F11253" s="2">
        <v>0.32</v>
      </c>
      <c r="G11253" s="2">
        <f t="shared" si="700"/>
        <v>459.00800000000004</v>
      </c>
      <c r="H11253" s="2">
        <f t="shared" si="70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tr">
        <f t="shared" si="703"/>
        <v>loss</v>
      </c>
      <c r="P11253" s="2" t="s">
        <v>34</v>
      </c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702"/>
        <v>Good Sales</v>
      </c>
      <c r="F11254" s="2">
        <v>0.13</v>
      </c>
      <c r="G11254" s="2">
        <f t="shared" si="700"/>
        <v>347.96450000000004</v>
      </c>
      <c r="H11254" s="2">
        <f t="shared" si="70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tr">
        <f t="shared" si="703"/>
        <v>loss</v>
      </c>
      <c r="P11254" s="2" t="s">
        <v>48</v>
      </c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702"/>
        <v>Good Sales</v>
      </c>
      <c r="F11255" s="2">
        <v>0.45</v>
      </c>
      <c r="G11255" s="2">
        <f t="shared" si="700"/>
        <v>1747.7864999999999</v>
      </c>
      <c r="H11255" s="2">
        <f t="shared" si="70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tr">
        <f t="shared" si="703"/>
        <v>loss</v>
      </c>
      <c r="P11255" s="2" t="s">
        <v>48</v>
      </c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702"/>
        <v>Good Sales</v>
      </c>
      <c r="F11256" s="2">
        <v>0.03</v>
      </c>
      <c r="G11256" s="2">
        <f t="shared" si="700"/>
        <v>115.8231</v>
      </c>
      <c r="H11256" s="2">
        <f t="shared" si="70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tr">
        <f t="shared" si="703"/>
        <v>loss</v>
      </c>
      <c r="P11256" s="2" t="s">
        <v>39</v>
      </c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702"/>
        <v>Good Sales</v>
      </c>
      <c r="F11257" s="2">
        <v>0.4</v>
      </c>
      <c r="G11257" s="2">
        <f t="shared" si="700"/>
        <v>1321.4880000000001</v>
      </c>
      <c r="H11257" s="2">
        <f t="shared" si="70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tr">
        <f t="shared" si="703"/>
        <v>profit</v>
      </c>
      <c r="P11257" s="2" t="s">
        <v>17</v>
      </c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702"/>
        <v>concerning</v>
      </c>
      <c r="F11258" s="2">
        <v>0.2</v>
      </c>
      <c r="G11258" s="2">
        <f t="shared" si="700"/>
        <v>97.212000000000003</v>
      </c>
      <c r="H11258" s="2">
        <f t="shared" si="70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tr">
        <f t="shared" si="703"/>
        <v>loss</v>
      </c>
      <c r="P11258" s="2" t="s">
        <v>48</v>
      </c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702"/>
        <v>concerning</v>
      </c>
      <c r="F11259" s="2">
        <v>0.43</v>
      </c>
      <c r="G11259" s="2">
        <f t="shared" si="700"/>
        <v>149.7045</v>
      </c>
      <c r="H11259" s="2">
        <f t="shared" si="70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tr">
        <f t="shared" si="703"/>
        <v>loss</v>
      </c>
      <c r="P11259" s="2" t="s">
        <v>28</v>
      </c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702"/>
        <v>Good Sales</v>
      </c>
      <c r="F11260" s="2">
        <v>0.41</v>
      </c>
      <c r="G11260" s="2">
        <f t="shared" si="700"/>
        <v>821.38580000000002</v>
      </c>
      <c r="H11260" s="2">
        <f t="shared" si="70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tr">
        <f t="shared" si="703"/>
        <v>loss</v>
      </c>
      <c r="P11260" s="2" t="s">
        <v>17</v>
      </c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702"/>
        <v>concerning</v>
      </c>
      <c r="F11261" s="2">
        <v>0.12</v>
      </c>
      <c r="G11261" s="2">
        <f t="shared" si="700"/>
        <v>27.692399999999999</v>
      </c>
      <c r="H11261" s="2">
        <f t="shared" si="70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tr">
        <f t="shared" si="703"/>
        <v>loss</v>
      </c>
      <c r="P11261" s="2" t="s">
        <v>28</v>
      </c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702"/>
        <v>Good Sales</v>
      </c>
      <c r="F11262" s="2">
        <v>0.03</v>
      </c>
      <c r="G11262" s="2">
        <f t="shared" si="700"/>
        <v>135.9093</v>
      </c>
      <c r="H11262" s="2">
        <f t="shared" si="70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tr">
        <f t="shared" si="703"/>
        <v>loss</v>
      </c>
      <c r="P11262" s="2" t="s">
        <v>48</v>
      </c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702"/>
        <v>concerning</v>
      </c>
      <c r="F11263" s="2">
        <v>0.35</v>
      </c>
      <c r="G11263" s="2">
        <f t="shared" si="700"/>
        <v>69.548500000000004</v>
      </c>
      <c r="H11263" s="2">
        <f t="shared" si="70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tr">
        <f t="shared" si="703"/>
        <v>loss</v>
      </c>
      <c r="P11263" s="2" t="s">
        <v>17</v>
      </c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702"/>
        <v>concerning</v>
      </c>
      <c r="F11264" s="2">
        <v>0.1</v>
      </c>
      <c r="G11264" s="2">
        <f t="shared" si="700"/>
        <v>24.51</v>
      </c>
      <c r="H11264" s="2">
        <f t="shared" si="70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tr">
        <f t="shared" si="703"/>
        <v>loss</v>
      </c>
      <c r="P11264" s="2" t="s">
        <v>48</v>
      </c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702"/>
        <v>Good Sales</v>
      </c>
      <c r="F11265" s="2">
        <v>0.47</v>
      </c>
      <c r="G11265" s="2">
        <f t="shared" si="700"/>
        <v>427.74700000000001</v>
      </c>
      <c r="H11265" s="2">
        <f t="shared" si="70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tr">
        <f t="shared" si="703"/>
        <v>loss</v>
      </c>
      <c r="P11265" s="2" t="s">
        <v>34</v>
      </c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702"/>
        <v>Good Sales</v>
      </c>
      <c r="F11266" s="2">
        <v>0.03</v>
      </c>
      <c r="G11266" s="2">
        <f t="shared" ref="G11266:G11329" si="704">D11266*F11266</f>
        <v>95.171099999999996</v>
      </c>
      <c r="H11266" s="2">
        <f t="shared" ref="H11266:H11329" si="705">D11266-G11266</f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tr">
        <f t="shared" si="703"/>
        <v>loss</v>
      </c>
      <c r="P11266" s="2" t="s">
        <v>23</v>
      </c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706">IF(D11267&gt;800,"Good Sales","concerning")</f>
        <v>Good Sales</v>
      </c>
      <c r="F11267" s="2">
        <v>0.16</v>
      </c>
      <c r="G11267" s="2">
        <f t="shared" si="704"/>
        <v>440.57920000000001</v>
      </c>
      <c r="H11267" s="2">
        <f t="shared" si="705"/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tr">
        <f t="shared" ref="O11267:O11330" si="707">IF(N11267&gt;800,"profit","loss")</f>
        <v>loss</v>
      </c>
      <c r="P11267" s="2" t="s">
        <v>17</v>
      </c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706"/>
        <v>Good Sales</v>
      </c>
      <c r="F11268" s="2">
        <v>0.01</v>
      </c>
      <c r="G11268" s="2">
        <f t="shared" si="704"/>
        <v>33.314900000000002</v>
      </c>
      <c r="H11268" s="2">
        <f t="shared" si="705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tr">
        <f t="shared" si="707"/>
        <v>loss</v>
      </c>
      <c r="P11268" s="2" t="s">
        <v>23</v>
      </c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706"/>
        <v>Good Sales</v>
      </c>
      <c r="F11269" s="2">
        <v>0.16</v>
      </c>
      <c r="G11269" s="2">
        <f t="shared" si="704"/>
        <v>716.54719999999998</v>
      </c>
      <c r="H11269" s="2">
        <f t="shared" si="705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tr">
        <f t="shared" si="707"/>
        <v>loss</v>
      </c>
      <c r="P11269" s="2" t="s">
        <v>48</v>
      </c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706"/>
        <v>Good Sales</v>
      </c>
      <c r="F11270" s="2">
        <v>0.27</v>
      </c>
      <c r="G11270" s="2">
        <f t="shared" si="704"/>
        <v>628.89210000000003</v>
      </c>
      <c r="H11270" s="2">
        <f t="shared" si="705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tr">
        <f t="shared" si="707"/>
        <v>loss</v>
      </c>
      <c r="P11270" s="2" t="s">
        <v>23</v>
      </c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706"/>
        <v>concerning</v>
      </c>
      <c r="F11271" s="2">
        <v>0.33</v>
      </c>
      <c r="G11271" s="2">
        <f t="shared" si="704"/>
        <v>103.94670000000001</v>
      </c>
      <c r="H11271" s="2">
        <f t="shared" si="705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tr">
        <f t="shared" si="707"/>
        <v>loss</v>
      </c>
      <c r="P11271" s="2" t="s">
        <v>23</v>
      </c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706"/>
        <v>Good Sales</v>
      </c>
      <c r="F11272" s="2">
        <v>0.36</v>
      </c>
      <c r="G11272" s="2">
        <f t="shared" si="704"/>
        <v>1382.8068000000001</v>
      </c>
      <c r="H11272" s="2">
        <f t="shared" si="705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tr">
        <f t="shared" si="707"/>
        <v>loss</v>
      </c>
      <c r="P11272" s="2" t="s">
        <v>28</v>
      </c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706"/>
        <v>Good Sales</v>
      </c>
      <c r="F11273" s="2">
        <v>0.42</v>
      </c>
      <c r="G11273" s="2">
        <f t="shared" si="704"/>
        <v>1713.0246</v>
      </c>
      <c r="H11273" s="2">
        <f t="shared" si="705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tr">
        <f t="shared" si="707"/>
        <v>loss</v>
      </c>
      <c r="P11273" s="2" t="s">
        <v>23</v>
      </c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706"/>
        <v>concerning</v>
      </c>
      <c r="F11274" s="2">
        <v>0.06</v>
      </c>
      <c r="G11274" s="2">
        <f t="shared" si="704"/>
        <v>20.666999999999998</v>
      </c>
      <c r="H11274" s="2">
        <f t="shared" si="705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tr">
        <f t="shared" si="707"/>
        <v>loss</v>
      </c>
      <c r="P11274" s="2" t="s">
        <v>23</v>
      </c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706"/>
        <v>Good Sales</v>
      </c>
      <c r="F11275" s="2">
        <v>0.38</v>
      </c>
      <c r="G11275" s="2">
        <f t="shared" si="704"/>
        <v>490.1848</v>
      </c>
      <c r="H11275" s="2">
        <f t="shared" si="705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tr">
        <f t="shared" si="707"/>
        <v>loss</v>
      </c>
      <c r="P11275" s="2" t="s">
        <v>17</v>
      </c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706"/>
        <v>Good Sales</v>
      </c>
      <c r="F11276" s="2">
        <v>0.14000000000000001</v>
      </c>
      <c r="G11276" s="2">
        <f t="shared" si="704"/>
        <v>542.62880000000007</v>
      </c>
      <c r="H11276" s="2">
        <f t="shared" si="705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tr">
        <f t="shared" si="707"/>
        <v>loss</v>
      </c>
      <c r="P11276" s="2" t="s">
        <v>17</v>
      </c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706"/>
        <v>Good Sales</v>
      </c>
      <c r="F11277" s="2">
        <v>7.0000000000000007E-2</v>
      </c>
      <c r="G11277" s="2">
        <f t="shared" si="704"/>
        <v>136.02120000000002</v>
      </c>
      <c r="H11277" s="2">
        <f t="shared" si="705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tr">
        <f t="shared" si="707"/>
        <v>loss</v>
      </c>
      <c r="P11277" s="2" t="s">
        <v>17</v>
      </c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706"/>
        <v>Good Sales</v>
      </c>
      <c r="F11278" s="2">
        <v>0.13</v>
      </c>
      <c r="G11278" s="2">
        <f t="shared" si="704"/>
        <v>314.07869999999997</v>
      </c>
      <c r="H11278" s="2">
        <f t="shared" si="705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tr">
        <f t="shared" si="707"/>
        <v>loss</v>
      </c>
      <c r="P11278" s="2" t="s">
        <v>39</v>
      </c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706"/>
        <v>Good Sales</v>
      </c>
      <c r="F11279" s="2">
        <v>0.43</v>
      </c>
      <c r="G11279" s="2">
        <f t="shared" si="704"/>
        <v>1777.4308000000001</v>
      </c>
      <c r="H11279" s="2">
        <f t="shared" si="705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tr">
        <f t="shared" si="707"/>
        <v>profit</v>
      </c>
      <c r="P11279" s="2" t="s">
        <v>34</v>
      </c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706"/>
        <v>concerning</v>
      </c>
      <c r="F11280" s="2">
        <v>0.31</v>
      </c>
      <c r="G11280" s="2">
        <f t="shared" si="704"/>
        <v>174.72839999999999</v>
      </c>
      <c r="H11280" s="2">
        <f t="shared" si="705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tr">
        <f t="shared" si="707"/>
        <v>loss</v>
      </c>
      <c r="P11280" s="2" t="s">
        <v>17</v>
      </c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706"/>
        <v>Good Sales</v>
      </c>
      <c r="F11281" s="2">
        <v>0.3</v>
      </c>
      <c r="G11281" s="2">
        <f t="shared" si="704"/>
        <v>1025.607</v>
      </c>
      <c r="H11281" s="2">
        <f t="shared" si="705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tr">
        <f t="shared" si="707"/>
        <v>loss</v>
      </c>
      <c r="P11281" s="2" t="s">
        <v>23</v>
      </c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706"/>
        <v>Good Sales</v>
      </c>
      <c r="F11282" s="2">
        <v>0.28999999999999998</v>
      </c>
      <c r="G11282" s="2">
        <f t="shared" si="704"/>
        <v>334.49180000000001</v>
      </c>
      <c r="H11282" s="2">
        <f t="shared" si="705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tr">
        <f t="shared" si="707"/>
        <v>loss</v>
      </c>
      <c r="P11282" s="2" t="s">
        <v>48</v>
      </c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706"/>
        <v>concerning</v>
      </c>
      <c r="F11283" s="2">
        <v>0.2</v>
      </c>
      <c r="G11283" s="2">
        <f t="shared" si="704"/>
        <v>81.39800000000001</v>
      </c>
      <c r="H11283" s="2">
        <f t="shared" si="705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tr">
        <f t="shared" si="707"/>
        <v>loss</v>
      </c>
      <c r="P11283" s="2" t="s">
        <v>28</v>
      </c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706"/>
        <v>Good Sales</v>
      </c>
      <c r="F11284" s="2">
        <v>0.21</v>
      </c>
      <c r="G11284" s="2">
        <f t="shared" si="704"/>
        <v>702.71039999999994</v>
      </c>
      <c r="H11284" s="2">
        <f t="shared" si="705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tr">
        <f t="shared" si="707"/>
        <v>profit</v>
      </c>
      <c r="P11284" s="2" t="s">
        <v>48</v>
      </c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706"/>
        <v>concerning</v>
      </c>
      <c r="F11285" s="2">
        <v>7.0000000000000007E-2</v>
      </c>
      <c r="G11285" s="2">
        <f t="shared" si="704"/>
        <v>48.644400000000005</v>
      </c>
      <c r="H11285" s="2">
        <f t="shared" si="705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tr">
        <f t="shared" si="707"/>
        <v>loss</v>
      </c>
      <c r="P11285" s="2" t="s">
        <v>39</v>
      </c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706"/>
        <v>Good Sales</v>
      </c>
      <c r="F11286" s="2">
        <v>0.17</v>
      </c>
      <c r="G11286" s="2">
        <f t="shared" si="704"/>
        <v>639.25780000000009</v>
      </c>
      <c r="H11286" s="2">
        <f t="shared" si="705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tr">
        <f t="shared" si="707"/>
        <v>loss</v>
      </c>
      <c r="P11286" s="2" t="s">
        <v>23</v>
      </c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706"/>
        <v>Good Sales</v>
      </c>
      <c r="F11287" s="2">
        <v>0.26</v>
      </c>
      <c r="G11287" s="2">
        <f t="shared" si="704"/>
        <v>284.24760000000003</v>
      </c>
      <c r="H11287" s="2">
        <f t="shared" si="705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tr">
        <f t="shared" si="707"/>
        <v>loss</v>
      </c>
      <c r="P11287" s="2" t="s">
        <v>23</v>
      </c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706"/>
        <v>concerning</v>
      </c>
      <c r="F11288" s="2">
        <v>0.3</v>
      </c>
      <c r="G11288" s="2">
        <f t="shared" si="704"/>
        <v>101.31299999999999</v>
      </c>
      <c r="H11288" s="2">
        <f t="shared" si="705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tr">
        <f t="shared" si="707"/>
        <v>loss</v>
      </c>
      <c r="P11288" s="2" t="s">
        <v>17</v>
      </c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706"/>
        <v>concerning</v>
      </c>
      <c r="F11289" s="2">
        <v>0.04</v>
      </c>
      <c r="G11289" s="2">
        <f t="shared" si="704"/>
        <v>23.462399999999999</v>
      </c>
      <c r="H11289" s="2">
        <f t="shared" si="705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tr">
        <f t="shared" si="707"/>
        <v>loss</v>
      </c>
      <c r="P11289" s="2" t="s">
        <v>34</v>
      </c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706"/>
        <v>Good Sales</v>
      </c>
      <c r="F11290" s="2">
        <v>0.17</v>
      </c>
      <c r="G11290" s="2">
        <f t="shared" si="704"/>
        <v>717.77740000000006</v>
      </c>
      <c r="H11290" s="2">
        <f t="shared" si="705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tr">
        <f t="shared" si="707"/>
        <v>profit</v>
      </c>
      <c r="P11290" s="2" t="s">
        <v>23</v>
      </c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706"/>
        <v>Good Sales</v>
      </c>
      <c r="F11291" s="2">
        <v>0.17</v>
      </c>
      <c r="G11291" s="2">
        <f t="shared" si="704"/>
        <v>326.01580000000001</v>
      </c>
      <c r="H11291" s="2">
        <f t="shared" si="705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tr">
        <f t="shared" si="707"/>
        <v>loss</v>
      </c>
      <c r="P11291" s="2" t="s">
        <v>28</v>
      </c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706"/>
        <v>Good Sales</v>
      </c>
      <c r="F11292" s="2">
        <v>0.26</v>
      </c>
      <c r="G11292" s="2">
        <f t="shared" si="704"/>
        <v>411.08859999999999</v>
      </c>
      <c r="H11292" s="2">
        <f t="shared" si="705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tr">
        <f t="shared" si="707"/>
        <v>loss</v>
      </c>
      <c r="P11292" s="2" t="s">
        <v>39</v>
      </c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706"/>
        <v>Good Sales</v>
      </c>
      <c r="F11293" s="2">
        <v>0.36</v>
      </c>
      <c r="G11293" s="2">
        <f t="shared" si="704"/>
        <v>902.47319999999991</v>
      </c>
      <c r="H11293" s="2">
        <f t="shared" si="705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tr">
        <f t="shared" si="707"/>
        <v>loss</v>
      </c>
      <c r="P11293" s="2" t="s">
        <v>23</v>
      </c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706"/>
        <v>Good Sales</v>
      </c>
      <c r="F11294" s="2">
        <v>0.32</v>
      </c>
      <c r="G11294" s="2">
        <f t="shared" si="704"/>
        <v>1024.4384</v>
      </c>
      <c r="H11294" s="2">
        <f t="shared" si="705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tr">
        <f t="shared" si="707"/>
        <v>loss</v>
      </c>
      <c r="P11294" s="2" t="s">
        <v>17</v>
      </c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706"/>
        <v>concerning</v>
      </c>
      <c r="F11295" s="2">
        <v>0.28999999999999998</v>
      </c>
      <c r="G11295" s="2">
        <f t="shared" si="704"/>
        <v>81.721999999999994</v>
      </c>
      <c r="H11295" s="2">
        <f t="shared" si="705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tr">
        <f t="shared" si="707"/>
        <v>loss</v>
      </c>
      <c r="P11295" s="2" t="s">
        <v>34</v>
      </c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706"/>
        <v>Good Sales</v>
      </c>
      <c r="F11296" s="2">
        <v>0.15</v>
      </c>
      <c r="G11296" s="2">
        <f t="shared" si="704"/>
        <v>675.16800000000001</v>
      </c>
      <c r="H11296" s="2">
        <f t="shared" si="705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tr">
        <f t="shared" si="707"/>
        <v>loss</v>
      </c>
      <c r="P11296" s="2" t="s">
        <v>28</v>
      </c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706"/>
        <v>Good Sales</v>
      </c>
      <c r="F11297" s="2">
        <v>0.42</v>
      </c>
      <c r="G11297" s="2">
        <f t="shared" si="704"/>
        <v>2014.5552</v>
      </c>
      <c r="H11297" s="2">
        <f t="shared" si="705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tr">
        <f t="shared" si="707"/>
        <v>profit</v>
      </c>
      <c r="P11297" s="2" t="s">
        <v>28</v>
      </c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706"/>
        <v>Good Sales</v>
      </c>
      <c r="F11298" s="2">
        <v>0.39</v>
      </c>
      <c r="G11298" s="2">
        <f t="shared" si="704"/>
        <v>836.47200000000009</v>
      </c>
      <c r="H11298" s="2">
        <f t="shared" si="705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tr">
        <f t="shared" si="707"/>
        <v>loss</v>
      </c>
      <c r="P11298" s="2" t="s">
        <v>28</v>
      </c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706"/>
        <v>Good Sales</v>
      </c>
      <c r="F11299" s="2">
        <v>0.09</v>
      </c>
      <c r="G11299" s="2">
        <f t="shared" si="704"/>
        <v>190.9692</v>
      </c>
      <c r="H11299" s="2">
        <f t="shared" si="705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tr">
        <f t="shared" si="707"/>
        <v>loss</v>
      </c>
      <c r="P11299" s="2" t="s">
        <v>28</v>
      </c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706"/>
        <v>Good Sales</v>
      </c>
      <c r="F11300" s="2">
        <v>0.33</v>
      </c>
      <c r="G11300" s="2">
        <f t="shared" si="704"/>
        <v>1453.6301999999998</v>
      </c>
      <c r="H11300" s="2">
        <f t="shared" si="705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tr">
        <f t="shared" si="707"/>
        <v>loss</v>
      </c>
      <c r="P11300" s="2" t="s">
        <v>34</v>
      </c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706"/>
        <v>Good Sales</v>
      </c>
      <c r="F11301" s="2">
        <v>0.45</v>
      </c>
      <c r="G11301" s="2">
        <f t="shared" si="704"/>
        <v>991.63350000000003</v>
      </c>
      <c r="H11301" s="2">
        <f t="shared" si="705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tr">
        <f t="shared" si="707"/>
        <v>loss</v>
      </c>
      <c r="P11301" s="2" t="s">
        <v>17</v>
      </c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706"/>
        <v>Good Sales</v>
      </c>
      <c r="F11302" s="2">
        <v>0.22</v>
      </c>
      <c r="G11302" s="2">
        <f t="shared" si="704"/>
        <v>944.97259999999994</v>
      </c>
      <c r="H11302" s="2">
        <f t="shared" si="705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tr">
        <f t="shared" si="707"/>
        <v>loss</v>
      </c>
      <c r="P11302" s="2" t="s">
        <v>17</v>
      </c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706"/>
        <v>concerning</v>
      </c>
      <c r="F11303" s="2">
        <v>0.46</v>
      </c>
      <c r="G11303" s="2">
        <f t="shared" si="704"/>
        <v>109.871</v>
      </c>
      <c r="H11303" s="2">
        <f t="shared" si="705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tr">
        <f t="shared" si="707"/>
        <v>loss</v>
      </c>
      <c r="P11303" s="2" t="s">
        <v>34</v>
      </c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706"/>
        <v>Good Sales</v>
      </c>
      <c r="F11304" s="2">
        <v>0.01</v>
      </c>
      <c r="G11304" s="2">
        <f t="shared" si="704"/>
        <v>24.992899999999999</v>
      </c>
      <c r="H11304" s="2">
        <f t="shared" si="705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tr">
        <f t="shared" si="707"/>
        <v>loss</v>
      </c>
      <c r="P11304" s="2" t="s">
        <v>28</v>
      </c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706"/>
        <v>Good Sales</v>
      </c>
      <c r="F11305" s="2">
        <v>0.26</v>
      </c>
      <c r="G11305" s="2">
        <f t="shared" si="704"/>
        <v>1239.394</v>
      </c>
      <c r="H11305" s="2">
        <f t="shared" si="705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tr">
        <f t="shared" si="707"/>
        <v>profit</v>
      </c>
      <c r="P11305" s="2" t="s">
        <v>48</v>
      </c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706"/>
        <v>Good Sales</v>
      </c>
      <c r="F11306" s="2">
        <v>0.13</v>
      </c>
      <c r="G11306" s="2">
        <f t="shared" si="704"/>
        <v>174.03620000000001</v>
      </c>
      <c r="H11306" s="2">
        <f t="shared" si="705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tr">
        <f t="shared" si="707"/>
        <v>loss</v>
      </c>
      <c r="P11306" s="2" t="s">
        <v>28</v>
      </c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706"/>
        <v>Good Sales</v>
      </c>
      <c r="F11307" s="2">
        <v>0.13</v>
      </c>
      <c r="G11307" s="2">
        <f t="shared" si="704"/>
        <v>182.54080000000002</v>
      </c>
      <c r="H11307" s="2">
        <f t="shared" si="705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tr">
        <f t="shared" si="707"/>
        <v>loss</v>
      </c>
      <c r="P11307" s="2" t="s">
        <v>23</v>
      </c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706"/>
        <v>Good Sales</v>
      </c>
      <c r="F11308" s="2">
        <v>0.44</v>
      </c>
      <c r="G11308" s="2">
        <f t="shared" si="704"/>
        <v>1402.5439999999999</v>
      </c>
      <c r="H11308" s="2">
        <f t="shared" si="705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tr">
        <f t="shared" si="707"/>
        <v>profit</v>
      </c>
      <c r="P11308" s="2" t="s">
        <v>17</v>
      </c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706"/>
        <v>Good Sales</v>
      </c>
      <c r="F11309" s="2">
        <v>0.16</v>
      </c>
      <c r="G11309" s="2">
        <f t="shared" si="704"/>
        <v>742.13440000000003</v>
      </c>
      <c r="H11309" s="2">
        <f t="shared" si="705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tr">
        <f t="shared" si="707"/>
        <v>loss</v>
      </c>
      <c r="P11309" s="2" t="s">
        <v>34</v>
      </c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706"/>
        <v>Good Sales</v>
      </c>
      <c r="F11310" s="2">
        <v>0.01</v>
      </c>
      <c r="G11310" s="2">
        <f t="shared" si="704"/>
        <v>10.738399999999999</v>
      </c>
      <c r="H11310" s="2">
        <f t="shared" si="705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tr">
        <f t="shared" si="707"/>
        <v>loss</v>
      </c>
      <c r="P11310" s="2" t="s">
        <v>23</v>
      </c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706"/>
        <v>Good Sales</v>
      </c>
      <c r="F11311" s="2">
        <v>0.27</v>
      </c>
      <c r="G11311" s="2">
        <f t="shared" si="704"/>
        <v>1246.3443000000002</v>
      </c>
      <c r="H11311" s="2">
        <f t="shared" si="705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tr">
        <f t="shared" si="707"/>
        <v>loss</v>
      </c>
      <c r="P11311" s="2" t="s">
        <v>23</v>
      </c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706"/>
        <v>Good Sales</v>
      </c>
      <c r="F11312" s="2">
        <v>0.49</v>
      </c>
      <c r="G11312" s="2">
        <f t="shared" si="704"/>
        <v>1640.8727999999999</v>
      </c>
      <c r="H11312" s="2">
        <f t="shared" si="705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tr">
        <f t="shared" si="707"/>
        <v>loss</v>
      </c>
      <c r="P11312" s="2" t="s">
        <v>28</v>
      </c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706"/>
        <v>Good Sales</v>
      </c>
      <c r="F11313" s="2">
        <v>0.04</v>
      </c>
      <c r="G11313" s="2">
        <f t="shared" si="704"/>
        <v>198.63720000000001</v>
      </c>
      <c r="H11313" s="2">
        <f t="shared" si="705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tr">
        <f t="shared" si="707"/>
        <v>loss</v>
      </c>
      <c r="P11313" s="2" t="s">
        <v>23</v>
      </c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706"/>
        <v>Good Sales</v>
      </c>
      <c r="F11314" s="2">
        <v>0.14000000000000001</v>
      </c>
      <c r="G11314" s="2">
        <f t="shared" si="704"/>
        <v>519.21100000000001</v>
      </c>
      <c r="H11314" s="2">
        <f t="shared" si="705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tr">
        <f t="shared" si="707"/>
        <v>loss</v>
      </c>
      <c r="P11314" s="2" t="s">
        <v>34</v>
      </c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706"/>
        <v>Good Sales</v>
      </c>
      <c r="F11315" s="2">
        <v>0.23</v>
      </c>
      <c r="G11315" s="2">
        <f t="shared" si="704"/>
        <v>775.61059999999998</v>
      </c>
      <c r="H11315" s="2">
        <f t="shared" si="705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tr">
        <f t="shared" si="707"/>
        <v>loss</v>
      </c>
      <c r="P11315" s="2" t="s">
        <v>28</v>
      </c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706"/>
        <v>Good Sales</v>
      </c>
      <c r="F11316" s="2">
        <v>0.42</v>
      </c>
      <c r="G11316" s="2">
        <f t="shared" si="704"/>
        <v>1719.0726</v>
      </c>
      <c r="H11316" s="2">
        <f t="shared" si="705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tr">
        <f t="shared" si="707"/>
        <v>profit</v>
      </c>
      <c r="P11316" s="2" t="s">
        <v>48</v>
      </c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706"/>
        <v>Good Sales</v>
      </c>
      <c r="F11317" s="2">
        <v>0.13</v>
      </c>
      <c r="G11317" s="2">
        <f t="shared" si="704"/>
        <v>124.56470000000002</v>
      </c>
      <c r="H11317" s="2">
        <f t="shared" si="705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tr">
        <f t="shared" si="707"/>
        <v>loss</v>
      </c>
      <c r="P11317" s="2" t="s">
        <v>34</v>
      </c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706"/>
        <v>Good Sales</v>
      </c>
      <c r="F11318" s="2">
        <v>0.17</v>
      </c>
      <c r="G11318" s="2">
        <f t="shared" si="704"/>
        <v>805.00610000000006</v>
      </c>
      <c r="H11318" s="2">
        <f t="shared" si="705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tr">
        <f t="shared" si="707"/>
        <v>loss</v>
      </c>
      <c r="P11318" s="2" t="s">
        <v>48</v>
      </c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706"/>
        <v>Good Sales</v>
      </c>
      <c r="F11319" s="2">
        <v>0.19</v>
      </c>
      <c r="G11319" s="2">
        <f t="shared" si="704"/>
        <v>173.16979999999998</v>
      </c>
      <c r="H11319" s="2">
        <f t="shared" si="705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tr">
        <f t="shared" si="707"/>
        <v>loss</v>
      </c>
      <c r="P11319" s="2" t="s">
        <v>34</v>
      </c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706"/>
        <v>concerning</v>
      </c>
      <c r="F11320" s="2">
        <v>0.19</v>
      </c>
      <c r="G11320" s="2">
        <f t="shared" si="704"/>
        <v>42.898200000000003</v>
      </c>
      <c r="H11320" s="2">
        <f t="shared" si="705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tr">
        <f t="shared" si="707"/>
        <v>loss</v>
      </c>
      <c r="P11320" s="2" t="s">
        <v>28</v>
      </c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706"/>
        <v>Good Sales</v>
      </c>
      <c r="F11321" s="2">
        <v>0.1</v>
      </c>
      <c r="G11321" s="2">
        <f t="shared" si="704"/>
        <v>351.95000000000005</v>
      </c>
      <c r="H11321" s="2">
        <f t="shared" si="705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tr">
        <f t="shared" si="707"/>
        <v>loss</v>
      </c>
      <c r="P11321" s="2" t="s">
        <v>34</v>
      </c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706"/>
        <v>Good Sales</v>
      </c>
      <c r="F11322" s="2">
        <v>0.46</v>
      </c>
      <c r="G11322" s="2">
        <f t="shared" si="704"/>
        <v>462.07920000000001</v>
      </c>
      <c r="H11322" s="2">
        <f t="shared" si="705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tr">
        <f t="shared" si="707"/>
        <v>loss</v>
      </c>
      <c r="P11322" s="2" t="s">
        <v>48</v>
      </c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706"/>
        <v>Good Sales</v>
      </c>
      <c r="F11323" s="2">
        <v>0.4</v>
      </c>
      <c r="G11323" s="2">
        <f t="shared" si="704"/>
        <v>1527.1559999999999</v>
      </c>
      <c r="H11323" s="2">
        <f t="shared" si="705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tr">
        <f t="shared" si="707"/>
        <v>loss</v>
      </c>
      <c r="P11323" s="2" t="s">
        <v>17</v>
      </c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706"/>
        <v>Good Sales</v>
      </c>
      <c r="F11324" s="2">
        <v>0.49</v>
      </c>
      <c r="G11324" s="2">
        <f t="shared" si="704"/>
        <v>1957.8880999999999</v>
      </c>
      <c r="H11324" s="2">
        <f t="shared" si="705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tr">
        <f t="shared" si="707"/>
        <v>loss</v>
      </c>
      <c r="P11324" s="2" t="s">
        <v>48</v>
      </c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706"/>
        <v>Good Sales</v>
      </c>
      <c r="F11325" s="2">
        <v>0.19</v>
      </c>
      <c r="G11325" s="2">
        <f t="shared" si="704"/>
        <v>239.36769999999999</v>
      </c>
      <c r="H11325" s="2">
        <f t="shared" si="705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tr">
        <f t="shared" si="707"/>
        <v>loss</v>
      </c>
      <c r="P11325" s="2" t="s">
        <v>28</v>
      </c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706"/>
        <v>concerning</v>
      </c>
      <c r="F11326" s="2">
        <v>0.02</v>
      </c>
      <c r="G11326" s="2">
        <f t="shared" si="704"/>
        <v>10.4986</v>
      </c>
      <c r="H11326" s="2">
        <f t="shared" si="705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tr">
        <f t="shared" si="707"/>
        <v>loss</v>
      </c>
      <c r="P11326" s="2" t="s">
        <v>17</v>
      </c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706"/>
        <v>Good Sales</v>
      </c>
      <c r="F11327" s="2">
        <v>0.06</v>
      </c>
      <c r="G11327" s="2">
        <f t="shared" si="704"/>
        <v>153.24119999999999</v>
      </c>
      <c r="H11327" s="2">
        <f t="shared" si="705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tr">
        <f t="shared" si="707"/>
        <v>loss</v>
      </c>
      <c r="P11327" s="2" t="s">
        <v>17</v>
      </c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706"/>
        <v>Good Sales</v>
      </c>
      <c r="F11328" s="2">
        <v>0.18</v>
      </c>
      <c r="G11328" s="2">
        <f t="shared" si="704"/>
        <v>803.17259999999987</v>
      </c>
      <c r="H11328" s="2">
        <f t="shared" si="705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tr">
        <f t="shared" si="707"/>
        <v>loss</v>
      </c>
      <c r="P11328" s="2" t="s">
        <v>48</v>
      </c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706"/>
        <v>Good Sales</v>
      </c>
      <c r="F11329" s="2">
        <v>0.46</v>
      </c>
      <c r="G11329" s="2">
        <f t="shared" si="704"/>
        <v>1955.7957999999999</v>
      </c>
      <c r="H11329" s="2">
        <f t="shared" si="705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tr">
        <f t="shared" si="707"/>
        <v>loss</v>
      </c>
      <c r="P11329" s="2" t="s">
        <v>17</v>
      </c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706"/>
        <v>concerning</v>
      </c>
      <c r="F11330" s="2">
        <v>0.49</v>
      </c>
      <c r="G11330" s="2">
        <f t="shared" ref="G11330:G11393" si="708">D11330*F11330</f>
        <v>330.113</v>
      </c>
      <c r="H11330" s="2">
        <f t="shared" ref="H11330:H11393" si="709">D11330-G11330</f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tr">
        <f t="shared" si="707"/>
        <v>loss</v>
      </c>
      <c r="P11330" s="2" t="s">
        <v>28</v>
      </c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710">IF(D11331&gt;800,"Good Sales","concerning")</f>
        <v>Good Sales</v>
      </c>
      <c r="F11331" s="2">
        <v>0.41</v>
      </c>
      <c r="G11331" s="2">
        <f t="shared" si="708"/>
        <v>1979.2503999999997</v>
      </c>
      <c r="H11331" s="2">
        <f t="shared" si="709"/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tr">
        <f t="shared" ref="O11331:O11394" si="711">IF(N11331&gt;800,"profit","loss")</f>
        <v>loss</v>
      </c>
      <c r="P11331" s="2" t="s">
        <v>34</v>
      </c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710"/>
        <v>Good Sales</v>
      </c>
      <c r="F11332" s="2">
        <v>0.12</v>
      </c>
      <c r="G11332" s="2">
        <f t="shared" si="708"/>
        <v>167.20199999999997</v>
      </c>
      <c r="H11332" s="2">
        <f t="shared" si="709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tr">
        <f t="shared" si="711"/>
        <v>loss</v>
      </c>
      <c r="P11332" s="2" t="s">
        <v>48</v>
      </c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710"/>
        <v>Good Sales</v>
      </c>
      <c r="F11333" s="2">
        <v>0.33</v>
      </c>
      <c r="G11333" s="2">
        <f t="shared" si="708"/>
        <v>597.96659999999997</v>
      </c>
      <c r="H11333" s="2">
        <f t="shared" si="709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tr">
        <f t="shared" si="711"/>
        <v>loss</v>
      </c>
      <c r="P11333" s="2" t="s">
        <v>28</v>
      </c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710"/>
        <v>Good Sales</v>
      </c>
      <c r="F11334" s="2">
        <v>0.3</v>
      </c>
      <c r="G11334" s="2">
        <f t="shared" si="708"/>
        <v>249.10499999999999</v>
      </c>
      <c r="H11334" s="2">
        <f t="shared" si="709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tr">
        <f t="shared" si="711"/>
        <v>loss</v>
      </c>
      <c r="P11334" s="2" t="s">
        <v>23</v>
      </c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710"/>
        <v>Good Sales</v>
      </c>
      <c r="F11335" s="2">
        <v>0.41</v>
      </c>
      <c r="G11335" s="2">
        <f t="shared" si="708"/>
        <v>800.00429999999994</v>
      </c>
      <c r="H11335" s="2">
        <f t="shared" si="709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tr">
        <f t="shared" si="711"/>
        <v>loss</v>
      </c>
      <c r="P11335" s="2" t="s">
        <v>28</v>
      </c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710"/>
        <v>Good Sales</v>
      </c>
      <c r="F11336" s="2">
        <v>0.25</v>
      </c>
      <c r="G11336" s="2">
        <f t="shared" si="708"/>
        <v>803.66</v>
      </c>
      <c r="H11336" s="2">
        <f t="shared" si="709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tr">
        <f t="shared" si="711"/>
        <v>profit</v>
      </c>
      <c r="P11336" s="2" t="s">
        <v>23</v>
      </c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710"/>
        <v>Good Sales</v>
      </c>
      <c r="F11337" s="2">
        <v>0.16</v>
      </c>
      <c r="G11337" s="2">
        <f t="shared" si="708"/>
        <v>412.76480000000004</v>
      </c>
      <c r="H11337" s="2">
        <f t="shared" si="709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tr">
        <f t="shared" si="711"/>
        <v>loss</v>
      </c>
      <c r="P11337" s="2" t="s">
        <v>34</v>
      </c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710"/>
        <v>Good Sales</v>
      </c>
      <c r="F11338" s="2">
        <v>0.01</v>
      </c>
      <c r="G11338" s="2">
        <f t="shared" si="708"/>
        <v>41.549399999999999</v>
      </c>
      <c r="H11338" s="2">
        <f t="shared" si="709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tr">
        <f t="shared" si="711"/>
        <v>loss</v>
      </c>
      <c r="P11338" s="2" t="s">
        <v>23</v>
      </c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710"/>
        <v>Good Sales</v>
      </c>
      <c r="F11339" s="2">
        <v>0.4</v>
      </c>
      <c r="G11339" s="2">
        <f t="shared" si="708"/>
        <v>1296.9480000000001</v>
      </c>
      <c r="H11339" s="2">
        <f t="shared" si="709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tr">
        <f t="shared" si="711"/>
        <v>loss</v>
      </c>
      <c r="P11339" s="2" t="s">
        <v>48</v>
      </c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710"/>
        <v>Good Sales</v>
      </c>
      <c r="F11340" s="2">
        <v>0.27</v>
      </c>
      <c r="G11340" s="2">
        <f t="shared" si="708"/>
        <v>375.66989999999998</v>
      </c>
      <c r="H11340" s="2">
        <f t="shared" si="709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tr">
        <f t="shared" si="711"/>
        <v>loss</v>
      </c>
      <c r="P11340" s="2" t="s">
        <v>34</v>
      </c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710"/>
        <v>Good Sales</v>
      </c>
      <c r="F11341" s="2">
        <v>0.27</v>
      </c>
      <c r="G11341" s="2">
        <f t="shared" si="708"/>
        <v>764.49149999999997</v>
      </c>
      <c r="H11341" s="2">
        <f t="shared" si="709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tr">
        <f t="shared" si="711"/>
        <v>loss</v>
      </c>
      <c r="P11341" s="2" t="s">
        <v>34</v>
      </c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710"/>
        <v>concerning</v>
      </c>
      <c r="F11342" s="2">
        <v>0.48</v>
      </c>
      <c r="G11342" s="2">
        <f t="shared" si="708"/>
        <v>198.97919999999999</v>
      </c>
      <c r="H11342" s="2">
        <f t="shared" si="709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tr">
        <f t="shared" si="711"/>
        <v>loss</v>
      </c>
      <c r="P11342" s="2" t="s">
        <v>48</v>
      </c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710"/>
        <v>Good Sales</v>
      </c>
      <c r="F11343" s="2">
        <v>0.24</v>
      </c>
      <c r="G11343" s="2">
        <f t="shared" si="708"/>
        <v>707.00879999999995</v>
      </c>
      <c r="H11343" s="2">
        <f t="shared" si="709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tr">
        <f t="shared" si="711"/>
        <v>loss</v>
      </c>
      <c r="P11343" s="2" t="s">
        <v>39</v>
      </c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710"/>
        <v>Good Sales</v>
      </c>
      <c r="F11344" s="2">
        <v>0.16</v>
      </c>
      <c r="G11344" s="2">
        <f t="shared" si="708"/>
        <v>321.49599999999998</v>
      </c>
      <c r="H11344" s="2">
        <f t="shared" si="709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tr">
        <f t="shared" si="711"/>
        <v>loss</v>
      </c>
      <c r="P11344" s="2" t="s">
        <v>17</v>
      </c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710"/>
        <v>concerning</v>
      </c>
      <c r="F11345" s="2">
        <v>0.17</v>
      </c>
      <c r="G11345" s="2">
        <f t="shared" si="708"/>
        <v>98.965500000000006</v>
      </c>
      <c r="H11345" s="2">
        <f t="shared" si="709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tr">
        <f t="shared" si="711"/>
        <v>loss</v>
      </c>
      <c r="P11345" s="2" t="s">
        <v>39</v>
      </c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710"/>
        <v>Good Sales</v>
      </c>
      <c r="F11346" s="2">
        <v>0.01</v>
      </c>
      <c r="G11346" s="2">
        <f t="shared" si="708"/>
        <v>16.0657</v>
      </c>
      <c r="H11346" s="2">
        <f t="shared" si="709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tr">
        <f t="shared" si="711"/>
        <v>loss</v>
      </c>
      <c r="P11346" s="2" t="s">
        <v>48</v>
      </c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710"/>
        <v>Good Sales</v>
      </c>
      <c r="F11347" s="2">
        <v>0.06</v>
      </c>
      <c r="G11347" s="2">
        <f t="shared" si="708"/>
        <v>270.0378</v>
      </c>
      <c r="H11347" s="2">
        <f t="shared" si="709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tr">
        <f t="shared" si="711"/>
        <v>loss</v>
      </c>
      <c r="P11347" s="2" t="s">
        <v>39</v>
      </c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710"/>
        <v>Good Sales</v>
      </c>
      <c r="F11348" s="2">
        <v>0.02</v>
      </c>
      <c r="G11348" s="2">
        <f t="shared" si="708"/>
        <v>59.431800000000003</v>
      </c>
      <c r="H11348" s="2">
        <f t="shared" si="709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tr">
        <f t="shared" si="711"/>
        <v>loss</v>
      </c>
      <c r="P11348" s="2" t="s">
        <v>48</v>
      </c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710"/>
        <v>Good Sales</v>
      </c>
      <c r="F11349" s="2">
        <v>0.12</v>
      </c>
      <c r="G11349" s="2">
        <f t="shared" si="708"/>
        <v>543.12</v>
      </c>
      <c r="H11349" s="2">
        <f t="shared" si="709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tr">
        <f t="shared" si="711"/>
        <v>loss</v>
      </c>
      <c r="P11349" s="2" t="s">
        <v>39</v>
      </c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710"/>
        <v>Good Sales</v>
      </c>
      <c r="F11350" s="2">
        <v>0.03</v>
      </c>
      <c r="G11350" s="2">
        <f t="shared" si="708"/>
        <v>63.388199999999998</v>
      </c>
      <c r="H11350" s="2">
        <f t="shared" si="709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tr">
        <f t="shared" si="711"/>
        <v>loss</v>
      </c>
      <c r="P11350" s="2" t="s">
        <v>39</v>
      </c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710"/>
        <v>Good Sales</v>
      </c>
      <c r="F11351" s="2">
        <v>0.17</v>
      </c>
      <c r="G11351" s="2">
        <f t="shared" si="708"/>
        <v>832.43050000000005</v>
      </c>
      <c r="H11351" s="2">
        <f t="shared" si="709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tr">
        <f t="shared" si="711"/>
        <v>loss</v>
      </c>
      <c r="P11351" s="2" t="s">
        <v>28</v>
      </c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710"/>
        <v>Good Sales</v>
      </c>
      <c r="F11352" s="2">
        <v>0.06</v>
      </c>
      <c r="G11352" s="2">
        <f t="shared" si="708"/>
        <v>111.8454</v>
      </c>
      <c r="H11352" s="2">
        <f t="shared" si="709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tr">
        <f t="shared" si="711"/>
        <v>loss</v>
      </c>
      <c r="P11352" s="2" t="s">
        <v>17</v>
      </c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710"/>
        <v>Good Sales</v>
      </c>
      <c r="F11353" s="2">
        <v>0.46</v>
      </c>
      <c r="G11353" s="2">
        <f t="shared" si="708"/>
        <v>1751.8364000000001</v>
      </c>
      <c r="H11353" s="2">
        <f t="shared" si="709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tr">
        <f t="shared" si="711"/>
        <v>loss</v>
      </c>
      <c r="P11353" s="2" t="s">
        <v>23</v>
      </c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710"/>
        <v>Good Sales</v>
      </c>
      <c r="F11354" s="2">
        <v>0.47</v>
      </c>
      <c r="G11354" s="2">
        <f t="shared" si="708"/>
        <v>750.34559999999999</v>
      </c>
      <c r="H11354" s="2">
        <f t="shared" si="709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tr">
        <f t="shared" si="711"/>
        <v>loss</v>
      </c>
      <c r="P11354" s="2" t="s">
        <v>23</v>
      </c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710"/>
        <v>concerning</v>
      </c>
      <c r="F11355" s="2">
        <v>0.3</v>
      </c>
      <c r="G11355" s="2">
        <f t="shared" si="708"/>
        <v>185.80500000000001</v>
      </c>
      <c r="H11355" s="2">
        <f t="shared" si="709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tr">
        <f t="shared" si="711"/>
        <v>loss</v>
      </c>
      <c r="P11355" s="2" t="s">
        <v>34</v>
      </c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710"/>
        <v>Good Sales</v>
      </c>
      <c r="F11356" s="2">
        <v>0.4</v>
      </c>
      <c r="G11356" s="2">
        <f t="shared" si="708"/>
        <v>1672.7919999999999</v>
      </c>
      <c r="H11356" s="2">
        <f t="shared" si="709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tr">
        <f t="shared" si="711"/>
        <v>loss</v>
      </c>
      <c r="P11356" s="2" t="s">
        <v>28</v>
      </c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710"/>
        <v>Good Sales</v>
      </c>
      <c r="F11357" s="2">
        <v>0.34</v>
      </c>
      <c r="G11357" s="2">
        <f t="shared" si="708"/>
        <v>1304.461</v>
      </c>
      <c r="H11357" s="2">
        <f t="shared" si="709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tr">
        <f t="shared" si="711"/>
        <v>loss</v>
      </c>
      <c r="P11357" s="2" t="s">
        <v>48</v>
      </c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710"/>
        <v>Good Sales</v>
      </c>
      <c r="F11358" s="2">
        <v>0.41</v>
      </c>
      <c r="G11358" s="2">
        <f t="shared" si="708"/>
        <v>1689.6427999999999</v>
      </c>
      <c r="H11358" s="2">
        <f t="shared" si="709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tr">
        <f t="shared" si="711"/>
        <v>loss</v>
      </c>
      <c r="P11358" s="2" t="s">
        <v>48</v>
      </c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710"/>
        <v>Good Sales</v>
      </c>
      <c r="F11359" s="2">
        <v>0.32</v>
      </c>
      <c r="G11359" s="2">
        <f t="shared" si="708"/>
        <v>501.92</v>
      </c>
      <c r="H11359" s="2">
        <f t="shared" si="709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tr">
        <f t="shared" si="711"/>
        <v>loss</v>
      </c>
      <c r="P11359" s="2" t="s">
        <v>34</v>
      </c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710"/>
        <v>Good Sales</v>
      </c>
      <c r="F11360" s="2">
        <v>0.22</v>
      </c>
      <c r="G11360" s="2">
        <f t="shared" si="708"/>
        <v>780.54679999999996</v>
      </c>
      <c r="H11360" s="2">
        <f t="shared" si="709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tr">
        <f t="shared" si="711"/>
        <v>profit</v>
      </c>
      <c r="P11360" s="2" t="s">
        <v>28</v>
      </c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710"/>
        <v>Good Sales</v>
      </c>
      <c r="F11361" s="2">
        <v>0.44</v>
      </c>
      <c r="G11361" s="2">
        <f t="shared" si="708"/>
        <v>518.15279999999996</v>
      </c>
      <c r="H11361" s="2">
        <f t="shared" si="709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tr">
        <f t="shared" si="711"/>
        <v>loss</v>
      </c>
      <c r="P11361" s="2" t="s">
        <v>28</v>
      </c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710"/>
        <v>concerning</v>
      </c>
      <c r="F11362" s="2">
        <v>0.22</v>
      </c>
      <c r="G11362" s="2">
        <f t="shared" si="708"/>
        <v>34.194600000000001</v>
      </c>
      <c r="H11362" s="2">
        <f t="shared" si="709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tr">
        <f t="shared" si="711"/>
        <v>loss</v>
      </c>
      <c r="P11362" s="2" t="s">
        <v>17</v>
      </c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710"/>
        <v>Good Sales</v>
      </c>
      <c r="F11363" s="2">
        <v>0.2</v>
      </c>
      <c r="G11363" s="2">
        <f t="shared" si="708"/>
        <v>869.16000000000008</v>
      </c>
      <c r="H11363" s="2">
        <f t="shared" si="709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tr">
        <f t="shared" si="711"/>
        <v>profit</v>
      </c>
      <c r="P11363" s="2" t="s">
        <v>23</v>
      </c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710"/>
        <v>Good Sales</v>
      </c>
      <c r="F11364" s="2">
        <v>0.31</v>
      </c>
      <c r="G11364" s="2">
        <f t="shared" si="708"/>
        <v>826.2337</v>
      </c>
      <c r="H11364" s="2">
        <f t="shared" si="709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tr">
        <f t="shared" si="711"/>
        <v>loss</v>
      </c>
      <c r="P11364" s="2" t="s">
        <v>28</v>
      </c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710"/>
        <v>Good Sales</v>
      </c>
      <c r="F11365" s="2">
        <v>0.47</v>
      </c>
      <c r="G11365" s="2">
        <f t="shared" si="708"/>
        <v>2312.3529999999996</v>
      </c>
      <c r="H11365" s="2">
        <f t="shared" si="709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tr">
        <f t="shared" si="711"/>
        <v>profit</v>
      </c>
      <c r="P11365" s="2" t="s">
        <v>28</v>
      </c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710"/>
        <v>Good Sales</v>
      </c>
      <c r="F11366" s="2">
        <v>0.22</v>
      </c>
      <c r="G11366" s="2">
        <f t="shared" si="708"/>
        <v>437.06740000000002</v>
      </c>
      <c r="H11366" s="2">
        <f t="shared" si="709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tr">
        <f t="shared" si="711"/>
        <v>loss</v>
      </c>
      <c r="P11366" s="2" t="s">
        <v>48</v>
      </c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710"/>
        <v>Good Sales</v>
      </c>
      <c r="F11367" s="2">
        <v>0.28999999999999998</v>
      </c>
      <c r="G11367" s="2">
        <f t="shared" si="708"/>
        <v>1388.7172</v>
      </c>
      <c r="H11367" s="2">
        <f t="shared" si="709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tr">
        <f t="shared" si="711"/>
        <v>profit</v>
      </c>
      <c r="P11367" s="2" t="s">
        <v>17</v>
      </c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710"/>
        <v>Good Sales</v>
      </c>
      <c r="F11368" s="2">
        <v>0.25</v>
      </c>
      <c r="G11368" s="2">
        <f t="shared" si="708"/>
        <v>778.44500000000005</v>
      </c>
      <c r="H11368" s="2">
        <f t="shared" si="709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tr">
        <f t="shared" si="711"/>
        <v>loss</v>
      </c>
      <c r="P11368" s="2" t="s">
        <v>17</v>
      </c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710"/>
        <v>Good Sales</v>
      </c>
      <c r="F11369" s="2">
        <v>0.45</v>
      </c>
      <c r="G11369" s="2">
        <f t="shared" si="708"/>
        <v>1174.4100000000001</v>
      </c>
      <c r="H11369" s="2">
        <f t="shared" si="709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tr">
        <f t="shared" si="711"/>
        <v>loss</v>
      </c>
      <c r="P11369" s="2" t="s">
        <v>28</v>
      </c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710"/>
        <v>Good Sales</v>
      </c>
      <c r="F11370" s="2">
        <v>0.34</v>
      </c>
      <c r="G11370" s="2">
        <f t="shared" si="708"/>
        <v>538.48180000000002</v>
      </c>
      <c r="H11370" s="2">
        <f t="shared" si="709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tr">
        <f t="shared" si="711"/>
        <v>loss</v>
      </c>
      <c r="P11370" s="2" t="s">
        <v>23</v>
      </c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710"/>
        <v>Good Sales</v>
      </c>
      <c r="F11371" s="2">
        <v>0.21</v>
      </c>
      <c r="G11371" s="2">
        <f t="shared" si="708"/>
        <v>870.20850000000007</v>
      </c>
      <c r="H11371" s="2">
        <f t="shared" si="709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tr">
        <f t="shared" si="711"/>
        <v>loss</v>
      </c>
      <c r="P11371" s="2" t="s">
        <v>28</v>
      </c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710"/>
        <v>Good Sales</v>
      </c>
      <c r="F11372" s="2">
        <v>0.3</v>
      </c>
      <c r="G11372" s="2">
        <f t="shared" si="708"/>
        <v>1248.327</v>
      </c>
      <c r="H11372" s="2">
        <f t="shared" si="709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tr">
        <f t="shared" si="711"/>
        <v>loss</v>
      </c>
      <c r="P11372" s="2" t="s">
        <v>34</v>
      </c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710"/>
        <v>Good Sales</v>
      </c>
      <c r="F11373" s="2">
        <v>0.08</v>
      </c>
      <c r="G11373" s="2">
        <f t="shared" si="708"/>
        <v>171.43599999999998</v>
      </c>
      <c r="H11373" s="2">
        <f t="shared" si="709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tr">
        <f t="shared" si="711"/>
        <v>loss</v>
      </c>
      <c r="P11373" s="2" t="s">
        <v>28</v>
      </c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710"/>
        <v>Good Sales</v>
      </c>
      <c r="F11374" s="2">
        <v>0.17</v>
      </c>
      <c r="G11374" s="2">
        <f t="shared" si="708"/>
        <v>622.83580000000006</v>
      </c>
      <c r="H11374" s="2">
        <f t="shared" si="709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tr">
        <f t="shared" si="711"/>
        <v>loss</v>
      </c>
      <c r="P11374" s="2" t="s">
        <v>23</v>
      </c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710"/>
        <v>Good Sales</v>
      </c>
      <c r="F11375" s="2">
        <v>0.37</v>
      </c>
      <c r="G11375" s="2">
        <f t="shared" si="708"/>
        <v>847.84389999999996</v>
      </c>
      <c r="H11375" s="2">
        <f t="shared" si="709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tr">
        <f t="shared" si="711"/>
        <v>loss</v>
      </c>
      <c r="P11375" s="2" t="s">
        <v>39</v>
      </c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710"/>
        <v>Good Sales</v>
      </c>
      <c r="F11376" s="2">
        <v>0.28000000000000003</v>
      </c>
      <c r="G11376" s="2">
        <f t="shared" si="708"/>
        <v>1042.8124</v>
      </c>
      <c r="H11376" s="2">
        <f t="shared" si="709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tr">
        <f t="shared" si="711"/>
        <v>loss</v>
      </c>
      <c r="P11376" s="2" t="s">
        <v>23</v>
      </c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710"/>
        <v>Good Sales</v>
      </c>
      <c r="F11377" s="2">
        <v>0.16</v>
      </c>
      <c r="G11377" s="2">
        <f t="shared" si="708"/>
        <v>795.44479999999999</v>
      </c>
      <c r="H11377" s="2">
        <f t="shared" si="709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tr">
        <f t="shared" si="711"/>
        <v>profit</v>
      </c>
      <c r="P11377" s="2" t="s">
        <v>48</v>
      </c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710"/>
        <v>Good Sales</v>
      </c>
      <c r="F11378" s="2">
        <v>0.18</v>
      </c>
      <c r="G11378" s="2">
        <f t="shared" si="708"/>
        <v>249.5214</v>
      </c>
      <c r="H11378" s="2">
        <f t="shared" si="709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tr">
        <f t="shared" si="711"/>
        <v>loss</v>
      </c>
      <c r="P11378" s="2" t="s">
        <v>39</v>
      </c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710"/>
        <v>Good Sales</v>
      </c>
      <c r="F11379" s="2">
        <v>0.4</v>
      </c>
      <c r="G11379" s="2">
        <f t="shared" si="708"/>
        <v>1282.7440000000001</v>
      </c>
      <c r="H11379" s="2">
        <f t="shared" si="709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tr">
        <f t="shared" si="711"/>
        <v>loss</v>
      </c>
      <c r="P11379" s="2" t="s">
        <v>23</v>
      </c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710"/>
        <v>Good Sales</v>
      </c>
      <c r="F11380" s="2">
        <v>0.27</v>
      </c>
      <c r="G11380" s="2">
        <f t="shared" si="708"/>
        <v>529.57800000000009</v>
      </c>
      <c r="H11380" s="2">
        <f t="shared" si="709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tr">
        <f t="shared" si="711"/>
        <v>loss</v>
      </c>
      <c r="P11380" s="2" t="s">
        <v>17</v>
      </c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710"/>
        <v>Good Sales</v>
      </c>
      <c r="F11381" s="2">
        <v>0.12</v>
      </c>
      <c r="G11381" s="2">
        <f t="shared" si="708"/>
        <v>334.44239999999996</v>
      </c>
      <c r="H11381" s="2">
        <f t="shared" si="709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tr">
        <f t="shared" si="711"/>
        <v>loss</v>
      </c>
      <c r="P11381" s="2" t="s">
        <v>48</v>
      </c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710"/>
        <v>Good Sales</v>
      </c>
      <c r="F11382" s="2">
        <v>0.15</v>
      </c>
      <c r="G11382" s="2">
        <f t="shared" si="708"/>
        <v>657.49799999999993</v>
      </c>
      <c r="H11382" s="2">
        <f t="shared" si="709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tr">
        <f t="shared" si="711"/>
        <v>loss</v>
      </c>
      <c r="P11382" s="2" t="s">
        <v>39</v>
      </c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710"/>
        <v>Good Sales</v>
      </c>
      <c r="F11383" s="2">
        <v>0.23</v>
      </c>
      <c r="G11383" s="2">
        <f t="shared" si="708"/>
        <v>414.7176</v>
      </c>
      <c r="H11383" s="2">
        <f t="shared" si="709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tr">
        <f t="shared" si="711"/>
        <v>loss</v>
      </c>
      <c r="P11383" s="2" t="s">
        <v>28</v>
      </c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710"/>
        <v>concerning</v>
      </c>
      <c r="F11384" s="2">
        <v>0.38</v>
      </c>
      <c r="G11384" s="2">
        <f t="shared" si="708"/>
        <v>172.786</v>
      </c>
      <c r="H11384" s="2">
        <f t="shared" si="709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tr">
        <f t="shared" si="711"/>
        <v>loss</v>
      </c>
      <c r="P11384" s="2" t="s">
        <v>39</v>
      </c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710"/>
        <v>Good Sales</v>
      </c>
      <c r="F11385" s="2">
        <v>0.5</v>
      </c>
      <c r="G11385" s="2">
        <f t="shared" si="708"/>
        <v>2007.395</v>
      </c>
      <c r="H11385" s="2">
        <f t="shared" si="709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tr">
        <f t="shared" si="711"/>
        <v>profit</v>
      </c>
      <c r="P11385" s="2" t="s">
        <v>39</v>
      </c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710"/>
        <v>Good Sales</v>
      </c>
      <c r="F11386" s="2">
        <v>0.09</v>
      </c>
      <c r="G11386" s="2">
        <f t="shared" si="708"/>
        <v>253.76579999999998</v>
      </c>
      <c r="H11386" s="2">
        <f t="shared" si="709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tr">
        <f t="shared" si="711"/>
        <v>loss</v>
      </c>
      <c r="P11386" s="2" t="s">
        <v>28</v>
      </c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710"/>
        <v>Good Sales</v>
      </c>
      <c r="F11387" s="2">
        <v>0.38</v>
      </c>
      <c r="G11387" s="2">
        <f t="shared" si="708"/>
        <v>874.78279999999995</v>
      </c>
      <c r="H11387" s="2">
        <f t="shared" si="709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tr">
        <f t="shared" si="711"/>
        <v>loss</v>
      </c>
      <c r="P11387" s="2" t="s">
        <v>23</v>
      </c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710"/>
        <v>Good Sales</v>
      </c>
      <c r="F11388" s="2">
        <v>0.31</v>
      </c>
      <c r="G11388" s="2">
        <f t="shared" si="708"/>
        <v>309.48230000000001</v>
      </c>
      <c r="H11388" s="2">
        <f t="shared" si="709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tr">
        <f t="shared" si="711"/>
        <v>loss</v>
      </c>
      <c r="P11388" s="2" t="s">
        <v>23</v>
      </c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710"/>
        <v>concerning</v>
      </c>
      <c r="F11389" s="2">
        <v>0.27</v>
      </c>
      <c r="G11389" s="2">
        <f t="shared" si="708"/>
        <v>149.84460000000001</v>
      </c>
      <c r="H11389" s="2">
        <f t="shared" si="709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tr">
        <f t="shared" si="711"/>
        <v>loss</v>
      </c>
      <c r="P11389" s="2" t="s">
        <v>48</v>
      </c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710"/>
        <v>Good Sales</v>
      </c>
      <c r="F11390" s="2">
        <v>0.48</v>
      </c>
      <c r="G11390" s="2">
        <f t="shared" si="708"/>
        <v>703.58399999999995</v>
      </c>
      <c r="H11390" s="2">
        <f t="shared" si="709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tr">
        <f t="shared" si="711"/>
        <v>loss</v>
      </c>
      <c r="P11390" s="2" t="s">
        <v>34</v>
      </c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710"/>
        <v>Good Sales</v>
      </c>
      <c r="F11391" s="2">
        <v>0.16</v>
      </c>
      <c r="G11391" s="2">
        <f t="shared" si="708"/>
        <v>579.62080000000003</v>
      </c>
      <c r="H11391" s="2">
        <f t="shared" si="709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tr">
        <f t="shared" si="711"/>
        <v>profit</v>
      </c>
      <c r="P11391" s="2" t="s">
        <v>23</v>
      </c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710"/>
        <v>Good Sales</v>
      </c>
      <c r="F11392" s="2">
        <v>0.09</v>
      </c>
      <c r="G11392" s="2">
        <f t="shared" si="708"/>
        <v>190.59119999999999</v>
      </c>
      <c r="H11392" s="2">
        <f t="shared" si="709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tr">
        <f t="shared" si="711"/>
        <v>loss</v>
      </c>
      <c r="P11392" s="2" t="s">
        <v>28</v>
      </c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710"/>
        <v>Good Sales</v>
      </c>
      <c r="F11393" s="2">
        <v>0.44</v>
      </c>
      <c r="G11393" s="2">
        <f t="shared" si="708"/>
        <v>1273.4128000000001</v>
      </c>
      <c r="H11393" s="2">
        <f t="shared" si="709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tr">
        <f t="shared" si="711"/>
        <v>loss</v>
      </c>
      <c r="P11393" s="2" t="s">
        <v>28</v>
      </c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710"/>
        <v>concerning</v>
      </c>
      <c r="F11394" s="2">
        <v>0.03</v>
      </c>
      <c r="G11394" s="2">
        <f t="shared" ref="G11394:G11457" si="712">D11394*F11394</f>
        <v>15.060599999999999</v>
      </c>
      <c r="H11394" s="2">
        <f t="shared" ref="H11394:H11457" si="713">D11394-G11394</f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tr">
        <f t="shared" si="711"/>
        <v>loss</v>
      </c>
      <c r="P11394" s="2" t="s">
        <v>48</v>
      </c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714">IF(D11395&gt;800,"Good Sales","concerning")</f>
        <v>concerning</v>
      </c>
      <c r="F11395" s="2">
        <v>0.41</v>
      </c>
      <c r="G11395" s="2">
        <f t="shared" si="712"/>
        <v>288.5949</v>
      </c>
      <c r="H11395" s="2">
        <f t="shared" si="713"/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tr">
        <f t="shared" ref="O11395:O11458" si="715">IF(N11395&gt;800,"profit","loss")</f>
        <v>loss</v>
      </c>
      <c r="P11395" s="2" t="s">
        <v>17</v>
      </c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714"/>
        <v>concerning</v>
      </c>
      <c r="F11396" s="2">
        <v>0.28999999999999998</v>
      </c>
      <c r="G11396" s="2">
        <f t="shared" si="712"/>
        <v>45.065999999999995</v>
      </c>
      <c r="H11396" s="2">
        <f t="shared" si="713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tr">
        <f t="shared" si="715"/>
        <v>loss</v>
      </c>
      <c r="P11396" s="2" t="s">
        <v>23</v>
      </c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714"/>
        <v>Good Sales</v>
      </c>
      <c r="F11397" s="2">
        <v>0.08</v>
      </c>
      <c r="G11397" s="2">
        <f t="shared" si="712"/>
        <v>271.92720000000003</v>
      </c>
      <c r="H11397" s="2">
        <f t="shared" si="713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tr">
        <f t="shared" si="715"/>
        <v>loss</v>
      </c>
      <c r="P11397" s="2" t="s">
        <v>28</v>
      </c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714"/>
        <v>Good Sales</v>
      </c>
      <c r="F11398" s="2">
        <v>0.11</v>
      </c>
      <c r="G11398" s="2">
        <f t="shared" si="712"/>
        <v>153.54130000000001</v>
      </c>
      <c r="H11398" s="2">
        <f t="shared" si="713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tr">
        <f t="shared" si="715"/>
        <v>loss</v>
      </c>
      <c r="P11398" s="2" t="s">
        <v>34</v>
      </c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714"/>
        <v>Good Sales</v>
      </c>
      <c r="F11399" s="2">
        <v>0.08</v>
      </c>
      <c r="G11399" s="2">
        <f t="shared" si="712"/>
        <v>387.03519999999997</v>
      </c>
      <c r="H11399" s="2">
        <f t="shared" si="713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tr">
        <f t="shared" si="715"/>
        <v>loss</v>
      </c>
      <c r="P11399" s="2" t="s">
        <v>34</v>
      </c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714"/>
        <v>Good Sales</v>
      </c>
      <c r="F11400" s="2">
        <v>0.36</v>
      </c>
      <c r="G11400" s="2">
        <f t="shared" si="712"/>
        <v>580.11479999999995</v>
      </c>
      <c r="H11400" s="2">
        <f t="shared" si="713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tr">
        <f t="shared" si="715"/>
        <v>loss</v>
      </c>
      <c r="P11400" s="2" t="s">
        <v>28</v>
      </c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714"/>
        <v>Good Sales</v>
      </c>
      <c r="F11401" s="2">
        <v>7.0000000000000007E-2</v>
      </c>
      <c r="G11401" s="2">
        <f t="shared" si="712"/>
        <v>131.72110000000001</v>
      </c>
      <c r="H11401" s="2">
        <f t="shared" si="713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tr">
        <f t="shared" si="715"/>
        <v>loss</v>
      </c>
      <c r="P11401" s="2" t="s">
        <v>28</v>
      </c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714"/>
        <v>Good Sales</v>
      </c>
      <c r="F11402" s="2">
        <v>0.34</v>
      </c>
      <c r="G11402" s="2">
        <f t="shared" si="712"/>
        <v>816.17000000000007</v>
      </c>
      <c r="H11402" s="2">
        <f t="shared" si="713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tr">
        <f t="shared" si="715"/>
        <v>loss</v>
      </c>
      <c r="P11402" s="2" t="s">
        <v>28</v>
      </c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714"/>
        <v>Good Sales</v>
      </c>
      <c r="F11403" s="2">
        <v>0.06</v>
      </c>
      <c r="G11403" s="2">
        <f t="shared" si="712"/>
        <v>99.827399999999997</v>
      </c>
      <c r="H11403" s="2">
        <f t="shared" si="713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tr">
        <f t="shared" si="715"/>
        <v>loss</v>
      </c>
      <c r="P11403" s="2" t="s">
        <v>28</v>
      </c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714"/>
        <v>Good Sales</v>
      </c>
      <c r="F11404" s="2">
        <v>0.4</v>
      </c>
      <c r="G11404" s="2">
        <f t="shared" si="712"/>
        <v>1642.1880000000001</v>
      </c>
      <c r="H11404" s="2">
        <f t="shared" si="713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tr">
        <f t="shared" si="715"/>
        <v>profit</v>
      </c>
      <c r="P11404" s="2" t="s">
        <v>17</v>
      </c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714"/>
        <v>Good Sales</v>
      </c>
      <c r="F11405" s="2">
        <v>0.46</v>
      </c>
      <c r="G11405" s="2">
        <f t="shared" si="712"/>
        <v>2020.9685999999999</v>
      </c>
      <c r="H11405" s="2">
        <f t="shared" si="713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tr">
        <f t="shared" si="715"/>
        <v>loss</v>
      </c>
      <c r="P11405" s="2" t="s">
        <v>28</v>
      </c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714"/>
        <v>concerning</v>
      </c>
      <c r="F11406" s="2">
        <v>0.28000000000000003</v>
      </c>
      <c r="G11406" s="2">
        <f t="shared" si="712"/>
        <v>43.142400000000009</v>
      </c>
      <c r="H11406" s="2">
        <f t="shared" si="713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tr">
        <f t="shared" si="715"/>
        <v>loss</v>
      </c>
      <c r="P11406" s="2" t="s">
        <v>48</v>
      </c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714"/>
        <v>Good Sales</v>
      </c>
      <c r="F11407" s="2">
        <v>0.48</v>
      </c>
      <c r="G11407" s="2">
        <f t="shared" si="712"/>
        <v>1587.7632000000001</v>
      </c>
      <c r="H11407" s="2">
        <f t="shared" si="713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tr">
        <f t="shared" si="715"/>
        <v>loss</v>
      </c>
      <c r="P11407" s="2" t="s">
        <v>48</v>
      </c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714"/>
        <v>Good Sales</v>
      </c>
      <c r="F11408" s="2">
        <v>0.2</v>
      </c>
      <c r="G11408" s="2">
        <f t="shared" si="712"/>
        <v>692.36599999999999</v>
      </c>
      <c r="H11408" s="2">
        <f t="shared" si="713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tr">
        <f t="shared" si="715"/>
        <v>loss</v>
      </c>
      <c r="P11408" s="2" t="s">
        <v>17</v>
      </c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714"/>
        <v>Good Sales</v>
      </c>
      <c r="F11409" s="2">
        <v>0.12</v>
      </c>
      <c r="G11409" s="2">
        <f t="shared" si="712"/>
        <v>577.31759999999997</v>
      </c>
      <c r="H11409" s="2">
        <f t="shared" si="713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tr">
        <f t="shared" si="715"/>
        <v>loss</v>
      </c>
      <c r="P11409" s="2" t="s">
        <v>39</v>
      </c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714"/>
        <v>Good Sales</v>
      </c>
      <c r="F11410" s="2">
        <v>0.09</v>
      </c>
      <c r="G11410" s="2">
        <f t="shared" si="712"/>
        <v>172.34639999999999</v>
      </c>
      <c r="H11410" s="2">
        <f t="shared" si="713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tr">
        <f t="shared" si="715"/>
        <v>loss</v>
      </c>
      <c r="P11410" s="2" t="s">
        <v>17</v>
      </c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714"/>
        <v>Good Sales</v>
      </c>
      <c r="F11411" s="2">
        <v>0.24</v>
      </c>
      <c r="G11411" s="2">
        <f t="shared" si="712"/>
        <v>253.64879999999997</v>
      </c>
      <c r="H11411" s="2">
        <f t="shared" si="713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tr">
        <f t="shared" si="715"/>
        <v>loss</v>
      </c>
      <c r="P11411" s="2" t="s">
        <v>28</v>
      </c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714"/>
        <v>Good Sales</v>
      </c>
      <c r="F11412" s="2">
        <v>7.0000000000000007E-2</v>
      </c>
      <c r="G11412" s="2">
        <f t="shared" si="712"/>
        <v>185.55950000000001</v>
      </c>
      <c r="H11412" s="2">
        <f t="shared" si="713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tr">
        <f t="shared" si="715"/>
        <v>loss</v>
      </c>
      <c r="P11412" s="2" t="s">
        <v>39</v>
      </c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714"/>
        <v>Good Sales</v>
      </c>
      <c r="F11413" s="2">
        <v>0.44</v>
      </c>
      <c r="G11413" s="2">
        <f t="shared" si="712"/>
        <v>1008.9288</v>
      </c>
      <c r="H11413" s="2">
        <f t="shared" si="713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tr">
        <f t="shared" si="715"/>
        <v>loss</v>
      </c>
      <c r="P11413" s="2" t="s">
        <v>39</v>
      </c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714"/>
        <v>Good Sales</v>
      </c>
      <c r="F11414" s="2">
        <v>0.39</v>
      </c>
      <c r="G11414" s="2">
        <f t="shared" si="712"/>
        <v>1551.9972</v>
      </c>
      <c r="H11414" s="2">
        <f t="shared" si="713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tr">
        <f t="shared" si="715"/>
        <v>loss</v>
      </c>
      <c r="P11414" s="2" t="s">
        <v>34</v>
      </c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714"/>
        <v>Good Sales</v>
      </c>
      <c r="F11415" s="2">
        <v>0.28000000000000003</v>
      </c>
      <c r="G11415" s="2">
        <f t="shared" si="712"/>
        <v>1268.2544</v>
      </c>
      <c r="H11415" s="2">
        <f t="shared" si="713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tr">
        <f t="shared" si="715"/>
        <v>loss</v>
      </c>
      <c r="P11415" s="2" t="s">
        <v>48</v>
      </c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714"/>
        <v>concerning</v>
      </c>
      <c r="F11416" s="2">
        <v>0.36</v>
      </c>
      <c r="G11416" s="2">
        <f t="shared" si="712"/>
        <v>188.95319999999998</v>
      </c>
      <c r="H11416" s="2">
        <f t="shared" si="713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tr">
        <f t="shared" si="715"/>
        <v>loss</v>
      </c>
      <c r="P11416" s="2" t="s">
        <v>23</v>
      </c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714"/>
        <v>Good Sales</v>
      </c>
      <c r="F11417" s="2">
        <v>0.02</v>
      </c>
      <c r="G11417" s="2">
        <f t="shared" si="712"/>
        <v>84.964799999999997</v>
      </c>
      <c r="H11417" s="2">
        <f t="shared" si="713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tr">
        <f t="shared" si="715"/>
        <v>profit</v>
      </c>
      <c r="P11417" s="2" t="s">
        <v>17</v>
      </c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714"/>
        <v>Good Sales</v>
      </c>
      <c r="F11418" s="2">
        <v>0.1</v>
      </c>
      <c r="G11418" s="2">
        <f t="shared" si="712"/>
        <v>455.39600000000002</v>
      </c>
      <c r="H11418" s="2">
        <f t="shared" si="713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tr">
        <f t="shared" si="715"/>
        <v>loss</v>
      </c>
      <c r="P11418" s="2" t="s">
        <v>23</v>
      </c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714"/>
        <v>Good Sales</v>
      </c>
      <c r="F11419" s="2">
        <v>0.31</v>
      </c>
      <c r="G11419" s="2">
        <f t="shared" si="712"/>
        <v>1434.7637000000002</v>
      </c>
      <c r="H11419" s="2">
        <f t="shared" si="713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tr">
        <f t="shared" si="715"/>
        <v>loss</v>
      </c>
      <c r="P11419" s="2" t="s">
        <v>23</v>
      </c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714"/>
        <v>Good Sales</v>
      </c>
      <c r="F11420" s="2">
        <v>0.24</v>
      </c>
      <c r="G11420" s="2">
        <f t="shared" si="712"/>
        <v>922.82879999999989</v>
      </c>
      <c r="H11420" s="2">
        <f t="shared" si="713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tr">
        <f t="shared" si="715"/>
        <v>profit</v>
      </c>
      <c r="P11420" s="2" t="s">
        <v>17</v>
      </c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714"/>
        <v>Good Sales</v>
      </c>
      <c r="F11421" s="2">
        <v>0.3</v>
      </c>
      <c r="G11421" s="2">
        <f t="shared" si="712"/>
        <v>1120.8599999999999</v>
      </c>
      <c r="H11421" s="2">
        <f t="shared" si="713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tr">
        <f t="shared" si="715"/>
        <v>loss</v>
      </c>
      <c r="P11421" s="2" t="s">
        <v>17</v>
      </c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714"/>
        <v>concerning</v>
      </c>
      <c r="F11422" s="2">
        <v>0.04</v>
      </c>
      <c r="G11422" s="2">
        <f t="shared" si="712"/>
        <v>6.9196000000000009</v>
      </c>
      <c r="H11422" s="2">
        <f t="shared" si="713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tr">
        <f t="shared" si="715"/>
        <v>loss</v>
      </c>
      <c r="P11422" s="2" t="s">
        <v>28</v>
      </c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714"/>
        <v>Good Sales</v>
      </c>
      <c r="F11423" s="2">
        <v>0.33</v>
      </c>
      <c r="G11423" s="2">
        <f t="shared" si="712"/>
        <v>1520.9502</v>
      </c>
      <c r="H11423" s="2">
        <f t="shared" si="713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tr">
        <f t="shared" si="715"/>
        <v>loss</v>
      </c>
      <c r="P11423" s="2" t="s">
        <v>28</v>
      </c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714"/>
        <v>Good Sales</v>
      </c>
      <c r="F11424" s="2">
        <v>0.4</v>
      </c>
      <c r="G11424" s="2">
        <f t="shared" si="712"/>
        <v>728.95200000000011</v>
      </c>
      <c r="H11424" s="2">
        <f t="shared" si="713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tr">
        <f t="shared" si="715"/>
        <v>loss</v>
      </c>
      <c r="P11424" s="2" t="s">
        <v>34</v>
      </c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714"/>
        <v>concerning</v>
      </c>
      <c r="F11425" s="2">
        <v>0.27</v>
      </c>
      <c r="G11425" s="2">
        <f t="shared" si="712"/>
        <v>81.405000000000001</v>
      </c>
      <c r="H11425" s="2">
        <f t="shared" si="713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tr">
        <f t="shared" si="715"/>
        <v>loss</v>
      </c>
      <c r="P11425" s="2" t="s">
        <v>23</v>
      </c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714"/>
        <v>Good Sales</v>
      </c>
      <c r="F11426" s="2">
        <v>0.18</v>
      </c>
      <c r="G11426" s="2">
        <f t="shared" si="712"/>
        <v>382.24799999999999</v>
      </c>
      <c r="H11426" s="2">
        <f t="shared" si="713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tr">
        <f t="shared" si="715"/>
        <v>loss</v>
      </c>
      <c r="P11426" s="2" t="s">
        <v>17</v>
      </c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714"/>
        <v>Good Sales</v>
      </c>
      <c r="F11427" s="2">
        <v>0.09</v>
      </c>
      <c r="G11427" s="2">
        <f t="shared" si="712"/>
        <v>332.18819999999999</v>
      </c>
      <c r="H11427" s="2">
        <f t="shared" si="713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tr">
        <f t="shared" si="715"/>
        <v>loss</v>
      </c>
      <c r="P11427" s="2" t="s">
        <v>39</v>
      </c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714"/>
        <v>Good Sales</v>
      </c>
      <c r="F11428" s="2">
        <v>0.13</v>
      </c>
      <c r="G11428" s="2">
        <f t="shared" si="712"/>
        <v>294.52539999999999</v>
      </c>
      <c r="H11428" s="2">
        <f t="shared" si="713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tr">
        <f t="shared" si="715"/>
        <v>loss</v>
      </c>
      <c r="P11428" s="2" t="s">
        <v>48</v>
      </c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714"/>
        <v>Good Sales</v>
      </c>
      <c r="F11429" s="2">
        <v>0.26</v>
      </c>
      <c r="G11429" s="2">
        <f t="shared" si="712"/>
        <v>991.70500000000004</v>
      </c>
      <c r="H11429" s="2">
        <f t="shared" si="713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tr">
        <f t="shared" si="715"/>
        <v>loss</v>
      </c>
      <c r="P11429" s="2" t="s">
        <v>28</v>
      </c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714"/>
        <v>Good Sales</v>
      </c>
      <c r="F11430" s="2">
        <v>0.13</v>
      </c>
      <c r="G11430" s="2">
        <f t="shared" si="712"/>
        <v>337.49430000000001</v>
      </c>
      <c r="H11430" s="2">
        <f t="shared" si="713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tr">
        <f t="shared" si="715"/>
        <v>loss</v>
      </c>
      <c r="P11430" s="2" t="s">
        <v>39</v>
      </c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714"/>
        <v>Good Sales</v>
      </c>
      <c r="F11431" s="2">
        <v>0.39</v>
      </c>
      <c r="G11431" s="2">
        <f t="shared" si="712"/>
        <v>611.20410000000004</v>
      </c>
      <c r="H11431" s="2">
        <f t="shared" si="713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tr">
        <f t="shared" si="715"/>
        <v>loss</v>
      </c>
      <c r="P11431" s="2" t="s">
        <v>34</v>
      </c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714"/>
        <v>Good Sales</v>
      </c>
      <c r="F11432" s="2">
        <v>7.0000000000000007E-2</v>
      </c>
      <c r="G11432" s="2">
        <f t="shared" si="712"/>
        <v>76.5989</v>
      </c>
      <c r="H11432" s="2">
        <f t="shared" si="713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tr">
        <f t="shared" si="715"/>
        <v>loss</v>
      </c>
      <c r="P11432" s="2" t="s">
        <v>23</v>
      </c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714"/>
        <v>Good Sales</v>
      </c>
      <c r="F11433" s="2">
        <v>0.26</v>
      </c>
      <c r="G11433" s="2">
        <f t="shared" si="712"/>
        <v>562.48659999999995</v>
      </c>
      <c r="H11433" s="2">
        <f t="shared" si="713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tr">
        <f t="shared" si="715"/>
        <v>loss</v>
      </c>
      <c r="P11433" s="2" t="s">
        <v>17</v>
      </c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714"/>
        <v>concerning</v>
      </c>
      <c r="F11434" s="2">
        <v>0.25</v>
      </c>
      <c r="G11434" s="2">
        <f t="shared" si="712"/>
        <v>68.86</v>
      </c>
      <c r="H11434" s="2">
        <f t="shared" si="713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tr">
        <f t="shared" si="715"/>
        <v>loss</v>
      </c>
      <c r="P11434" s="2" t="s">
        <v>34</v>
      </c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714"/>
        <v>Good Sales</v>
      </c>
      <c r="F11435" s="2">
        <v>7.0000000000000007E-2</v>
      </c>
      <c r="G11435" s="2">
        <f t="shared" si="712"/>
        <v>151.93289999999999</v>
      </c>
      <c r="H11435" s="2">
        <f t="shared" si="713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tr">
        <f t="shared" si="715"/>
        <v>loss</v>
      </c>
      <c r="P11435" s="2" t="s">
        <v>23</v>
      </c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714"/>
        <v>concerning</v>
      </c>
      <c r="F11436" s="2">
        <v>0.5</v>
      </c>
      <c r="G11436" s="2">
        <f t="shared" si="712"/>
        <v>218.12</v>
      </c>
      <c r="H11436" s="2">
        <f t="shared" si="713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tr">
        <f t="shared" si="715"/>
        <v>loss</v>
      </c>
      <c r="P11436" s="2" t="s">
        <v>39</v>
      </c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714"/>
        <v>Good Sales</v>
      </c>
      <c r="F11437" s="2">
        <v>0.41</v>
      </c>
      <c r="G11437" s="2">
        <f t="shared" si="712"/>
        <v>1802.9011999999998</v>
      </c>
      <c r="H11437" s="2">
        <f t="shared" si="713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tr">
        <f t="shared" si="715"/>
        <v>profit</v>
      </c>
      <c r="P11437" s="2" t="s">
        <v>34</v>
      </c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714"/>
        <v>Good Sales</v>
      </c>
      <c r="F11438" s="2">
        <v>0.19</v>
      </c>
      <c r="G11438" s="2">
        <f t="shared" si="712"/>
        <v>554.77340000000004</v>
      </c>
      <c r="H11438" s="2">
        <f t="shared" si="713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tr">
        <f t="shared" si="715"/>
        <v>profit</v>
      </c>
      <c r="P11438" s="2" t="s">
        <v>28</v>
      </c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714"/>
        <v>Good Sales</v>
      </c>
      <c r="F11439" s="2">
        <v>0.34</v>
      </c>
      <c r="G11439" s="2">
        <f t="shared" si="712"/>
        <v>1110.3074000000001</v>
      </c>
      <c r="H11439" s="2">
        <f t="shared" si="713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tr">
        <f t="shared" si="715"/>
        <v>loss</v>
      </c>
      <c r="P11439" s="2" t="s">
        <v>39</v>
      </c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714"/>
        <v>Good Sales</v>
      </c>
      <c r="F11440" s="2">
        <v>0.36</v>
      </c>
      <c r="G11440" s="2">
        <f t="shared" si="712"/>
        <v>545.5548</v>
      </c>
      <c r="H11440" s="2">
        <f t="shared" si="713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tr">
        <f t="shared" si="715"/>
        <v>loss</v>
      </c>
      <c r="P11440" s="2" t="s">
        <v>39</v>
      </c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714"/>
        <v>Good Sales</v>
      </c>
      <c r="F11441" s="2">
        <v>0.33</v>
      </c>
      <c r="G11441" s="2">
        <f t="shared" si="712"/>
        <v>398.15160000000003</v>
      </c>
      <c r="H11441" s="2">
        <f t="shared" si="713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tr">
        <f t="shared" si="715"/>
        <v>loss</v>
      </c>
      <c r="P11441" s="2" t="s">
        <v>48</v>
      </c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714"/>
        <v>Good Sales</v>
      </c>
      <c r="F11442" s="2">
        <v>0.22</v>
      </c>
      <c r="G11442" s="2">
        <f t="shared" si="712"/>
        <v>785.12279999999998</v>
      </c>
      <c r="H11442" s="2">
        <f t="shared" si="713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tr">
        <f t="shared" si="715"/>
        <v>loss</v>
      </c>
      <c r="P11442" s="2" t="s">
        <v>48</v>
      </c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714"/>
        <v>Good Sales</v>
      </c>
      <c r="F11443" s="2">
        <v>0.44</v>
      </c>
      <c r="G11443" s="2">
        <f t="shared" si="712"/>
        <v>1491.8948</v>
      </c>
      <c r="H11443" s="2">
        <f t="shared" si="713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tr">
        <f t="shared" si="715"/>
        <v>loss</v>
      </c>
      <c r="P11443" s="2" t="s">
        <v>28</v>
      </c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714"/>
        <v>concerning</v>
      </c>
      <c r="F11444" s="2">
        <v>0.39</v>
      </c>
      <c r="G11444" s="2">
        <f t="shared" si="712"/>
        <v>273.43680000000001</v>
      </c>
      <c r="H11444" s="2">
        <f t="shared" si="713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tr">
        <f t="shared" si="715"/>
        <v>loss</v>
      </c>
      <c r="P11444" s="2" t="s">
        <v>28</v>
      </c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714"/>
        <v>Good Sales</v>
      </c>
      <c r="F11445" s="2">
        <v>0.27</v>
      </c>
      <c r="G11445" s="2">
        <f t="shared" si="712"/>
        <v>342.72179999999997</v>
      </c>
      <c r="H11445" s="2">
        <f t="shared" si="713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tr">
        <f t="shared" si="715"/>
        <v>loss</v>
      </c>
      <c r="P11445" s="2" t="s">
        <v>28</v>
      </c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714"/>
        <v>Good Sales</v>
      </c>
      <c r="F11446" s="2">
        <v>0</v>
      </c>
      <c r="G11446" s="2">
        <f t="shared" si="712"/>
        <v>0</v>
      </c>
      <c r="H11446" s="2">
        <f t="shared" si="713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tr">
        <f t="shared" si="715"/>
        <v>profit</v>
      </c>
      <c r="P11446" s="2" t="s">
        <v>34</v>
      </c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714"/>
        <v>Good Sales</v>
      </c>
      <c r="F11447" s="2">
        <v>0.11</v>
      </c>
      <c r="G11447" s="2">
        <f t="shared" si="712"/>
        <v>174.95170000000002</v>
      </c>
      <c r="H11447" s="2">
        <f t="shared" si="713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tr">
        <f t="shared" si="715"/>
        <v>loss</v>
      </c>
      <c r="P11447" s="2" t="s">
        <v>48</v>
      </c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714"/>
        <v>concerning</v>
      </c>
      <c r="F11448" s="2">
        <v>0.25</v>
      </c>
      <c r="G11448" s="2">
        <f t="shared" si="712"/>
        <v>56.642499999999998</v>
      </c>
      <c r="H11448" s="2">
        <f t="shared" si="713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tr">
        <f t="shared" si="715"/>
        <v>loss</v>
      </c>
      <c r="P11448" s="2" t="s">
        <v>39</v>
      </c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714"/>
        <v>concerning</v>
      </c>
      <c r="F11449" s="2">
        <v>0.45</v>
      </c>
      <c r="G11449" s="2">
        <f t="shared" si="712"/>
        <v>185.63849999999999</v>
      </c>
      <c r="H11449" s="2">
        <f t="shared" si="713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tr">
        <f t="shared" si="715"/>
        <v>loss</v>
      </c>
      <c r="P11449" s="2" t="s">
        <v>17</v>
      </c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714"/>
        <v>Good Sales</v>
      </c>
      <c r="F11450" s="2">
        <v>0.31</v>
      </c>
      <c r="G11450" s="2">
        <f t="shared" si="712"/>
        <v>1208.9752000000001</v>
      </c>
      <c r="H11450" s="2">
        <f t="shared" si="713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tr">
        <f t="shared" si="715"/>
        <v>profit</v>
      </c>
      <c r="P11450" s="2" t="s">
        <v>17</v>
      </c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714"/>
        <v>Good Sales</v>
      </c>
      <c r="F11451" s="2">
        <v>0.21</v>
      </c>
      <c r="G11451" s="2">
        <f t="shared" si="712"/>
        <v>800.11259999999993</v>
      </c>
      <c r="H11451" s="2">
        <f t="shared" si="713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tr">
        <f t="shared" si="715"/>
        <v>profit</v>
      </c>
      <c r="P11451" s="2" t="s">
        <v>34</v>
      </c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714"/>
        <v>Good Sales</v>
      </c>
      <c r="F11452" s="2">
        <v>0.02</v>
      </c>
      <c r="G11452" s="2">
        <f t="shared" si="712"/>
        <v>39.419000000000004</v>
      </c>
      <c r="H11452" s="2">
        <f t="shared" si="713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tr">
        <f t="shared" si="715"/>
        <v>loss</v>
      </c>
      <c r="P11452" s="2" t="s">
        <v>17</v>
      </c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714"/>
        <v>Good Sales</v>
      </c>
      <c r="F11453" s="2">
        <v>0.3</v>
      </c>
      <c r="G11453" s="2">
        <f t="shared" si="712"/>
        <v>255.20399999999998</v>
      </c>
      <c r="H11453" s="2">
        <f t="shared" si="713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tr">
        <f t="shared" si="715"/>
        <v>loss</v>
      </c>
      <c r="P11453" s="2" t="s">
        <v>34</v>
      </c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714"/>
        <v>Good Sales</v>
      </c>
      <c r="F11454" s="2">
        <v>0.18</v>
      </c>
      <c r="G11454" s="2">
        <f t="shared" si="712"/>
        <v>457.32959999999997</v>
      </c>
      <c r="H11454" s="2">
        <f t="shared" si="713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tr">
        <f t="shared" si="715"/>
        <v>loss</v>
      </c>
      <c r="P11454" s="2" t="s">
        <v>28</v>
      </c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714"/>
        <v>Good Sales</v>
      </c>
      <c r="F11455" s="2">
        <v>0.27</v>
      </c>
      <c r="G11455" s="2">
        <f t="shared" si="712"/>
        <v>466.08750000000003</v>
      </c>
      <c r="H11455" s="2">
        <f t="shared" si="713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tr">
        <f t="shared" si="715"/>
        <v>loss</v>
      </c>
      <c r="P11455" s="2" t="s">
        <v>23</v>
      </c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714"/>
        <v>Good Sales</v>
      </c>
      <c r="F11456" s="2">
        <v>0.38</v>
      </c>
      <c r="G11456" s="2">
        <f t="shared" si="712"/>
        <v>734.32720000000006</v>
      </c>
      <c r="H11456" s="2">
        <f t="shared" si="713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tr">
        <f t="shared" si="715"/>
        <v>loss</v>
      </c>
      <c r="P11456" s="2" t="s">
        <v>48</v>
      </c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714"/>
        <v>Good Sales</v>
      </c>
      <c r="F11457" s="2">
        <v>0.4</v>
      </c>
      <c r="G11457" s="2">
        <f t="shared" si="712"/>
        <v>551.53200000000004</v>
      </c>
      <c r="H11457" s="2">
        <f t="shared" si="713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tr">
        <f t="shared" si="715"/>
        <v>loss</v>
      </c>
      <c r="P11457" s="2" t="s">
        <v>28</v>
      </c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714"/>
        <v>concerning</v>
      </c>
      <c r="F11458" s="2">
        <v>0.43</v>
      </c>
      <c r="G11458" s="2">
        <f t="shared" ref="G11458:G11521" si="716">D11458*F11458</f>
        <v>175.44</v>
      </c>
      <c r="H11458" s="2">
        <f t="shared" ref="H11458:H11521" si="717">D11458-G11458</f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tr">
        <f t="shared" si="715"/>
        <v>loss</v>
      </c>
      <c r="P11458" s="2" t="s">
        <v>34</v>
      </c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718">IF(D11459&gt;800,"Good Sales","concerning")</f>
        <v>Good Sales</v>
      </c>
      <c r="F11459" s="2">
        <v>0.32</v>
      </c>
      <c r="G11459" s="2">
        <f t="shared" si="716"/>
        <v>1272.5375999999999</v>
      </c>
      <c r="H11459" s="2">
        <f t="shared" si="717"/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tr">
        <f t="shared" ref="O11459:O11522" si="719">IF(N11459&gt;800,"profit","loss")</f>
        <v>profit</v>
      </c>
      <c r="P11459" s="2" t="s">
        <v>39</v>
      </c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718"/>
        <v>Good Sales</v>
      </c>
      <c r="F11460" s="2">
        <v>0.45</v>
      </c>
      <c r="G11460" s="2">
        <f t="shared" si="716"/>
        <v>1408.1760000000002</v>
      </c>
      <c r="H11460" s="2">
        <f t="shared" si="717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tr">
        <f t="shared" si="719"/>
        <v>loss</v>
      </c>
      <c r="P11460" s="2" t="s">
        <v>39</v>
      </c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718"/>
        <v>Good Sales</v>
      </c>
      <c r="F11461" s="2">
        <v>0.35</v>
      </c>
      <c r="G11461" s="2">
        <f t="shared" si="716"/>
        <v>1466.3985</v>
      </c>
      <c r="H11461" s="2">
        <f t="shared" si="717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tr">
        <f t="shared" si="719"/>
        <v>profit</v>
      </c>
      <c r="P11461" s="2" t="s">
        <v>28</v>
      </c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718"/>
        <v>Good Sales</v>
      </c>
      <c r="F11462" s="2">
        <v>0.39</v>
      </c>
      <c r="G11462" s="2">
        <f t="shared" si="716"/>
        <v>1000.6191</v>
      </c>
      <c r="H11462" s="2">
        <f t="shared" si="717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tr">
        <f t="shared" si="719"/>
        <v>loss</v>
      </c>
      <c r="P11462" s="2" t="s">
        <v>17</v>
      </c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718"/>
        <v>Good Sales</v>
      </c>
      <c r="F11463" s="2">
        <v>0.34</v>
      </c>
      <c r="G11463" s="2">
        <f t="shared" si="716"/>
        <v>1674.9862000000003</v>
      </c>
      <c r="H11463" s="2">
        <f t="shared" si="717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tr">
        <f t="shared" si="719"/>
        <v>loss</v>
      </c>
      <c r="P11463" s="2" t="s">
        <v>23</v>
      </c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718"/>
        <v>Good Sales</v>
      </c>
      <c r="F11464" s="2">
        <v>0.44</v>
      </c>
      <c r="G11464" s="2">
        <f t="shared" si="716"/>
        <v>2119.2028</v>
      </c>
      <c r="H11464" s="2">
        <f t="shared" si="717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tr">
        <f t="shared" si="719"/>
        <v>loss</v>
      </c>
      <c r="P11464" s="2" t="s">
        <v>39</v>
      </c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718"/>
        <v>Good Sales</v>
      </c>
      <c r="F11465" s="2">
        <v>0.11</v>
      </c>
      <c r="G11465" s="2">
        <f t="shared" si="716"/>
        <v>157.4914</v>
      </c>
      <c r="H11465" s="2">
        <f t="shared" si="717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tr">
        <f t="shared" si="719"/>
        <v>loss</v>
      </c>
      <c r="P11465" s="2" t="s">
        <v>34</v>
      </c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718"/>
        <v>Good Sales</v>
      </c>
      <c r="F11466" s="2">
        <v>0.38</v>
      </c>
      <c r="G11466" s="2">
        <f t="shared" si="716"/>
        <v>758.55220000000008</v>
      </c>
      <c r="H11466" s="2">
        <f t="shared" si="717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tr">
        <f t="shared" si="719"/>
        <v>loss</v>
      </c>
      <c r="P11466" s="2" t="s">
        <v>17</v>
      </c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718"/>
        <v>Good Sales</v>
      </c>
      <c r="F11467" s="2">
        <v>0.06</v>
      </c>
      <c r="G11467" s="2">
        <f t="shared" si="716"/>
        <v>227.29679999999999</v>
      </c>
      <c r="H11467" s="2">
        <f t="shared" si="717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tr">
        <f t="shared" si="719"/>
        <v>profit</v>
      </c>
      <c r="P11467" s="2" t="s">
        <v>34</v>
      </c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718"/>
        <v>Good Sales</v>
      </c>
      <c r="F11468" s="2">
        <v>0.05</v>
      </c>
      <c r="G11468" s="2">
        <f t="shared" si="716"/>
        <v>195.26800000000003</v>
      </c>
      <c r="H11468" s="2">
        <f t="shared" si="717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tr">
        <f t="shared" si="719"/>
        <v>profit</v>
      </c>
      <c r="P11468" s="2" t="s">
        <v>28</v>
      </c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718"/>
        <v>Good Sales</v>
      </c>
      <c r="F11469" s="2">
        <v>0.25</v>
      </c>
      <c r="G11469" s="2">
        <f t="shared" si="716"/>
        <v>1140.6075000000001</v>
      </c>
      <c r="H11469" s="2">
        <f t="shared" si="717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tr">
        <f t="shared" si="719"/>
        <v>loss</v>
      </c>
      <c r="P11469" s="2" t="s">
        <v>17</v>
      </c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718"/>
        <v>Good Sales</v>
      </c>
      <c r="F11470" s="2">
        <v>0.15</v>
      </c>
      <c r="G11470" s="2">
        <f t="shared" si="716"/>
        <v>494.68649999999997</v>
      </c>
      <c r="H11470" s="2">
        <f t="shared" si="717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tr">
        <f t="shared" si="719"/>
        <v>loss</v>
      </c>
      <c r="P11470" s="2" t="s">
        <v>39</v>
      </c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718"/>
        <v>Good Sales</v>
      </c>
      <c r="F11471" s="2">
        <v>0.28000000000000003</v>
      </c>
      <c r="G11471" s="2">
        <f t="shared" si="716"/>
        <v>679.86520000000007</v>
      </c>
      <c r="H11471" s="2">
        <f t="shared" si="717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tr">
        <f t="shared" si="719"/>
        <v>loss</v>
      </c>
      <c r="P11471" s="2" t="s">
        <v>23</v>
      </c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718"/>
        <v>Good Sales</v>
      </c>
      <c r="F11472" s="2">
        <v>0.34</v>
      </c>
      <c r="G11472" s="2">
        <f t="shared" si="716"/>
        <v>663.16660000000002</v>
      </c>
      <c r="H11472" s="2">
        <f t="shared" si="717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tr">
        <f t="shared" si="719"/>
        <v>loss</v>
      </c>
      <c r="P11472" s="2" t="s">
        <v>39</v>
      </c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718"/>
        <v>Good Sales</v>
      </c>
      <c r="F11473" s="2">
        <v>0.11</v>
      </c>
      <c r="G11473" s="2">
        <f t="shared" si="716"/>
        <v>236.93669999999997</v>
      </c>
      <c r="H11473" s="2">
        <f t="shared" si="717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tr">
        <f t="shared" si="719"/>
        <v>loss</v>
      </c>
      <c r="P11473" s="2" t="s">
        <v>48</v>
      </c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718"/>
        <v>Good Sales</v>
      </c>
      <c r="F11474" s="2">
        <v>0.35</v>
      </c>
      <c r="G11474" s="2">
        <f t="shared" si="716"/>
        <v>1493.4464999999998</v>
      </c>
      <c r="H11474" s="2">
        <f t="shared" si="717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tr">
        <f t="shared" si="719"/>
        <v>profit</v>
      </c>
      <c r="P11474" s="2" t="s">
        <v>28</v>
      </c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718"/>
        <v>Good Sales</v>
      </c>
      <c r="F11475" s="2">
        <v>0.5</v>
      </c>
      <c r="G11475" s="2">
        <f t="shared" si="716"/>
        <v>2451.02</v>
      </c>
      <c r="H11475" s="2">
        <f t="shared" si="717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tr">
        <f t="shared" si="719"/>
        <v>loss</v>
      </c>
      <c r="P11475" s="2" t="s">
        <v>17</v>
      </c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718"/>
        <v>concerning</v>
      </c>
      <c r="F11476" s="2">
        <v>0.38</v>
      </c>
      <c r="G11476" s="2">
        <f t="shared" si="716"/>
        <v>134.6568</v>
      </c>
      <c r="H11476" s="2">
        <f t="shared" si="717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tr">
        <f t="shared" si="719"/>
        <v>loss</v>
      </c>
      <c r="P11476" s="2" t="s">
        <v>48</v>
      </c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718"/>
        <v>Good Sales</v>
      </c>
      <c r="F11477" s="2">
        <v>0.09</v>
      </c>
      <c r="G11477" s="2">
        <f t="shared" si="716"/>
        <v>264.88799999999998</v>
      </c>
      <c r="H11477" s="2">
        <f t="shared" si="717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tr">
        <f t="shared" si="719"/>
        <v>loss</v>
      </c>
      <c r="P11477" s="2" t="s">
        <v>34</v>
      </c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718"/>
        <v>Good Sales</v>
      </c>
      <c r="F11478" s="2">
        <v>0.32</v>
      </c>
      <c r="G11478" s="2">
        <f t="shared" si="716"/>
        <v>847.44320000000005</v>
      </c>
      <c r="H11478" s="2">
        <f t="shared" si="717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tr">
        <f t="shared" si="719"/>
        <v>loss</v>
      </c>
      <c r="P11478" s="2" t="s">
        <v>28</v>
      </c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718"/>
        <v>Good Sales</v>
      </c>
      <c r="F11479" s="2">
        <v>0</v>
      </c>
      <c r="G11479" s="2">
        <f t="shared" si="716"/>
        <v>0</v>
      </c>
      <c r="H11479" s="2">
        <f t="shared" si="717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tr">
        <f t="shared" si="719"/>
        <v>loss</v>
      </c>
      <c r="P11479" s="2" t="s">
        <v>23</v>
      </c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718"/>
        <v>Good Sales</v>
      </c>
      <c r="F11480" s="2">
        <v>0.23</v>
      </c>
      <c r="G11480" s="2">
        <f t="shared" si="716"/>
        <v>982.7256000000001</v>
      </c>
      <c r="H11480" s="2">
        <f t="shared" si="717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tr">
        <f t="shared" si="719"/>
        <v>loss</v>
      </c>
      <c r="P11480" s="2" t="s">
        <v>39</v>
      </c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718"/>
        <v>Good Sales</v>
      </c>
      <c r="F11481" s="2">
        <v>0.27</v>
      </c>
      <c r="G11481" s="2">
        <f t="shared" si="716"/>
        <v>788.70780000000002</v>
      </c>
      <c r="H11481" s="2">
        <f t="shared" si="717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tr">
        <f t="shared" si="719"/>
        <v>loss</v>
      </c>
      <c r="P11481" s="2" t="s">
        <v>34</v>
      </c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718"/>
        <v>Good Sales</v>
      </c>
      <c r="F11482" s="2">
        <v>0.49</v>
      </c>
      <c r="G11482" s="2">
        <f t="shared" si="716"/>
        <v>800.79229999999995</v>
      </c>
      <c r="H11482" s="2">
        <f t="shared" si="717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tr">
        <f t="shared" si="719"/>
        <v>loss</v>
      </c>
      <c r="P11482" s="2" t="s">
        <v>34</v>
      </c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718"/>
        <v>Good Sales</v>
      </c>
      <c r="F11483" s="2">
        <v>0.37</v>
      </c>
      <c r="G11483" s="2">
        <f t="shared" si="716"/>
        <v>842.16070000000002</v>
      </c>
      <c r="H11483" s="2">
        <f t="shared" si="717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tr">
        <f t="shared" si="719"/>
        <v>loss</v>
      </c>
      <c r="P11483" s="2" t="s">
        <v>34</v>
      </c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718"/>
        <v>Good Sales</v>
      </c>
      <c r="F11484" s="2">
        <v>0.35</v>
      </c>
      <c r="G11484" s="2">
        <f t="shared" si="716"/>
        <v>646.91899999999998</v>
      </c>
      <c r="H11484" s="2">
        <f t="shared" si="717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tr">
        <f t="shared" si="719"/>
        <v>loss</v>
      </c>
      <c r="P11484" s="2" t="s">
        <v>34</v>
      </c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718"/>
        <v>Good Sales</v>
      </c>
      <c r="F11485" s="2">
        <v>0.27</v>
      </c>
      <c r="G11485" s="2">
        <f t="shared" si="716"/>
        <v>596.00340000000006</v>
      </c>
      <c r="H11485" s="2">
        <f t="shared" si="717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tr">
        <f t="shared" si="719"/>
        <v>loss</v>
      </c>
      <c r="P11485" s="2" t="s">
        <v>28</v>
      </c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718"/>
        <v>concerning</v>
      </c>
      <c r="F11486" s="2">
        <v>0.26</v>
      </c>
      <c r="G11486" s="2">
        <f t="shared" si="716"/>
        <v>116.792</v>
      </c>
      <c r="H11486" s="2">
        <f t="shared" si="717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tr">
        <f t="shared" si="719"/>
        <v>loss</v>
      </c>
      <c r="P11486" s="2" t="s">
        <v>48</v>
      </c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718"/>
        <v>concerning</v>
      </c>
      <c r="F11487" s="2">
        <v>0.5</v>
      </c>
      <c r="G11487" s="2">
        <f t="shared" si="716"/>
        <v>324.19499999999999</v>
      </c>
      <c r="H11487" s="2">
        <f t="shared" si="717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tr">
        <f t="shared" si="719"/>
        <v>loss</v>
      </c>
      <c r="P11487" s="2" t="s">
        <v>28</v>
      </c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718"/>
        <v>Good Sales</v>
      </c>
      <c r="F11488" s="2">
        <v>0.01</v>
      </c>
      <c r="G11488" s="2">
        <f t="shared" si="716"/>
        <v>31.560900000000004</v>
      </c>
      <c r="H11488" s="2">
        <f t="shared" si="717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tr">
        <f t="shared" si="719"/>
        <v>profit</v>
      </c>
      <c r="P11488" s="2" t="s">
        <v>23</v>
      </c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718"/>
        <v>Good Sales</v>
      </c>
      <c r="F11489" s="2">
        <v>0.15</v>
      </c>
      <c r="G11489" s="2">
        <f t="shared" si="716"/>
        <v>517.79099999999994</v>
      </c>
      <c r="H11489" s="2">
        <f t="shared" si="717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tr">
        <f t="shared" si="719"/>
        <v>loss</v>
      </c>
      <c r="P11489" s="2" t="s">
        <v>23</v>
      </c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718"/>
        <v>Good Sales</v>
      </c>
      <c r="F11490" s="2">
        <v>7.0000000000000007E-2</v>
      </c>
      <c r="G11490" s="2">
        <f t="shared" si="716"/>
        <v>225.36080000000001</v>
      </c>
      <c r="H11490" s="2">
        <f t="shared" si="717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tr">
        <f t="shared" si="719"/>
        <v>loss</v>
      </c>
      <c r="P11490" s="2" t="s">
        <v>39</v>
      </c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718"/>
        <v>Good Sales</v>
      </c>
      <c r="F11491" s="2">
        <v>0.16</v>
      </c>
      <c r="G11491" s="2">
        <f t="shared" si="716"/>
        <v>614.25120000000004</v>
      </c>
      <c r="H11491" s="2">
        <f t="shared" si="717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tr">
        <f t="shared" si="719"/>
        <v>loss</v>
      </c>
      <c r="P11491" s="2" t="s">
        <v>23</v>
      </c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718"/>
        <v>Good Sales</v>
      </c>
      <c r="F11492" s="2">
        <v>0.23</v>
      </c>
      <c r="G11492" s="2">
        <f t="shared" si="716"/>
        <v>1086.3635999999999</v>
      </c>
      <c r="H11492" s="2">
        <f t="shared" si="717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tr">
        <f t="shared" si="719"/>
        <v>profit</v>
      </c>
      <c r="P11492" s="2" t="s">
        <v>17</v>
      </c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718"/>
        <v>Good Sales</v>
      </c>
      <c r="F11493" s="2">
        <v>0.17</v>
      </c>
      <c r="G11493" s="2">
        <f t="shared" si="716"/>
        <v>733.89509999999996</v>
      </c>
      <c r="H11493" s="2">
        <f t="shared" si="717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tr">
        <f t="shared" si="719"/>
        <v>loss</v>
      </c>
      <c r="P11493" s="2" t="s">
        <v>39</v>
      </c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718"/>
        <v>Good Sales</v>
      </c>
      <c r="F11494" s="2">
        <v>0.48</v>
      </c>
      <c r="G11494" s="2">
        <f t="shared" si="716"/>
        <v>1032.3359999999998</v>
      </c>
      <c r="H11494" s="2">
        <f t="shared" si="717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tr">
        <f t="shared" si="719"/>
        <v>loss</v>
      </c>
      <c r="P11494" s="2" t="s">
        <v>17</v>
      </c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718"/>
        <v>Good Sales</v>
      </c>
      <c r="F11495" s="2">
        <v>0.34</v>
      </c>
      <c r="G11495" s="2">
        <f t="shared" si="716"/>
        <v>396.42640000000006</v>
      </c>
      <c r="H11495" s="2">
        <f t="shared" si="717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tr">
        <f t="shared" si="719"/>
        <v>loss</v>
      </c>
      <c r="P11495" s="2" t="s">
        <v>39</v>
      </c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718"/>
        <v>Good Sales</v>
      </c>
      <c r="F11496" s="2">
        <v>0.36</v>
      </c>
      <c r="G11496" s="2">
        <f t="shared" si="716"/>
        <v>586.10879999999997</v>
      </c>
      <c r="H11496" s="2">
        <f t="shared" si="717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tr">
        <f t="shared" si="719"/>
        <v>loss</v>
      </c>
      <c r="P11496" s="2" t="s">
        <v>48</v>
      </c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718"/>
        <v>Good Sales</v>
      </c>
      <c r="F11497" s="2">
        <v>0.37</v>
      </c>
      <c r="G11497" s="2">
        <f t="shared" si="716"/>
        <v>1102.5740999999998</v>
      </c>
      <c r="H11497" s="2">
        <f t="shared" si="717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tr">
        <f t="shared" si="719"/>
        <v>loss</v>
      </c>
      <c r="P11497" s="2" t="s">
        <v>23</v>
      </c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718"/>
        <v>Good Sales</v>
      </c>
      <c r="F11498" s="2">
        <v>0.45</v>
      </c>
      <c r="G11498" s="2">
        <f t="shared" si="716"/>
        <v>1932.9390000000001</v>
      </c>
      <c r="H11498" s="2">
        <f t="shared" si="717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tr">
        <f t="shared" si="719"/>
        <v>profit</v>
      </c>
      <c r="P11498" s="2" t="s">
        <v>23</v>
      </c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718"/>
        <v>Good Sales</v>
      </c>
      <c r="F11499" s="2">
        <v>0.38</v>
      </c>
      <c r="G11499" s="2">
        <f t="shared" si="716"/>
        <v>1344.6109999999999</v>
      </c>
      <c r="H11499" s="2">
        <f t="shared" si="717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tr">
        <f t="shared" si="719"/>
        <v>loss</v>
      </c>
      <c r="P11499" s="2" t="s">
        <v>39</v>
      </c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718"/>
        <v>Good Sales</v>
      </c>
      <c r="F11500" s="2">
        <v>0.01</v>
      </c>
      <c r="G11500" s="2">
        <f t="shared" si="716"/>
        <v>27.607600000000001</v>
      </c>
      <c r="H11500" s="2">
        <f t="shared" si="717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tr">
        <f t="shared" si="719"/>
        <v>loss</v>
      </c>
      <c r="P11500" s="2" t="s">
        <v>17</v>
      </c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718"/>
        <v>Good Sales</v>
      </c>
      <c r="F11501" s="2">
        <v>0.13</v>
      </c>
      <c r="G11501" s="2">
        <f t="shared" si="716"/>
        <v>396.39600000000002</v>
      </c>
      <c r="H11501" s="2">
        <f t="shared" si="717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tr">
        <f t="shared" si="719"/>
        <v>profit</v>
      </c>
      <c r="P11501" s="2" t="s">
        <v>28</v>
      </c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718"/>
        <v>Good Sales</v>
      </c>
      <c r="F11502" s="2">
        <v>0.49</v>
      </c>
      <c r="G11502" s="2">
        <f t="shared" si="716"/>
        <v>1317.3552</v>
      </c>
      <c r="H11502" s="2">
        <f t="shared" si="717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tr">
        <f t="shared" si="719"/>
        <v>loss</v>
      </c>
      <c r="P11502" s="2" t="s">
        <v>17</v>
      </c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718"/>
        <v>Good Sales</v>
      </c>
      <c r="F11503" s="2">
        <v>0.33</v>
      </c>
      <c r="G11503" s="2">
        <f t="shared" si="716"/>
        <v>1604.1201000000001</v>
      </c>
      <c r="H11503" s="2">
        <f t="shared" si="717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tr">
        <f t="shared" si="719"/>
        <v>profit</v>
      </c>
      <c r="P11503" s="2" t="s">
        <v>23</v>
      </c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718"/>
        <v>Good Sales</v>
      </c>
      <c r="F11504" s="2">
        <v>0.03</v>
      </c>
      <c r="G11504" s="2">
        <f t="shared" si="716"/>
        <v>122.96550000000001</v>
      </c>
      <c r="H11504" s="2">
        <f t="shared" si="717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tr">
        <f t="shared" si="719"/>
        <v>loss</v>
      </c>
      <c r="P11504" s="2" t="s">
        <v>48</v>
      </c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718"/>
        <v>Good Sales</v>
      </c>
      <c r="F11505" s="2">
        <v>0.23</v>
      </c>
      <c r="G11505" s="2">
        <f t="shared" si="716"/>
        <v>903.49980000000005</v>
      </c>
      <c r="H11505" s="2">
        <f t="shared" si="717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tr">
        <f t="shared" si="719"/>
        <v>loss</v>
      </c>
      <c r="P11505" s="2" t="s">
        <v>17</v>
      </c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718"/>
        <v>Good Sales</v>
      </c>
      <c r="F11506" s="2">
        <v>0.49</v>
      </c>
      <c r="G11506" s="2">
        <f t="shared" si="716"/>
        <v>1291.1058999999998</v>
      </c>
      <c r="H11506" s="2">
        <f t="shared" si="717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tr">
        <f t="shared" si="719"/>
        <v>loss</v>
      </c>
      <c r="P11506" s="2" t="s">
        <v>34</v>
      </c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718"/>
        <v>Good Sales</v>
      </c>
      <c r="F11507" s="2">
        <v>0.5</v>
      </c>
      <c r="G11507" s="2">
        <f t="shared" si="716"/>
        <v>862.93499999999995</v>
      </c>
      <c r="H11507" s="2">
        <f t="shared" si="717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tr">
        <f t="shared" si="719"/>
        <v>loss</v>
      </c>
      <c r="P11507" s="2" t="s">
        <v>17</v>
      </c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718"/>
        <v>concerning</v>
      </c>
      <c r="F11508" s="2">
        <v>0.22</v>
      </c>
      <c r="G11508" s="2">
        <f t="shared" si="716"/>
        <v>43.0364</v>
      </c>
      <c r="H11508" s="2">
        <f t="shared" si="717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tr">
        <f t="shared" si="719"/>
        <v>loss</v>
      </c>
      <c r="P11508" s="2" t="s">
        <v>17</v>
      </c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718"/>
        <v>concerning</v>
      </c>
      <c r="F11509" s="2">
        <v>0.45</v>
      </c>
      <c r="G11509" s="2">
        <f t="shared" si="716"/>
        <v>140.7645</v>
      </c>
      <c r="H11509" s="2">
        <f t="shared" si="717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tr">
        <f t="shared" si="719"/>
        <v>loss</v>
      </c>
      <c r="P11509" s="2" t="s">
        <v>39</v>
      </c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718"/>
        <v>concerning</v>
      </c>
      <c r="F11510" s="2">
        <v>0.3</v>
      </c>
      <c r="G11510" s="2">
        <f t="shared" si="716"/>
        <v>74.450999999999993</v>
      </c>
      <c r="H11510" s="2">
        <f t="shared" si="717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tr">
        <f t="shared" si="719"/>
        <v>loss</v>
      </c>
      <c r="P11510" s="2" t="s">
        <v>39</v>
      </c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718"/>
        <v>Good Sales</v>
      </c>
      <c r="F11511" s="2">
        <v>0.25</v>
      </c>
      <c r="G11511" s="2">
        <f t="shared" si="716"/>
        <v>1226.085</v>
      </c>
      <c r="H11511" s="2">
        <f t="shared" si="717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tr">
        <f t="shared" si="719"/>
        <v>loss</v>
      </c>
      <c r="P11511" s="2" t="s">
        <v>28</v>
      </c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718"/>
        <v>concerning</v>
      </c>
      <c r="F11512" s="2">
        <v>0.21</v>
      </c>
      <c r="G11512" s="2">
        <f t="shared" si="716"/>
        <v>138.80160000000001</v>
      </c>
      <c r="H11512" s="2">
        <f t="shared" si="717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tr">
        <f t="shared" si="719"/>
        <v>loss</v>
      </c>
      <c r="P11512" s="2" t="s">
        <v>34</v>
      </c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718"/>
        <v>concerning</v>
      </c>
      <c r="F11513" s="2">
        <v>0.45</v>
      </c>
      <c r="G11513" s="2">
        <f t="shared" si="716"/>
        <v>358.37099999999998</v>
      </c>
      <c r="H11513" s="2">
        <f t="shared" si="717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tr">
        <f t="shared" si="719"/>
        <v>loss</v>
      </c>
      <c r="P11513" s="2" t="s">
        <v>23</v>
      </c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718"/>
        <v>Good Sales</v>
      </c>
      <c r="F11514" s="2">
        <v>0.31</v>
      </c>
      <c r="G11514" s="2">
        <f t="shared" si="716"/>
        <v>766.42229999999995</v>
      </c>
      <c r="H11514" s="2">
        <f t="shared" si="717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tr">
        <f t="shared" si="719"/>
        <v>loss</v>
      </c>
      <c r="P11514" s="2" t="s">
        <v>28</v>
      </c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718"/>
        <v>Good Sales</v>
      </c>
      <c r="F11515" s="2">
        <v>0.17</v>
      </c>
      <c r="G11515" s="2">
        <f t="shared" si="716"/>
        <v>418.00790000000001</v>
      </c>
      <c r="H11515" s="2">
        <f t="shared" si="717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tr">
        <f t="shared" si="719"/>
        <v>loss</v>
      </c>
      <c r="P11515" s="2" t="s">
        <v>34</v>
      </c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718"/>
        <v>Good Sales</v>
      </c>
      <c r="F11516" s="2">
        <v>0.25</v>
      </c>
      <c r="G11516" s="2">
        <f t="shared" si="716"/>
        <v>1151.9675</v>
      </c>
      <c r="H11516" s="2">
        <f t="shared" si="717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tr">
        <f t="shared" si="719"/>
        <v>profit</v>
      </c>
      <c r="P11516" s="2" t="s">
        <v>17</v>
      </c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718"/>
        <v>concerning</v>
      </c>
      <c r="F11517" s="2">
        <v>0.22</v>
      </c>
      <c r="G11517" s="2">
        <f t="shared" si="716"/>
        <v>101.26820000000001</v>
      </c>
      <c r="H11517" s="2">
        <f t="shared" si="717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tr">
        <f t="shared" si="719"/>
        <v>loss</v>
      </c>
      <c r="P11517" s="2" t="s">
        <v>34</v>
      </c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718"/>
        <v>Good Sales</v>
      </c>
      <c r="F11518" s="2">
        <v>0.23</v>
      </c>
      <c r="G11518" s="2">
        <f t="shared" si="716"/>
        <v>1101.8081000000002</v>
      </c>
      <c r="H11518" s="2">
        <f t="shared" si="717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tr">
        <f t="shared" si="719"/>
        <v>profit</v>
      </c>
      <c r="P11518" s="2" t="s">
        <v>48</v>
      </c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718"/>
        <v>Good Sales</v>
      </c>
      <c r="F11519" s="2">
        <v>0.16</v>
      </c>
      <c r="G11519" s="2">
        <f t="shared" si="716"/>
        <v>185.64959999999999</v>
      </c>
      <c r="H11519" s="2">
        <f t="shared" si="717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tr">
        <f t="shared" si="719"/>
        <v>loss</v>
      </c>
      <c r="P11519" s="2" t="s">
        <v>17</v>
      </c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718"/>
        <v>Good Sales</v>
      </c>
      <c r="F11520" s="2">
        <v>0.32</v>
      </c>
      <c r="G11520" s="2">
        <f t="shared" si="716"/>
        <v>1553.2</v>
      </c>
      <c r="H11520" s="2">
        <f t="shared" si="717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tr">
        <f t="shared" si="719"/>
        <v>profit</v>
      </c>
      <c r="P11520" s="2" t="s">
        <v>34</v>
      </c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718"/>
        <v>Good Sales</v>
      </c>
      <c r="F11521" s="2">
        <v>0.03</v>
      </c>
      <c r="G11521" s="2">
        <f t="shared" si="716"/>
        <v>82.574699999999993</v>
      </c>
      <c r="H11521" s="2">
        <f t="shared" si="717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tr">
        <f t="shared" si="719"/>
        <v>loss</v>
      </c>
      <c r="P11521" s="2" t="s">
        <v>34</v>
      </c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718"/>
        <v>Good Sales</v>
      </c>
      <c r="F11522" s="2">
        <v>0.44</v>
      </c>
      <c r="G11522" s="2">
        <f t="shared" ref="G11522:G11585" si="720">D11522*F11522</f>
        <v>1449.7384</v>
      </c>
      <c r="H11522" s="2">
        <f t="shared" ref="H11522:H11585" si="721">D11522-G11522</f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tr">
        <f t="shared" si="719"/>
        <v>profit</v>
      </c>
      <c r="P11522" s="2" t="s">
        <v>23</v>
      </c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722">IF(D11523&gt;800,"Good Sales","concerning")</f>
        <v>Good Sales</v>
      </c>
      <c r="F11523" s="2">
        <v>0.21</v>
      </c>
      <c r="G11523" s="2">
        <f t="shared" si="720"/>
        <v>345.88469999999995</v>
      </c>
      <c r="H11523" s="2">
        <f t="shared" si="721"/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tr">
        <f t="shared" ref="O11523:O11586" si="723">IF(N11523&gt;800,"profit","loss")</f>
        <v>loss</v>
      </c>
      <c r="P11523" s="2" t="s">
        <v>23</v>
      </c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722"/>
        <v>Good Sales</v>
      </c>
      <c r="F11524" s="2">
        <v>0.4</v>
      </c>
      <c r="G11524" s="2">
        <f t="shared" si="720"/>
        <v>1239.1760000000002</v>
      </c>
      <c r="H11524" s="2">
        <f t="shared" si="72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tr">
        <f t="shared" si="723"/>
        <v>loss</v>
      </c>
      <c r="P11524" s="2" t="s">
        <v>39</v>
      </c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722"/>
        <v>Good Sales</v>
      </c>
      <c r="F11525" s="2">
        <v>0.36</v>
      </c>
      <c r="G11525" s="2">
        <f t="shared" si="720"/>
        <v>1289.9051999999999</v>
      </c>
      <c r="H11525" s="2">
        <f t="shared" si="72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tr">
        <f t="shared" si="723"/>
        <v>profit</v>
      </c>
      <c r="P11525" s="2" t="s">
        <v>34</v>
      </c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722"/>
        <v>concerning</v>
      </c>
      <c r="F11526" s="2">
        <v>0.24</v>
      </c>
      <c r="G11526" s="2">
        <f t="shared" si="720"/>
        <v>36.194400000000002</v>
      </c>
      <c r="H11526" s="2">
        <f t="shared" si="72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tr">
        <f t="shared" si="723"/>
        <v>loss</v>
      </c>
      <c r="P11526" s="2" t="s">
        <v>28</v>
      </c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722"/>
        <v>concerning</v>
      </c>
      <c r="F11527" s="2">
        <v>0.1</v>
      </c>
      <c r="G11527" s="2">
        <f t="shared" si="720"/>
        <v>26.772000000000006</v>
      </c>
      <c r="H11527" s="2">
        <f t="shared" si="72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tr">
        <f t="shared" si="723"/>
        <v>loss</v>
      </c>
      <c r="P11527" s="2" t="s">
        <v>48</v>
      </c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722"/>
        <v>Good Sales</v>
      </c>
      <c r="F11528" s="2">
        <v>0.28000000000000003</v>
      </c>
      <c r="G11528" s="2">
        <f t="shared" si="720"/>
        <v>1381.4472000000001</v>
      </c>
      <c r="H11528" s="2">
        <f t="shared" si="72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tr">
        <f t="shared" si="723"/>
        <v>profit</v>
      </c>
      <c r="P11528" s="2" t="s">
        <v>39</v>
      </c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722"/>
        <v>Good Sales</v>
      </c>
      <c r="F11529" s="2">
        <v>0.47</v>
      </c>
      <c r="G11529" s="2">
        <f t="shared" si="720"/>
        <v>1100.7541000000001</v>
      </c>
      <c r="H11529" s="2">
        <f t="shared" si="72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tr">
        <f t="shared" si="723"/>
        <v>loss</v>
      </c>
      <c r="P11529" s="2" t="s">
        <v>17</v>
      </c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722"/>
        <v>Good Sales</v>
      </c>
      <c r="F11530" s="2">
        <v>0.09</v>
      </c>
      <c r="G11530" s="2">
        <f t="shared" si="720"/>
        <v>421.69589999999999</v>
      </c>
      <c r="H11530" s="2">
        <f t="shared" si="72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tr">
        <f t="shared" si="723"/>
        <v>profit</v>
      </c>
      <c r="P11530" s="2" t="s">
        <v>28</v>
      </c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722"/>
        <v>Good Sales</v>
      </c>
      <c r="F11531" s="2">
        <v>0.13</v>
      </c>
      <c r="G11531" s="2">
        <f t="shared" si="720"/>
        <v>477.94499999999999</v>
      </c>
      <c r="H11531" s="2">
        <f t="shared" si="72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tr">
        <f t="shared" si="723"/>
        <v>loss</v>
      </c>
      <c r="P11531" s="2" t="s">
        <v>17</v>
      </c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722"/>
        <v>Good Sales</v>
      </c>
      <c r="F11532" s="2">
        <v>0.5</v>
      </c>
      <c r="G11532" s="2">
        <f t="shared" si="720"/>
        <v>963.77</v>
      </c>
      <c r="H11532" s="2">
        <f t="shared" si="72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tr">
        <f t="shared" si="723"/>
        <v>loss</v>
      </c>
      <c r="P11532" s="2" t="s">
        <v>28</v>
      </c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722"/>
        <v>Good Sales</v>
      </c>
      <c r="F11533" s="2">
        <v>0.45</v>
      </c>
      <c r="G11533" s="2">
        <f t="shared" si="720"/>
        <v>377.60849999999999</v>
      </c>
      <c r="H11533" s="2">
        <f t="shared" si="72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tr">
        <f t="shared" si="723"/>
        <v>loss</v>
      </c>
      <c r="P11533" s="2" t="s">
        <v>39</v>
      </c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722"/>
        <v>Good Sales</v>
      </c>
      <c r="F11534" s="2">
        <v>0.27</v>
      </c>
      <c r="G11534" s="2">
        <f t="shared" si="720"/>
        <v>1321.0937999999999</v>
      </c>
      <c r="H11534" s="2">
        <f t="shared" si="72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tr">
        <f t="shared" si="723"/>
        <v>profit</v>
      </c>
      <c r="P11534" s="2" t="s">
        <v>17</v>
      </c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722"/>
        <v>Good Sales</v>
      </c>
      <c r="F11535" s="2">
        <v>0.35</v>
      </c>
      <c r="G11535" s="2">
        <f t="shared" si="720"/>
        <v>1037.4105</v>
      </c>
      <c r="H11535" s="2">
        <f t="shared" si="72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tr">
        <f t="shared" si="723"/>
        <v>loss</v>
      </c>
      <c r="P11535" s="2" t="s">
        <v>28</v>
      </c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722"/>
        <v>Good Sales</v>
      </c>
      <c r="F11536" s="2">
        <v>0.22</v>
      </c>
      <c r="G11536" s="2">
        <f t="shared" si="720"/>
        <v>229.36099999999999</v>
      </c>
      <c r="H11536" s="2">
        <f t="shared" si="72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tr">
        <f t="shared" si="723"/>
        <v>loss</v>
      </c>
      <c r="P11536" s="2" t="s">
        <v>23</v>
      </c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722"/>
        <v>Good Sales</v>
      </c>
      <c r="F11537" s="2">
        <v>0.2</v>
      </c>
      <c r="G11537" s="2">
        <f t="shared" si="720"/>
        <v>688.02</v>
      </c>
      <c r="H11537" s="2">
        <f t="shared" si="72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tr">
        <f t="shared" si="723"/>
        <v>loss</v>
      </c>
      <c r="P11537" s="2" t="s">
        <v>17</v>
      </c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722"/>
        <v>concerning</v>
      </c>
      <c r="F11538" s="2">
        <v>0.22</v>
      </c>
      <c r="G11538" s="2">
        <f t="shared" si="720"/>
        <v>121.22879999999999</v>
      </c>
      <c r="H11538" s="2">
        <f t="shared" si="72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tr">
        <f t="shared" si="723"/>
        <v>loss</v>
      </c>
      <c r="P11538" s="2" t="s">
        <v>28</v>
      </c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722"/>
        <v>Good Sales</v>
      </c>
      <c r="F11539" s="2">
        <v>0.21</v>
      </c>
      <c r="G11539" s="2">
        <f t="shared" si="720"/>
        <v>914.20979999999997</v>
      </c>
      <c r="H11539" s="2">
        <f t="shared" si="72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tr">
        <f t="shared" si="723"/>
        <v>profit</v>
      </c>
      <c r="P11539" s="2" t="s">
        <v>48</v>
      </c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722"/>
        <v>concerning</v>
      </c>
      <c r="F11540" s="2">
        <v>0.34</v>
      </c>
      <c r="G11540" s="2">
        <f t="shared" si="720"/>
        <v>184.1678</v>
      </c>
      <c r="H11540" s="2">
        <f t="shared" si="72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tr">
        <f t="shared" si="723"/>
        <v>loss</v>
      </c>
      <c r="P11540" s="2" t="s">
        <v>23</v>
      </c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722"/>
        <v>Good Sales</v>
      </c>
      <c r="F11541" s="2">
        <v>0.17</v>
      </c>
      <c r="G11541" s="2">
        <f t="shared" si="720"/>
        <v>213.74950000000001</v>
      </c>
      <c r="H11541" s="2">
        <f t="shared" si="72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tr">
        <f t="shared" si="723"/>
        <v>loss</v>
      </c>
      <c r="P11541" s="2" t="s">
        <v>23</v>
      </c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722"/>
        <v>concerning</v>
      </c>
      <c r="F11542" s="2">
        <v>0.09</v>
      </c>
      <c r="G11542" s="2">
        <f t="shared" si="720"/>
        <v>49.320899999999995</v>
      </c>
      <c r="H11542" s="2">
        <f t="shared" si="72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tr">
        <f t="shared" si="723"/>
        <v>loss</v>
      </c>
      <c r="P11542" s="2" t="s">
        <v>39</v>
      </c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722"/>
        <v>concerning</v>
      </c>
      <c r="F11543" s="2">
        <v>0.35</v>
      </c>
      <c r="G11543" s="2">
        <f t="shared" si="720"/>
        <v>212.99599999999998</v>
      </c>
      <c r="H11543" s="2">
        <f t="shared" si="72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tr">
        <f t="shared" si="723"/>
        <v>loss</v>
      </c>
      <c r="P11543" s="2" t="s">
        <v>48</v>
      </c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722"/>
        <v>Good Sales</v>
      </c>
      <c r="F11544" s="2">
        <v>0.02</v>
      </c>
      <c r="G11544" s="2">
        <f t="shared" si="720"/>
        <v>53.335799999999999</v>
      </c>
      <c r="H11544" s="2">
        <f t="shared" si="72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tr">
        <f t="shared" si="723"/>
        <v>loss</v>
      </c>
      <c r="P11544" s="2" t="s">
        <v>23</v>
      </c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722"/>
        <v>Good Sales</v>
      </c>
      <c r="F11545" s="2">
        <v>0.36</v>
      </c>
      <c r="G11545" s="2">
        <f t="shared" si="720"/>
        <v>1247.8499999999999</v>
      </c>
      <c r="H11545" s="2">
        <f t="shared" si="72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tr">
        <f t="shared" si="723"/>
        <v>loss</v>
      </c>
      <c r="P11545" s="2" t="s">
        <v>48</v>
      </c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722"/>
        <v>Good Sales</v>
      </c>
      <c r="F11546" s="2">
        <v>0.13</v>
      </c>
      <c r="G11546" s="2">
        <f t="shared" si="720"/>
        <v>515.26279999999997</v>
      </c>
      <c r="H11546" s="2">
        <f t="shared" si="72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tr">
        <f t="shared" si="723"/>
        <v>profit</v>
      </c>
      <c r="P11546" s="2" t="s">
        <v>34</v>
      </c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722"/>
        <v>Good Sales</v>
      </c>
      <c r="F11547" s="2">
        <v>0.1</v>
      </c>
      <c r="G11547" s="2">
        <f t="shared" si="720"/>
        <v>350.577</v>
      </c>
      <c r="H11547" s="2">
        <f t="shared" si="72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tr">
        <f t="shared" si="723"/>
        <v>loss</v>
      </c>
      <c r="P11547" s="2" t="s">
        <v>17</v>
      </c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722"/>
        <v>Good Sales</v>
      </c>
      <c r="F11548" s="2">
        <v>0.19</v>
      </c>
      <c r="G11548" s="2">
        <f t="shared" si="720"/>
        <v>357.40899999999999</v>
      </c>
      <c r="H11548" s="2">
        <f t="shared" si="72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tr">
        <f t="shared" si="723"/>
        <v>loss</v>
      </c>
      <c r="P11548" s="2" t="s">
        <v>48</v>
      </c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722"/>
        <v>Good Sales</v>
      </c>
      <c r="F11549" s="2">
        <v>0.06</v>
      </c>
      <c r="G11549" s="2">
        <f t="shared" si="720"/>
        <v>169.8426</v>
      </c>
      <c r="H11549" s="2">
        <f t="shared" si="72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tr">
        <f t="shared" si="723"/>
        <v>loss</v>
      </c>
      <c r="P11549" s="2" t="s">
        <v>28</v>
      </c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722"/>
        <v>Good Sales</v>
      </c>
      <c r="F11550" s="2">
        <v>0.19</v>
      </c>
      <c r="G11550" s="2">
        <f t="shared" si="720"/>
        <v>882.6545000000001</v>
      </c>
      <c r="H11550" s="2">
        <f t="shared" si="72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tr">
        <f t="shared" si="723"/>
        <v>profit</v>
      </c>
      <c r="P11550" s="2" t="s">
        <v>39</v>
      </c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722"/>
        <v>Good Sales</v>
      </c>
      <c r="F11551" s="2">
        <v>0.05</v>
      </c>
      <c r="G11551" s="2">
        <f t="shared" si="720"/>
        <v>99.956500000000005</v>
      </c>
      <c r="H11551" s="2">
        <f t="shared" si="72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tr">
        <f t="shared" si="723"/>
        <v>loss</v>
      </c>
      <c r="P11551" s="2" t="s">
        <v>34</v>
      </c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722"/>
        <v>Good Sales</v>
      </c>
      <c r="F11552" s="2">
        <v>0.24</v>
      </c>
      <c r="G11552" s="2">
        <f t="shared" si="720"/>
        <v>320.8272</v>
      </c>
      <c r="H11552" s="2">
        <f t="shared" si="72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tr">
        <f t="shared" si="723"/>
        <v>loss</v>
      </c>
      <c r="P11552" s="2" t="s">
        <v>39</v>
      </c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722"/>
        <v>Good Sales</v>
      </c>
      <c r="F11553" s="2">
        <v>0.09</v>
      </c>
      <c r="G11553" s="2">
        <f t="shared" si="720"/>
        <v>238.01939999999999</v>
      </c>
      <c r="H11553" s="2">
        <f t="shared" si="72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tr">
        <f t="shared" si="723"/>
        <v>loss</v>
      </c>
      <c r="P11553" s="2" t="s">
        <v>34</v>
      </c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722"/>
        <v>Good Sales</v>
      </c>
      <c r="F11554" s="2">
        <v>0.06</v>
      </c>
      <c r="G11554" s="2">
        <f t="shared" si="720"/>
        <v>93.416399999999996</v>
      </c>
      <c r="H11554" s="2">
        <f t="shared" si="72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tr">
        <f t="shared" si="723"/>
        <v>loss</v>
      </c>
      <c r="P11554" s="2" t="s">
        <v>28</v>
      </c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722"/>
        <v>Good Sales</v>
      </c>
      <c r="F11555" s="2">
        <v>0.28999999999999998</v>
      </c>
      <c r="G11555" s="2">
        <f t="shared" si="720"/>
        <v>401.041</v>
      </c>
      <c r="H11555" s="2">
        <f t="shared" si="72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tr">
        <f t="shared" si="723"/>
        <v>loss</v>
      </c>
      <c r="P11555" s="2" t="s">
        <v>48</v>
      </c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722"/>
        <v>Good Sales</v>
      </c>
      <c r="F11556" s="2">
        <v>0.31</v>
      </c>
      <c r="G11556" s="2">
        <f t="shared" si="720"/>
        <v>1214.0034000000001</v>
      </c>
      <c r="H11556" s="2">
        <f t="shared" si="72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tr">
        <f t="shared" si="723"/>
        <v>loss</v>
      </c>
      <c r="P11556" s="2" t="s">
        <v>48</v>
      </c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722"/>
        <v>Good Sales</v>
      </c>
      <c r="F11557" s="2">
        <v>0</v>
      </c>
      <c r="G11557" s="2">
        <f t="shared" si="720"/>
        <v>0</v>
      </c>
      <c r="H11557" s="2">
        <f t="shared" si="72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tr">
        <f t="shared" si="723"/>
        <v>loss</v>
      </c>
      <c r="P11557" s="2" t="s">
        <v>34</v>
      </c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722"/>
        <v>Good Sales</v>
      </c>
      <c r="F11558" s="2">
        <v>0.19</v>
      </c>
      <c r="G11558" s="2">
        <f t="shared" si="720"/>
        <v>486.65649999999999</v>
      </c>
      <c r="H11558" s="2">
        <f t="shared" si="72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tr">
        <f t="shared" si="723"/>
        <v>loss</v>
      </c>
      <c r="P11558" s="2" t="s">
        <v>48</v>
      </c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722"/>
        <v>Good Sales</v>
      </c>
      <c r="F11559" s="2">
        <v>0.04</v>
      </c>
      <c r="G11559" s="2">
        <f t="shared" si="720"/>
        <v>156.83760000000001</v>
      </c>
      <c r="H11559" s="2">
        <f t="shared" si="72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tr">
        <f t="shared" si="723"/>
        <v>profit</v>
      </c>
      <c r="P11559" s="2" t="s">
        <v>28</v>
      </c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722"/>
        <v>Good Sales</v>
      </c>
      <c r="F11560" s="2">
        <v>0.37</v>
      </c>
      <c r="G11560" s="2">
        <f t="shared" si="720"/>
        <v>376.19380000000001</v>
      </c>
      <c r="H11560" s="2">
        <f t="shared" si="72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tr">
        <f t="shared" si="723"/>
        <v>loss</v>
      </c>
      <c r="P11560" s="2" t="s">
        <v>48</v>
      </c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722"/>
        <v>Good Sales</v>
      </c>
      <c r="F11561" s="2">
        <v>0.34</v>
      </c>
      <c r="G11561" s="2">
        <f t="shared" si="720"/>
        <v>946.37300000000005</v>
      </c>
      <c r="H11561" s="2">
        <f t="shared" si="72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tr">
        <f t="shared" si="723"/>
        <v>loss</v>
      </c>
      <c r="P11561" s="2" t="s">
        <v>17</v>
      </c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722"/>
        <v>Good Sales</v>
      </c>
      <c r="F11562" s="2">
        <v>0.02</v>
      </c>
      <c r="G11562" s="2">
        <f t="shared" si="720"/>
        <v>64.3476</v>
      </c>
      <c r="H11562" s="2">
        <f t="shared" si="72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tr">
        <f t="shared" si="723"/>
        <v>profit</v>
      </c>
      <c r="P11562" s="2" t="s">
        <v>48</v>
      </c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722"/>
        <v>Good Sales</v>
      </c>
      <c r="F11563" s="2">
        <v>0.47</v>
      </c>
      <c r="G11563" s="2">
        <f t="shared" si="720"/>
        <v>1176.9974999999999</v>
      </c>
      <c r="H11563" s="2">
        <f t="shared" si="72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tr">
        <f t="shared" si="723"/>
        <v>loss</v>
      </c>
      <c r="P11563" s="2" t="s">
        <v>34</v>
      </c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722"/>
        <v>concerning</v>
      </c>
      <c r="F11564" s="2">
        <v>0.48</v>
      </c>
      <c r="G11564" s="2">
        <f t="shared" si="720"/>
        <v>322.9008</v>
      </c>
      <c r="H11564" s="2">
        <f t="shared" si="72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tr">
        <f t="shared" si="723"/>
        <v>loss</v>
      </c>
      <c r="P11564" s="2" t="s">
        <v>34</v>
      </c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722"/>
        <v>Good Sales</v>
      </c>
      <c r="F11565" s="2">
        <v>0.17</v>
      </c>
      <c r="G11565" s="2">
        <f t="shared" si="720"/>
        <v>628.50530000000003</v>
      </c>
      <c r="H11565" s="2">
        <f t="shared" si="72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tr">
        <f t="shared" si="723"/>
        <v>profit</v>
      </c>
      <c r="P11565" s="2" t="s">
        <v>48</v>
      </c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722"/>
        <v>Good Sales</v>
      </c>
      <c r="F11566" s="2">
        <v>7.0000000000000007E-2</v>
      </c>
      <c r="G11566" s="2">
        <f t="shared" si="720"/>
        <v>294.80360000000002</v>
      </c>
      <c r="H11566" s="2">
        <f t="shared" si="72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tr">
        <f t="shared" si="723"/>
        <v>loss</v>
      </c>
      <c r="P11566" s="2" t="s">
        <v>48</v>
      </c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722"/>
        <v>Good Sales</v>
      </c>
      <c r="F11567" s="2">
        <v>0.06</v>
      </c>
      <c r="G11567" s="2">
        <f t="shared" si="720"/>
        <v>192.75659999999999</v>
      </c>
      <c r="H11567" s="2">
        <f t="shared" si="72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tr">
        <f t="shared" si="723"/>
        <v>profit</v>
      </c>
      <c r="P11567" s="2" t="s">
        <v>28</v>
      </c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722"/>
        <v>Good Sales</v>
      </c>
      <c r="F11568" s="2">
        <v>0.42</v>
      </c>
      <c r="G11568" s="2">
        <f t="shared" si="720"/>
        <v>390.13380000000001</v>
      </c>
      <c r="H11568" s="2">
        <f t="shared" si="72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tr">
        <f t="shared" si="723"/>
        <v>loss</v>
      </c>
      <c r="P11568" s="2" t="s">
        <v>17</v>
      </c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722"/>
        <v>concerning</v>
      </c>
      <c r="F11569" s="2">
        <v>0.23</v>
      </c>
      <c r="G11569" s="2">
        <f t="shared" si="720"/>
        <v>107.02130000000001</v>
      </c>
      <c r="H11569" s="2">
        <f t="shared" si="72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tr">
        <f t="shared" si="723"/>
        <v>loss</v>
      </c>
      <c r="P11569" s="2" t="s">
        <v>23</v>
      </c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722"/>
        <v>Good Sales</v>
      </c>
      <c r="F11570" s="2">
        <v>0</v>
      </c>
      <c r="G11570" s="2">
        <f t="shared" si="720"/>
        <v>0</v>
      </c>
      <c r="H11570" s="2">
        <f t="shared" si="72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tr">
        <f t="shared" si="723"/>
        <v>loss</v>
      </c>
      <c r="P11570" s="2" t="s">
        <v>48</v>
      </c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722"/>
        <v>concerning</v>
      </c>
      <c r="F11571" s="2">
        <v>0.46</v>
      </c>
      <c r="G11571" s="2">
        <f t="shared" si="720"/>
        <v>129.375</v>
      </c>
      <c r="H11571" s="2">
        <f t="shared" si="72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tr">
        <f t="shared" si="723"/>
        <v>loss</v>
      </c>
      <c r="P11571" s="2" t="s">
        <v>17</v>
      </c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722"/>
        <v>Good Sales</v>
      </c>
      <c r="F11572" s="2">
        <v>0.3</v>
      </c>
      <c r="G11572" s="2">
        <f t="shared" si="720"/>
        <v>1263.6510000000001</v>
      </c>
      <c r="H11572" s="2">
        <f t="shared" si="72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tr">
        <f t="shared" si="723"/>
        <v>profit</v>
      </c>
      <c r="P11572" s="2" t="s">
        <v>34</v>
      </c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722"/>
        <v>Good Sales</v>
      </c>
      <c r="F11573" s="2">
        <v>0.35</v>
      </c>
      <c r="G11573" s="2">
        <f t="shared" si="720"/>
        <v>1240.75</v>
      </c>
      <c r="H11573" s="2">
        <f t="shared" si="72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tr">
        <f t="shared" si="723"/>
        <v>loss</v>
      </c>
      <c r="P11573" s="2" t="s">
        <v>28</v>
      </c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722"/>
        <v>Good Sales</v>
      </c>
      <c r="F11574" s="2">
        <v>0.41</v>
      </c>
      <c r="G11574" s="2">
        <f t="shared" si="720"/>
        <v>1173.4486999999999</v>
      </c>
      <c r="H11574" s="2">
        <f t="shared" si="72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tr">
        <f t="shared" si="723"/>
        <v>loss</v>
      </c>
      <c r="P11574" s="2" t="s">
        <v>48</v>
      </c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722"/>
        <v>Good Sales</v>
      </c>
      <c r="F11575" s="2">
        <v>0.41</v>
      </c>
      <c r="G11575" s="2">
        <f t="shared" si="720"/>
        <v>1828.2719999999997</v>
      </c>
      <c r="H11575" s="2">
        <f t="shared" si="72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tr">
        <f t="shared" si="723"/>
        <v>loss</v>
      </c>
      <c r="P11575" s="2" t="s">
        <v>39</v>
      </c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722"/>
        <v>concerning</v>
      </c>
      <c r="F11576" s="2">
        <v>0.04</v>
      </c>
      <c r="G11576" s="2">
        <f t="shared" si="720"/>
        <v>25.578400000000002</v>
      </c>
      <c r="H11576" s="2">
        <f t="shared" si="72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tr">
        <f t="shared" si="723"/>
        <v>loss</v>
      </c>
      <c r="P11576" s="2" t="s">
        <v>39</v>
      </c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722"/>
        <v>Good Sales</v>
      </c>
      <c r="F11577" s="2">
        <v>0.28999999999999998</v>
      </c>
      <c r="G11577" s="2">
        <f t="shared" si="720"/>
        <v>1044.2465</v>
      </c>
      <c r="H11577" s="2">
        <f t="shared" si="72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tr">
        <f t="shared" si="723"/>
        <v>loss</v>
      </c>
      <c r="P11577" s="2" t="s">
        <v>23</v>
      </c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722"/>
        <v>Good Sales</v>
      </c>
      <c r="F11578" s="2">
        <v>0.35</v>
      </c>
      <c r="G11578" s="2">
        <f t="shared" si="720"/>
        <v>286.47499999999997</v>
      </c>
      <c r="H11578" s="2">
        <f t="shared" si="72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tr">
        <f t="shared" si="723"/>
        <v>loss</v>
      </c>
      <c r="P11578" s="2" t="s">
        <v>34</v>
      </c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722"/>
        <v>concerning</v>
      </c>
      <c r="F11579" s="2">
        <v>0.04</v>
      </c>
      <c r="G11579" s="2">
        <f t="shared" si="720"/>
        <v>15.941199999999998</v>
      </c>
      <c r="H11579" s="2">
        <f t="shared" si="72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tr">
        <f t="shared" si="723"/>
        <v>loss</v>
      </c>
      <c r="P11579" s="2" t="s">
        <v>34</v>
      </c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722"/>
        <v>concerning</v>
      </c>
      <c r="F11580" s="2">
        <v>0.11</v>
      </c>
      <c r="G11580" s="2">
        <f t="shared" si="720"/>
        <v>82.635300000000001</v>
      </c>
      <c r="H11580" s="2">
        <f t="shared" si="72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tr">
        <f t="shared" si="723"/>
        <v>loss</v>
      </c>
      <c r="P11580" s="2" t="s">
        <v>39</v>
      </c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722"/>
        <v>Good Sales</v>
      </c>
      <c r="F11581" s="2">
        <v>0.2</v>
      </c>
      <c r="G11581" s="2">
        <f t="shared" si="720"/>
        <v>951.92200000000003</v>
      </c>
      <c r="H11581" s="2">
        <f t="shared" si="72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tr">
        <f t="shared" si="723"/>
        <v>loss</v>
      </c>
      <c r="P11581" s="2" t="s">
        <v>39</v>
      </c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722"/>
        <v>Good Sales</v>
      </c>
      <c r="F11582" s="2">
        <v>0.44</v>
      </c>
      <c r="G11582" s="2">
        <f t="shared" si="720"/>
        <v>993.57279999999992</v>
      </c>
      <c r="H11582" s="2">
        <f t="shared" si="72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tr">
        <f t="shared" si="723"/>
        <v>loss</v>
      </c>
      <c r="P11582" s="2" t="s">
        <v>17</v>
      </c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722"/>
        <v>concerning</v>
      </c>
      <c r="F11583" s="2">
        <v>0.43</v>
      </c>
      <c r="G11583" s="2">
        <f t="shared" si="720"/>
        <v>146.23439999999999</v>
      </c>
      <c r="H11583" s="2">
        <f t="shared" si="72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tr">
        <f t="shared" si="723"/>
        <v>loss</v>
      </c>
      <c r="P11583" s="2" t="s">
        <v>34</v>
      </c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722"/>
        <v>Good Sales</v>
      </c>
      <c r="F11584" s="2">
        <v>0.39</v>
      </c>
      <c r="G11584" s="2">
        <f t="shared" si="720"/>
        <v>1154.3259</v>
      </c>
      <c r="H11584" s="2">
        <f t="shared" si="72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tr">
        <f t="shared" si="723"/>
        <v>loss</v>
      </c>
      <c r="P11584" s="2" t="s">
        <v>39</v>
      </c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722"/>
        <v>Good Sales</v>
      </c>
      <c r="F11585" s="2">
        <v>0.5</v>
      </c>
      <c r="G11585" s="2">
        <f t="shared" si="720"/>
        <v>539.29999999999995</v>
      </c>
      <c r="H11585" s="2">
        <f t="shared" si="72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tr">
        <f t="shared" si="723"/>
        <v>loss</v>
      </c>
      <c r="P11585" s="2" t="s">
        <v>39</v>
      </c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722"/>
        <v>concerning</v>
      </c>
      <c r="F11586" s="2">
        <v>0.12</v>
      </c>
      <c r="G11586" s="2">
        <f t="shared" ref="G11586:G11649" si="724">D11586*F11586</f>
        <v>16.02</v>
      </c>
      <c r="H11586" s="2">
        <f t="shared" ref="H11586:H11649" si="725">D11586-G11586</f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tr">
        <f t="shared" si="723"/>
        <v>loss</v>
      </c>
      <c r="P11586" s="2" t="s">
        <v>28</v>
      </c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726">IF(D11587&gt;800,"Good Sales","concerning")</f>
        <v>Good Sales</v>
      </c>
      <c r="F11587" s="2">
        <v>0.23</v>
      </c>
      <c r="G11587" s="2">
        <f t="shared" si="724"/>
        <v>877.7007000000001</v>
      </c>
      <c r="H11587" s="2">
        <f t="shared" si="725"/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tr">
        <f t="shared" ref="O11587:O11650" si="727">IF(N11587&gt;800,"profit","loss")</f>
        <v>loss</v>
      </c>
      <c r="P11587" s="2" t="s">
        <v>23</v>
      </c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726"/>
        <v>Good Sales</v>
      </c>
      <c r="F11588" s="2">
        <v>0.22</v>
      </c>
      <c r="G11588" s="2">
        <f t="shared" si="724"/>
        <v>188.9426</v>
      </c>
      <c r="H11588" s="2">
        <f t="shared" si="725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tr">
        <f t="shared" si="727"/>
        <v>loss</v>
      </c>
      <c r="P11588" s="2" t="s">
        <v>39</v>
      </c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726"/>
        <v>Good Sales</v>
      </c>
      <c r="F11589" s="2">
        <v>0.34</v>
      </c>
      <c r="G11589" s="2">
        <f t="shared" si="724"/>
        <v>1604.1812000000002</v>
      </c>
      <c r="H11589" s="2">
        <f t="shared" si="725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tr">
        <f t="shared" si="727"/>
        <v>profit</v>
      </c>
      <c r="P11589" s="2" t="s">
        <v>39</v>
      </c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726"/>
        <v>Good Sales</v>
      </c>
      <c r="F11590" s="2">
        <v>0.43</v>
      </c>
      <c r="G11590" s="2">
        <f t="shared" si="724"/>
        <v>1292.0295999999998</v>
      </c>
      <c r="H11590" s="2">
        <f t="shared" si="725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tr">
        <f t="shared" si="727"/>
        <v>profit</v>
      </c>
      <c r="P11590" s="2" t="s">
        <v>39</v>
      </c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726"/>
        <v>concerning</v>
      </c>
      <c r="F11591" s="2">
        <v>0.25</v>
      </c>
      <c r="G11591" s="2">
        <f t="shared" si="724"/>
        <v>131.57</v>
      </c>
      <c r="H11591" s="2">
        <f t="shared" si="725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tr">
        <f t="shared" si="727"/>
        <v>loss</v>
      </c>
      <c r="P11591" s="2" t="s">
        <v>48</v>
      </c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726"/>
        <v>Good Sales</v>
      </c>
      <c r="F11592" s="2">
        <v>0.25</v>
      </c>
      <c r="G11592" s="2">
        <f t="shared" si="724"/>
        <v>291.83499999999998</v>
      </c>
      <c r="H11592" s="2">
        <f t="shared" si="725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tr">
        <f t="shared" si="727"/>
        <v>loss</v>
      </c>
      <c r="P11592" s="2" t="s">
        <v>39</v>
      </c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726"/>
        <v>Good Sales</v>
      </c>
      <c r="F11593" s="2">
        <v>0.3</v>
      </c>
      <c r="G11593" s="2">
        <f t="shared" si="724"/>
        <v>927.94199999999989</v>
      </c>
      <c r="H11593" s="2">
        <f t="shared" si="725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tr">
        <f t="shared" si="727"/>
        <v>loss</v>
      </c>
      <c r="P11593" s="2" t="s">
        <v>23</v>
      </c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726"/>
        <v>Good Sales</v>
      </c>
      <c r="F11594" s="2">
        <v>0.37</v>
      </c>
      <c r="G11594" s="2">
        <f t="shared" si="724"/>
        <v>649.99749999999995</v>
      </c>
      <c r="H11594" s="2">
        <f t="shared" si="725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tr">
        <f t="shared" si="727"/>
        <v>loss</v>
      </c>
      <c r="P11594" s="2" t="s">
        <v>34</v>
      </c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726"/>
        <v>Good Sales</v>
      </c>
      <c r="F11595" s="2">
        <v>0.1</v>
      </c>
      <c r="G11595" s="2">
        <f t="shared" si="724"/>
        <v>270.75</v>
      </c>
      <c r="H11595" s="2">
        <f t="shared" si="725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tr">
        <f t="shared" si="727"/>
        <v>loss</v>
      </c>
      <c r="P11595" s="2" t="s">
        <v>48</v>
      </c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726"/>
        <v>Good Sales</v>
      </c>
      <c r="F11596" s="2">
        <v>0.48</v>
      </c>
      <c r="G11596" s="2">
        <f t="shared" si="724"/>
        <v>1928.4528</v>
      </c>
      <c r="H11596" s="2">
        <f t="shared" si="725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tr">
        <f t="shared" si="727"/>
        <v>loss</v>
      </c>
      <c r="P11596" s="2" t="s">
        <v>48</v>
      </c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726"/>
        <v>Good Sales</v>
      </c>
      <c r="F11597" s="2">
        <v>0.05</v>
      </c>
      <c r="G11597" s="2">
        <f t="shared" si="724"/>
        <v>199.1875</v>
      </c>
      <c r="H11597" s="2">
        <f t="shared" si="725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tr">
        <f t="shared" si="727"/>
        <v>profit</v>
      </c>
      <c r="P11597" s="2" t="s">
        <v>28</v>
      </c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726"/>
        <v>Good Sales</v>
      </c>
      <c r="F11598" s="2">
        <v>0.01</v>
      </c>
      <c r="G11598" s="2">
        <f t="shared" si="724"/>
        <v>35.2014</v>
      </c>
      <c r="H11598" s="2">
        <f t="shared" si="725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tr">
        <f t="shared" si="727"/>
        <v>loss</v>
      </c>
      <c r="P11598" s="2" t="s">
        <v>48</v>
      </c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726"/>
        <v>Good Sales</v>
      </c>
      <c r="F11599" s="2">
        <v>0.18</v>
      </c>
      <c r="G11599" s="2">
        <f t="shared" si="724"/>
        <v>799.50059999999996</v>
      </c>
      <c r="H11599" s="2">
        <f t="shared" si="725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tr">
        <f t="shared" si="727"/>
        <v>profit</v>
      </c>
      <c r="P11599" s="2" t="s">
        <v>23</v>
      </c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726"/>
        <v>Good Sales</v>
      </c>
      <c r="F11600" s="2">
        <v>0.35</v>
      </c>
      <c r="G11600" s="2">
        <f t="shared" si="724"/>
        <v>376.90449999999993</v>
      </c>
      <c r="H11600" s="2">
        <f t="shared" si="725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tr">
        <f t="shared" si="727"/>
        <v>loss</v>
      </c>
      <c r="P11600" s="2" t="s">
        <v>39</v>
      </c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726"/>
        <v>Good Sales</v>
      </c>
      <c r="F11601" s="2">
        <v>0.49</v>
      </c>
      <c r="G11601" s="2">
        <f t="shared" si="724"/>
        <v>474.55520000000001</v>
      </c>
      <c r="H11601" s="2">
        <f t="shared" si="725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tr">
        <f t="shared" si="727"/>
        <v>loss</v>
      </c>
      <c r="P11601" s="2" t="s">
        <v>28</v>
      </c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726"/>
        <v>Good Sales</v>
      </c>
      <c r="F11602" s="2">
        <v>0.47</v>
      </c>
      <c r="G11602" s="2">
        <f t="shared" si="724"/>
        <v>1887.9006999999999</v>
      </c>
      <c r="H11602" s="2">
        <f t="shared" si="725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tr">
        <f t="shared" si="727"/>
        <v>loss</v>
      </c>
      <c r="P11602" s="2" t="s">
        <v>28</v>
      </c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726"/>
        <v>Good Sales</v>
      </c>
      <c r="F11603" s="2">
        <v>0.34</v>
      </c>
      <c r="G11603" s="2">
        <f t="shared" si="724"/>
        <v>568.60239999999999</v>
      </c>
      <c r="H11603" s="2">
        <f t="shared" si="725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tr">
        <f t="shared" si="727"/>
        <v>loss</v>
      </c>
      <c r="P11603" s="2" t="s">
        <v>17</v>
      </c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726"/>
        <v>Good Sales</v>
      </c>
      <c r="F11604" s="2">
        <v>0.22</v>
      </c>
      <c r="G11604" s="2">
        <f t="shared" si="724"/>
        <v>574.1318</v>
      </c>
      <c r="H11604" s="2">
        <f t="shared" si="725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tr">
        <f t="shared" si="727"/>
        <v>loss</v>
      </c>
      <c r="P11604" s="2" t="s">
        <v>48</v>
      </c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726"/>
        <v>Good Sales</v>
      </c>
      <c r="F11605" s="2">
        <v>0.3</v>
      </c>
      <c r="G11605" s="2">
        <f t="shared" si="724"/>
        <v>1123.6109999999999</v>
      </c>
      <c r="H11605" s="2">
        <f t="shared" si="725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tr">
        <f t="shared" si="727"/>
        <v>loss</v>
      </c>
      <c r="P11605" s="2" t="s">
        <v>28</v>
      </c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726"/>
        <v>Good Sales</v>
      </c>
      <c r="F11606" s="2">
        <v>0.48</v>
      </c>
      <c r="G11606" s="2">
        <f t="shared" si="724"/>
        <v>979.23359999999991</v>
      </c>
      <c r="H11606" s="2">
        <f t="shared" si="725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tr">
        <f t="shared" si="727"/>
        <v>loss</v>
      </c>
      <c r="P11606" s="2" t="s">
        <v>17</v>
      </c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726"/>
        <v>concerning</v>
      </c>
      <c r="F11607" s="2">
        <v>0.13</v>
      </c>
      <c r="G11607" s="2">
        <f t="shared" si="724"/>
        <v>95.914000000000001</v>
      </c>
      <c r="H11607" s="2">
        <f t="shared" si="725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tr">
        <f t="shared" si="727"/>
        <v>loss</v>
      </c>
      <c r="P11607" s="2" t="s">
        <v>28</v>
      </c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726"/>
        <v>Good Sales</v>
      </c>
      <c r="F11608" s="2">
        <v>0.24</v>
      </c>
      <c r="G11608" s="2">
        <f t="shared" si="724"/>
        <v>823.04160000000002</v>
      </c>
      <c r="H11608" s="2">
        <f t="shared" si="725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tr">
        <f t="shared" si="727"/>
        <v>profit</v>
      </c>
      <c r="P11608" s="2" t="s">
        <v>48</v>
      </c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726"/>
        <v>Good Sales</v>
      </c>
      <c r="F11609" s="2">
        <v>0.35</v>
      </c>
      <c r="G11609" s="2">
        <f t="shared" si="724"/>
        <v>1436.4279999999999</v>
      </c>
      <c r="H11609" s="2">
        <f t="shared" si="725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tr">
        <f t="shared" si="727"/>
        <v>loss</v>
      </c>
      <c r="P11609" s="2" t="s">
        <v>48</v>
      </c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726"/>
        <v>concerning</v>
      </c>
      <c r="F11610" s="2">
        <v>0.01</v>
      </c>
      <c r="G11610" s="2">
        <f t="shared" si="724"/>
        <v>1.6271000000000002</v>
      </c>
      <c r="H11610" s="2">
        <f t="shared" si="725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tr">
        <f t="shared" si="727"/>
        <v>loss</v>
      </c>
      <c r="P11610" s="2" t="s">
        <v>23</v>
      </c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726"/>
        <v>Good Sales</v>
      </c>
      <c r="F11611" s="2">
        <v>0.19</v>
      </c>
      <c r="G11611" s="2">
        <f t="shared" si="724"/>
        <v>542.73689999999999</v>
      </c>
      <c r="H11611" s="2">
        <f t="shared" si="725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tr">
        <f t="shared" si="727"/>
        <v>loss</v>
      </c>
      <c r="P11611" s="2" t="s">
        <v>34</v>
      </c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726"/>
        <v>Good Sales</v>
      </c>
      <c r="F11612" s="2">
        <v>0.28000000000000003</v>
      </c>
      <c r="G11612" s="2">
        <f t="shared" si="724"/>
        <v>672.02240000000006</v>
      </c>
      <c r="H11612" s="2">
        <f t="shared" si="725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tr">
        <f t="shared" si="727"/>
        <v>loss</v>
      </c>
      <c r="P11612" s="2" t="s">
        <v>39</v>
      </c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726"/>
        <v>Good Sales</v>
      </c>
      <c r="F11613" s="2">
        <v>0.45</v>
      </c>
      <c r="G11613" s="2">
        <f t="shared" si="724"/>
        <v>617.40899999999999</v>
      </c>
      <c r="H11613" s="2">
        <f t="shared" si="725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tr">
        <f t="shared" si="727"/>
        <v>loss</v>
      </c>
      <c r="P11613" s="2" t="s">
        <v>39</v>
      </c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726"/>
        <v>Good Sales</v>
      </c>
      <c r="F11614" s="2">
        <v>0.5</v>
      </c>
      <c r="G11614" s="2">
        <f t="shared" si="724"/>
        <v>444.52</v>
      </c>
      <c r="H11614" s="2">
        <f t="shared" si="725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tr">
        <f t="shared" si="727"/>
        <v>loss</v>
      </c>
      <c r="P11614" s="2" t="s">
        <v>39</v>
      </c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726"/>
        <v>Good Sales</v>
      </c>
      <c r="F11615" s="2">
        <v>0.28000000000000003</v>
      </c>
      <c r="G11615" s="2">
        <f t="shared" si="724"/>
        <v>285.9864</v>
      </c>
      <c r="H11615" s="2">
        <f t="shared" si="725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tr">
        <f t="shared" si="727"/>
        <v>loss</v>
      </c>
      <c r="P11615" s="2" t="s">
        <v>34</v>
      </c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726"/>
        <v>Good Sales</v>
      </c>
      <c r="F11616" s="2">
        <v>0.47</v>
      </c>
      <c r="G11616" s="2">
        <f t="shared" si="724"/>
        <v>1716.6138999999998</v>
      </c>
      <c r="H11616" s="2">
        <f t="shared" si="725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tr">
        <f t="shared" si="727"/>
        <v>loss</v>
      </c>
      <c r="P11616" s="2" t="s">
        <v>34</v>
      </c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726"/>
        <v>Good Sales</v>
      </c>
      <c r="F11617" s="2">
        <v>0.05</v>
      </c>
      <c r="G11617" s="2">
        <f t="shared" si="724"/>
        <v>136.36800000000002</v>
      </c>
      <c r="H11617" s="2">
        <f t="shared" si="725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tr">
        <f t="shared" si="727"/>
        <v>loss</v>
      </c>
      <c r="P11617" s="2" t="s">
        <v>17</v>
      </c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726"/>
        <v>Good Sales</v>
      </c>
      <c r="F11618" s="2">
        <v>0.35</v>
      </c>
      <c r="G11618" s="2">
        <f t="shared" si="724"/>
        <v>1717.6809999999998</v>
      </c>
      <c r="H11618" s="2">
        <f t="shared" si="725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tr">
        <f t="shared" si="727"/>
        <v>profit</v>
      </c>
      <c r="P11618" s="2" t="s">
        <v>39</v>
      </c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726"/>
        <v>Good Sales</v>
      </c>
      <c r="F11619" s="2">
        <v>0.2</v>
      </c>
      <c r="G11619" s="2">
        <f t="shared" si="724"/>
        <v>258.36599999999999</v>
      </c>
      <c r="H11619" s="2">
        <f t="shared" si="725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tr">
        <f t="shared" si="727"/>
        <v>loss</v>
      </c>
      <c r="P11619" s="2" t="s">
        <v>17</v>
      </c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726"/>
        <v>Good Sales</v>
      </c>
      <c r="F11620" s="2">
        <v>0.38</v>
      </c>
      <c r="G11620" s="2">
        <f t="shared" si="724"/>
        <v>1819.7554</v>
      </c>
      <c r="H11620" s="2">
        <f t="shared" si="725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tr">
        <f t="shared" si="727"/>
        <v>loss</v>
      </c>
      <c r="P11620" s="2" t="s">
        <v>17</v>
      </c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726"/>
        <v>Good Sales</v>
      </c>
      <c r="F11621" s="2">
        <v>0.43</v>
      </c>
      <c r="G11621" s="2">
        <f t="shared" si="724"/>
        <v>1128.3371999999999</v>
      </c>
      <c r="H11621" s="2">
        <f t="shared" si="725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tr">
        <f t="shared" si="727"/>
        <v>loss</v>
      </c>
      <c r="P11621" s="2" t="s">
        <v>28</v>
      </c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726"/>
        <v>Good Sales</v>
      </c>
      <c r="F11622" s="2">
        <v>0.03</v>
      </c>
      <c r="G11622" s="2">
        <f t="shared" si="724"/>
        <v>24.465899999999998</v>
      </c>
      <c r="H11622" s="2">
        <f t="shared" si="725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tr">
        <f t="shared" si="727"/>
        <v>loss</v>
      </c>
      <c r="P11622" s="2" t="s">
        <v>39</v>
      </c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726"/>
        <v>Good Sales</v>
      </c>
      <c r="F11623" s="2">
        <v>0.47</v>
      </c>
      <c r="G11623" s="2">
        <f t="shared" si="724"/>
        <v>388.25760000000002</v>
      </c>
      <c r="H11623" s="2">
        <f t="shared" si="725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tr">
        <f t="shared" si="727"/>
        <v>loss</v>
      </c>
      <c r="P11623" s="2" t="s">
        <v>34</v>
      </c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726"/>
        <v>Good Sales</v>
      </c>
      <c r="F11624" s="2">
        <v>0.03</v>
      </c>
      <c r="G11624" s="2">
        <f t="shared" si="724"/>
        <v>92.459400000000002</v>
      </c>
      <c r="H11624" s="2">
        <f t="shared" si="725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tr">
        <f t="shared" si="727"/>
        <v>profit</v>
      </c>
      <c r="P11624" s="2" t="s">
        <v>17</v>
      </c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726"/>
        <v>Good Sales</v>
      </c>
      <c r="F11625" s="2">
        <v>0.38</v>
      </c>
      <c r="G11625" s="2">
        <f t="shared" si="724"/>
        <v>1586.1086</v>
      </c>
      <c r="H11625" s="2">
        <f t="shared" si="725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tr">
        <f t="shared" si="727"/>
        <v>loss</v>
      </c>
      <c r="P11625" s="2" t="s">
        <v>39</v>
      </c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726"/>
        <v>Good Sales</v>
      </c>
      <c r="F11626" s="2">
        <v>0.03</v>
      </c>
      <c r="G11626" s="2">
        <f t="shared" si="724"/>
        <v>112.91369999999999</v>
      </c>
      <c r="H11626" s="2">
        <f t="shared" si="725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tr">
        <f t="shared" si="727"/>
        <v>profit</v>
      </c>
      <c r="P11626" s="2" t="s">
        <v>23</v>
      </c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726"/>
        <v>Good Sales</v>
      </c>
      <c r="F11627" s="2">
        <v>0.43</v>
      </c>
      <c r="G11627" s="2">
        <f t="shared" si="724"/>
        <v>1424.4050999999999</v>
      </c>
      <c r="H11627" s="2">
        <f t="shared" si="725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tr">
        <f t="shared" si="727"/>
        <v>loss</v>
      </c>
      <c r="P11627" s="2" t="s">
        <v>23</v>
      </c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726"/>
        <v>Good Sales</v>
      </c>
      <c r="F11628" s="2">
        <v>0.1</v>
      </c>
      <c r="G11628" s="2">
        <f t="shared" si="724"/>
        <v>94.333000000000013</v>
      </c>
      <c r="H11628" s="2">
        <f t="shared" si="725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tr">
        <f t="shared" si="727"/>
        <v>loss</v>
      </c>
      <c r="P11628" s="2" t="s">
        <v>23</v>
      </c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726"/>
        <v>concerning</v>
      </c>
      <c r="F11629" s="2">
        <v>0.22</v>
      </c>
      <c r="G11629" s="2">
        <f t="shared" si="724"/>
        <v>138.79140000000001</v>
      </c>
      <c r="H11629" s="2">
        <f t="shared" si="725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tr">
        <f t="shared" si="727"/>
        <v>loss</v>
      </c>
      <c r="P11629" s="2" t="s">
        <v>48</v>
      </c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726"/>
        <v>concerning</v>
      </c>
      <c r="F11630" s="2">
        <v>0.47</v>
      </c>
      <c r="G11630" s="2">
        <f t="shared" si="724"/>
        <v>47.573399999999999</v>
      </c>
      <c r="H11630" s="2">
        <f t="shared" si="725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tr">
        <f t="shared" si="727"/>
        <v>loss</v>
      </c>
      <c r="P11630" s="2" t="s">
        <v>39</v>
      </c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726"/>
        <v>concerning</v>
      </c>
      <c r="F11631" s="2">
        <v>0.4</v>
      </c>
      <c r="G11631" s="2">
        <f t="shared" si="724"/>
        <v>239.51599999999999</v>
      </c>
      <c r="H11631" s="2">
        <f t="shared" si="725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tr">
        <f t="shared" si="727"/>
        <v>loss</v>
      </c>
      <c r="P11631" s="2" t="s">
        <v>17</v>
      </c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726"/>
        <v>Good Sales</v>
      </c>
      <c r="F11632" s="2">
        <v>0.39</v>
      </c>
      <c r="G11632" s="2">
        <f t="shared" si="724"/>
        <v>1503.528</v>
      </c>
      <c r="H11632" s="2">
        <f t="shared" si="725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tr">
        <f t="shared" si="727"/>
        <v>loss</v>
      </c>
      <c r="P11632" s="2" t="s">
        <v>23</v>
      </c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726"/>
        <v>Good Sales</v>
      </c>
      <c r="F11633" s="2">
        <v>0.38</v>
      </c>
      <c r="G11633" s="2">
        <f t="shared" si="724"/>
        <v>1704.9536000000001</v>
      </c>
      <c r="H11633" s="2">
        <f t="shared" si="725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tr">
        <f t="shared" si="727"/>
        <v>loss</v>
      </c>
      <c r="P11633" s="2" t="s">
        <v>48</v>
      </c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726"/>
        <v>Good Sales</v>
      </c>
      <c r="F11634" s="2">
        <v>0.28000000000000003</v>
      </c>
      <c r="G11634" s="2">
        <f t="shared" si="724"/>
        <v>357.76160000000004</v>
      </c>
      <c r="H11634" s="2">
        <f t="shared" si="725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tr">
        <f t="shared" si="727"/>
        <v>loss</v>
      </c>
      <c r="P11634" s="2" t="s">
        <v>39</v>
      </c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726"/>
        <v>Good Sales</v>
      </c>
      <c r="F11635" s="2">
        <v>0.48</v>
      </c>
      <c r="G11635" s="2">
        <f t="shared" si="724"/>
        <v>1917.5904</v>
      </c>
      <c r="H11635" s="2">
        <f t="shared" si="725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tr">
        <f t="shared" si="727"/>
        <v>loss</v>
      </c>
      <c r="P11635" s="2" t="s">
        <v>48</v>
      </c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726"/>
        <v>Good Sales</v>
      </c>
      <c r="F11636" s="2">
        <v>0.42</v>
      </c>
      <c r="G11636" s="2">
        <f t="shared" si="724"/>
        <v>451.23119999999994</v>
      </c>
      <c r="H11636" s="2">
        <f t="shared" si="725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tr">
        <f t="shared" si="727"/>
        <v>loss</v>
      </c>
      <c r="P11636" s="2" t="s">
        <v>17</v>
      </c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726"/>
        <v>Good Sales</v>
      </c>
      <c r="F11637" s="2">
        <v>0.22</v>
      </c>
      <c r="G11637" s="2">
        <f t="shared" si="724"/>
        <v>290.71460000000002</v>
      </c>
      <c r="H11637" s="2">
        <f t="shared" si="725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tr">
        <f t="shared" si="727"/>
        <v>loss</v>
      </c>
      <c r="P11637" s="2" t="s">
        <v>23</v>
      </c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726"/>
        <v>Good Sales</v>
      </c>
      <c r="F11638" s="2">
        <v>0.37</v>
      </c>
      <c r="G11638" s="2">
        <f t="shared" si="724"/>
        <v>443.39689999999996</v>
      </c>
      <c r="H11638" s="2">
        <f t="shared" si="725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tr">
        <f t="shared" si="727"/>
        <v>loss</v>
      </c>
      <c r="P11638" s="2" t="s">
        <v>23</v>
      </c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726"/>
        <v>concerning</v>
      </c>
      <c r="F11639" s="2">
        <v>0.5</v>
      </c>
      <c r="G11639" s="2">
        <f t="shared" si="724"/>
        <v>176.74</v>
      </c>
      <c r="H11639" s="2">
        <f t="shared" si="725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tr">
        <f t="shared" si="727"/>
        <v>loss</v>
      </c>
      <c r="P11639" s="2" t="s">
        <v>28</v>
      </c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726"/>
        <v>Good Sales</v>
      </c>
      <c r="F11640" s="2">
        <v>0.44</v>
      </c>
      <c r="G11640" s="2">
        <f t="shared" si="724"/>
        <v>462.39600000000002</v>
      </c>
      <c r="H11640" s="2">
        <f t="shared" si="725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tr">
        <f t="shared" si="727"/>
        <v>loss</v>
      </c>
      <c r="P11640" s="2" t="s">
        <v>23</v>
      </c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726"/>
        <v>Good Sales</v>
      </c>
      <c r="F11641" s="2">
        <v>0</v>
      </c>
      <c r="G11641" s="2">
        <f t="shared" si="724"/>
        <v>0</v>
      </c>
      <c r="H11641" s="2">
        <f t="shared" si="725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tr">
        <f t="shared" si="727"/>
        <v>loss</v>
      </c>
      <c r="P11641" s="2" t="s">
        <v>39</v>
      </c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726"/>
        <v>Good Sales</v>
      </c>
      <c r="F11642" s="2">
        <v>0.37</v>
      </c>
      <c r="G11642" s="2">
        <f t="shared" si="724"/>
        <v>772.1160000000001</v>
      </c>
      <c r="H11642" s="2">
        <f t="shared" si="725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tr">
        <f t="shared" si="727"/>
        <v>loss</v>
      </c>
      <c r="P11642" s="2" t="s">
        <v>28</v>
      </c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726"/>
        <v>Good Sales</v>
      </c>
      <c r="F11643" s="2">
        <v>0.45</v>
      </c>
      <c r="G11643" s="2">
        <f t="shared" si="724"/>
        <v>727.3755000000001</v>
      </c>
      <c r="H11643" s="2">
        <f t="shared" si="725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tr">
        <f t="shared" si="727"/>
        <v>loss</v>
      </c>
      <c r="P11643" s="2" t="s">
        <v>48</v>
      </c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726"/>
        <v>Good Sales</v>
      </c>
      <c r="F11644" s="2">
        <v>0.16</v>
      </c>
      <c r="G11644" s="2">
        <f t="shared" si="724"/>
        <v>419.54400000000004</v>
      </c>
      <c r="H11644" s="2">
        <f t="shared" si="725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tr">
        <f t="shared" si="727"/>
        <v>loss</v>
      </c>
      <c r="P11644" s="2" t="s">
        <v>39</v>
      </c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726"/>
        <v>Good Sales</v>
      </c>
      <c r="F11645" s="2">
        <v>0.49</v>
      </c>
      <c r="G11645" s="2">
        <f t="shared" si="724"/>
        <v>956.57309999999995</v>
      </c>
      <c r="H11645" s="2">
        <f t="shared" si="725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tr">
        <f t="shared" si="727"/>
        <v>loss</v>
      </c>
      <c r="P11645" s="2" t="s">
        <v>34</v>
      </c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726"/>
        <v>Good Sales</v>
      </c>
      <c r="F11646" s="2">
        <v>0.2</v>
      </c>
      <c r="G11646" s="2">
        <f t="shared" si="724"/>
        <v>970.95800000000008</v>
      </c>
      <c r="H11646" s="2">
        <f t="shared" si="725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tr">
        <f t="shared" si="727"/>
        <v>profit</v>
      </c>
      <c r="P11646" s="2" t="s">
        <v>28</v>
      </c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726"/>
        <v>Good Sales</v>
      </c>
      <c r="F11647" s="2">
        <v>0.21</v>
      </c>
      <c r="G11647" s="2">
        <f t="shared" si="724"/>
        <v>851.76419999999996</v>
      </c>
      <c r="H11647" s="2">
        <f t="shared" si="725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tr">
        <f t="shared" si="727"/>
        <v>loss</v>
      </c>
      <c r="P11647" s="2" t="s">
        <v>28</v>
      </c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726"/>
        <v>Good Sales</v>
      </c>
      <c r="F11648" s="2">
        <v>0.08</v>
      </c>
      <c r="G11648" s="2">
        <f t="shared" si="724"/>
        <v>372.94319999999999</v>
      </c>
      <c r="H11648" s="2">
        <f t="shared" si="725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tr">
        <f t="shared" si="727"/>
        <v>loss</v>
      </c>
      <c r="P11648" s="2" t="s">
        <v>48</v>
      </c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726"/>
        <v>Good Sales</v>
      </c>
      <c r="F11649" s="2">
        <v>0.05</v>
      </c>
      <c r="G11649" s="2">
        <f t="shared" si="724"/>
        <v>141.56950000000001</v>
      </c>
      <c r="H11649" s="2">
        <f t="shared" si="725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tr">
        <f t="shared" si="727"/>
        <v>loss</v>
      </c>
      <c r="P11649" s="2" t="s">
        <v>17</v>
      </c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726"/>
        <v>Good Sales</v>
      </c>
      <c r="F11650" s="2">
        <v>0.27</v>
      </c>
      <c r="G11650" s="2">
        <f t="shared" ref="G11650:G11713" si="728">D11650*F11650</f>
        <v>924.44220000000007</v>
      </c>
      <c r="H11650" s="2">
        <f t="shared" ref="H11650:H11713" si="729">D11650-G11650</f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tr">
        <f t="shared" si="727"/>
        <v>loss</v>
      </c>
      <c r="P11650" s="2" t="s">
        <v>34</v>
      </c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730">IF(D11651&gt;800,"Good Sales","concerning")</f>
        <v>Good Sales</v>
      </c>
      <c r="F11651" s="2">
        <v>0.3</v>
      </c>
      <c r="G11651" s="2">
        <f t="shared" si="728"/>
        <v>275.01299999999998</v>
      </c>
      <c r="H11651" s="2">
        <f t="shared" si="729"/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tr">
        <f t="shared" ref="O11651:O11714" si="731">IF(N11651&gt;800,"profit","loss")</f>
        <v>loss</v>
      </c>
      <c r="P11651" s="2" t="s">
        <v>17</v>
      </c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730"/>
        <v>Good Sales</v>
      </c>
      <c r="F11652" s="2">
        <v>0.18</v>
      </c>
      <c r="G11652" s="2">
        <f t="shared" si="728"/>
        <v>681.95699999999999</v>
      </c>
      <c r="H11652" s="2">
        <f t="shared" si="729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tr">
        <f t="shared" si="731"/>
        <v>loss</v>
      </c>
      <c r="P11652" s="2" t="s">
        <v>39</v>
      </c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730"/>
        <v>Good Sales</v>
      </c>
      <c r="F11653" s="2">
        <v>0.3</v>
      </c>
      <c r="G11653" s="2">
        <f t="shared" si="728"/>
        <v>376.87799999999999</v>
      </c>
      <c r="H11653" s="2">
        <f t="shared" si="729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tr">
        <f t="shared" si="731"/>
        <v>loss</v>
      </c>
      <c r="P11653" s="2" t="s">
        <v>17</v>
      </c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730"/>
        <v>Good Sales</v>
      </c>
      <c r="F11654" s="2">
        <v>0.2</v>
      </c>
      <c r="G11654" s="2">
        <f t="shared" si="728"/>
        <v>162.91600000000003</v>
      </c>
      <c r="H11654" s="2">
        <f t="shared" si="729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tr">
        <f t="shared" si="731"/>
        <v>loss</v>
      </c>
      <c r="P11654" s="2" t="s">
        <v>28</v>
      </c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730"/>
        <v>concerning</v>
      </c>
      <c r="F11655" s="2">
        <v>0.43</v>
      </c>
      <c r="G11655" s="2">
        <f t="shared" si="728"/>
        <v>131.19730000000001</v>
      </c>
      <c r="H11655" s="2">
        <f t="shared" si="729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tr">
        <f t="shared" si="731"/>
        <v>loss</v>
      </c>
      <c r="P11655" s="2" t="s">
        <v>34</v>
      </c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730"/>
        <v>Good Sales</v>
      </c>
      <c r="F11656" s="2">
        <v>0.48</v>
      </c>
      <c r="G11656" s="2">
        <f t="shared" si="728"/>
        <v>1158.6863999999998</v>
      </c>
      <c r="H11656" s="2">
        <f t="shared" si="729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tr">
        <f t="shared" si="731"/>
        <v>loss</v>
      </c>
      <c r="P11656" s="2" t="s">
        <v>39</v>
      </c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730"/>
        <v>Good Sales</v>
      </c>
      <c r="F11657" s="2">
        <v>0.3</v>
      </c>
      <c r="G11657" s="2">
        <f t="shared" si="728"/>
        <v>451.58099999999996</v>
      </c>
      <c r="H11657" s="2">
        <f t="shared" si="729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tr">
        <f t="shared" si="731"/>
        <v>loss</v>
      </c>
      <c r="P11657" s="2" t="s">
        <v>39</v>
      </c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730"/>
        <v>Good Sales</v>
      </c>
      <c r="F11658" s="2">
        <v>0.42</v>
      </c>
      <c r="G11658" s="2">
        <f t="shared" si="728"/>
        <v>2072.6831999999999</v>
      </c>
      <c r="H11658" s="2">
        <f t="shared" si="729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tr">
        <f t="shared" si="731"/>
        <v>loss</v>
      </c>
      <c r="P11658" s="2" t="s">
        <v>28</v>
      </c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730"/>
        <v>Good Sales</v>
      </c>
      <c r="F11659" s="2">
        <v>0.43</v>
      </c>
      <c r="G11659" s="2">
        <f t="shared" si="728"/>
        <v>569.40170000000001</v>
      </c>
      <c r="H11659" s="2">
        <f t="shared" si="729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tr">
        <f t="shared" si="731"/>
        <v>loss</v>
      </c>
      <c r="P11659" s="2" t="s">
        <v>17</v>
      </c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730"/>
        <v>Good Sales</v>
      </c>
      <c r="F11660" s="2">
        <v>0.36</v>
      </c>
      <c r="G11660" s="2">
        <f t="shared" si="728"/>
        <v>1564.5816</v>
      </c>
      <c r="H11660" s="2">
        <f t="shared" si="729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tr">
        <f t="shared" si="731"/>
        <v>profit</v>
      </c>
      <c r="P11660" s="2" t="s">
        <v>39</v>
      </c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730"/>
        <v>Good Sales</v>
      </c>
      <c r="F11661" s="2">
        <v>0.1</v>
      </c>
      <c r="G11661" s="2">
        <f t="shared" si="728"/>
        <v>165.05500000000001</v>
      </c>
      <c r="H11661" s="2">
        <f t="shared" si="729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tr">
        <f t="shared" si="731"/>
        <v>loss</v>
      </c>
      <c r="P11661" s="2" t="s">
        <v>39</v>
      </c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730"/>
        <v>Good Sales</v>
      </c>
      <c r="F11662" s="2">
        <v>0.08</v>
      </c>
      <c r="G11662" s="2">
        <f t="shared" si="728"/>
        <v>301.6576</v>
      </c>
      <c r="H11662" s="2">
        <f t="shared" si="729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tr">
        <f t="shared" si="731"/>
        <v>loss</v>
      </c>
      <c r="P11662" s="2" t="s">
        <v>39</v>
      </c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730"/>
        <v>Good Sales</v>
      </c>
      <c r="F11663" s="2">
        <v>0.46</v>
      </c>
      <c r="G11663" s="2">
        <f t="shared" si="728"/>
        <v>1533.2811999999999</v>
      </c>
      <c r="H11663" s="2">
        <f t="shared" si="729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tr">
        <f t="shared" si="731"/>
        <v>loss</v>
      </c>
      <c r="P11663" s="2" t="s">
        <v>23</v>
      </c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730"/>
        <v>Good Sales</v>
      </c>
      <c r="F11664" s="2">
        <v>0.13</v>
      </c>
      <c r="G11664" s="2">
        <f t="shared" si="728"/>
        <v>370.8562</v>
      </c>
      <c r="H11664" s="2">
        <f t="shared" si="729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tr">
        <f t="shared" si="731"/>
        <v>loss</v>
      </c>
      <c r="P11664" s="2" t="s">
        <v>34</v>
      </c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730"/>
        <v>Good Sales</v>
      </c>
      <c r="F11665" s="2">
        <v>0.12</v>
      </c>
      <c r="G11665" s="2">
        <f t="shared" si="728"/>
        <v>257.09280000000001</v>
      </c>
      <c r="H11665" s="2">
        <f t="shared" si="729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tr">
        <f t="shared" si="731"/>
        <v>loss</v>
      </c>
      <c r="P11665" s="2" t="s">
        <v>28</v>
      </c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730"/>
        <v>Good Sales</v>
      </c>
      <c r="F11666" s="2">
        <v>0.08</v>
      </c>
      <c r="G11666" s="2">
        <f t="shared" si="728"/>
        <v>271.07279999999997</v>
      </c>
      <c r="H11666" s="2">
        <f t="shared" si="729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tr">
        <f t="shared" si="731"/>
        <v>loss</v>
      </c>
      <c r="P11666" s="2" t="s">
        <v>39</v>
      </c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730"/>
        <v>Good Sales</v>
      </c>
      <c r="F11667" s="2">
        <v>0.26</v>
      </c>
      <c r="G11667" s="2">
        <f t="shared" si="728"/>
        <v>544.87159999999994</v>
      </c>
      <c r="H11667" s="2">
        <f t="shared" si="729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tr">
        <f t="shared" si="731"/>
        <v>loss</v>
      </c>
      <c r="P11667" s="2" t="s">
        <v>34</v>
      </c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730"/>
        <v>Good Sales</v>
      </c>
      <c r="F11668" s="2">
        <v>0.34</v>
      </c>
      <c r="G11668" s="2">
        <f t="shared" si="728"/>
        <v>947.13460000000009</v>
      </c>
      <c r="H11668" s="2">
        <f t="shared" si="729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tr">
        <f t="shared" si="731"/>
        <v>loss</v>
      </c>
      <c r="P11668" s="2" t="s">
        <v>23</v>
      </c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730"/>
        <v>Good Sales</v>
      </c>
      <c r="F11669" s="2">
        <v>0.34</v>
      </c>
      <c r="G11669" s="2">
        <f t="shared" si="728"/>
        <v>1016.6102000000002</v>
      </c>
      <c r="H11669" s="2">
        <f t="shared" si="729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tr">
        <f t="shared" si="731"/>
        <v>loss</v>
      </c>
      <c r="P11669" s="2" t="s">
        <v>34</v>
      </c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730"/>
        <v>Good Sales</v>
      </c>
      <c r="F11670" s="2">
        <v>0.13</v>
      </c>
      <c r="G11670" s="2">
        <f t="shared" si="728"/>
        <v>183.30520000000001</v>
      </c>
      <c r="H11670" s="2">
        <f t="shared" si="729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tr">
        <f t="shared" si="731"/>
        <v>loss</v>
      </c>
      <c r="P11670" s="2" t="s">
        <v>48</v>
      </c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730"/>
        <v>Good Sales</v>
      </c>
      <c r="F11671" s="2">
        <v>0.05</v>
      </c>
      <c r="G11671" s="2">
        <f t="shared" si="728"/>
        <v>88.235500000000002</v>
      </c>
      <c r="H11671" s="2">
        <f t="shared" si="729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tr">
        <f t="shared" si="731"/>
        <v>loss</v>
      </c>
      <c r="P11671" s="2" t="s">
        <v>39</v>
      </c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730"/>
        <v>concerning</v>
      </c>
      <c r="F11672" s="2">
        <v>0.16</v>
      </c>
      <c r="G11672" s="2">
        <f t="shared" si="728"/>
        <v>30.151999999999997</v>
      </c>
      <c r="H11672" s="2">
        <f t="shared" si="729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tr">
        <f t="shared" si="731"/>
        <v>loss</v>
      </c>
      <c r="P11672" s="2" t="s">
        <v>48</v>
      </c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730"/>
        <v>Good Sales</v>
      </c>
      <c r="F11673" s="2">
        <v>0.25</v>
      </c>
      <c r="G11673" s="2">
        <f t="shared" si="728"/>
        <v>1068.895</v>
      </c>
      <c r="H11673" s="2">
        <f t="shared" si="729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tr">
        <f t="shared" si="731"/>
        <v>loss</v>
      </c>
      <c r="P11673" s="2" t="s">
        <v>23</v>
      </c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730"/>
        <v>Good Sales</v>
      </c>
      <c r="F11674" s="2">
        <v>0.31</v>
      </c>
      <c r="G11674" s="2">
        <f t="shared" si="728"/>
        <v>1179.3392000000001</v>
      </c>
      <c r="H11674" s="2">
        <f t="shared" si="729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tr">
        <f t="shared" si="731"/>
        <v>profit</v>
      </c>
      <c r="P11674" s="2" t="s">
        <v>48</v>
      </c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730"/>
        <v>Good Sales</v>
      </c>
      <c r="F11675" s="2">
        <v>0.14000000000000001</v>
      </c>
      <c r="G11675" s="2">
        <f t="shared" si="728"/>
        <v>139.90200000000002</v>
      </c>
      <c r="H11675" s="2">
        <f t="shared" si="729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tr">
        <f t="shared" si="731"/>
        <v>loss</v>
      </c>
      <c r="P11675" s="2" t="s">
        <v>23</v>
      </c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730"/>
        <v>Good Sales</v>
      </c>
      <c r="F11676" s="2">
        <v>0.09</v>
      </c>
      <c r="G11676" s="2">
        <f t="shared" si="728"/>
        <v>168.6636</v>
      </c>
      <c r="H11676" s="2">
        <f t="shared" si="729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tr">
        <f t="shared" si="731"/>
        <v>loss</v>
      </c>
      <c r="P11676" s="2" t="s">
        <v>34</v>
      </c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730"/>
        <v>Good Sales</v>
      </c>
      <c r="F11677" s="2">
        <v>0.42</v>
      </c>
      <c r="G11677" s="2">
        <f t="shared" si="728"/>
        <v>908.56079999999986</v>
      </c>
      <c r="H11677" s="2">
        <f t="shared" si="729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tr">
        <f t="shared" si="731"/>
        <v>loss</v>
      </c>
      <c r="P11677" s="2" t="s">
        <v>39</v>
      </c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730"/>
        <v>Good Sales</v>
      </c>
      <c r="F11678" s="2">
        <v>0.43</v>
      </c>
      <c r="G11678" s="2">
        <f t="shared" si="728"/>
        <v>747.53779999999995</v>
      </c>
      <c r="H11678" s="2">
        <f t="shared" si="729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tr">
        <f t="shared" si="731"/>
        <v>loss</v>
      </c>
      <c r="P11678" s="2" t="s">
        <v>23</v>
      </c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730"/>
        <v>Good Sales</v>
      </c>
      <c r="F11679" s="2">
        <v>0.14000000000000001</v>
      </c>
      <c r="G11679" s="2">
        <f t="shared" si="728"/>
        <v>561.59460000000001</v>
      </c>
      <c r="H11679" s="2">
        <f t="shared" si="729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tr">
        <f t="shared" si="731"/>
        <v>loss</v>
      </c>
      <c r="P11679" s="2" t="s">
        <v>34</v>
      </c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730"/>
        <v>Good Sales</v>
      </c>
      <c r="F11680" s="2">
        <v>0.28000000000000003</v>
      </c>
      <c r="G11680" s="2">
        <f t="shared" si="728"/>
        <v>1023.2768000000001</v>
      </c>
      <c r="H11680" s="2">
        <f t="shared" si="729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tr">
        <f t="shared" si="731"/>
        <v>profit</v>
      </c>
      <c r="P11680" s="2" t="s">
        <v>17</v>
      </c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730"/>
        <v>Good Sales</v>
      </c>
      <c r="F11681" s="2">
        <v>0.22</v>
      </c>
      <c r="G11681" s="2">
        <f t="shared" si="728"/>
        <v>848.99760000000003</v>
      </c>
      <c r="H11681" s="2">
        <f t="shared" si="729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tr">
        <f t="shared" si="731"/>
        <v>profit</v>
      </c>
      <c r="P11681" s="2" t="s">
        <v>39</v>
      </c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730"/>
        <v>Good Sales</v>
      </c>
      <c r="F11682" s="2">
        <v>7.0000000000000007E-2</v>
      </c>
      <c r="G11682" s="2">
        <f t="shared" si="728"/>
        <v>317.11680000000001</v>
      </c>
      <c r="H11682" s="2">
        <f t="shared" si="729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tr">
        <f t="shared" si="731"/>
        <v>loss</v>
      </c>
      <c r="P11682" s="2" t="s">
        <v>17</v>
      </c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730"/>
        <v>Good Sales</v>
      </c>
      <c r="F11683" s="2">
        <v>0.47</v>
      </c>
      <c r="G11683" s="2">
        <f t="shared" si="728"/>
        <v>1417.6327999999999</v>
      </c>
      <c r="H11683" s="2">
        <f t="shared" si="729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tr">
        <f t="shared" si="731"/>
        <v>loss</v>
      </c>
      <c r="P11683" s="2" t="s">
        <v>23</v>
      </c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730"/>
        <v>Good Sales</v>
      </c>
      <c r="F11684" s="2">
        <v>0</v>
      </c>
      <c r="G11684" s="2">
        <f t="shared" si="728"/>
        <v>0</v>
      </c>
      <c r="H11684" s="2">
        <f t="shared" si="729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tr">
        <f t="shared" si="731"/>
        <v>loss</v>
      </c>
      <c r="P11684" s="2" t="s">
        <v>17</v>
      </c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730"/>
        <v>Good Sales</v>
      </c>
      <c r="F11685" s="2">
        <v>0.09</v>
      </c>
      <c r="G11685" s="2">
        <f t="shared" si="728"/>
        <v>327.3732</v>
      </c>
      <c r="H11685" s="2">
        <f t="shared" si="729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tr">
        <f t="shared" si="731"/>
        <v>loss</v>
      </c>
      <c r="P11685" s="2" t="s">
        <v>23</v>
      </c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730"/>
        <v>Good Sales</v>
      </c>
      <c r="F11686" s="2">
        <v>0.17</v>
      </c>
      <c r="G11686" s="2">
        <f t="shared" si="728"/>
        <v>584.46680000000003</v>
      </c>
      <c r="H11686" s="2">
        <f t="shared" si="729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tr">
        <f t="shared" si="731"/>
        <v>profit</v>
      </c>
      <c r="P11686" s="2" t="s">
        <v>28</v>
      </c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730"/>
        <v>Good Sales</v>
      </c>
      <c r="F11687" s="2">
        <v>0.43</v>
      </c>
      <c r="G11687" s="2">
        <f t="shared" si="728"/>
        <v>1875.6943999999999</v>
      </c>
      <c r="H11687" s="2">
        <f t="shared" si="729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tr">
        <f t="shared" si="731"/>
        <v>profit</v>
      </c>
      <c r="P11687" s="2" t="s">
        <v>17</v>
      </c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730"/>
        <v>Good Sales</v>
      </c>
      <c r="F11688" s="2">
        <v>0.39</v>
      </c>
      <c r="G11688" s="2">
        <f t="shared" si="728"/>
        <v>1510.8482999999999</v>
      </c>
      <c r="H11688" s="2">
        <f t="shared" si="729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tr">
        <f t="shared" si="731"/>
        <v>profit</v>
      </c>
      <c r="P11688" s="2" t="s">
        <v>17</v>
      </c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730"/>
        <v>concerning</v>
      </c>
      <c r="F11689" s="2">
        <v>0.28999999999999998</v>
      </c>
      <c r="G11689" s="2">
        <f t="shared" si="728"/>
        <v>200.17249999999999</v>
      </c>
      <c r="H11689" s="2">
        <f t="shared" si="729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tr">
        <f t="shared" si="731"/>
        <v>loss</v>
      </c>
      <c r="P11689" s="2" t="s">
        <v>48</v>
      </c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730"/>
        <v>Good Sales</v>
      </c>
      <c r="F11690" s="2">
        <v>0.35</v>
      </c>
      <c r="G11690" s="2">
        <f t="shared" si="728"/>
        <v>1627.136</v>
      </c>
      <c r="H11690" s="2">
        <f t="shared" si="729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tr">
        <f t="shared" si="731"/>
        <v>profit</v>
      </c>
      <c r="P11690" s="2" t="s">
        <v>39</v>
      </c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730"/>
        <v>Good Sales</v>
      </c>
      <c r="F11691" s="2">
        <v>0.17</v>
      </c>
      <c r="G11691" s="2">
        <f t="shared" si="728"/>
        <v>586.02230000000009</v>
      </c>
      <c r="H11691" s="2">
        <f t="shared" si="729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tr">
        <f t="shared" si="731"/>
        <v>loss</v>
      </c>
      <c r="P11691" s="2" t="s">
        <v>17</v>
      </c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730"/>
        <v>concerning</v>
      </c>
      <c r="F11692" s="2">
        <v>0.47</v>
      </c>
      <c r="G11692" s="2">
        <f t="shared" si="728"/>
        <v>339.81939999999997</v>
      </c>
      <c r="H11692" s="2">
        <f t="shared" si="729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tr">
        <f t="shared" si="731"/>
        <v>loss</v>
      </c>
      <c r="P11692" s="2" t="s">
        <v>48</v>
      </c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730"/>
        <v>Good Sales</v>
      </c>
      <c r="F11693" s="2">
        <v>0.01</v>
      </c>
      <c r="G11693" s="2">
        <f t="shared" si="728"/>
        <v>38.826700000000002</v>
      </c>
      <c r="H11693" s="2">
        <f t="shared" si="729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tr">
        <f t="shared" si="731"/>
        <v>loss</v>
      </c>
      <c r="P11693" s="2" t="s">
        <v>23</v>
      </c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730"/>
        <v>Good Sales</v>
      </c>
      <c r="F11694" s="2">
        <v>0.05</v>
      </c>
      <c r="G11694" s="2">
        <f t="shared" si="728"/>
        <v>92.811000000000007</v>
      </c>
      <c r="H11694" s="2">
        <f t="shared" si="729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tr">
        <f t="shared" si="731"/>
        <v>loss</v>
      </c>
      <c r="P11694" s="2" t="s">
        <v>34</v>
      </c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730"/>
        <v>Good Sales</v>
      </c>
      <c r="F11695" s="2">
        <v>0.46</v>
      </c>
      <c r="G11695" s="2">
        <f t="shared" si="728"/>
        <v>1862.6734000000001</v>
      </c>
      <c r="H11695" s="2">
        <f t="shared" si="729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tr">
        <f t="shared" si="731"/>
        <v>loss</v>
      </c>
      <c r="P11695" s="2" t="s">
        <v>34</v>
      </c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730"/>
        <v>Good Sales</v>
      </c>
      <c r="F11696" s="2">
        <v>0.47</v>
      </c>
      <c r="G11696" s="2">
        <f t="shared" si="728"/>
        <v>2247.3002999999999</v>
      </c>
      <c r="H11696" s="2">
        <f t="shared" si="729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tr">
        <f t="shared" si="731"/>
        <v>loss</v>
      </c>
      <c r="P11696" s="2" t="s">
        <v>39</v>
      </c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730"/>
        <v>Good Sales</v>
      </c>
      <c r="F11697" s="2">
        <v>0.25</v>
      </c>
      <c r="G11697" s="2">
        <f t="shared" si="728"/>
        <v>337.67250000000001</v>
      </c>
      <c r="H11697" s="2">
        <f t="shared" si="729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tr">
        <f t="shared" si="731"/>
        <v>loss</v>
      </c>
      <c r="P11697" s="2" t="s">
        <v>17</v>
      </c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730"/>
        <v>Good Sales</v>
      </c>
      <c r="F11698" s="2">
        <v>0.28999999999999998</v>
      </c>
      <c r="G11698" s="2">
        <f t="shared" si="728"/>
        <v>1247.3799000000001</v>
      </c>
      <c r="H11698" s="2">
        <f t="shared" si="729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tr">
        <f t="shared" si="731"/>
        <v>loss</v>
      </c>
      <c r="P11698" s="2" t="s">
        <v>28</v>
      </c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730"/>
        <v>Good Sales</v>
      </c>
      <c r="F11699" s="2">
        <v>0.45</v>
      </c>
      <c r="G11699" s="2">
        <f t="shared" si="728"/>
        <v>1750.7024999999999</v>
      </c>
      <c r="H11699" s="2">
        <f t="shared" si="729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tr">
        <f t="shared" si="731"/>
        <v>loss</v>
      </c>
      <c r="P11699" s="2" t="s">
        <v>28</v>
      </c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730"/>
        <v>Good Sales</v>
      </c>
      <c r="F11700" s="2">
        <v>0.43</v>
      </c>
      <c r="G11700" s="2">
        <f t="shared" si="728"/>
        <v>1457.1883</v>
      </c>
      <c r="H11700" s="2">
        <f t="shared" si="729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tr">
        <f t="shared" si="731"/>
        <v>profit</v>
      </c>
      <c r="P11700" s="2" t="s">
        <v>17</v>
      </c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730"/>
        <v>Good Sales</v>
      </c>
      <c r="F11701" s="2">
        <v>0.43</v>
      </c>
      <c r="G11701" s="2">
        <f t="shared" si="728"/>
        <v>854.02729999999997</v>
      </c>
      <c r="H11701" s="2">
        <f t="shared" si="729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tr">
        <f t="shared" si="731"/>
        <v>loss</v>
      </c>
      <c r="P11701" s="2" t="s">
        <v>34</v>
      </c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730"/>
        <v>concerning</v>
      </c>
      <c r="F11702" s="2">
        <v>0.19</v>
      </c>
      <c r="G11702" s="2">
        <f t="shared" si="728"/>
        <v>121.28080000000001</v>
      </c>
      <c r="H11702" s="2">
        <f t="shared" si="729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tr">
        <f t="shared" si="731"/>
        <v>loss</v>
      </c>
      <c r="P11702" s="2" t="s">
        <v>34</v>
      </c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730"/>
        <v>Good Sales</v>
      </c>
      <c r="F11703" s="2">
        <v>0.42</v>
      </c>
      <c r="G11703" s="2">
        <f t="shared" si="728"/>
        <v>1037.8578</v>
      </c>
      <c r="H11703" s="2">
        <f t="shared" si="729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tr">
        <f t="shared" si="731"/>
        <v>loss</v>
      </c>
      <c r="P11703" s="2" t="s">
        <v>48</v>
      </c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730"/>
        <v>concerning</v>
      </c>
      <c r="F11704" s="2">
        <v>0.03</v>
      </c>
      <c r="G11704" s="2">
        <f t="shared" si="728"/>
        <v>18.533099999999997</v>
      </c>
      <c r="H11704" s="2">
        <f t="shared" si="729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tr">
        <f t="shared" si="731"/>
        <v>loss</v>
      </c>
      <c r="P11704" s="2" t="s">
        <v>23</v>
      </c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730"/>
        <v>Good Sales</v>
      </c>
      <c r="F11705" s="2">
        <v>0.24</v>
      </c>
      <c r="G11705" s="2">
        <f t="shared" si="728"/>
        <v>612.17279999999994</v>
      </c>
      <c r="H11705" s="2">
        <f t="shared" si="729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tr">
        <f t="shared" si="731"/>
        <v>loss</v>
      </c>
      <c r="P11705" s="2" t="s">
        <v>48</v>
      </c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730"/>
        <v>Good Sales</v>
      </c>
      <c r="F11706" s="2">
        <v>0.12</v>
      </c>
      <c r="G11706" s="2">
        <f t="shared" si="728"/>
        <v>494.33279999999991</v>
      </c>
      <c r="H11706" s="2">
        <f t="shared" si="729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tr">
        <f t="shared" si="731"/>
        <v>profit</v>
      </c>
      <c r="P11706" s="2" t="s">
        <v>28</v>
      </c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730"/>
        <v>Good Sales</v>
      </c>
      <c r="F11707" s="2">
        <v>0.02</v>
      </c>
      <c r="G11707" s="2">
        <f t="shared" si="728"/>
        <v>99.768600000000006</v>
      </c>
      <c r="H11707" s="2">
        <f t="shared" si="729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tr">
        <f t="shared" si="731"/>
        <v>loss</v>
      </c>
      <c r="P11707" s="2" t="s">
        <v>48</v>
      </c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730"/>
        <v>Good Sales</v>
      </c>
      <c r="F11708" s="2">
        <v>0.31</v>
      </c>
      <c r="G11708" s="2">
        <f t="shared" si="728"/>
        <v>331.77440000000001</v>
      </c>
      <c r="H11708" s="2">
        <f t="shared" si="729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tr">
        <f t="shared" si="731"/>
        <v>loss</v>
      </c>
      <c r="P11708" s="2" t="s">
        <v>23</v>
      </c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730"/>
        <v>Good Sales</v>
      </c>
      <c r="F11709" s="2">
        <v>0.04</v>
      </c>
      <c r="G11709" s="2">
        <f t="shared" si="728"/>
        <v>44.74</v>
      </c>
      <c r="H11709" s="2">
        <f t="shared" si="729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tr">
        <f t="shared" si="731"/>
        <v>loss</v>
      </c>
      <c r="P11709" s="2" t="s">
        <v>17</v>
      </c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730"/>
        <v>Good Sales</v>
      </c>
      <c r="F11710" s="2">
        <v>0.06</v>
      </c>
      <c r="G11710" s="2">
        <f t="shared" si="728"/>
        <v>244.3998</v>
      </c>
      <c r="H11710" s="2">
        <f t="shared" si="729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tr">
        <f t="shared" si="731"/>
        <v>profit</v>
      </c>
      <c r="P11710" s="2" t="s">
        <v>23</v>
      </c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730"/>
        <v>Good Sales</v>
      </c>
      <c r="F11711" s="2">
        <v>0.04</v>
      </c>
      <c r="G11711" s="2">
        <f t="shared" si="728"/>
        <v>95.935599999999994</v>
      </c>
      <c r="H11711" s="2">
        <f t="shared" si="729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tr">
        <f t="shared" si="731"/>
        <v>loss</v>
      </c>
      <c r="P11711" s="2" t="s">
        <v>48</v>
      </c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730"/>
        <v>Good Sales</v>
      </c>
      <c r="F11712" s="2">
        <v>0.49</v>
      </c>
      <c r="G11712" s="2">
        <f t="shared" si="728"/>
        <v>2247.8455999999996</v>
      </c>
      <c r="H11712" s="2">
        <f t="shared" si="729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tr">
        <f t="shared" si="731"/>
        <v>profit</v>
      </c>
      <c r="P11712" s="2" t="s">
        <v>23</v>
      </c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730"/>
        <v>Good Sales</v>
      </c>
      <c r="F11713" s="2">
        <v>0.02</v>
      </c>
      <c r="G11713" s="2">
        <f t="shared" si="728"/>
        <v>77.361599999999996</v>
      </c>
      <c r="H11713" s="2">
        <f t="shared" si="729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tr">
        <f t="shared" si="731"/>
        <v>loss</v>
      </c>
      <c r="P11713" s="2" t="s">
        <v>39</v>
      </c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730"/>
        <v>Good Sales</v>
      </c>
      <c r="F11714" s="2">
        <v>0.13</v>
      </c>
      <c r="G11714" s="2">
        <f t="shared" ref="G11714:G11777" si="732">D11714*F11714</f>
        <v>482.10500000000002</v>
      </c>
      <c r="H11714" s="2">
        <f t="shared" ref="H11714:H11777" si="733">D11714-G11714</f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tr">
        <f t="shared" si="731"/>
        <v>loss</v>
      </c>
      <c r="P11714" s="2" t="s">
        <v>28</v>
      </c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734">IF(D11715&gt;800,"Good Sales","concerning")</f>
        <v>concerning</v>
      </c>
      <c r="F11715" s="2">
        <v>0.33</v>
      </c>
      <c r="G11715" s="2">
        <f t="shared" si="732"/>
        <v>197.85810000000004</v>
      </c>
      <c r="H11715" s="2">
        <f t="shared" si="733"/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tr">
        <f t="shared" ref="O11715:O11778" si="735">IF(N11715&gt;800,"profit","loss")</f>
        <v>loss</v>
      </c>
      <c r="P11715" s="2" t="s">
        <v>34</v>
      </c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734"/>
        <v>concerning</v>
      </c>
      <c r="F11716" s="2">
        <v>0.41</v>
      </c>
      <c r="G11716" s="2">
        <f t="shared" si="732"/>
        <v>113.07389999999999</v>
      </c>
      <c r="H11716" s="2">
        <f t="shared" si="733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tr">
        <f t="shared" si="735"/>
        <v>loss</v>
      </c>
      <c r="P11716" s="2" t="s">
        <v>48</v>
      </c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734"/>
        <v>Good Sales</v>
      </c>
      <c r="F11717" s="2">
        <v>0.3</v>
      </c>
      <c r="G11717" s="2">
        <f t="shared" si="732"/>
        <v>495.642</v>
      </c>
      <c r="H11717" s="2">
        <f t="shared" si="733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tr">
        <f t="shared" si="735"/>
        <v>loss</v>
      </c>
      <c r="P11717" s="2" t="s">
        <v>23</v>
      </c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734"/>
        <v>Good Sales</v>
      </c>
      <c r="F11718" s="2">
        <v>0.49</v>
      </c>
      <c r="G11718" s="2">
        <f t="shared" si="732"/>
        <v>570.73239999999998</v>
      </c>
      <c r="H11718" s="2">
        <f t="shared" si="733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tr">
        <f t="shared" si="735"/>
        <v>loss</v>
      </c>
      <c r="P11718" s="2" t="s">
        <v>39</v>
      </c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734"/>
        <v>Good Sales</v>
      </c>
      <c r="F11719" s="2">
        <v>0.17</v>
      </c>
      <c r="G11719" s="2">
        <f t="shared" si="732"/>
        <v>610.35270000000003</v>
      </c>
      <c r="H11719" s="2">
        <f t="shared" si="733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tr">
        <f t="shared" si="735"/>
        <v>loss</v>
      </c>
      <c r="P11719" s="2" t="s">
        <v>34</v>
      </c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734"/>
        <v>Good Sales</v>
      </c>
      <c r="F11720" s="2">
        <v>0.24</v>
      </c>
      <c r="G11720" s="2">
        <f t="shared" si="732"/>
        <v>554.06399999999996</v>
      </c>
      <c r="H11720" s="2">
        <f t="shared" si="733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tr">
        <f t="shared" si="735"/>
        <v>loss</v>
      </c>
      <c r="P11720" s="2" t="s">
        <v>48</v>
      </c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734"/>
        <v>Good Sales</v>
      </c>
      <c r="F11721" s="2">
        <v>0.41</v>
      </c>
      <c r="G11721" s="2">
        <f t="shared" si="732"/>
        <v>1092.0021999999999</v>
      </c>
      <c r="H11721" s="2">
        <f t="shared" si="733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tr">
        <f t="shared" si="735"/>
        <v>loss</v>
      </c>
      <c r="P11721" s="2" t="s">
        <v>17</v>
      </c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734"/>
        <v>Good Sales</v>
      </c>
      <c r="F11722" s="2">
        <v>0.34</v>
      </c>
      <c r="G11722" s="2">
        <f t="shared" si="732"/>
        <v>1389.6922000000002</v>
      </c>
      <c r="H11722" s="2">
        <f t="shared" si="733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tr">
        <f t="shared" si="735"/>
        <v>loss</v>
      </c>
      <c r="P11722" s="2" t="s">
        <v>28</v>
      </c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734"/>
        <v>Good Sales</v>
      </c>
      <c r="F11723" s="2">
        <v>0.11</v>
      </c>
      <c r="G11723" s="2">
        <f t="shared" si="732"/>
        <v>268.91370000000001</v>
      </c>
      <c r="H11723" s="2">
        <f t="shared" si="733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tr">
        <f t="shared" si="735"/>
        <v>loss</v>
      </c>
      <c r="P11723" s="2" t="s">
        <v>34</v>
      </c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734"/>
        <v>Good Sales</v>
      </c>
      <c r="F11724" s="2">
        <v>0.25</v>
      </c>
      <c r="G11724" s="2">
        <f t="shared" si="732"/>
        <v>692.53499999999997</v>
      </c>
      <c r="H11724" s="2">
        <f t="shared" si="733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tr">
        <f t="shared" si="735"/>
        <v>loss</v>
      </c>
      <c r="P11724" s="2" t="s">
        <v>34</v>
      </c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734"/>
        <v>Good Sales</v>
      </c>
      <c r="F11725" s="2">
        <v>0.49</v>
      </c>
      <c r="G11725" s="2">
        <f t="shared" si="732"/>
        <v>2071.4112999999998</v>
      </c>
      <c r="H11725" s="2">
        <f t="shared" si="733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tr">
        <f t="shared" si="735"/>
        <v>profit</v>
      </c>
      <c r="P11725" s="2" t="s">
        <v>39</v>
      </c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734"/>
        <v>Good Sales</v>
      </c>
      <c r="F11726" s="2">
        <v>0.43</v>
      </c>
      <c r="G11726" s="2">
        <f t="shared" si="732"/>
        <v>951.82650000000001</v>
      </c>
      <c r="H11726" s="2">
        <f t="shared" si="733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tr">
        <f t="shared" si="735"/>
        <v>loss</v>
      </c>
      <c r="P11726" s="2" t="s">
        <v>28</v>
      </c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734"/>
        <v>concerning</v>
      </c>
      <c r="F11727" s="2">
        <v>0.1</v>
      </c>
      <c r="G11727" s="2">
        <f t="shared" si="732"/>
        <v>50.731999999999999</v>
      </c>
      <c r="H11727" s="2">
        <f t="shared" si="733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tr">
        <f t="shared" si="735"/>
        <v>loss</v>
      </c>
      <c r="P11727" s="2" t="s">
        <v>28</v>
      </c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734"/>
        <v>Good Sales</v>
      </c>
      <c r="F11728" s="2">
        <v>0.09</v>
      </c>
      <c r="G11728" s="2">
        <f t="shared" si="732"/>
        <v>239.07240000000002</v>
      </c>
      <c r="H11728" s="2">
        <f t="shared" si="733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tr">
        <f t="shared" si="735"/>
        <v>loss</v>
      </c>
      <c r="P11728" s="2" t="s">
        <v>39</v>
      </c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734"/>
        <v>Good Sales</v>
      </c>
      <c r="F11729" s="2">
        <v>0.41</v>
      </c>
      <c r="G11729" s="2">
        <f t="shared" si="732"/>
        <v>1204.9367</v>
      </c>
      <c r="H11729" s="2">
        <f t="shared" si="733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tr">
        <f t="shared" si="735"/>
        <v>loss</v>
      </c>
      <c r="P11729" s="2" t="s">
        <v>48</v>
      </c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734"/>
        <v>Good Sales</v>
      </c>
      <c r="F11730" s="2">
        <v>0.1</v>
      </c>
      <c r="G11730" s="2">
        <f t="shared" si="732"/>
        <v>260.78000000000003</v>
      </c>
      <c r="H11730" s="2">
        <f t="shared" si="733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tr">
        <f t="shared" si="735"/>
        <v>loss</v>
      </c>
      <c r="P11730" s="2" t="s">
        <v>39</v>
      </c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734"/>
        <v>Good Sales</v>
      </c>
      <c r="F11731" s="2">
        <v>0.23</v>
      </c>
      <c r="G11731" s="2">
        <f t="shared" si="732"/>
        <v>313.82120000000003</v>
      </c>
      <c r="H11731" s="2">
        <f t="shared" si="733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tr">
        <f t="shared" si="735"/>
        <v>loss</v>
      </c>
      <c r="P11731" s="2" t="s">
        <v>34</v>
      </c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734"/>
        <v>Good Sales</v>
      </c>
      <c r="F11732" s="2">
        <v>0.09</v>
      </c>
      <c r="G11732" s="2">
        <f t="shared" si="732"/>
        <v>107.64719999999998</v>
      </c>
      <c r="H11732" s="2">
        <f t="shared" si="733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tr">
        <f t="shared" si="735"/>
        <v>loss</v>
      </c>
      <c r="P11732" s="2" t="s">
        <v>34</v>
      </c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734"/>
        <v>Good Sales</v>
      </c>
      <c r="F11733" s="2">
        <v>0.01</v>
      </c>
      <c r="G11733" s="2">
        <f t="shared" si="732"/>
        <v>19.118099999999998</v>
      </c>
      <c r="H11733" s="2">
        <f t="shared" si="733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tr">
        <f t="shared" si="735"/>
        <v>loss</v>
      </c>
      <c r="P11733" s="2" t="s">
        <v>17</v>
      </c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734"/>
        <v>Good Sales</v>
      </c>
      <c r="F11734" s="2">
        <v>0.44</v>
      </c>
      <c r="G11734" s="2">
        <f t="shared" si="732"/>
        <v>402.3888</v>
      </c>
      <c r="H11734" s="2">
        <f t="shared" si="733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tr">
        <f t="shared" si="735"/>
        <v>loss</v>
      </c>
      <c r="P11734" s="2" t="s">
        <v>28</v>
      </c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734"/>
        <v>Good Sales</v>
      </c>
      <c r="F11735" s="2">
        <v>0.39</v>
      </c>
      <c r="G11735" s="2">
        <f t="shared" si="732"/>
        <v>1311.7728</v>
      </c>
      <c r="H11735" s="2">
        <f t="shared" si="733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tr">
        <f t="shared" si="735"/>
        <v>loss</v>
      </c>
      <c r="P11735" s="2" t="s">
        <v>23</v>
      </c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734"/>
        <v>Good Sales</v>
      </c>
      <c r="F11736" s="2">
        <v>0.24</v>
      </c>
      <c r="G11736" s="2">
        <f t="shared" si="732"/>
        <v>746.85839999999996</v>
      </c>
      <c r="H11736" s="2">
        <f t="shared" si="733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tr">
        <f t="shared" si="735"/>
        <v>loss</v>
      </c>
      <c r="P11736" s="2" t="s">
        <v>34</v>
      </c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734"/>
        <v>Good Sales</v>
      </c>
      <c r="F11737" s="2">
        <v>0.08</v>
      </c>
      <c r="G11737" s="2">
        <f t="shared" si="732"/>
        <v>255.89919999999998</v>
      </c>
      <c r="H11737" s="2">
        <f t="shared" si="733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tr">
        <f t="shared" si="735"/>
        <v>loss</v>
      </c>
      <c r="P11737" s="2" t="s">
        <v>34</v>
      </c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734"/>
        <v>Good Sales</v>
      </c>
      <c r="F11738" s="2">
        <v>0.4</v>
      </c>
      <c r="G11738" s="2">
        <f t="shared" si="732"/>
        <v>480.60400000000004</v>
      </c>
      <c r="H11738" s="2">
        <f t="shared" si="733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tr">
        <f t="shared" si="735"/>
        <v>loss</v>
      </c>
      <c r="P11738" s="2" t="s">
        <v>28</v>
      </c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734"/>
        <v>Good Sales</v>
      </c>
      <c r="F11739" s="2">
        <v>0.18</v>
      </c>
      <c r="G11739" s="2">
        <f t="shared" si="732"/>
        <v>235.43819999999999</v>
      </c>
      <c r="H11739" s="2">
        <f t="shared" si="733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tr">
        <f t="shared" si="735"/>
        <v>loss</v>
      </c>
      <c r="P11739" s="2" t="s">
        <v>48</v>
      </c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734"/>
        <v>Good Sales</v>
      </c>
      <c r="F11740" s="2">
        <v>0.33</v>
      </c>
      <c r="G11740" s="2">
        <f t="shared" si="732"/>
        <v>1306.2093</v>
      </c>
      <c r="H11740" s="2">
        <f t="shared" si="733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tr">
        <f t="shared" si="735"/>
        <v>loss</v>
      </c>
      <c r="P11740" s="2" t="s">
        <v>28</v>
      </c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734"/>
        <v>Good Sales</v>
      </c>
      <c r="F11741" s="2">
        <v>0.16</v>
      </c>
      <c r="G11741" s="2">
        <f t="shared" si="732"/>
        <v>557.048</v>
      </c>
      <c r="H11741" s="2">
        <f t="shared" si="733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tr">
        <f t="shared" si="735"/>
        <v>loss</v>
      </c>
      <c r="P11741" s="2" t="s">
        <v>34</v>
      </c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734"/>
        <v>Good Sales</v>
      </c>
      <c r="F11742" s="2">
        <v>0.22</v>
      </c>
      <c r="G11742" s="2">
        <f t="shared" si="732"/>
        <v>965.44360000000006</v>
      </c>
      <c r="H11742" s="2">
        <f t="shared" si="733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tr">
        <f t="shared" si="735"/>
        <v>loss</v>
      </c>
      <c r="P11742" s="2" t="s">
        <v>28</v>
      </c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734"/>
        <v>Good Sales</v>
      </c>
      <c r="F11743" s="2">
        <v>0.27</v>
      </c>
      <c r="G11743" s="2">
        <f t="shared" si="732"/>
        <v>560.83860000000004</v>
      </c>
      <c r="H11743" s="2">
        <f t="shared" si="733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tr">
        <f t="shared" si="735"/>
        <v>loss</v>
      </c>
      <c r="P11743" s="2" t="s">
        <v>48</v>
      </c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734"/>
        <v>Good Sales</v>
      </c>
      <c r="F11744" s="2">
        <v>0.38</v>
      </c>
      <c r="G11744" s="2">
        <f t="shared" si="732"/>
        <v>1057.1258</v>
      </c>
      <c r="H11744" s="2">
        <f t="shared" si="733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tr">
        <f t="shared" si="735"/>
        <v>loss</v>
      </c>
      <c r="P11744" s="2" t="s">
        <v>23</v>
      </c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734"/>
        <v>Good Sales</v>
      </c>
      <c r="F11745" s="2">
        <v>0.42</v>
      </c>
      <c r="G11745" s="2">
        <f t="shared" si="732"/>
        <v>1562.4041999999999</v>
      </c>
      <c r="H11745" s="2">
        <f t="shared" si="733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tr">
        <f t="shared" si="735"/>
        <v>loss</v>
      </c>
      <c r="P11745" s="2" t="s">
        <v>34</v>
      </c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734"/>
        <v>Good Sales</v>
      </c>
      <c r="F11746" s="2">
        <v>0.22</v>
      </c>
      <c r="G11746" s="2">
        <f t="shared" si="732"/>
        <v>1072.1391999999998</v>
      </c>
      <c r="H11746" s="2">
        <f t="shared" si="733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tr">
        <f t="shared" si="735"/>
        <v>profit</v>
      </c>
      <c r="P11746" s="2" t="s">
        <v>48</v>
      </c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734"/>
        <v>Good Sales</v>
      </c>
      <c r="F11747" s="2">
        <v>0.12</v>
      </c>
      <c r="G11747" s="2">
        <f t="shared" si="732"/>
        <v>593.904</v>
      </c>
      <c r="H11747" s="2">
        <f t="shared" si="733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tr">
        <f t="shared" si="735"/>
        <v>loss</v>
      </c>
      <c r="P11747" s="2" t="s">
        <v>17</v>
      </c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734"/>
        <v>Good Sales</v>
      </c>
      <c r="F11748" s="2">
        <v>0.08</v>
      </c>
      <c r="G11748" s="2">
        <f t="shared" si="732"/>
        <v>399.67680000000001</v>
      </c>
      <c r="H11748" s="2">
        <f t="shared" si="733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tr">
        <f t="shared" si="735"/>
        <v>loss</v>
      </c>
      <c r="P11748" s="2" t="s">
        <v>48</v>
      </c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734"/>
        <v>Good Sales</v>
      </c>
      <c r="F11749" s="2">
        <v>0.17</v>
      </c>
      <c r="G11749" s="2">
        <f t="shared" si="732"/>
        <v>758.80860000000007</v>
      </c>
      <c r="H11749" s="2">
        <f t="shared" si="733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tr">
        <f t="shared" si="735"/>
        <v>profit</v>
      </c>
      <c r="P11749" s="2" t="s">
        <v>34</v>
      </c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734"/>
        <v>Good Sales</v>
      </c>
      <c r="F11750" s="2">
        <v>0.4</v>
      </c>
      <c r="G11750" s="2">
        <f t="shared" si="732"/>
        <v>1293.7160000000001</v>
      </c>
      <c r="H11750" s="2">
        <f t="shared" si="733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tr">
        <f t="shared" si="735"/>
        <v>loss</v>
      </c>
      <c r="P11750" s="2" t="s">
        <v>28</v>
      </c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734"/>
        <v>concerning</v>
      </c>
      <c r="F11751" s="2">
        <v>0.14000000000000001</v>
      </c>
      <c r="G11751" s="2">
        <f t="shared" si="732"/>
        <v>18.782400000000003</v>
      </c>
      <c r="H11751" s="2">
        <f t="shared" si="733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tr">
        <f t="shared" si="735"/>
        <v>loss</v>
      </c>
      <c r="P11751" s="2" t="s">
        <v>48</v>
      </c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734"/>
        <v>Good Sales</v>
      </c>
      <c r="F11752" s="2">
        <v>0.02</v>
      </c>
      <c r="G11752" s="2">
        <f t="shared" si="732"/>
        <v>70.555199999999999</v>
      </c>
      <c r="H11752" s="2">
        <f t="shared" si="733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tr">
        <f t="shared" si="735"/>
        <v>profit</v>
      </c>
      <c r="P11752" s="2" t="s">
        <v>28</v>
      </c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734"/>
        <v>Good Sales</v>
      </c>
      <c r="F11753" s="2">
        <v>0.28000000000000003</v>
      </c>
      <c r="G11753" s="2">
        <f t="shared" si="732"/>
        <v>355.35920000000004</v>
      </c>
      <c r="H11753" s="2">
        <f t="shared" si="733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tr">
        <f t="shared" si="735"/>
        <v>loss</v>
      </c>
      <c r="P11753" s="2" t="s">
        <v>34</v>
      </c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734"/>
        <v>concerning</v>
      </c>
      <c r="F11754" s="2">
        <v>0.02</v>
      </c>
      <c r="G11754" s="2">
        <f t="shared" si="732"/>
        <v>7.6024000000000003</v>
      </c>
      <c r="H11754" s="2">
        <f t="shared" si="733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tr">
        <f t="shared" si="735"/>
        <v>loss</v>
      </c>
      <c r="P11754" s="2" t="s">
        <v>28</v>
      </c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734"/>
        <v>Good Sales</v>
      </c>
      <c r="F11755" s="2">
        <v>0.44</v>
      </c>
      <c r="G11755" s="2">
        <f t="shared" si="732"/>
        <v>1547.1279999999999</v>
      </c>
      <c r="H11755" s="2">
        <f t="shared" si="733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tr">
        <f t="shared" si="735"/>
        <v>loss</v>
      </c>
      <c r="P11755" s="2" t="s">
        <v>34</v>
      </c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734"/>
        <v>Good Sales</v>
      </c>
      <c r="F11756" s="2">
        <v>0.34</v>
      </c>
      <c r="G11756" s="2">
        <f t="shared" si="732"/>
        <v>1293.5129999999999</v>
      </c>
      <c r="H11756" s="2">
        <f t="shared" si="733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tr">
        <f t="shared" si="735"/>
        <v>loss</v>
      </c>
      <c r="P11756" s="2" t="s">
        <v>34</v>
      </c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734"/>
        <v>Good Sales</v>
      </c>
      <c r="F11757" s="2">
        <v>0.13</v>
      </c>
      <c r="G11757" s="2">
        <f t="shared" si="732"/>
        <v>433.05860000000001</v>
      </c>
      <c r="H11757" s="2">
        <f t="shared" si="733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tr">
        <f t="shared" si="735"/>
        <v>loss</v>
      </c>
      <c r="P11757" s="2" t="s">
        <v>48</v>
      </c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734"/>
        <v>Good Sales</v>
      </c>
      <c r="F11758" s="2">
        <v>0.23</v>
      </c>
      <c r="G11758" s="2">
        <f t="shared" si="732"/>
        <v>434.54590000000002</v>
      </c>
      <c r="H11758" s="2">
        <f t="shared" si="733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tr">
        <f t="shared" si="735"/>
        <v>loss</v>
      </c>
      <c r="P11758" s="2" t="s">
        <v>23</v>
      </c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734"/>
        <v>Good Sales</v>
      </c>
      <c r="F11759" s="2">
        <v>0.37</v>
      </c>
      <c r="G11759" s="2">
        <f t="shared" si="732"/>
        <v>963.45040000000006</v>
      </c>
      <c r="H11759" s="2">
        <f t="shared" si="733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tr">
        <f t="shared" si="735"/>
        <v>loss</v>
      </c>
      <c r="P11759" s="2" t="s">
        <v>17</v>
      </c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734"/>
        <v>Good Sales</v>
      </c>
      <c r="F11760" s="2">
        <v>0.46</v>
      </c>
      <c r="G11760" s="2">
        <f t="shared" si="732"/>
        <v>2153.3703999999998</v>
      </c>
      <c r="H11760" s="2">
        <f t="shared" si="733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tr">
        <f t="shared" si="735"/>
        <v>loss</v>
      </c>
      <c r="P11760" s="2" t="s">
        <v>39</v>
      </c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734"/>
        <v>Good Sales</v>
      </c>
      <c r="F11761" s="2">
        <v>0.44</v>
      </c>
      <c r="G11761" s="2">
        <f t="shared" si="732"/>
        <v>1617.0396000000001</v>
      </c>
      <c r="H11761" s="2">
        <f t="shared" si="733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tr">
        <f t="shared" si="735"/>
        <v>profit</v>
      </c>
      <c r="P11761" s="2" t="s">
        <v>48</v>
      </c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734"/>
        <v>Good Sales</v>
      </c>
      <c r="F11762" s="2">
        <v>0.03</v>
      </c>
      <c r="G11762" s="2">
        <f t="shared" si="732"/>
        <v>77.188499999999991</v>
      </c>
      <c r="H11762" s="2">
        <f t="shared" si="733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tr">
        <f t="shared" si="735"/>
        <v>loss</v>
      </c>
      <c r="P11762" s="2" t="s">
        <v>17</v>
      </c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734"/>
        <v>Good Sales</v>
      </c>
      <c r="F11763" s="2">
        <v>0.04</v>
      </c>
      <c r="G11763" s="2">
        <f t="shared" si="732"/>
        <v>120.316</v>
      </c>
      <c r="H11763" s="2">
        <f t="shared" si="733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tr">
        <f t="shared" si="735"/>
        <v>loss</v>
      </c>
      <c r="P11763" s="2" t="s">
        <v>48</v>
      </c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734"/>
        <v>Good Sales</v>
      </c>
      <c r="F11764" s="2">
        <v>0.3</v>
      </c>
      <c r="G11764" s="2">
        <f t="shared" si="732"/>
        <v>1393.6949999999999</v>
      </c>
      <c r="H11764" s="2">
        <f t="shared" si="733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tr">
        <f t="shared" si="735"/>
        <v>profit</v>
      </c>
      <c r="P11764" s="2" t="s">
        <v>48</v>
      </c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734"/>
        <v>Good Sales</v>
      </c>
      <c r="F11765" s="2">
        <v>0.25</v>
      </c>
      <c r="G11765" s="2">
        <f t="shared" si="732"/>
        <v>507.38249999999999</v>
      </c>
      <c r="H11765" s="2">
        <f t="shared" si="733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tr">
        <f t="shared" si="735"/>
        <v>loss</v>
      </c>
      <c r="P11765" s="2" t="s">
        <v>34</v>
      </c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734"/>
        <v>concerning</v>
      </c>
      <c r="F11766" s="2">
        <v>0.15</v>
      </c>
      <c r="G11766" s="2">
        <f t="shared" si="732"/>
        <v>89.854499999999987</v>
      </c>
      <c r="H11766" s="2">
        <f t="shared" si="733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tr">
        <f t="shared" si="735"/>
        <v>loss</v>
      </c>
      <c r="P11766" s="2" t="s">
        <v>17</v>
      </c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734"/>
        <v>Good Sales</v>
      </c>
      <c r="F11767" s="2">
        <v>0.49</v>
      </c>
      <c r="G11767" s="2">
        <f t="shared" si="732"/>
        <v>831.30949999999996</v>
      </c>
      <c r="H11767" s="2">
        <f t="shared" si="733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tr">
        <f t="shared" si="735"/>
        <v>loss</v>
      </c>
      <c r="P11767" s="2" t="s">
        <v>39</v>
      </c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734"/>
        <v>Good Sales</v>
      </c>
      <c r="F11768" s="2">
        <v>0.37</v>
      </c>
      <c r="G11768" s="2">
        <f t="shared" si="732"/>
        <v>789.75760000000002</v>
      </c>
      <c r="H11768" s="2">
        <f t="shared" si="733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tr">
        <f t="shared" si="735"/>
        <v>loss</v>
      </c>
      <c r="P11768" s="2" t="s">
        <v>28</v>
      </c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734"/>
        <v>Good Sales</v>
      </c>
      <c r="F11769" s="2">
        <v>0.34</v>
      </c>
      <c r="G11769" s="2">
        <f t="shared" si="732"/>
        <v>488.75680000000006</v>
      </c>
      <c r="H11769" s="2">
        <f t="shared" si="733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tr">
        <f t="shared" si="735"/>
        <v>loss</v>
      </c>
      <c r="P11769" s="2" t="s">
        <v>34</v>
      </c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734"/>
        <v>Good Sales</v>
      </c>
      <c r="F11770" s="2">
        <v>0.09</v>
      </c>
      <c r="G11770" s="2">
        <f t="shared" si="732"/>
        <v>242.2764</v>
      </c>
      <c r="H11770" s="2">
        <f t="shared" si="733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tr">
        <f t="shared" si="735"/>
        <v>loss</v>
      </c>
      <c r="P11770" s="2" t="s">
        <v>48</v>
      </c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734"/>
        <v>Good Sales</v>
      </c>
      <c r="F11771" s="2">
        <v>0.14000000000000001</v>
      </c>
      <c r="G11771" s="2">
        <f t="shared" si="732"/>
        <v>223.13200000000001</v>
      </c>
      <c r="H11771" s="2">
        <f t="shared" si="733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tr">
        <f t="shared" si="735"/>
        <v>loss</v>
      </c>
      <c r="P11771" s="2" t="s">
        <v>23</v>
      </c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734"/>
        <v>concerning</v>
      </c>
      <c r="F11772" s="2">
        <v>0.3</v>
      </c>
      <c r="G11772" s="2">
        <f t="shared" si="732"/>
        <v>181.67400000000001</v>
      </c>
      <c r="H11772" s="2">
        <f t="shared" si="733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tr">
        <f t="shared" si="735"/>
        <v>loss</v>
      </c>
      <c r="P11772" s="2" t="s">
        <v>28</v>
      </c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734"/>
        <v>Good Sales</v>
      </c>
      <c r="F11773" s="2">
        <v>0.4</v>
      </c>
      <c r="G11773" s="2">
        <f t="shared" si="732"/>
        <v>408.61599999999999</v>
      </c>
      <c r="H11773" s="2">
        <f t="shared" si="733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tr">
        <f t="shared" si="735"/>
        <v>loss</v>
      </c>
      <c r="P11773" s="2" t="s">
        <v>48</v>
      </c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734"/>
        <v>Good Sales</v>
      </c>
      <c r="F11774" s="2">
        <v>0.47</v>
      </c>
      <c r="G11774" s="2">
        <f t="shared" si="732"/>
        <v>2161.5111999999999</v>
      </c>
      <c r="H11774" s="2">
        <f t="shared" si="733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tr">
        <f t="shared" si="735"/>
        <v>loss</v>
      </c>
      <c r="P11774" s="2" t="s">
        <v>34</v>
      </c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734"/>
        <v>Good Sales</v>
      </c>
      <c r="F11775" s="2">
        <v>0.35</v>
      </c>
      <c r="G11775" s="2">
        <f t="shared" si="732"/>
        <v>1114.7569999999998</v>
      </c>
      <c r="H11775" s="2">
        <f t="shared" si="733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tr">
        <f t="shared" si="735"/>
        <v>loss</v>
      </c>
      <c r="P11775" s="2" t="s">
        <v>48</v>
      </c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734"/>
        <v>Good Sales</v>
      </c>
      <c r="F11776" s="2">
        <v>0.21</v>
      </c>
      <c r="G11776" s="2">
        <f t="shared" si="732"/>
        <v>344.42309999999998</v>
      </c>
      <c r="H11776" s="2">
        <f t="shared" si="733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tr">
        <f t="shared" si="735"/>
        <v>loss</v>
      </c>
      <c r="P11776" s="2" t="s">
        <v>34</v>
      </c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734"/>
        <v>Good Sales</v>
      </c>
      <c r="F11777" s="2">
        <v>0.35</v>
      </c>
      <c r="G11777" s="2">
        <f t="shared" si="732"/>
        <v>664.26499999999999</v>
      </c>
      <c r="H11777" s="2">
        <f t="shared" si="733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tr">
        <f t="shared" si="735"/>
        <v>loss</v>
      </c>
      <c r="P11777" s="2" t="s">
        <v>48</v>
      </c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734"/>
        <v>Good Sales</v>
      </c>
      <c r="F11778" s="2">
        <v>0.03</v>
      </c>
      <c r="G11778" s="2">
        <f t="shared" ref="G11778:G11841" si="736">D11778*F11778</f>
        <v>75.5274</v>
      </c>
      <c r="H11778" s="2">
        <f t="shared" ref="H11778:H11841" si="737">D11778-G11778</f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tr">
        <f t="shared" si="735"/>
        <v>loss</v>
      </c>
      <c r="P11778" s="2" t="s">
        <v>28</v>
      </c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738">IF(D11779&gt;800,"Good Sales","concerning")</f>
        <v>Good Sales</v>
      </c>
      <c r="F11779" s="2">
        <v>0.3</v>
      </c>
      <c r="G11779" s="2">
        <f t="shared" si="736"/>
        <v>1019.502</v>
      </c>
      <c r="H11779" s="2">
        <f t="shared" si="737"/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tr">
        <f t="shared" ref="O11779:O11842" si="739">IF(N11779&gt;800,"profit","loss")</f>
        <v>profit</v>
      </c>
      <c r="P11779" s="2" t="s">
        <v>23</v>
      </c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738"/>
        <v>Good Sales</v>
      </c>
      <c r="F11780" s="2">
        <v>0.45</v>
      </c>
      <c r="G11780" s="2">
        <f t="shared" si="736"/>
        <v>1328.7059999999999</v>
      </c>
      <c r="H11780" s="2">
        <f t="shared" si="737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tr">
        <f t="shared" si="739"/>
        <v>profit</v>
      </c>
      <c r="P11780" s="2" t="s">
        <v>23</v>
      </c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738"/>
        <v>Good Sales</v>
      </c>
      <c r="F11781" s="2">
        <v>0.32</v>
      </c>
      <c r="G11781" s="2">
        <f t="shared" si="736"/>
        <v>1494.4704000000002</v>
      </c>
      <c r="H11781" s="2">
        <f t="shared" si="737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tr">
        <f t="shared" si="739"/>
        <v>loss</v>
      </c>
      <c r="P11781" s="2" t="s">
        <v>34</v>
      </c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738"/>
        <v>Good Sales</v>
      </c>
      <c r="F11782" s="2">
        <v>0</v>
      </c>
      <c r="G11782" s="2">
        <f t="shared" si="736"/>
        <v>0</v>
      </c>
      <c r="H11782" s="2">
        <f t="shared" si="737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tr">
        <f t="shared" si="739"/>
        <v>loss</v>
      </c>
      <c r="P11782" s="2" t="s">
        <v>17</v>
      </c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738"/>
        <v>Good Sales</v>
      </c>
      <c r="F11783" s="2">
        <v>0.35</v>
      </c>
      <c r="G11783" s="2">
        <f t="shared" si="736"/>
        <v>1597.008</v>
      </c>
      <c r="H11783" s="2">
        <f t="shared" si="737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tr">
        <f t="shared" si="739"/>
        <v>loss</v>
      </c>
      <c r="P11783" s="2" t="s">
        <v>28</v>
      </c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738"/>
        <v>concerning</v>
      </c>
      <c r="F11784" s="2">
        <v>0.36</v>
      </c>
      <c r="G11784" s="2">
        <f t="shared" si="736"/>
        <v>45.579599999999999</v>
      </c>
      <c r="H11784" s="2">
        <f t="shared" si="737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tr">
        <f t="shared" si="739"/>
        <v>loss</v>
      </c>
      <c r="P11784" s="2" t="s">
        <v>34</v>
      </c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738"/>
        <v>Good Sales</v>
      </c>
      <c r="F11785" s="2">
        <v>0.27</v>
      </c>
      <c r="G11785" s="2">
        <f t="shared" si="736"/>
        <v>1205.2098000000001</v>
      </c>
      <c r="H11785" s="2">
        <f t="shared" si="737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tr">
        <f t="shared" si="739"/>
        <v>loss</v>
      </c>
      <c r="P11785" s="2" t="s">
        <v>34</v>
      </c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738"/>
        <v>Good Sales</v>
      </c>
      <c r="F11786" s="2">
        <v>0.41</v>
      </c>
      <c r="G11786" s="2">
        <f t="shared" si="736"/>
        <v>1490.4114999999999</v>
      </c>
      <c r="H11786" s="2">
        <f t="shared" si="737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tr">
        <f t="shared" si="739"/>
        <v>profit</v>
      </c>
      <c r="P11786" s="2" t="s">
        <v>17</v>
      </c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738"/>
        <v>Good Sales</v>
      </c>
      <c r="F11787" s="2">
        <v>0.1</v>
      </c>
      <c r="G11787" s="2">
        <f t="shared" si="736"/>
        <v>94.375</v>
      </c>
      <c r="H11787" s="2">
        <f t="shared" si="737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tr">
        <f t="shared" si="739"/>
        <v>loss</v>
      </c>
      <c r="P11787" s="2" t="s">
        <v>48</v>
      </c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738"/>
        <v>Good Sales</v>
      </c>
      <c r="F11788" s="2">
        <v>0.2</v>
      </c>
      <c r="G11788" s="2">
        <f t="shared" si="736"/>
        <v>277.77800000000002</v>
      </c>
      <c r="H11788" s="2">
        <f t="shared" si="737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tr">
        <f t="shared" si="739"/>
        <v>loss</v>
      </c>
      <c r="P11788" s="2" t="s">
        <v>23</v>
      </c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738"/>
        <v>Good Sales</v>
      </c>
      <c r="F11789" s="2">
        <v>0.4</v>
      </c>
      <c r="G11789" s="2">
        <f t="shared" si="736"/>
        <v>1103.9080000000001</v>
      </c>
      <c r="H11789" s="2">
        <f t="shared" si="737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tr">
        <f t="shared" si="739"/>
        <v>loss</v>
      </c>
      <c r="P11789" s="2" t="s">
        <v>39</v>
      </c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738"/>
        <v>concerning</v>
      </c>
      <c r="F11790" s="2">
        <v>0.3</v>
      </c>
      <c r="G11790" s="2">
        <f t="shared" si="736"/>
        <v>213.66</v>
      </c>
      <c r="H11790" s="2">
        <f t="shared" si="737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tr">
        <f t="shared" si="739"/>
        <v>loss</v>
      </c>
      <c r="P11790" s="2" t="s">
        <v>34</v>
      </c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738"/>
        <v>Good Sales</v>
      </c>
      <c r="F11791" s="2">
        <v>0.5</v>
      </c>
      <c r="G11791" s="2">
        <f t="shared" si="736"/>
        <v>1974.15</v>
      </c>
      <c r="H11791" s="2">
        <f t="shared" si="737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tr">
        <f t="shared" si="739"/>
        <v>loss</v>
      </c>
      <c r="P11791" s="2" t="s">
        <v>28</v>
      </c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738"/>
        <v>Good Sales</v>
      </c>
      <c r="F11792" s="2">
        <v>0.03</v>
      </c>
      <c r="G11792" s="2">
        <f t="shared" si="736"/>
        <v>119.30249999999999</v>
      </c>
      <c r="H11792" s="2">
        <f t="shared" si="737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tr">
        <f t="shared" si="739"/>
        <v>loss</v>
      </c>
      <c r="P11792" s="2" t="s">
        <v>48</v>
      </c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738"/>
        <v>Good Sales</v>
      </c>
      <c r="F11793" s="2">
        <v>0.12</v>
      </c>
      <c r="G11793" s="2">
        <f t="shared" si="736"/>
        <v>188.958</v>
      </c>
      <c r="H11793" s="2">
        <f t="shared" si="737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tr">
        <f t="shared" si="739"/>
        <v>loss</v>
      </c>
      <c r="P11793" s="2" t="s">
        <v>23</v>
      </c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738"/>
        <v>concerning</v>
      </c>
      <c r="F11794" s="2">
        <v>0.1</v>
      </c>
      <c r="G11794" s="2">
        <f t="shared" si="736"/>
        <v>44.210000000000008</v>
      </c>
      <c r="H11794" s="2">
        <f t="shared" si="737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tr">
        <f t="shared" si="739"/>
        <v>loss</v>
      </c>
      <c r="P11794" s="2" t="s">
        <v>28</v>
      </c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738"/>
        <v>Good Sales</v>
      </c>
      <c r="F11795" s="2">
        <v>0.49</v>
      </c>
      <c r="G11795" s="2">
        <f t="shared" si="736"/>
        <v>2423.2215000000001</v>
      </c>
      <c r="H11795" s="2">
        <f t="shared" si="737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tr">
        <f t="shared" si="739"/>
        <v>profit</v>
      </c>
      <c r="P11795" s="2" t="s">
        <v>34</v>
      </c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738"/>
        <v>Good Sales</v>
      </c>
      <c r="F11796" s="2">
        <v>0.43</v>
      </c>
      <c r="G11796" s="2">
        <f t="shared" si="736"/>
        <v>571.28509999999994</v>
      </c>
      <c r="H11796" s="2">
        <f t="shared" si="737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tr">
        <f t="shared" si="739"/>
        <v>loss</v>
      </c>
      <c r="P11796" s="2" t="s">
        <v>17</v>
      </c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738"/>
        <v>concerning</v>
      </c>
      <c r="F11797" s="2">
        <v>7.0000000000000007E-2</v>
      </c>
      <c r="G11797" s="2">
        <f t="shared" si="736"/>
        <v>30.172800000000006</v>
      </c>
      <c r="H11797" s="2">
        <f t="shared" si="737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tr">
        <f t="shared" si="739"/>
        <v>loss</v>
      </c>
      <c r="P11797" s="2" t="s">
        <v>17</v>
      </c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738"/>
        <v>Good Sales</v>
      </c>
      <c r="F11798" s="2">
        <v>0.18</v>
      </c>
      <c r="G11798" s="2">
        <f t="shared" si="736"/>
        <v>309.02939999999995</v>
      </c>
      <c r="H11798" s="2">
        <f t="shared" si="737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tr">
        <f t="shared" si="739"/>
        <v>loss</v>
      </c>
      <c r="P11798" s="2" t="s">
        <v>17</v>
      </c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738"/>
        <v>Good Sales</v>
      </c>
      <c r="F11799" s="2">
        <v>0.03</v>
      </c>
      <c r="G11799" s="2">
        <f t="shared" si="736"/>
        <v>145.4436</v>
      </c>
      <c r="H11799" s="2">
        <f t="shared" si="737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tr">
        <f t="shared" si="739"/>
        <v>loss</v>
      </c>
      <c r="P11799" s="2" t="s">
        <v>23</v>
      </c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738"/>
        <v>Good Sales</v>
      </c>
      <c r="F11800" s="2">
        <v>0.32</v>
      </c>
      <c r="G11800" s="2">
        <f t="shared" si="736"/>
        <v>1275.3119999999999</v>
      </c>
      <c r="H11800" s="2">
        <f t="shared" si="737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tr">
        <f t="shared" si="739"/>
        <v>profit</v>
      </c>
      <c r="P11800" s="2" t="s">
        <v>23</v>
      </c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738"/>
        <v>Good Sales</v>
      </c>
      <c r="F11801" s="2">
        <v>0.17</v>
      </c>
      <c r="G11801" s="2">
        <f t="shared" si="736"/>
        <v>417.11710000000005</v>
      </c>
      <c r="H11801" s="2">
        <f t="shared" si="737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tr">
        <f t="shared" si="739"/>
        <v>loss</v>
      </c>
      <c r="P11801" s="2" t="s">
        <v>48</v>
      </c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738"/>
        <v>Good Sales</v>
      </c>
      <c r="F11802" s="2">
        <v>0.13</v>
      </c>
      <c r="G11802" s="2">
        <f t="shared" si="736"/>
        <v>207.4956</v>
      </c>
      <c r="H11802" s="2">
        <f t="shared" si="737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tr">
        <f t="shared" si="739"/>
        <v>loss</v>
      </c>
      <c r="P11802" s="2" t="s">
        <v>17</v>
      </c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738"/>
        <v>Good Sales</v>
      </c>
      <c r="F11803" s="2">
        <v>0.26</v>
      </c>
      <c r="G11803" s="2">
        <f t="shared" si="736"/>
        <v>565.29199999999992</v>
      </c>
      <c r="H11803" s="2">
        <f t="shared" si="737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tr">
        <f t="shared" si="739"/>
        <v>loss</v>
      </c>
      <c r="P11803" s="2" t="s">
        <v>48</v>
      </c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738"/>
        <v>concerning</v>
      </c>
      <c r="F11804" s="2">
        <v>0.4</v>
      </c>
      <c r="G11804" s="2">
        <f t="shared" si="736"/>
        <v>74.036000000000001</v>
      </c>
      <c r="H11804" s="2">
        <f t="shared" si="737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tr">
        <f t="shared" si="739"/>
        <v>loss</v>
      </c>
      <c r="P11804" s="2" t="s">
        <v>34</v>
      </c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738"/>
        <v>Good Sales</v>
      </c>
      <c r="F11805" s="2">
        <v>0.2</v>
      </c>
      <c r="G11805" s="2">
        <f t="shared" si="736"/>
        <v>724.00400000000002</v>
      </c>
      <c r="H11805" s="2">
        <f t="shared" si="737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tr">
        <f t="shared" si="739"/>
        <v>loss</v>
      </c>
      <c r="P11805" s="2" t="s">
        <v>23</v>
      </c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738"/>
        <v>concerning</v>
      </c>
      <c r="F11806" s="2">
        <v>0.38</v>
      </c>
      <c r="G11806" s="2">
        <f t="shared" si="736"/>
        <v>223.53880000000001</v>
      </c>
      <c r="H11806" s="2">
        <f t="shared" si="737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tr">
        <f t="shared" si="739"/>
        <v>loss</v>
      </c>
      <c r="P11806" s="2" t="s">
        <v>23</v>
      </c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738"/>
        <v>Good Sales</v>
      </c>
      <c r="F11807" s="2">
        <v>0.22</v>
      </c>
      <c r="G11807" s="2">
        <f t="shared" si="736"/>
        <v>581.52160000000003</v>
      </c>
      <c r="H11807" s="2">
        <f t="shared" si="737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tr">
        <f t="shared" si="739"/>
        <v>loss</v>
      </c>
      <c r="P11807" s="2" t="s">
        <v>34</v>
      </c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738"/>
        <v>Good Sales</v>
      </c>
      <c r="F11808" s="2">
        <v>0.11</v>
      </c>
      <c r="G11808" s="2">
        <f t="shared" si="736"/>
        <v>315.99039999999997</v>
      </c>
      <c r="H11808" s="2">
        <f t="shared" si="737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tr">
        <f t="shared" si="739"/>
        <v>loss</v>
      </c>
      <c r="P11808" s="2" t="s">
        <v>39</v>
      </c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738"/>
        <v>concerning</v>
      </c>
      <c r="F11809" s="2">
        <v>0.22</v>
      </c>
      <c r="G11809" s="2">
        <f t="shared" si="736"/>
        <v>23.8216</v>
      </c>
      <c r="H11809" s="2">
        <f t="shared" si="737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tr">
        <f t="shared" si="739"/>
        <v>loss</v>
      </c>
      <c r="P11809" s="2" t="s">
        <v>28</v>
      </c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738"/>
        <v>Good Sales</v>
      </c>
      <c r="F11810" s="2">
        <v>0.27</v>
      </c>
      <c r="G11810" s="2">
        <f t="shared" si="736"/>
        <v>1323.3807000000002</v>
      </c>
      <c r="H11810" s="2">
        <f t="shared" si="737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tr">
        <f t="shared" si="739"/>
        <v>loss</v>
      </c>
      <c r="P11810" s="2" t="s">
        <v>34</v>
      </c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738"/>
        <v>Good Sales</v>
      </c>
      <c r="F11811" s="2">
        <v>0.23</v>
      </c>
      <c r="G11811" s="2">
        <f t="shared" si="736"/>
        <v>363.5104</v>
      </c>
      <c r="H11811" s="2">
        <f t="shared" si="737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tr">
        <f t="shared" si="739"/>
        <v>loss</v>
      </c>
      <c r="P11811" s="2" t="s">
        <v>48</v>
      </c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738"/>
        <v>concerning</v>
      </c>
      <c r="F11812" s="2">
        <v>0.14000000000000001</v>
      </c>
      <c r="G11812" s="2">
        <f t="shared" si="736"/>
        <v>66.975999999999999</v>
      </c>
      <c r="H11812" s="2">
        <f t="shared" si="737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tr">
        <f t="shared" si="739"/>
        <v>loss</v>
      </c>
      <c r="P11812" s="2" t="s">
        <v>48</v>
      </c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738"/>
        <v>Good Sales</v>
      </c>
      <c r="F11813" s="2">
        <v>0.09</v>
      </c>
      <c r="G11813" s="2">
        <f t="shared" si="736"/>
        <v>385.78499999999997</v>
      </c>
      <c r="H11813" s="2">
        <f t="shared" si="737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tr">
        <f t="shared" si="739"/>
        <v>loss</v>
      </c>
      <c r="P11813" s="2" t="s">
        <v>48</v>
      </c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738"/>
        <v>Good Sales</v>
      </c>
      <c r="F11814" s="2">
        <v>0.47</v>
      </c>
      <c r="G11814" s="2">
        <f t="shared" si="736"/>
        <v>396.9479</v>
      </c>
      <c r="H11814" s="2">
        <f t="shared" si="737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tr">
        <f t="shared" si="739"/>
        <v>loss</v>
      </c>
      <c r="P11814" s="2" t="s">
        <v>17</v>
      </c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738"/>
        <v>concerning</v>
      </c>
      <c r="F11815" s="2">
        <v>0.15</v>
      </c>
      <c r="G11815" s="2">
        <f t="shared" si="736"/>
        <v>33.341999999999999</v>
      </c>
      <c r="H11815" s="2">
        <f t="shared" si="737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tr">
        <f t="shared" si="739"/>
        <v>loss</v>
      </c>
      <c r="P11815" s="2" t="s">
        <v>28</v>
      </c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738"/>
        <v>Good Sales</v>
      </c>
      <c r="F11816" s="2">
        <v>0.35</v>
      </c>
      <c r="G11816" s="2">
        <f t="shared" si="736"/>
        <v>883.39299999999992</v>
      </c>
      <c r="H11816" s="2">
        <f t="shared" si="737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tr">
        <f t="shared" si="739"/>
        <v>loss</v>
      </c>
      <c r="P11816" s="2" t="s">
        <v>23</v>
      </c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738"/>
        <v>concerning</v>
      </c>
      <c r="F11817" s="2">
        <v>0.17</v>
      </c>
      <c r="G11817" s="2">
        <f t="shared" si="736"/>
        <v>125.22030000000001</v>
      </c>
      <c r="H11817" s="2">
        <f t="shared" si="737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tr">
        <f t="shared" si="739"/>
        <v>loss</v>
      </c>
      <c r="P11817" s="2" t="s">
        <v>39</v>
      </c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738"/>
        <v>Good Sales</v>
      </c>
      <c r="F11818" s="2">
        <v>0.48</v>
      </c>
      <c r="G11818" s="2">
        <f t="shared" si="736"/>
        <v>2358.6576</v>
      </c>
      <c r="H11818" s="2">
        <f t="shared" si="737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tr">
        <f t="shared" si="739"/>
        <v>profit</v>
      </c>
      <c r="P11818" s="2" t="s">
        <v>28</v>
      </c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738"/>
        <v>concerning</v>
      </c>
      <c r="F11819" s="2">
        <v>0.49</v>
      </c>
      <c r="G11819" s="2">
        <f t="shared" si="736"/>
        <v>73.994900000000001</v>
      </c>
      <c r="H11819" s="2">
        <f t="shared" si="737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tr">
        <f t="shared" si="739"/>
        <v>loss</v>
      </c>
      <c r="P11819" s="2" t="s">
        <v>23</v>
      </c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738"/>
        <v>concerning</v>
      </c>
      <c r="F11820" s="2">
        <v>0.41</v>
      </c>
      <c r="G11820" s="2">
        <f t="shared" si="736"/>
        <v>143.85669999999999</v>
      </c>
      <c r="H11820" s="2">
        <f t="shared" si="737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tr">
        <f t="shared" si="739"/>
        <v>loss</v>
      </c>
      <c r="P11820" s="2" t="s">
        <v>28</v>
      </c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738"/>
        <v>Good Sales</v>
      </c>
      <c r="F11821" s="2">
        <v>0.28999999999999998</v>
      </c>
      <c r="G11821" s="2">
        <f t="shared" si="736"/>
        <v>1213.0961</v>
      </c>
      <c r="H11821" s="2">
        <f t="shared" si="737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tr">
        <f t="shared" si="739"/>
        <v>loss</v>
      </c>
      <c r="P11821" s="2" t="s">
        <v>34</v>
      </c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738"/>
        <v>Good Sales</v>
      </c>
      <c r="F11822" s="2">
        <v>0.27</v>
      </c>
      <c r="G11822" s="2">
        <f t="shared" si="736"/>
        <v>344.19060000000002</v>
      </c>
      <c r="H11822" s="2">
        <f t="shared" si="737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tr">
        <f t="shared" si="739"/>
        <v>loss</v>
      </c>
      <c r="P11822" s="2" t="s">
        <v>17</v>
      </c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738"/>
        <v>Good Sales</v>
      </c>
      <c r="F11823" s="2">
        <v>0.16</v>
      </c>
      <c r="G11823" s="2">
        <f t="shared" si="736"/>
        <v>730.69119999999998</v>
      </c>
      <c r="H11823" s="2">
        <f t="shared" si="737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tr">
        <f t="shared" si="739"/>
        <v>profit</v>
      </c>
      <c r="P11823" s="2" t="s">
        <v>34</v>
      </c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738"/>
        <v>Good Sales</v>
      </c>
      <c r="F11824" s="2">
        <v>0.06</v>
      </c>
      <c r="G11824" s="2">
        <f t="shared" si="736"/>
        <v>97.474199999999996</v>
      </c>
      <c r="H11824" s="2">
        <f t="shared" si="737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tr">
        <f t="shared" si="739"/>
        <v>loss</v>
      </c>
      <c r="P11824" s="2" t="s">
        <v>17</v>
      </c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738"/>
        <v>concerning</v>
      </c>
      <c r="F11825" s="2">
        <v>0.04</v>
      </c>
      <c r="G11825" s="2">
        <f t="shared" si="736"/>
        <v>17.677199999999999</v>
      </c>
      <c r="H11825" s="2">
        <f t="shared" si="737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tr">
        <f t="shared" si="739"/>
        <v>loss</v>
      </c>
      <c r="P11825" s="2" t="s">
        <v>39</v>
      </c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738"/>
        <v>concerning</v>
      </c>
      <c r="F11826" s="2">
        <v>0.23</v>
      </c>
      <c r="G11826" s="2">
        <f t="shared" si="736"/>
        <v>34.937000000000005</v>
      </c>
      <c r="H11826" s="2">
        <f t="shared" si="737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tr">
        <f t="shared" si="739"/>
        <v>loss</v>
      </c>
      <c r="P11826" s="2" t="s">
        <v>34</v>
      </c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738"/>
        <v>Good Sales</v>
      </c>
      <c r="F11827" s="2">
        <v>0.49</v>
      </c>
      <c r="G11827" s="2">
        <f t="shared" si="736"/>
        <v>727.44419999999991</v>
      </c>
      <c r="H11827" s="2">
        <f t="shared" si="737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tr">
        <f t="shared" si="739"/>
        <v>loss</v>
      </c>
      <c r="P11827" s="2" t="s">
        <v>17</v>
      </c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738"/>
        <v>Good Sales</v>
      </c>
      <c r="F11828" s="2">
        <v>0.12</v>
      </c>
      <c r="G11828" s="2">
        <f t="shared" si="736"/>
        <v>290.55360000000002</v>
      </c>
      <c r="H11828" s="2">
        <f t="shared" si="737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tr">
        <f t="shared" si="739"/>
        <v>loss</v>
      </c>
      <c r="P11828" s="2" t="s">
        <v>17</v>
      </c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738"/>
        <v>concerning</v>
      </c>
      <c r="F11829" s="2">
        <v>0.21</v>
      </c>
      <c r="G11829" s="2">
        <f t="shared" si="736"/>
        <v>22.0458</v>
      </c>
      <c r="H11829" s="2">
        <f t="shared" si="737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tr">
        <f t="shared" si="739"/>
        <v>loss</v>
      </c>
      <c r="P11829" s="2" t="s">
        <v>48</v>
      </c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738"/>
        <v>Good Sales</v>
      </c>
      <c r="F11830" s="2">
        <v>0.32</v>
      </c>
      <c r="G11830" s="2">
        <f t="shared" si="736"/>
        <v>943.17759999999998</v>
      </c>
      <c r="H11830" s="2">
        <f t="shared" si="737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tr">
        <f t="shared" si="739"/>
        <v>loss</v>
      </c>
      <c r="P11830" s="2" t="s">
        <v>34</v>
      </c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738"/>
        <v>Good Sales</v>
      </c>
      <c r="F11831" s="2">
        <v>0.18</v>
      </c>
      <c r="G11831" s="2">
        <f t="shared" si="736"/>
        <v>312.28919999999999</v>
      </c>
      <c r="H11831" s="2">
        <f t="shared" si="737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tr">
        <f t="shared" si="739"/>
        <v>loss</v>
      </c>
      <c r="P11831" s="2" t="s">
        <v>17</v>
      </c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738"/>
        <v>Good Sales</v>
      </c>
      <c r="F11832" s="2">
        <v>0</v>
      </c>
      <c r="G11832" s="2">
        <f t="shared" si="736"/>
        <v>0</v>
      </c>
      <c r="H11832" s="2">
        <f t="shared" si="737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tr">
        <f t="shared" si="739"/>
        <v>loss</v>
      </c>
      <c r="P11832" s="2" t="s">
        <v>48</v>
      </c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738"/>
        <v>Good Sales</v>
      </c>
      <c r="F11833" s="2">
        <v>0.2</v>
      </c>
      <c r="G11833" s="2">
        <f t="shared" si="736"/>
        <v>276.18200000000002</v>
      </c>
      <c r="H11833" s="2">
        <f t="shared" si="737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tr">
        <f t="shared" si="739"/>
        <v>loss</v>
      </c>
      <c r="P11833" s="2" t="s">
        <v>48</v>
      </c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738"/>
        <v>Good Sales</v>
      </c>
      <c r="F11834" s="2">
        <v>0.4</v>
      </c>
      <c r="G11834" s="2">
        <f t="shared" si="736"/>
        <v>1076.9280000000001</v>
      </c>
      <c r="H11834" s="2">
        <f t="shared" si="737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tr">
        <f t="shared" si="739"/>
        <v>loss</v>
      </c>
      <c r="P11834" s="2" t="s">
        <v>48</v>
      </c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738"/>
        <v>Good Sales</v>
      </c>
      <c r="F11835" s="2">
        <v>0.47</v>
      </c>
      <c r="G11835" s="2">
        <f t="shared" si="736"/>
        <v>576.97199999999998</v>
      </c>
      <c r="H11835" s="2">
        <f t="shared" si="737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tr">
        <f t="shared" si="739"/>
        <v>loss</v>
      </c>
      <c r="P11835" s="2" t="s">
        <v>34</v>
      </c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738"/>
        <v>concerning</v>
      </c>
      <c r="F11836" s="2">
        <v>0.14000000000000001</v>
      </c>
      <c r="G11836" s="2">
        <f t="shared" si="736"/>
        <v>106.48820000000001</v>
      </c>
      <c r="H11836" s="2">
        <f t="shared" si="737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tr">
        <f t="shared" si="739"/>
        <v>loss</v>
      </c>
      <c r="P11836" s="2" t="s">
        <v>23</v>
      </c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738"/>
        <v>Good Sales</v>
      </c>
      <c r="F11837" s="2">
        <v>0.46</v>
      </c>
      <c r="G11837" s="2">
        <f t="shared" si="736"/>
        <v>2053.5182</v>
      </c>
      <c r="H11837" s="2">
        <f t="shared" si="737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tr">
        <f t="shared" si="739"/>
        <v>profit</v>
      </c>
      <c r="P11837" s="2" t="s">
        <v>23</v>
      </c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738"/>
        <v>Good Sales</v>
      </c>
      <c r="F11838" s="2">
        <v>0.43</v>
      </c>
      <c r="G11838" s="2">
        <f t="shared" si="736"/>
        <v>865.89959999999996</v>
      </c>
      <c r="H11838" s="2">
        <f t="shared" si="737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tr">
        <f t="shared" si="739"/>
        <v>loss</v>
      </c>
      <c r="P11838" s="2" t="s">
        <v>39</v>
      </c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738"/>
        <v>concerning</v>
      </c>
      <c r="F11839" s="2">
        <v>0.2</v>
      </c>
      <c r="G11839" s="2">
        <f t="shared" si="736"/>
        <v>95.391999999999996</v>
      </c>
      <c r="H11839" s="2">
        <f t="shared" si="737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tr">
        <f t="shared" si="739"/>
        <v>loss</v>
      </c>
      <c r="P11839" s="2" t="s">
        <v>28</v>
      </c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738"/>
        <v>Good Sales</v>
      </c>
      <c r="F11840" s="2">
        <v>0</v>
      </c>
      <c r="G11840" s="2">
        <f t="shared" si="736"/>
        <v>0</v>
      </c>
      <c r="H11840" s="2">
        <f t="shared" si="737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tr">
        <f t="shared" si="739"/>
        <v>loss</v>
      </c>
      <c r="P11840" s="2" t="s">
        <v>48</v>
      </c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738"/>
        <v>Good Sales</v>
      </c>
      <c r="F11841" s="2">
        <v>0.42</v>
      </c>
      <c r="G11841" s="2">
        <f t="shared" si="736"/>
        <v>679.86239999999998</v>
      </c>
      <c r="H11841" s="2">
        <f t="shared" si="737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tr">
        <f t="shared" si="739"/>
        <v>loss</v>
      </c>
      <c r="P11841" s="2" t="s">
        <v>34</v>
      </c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738"/>
        <v>Good Sales</v>
      </c>
      <c r="F11842" s="2">
        <v>0.14000000000000001</v>
      </c>
      <c r="G11842" s="2">
        <f t="shared" ref="G11842:G11905" si="740">D11842*F11842</f>
        <v>541.9778</v>
      </c>
      <c r="H11842" s="2">
        <f t="shared" ref="H11842:H11905" si="741">D11842-G11842</f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tr">
        <f t="shared" si="739"/>
        <v>profit</v>
      </c>
      <c r="P11842" s="2" t="s">
        <v>17</v>
      </c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742">IF(D11843&gt;800,"Good Sales","concerning")</f>
        <v>concerning</v>
      </c>
      <c r="F11843" s="2">
        <v>0.38</v>
      </c>
      <c r="G11843" s="2">
        <f t="shared" si="740"/>
        <v>79.439000000000007</v>
      </c>
      <c r="H11843" s="2">
        <f t="shared" si="741"/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tr">
        <f t="shared" ref="O11843:O11906" si="743">IF(N11843&gt;800,"profit","loss")</f>
        <v>loss</v>
      </c>
      <c r="P11843" s="2" t="s">
        <v>17</v>
      </c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742"/>
        <v>Good Sales</v>
      </c>
      <c r="F11844" s="2">
        <v>0.28999999999999998</v>
      </c>
      <c r="G11844" s="2">
        <f t="shared" si="740"/>
        <v>708.59179999999992</v>
      </c>
      <c r="H11844" s="2">
        <f t="shared" si="74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tr">
        <f t="shared" si="743"/>
        <v>loss</v>
      </c>
      <c r="P11844" s="2" t="s">
        <v>28</v>
      </c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742"/>
        <v>Good Sales</v>
      </c>
      <c r="F11845" s="2">
        <v>0.11</v>
      </c>
      <c r="G11845" s="2">
        <f t="shared" si="740"/>
        <v>230.74590000000001</v>
      </c>
      <c r="H11845" s="2">
        <f t="shared" si="74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tr">
        <f t="shared" si="743"/>
        <v>loss</v>
      </c>
      <c r="P11845" s="2" t="s">
        <v>34</v>
      </c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742"/>
        <v>Good Sales</v>
      </c>
      <c r="F11846" s="2">
        <v>0.32</v>
      </c>
      <c r="G11846" s="2">
        <f t="shared" si="740"/>
        <v>1550.4512</v>
      </c>
      <c r="H11846" s="2">
        <f t="shared" si="74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tr">
        <f t="shared" si="743"/>
        <v>profit</v>
      </c>
      <c r="P11846" s="2" t="s">
        <v>17</v>
      </c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742"/>
        <v>Good Sales</v>
      </c>
      <c r="F11847" s="2">
        <v>0.38</v>
      </c>
      <c r="G11847" s="2">
        <f t="shared" si="740"/>
        <v>373.30060000000003</v>
      </c>
      <c r="H11847" s="2">
        <f t="shared" si="74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tr">
        <f t="shared" si="743"/>
        <v>loss</v>
      </c>
      <c r="P11847" s="2" t="s">
        <v>28</v>
      </c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742"/>
        <v>Good Sales</v>
      </c>
      <c r="F11848" s="2">
        <v>0.24</v>
      </c>
      <c r="G11848" s="2">
        <f t="shared" si="740"/>
        <v>762.3768</v>
      </c>
      <c r="H11848" s="2">
        <f t="shared" si="74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tr">
        <f t="shared" si="743"/>
        <v>loss</v>
      </c>
      <c r="P11848" s="2" t="s">
        <v>23</v>
      </c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742"/>
        <v>Good Sales</v>
      </c>
      <c r="F11849" s="2">
        <v>0.37</v>
      </c>
      <c r="G11849" s="2">
        <f t="shared" si="740"/>
        <v>403.58119999999997</v>
      </c>
      <c r="H11849" s="2">
        <f t="shared" si="74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tr">
        <f t="shared" si="743"/>
        <v>loss</v>
      </c>
      <c r="P11849" s="2" t="s">
        <v>48</v>
      </c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742"/>
        <v>Good Sales</v>
      </c>
      <c r="F11850" s="2">
        <v>0.2</v>
      </c>
      <c r="G11850" s="2">
        <f t="shared" si="740"/>
        <v>557.45400000000006</v>
      </c>
      <c r="H11850" s="2">
        <f t="shared" si="74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tr">
        <f t="shared" si="743"/>
        <v>loss</v>
      </c>
      <c r="P11850" s="2" t="s">
        <v>23</v>
      </c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742"/>
        <v>Good Sales</v>
      </c>
      <c r="F11851" s="2">
        <v>0.49</v>
      </c>
      <c r="G11851" s="2">
        <f t="shared" si="740"/>
        <v>1381.7068999999999</v>
      </c>
      <c r="H11851" s="2">
        <f t="shared" si="74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tr">
        <f t="shared" si="743"/>
        <v>loss</v>
      </c>
      <c r="P11851" s="2" t="s">
        <v>28</v>
      </c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742"/>
        <v>concerning</v>
      </c>
      <c r="F11852" s="2">
        <v>0.12</v>
      </c>
      <c r="G11852" s="2">
        <f t="shared" si="740"/>
        <v>56.303999999999995</v>
      </c>
      <c r="H11852" s="2">
        <f t="shared" si="74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tr">
        <f t="shared" si="743"/>
        <v>loss</v>
      </c>
      <c r="P11852" s="2" t="s">
        <v>39</v>
      </c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742"/>
        <v>Good Sales</v>
      </c>
      <c r="F11853" s="2">
        <v>0.39</v>
      </c>
      <c r="G11853" s="2">
        <f t="shared" si="740"/>
        <v>911.27790000000005</v>
      </c>
      <c r="H11853" s="2">
        <f t="shared" si="74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tr">
        <f t="shared" si="743"/>
        <v>loss</v>
      </c>
      <c r="P11853" s="2" t="s">
        <v>48</v>
      </c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742"/>
        <v>Good Sales</v>
      </c>
      <c r="F11854" s="2">
        <v>0.37</v>
      </c>
      <c r="G11854" s="2">
        <f t="shared" si="740"/>
        <v>873.07419999999991</v>
      </c>
      <c r="H11854" s="2">
        <f t="shared" si="74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tr">
        <f t="shared" si="743"/>
        <v>loss</v>
      </c>
      <c r="P11854" s="2" t="s">
        <v>17</v>
      </c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742"/>
        <v>Good Sales</v>
      </c>
      <c r="F11855" s="2">
        <v>0.26</v>
      </c>
      <c r="G11855" s="2">
        <f t="shared" si="740"/>
        <v>432.58019999999999</v>
      </c>
      <c r="H11855" s="2">
        <f t="shared" si="74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tr">
        <f t="shared" si="743"/>
        <v>loss</v>
      </c>
      <c r="P11855" s="2" t="s">
        <v>23</v>
      </c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742"/>
        <v>Good Sales</v>
      </c>
      <c r="F11856" s="2">
        <v>0.18</v>
      </c>
      <c r="G11856" s="2">
        <f t="shared" si="740"/>
        <v>262.45439999999996</v>
      </c>
      <c r="H11856" s="2">
        <f t="shared" si="74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tr">
        <f t="shared" si="743"/>
        <v>loss</v>
      </c>
      <c r="P11856" s="2" t="s">
        <v>28</v>
      </c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742"/>
        <v>Good Sales</v>
      </c>
      <c r="F11857" s="2">
        <v>0.22</v>
      </c>
      <c r="G11857" s="2">
        <f t="shared" si="740"/>
        <v>263.79320000000001</v>
      </c>
      <c r="H11857" s="2">
        <f t="shared" si="74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tr">
        <f t="shared" si="743"/>
        <v>loss</v>
      </c>
      <c r="P11857" s="2" t="s">
        <v>34</v>
      </c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742"/>
        <v>concerning</v>
      </c>
      <c r="F11858" s="2">
        <v>0.31</v>
      </c>
      <c r="G11858" s="2">
        <f t="shared" si="740"/>
        <v>40.024100000000004</v>
      </c>
      <c r="H11858" s="2">
        <f t="shared" si="74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tr">
        <f t="shared" si="743"/>
        <v>loss</v>
      </c>
      <c r="P11858" s="2" t="s">
        <v>34</v>
      </c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742"/>
        <v>concerning</v>
      </c>
      <c r="F11859" s="2">
        <v>0.27</v>
      </c>
      <c r="G11859" s="2">
        <f t="shared" si="740"/>
        <v>29.403000000000002</v>
      </c>
      <c r="H11859" s="2">
        <f t="shared" si="74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tr">
        <f t="shared" si="743"/>
        <v>loss</v>
      </c>
      <c r="P11859" s="2" t="s">
        <v>17</v>
      </c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742"/>
        <v>Good Sales</v>
      </c>
      <c r="F11860" s="2">
        <v>0.38</v>
      </c>
      <c r="G11860" s="2">
        <f t="shared" si="740"/>
        <v>1136.1848</v>
      </c>
      <c r="H11860" s="2">
        <f t="shared" si="74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tr">
        <f t="shared" si="743"/>
        <v>loss</v>
      </c>
      <c r="P11860" s="2" t="s">
        <v>48</v>
      </c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742"/>
        <v>Good Sales</v>
      </c>
      <c r="F11861" s="2">
        <v>0.18</v>
      </c>
      <c r="G11861" s="2">
        <f t="shared" si="740"/>
        <v>275.07060000000001</v>
      </c>
      <c r="H11861" s="2">
        <f t="shared" si="74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tr">
        <f t="shared" si="743"/>
        <v>loss</v>
      </c>
      <c r="P11861" s="2" t="s">
        <v>23</v>
      </c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742"/>
        <v>Good Sales</v>
      </c>
      <c r="F11862" s="2">
        <v>0.05</v>
      </c>
      <c r="G11862" s="2">
        <f t="shared" si="740"/>
        <v>46.1325</v>
      </c>
      <c r="H11862" s="2">
        <f t="shared" si="74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tr">
        <f t="shared" si="743"/>
        <v>loss</v>
      </c>
      <c r="P11862" s="2" t="s">
        <v>28</v>
      </c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742"/>
        <v>Good Sales</v>
      </c>
      <c r="F11863" s="2">
        <v>0.25</v>
      </c>
      <c r="G11863" s="2">
        <f t="shared" si="740"/>
        <v>863.8</v>
      </c>
      <c r="H11863" s="2">
        <f t="shared" si="74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tr">
        <f t="shared" si="743"/>
        <v>loss</v>
      </c>
      <c r="P11863" s="2" t="s">
        <v>39</v>
      </c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742"/>
        <v>Good Sales</v>
      </c>
      <c r="F11864" s="2">
        <v>0.13</v>
      </c>
      <c r="G11864" s="2">
        <f t="shared" si="740"/>
        <v>349.9119</v>
      </c>
      <c r="H11864" s="2">
        <f t="shared" si="74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tr">
        <f t="shared" si="743"/>
        <v>loss</v>
      </c>
      <c r="P11864" s="2" t="s">
        <v>23</v>
      </c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742"/>
        <v>Good Sales</v>
      </c>
      <c r="F11865" s="2">
        <v>0.31</v>
      </c>
      <c r="G11865" s="2">
        <f t="shared" si="740"/>
        <v>1420.8230000000001</v>
      </c>
      <c r="H11865" s="2">
        <f t="shared" si="74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tr">
        <f t="shared" si="743"/>
        <v>profit</v>
      </c>
      <c r="P11865" s="2" t="s">
        <v>48</v>
      </c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742"/>
        <v>Good Sales</v>
      </c>
      <c r="F11866" s="2">
        <v>0.26</v>
      </c>
      <c r="G11866" s="2">
        <f t="shared" si="740"/>
        <v>1084.7148</v>
      </c>
      <c r="H11866" s="2">
        <f t="shared" si="74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tr">
        <f t="shared" si="743"/>
        <v>profit</v>
      </c>
      <c r="P11866" s="2" t="s">
        <v>39</v>
      </c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742"/>
        <v>Good Sales</v>
      </c>
      <c r="F11867" s="2">
        <v>0.39</v>
      </c>
      <c r="G11867" s="2">
        <f t="shared" si="740"/>
        <v>1427.7782999999999</v>
      </c>
      <c r="H11867" s="2">
        <f t="shared" si="74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tr">
        <f t="shared" si="743"/>
        <v>loss</v>
      </c>
      <c r="P11867" s="2" t="s">
        <v>28</v>
      </c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742"/>
        <v>concerning</v>
      </c>
      <c r="F11868" s="2">
        <v>0.28999999999999998</v>
      </c>
      <c r="G11868" s="2">
        <f t="shared" si="740"/>
        <v>208.87249999999997</v>
      </c>
      <c r="H11868" s="2">
        <f t="shared" si="74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tr">
        <f t="shared" si="743"/>
        <v>loss</v>
      </c>
      <c r="P11868" s="2" t="s">
        <v>34</v>
      </c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742"/>
        <v>Good Sales</v>
      </c>
      <c r="F11869" s="2">
        <v>0.22</v>
      </c>
      <c r="G11869" s="2">
        <f t="shared" si="740"/>
        <v>740.04259999999999</v>
      </c>
      <c r="H11869" s="2">
        <f t="shared" si="74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tr">
        <f t="shared" si="743"/>
        <v>profit</v>
      </c>
      <c r="P11869" s="2" t="s">
        <v>34</v>
      </c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742"/>
        <v>Good Sales</v>
      </c>
      <c r="F11870" s="2">
        <v>0.06</v>
      </c>
      <c r="G11870" s="2">
        <f t="shared" si="740"/>
        <v>210.01439999999997</v>
      </c>
      <c r="H11870" s="2">
        <f t="shared" si="74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tr">
        <f t="shared" si="743"/>
        <v>loss</v>
      </c>
      <c r="P11870" s="2" t="s">
        <v>34</v>
      </c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742"/>
        <v>Good Sales</v>
      </c>
      <c r="F11871" s="2">
        <v>0.06</v>
      </c>
      <c r="G11871" s="2">
        <f t="shared" si="740"/>
        <v>230.41979999999998</v>
      </c>
      <c r="H11871" s="2">
        <f t="shared" si="74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tr">
        <f t="shared" si="743"/>
        <v>loss</v>
      </c>
      <c r="P11871" s="2" t="s">
        <v>34</v>
      </c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742"/>
        <v>Good Sales</v>
      </c>
      <c r="F11872" s="2">
        <v>0.32</v>
      </c>
      <c r="G11872" s="2">
        <f t="shared" si="740"/>
        <v>444.59199999999998</v>
      </c>
      <c r="H11872" s="2">
        <f t="shared" si="74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tr">
        <f t="shared" si="743"/>
        <v>loss</v>
      </c>
      <c r="P11872" s="2" t="s">
        <v>17</v>
      </c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742"/>
        <v>Good Sales</v>
      </c>
      <c r="F11873" s="2">
        <v>0.44</v>
      </c>
      <c r="G11873" s="2">
        <f t="shared" si="740"/>
        <v>1424.4824000000001</v>
      </c>
      <c r="H11873" s="2">
        <f t="shared" si="74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tr">
        <f t="shared" si="743"/>
        <v>loss</v>
      </c>
      <c r="P11873" s="2" t="s">
        <v>48</v>
      </c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742"/>
        <v>Good Sales</v>
      </c>
      <c r="F11874" s="2">
        <v>0.21</v>
      </c>
      <c r="G11874" s="2">
        <f t="shared" si="740"/>
        <v>657.20759999999996</v>
      </c>
      <c r="H11874" s="2">
        <f t="shared" si="74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tr">
        <f t="shared" si="743"/>
        <v>profit</v>
      </c>
      <c r="P11874" s="2" t="s">
        <v>28</v>
      </c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742"/>
        <v>Good Sales</v>
      </c>
      <c r="F11875" s="2">
        <v>0.27</v>
      </c>
      <c r="G11875" s="2">
        <f t="shared" si="740"/>
        <v>536.7654</v>
      </c>
      <c r="H11875" s="2">
        <f t="shared" si="74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tr">
        <f t="shared" si="743"/>
        <v>loss</v>
      </c>
      <c r="P11875" s="2" t="s">
        <v>48</v>
      </c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742"/>
        <v>Good Sales</v>
      </c>
      <c r="F11876" s="2">
        <v>0.3</v>
      </c>
      <c r="G11876" s="2">
        <f t="shared" si="740"/>
        <v>1005.3539999999999</v>
      </c>
      <c r="H11876" s="2">
        <f t="shared" si="74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tr">
        <f t="shared" si="743"/>
        <v>loss</v>
      </c>
      <c r="P11876" s="2" t="s">
        <v>17</v>
      </c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742"/>
        <v>concerning</v>
      </c>
      <c r="F11877" s="2">
        <v>0.24</v>
      </c>
      <c r="G11877" s="2">
        <f t="shared" si="740"/>
        <v>125.95439999999998</v>
      </c>
      <c r="H11877" s="2">
        <f t="shared" si="74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tr">
        <f t="shared" si="743"/>
        <v>loss</v>
      </c>
      <c r="P11877" s="2" t="s">
        <v>34</v>
      </c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742"/>
        <v>Good Sales</v>
      </c>
      <c r="F11878" s="2">
        <v>0.03</v>
      </c>
      <c r="G11878" s="2">
        <f t="shared" si="740"/>
        <v>97.595100000000002</v>
      </c>
      <c r="H11878" s="2">
        <f t="shared" si="74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tr">
        <f t="shared" si="743"/>
        <v>loss</v>
      </c>
      <c r="P11878" s="2" t="s">
        <v>48</v>
      </c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742"/>
        <v>Good Sales</v>
      </c>
      <c r="F11879" s="2">
        <v>0.28999999999999998</v>
      </c>
      <c r="G11879" s="2">
        <f t="shared" si="740"/>
        <v>890.14919999999995</v>
      </c>
      <c r="H11879" s="2">
        <f t="shared" si="74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tr">
        <f t="shared" si="743"/>
        <v>loss</v>
      </c>
      <c r="P11879" s="2" t="s">
        <v>23</v>
      </c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742"/>
        <v>Good Sales</v>
      </c>
      <c r="F11880" s="2">
        <v>7.0000000000000007E-2</v>
      </c>
      <c r="G11880" s="2">
        <f t="shared" si="740"/>
        <v>79.244200000000006</v>
      </c>
      <c r="H11880" s="2">
        <f t="shared" si="74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tr">
        <f t="shared" si="743"/>
        <v>loss</v>
      </c>
      <c r="P11880" s="2" t="s">
        <v>17</v>
      </c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742"/>
        <v>Good Sales</v>
      </c>
      <c r="F11881" s="2">
        <v>0.28000000000000003</v>
      </c>
      <c r="G11881" s="2">
        <f t="shared" si="740"/>
        <v>1150.5900000000001</v>
      </c>
      <c r="H11881" s="2">
        <f t="shared" si="74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tr">
        <f t="shared" si="743"/>
        <v>loss</v>
      </c>
      <c r="P11881" s="2" t="s">
        <v>28</v>
      </c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742"/>
        <v>Good Sales</v>
      </c>
      <c r="F11882" s="2">
        <v>0.39</v>
      </c>
      <c r="G11882" s="2">
        <f t="shared" si="740"/>
        <v>1710.0057000000002</v>
      </c>
      <c r="H11882" s="2">
        <f t="shared" si="74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tr">
        <f t="shared" si="743"/>
        <v>profit</v>
      </c>
      <c r="P11882" s="2" t="s">
        <v>48</v>
      </c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742"/>
        <v>Good Sales</v>
      </c>
      <c r="F11883" s="2">
        <v>0</v>
      </c>
      <c r="G11883" s="2">
        <f t="shared" si="740"/>
        <v>0</v>
      </c>
      <c r="H11883" s="2">
        <f t="shared" si="74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tr">
        <f t="shared" si="743"/>
        <v>loss</v>
      </c>
      <c r="P11883" s="2" t="s">
        <v>23</v>
      </c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742"/>
        <v>concerning</v>
      </c>
      <c r="F11884" s="2">
        <v>0.22</v>
      </c>
      <c r="G11884" s="2">
        <f t="shared" si="740"/>
        <v>103.8862</v>
      </c>
      <c r="H11884" s="2">
        <f t="shared" si="74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tr">
        <f t="shared" si="743"/>
        <v>loss</v>
      </c>
      <c r="P11884" s="2" t="s">
        <v>39</v>
      </c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742"/>
        <v>Good Sales</v>
      </c>
      <c r="F11885" s="2">
        <v>0.37</v>
      </c>
      <c r="G11885" s="2">
        <f t="shared" si="740"/>
        <v>1131.2824000000001</v>
      </c>
      <c r="H11885" s="2">
        <f t="shared" si="74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tr">
        <f t="shared" si="743"/>
        <v>profit</v>
      </c>
      <c r="P11885" s="2" t="s">
        <v>48</v>
      </c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742"/>
        <v>Good Sales</v>
      </c>
      <c r="F11886" s="2">
        <v>0.26</v>
      </c>
      <c r="G11886" s="2">
        <f t="shared" si="740"/>
        <v>637.41600000000005</v>
      </c>
      <c r="H11886" s="2">
        <f t="shared" si="74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tr">
        <f t="shared" si="743"/>
        <v>loss</v>
      </c>
      <c r="P11886" s="2" t="s">
        <v>17</v>
      </c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742"/>
        <v>Good Sales</v>
      </c>
      <c r="F11887" s="2">
        <v>0.12</v>
      </c>
      <c r="G11887" s="2">
        <f t="shared" si="740"/>
        <v>263.42520000000002</v>
      </c>
      <c r="H11887" s="2">
        <f t="shared" si="74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tr">
        <f t="shared" si="743"/>
        <v>loss</v>
      </c>
      <c r="P11887" s="2" t="s">
        <v>39</v>
      </c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742"/>
        <v>Good Sales</v>
      </c>
      <c r="F11888" s="2">
        <v>0.35</v>
      </c>
      <c r="G11888" s="2">
        <f t="shared" si="740"/>
        <v>1340.1289999999999</v>
      </c>
      <c r="H11888" s="2">
        <f t="shared" si="74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tr">
        <f t="shared" si="743"/>
        <v>loss</v>
      </c>
      <c r="P11888" s="2" t="s">
        <v>34</v>
      </c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742"/>
        <v>Good Sales</v>
      </c>
      <c r="F11889" s="2">
        <v>0.39</v>
      </c>
      <c r="G11889" s="2">
        <f t="shared" si="740"/>
        <v>1892.0265000000002</v>
      </c>
      <c r="H11889" s="2">
        <f t="shared" si="74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tr">
        <f t="shared" si="743"/>
        <v>profit</v>
      </c>
      <c r="P11889" s="2" t="s">
        <v>39</v>
      </c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742"/>
        <v>Good Sales</v>
      </c>
      <c r="F11890" s="2">
        <v>0.18</v>
      </c>
      <c r="G11890" s="2">
        <f t="shared" si="740"/>
        <v>439.29900000000004</v>
      </c>
      <c r="H11890" s="2">
        <f t="shared" si="74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tr">
        <f t="shared" si="743"/>
        <v>loss</v>
      </c>
      <c r="P11890" s="2" t="s">
        <v>34</v>
      </c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742"/>
        <v>concerning</v>
      </c>
      <c r="F11891" s="2">
        <v>0.15</v>
      </c>
      <c r="G11891" s="2">
        <f t="shared" si="740"/>
        <v>19.523999999999997</v>
      </c>
      <c r="H11891" s="2">
        <f t="shared" si="74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tr">
        <f t="shared" si="743"/>
        <v>loss</v>
      </c>
      <c r="P11891" s="2" t="s">
        <v>34</v>
      </c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742"/>
        <v>Good Sales</v>
      </c>
      <c r="F11892" s="2">
        <v>0.27</v>
      </c>
      <c r="G11892" s="2">
        <f t="shared" si="740"/>
        <v>815.86170000000004</v>
      </c>
      <c r="H11892" s="2">
        <f t="shared" si="74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tr">
        <f t="shared" si="743"/>
        <v>loss</v>
      </c>
      <c r="P11892" s="2" t="s">
        <v>34</v>
      </c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742"/>
        <v>Good Sales</v>
      </c>
      <c r="F11893" s="2">
        <v>0.18</v>
      </c>
      <c r="G11893" s="2">
        <f t="shared" si="740"/>
        <v>594.79739999999993</v>
      </c>
      <c r="H11893" s="2">
        <f t="shared" si="74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tr">
        <f t="shared" si="743"/>
        <v>profit</v>
      </c>
      <c r="P11893" s="2" t="s">
        <v>23</v>
      </c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742"/>
        <v>Good Sales</v>
      </c>
      <c r="F11894" s="2">
        <v>0.42</v>
      </c>
      <c r="G11894" s="2">
        <f t="shared" si="740"/>
        <v>1746.0617999999999</v>
      </c>
      <c r="H11894" s="2">
        <f t="shared" si="74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tr">
        <f t="shared" si="743"/>
        <v>loss</v>
      </c>
      <c r="P11894" s="2" t="s">
        <v>17</v>
      </c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742"/>
        <v>Good Sales</v>
      </c>
      <c r="F11895" s="2">
        <v>0.39</v>
      </c>
      <c r="G11895" s="2">
        <f t="shared" si="740"/>
        <v>420.06509999999997</v>
      </c>
      <c r="H11895" s="2">
        <f t="shared" si="74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tr">
        <f t="shared" si="743"/>
        <v>loss</v>
      </c>
      <c r="P11895" s="2" t="s">
        <v>48</v>
      </c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742"/>
        <v>Good Sales</v>
      </c>
      <c r="F11896" s="2">
        <v>0.16</v>
      </c>
      <c r="G11896" s="2">
        <f t="shared" si="740"/>
        <v>427.0736</v>
      </c>
      <c r="H11896" s="2">
        <f t="shared" si="74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tr">
        <f t="shared" si="743"/>
        <v>loss</v>
      </c>
      <c r="P11896" s="2" t="s">
        <v>34</v>
      </c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742"/>
        <v>Good Sales</v>
      </c>
      <c r="F11897" s="2">
        <v>0.23</v>
      </c>
      <c r="G11897" s="2">
        <f t="shared" si="740"/>
        <v>526.9162</v>
      </c>
      <c r="H11897" s="2">
        <f t="shared" si="74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tr">
        <f t="shared" si="743"/>
        <v>loss</v>
      </c>
      <c r="P11897" s="2" t="s">
        <v>17</v>
      </c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742"/>
        <v>Good Sales</v>
      </c>
      <c r="F11898" s="2">
        <v>0.44</v>
      </c>
      <c r="G11898" s="2">
        <f t="shared" si="740"/>
        <v>1476.5344</v>
      </c>
      <c r="H11898" s="2">
        <f t="shared" si="74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tr">
        <f t="shared" si="743"/>
        <v>profit</v>
      </c>
      <c r="P11898" s="2" t="s">
        <v>48</v>
      </c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742"/>
        <v>concerning</v>
      </c>
      <c r="F11899" s="2">
        <v>7.0000000000000007E-2</v>
      </c>
      <c r="G11899" s="2">
        <f t="shared" si="740"/>
        <v>28.932400000000001</v>
      </c>
      <c r="H11899" s="2">
        <f t="shared" si="74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tr">
        <f t="shared" si="743"/>
        <v>loss</v>
      </c>
      <c r="P11899" s="2" t="s">
        <v>34</v>
      </c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742"/>
        <v>Good Sales</v>
      </c>
      <c r="F11900" s="2">
        <v>0.38</v>
      </c>
      <c r="G11900" s="2">
        <f t="shared" si="740"/>
        <v>1684.0308</v>
      </c>
      <c r="H11900" s="2">
        <f t="shared" si="74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tr">
        <f t="shared" si="743"/>
        <v>loss</v>
      </c>
      <c r="P11900" s="2" t="s">
        <v>34</v>
      </c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742"/>
        <v>Good Sales</v>
      </c>
      <c r="F11901" s="2">
        <v>0.16</v>
      </c>
      <c r="G11901" s="2">
        <f t="shared" si="740"/>
        <v>416.74720000000002</v>
      </c>
      <c r="H11901" s="2">
        <f t="shared" si="74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tr">
        <f t="shared" si="743"/>
        <v>loss</v>
      </c>
      <c r="P11901" s="2" t="s">
        <v>34</v>
      </c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742"/>
        <v>Good Sales</v>
      </c>
      <c r="F11902" s="2">
        <v>0.06</v>
      </c>
      <c r="G11902" s="2">
        <f t="shared" si="740"/>
        <v>263.85120000000001</v>
      </c>
      <c r="H11902" s="2">
        <f t="shared" si="74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tr">
        <f t="shared" si="743"/>
        <v>loss</v>
      </c>
      <c r="P11902" s="2" t="s">
        <v>23</v>
      </c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742"/>
        <v>Good Sales</v>
      </c>
      <c r="F11903" s="2">
        <v>0.06</v>
      </c>
      <c r="G11903" s="2">
        <f t="shared" si="740"/>
        <v>106.0296</v>
      </c>
      <c r="H11903" s="2">
        <f t="shared" si="74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tr">
        <f t="shared" si="743"/>
        <v>loss</v>
      </c>
      <c r="P11903" s="2" t="s">
        <v>23</v>
      </c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742"/>
        <v>Good Sales</v>
      </c>
      <c r="F11904" s="2">
        <v>0.14000000000000001</v>
      </c>
      <c r="G11904" s="2">
        <f t="shared" si="740"/>
        <v>462.3164000000001</v>
      </c>
      <c r="H11904" s="2">
        <f t="shared" si="74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tr">
        <f t="shared" si="743"/>
        <v>profit</v>
      </c>
      <c r="P11904" s="2" t="s">
        <v>23</v>
      </c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742"/>
        <v>Good Sales</v>
      </c>
      <c r="F11905" s="2">
        <v>0.27</v>
      </c>
      <c r="G11905" s="2">
        <f t="shared" si="740"/>
        <v>1292.7465</v>
      </c>
      <c r="H11905" s="2">
        <f t="shared" si="74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tr">
        <f t="shared" si="743"/>
        <v>loss</v>
      </c>
      <c r="P11905" s="2" t="s">
        <v>39</v>
      </c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742"/>
        <v>Good Sales</v>
      </c>
      <c r="F11906" s="2">
        <v>0.45</v>
      </c>
      <c r="G11906" s="2">
        <f t="shared" ref="G11906:G11969" si="744">D11906*F11906</f>
        <v>2125.152</v>
      </c>
      <c r="H11906" s="2">
        <f t="shared" ref="H11906:H11969" si="745">D11906-G11906</f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tr">
        <f t="shared" si="743"/>
        <v>loss</v>
      </c>
      <c r="P11906" s="2" t="s">
        <v>17</v>
      </c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746">IF(D11907&gt;800,"Good Sales","concerning")</f>
        <v>Good Sales</v>
      </c>
      <c r="F11907" s="2">
        <v>0.15</v>
      </c>
      <c r="G11907" s="2">
        <f t="shared" si="744"/>
        <v>708.91500000000008</v>
      </c>
      <c r="H11907" s="2">
        <f t="shared" si="745"/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tr">
        <f t="shared" ref="O11907:O11970" si="747">IF(N11907&gt;800,"profit","loss")</f>
        <v>loss</v>
      </c>
      <c r="P11907" s="2" t="s">
        <v>23</v>
      </c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746"/>
        <v>concerning</v>
      </c>
      <c r="F11908" s="2">
        <v>0.1</v>
      </c>
      <c r="G11908" s="2">
        <f t="shared" si="744"/>
        <v>31.044</v>
      </c>
      <c r="H11908" s="2">
        <f t="shared" si="745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tr">
        <f t="shared" si="747"/>
        <v>loss</v>
      </c>
      <c r="P11908" s="2" t="s">
        <v>34</v>
      </c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746"/>
        <v>Good Sales</v>
      </c>
      <c r="F11909" s="2">
        <v>0.24</v>
      </c>
      <c r="G11909" s="2">
        <f t="shared" si="744"/>
        <v>497.94720000000001</v>
      </c>
      <c r="H11909" s="2">
        <f t="shared" si="745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tr">
        <f t="shared" si="747"/>
        <v>loss</v>
      </c>
      <c r="P11909" s="2" t="s">
        <v>28</v>
      </c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746"/>
        <v>concerning</v>
      </c>
      <c r="F11910" s="2">
        <v>0.08</v>
      </c>
      <c r="G11910" s="2">
        <f t="shared" si="744"/>
        <v>31.8264</v>
      </c>
      <c r="H11910" s="2">
        <f t="shared" si="745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tr">
        <f t="shared" si="747"/>
        <v>loss</v>
      </c>
      <c r="P11910" s="2" t="s">
        <v>48</v>
      </c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746"/>
        <v>Good Sales</v>
      </c>
      <c r="F11911" s="2">
        <v>0.14000000000000001</v>
      </c>
      <c r="G11911" s="2">
        <f t="shared" si="744"/>
        <v>226.30160000000004</v>
      </c>
      <c r="H11911" s="2">
        <f t="shared" si="745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tr">
        <f t="shared" si="747"/>
        <v>loss</v>
      </c>
      <c r="P11911" s="2" t="s">
        <v>34</v>
      </c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746"/>
        <v>Good Sales</v>
      </c>
      <c r="F11912" s="2">
        <v>0.49</v>
      </c>
      <c r="G11912" s="2">
        <f t="shared" si="744"/>
        <v>468.16069999999996</v>
      </c>
      <c r="H11912" s="2">
        <f t="shared" si="745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tr">
        <f t="shared" si="747"/>
        <v>loss</v>
      </c>
      <c r="P11912" s="2" t="s">
        <v>28</v>
      </c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746"/>
        <v>Good Sales</v>
      </c>
      <c r="F11913" s="2">
        <v>0.28000000000000003</v>
      </c>
      <c r="G11913" s="2">
        <f t="shared" si="744"/>
        <v>878.82760000000007</v>
      </c>
      <c r="H11913" s="2">
        <f t="shared" si="745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tr">
        <f t="shared" si="747"/>
        <v>loss</v>
      </c>
      <c r="P11913" s="2" t="s">
        <v>48</v>
      </c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746"/>
        <v>Good Sales</v>
      </c>
      <c r="F11914" s="2">
        <v>0.39</v>
      </c>
      <c r="G11914" s="2">
        <f t="shared" si="744"/>
        <v>1531.0074</v>
      </c>
      <c r="H11914" s="2">
        <f t="shared" si="745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tr">
        <f t="shared" si="747"/>
        <v>loss</v>
      </c>
      <c r="P11914" s="2" t="s">
        <v>23</v>
      </c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746"/>
        <v>Good Sales</v>
      </c>
      <c r="F11915" s="2">
        <v>0.11</v>
      </c>
      <c r="G11915" s="2">
        <f t="shared" si="744"/>
        <v>287.69400000000002</v>
      </c>
      <c r="H11915" s="2">
        <f t="shared" si="745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tr">
        <f t="shared" si="747"/>
        <v>loss</v>
      </c>
      <c r="P11915" s="2" t="s">
        <v>34</v>
      </c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746"/>
        <v>Good Sales</v>
      </c>
      <c r="F11916" s="2">
        <v>0.26</v>
      </c>
      <c r="G11916" s="2">
        <f t="shared" si="744"/>
        <v>1039.4332000000002</v>
      </c>
      <c r="H11916" s="2">
        <f t="shared" si="745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tr">
        <f t="shared" si="747"/>
        <v>profit</v>
      </c>
      <c r="P11916" s="2" t="s">
        <v>23</v>
      </c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746"/>
        <v>concerning</v>
      </c>
      <c r="F11917" s="2">
        <v>0.26</v>
      </c>
      <c r="G11917" s="2">
        <f t="shared" si="744"/>
        <v>42.325400000000002</v>
      </c>
      <c r="H11917" s="2">
        <f t="shared" si="745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tr">
        <f t="shared" si="747"/>
        <v>loss</v>
      </c>
      <c r="P11917" s="2" t="s">
        <v>34</v>
      </c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746"/>
        <v>Good Sales</v>
      </c>
      <c r="F11918" s="2">
        <v>0.41</v>
      </c>
      <c r="G11918" s="2">
        <f t="shared" si="744"/>
        <v>1689.3353</v>
      </c>
      <c r="H11918" s="2">
        <f t="shared" si="745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tr">
        <f t="shared" si="747"/>
        <v>profit</v>
      </c>
      <c r="P11918" s="2" t="s">
        <v>48</v>
      </c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746"/>
        <v>Good Sales</v>
      </c>
      <c r="F11919" s="2">
        <v>0.01</v>
      </c>
      <c r="G11919" s="2">
        <f t="shared" si="744"/>
        <v>9.7397000000000009</v>
      </c>
      <c r="H11919" s="2">
        <f t="shared" si="745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tr">
        <f t="shared" si="747"/>
        <v>loss</v>
      </c>
      <c r="P11919" s="2" t="s">
        <v>34</v>
      </c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746"/>
        <v>Good Sales</v>
      </c>
      <c r="F11920" s="2">
        <v>0.43</v>
      </c>
      <c r="G11920" s="2">
        <f t="shared" si="744"/>
        <v>1014.1937</v>
      </c>
      <c r="H11920" s="2">
        <f t="shared" si="745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tr">
        <f t="shared" si="747"/>
        <v>loss</v>
      </c>
      <c r="P11920" s="2" t="s">
        <v>23</v>
      </c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746"/>
        <v>Good Sales</v>
      </c>
      <c r="F11921" s="2">
        <v>0.04</v>
      </c>
      <c r="G11921" s="2">
        <f t="shared" si="744"/>
        <v>90.746800000000007</v>
      </c>
      <c r="H11921" s="2">
        <f t="shared" si="745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tr">
        <f t="shared" si="747"/>
        <v>loss</v>
      </c>
      <c r="P11921" s="2" t="s">
        <v>28</v>
      </c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746"/>
        <v>Good Sales</v>
      </c>
      <c r="F11922" s="2">
        <v>0.46</v>
      </c>
      <c r="G11922" s="2">
        <f t="shared" si="744"/>
        <v>2014.0916000000002</v>
      </c>
      <c r="H11922" s="2">
        <f t="shared" si="745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tr">
        <f t="shared" si="747"/>
        <v>loss</v>
      </c>
      <c r="P11922" s="2" t="s">
        <v>48</v>
      </c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746"/>
        <v>Good Sales</v>
      </c>
      <c r="F11923" s="2">
        <v>7.0000000000000007E-2</v>
      </c>
      <c r="G11923" s="2">
        <f t="shared" si="744"/>
        <v>338.33100000000002</v>
      </c>
      <c r="H11923" s="2">
        <f t="shared" si="745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tr">
        <f t="shared" si="747"/>
        <v>profit</v>
      </c>
      <c r="P11923" s="2" t="s">
        <v>17</v>
      </c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746"/>
        <v>Good Sales</v>
      </c>
      <c r="F11924" s="2">
        <v>0.27</v>
      </c>
      <c r="G11924" s="2">
        <f t="shared" si="744"/>
        <v>364.52429999999998</v>
      </c>
      <c r="H11924" s="2">
        <f t="shared" si="745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tr">
        <f t="shared" si="747"/>
        <v>loss</v>
      </c>
      <c r="P11924" s="2" t="s">
        <v>34</v>
      </c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746"/>
        <v>concerning</v>
      </c>
      <c r="F11925" s="2">
        <v>0.05</v>
      </c>
      <c r="G11925" s="2">
        <f t="shared" si="744"/>
        <v>21.516000000000002</v>
      </c>
      <c r="H11925" s="2">
        <f t="shared" si="745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tr">
        <f t="shared" si="747"/>
        <v>loss</v>
      </c>
      <c r="P11925" s="2" t="s">
        <v>28</v>
      </c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746"/>
        <v>Good Sales</v>
      </c>
      <c r="F11926" s="2">
        <v>0.22</v>
      </c>
      <c r="G11926" s="2">
        <f t="shared" si="744"/>
        <v>723.26319999999998</v>
      </c>
      <c r="H11926" s="2">
        <f t="shared" si="745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tr">
        <f t="shared" si="747"/>
        <v>loss</v>
      </c>
      <c r="P11926" s="2" t="s">
        <v>23</v>
      </c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746"/>
        <v>Good Sales</v>
      </c>
      <c r="F11927" s="2">
        <v>0.15</v>
      </c>
      <c r="G11927" s="2">
        <f t="shared" si="744"/>
        <v>384.58800000000002</v>
      </c>
      <c r="H11927" s="2">
        <f t="shared" si="745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tr">
        <f t="shared" si="747"/>
        <v>loss</v>
      </c>
      <c r="P11927" s="2" t="s">
        <v>48</v>
      </c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746"/>
        <v>Good Sales</v>
      </c>
      <c r="F11928" s="2">
        <v>0.21</v>
      </c>
      <c r="G11928" s="2">
        <f t="shared" si="744"/>
        <v>603.11159999999995</v>
      </c>
      <c r="H11928" s="2">
        <f t="shared" si="745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tr">
        <f t="shared" si="747"/>
        <v>loss</v>
      </c>
      <c r="P11928" s="2" t="s">
        <v>17</v>
      </c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746"/>
        <v>concerning</v>
      </c>
      <c r="F11929" s="2">
        <v>0.27</v>
      </c>
      <c r="G11929" s="2">
        <f t="shared" si="744"/>
        <v>88.214400000000012</v>
      </c>
      <c r="H11929" s="2">
        <f t="shared" si="745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tr">
        <f t="shared" si="747"/>
        <v>loss</v>
      </c>
      <c r="P11929" s="2" t="s">
        <v>28</v>
      </c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746"/>
        <v>Good Sales</v>
      </c>
      <c r="F11930" s="2">
        <v>0.23</v>
      </c>
      <c r="G11930" s="2">
        <f t="shared" si="744"/>
        <v>896.77460000000008</v>
      </c>
      <c r="H11930" s="2">
        <f t="shared" si="745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tr">
        <f t="shared" si="747"/>
        <v>loss</v>
      </c>
      <c r="P11930" s="2" t="s">
        <v>28</v>
      </c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746"/>
        <v>Good Sales</v>
      </c>
      <c r="F11931" s="2">
        <v>0.01</v>
      </c>
      <c r="G11931" s="2">
        <f t="shared" si="744"/>
        <v>12.385300000000001</v>
      </c>
      <c r="H11931" s="2">
        <f t="shared" si="745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tr">
        <f t="shared" si="747"/>
        <v>loss</v>
      </c>
      <c r="P11931" s="2" t="s">
        <v>39</v>
      </c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746"/>
        <v>Good Sales</v>
      </c>
      <c r="F11932" s="2">
        <v>0.43</v>
      </c>
      <c r="G11932" s="2">
        <f t="shared" si="744"/>
        <v>748.71170000000006</v>
      </c>
      <c r="H11932" s="2">
        <f t="shared" si="745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tr">
        <f t="shared" si="747"/>
        <v>loss</v>
      </c>
      <c r="P11932" s="2" t="s">
        <v>17</v>
      </c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746"/>
        <v>Good Sales</v>
      </c>
      <c r="F11933" s="2">
        <v>0.05</v>
      </c>
      <c r="G11933" s="2">
        <f t="shared" si="744"/>
        <v>60.946500000000007</v>
      </c>
      <c r="H11933" s="2">
        <f t="shared" si="745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tr">
        <f t="shared" si="747"/>
        <v>loss</v>
      </c>
      <c r="P11933" s="2" t="s">
        <v>48</v>
      </c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746"/>
        <v>Good Sales</v>
      </c>
      <c r="F11934" s="2">
        <v>0.49</v>
      </c>
      <c r="G11934" s="2">
        <f t="shared" si="744"/>
        <v>2320.2136999999998</v>
      </c>
      <c r="H11934" s="2">
        <f t="shared" si="745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tr">
        <f t="shared" si="747"/>
        <v>loss</v>
      </c>
      <c r="P11934" s="2" t="s">
        <v>23</v>
      </c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746"/>
        <v>Good Sales</v>
      </c>
      <c r="F11935" s="2">
        <v>0.43</v>
      </c>
      <c r="G11935" s="2">
        <f t="shared" si="744"/>
        <v>398.4982</v>
      </c>
      <c r="H11935" s="2">
        <f t="shared" si="745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tr">
        <f t="shared" si="747"/>
        <v>loss</v>
      </c>
      <c r="P11935" s="2" t="s">
        <v>48</v>
      </c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746"/>
        <v>Good Sales</v>
      </c>
      <c r="F11936" s="2">
        <v>0.28000000000000003</v>
      </c>
      <c r="G11936" s="2">
        <f t="shared" si="744"/>
        <v>1032.7408</v>
      </c>
      <c r="H11936" s="2">
        <f t="shared" si="745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tr">
        <f t="shared" si="747"/>
        <v>loss</v>
      </c>
      <c r="P11936" s="2" t="s">
        <v>23</v>
      </c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746"/>
        <v>Good Sales</v>
      </c>
      <c r="F11937" s="2">
        <v>0.12</v>
      </c>
      <c r="G11937" s="2">
        <f t="shared" si="744"/>
        <v>156.4992</v>
      </c>
      <c r="H11937" s="2">
        <f t="shared" si="745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tr">
        <f t="shared" si="747"/>
        <v>loss</v>
      </c>
      <c r="P11937" s="2" t="s">
        <v>34</v>
      </c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746"/>
        <v>Good Sales</v>
      </c>
      <c r="F11938" s="2">
        <v>0.04</v>
      </c>
      <c r="G11938" s="2">
        <f t="shared" si="744"/>
        <v>87.284400000000005</v>
      </c>
      <c r="H11938" s="2">
        <f t="shared" si="745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tr">
        <f t="shared" si="747"/>
        <v>loss</v>
      </c>
      <c r="P11938" s="2" t="s">
        <v>34</v>
      </c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746"/>
        <v>Good Sales</v>
      </c>
      <c r="F11939" s="2">
        <v>0.34</v>
      </c>
      <c r="G11939" s="2">
        <f t="shared" si="744"/>
        <v>1693.4380000000001</v>
      </c>
      <c r="H11939" s="2">
        <f t="shared" si="745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tr">
        <f t="shared" si="747"/>
        <v>loss</v>
      </c>
      <c r="P11939" s="2" t="s">
        <v>48</v>
      </c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746"/>
        <v>concerning</v>
      </c>
      <c r="F11940" s="2">
        <v>0.1</v>
      </c>
      <c r="G11940" s="2">
        <f t="shared" si="744"/>
        <v>59.283000000000008</v>
      </c>
      <c r="H11940" s="2">
        <f t="shared" si="745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tr">
        <f t="shared" si="747"/>
        <v>loss</v>
      </c>
      <c r="P11940" s="2" t="s">
        <v>48</v>
      </c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746"/>
        <v>Good Sales</v>
      </c>
      <c r="F11941" s="2">
        <v>0.37</v>
      </c>
      <c r="G11941" s="2">
        <f t="shared" si="744"/>
        <v>1634.9041999999999</v>
      </c>
      <c r="H11941" s="2">
        <f t="shared" si="745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tr">
        <f t="shared" si="747"/>
        <v>profit</v>
      </c>
      <c r="P11941" s="2" t="s">
        <v>17</v>
      </c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746"/>
        <v>Good Sales</v>
      </c>
      <c r="F11942" s="2">
        <v>0.42</v>
      </c>
      <c r="G11942" s="2">
        <f t="shared" si="744"/>
        <v>1988.9688000000001</v>
      </c>
      <c r="H11942" s="2">
        <f t="shared" si="745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tr">
        <f t="shared" si="747"/>
        <v>profit</v>
      </c>
      <c r="P11942" s="2" t="s">
        <v>48</v>
      </c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746"/>
        <v>Good Sales</v>
      </c>
      <c r="F11943" s="2">
        <v>0.49</v>
      </c>
      <c r="G11943" s="2">
        <f t="shared" si="744"/>
        <v>1725.4419</v>
      </c>
      <c r="H11943" s="2">
        <f t="shared" si="745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tr">
        <f t="shared" si="747"/>
        <v>profit</v>
      </c>
      <c r="P11943" s="2" t="s">
        <v>28</v>
      </c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746"/>
        <v>concerning</v>
      </c>
      <c r="F11944" s="2">
        <v>0.25</v>
      </c>
      <c r="G11944" s="2">
        <f t="shared" si="744"/>
        <v>37.202500000000001</v>
      </c>
      <c r="H11944" s="2">
        <f t="shared" si="745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tr">
        <f t="shared" si="747"/>
        <v>loss</v>
      </c>
      <c r="P11944" s="2" t="s">
        <v>23</v>
      </c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746"/>
        <v>Good Sales</v>
      </c>
      <c r="F11945" s="2">
        <v>0.49</v>
      </c>
      <c r="G11945" s="2">
        <f t="shared" si="744"/>
        <v>2019.7358999999999</v>
      </c>
      <c r="H11945" s="2">
        <f t="shared" si="745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tr">
        <f t="shared" si="747"/>
        <v>profit</v>
      </c>
      <c r="P11945" s="2" t="s">
        <v>28</v>
      </c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746"/>
        <v>Good Sales</v>
      </c>
      <c r="F11946" s="2">
        <v>7.0000000000000007E-2</v>
      </c>
      <c r="G11946" s="2">
        <f t="shared" si="744"/>
        <v>309.61910000000006</v>
      </c>
      <c r="H11946" s="2">
        <f t="shared" si="745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tr">
        <f t="shared" si="747"/>
        <v>profit</v>
      </c>
      <c r="P11946" s="2" t="s">
        <v>28</v>
      </c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746"/>
        <v>Good Sales</v>
      </c>
      <c r="F11947" s="2">
        <v>0.42</v>
      </c>
      <c r="G11947" s="2">
        <f t="shared" si="744"/>
        <v>2060.7635999999998</v>
      </c>
      <c r="H11947" s="2">
        <f t="shared" si="745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tr">
        <f t="shared" si="747"/>
        <v>loss</v>
      </c>
      <c r="P11947" s="2" t="s">
        <v>23</v>
      </c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746"/>
        <v>Good Sales</v>
      </c>
      <c r="F11948" s="2">
        <v>0.18</v>
      </c>
      <c r="G11948" s="2">
        <f t="shared" si="744"/>
        <v>758.27699999999993</v>
      </c>
      <c r="H11948" s="2">
        <f t="shared" si="745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tr">
        <f t="shared" si="747"/>
        <v>profit</v>
      </c>
      <c r="P11948" s="2" t="s">
        <v>23</v>
      </c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746"/>
        <v>Good Sales</v>
      </c>
      <c r="F11949" s="2">
        <v>0.18</v>
      </c>
      <c r="G11949" s="2">
        <f t="shared" si="744"/>
        <v>411.00839999999999</v>
      </c>
      <c r="H11949" s="2">
        <f t="shared" si="745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tr">
        <f t="shared" si="747"/>
        <v>loss</v>
      </c>
      <c r="P11949" s="2" t="s">
        <v>39</v>
      </c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746"/>
        <v>Good Sales</v>
      </c>
      <c r="F11950" s="2">
        <v>0.13</v>
      </c>
      <c r="G11950" s="2">
        <f t="shared" si="744"/>
        <v>451.66940000000005</v>
      </c>
      <c r="H11950" s="2">
        <f t="shared" si="745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tr">
        <f t="shared" si="747"/>
        <v>profit</v>
      </c>
      <c r="P11950" s="2" t="s">
        <v>17</v>
      </c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746"/>
        <v>Good Sales</v>
      </c>
      <c r="F11951" s="2">
        <v>0.09</v>
      </c>
      <c r="G11951" s="2">
        <f t="shared" si="744"/>
        <v>222.9417</v>
      </c>
      <c r="H11951" s="2">
        <f t="shared" si="745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tr">
        <f t="shared" si="747"/>
        <v>loss</v>
      </c>
      <c r="P11951" s="2" t="s">
        <v>48</v>
      </c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746"/>
        <v>Good Sales</v>
      </c>
      <c r="F11952" s="2">
        <v>0.22</v>
      </c>
      <c r="G11952" s="2">
        <f t="shared" si="744"/>
        <v>402.55379999999997</v>
      </c>
      <c r="H11952" s="2">
        <f t="shared" si="745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tr">
        <f t="shared" si="747"/>
        <v>loss</v>
      </c>
      <c r="P11952" s="2" t="s">
        <v>34</v>
      </c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746"/>
        <v>Good Sales</v>
      </c>
      <c r="F11953" s="2">
        <v>0.49</v>
      </c>
      <c r="G11953" s="2">
        <f t="shared" si="744"/>
        <v>1553.0500999999999</v>
      </c>
      <c r="H11953" s="2">
        <f t="shared" si="745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tr">
        <f t="shared" si="747"/>
        <v>loss</v>
      </c>
      <c r="P11953" s="2" t="s">
        <v>23</v>
      </c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746"/>
        <v>Good Sales</v>
      </c>
      <c r="F11954" s="2">
        <v>0.16</v>
      </c>
      <c r="G11954" s="2">
        <f t="shared" si="744"/>
        <v>619.54880000000003</v>
      </c>
      <c r="H11954" s="2">
        <f t="shared" si="745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tr">
        <f t="shared" si="747"/>
        <v>profit</v>
      </c>
      <c r="P11954" s="2" t="s">
        <v>39</v>
      </c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746"/>
        <v>Good Sales</v>
      </c>
      <c r="F11955" s="2">
        <v>0.23</v>
      </c>
      <c r="G11955" s="2">
        <f t="shared" si="744"/>
        <v>739.65930000000003</v>
      </c>
      <c r="H11955" s="2">
        <f t="shared" si="745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tr">
        <f t="shared" si="747"/>
        <v>loss</v>
      </c>
      <c r="P11955" s="2" t="s">
        <v>17</v>
      </c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746"/>
        <v>Good Sales</v>
      </c>
      <c r="F11956" s="2">
        <v>0.11</v>
      </c>
      <c r="G11956" s="2">
        <f t="shared" si="744"/>
        <v>456.52529999999996</v>
      </c>
      <c r="H11956" s="2">
        <f t="shared" si="745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tr">
        <f t="shared" si="747"/>
        <v>loss</v>
      </c>
      <c r="P11956" s="2" t="s">
        <v>34</v>
      </c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746"/>
        <v>Good Sales</v>
      </c>
      <c r="F11957" s="2">
        <v>0.17</v>
      </c>
      <c r="G11957" s="2">
        <f t="shared" si="744"/>
        <v>163.92080000000001</v>
      </c>
      <c r="H11957" s="2">
        <f t="shared" si="745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tr">
        <f t="shared" si="747"/>
        <v>loss</v>
      </c>
      <c r="P11957" s="2" t="s">
        <v>28</v>
      </c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746"/>
        <v>Good Sales</v>
      </c>
      <c r="F11958" s="2">
        <v>0.03</v>
      </c>
      <c r="G11958" s="2">
        <f t="shared" si="744"/>
        <v>57.932999999999993</v>
      </c>
      <c r="H11958" s="2">
        <f t="shared" si="745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tr">
        <f t="shared" si="747"/>
        <v>loss</v>
      </c>
      <c r="P11958" s="2" t="s">
        <v>39</v>
      </c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746"/>
        <v>Good Sales</v>
      </c>
      <c r="F11959" s="2">
        <v>0.48</v>
      </c>
      <c r="G11959" s="2">
        <f t="shared" si="744"/>
        <v>783.20159999999998</v>
      </c>
      <c r="H11959" s="2">
        <f t="shared" si="745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tr">
        <f t="shared" si="747"/>
        <v>loss</v>
      </c>
      <c r="P11959" s="2" t="s">
        <v>23</v>
      </c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746"/>
        <v>Good Sales</v>
      </c>
      <c r="F11960" s="2">
        <v>0.25</v>
      </c>
      <c r="G11960" s="2">
        <f t="shared" si="744"/>
        <v>262.80500000000001</v>
      </c>
      <c r="H11960" s="2">
        <f t="shared" si="745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tr">
        <f t="shared" si="747"/>
        <v>loss</v>
      </c>
      <c r="P11960" s="2" t="s">
        <v>17</v>
      </c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746"/>
        <v>Good Sales</v>
      </c>
      <c r="F11961" s="2">
        <v>0.37</v>
      </c>
      <c r="G11961" s="2">
        <f t="shared" si="744"/>
        <v>840.47350000000006</v>
      </c>
      <c r="H11961" s="2">
        <f t="shared" si="745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tr">
        <f t="shared" si="747"/>
        <v>loss</v>
      </c>
      <c r="P11961" s="2" t="s">
        <v>28</v>
      </c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746"/>
        <v>Good Sales</v>
      </c>
      <c r="F11962" s="2">
        <v>0.26</v>
      </c>
      <c r="G11962" s="2">
        <f t="shared" si="744"/>
        <v>1233.5907999999999</v>
      </c>
      <c r="H11962" s="2">
        <f t="shared" si="745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tr">
        <f t="shared" si="747"/>
        <v>loss</v>
      </c>
      <c r="P11962" s="2" t="s">
        <v>17</v>
      </c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746"/>
        <v>Good Sales</v>
      </c>
      <c r="F11963" s="2">
        <v>0.39</v>
      </c>
      <c r="G11963" s="2">
        <f t="shared" si="744"/>
        <v>1067.1335999999999</v>
      </c>
      <c r="H11963" s="2">
        <f t="shared" si="745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tr">
        <f t="shared" si="747"/>
        <v>loss</v>
      </c>
      <c r="P11963" s="2" t="s">
        <v>23</v>
      </c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746"/>
        <v>Good Sales</v>
      </c>
      <c r="F11964" s="2">
        <v>0.27</v>
      </c>
      <c r="G11964" s="2">
        <f t="shared" si="744"/>
        <v>405.91260000000005</v>
      </c>
      <c r="H11964" s="2">
        <f t="shared" si="745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tr">
        <f t="shared" si="747"/>
        <v>loss</v>
      </c>
      <c r="P11964" s="2" t="s">
        <v>23</v>
      </c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746"/>
        <v>Good Sales</v>
      </c>
      <c r="F11965" s="2">
        <v>0.35</v>
      </c>
      <c r="G11965" s="2">
        <f t="shared" si="744"/>
        <v>642.21500000000003</v>
      </c>
      <c r="H11965" s="2">
        <f t="shared" si="745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tr">
        <f t="shared" si="747"/>
        <v>loss</v>
      </c>
      <c r="P11965" s="2" t="s">
        <v>23</v>
      </c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746"/>
        <v>Good Sales</v>
      </c>
      <c r="F11966" s="2">
        <v>0.34</v>
      </c>
      <c r="G11966" s="2">
        <f t="shared" si="744"/>
        <v>1055.3838000000001</v>
      </c>
      <c r="H11966" s="2">
        <f t="shared" si="745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tr">
        <f t="shared" si="747"/>
        <v>loss</v>
      </c>
      <c r="P11966" s="2" t="s">
        <v>34</v>
      </c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746"/>
        <v>Good Sales</v>
      </c>
      <c r="F11967" s="2">
        <v>0.27</v>
      </c>
      <c r="G11967" s="2">
        <f t="shared" si="744"/>
        <v>493.68420000000003</v>
      </c>
      <c r="H11967" s="2">
        <f t="shared" si="745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tr">
        <f t="shared" si="747"/>
        <v>loss</v>
      </c>
      <c r="P11967" s="2" t="s">
        <v>28</v>
      </c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746"/>
        <v>Good Sales</v>
      </c>
      <c r="F11968" s="2">
        <v>0.12</v>
      </c>
      <c r="G11968" s="2">
        <f t="shared" si="744"/>
        <v>328.548</v>
      </c>
      <c r="H11968" s="2">
        <f t="shared" si="745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tr">
        <f t="shared" si="747"/>
        <v>loss</v>
      </c>
      <c r="P11968" s="2" t="s">
        <v>48</v>
      </c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746"/>
        <v>Good Sales</v>
      </c>
      <c r="F11969" s="2">
        <v>0.11</v>
      </c>
      <c r="G11969" s="2">
        <f t="shared" si="744"/>
        <v>158.77180000000001</v>
      </c>
      <c r="H11969" s="2">
        <f t="shared" si="745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tr">
        <f t="shared" si="747"/>
        <v>loss</v>
      </c>
      <c r="P11969" s="2" t="s">
        <v>23</v>
      </c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746"/>
        <v>Good Sales</v>
      </c>
      <c r="F11970" s="2">
        <v>0.44</v>
      </c>
      <c r="G11970" s="2">
        <f t="shared" ref="G11970:G12033" si="748">D11970*F11970</f>
        <v>789.82640000000004</v>
      </c>
      <c r="H11970" s="2">
        <f t="shared" ref="H11970:H12033" si="749">D11970-G11970</f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tr">
        <f t="shared" si="747"/>
        <v>loss</v>
      </c>
      <c r="P11970" s="2" t="s">
        <v>48</v>
      </c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750">IF(D11971&gt;800,"Good Sales","concerning")</f>
        <v>Good Sales</v>
      </c>
      <c r="F11971" s="2">
        <v>0.06</v>
      </c>
      <c r="G11971" s="2">
        <f t="shared" si="748"/>
        <v>213.48420000000002</v>
      </c>
      <c r="H11971" s="2">
        <f t="shared" si="749"/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tr">
        <f t="shared" ref="O11971:O12034" si="751">IF(N11971&gt;800,"profit","loss")</f>
        <v>loss</v>
      </c>
      <c r="P11971" s="2" t="s">
        <v>48</v>
      </c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750"/>
        <v>Good Sales</v>
      </c>
      <c r="F11972" s="2">
        <v>0.28000000000000003</v>
      </c>
      <c r="G11972" s="2">
        <f t="shared" si="748"/>
        <v>830.09640000000013</v>
      </c>
      <c r="H11972" s="2">
        <f t="shared" si="749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tr">
        <f t="shared" si="751"/>
        <v>loss</v>
      </c>
      <c r="P11972" s="2" t="s">
        <v>28</v>
      </c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750"/>
        <v>concerning</v>
      </c>
      <c r="F11973" s="2">
        <v>0.25</v>
      </c>
      <c r="G11973" s="2">
        <f t="shared" si="748"/>
        <v>139.52250000000001</v>
      </c>
      <c r="H11973" s="2">
        <f t="shared" si="749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tr">
        <f t="shared" si="751"/>
        <v>loss</v>
      </c>
      <c r="P11973" s="2" t="s">
        <v>23</v>
      </c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750"/>
        <v>Good Sales</v>
      </c>
      <c r="F11974" s="2">
        <v>0.4</v>
      </c>
      <c r="G11974" s="2">
        <f t="shared" si="748"/>
        <v>1947.4360000000001</v>
      </c>
      <c r="H11974" s="2">
        <f t="shared" si="749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tr">
        <f t="shared" si="751"/>
        <v>loss</v>
      </c>
      <c r="P11974" s="2" t="s">
        <v>17</v>
      </c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750"/>
        <v>concerning</v>
      </c>
      <c r="F11975" s="2">
        <v>7.0000000000000007E-2</v>
      </c>
      <c r="G11975" s="2">
        <f t="shared" si="748"/>
        <v>23.922500000000003</v>
      </c>
      <c r="H11975" s="2">
        <f t="shared" si="749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tr">
        <f t="shared" si="751"/>
        <v>loss</v>
      </c>
      <c r="P11975" s="2" t="s">
        <v>48</v>
      </c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750"/>
        <v>concerning</v>
      </c>
      <c r="F11976" s="2">
        <v>0.34</v>
      </c>
      <c r="G11976" s="2">
        <f t="shared" si="748"/>
        <v>172.17600000000002</v>
      </c>
      <c r="H11976" s="2">
        <f t="shared" si="749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tr">
        <f t="shared" si="751"/>
        <v>loss</v>
      </c>
      <c r="P11976" s="2" t="s">
        <v>48</v>
      </c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750"/>
        <v>Good Sales</v>
      </c>
      <c r="F11977" s="2">
        <v>0.3</v>
      </c>
      <c r="G11977" s="2">
        <f t="shared" si="748"/>
        <v>1061.037</v>
      </c>
      <c r="H11977" s="2">
        <f t="shared" si="749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tr">
        <f t="shared" si="751"/>
        <v>loss</v>
      </c>
      <c r="P11977" s="2" t="s">
        <v>39</v>
      </c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750"/>
        <v>Good Sales</v>
      </c>
      <c r="F11978" s="2">
        <v>0.35</v>
      </c>
      <c r="G11978" s="2">
        <f t="shared" si="748"/>
        <v>1249.2514999999999</v>
      </c>
      <c r="H11978" s="2">
        <f t="shared" si="749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tr">
        <f t="shared" si="751"/>
        <v>loss</v>
      </c>
      <c r="P11978" s="2" t="s">
        <v>28</v>
      </c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750"/>
        <v>concerning</v>
      </c>
      <c r="F11979" s="2">
        <v>0.31</v>
      </c>
      <c r="G11979" s="2">
        <f t="shared" si="748"/>
        <v>59.761800000000001</v>
      </c>
      <c r="H11979" s="2">
        <f t="shared" si="749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tr">
        <f t="shared" si="751"/>
        <v>loss</v>
      </c>
      <c r="P11979" s="2" t="s">
        <v>39</v>
      </c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750"/>
        <v>Good Sales</v>
      </c>
      <c r="F11980" s="2">
        <v>0.28000000000000003</v>
      </c>
      <c r="G11980" s="2">
        <f t="shared" si="748"/>
        <v>909.85720000000003</v>
      </c>
      <c r="H11980" s="2">
        <f t="shared" si="749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tr">
        <f t="shared" si="751"/>
        <v>loss</v>
      </c>
      <c r="P11980" s="2" t="s">
        <v>34</v>
      </c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750"/>
        <v>concerning</v>
      </c>
      <c r="F11981" s="2">
        <v>0.46</v>
      </c>
      <c r="G11981" s="2">
        <f t="shared" si="748"/>
        <v>120.96620000000001</v>
      </c>
      <c r="H11981" s="2">
        <f t="shared" si="749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tr">
        <f t="shared" si="751"/>
        <v>loss</v>
      </c>
      <c r="P11981" s="2" t="s">
        <v>39</v>
      </c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750"/>
        <v>Good Sales</v>
      </c>
      <c r="F11982" s="2">
        <v>0.17</v>
      </c>
      <c r="G11982" s="2">
        <f t="shared" si="748"/>
        <v>817.32090000000017</v>
      </c>
      <c r="H11982" s="2">
        <f t="shared" si="749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tr">
        <f t="shared" si="751"/>
        <v>loss</v>
      </c>
      <c r="P11982" s="2" t="s">
        <v>28</v>
      </c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750"/>
        <v>Good Sales</v>
      </c>
      <c r="F11983" s="2">
        <v>0.09</v>
      </c>
      <c r="G11983" s="2">
        <f t="shared" si="748"/>
        <v>315.99899999999997</v>
      </c>
      <c r="H11983" s="2">
        <f t="shared" si="749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tr">
        <f t="shared" si="751"/>
        <v>profit</v>
      </c>
      <c r="P11983" s="2" t="s">
        <v>23</v>
      </c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750"/>
        <v>Good Sales</v>
      </c>
      <c r="F11984" s="2">
        <v>0.4</v>
      </c>
      <c r="G11984" s="2">
        <f t="shared" si="748"/>
        <v>405.69200000000001</v>
      </c>
      <c r="H11984" s="2">
        <f t="shared" si="749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tr">
        <f t="shared" si="751"/>
        <v>loss</v>
      </c>
      <c r="P11984" s="2" t="s">
        <v>39</v>
      </c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750"/>
        <v>Good Sales</v>
      </c>
      <c r="F11985" s="2">
        <v>0.06</v>
      </c>
      <c r="G11985" s="2">
        <f t="shared" si="748"/>
        <v>52.482599999999998</v>
      </c>
      <c r="H11985" s="2">
        <f t="shared" si="749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tr">
        <f t="shared" si="751"/>
        <v>loss</v>
      </c>
      <c r="P11985" s="2" t="s">
        <v>48</v>
      </c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750"/>
        <v>Good Sales</v>
      </c>
      <c r="F11986" s="2">
        <v>0.34</v>
      </c>
      <c r="G11986" s="2">
        <f t="shared" si="748"/>
        <v>983.05900000000008</v>
      </c>
      <c r="H11986" s="2">
        <f t="shared" si="749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tr">
        <f t="shared" si="751"/>
        <v>loss</v>
      </c>
      <c r="P11986" s="2" t="s">
        <v>23</v>
      </c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750"/>
        <v>Good Sales</v>
      </c>
      <c r="F11987" s="2">
        <v>0.27</v>
      </c>
      <c r="G11987" s="2">
        <f t="shared" si="748"/>
        <v>865.14480000000003</v>
      </c>
      <c r="H11987" s="2">
        <f t="shared" si="749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tr">
        <f t="shared" si="751"/>
        <v>profit</v>
      </c>
      <c r="P11987" s="2" t="s">
        <v>39</v>
      </c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750"/>
        <v>Good Sales</v>
      </c>
      <c r="F11988" s="2">
        <v>0</v>
      </c>
      <c r="G11988" s="2">
        <f t="shared" si="748"/>
        <v>0</v>
      </c>
      <c r="H11988" s="2">
        <f t="shared" si="749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tr">
        <f t="shared" si="751"/>
        <v>loss</v>
      </c>
      <c r="P11988" s="2" t="s">
        <v>48</v>
      </c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750"/>
        <v>Good Sales</v>
      </c>
      <c r="F11989" s="2">
        <v>0.12</v>
      </c>
      <c r="G11989" s="2">
        <f t="shared" si="748"/>
        <v>543.15240000000006</v>
      </c>
      <c r="H11989" s="2">
        <f t="shared" si="749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tr">
        <f t="shared" si="751"/>
        <v>profit</v>
      </c>
      <c r="P11989" s="2" t="s">
        <v>34</v>
      </c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750"/>
        <v>Good Sales</v>
      </c>
      <c r="F11990" s="2">
        <v>0.25</v>
      </c>
      <c r="G11990" s="2">
        <f t="shared" si="748"/>
        <v>505.85250000000002</v>
      </c>
      <c r="H11990" s="2">
        <f t="shared" si="749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tr">
        <f t="shared" si="751"/>
        <v>loss</v>
      </c>
      <c r="P11990" s="2" t="s">
        <v>23</v>
      </c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750"/>
        <v>Good Sales</v>
      </c>
      <c r="F11991" s="2">
        <v>0.16</v>
      </c>
      <c r="G11991" s="2">
        <f t="shared" si="748"/>
        <v>677.7632000000001</v>
      </c>
      <c r="H11991" s="2">
        <f t="shared" si="749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tr">
        <f t="shared" si="751"/>
        <v>loss</v>
      </c>
      <c r="P11991" s="2" t="s">
        <v>39</v>
      </c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750"/>
        <v>Good Sales</v>
      </c>
      <c r="F11992" s="2">
        <v>0.21</v>
      </c>
      <c r="G11992" s="2">
        <f t="shared" si="748"/>
        <v>579.10859999999991</v>
      </c>
      <c r="H11992" s="2">
        <f t="shared" si="749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tr">
        <f t="shared" si="751"/>
        <v>loss</v>
      </c>
      <c r="P11992" s="2" t="s">
        <v>28</v>
      </c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750"/>
        <v>Good Sales</v>
      </c>
      <c r="F11993" s="2">
        <v>0.3</v>
      </c>
      <c r="G11993" s="2">
        <f t="shared" si="748"/>
        <v>721.755</v>
      </c>
      <c r="H11993" s="2">
        <f t="shared" si="749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tr">
        <f t="shared" si="751"/>
        <v>loss</v>
      </c>
      <c r="P11993" s="2" t="s">
        <v>39</v>
      </c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750"/>
        <v>Good Sales</v>
      </c>
      <c r="F11994" s="2">
        <v>0.37</v>
      </c>
      <c r="G11994" s="2">
        <f t="shared" si="748"/>
        <v>1304.2352000000001</v>
      </c>
      <c r="H11994" s="2">
        <f t="shared" si="749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tr">
        <f t="shared" si="751"/>
        <v>loss</v>
      </c>
      <c r="P11994" s="2" t="s">
        <v>34</v>
      </c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750"/>
        <v>concerning</v>
      </c>
      <c r="F11995" s="2">
        <v>0.08</v>
      </c>
      <c r="G11995" s="2">
        <f t="shared" si="748"/>
        <v>48.452799999999996</v>
      </c>
      <c r="H11995" s="2">
        <f t="shared" si="749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tr">
        <f t="shared" si="751"/>
        <v>loss</v>
      </c>
      <c r="P11995" s="2" t="s">
        <v>39</v>
      </c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750"/>
        <v>Good Sales</v>
      </c>
      <c r="F11996" s="2">
        <v>0.14000000000000001</v>
      </c>
      <c r="G11996" s="2">
        <f t="shared" si="748"/>
        <v>196.05460000000002</v>
      </c>
      <c r="H11996" s="2">
        <f t="shared" si="749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tr">
        <f t="shared" si="751"/>
        <v>loss</v>
      </c>
      <c r="P11996" s="2" t="s">
        <v>48</v>
      </c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750"/>
        <v>Good Sales</v>
      </c>
      <c r="F11997" s="2">
        <v>0.32</v>
      </c>
      <c r="G11997" s="2">
        <f t="shared" si="748"/>
        <v>1312.6848000000002</v>
      </c>
      <c r="H11997" s="2">
        <f t="shared" si="749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tr">
        <f t="shared" si="751"/>
        <v>profit</v>
      </c>
      <c r="P11997" s="2" t="s">
        <v>17</v>
      </c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750"/>
        <v>Good Sales</v>
      </c>
      <c r="F11998" s="2">
        <v>0.28999999999999998</v>
      </c>
      <c r="G11998" s="2">
        <f t="shared" si="748"/>
        <v>745.29709999999989</v>
      </c>
      <c r="H11998" s="2">
        <f t="shared" si="749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tr">
        <f t="shared" si="751"/>
        <v>loss</v>
      </c>
      <c r="P11998" s="2" t="s">
        <v>28</v>
      </c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750"/>
        <v>Good Sales</v>
      </c>
      <c r="F11999" s="2">
        <v>0.37</v>
      </c>
      <c r="G11999" s="2">
        <f t="shared" si="748"/>
        <v>1683.2817</v>
      </c>
      <c r="H11999" s="2">
        <f t="shared" si="749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tr">
        <f t="shared" si="751"/>
        <v>profit</v>
      </c>
      <c r="P11999" s="2" t="s">
        <v>34</v>
      </c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750"/>
        <v>concerning</v>
      </c>
      <c r="F12000" s="2">
        <v>0.32</v>
      </c>
      <c r="G12000" s="2">
        <f t="shared" si="748"/>
        <v>171.08799999999999</v>
      </c>
      <c r="H12000" s="2">
        <f t="shared" si="749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tr">
        <f t="shared" si="751"/>
        <v>loss</v>
      </c>
      <c r="P12000" s="2" t="s">
        <v>28</v>
      </c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750"/>
        <v>Good Sales</v>
      </c>
      <c r="F12001" s="2">
        <v>0.17</v>
      </c>
      <c r="G12001" s="2">
        <f t="shared" si="748"/>
        <v>278.07240000000002</v>
      </c>
      <c r="H12001" s="2">
        <f t="shared" si="749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tr">
        <f t="shared" si="751"/>
        <v>loss</v>
      </c>
      <c r="P12001" s="2" t="s">
        <v>39</v>
      </c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750"/>
        <v>Good Sales</v>
      </c>
      <c r="F12002" s="2">
        <v>0.25</v>
      </c>
      <c r="G12002" s="2">
        <f t="shared" si="748"/>
        <v>460.54750000000001</v>
      </c>
      <c r="H12002" s="2">
        <f t="shared" si="749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tr">
        <f t="shared" si="751"/>
        <v>loss</v>
      </c>
      <c r="P12002" s="2" t="s">
        <v>48</v>
      </c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750"/>
        <v>Good Sales</v>
      </c>
      <c r="F12003" s="2">
        <v>0.44</v>
      </c>
      <c r="G12003" s="2">
        <f t="shared" si="748"/>
        <v>955.38519999999994</v>
      </c>
      <c r="H12003" s="2">
        <f t="shared" si="749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tr">
        <f t="shared" si="751"/>
        <v>loss</v>
      </c>
      <c r="P12003" s="2" t="s">
        <v>17</v>
      </c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750"/>
        <v>Good Sales</v>
      </c>
      <c r="F12004" s="2">
        <v>0.09</v>
      </c>
      <c r="G12004" s="2">
        <f t="shared" si="748"/>
        <v>444.18779999999998</v>
      </c>
      <c r="H12004" s="2">
        <f t="shared" si="749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tr">
        <f t="shared" si="751"/>
        <v>loss</v>
      </c>
      <c r="P12004" s="2" t="s">
        <v>17</v>
      </c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750"/>
        <v>Good Sales</v>
      </c>
      <c r="F12005" s="2">
        <v>0.19</v>
      </c>
      <c r="G12005" s="2">
        <f t="shared" si="748"/>
        <v>308.22750000000002</v>
      </c>
      <c r="H12005" s="2">
        <f t="shared" si="749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tr">
        <f t="shared" si="751"/>
        <v>loss</v>
      </c>
      <c r="P12005" s="2" t="s">
        <v>48</v>
      </c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750"/>
        <v>Good Sales</v>
      </c>
      <c r="F12006" s="2">
        <v>0.42</v>
      </c>
      <c r="G12006" s="2">
        <f t="shared" si="748"/>
        <v>1109.4467999999999</v>
      </c>
      <c r="H12006" s="2">
        <f t="shared" si="749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tr">
        <f t="shared" si="751"/>
        <v>loss</v>
      </c>
      <c r="P12006" s="2" t="s">
        <v>39</v>
      </c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750"/>
        <v>Good Sales</v>
      </c>
      <c r="F12007" s="2">
        <v>0.18</v>
      </c>
      <c r="G12007" s="2">
        <f t="shared" si="748"/>
        <v>490.815</v>
      </c>
      <c r="H12007" s="2">
        <f t="shared" si="749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tr">
        <f t="shared" si="751"/>
        <v>loss</v>
      </c>
      <c r="P12007" s="2" t="s">
        <v>48</v>
      </c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750"/>
        <v>Good Sales</v>
      </c>
      <c r="F12008" s="2">
        <v>0.21</v>
      </c>
      <c r="G12008" s="2">
        <f t="shared" si="748"/>
        <v>814.15109999999993</v>
      </c>
      <c r="H12008" s="2">
        <f t="shared" si="749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tr">
        <f t="shared" si="751"/>
        <v>loss</v>
      </c>
      <c r="P12008" s="2" t="s">
        <v>28</v>
      </c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750"/>
        <v>Good Sales</v>
      </c>
      <c r="F12009" s="2">
        <v>0.16</v>
      </c>
      <c r="G12009" s="2">
        <f t="shared" si="748"/>
        <v>422.00959999999998</v>
      </c>
      <c r="H12009" s="2">
        <f t="shared" si="749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tr">
        <f t="shared" si="751"/>
        <v>loss</v>
      </c>
      <c r="P12009" s="2" t="s">
        <v>28</v>
      </c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750"/>
        <v>Good Sales</v>
      </c>
      <c r="F12010" s="2">
        <v>0.45</v>
      </c>
      <c r="G12010" s="2">
        <f t="shared" si="748"/>
        <v>1380.6495</v>
      </c>
      <c r="H12010" s="2">
        <f t="shared" si="749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tr">
        <f t="shared" si="751"/>
        <v>loss</v>
      </c>
      <c r="P12010" s="2" t="s">
        <v>39</v>
      </c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750"/>
        <v>Good Sales</v>
      </c>
      <c r="F12011" s="2">
        <v>0.33</v>
      </c>
      <c r="G12011" s="2">
        <f t="shared" si="748"/>
        <v>1251.1323</v>
      </c>
      <c r="H12011" s="2">
        <f t="shared" si="749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tr">
        <f t="shared" si="751"/>
        <v>loss</v>
      </c>
      <c r="P12011" s="2" t="s">
        <v>48</v>
      </c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750"/>
        <v>concerning</v>
      </c>
      <c r="F12012" s="2">
        <v>0.1</v>
      </c>
      <c r="G12012" s="2">
        <f t="shared" si="748"/>
        <v>59.555</v>
      </c>
      <c r="H12012" s="2">
        <f t="shared" si="749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tr">
        <f t="shared" si="751"/>
        <v>loss</v>
      </c>
      <c r="P12012" s="2" t="s">
        <v>48</v>
      </c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750"/>
        <v>Good Sales</v>
      </c>
      <c r="F12013" s="2">
        <v>0.37</v>
      </c>
      <c r="G12013" s="2">
        <f t="shared" si="748"/>
        <v>1783.7737</v>
      </c>
      <c r="H12013" s="2">
        <f t="shared" si="749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tr">
        <f t="shared" si="751"/>
        <v>profit</v>
      </c>
      <c r="P12013" s="2" t="s">
        <v>23</v>
      </c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750"/>
        <v>Good Sales</v>
      </c>
      <c r="F12014" s="2">
        <v>0.02</v>
      </c>
      <c r="G12014" s="2">
        <f t="shared" si="748"/>
        <v>84.93780000000001</v>
      </c>
      <c r="H12014" s="2">
        <f t="shared" si="749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tr">
        <f t="shared" si="751"/>
        <v>profit</v>
      </c>
      <c r="P12014" s="2" t="s">
        <v>34</v>
      </c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750"/>
        <v>Good Sales</v>
      </c>
      <c r="F12015" s="2">
        <v>0.2</v>
      </c>
      <c r="G12015" s="2">
        <f t="shared" si="748"/>
        <v>400.99800000000005</v>
      </c>
      <c r="H12015" s="2">
        <f t="shared" si="749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tr">
        <f t="shared" si="751"/>
        <v>loss</v>
      </c>
      <c r="P12015" s="2" t="s">
        <v>17</v>
      </c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750"/>
        <v>Good Sales</v>
      </c>
      <c r="F12016" s="2">
        <v>0.45</v>
      </c>
      <c r="G12016" s="2">
        <f t="shared" si="748"/>
        <v>1651.1625000000001</v>
      </c>
      <c r="H12016" s="2">
        <f t="shared" si="749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tr">
        <f t="shared" si="751"/>
        <v>loss</v>
      </c>
      <c r="P12016" s="2" t="s">
        <v>34</v>
      </c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750"/>
        <v>Good Sales</v>
      </c>
      <c r="F12017" s="2">
        <v>0.34</v>
      </c>
      <c r="G12017" s="2">
        <f t="shared" si="748"/>
        <v>1304.0326</v>
      </c>
      <c r="H12017" s="2">
        <f t="shared" si="749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tr">
        <f t="shared" si="751"/>
        <v>loss</v>
      </c>
      <c r="P12017" s="2" t="s">
        <v>39</v>
      </c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750"/>
        <v>Good Sales</v>
      </c>
      <c r="F12018" s="2">
        <v>0.4</v>
      </c>
      <c r="G12018" s="2">
        <f t="shared" si="748"/>
        <v>1706.4840000000002</v>
      </c>
      <c r="H12018" s="2">
        <f t="shared" si="749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tr">
        <f t="shared" si="751"/>
        <v>profit</v>
      </c>
      <c r="P12018" s="2" t="s">
        <v>17</v>
      </c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750"/>
        <v>Good Sales</v>
      </c>
      <c r="F12019" s="2">
        <v>0.47</v>
      </c>
      <c r="G12019" s="2">
        <f t="shared" si="748"/>
        <v>480.6925</v>
      </c>
      <c r="H12019" s="2">
        <f t="shared" si="749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tr">
        <f t="shared" si="751"/>
        <v>loss</v>
      </c>
      <c r="P12019" s="2" t="s">
        <v>39</v>
      </c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750"/>
        <v>Good Sales</v>
      </c>
      <c r="F12020" s="2">
        <v>0.39</v>
      </c>
      <c r="G12020" s="2">
        <f t="shared" si="748"/>
        <v>1383.7746</v>
      </c>
      <c r="H12020" s="2">
        <f t="shared" si="749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tr">
        <f t="shared" si="751"/>
        <v>loss</v>
      </c>
      <c r="P12020" s="2" t="s">
        <v>48</v>
      </c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750"/>
        <v>concerning</v>
      </c>
      <c r="F12021" s="2">
        <v>0.04</v>
      </c>
      <c r="G12021" s="2">
        <f t="shared" si="748"/>
        <v>10.534800000000001</v>
      </c>
      <c r="H12021" s="2">
        <f t="shared" si="749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tr">
        <f t="shared" si="751"/>
        <v>loss</v>
      </c>
      <c r="P12021" s="2" t="s">
        <v>34</v>
      </c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750"/>
        <v>concerning</v>
      </c>
      <c r="F12022" s="2">
        <v>0.12</v>
      </c>
      <c r="G12022" s="2">
        <f t="shared" si="748"/>
        <v>79.960800000000006</v>
      </c>
      <c r="H12022" s="2">
        <f t="shared" si="749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tr">
        <f t="shared" si="751"/>
        <v>loss</v>
      </c>
      <c r="P12022" s="2" t="s">
        <v>39</v>
      </c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750"/>
        <v>Good Sales</v>
      </c>
      <c r="F12023" s="2">
        <v>0.25</v>
      </c>
      <c r="G12023" s="2">
        <f t="shared" si="748"/>
        <v>975.6825</v>
      </c>
      <c r="H12023" s="2">
        <f t="shared" si="749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tr">
        <f t="shared" si="751"/>
        <v>profit</v>
      </c>
      <c r="P12023" s="2" t="s">
        <v>23</v>
      </c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750"/>
        <v>Good Sales</v>
      </c>
      <c r="F12024" s="2">
        <v>0.01</v>
      </c>
      <c r="G12024" s="2">
        <f t="shared" si="748"/>
        <v>40.8371</v>
      </c>
      <c r="H12024" s="2">
        <f t="shared" si="749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tr">
        <f t="shared" si="751"/>
        <v>loss</v>
      </c>
      <c r="P12024" s="2" t="s">
        <v>23</v>
      </c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750"/>
        <v>Good Sales</v>
      </c>
      <c r="F12025" s="2">
        <v>0.31</v>
      </c>
      <c r="G12025" s="2">
        <f t="shared" si="748"/>
        <v>930.91139999999996</v>
      </c>
      <c r="H12025" s="2">
        <f t="shared" si="749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tr">
        <f t="shared" si="751"/>
        <v>loss</v>
      </c>
      <c r="P12025" s="2" t="s">
        <v>34</v>
      </c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750"/>
        <v>Good Sales</v>
      </c>
      <c r="F12026" s="2">
        <v>0.33</v>
      </c>
      <c r="G12026" s="2">
        <f t="shared" si="748"/>
        <v>973.58580000000006</v>
      </c>
      <c r="H12026" s="2">
        <f t="shared" si="749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tr">
        <f t="shared" si="751"/>
        <v>loss</v>
      </c>
      <c r="P12026" s="2" t="s">
        <v>23</v>
      </c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750"/>
        <v>Good Sales</v>
      </c>
      <c r="F12027" s="2">
        <v>0.35</v>
      </c>
      <c r="G12027" s="2">
        <f t="shared" si="748"/>
        <v>1320.4134999999999</v>
      </c>
      <c r="H12027" s="2">
        <f t="shared" si="749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tr">
        <f t="shared" si="751"/>
        <v>loss</v>
      </c>
      <c r="P12027" s="2" t="s">
        <v>48</v>
      </c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750"/>
        <v>Good Sales</v>
      </c>
      <c r="F12028" s="2">
        <v>0.28000000000000003</v>
      </c>
      <c r="G12028" s="2">
        <f t="shared" si="748"/>
        <v>1271.1496</v>
      </c>
      <c r="H12028" s="2">
        <f t="shared" si="749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tr">
        <f t="shared" si="751"/>
        <v>loss</v>
      </c>
      <c r="P12028" s="2" t="s">
        <v>39</v>
      </c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750"/>
        <v>Good Sales</v>
      </c>
      <c r="F12029" s="2">
        <v>0.23</v>
      </c>
      <c r="G12029" s="2">
        <f t="shared" si="748"/>
        <v>497.59580000000005</v>
      </c>
      <c r="H12029" s="2">
        <f t="shared" si="749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tr">
        <f t="shared" si="751"/>
        <v>loss</v>
      </c>
      <c r="P12029" s="2" t="s">
        <v>23</v>
      </c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750"/>
        <v>concerning</v>
      </c>
      <c r="F12030" s="2">
        <v>0.43</v>
      </c>
      <c r="G12030" s="2">
        <f t="shared" si="748"/>
        <v>284.92660000000001</v>
      </c>
      <c r="H12030" s="2">
        <f t="shared" si="749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tr">
        <f t="shared" si="751"/>
        <v>loss</v>
      </c>
      <c r="P12030" s="2" t="s">
        <v>48</v>
      </c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750"/>
        <v>Good Sales</v>
      </c>
      <c r="F12031" s="2">
        <v>0.38</v>
      </c>
      <c r="G12031" s="2">
        <f t="shared" si="748"/>
        <v>1600.2180000000001</v>
      </c>
      <c r="H12031" s="2">
        <f t="shared" si="749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tr">
        <f t="shared" si="751"/>
        <v>loss</v>
      </c>
      <c r="P12031" s="2" t="s">
        <v>23</v>
      </c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750"/>
        <v>Good Sales</v>
      </c>
      <c r="F12032" s="2">
        <v>0.31</v>
      </c>
      <c r="G12032" s="2">
        <f t="shared" si="748"/>
        <v>549.95859999999993</v>
      </c>
      <c r="H12032" s="2">
        <f t="shared" si="749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tr">
        <f t="shared" si="751"/>
        <v>loss</v>
      </c>
      <c r="P12032" s="2" t="s">
        <v>39</v>
      </c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750"/>
        <v>concerning</v>
      </c>
      <c r="F12033" s="2">
        <v>0.02</v>
      </c>
      <c r="G12033" s="2">
        <f t="shared" si="748"/>
        <v>15.110999999999999</v>
      </c>
      <c r="H12033" s="2">
        <f t="shared" si="749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tr">
        <f t="shared" si="751"/>
        <v>loss</v>
      </c>
      <c r="P12033" s="2" t="s">
        <v>48</v>
      </c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750"/>
        <v>Good Sales</v>
      </c>
      <c r="F12034" s="2">
        <v>0.35</v>
      </c>
      <c r="G12034" s="2">
        <f t="shared" ref="G12034:G12097" si="752">D12034*F12034</f>
        <v>1089.0669999999998</v>
      </c>
      <c r="H12034" s="2">
        <f t="shared" ref="H12034:H12097" si="753">D12034-G12034</f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tr">
        <f t="shared" si="751"/>
        <v>loss</v>
      </c>
      <c r="P12034" s="2" t="s">
        <v>23</v>
      </c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754">IF(D12035&gt;800,"Good Sales","concerning")</f>
        <v>Good Sales</v>
      </c>
      <c r="F12035" s="2">
        <v>0.28000000000000003</v>
      </c>
      <c r="G12035" s="2">
        <f t="shared" si="752"/>
        <v>821.13080000000014</v>
      </c>
      <c r="H12035" s="2">
        <f t="shared" si="753"/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tr">
        <f t="shared" ref="O12035:O12098" si="755">IF(N12035&gt;800,"profit","loss")</f>
        <v>loss</v>
      </c>
      <c r="P12035" s="2" t="s">
        <v>17</v>
      </c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754"/>
        <v>Good Sales</v>
      </c>
      <c r="F12036" s="2">
        <v>0.35</v>
      </c>
      <c r="G12036" s="2">
        <f t="shared" si="752"/>
        <v>848.33349999999996</v>
      </c>
      <c r="H12036" s="2">
        <f t="shared" si="753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tr">
        <f t="shared" si="755"/>
        <v>loss</v>
      </c>
      <c r="P12036" s="2" t="s">
        <v>23</v>
      </c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754"/>
        <v>Good Sales</v>
      </c>
      <c r="F12037" s="2">
        <v>0.16</v>
      </c>
      <c r="G12037" s="2">
        <f t="shared" si="752"/>
        <v>690.08160000000009</v>
      </c>
      <c r="H12037" s="2">
        <f t="shared" si="753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tr">
        <f t="shared" si="755"/>
        <v>profit</v>
      </c>
      <c r="P12037" s="2" t="s">
        <v>17</v>
      </c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754"/>
        <v>Good Sales</v>
      </c>
      <c r="F12038" s="2">
        <v>0.39</v>
      </c>
      <c r="G12038" s="2">
        <f t="shared" si="752"/>
        <v>559.22490000000005</v>
      </c>
      <c r="H12038" s="2">
        <f t="shared" si="753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tr">
        <f t="shared" si="755"/>
        <v>loss</v>
      </c>
      <c r="P12038" s="2" t="s">
        <v>23</v>
      </c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754"/>
        <v>concerning</v>
      </c>
      <c r="F12039" s="2">
        <v>0.21</v>
      </c>
      <c r="G12039" s="2">
        <f t="shared" si="752"/>
        <v>34.618499999999997</v>
      </c>
      <c r="H12039" s="2">
        <f t="shared" si="753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tr">
        <f t="shared" si="755"/>
        <v>loss</v>
      </c>
      <c r="P12039" s="2" t="s">
        <v>23</v>
      </c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754"/>
        <v>Good Sales</v>
      </c>
      <c r="F12040" s="2">
        <v>0.45</v>
      </c>
      <c r="G12040" s="2">
        <f t="shared" si="752"/>
        <v>758.25</v>
      </c>
      <c r="H12040" s="2">
        <f t="shared" si="753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tr">
        <f t="shared" si="755"/>
        <v>loss</v>
      </c>
      <c r="P12040" s="2" t="s">
        <v>39</v>
      </c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754"/>
        <v>concerning</v>
      </c>
      <c r="F12041" s="2">
        <v>0.05</v>
      </c>
      <c r="G12041" s="2">
        <f t="shared" si="752"/>
        <v>7.3780000000000001</v>
      </c>
      <c r="H12041" s="2">
        <f t="shared" si="753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tr">
        <f t="shared" si="755"/>
        <v>loss</v>
      </c>
      <c r="P12041" s="2" t="s">
        <v>39</v>
      </c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754"/>
        <v>Good Sales</v>
      </c>
      <c r="F12042" s="2">
        <v>0.24</v>
      </c>
      <c r="G12042" s="2">
        <f t="shared" si="752"/>
        <v>663.26400000000001</v>
      </c>
      <c r="H12042" s="2">
        <f t="shared" si="753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tr">
        <f t="shared" si="755"/>
        <v>profit</v>
      </c>
      <c r="P12042" s="2" t="s">
        <v>17</v>
      </c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754"/>
        <v>Good Sales</v>
      </c>
      <c r="F12043" s="2">
        <v>0.1</v>
      </c>
      <c r="G12043" s="2">
        <f t="shared" si="752"/>
        <v>195.34200000000001</v>
      </c>
      <c r="H12043" s="2">
        <f t="shared" si="753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tr">
        <f t="shared" si="755"/>
        <v>loss</v>
      </c>
      <c r="P12043" s="2" t="s">
        <v>39</v>
      </c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754"/>
        <v>Good Sales</v>
      </c>
      <c r="F12044" s="2">
        <v>0.23</v>
      </c>
      <c r="G12044" s="2">
        <f t="shared" si="752"/>
        <v>940.31360000000006</v>
      </c>
      <c r="H12044" s="2">
        <f t="shared" si="753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tr">
        <f t="shared" si="755"/>
        <v>profit</v>
      </c>
      <c r="P12044" s="2" t="s">
        <v>34</v>
      </c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754"/>
        <v>Good Sales</v>
      </c>
      <c r="F12045" s="2">
        <v>0.18</v>
      </c>
      <c r="G12045" s="2">
        <f t="shared" si="752"/>
        <v>721.47059999999999</v>
      </c>
      <c r="H12045" s="2">
        <f t="shared" si="753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tr">
        <f t="shared" si="755"/>
        <v>loss</v>
      </c>
      <c r="P12045" s="2" t="s">
        <v>23</v>
      </c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754"/>
        <v>Good Sales</v>
      </c>
      <c r="F12046" s="2">
        <v>0.4</v>
      </c>
      <c r="G12046" s="2">
        <f t="shared" si="752"/>
        <v>891.89200000000005</v>
      </c>
      <c r="H12046" s="2">
        <f t="shared" si="753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tr">
        <f t="shared" si="755"/>
        <v>loss</v>
      </c>
      <c r="P12046" s="2" t="s">
        <v>23</v>
      </c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754"/>
        <v>Good Sales</v>
      </c>
      <c r="F12047" s="2">
        <v>0.08</v>
      </c>
      <c r="G12047" s="2">
        <f t="shared" si="752"/>
        <v>92.862399999999994</v>
      </c>
      <c r="H12047" s="2">
        <f t="shared" si="753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tr">
        <f t="shared" si="755"/>
        <v>loss</v>
      </c>
      <c r="P12047" s="2" t="s">
        <v>28</v>
      </c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754"/>
        <v>Good Sales</v>
      </c>
      <c r="F12048" s="2">
        <v>0.3</v>
      </c>
      <c r="G12048" s="2">
        <f t="shared" si="752"/>
        <v>650.97299999999996</v>
      </c>
      <c r="H12048" s="2">
        <f t="shared" si="753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tr">
        <f t="shared" si="755"/>
        <v>loss</v>
      </c>
      <c r="P12048" s="2" t="s">
        <v>28</v>
      </c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754"/>
        <v>Good Sales</v>
      </c>
      <c r="F12049" s="2">
        <v>0.2</v>
      </c>
      <c r="G12049" s="2">
        <f t="shared" si="752"/>
        <v>648.49200000000008</v>
      </c>
      <c r="H12049" s="2">
        <f t="shared" si="753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tr">
        <f t="shared" si="755"/>
        <v>loss</v>
      </c>
      <c r="P12049" s="2" t="s">
        <v>17</v>
      </c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754"/>
        <v>Good Sales</v>
      </c>
      <c r="F12050" s="2">
        <v>0.26</v>
      </c>
      <c r="G12050" s="2">
        <f t="shared" si="752"/>
        <v>268.32260000000002</v>
      </c>
      <c r="H12050" s="2">
        <f t="shared" si="753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tr">
        <f t="shared" si="755"/>
        <v>loss</v>
      </c>
      <c r="P12050" s="2" t="s">
        <v>34</v>
      </c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754"/>
        <v>Good Sales</v>
      </c>
      <c r="F12051" s="2">
        <v>0.36</v>
      </c>
      <c r="G12051" s="2">
        <f t="shared" si="752"/>
        <v>1399.6547999999998</v>
      </c>
      <c r="H12051" s="2">
        <f t="shared" si="753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tr">
        <f t="shared" si="755"/>
        <v>loss</v>
      </c>
      <c r="P12051" s="2" t="s">
        <v>28</v>
      </c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754"/>
        <v>Good Sales</v>
      </c>
      <c r="F12052" s="2">
        <v>0.18</v>
      </c>
      <c r="G12052" s="2">
        <f t="shared" si="752"/>
        <v>309.55500000000001</v>
      </c>
      <c r="H12052" s="2">
        <f t="shared" si="753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tr">
        <f t="shared" si="755"/>
        <v>loss</v>
      </c>
      <c r="P12052" s="2" t="s">
        <v>48</v>
      </c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754"/>
        <v>Good Sales</v>
      </c>
      <c r="F12053" s="2">
        <v>0.18</v>
      </c>
      <c r="G12053" s="2">
        <f t="shared" si="752"/>
        <v>840.18060000000003</v>
      </c>
      <c r="H12053" s="2">
        <f t="shared" si="753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tr">
        <f t="shared" si="755"/>
        <v>profit</v>
      </c>
      <c r="P12053" s="2" t="s">
        <v>34</v>
      </c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754"/>
        <v>Good Sales</v>
      </c>
      <c r="F12054" s="2">
        <v>0.04</v>
      </c>
      <c r="G12054" s="2">
        <f t="shared" si="752"/>
        <v>104.32680000000001</v>
      </c>
      <c r="H12054" s="2">
        <f t="shared" si="753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tr">
        <f t="shared" si="755"/>
        <v>loss</v>
      </c>
      <c r="P12054" s="2" t="s">
        <v>34</v>
      </c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754"/>
        <v>Good Sales</v>
      </c>
      <c r="F12055" s="2">
        <v>0.28000000000000003</v>
      </c>
      <c r="G12055" s="2">
        <f t="shared" si="752"/>
        <v>1190.2576000000001</v>
      </c>
      <c r="H12055" s="2">
        <f t="shared" si="753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tr">
        <f t="shared" si="755"/>
        <v>loss</v>
      </c>
      <c r="P12055" s="2" t="s">
        <v>17</v>
      </c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754"/>
        <v>Good Sales</v>
      </c>
      <c r="F12056" s="2">
        <v>0.21</v>
      </c>
      <c r="G12056" s="2">
        <f t="shared" si="752"/>
        <v>654.7527</v>
      </c>
      <c r="H12056" s="2">
        <f t="shared" si="753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tr">
        <f t="shared" si="755"/>
        <v>profit</v>
      </c>
      <c r="P12056" s="2" t="s">
        <v>28</v>
      </c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754"/>
        <v>Good Sales</v>
      </c>
      <c r="F12057" s="2">
        <v>0.41</v>
      </c>
      <c r="G12057" s="2">
        <f t="shared" si="752"/>
        <v>1155.1955</v>
      </c>
      <c r="H12057" s="2">
        <f t="shared" si="753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tr">
        <f t="shared" si="755"/>
        <v>loss</v>
      </c>
      <c r="P12057" s="2" t="s">
        <v>48</v>
      </c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754"/>
        <v>Good Sales</v>
      </c>
      <c r="F12058" s="2">
        <v>0.22</v>
      </c>
      <c r="G12058" s="2">
        <f t="shared" si="752"/>
        <v>757.33680000000004</v>
      </c>
      <c r="H12058" s="2">
        <f t="shared" si="753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tr">
        <f t="shared" si="755"/>
        <v>profit</v>
      </c>
      <c r="P12058" s="2" t="s">
        <v>39</v>
      </c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754"/>
        <v>Good Sales</v>
      </c>
      <c r="F12059" s="2">
        <v>0.49</v>
      </c>
      <c r="G12059" s="2">
        <f t="shared" si="752"/>
        <v>1997.3918999999999</v>
      </c>
      <c r="H12059" s="2">
        <f t="shared" si="753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tr">
        <f t="shared" si="755"/>
        <v>loss</v>
      </c>
      <c r="P12059" s="2" t="s">
        <v>39</v>
      </c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754"/>
        <v>Good Sales</v>
      </c>
      <c r="F12060" s="2">
        <v>0.09</v>
      </c>
      <c r="G12060" s="2">
        <f t="shared" si="752"/>
        <v>293.22809999999998</v>
      </c>
      <c r="H12060" s="2">
        <f t="shared" si="753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tr">
        <f t="shared" si="755"/>
        <v>profit</v>
      </c>
      <c r="P12060" s="2" t="s">
        <v>23</v>
      </c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754"/>
        <v>Good Sales</v>
      </c>
      <c r="F12061" s="2">
        <v>0.13</v>
      </c>
      <c r="G12061" s="2">
        <f t="shared" si="752"/>
        <v>520.8424</v>
      </c>
      <c r="H12061" s="2">
        <f t="shared" si="753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tr">
        <f t="shared" si="755"/>
        <v>loss</v>
      </c>
      <c r="P12061" s="2" t="s">
        <v>17</v>
      </c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754"/>
        <v>Good Sales</v>
      </c>
      <c r="F12062" s="2">
        <v>0.2</v>
      </c>
      <c r="G12062" s="2">
        <f t="shared" si="752"/>
        <v>206.65600000000001</v>
      </c>
      <c r="H12062" s="2">
        <f t="shared" si="753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tr">
        <f t="shared" si="755"/>
        <v>loss</v>
      </c>
      <c r="P12062" s="2" t="s">
        <v>34</v>
      </c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754"/>
        <v>Good Sales</v>
      </c>
      <c r="F12063" s="2">
        <v>0.09</v>
      </c>
      <c r="G12063" s="2">
        <f t="shared" si="752"/>
        <v>131.38469999999998</v>
      </c>
      <c r="H12063" s="2">
        <f t="shared" si="753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tr">
        <f t="shared" si="755"/>
        <v>loss</v>
      </c>
      <c r="P12063" s="2" t="s">
        <v>48</v>
      </c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754"/>
        <v>Good Sales</v>
      </c>
      <c r="F12064" s="2">
        <v>0.49</v>
      </c>
      <c r="G12064" s="2">
        <f t="shared" si="752"/>
        <v>600.56360000000006</v>
      </c>
      <c r="H12064" s="2">
        <f t="shared" si="753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tr">
        <f t="shared" si="755"/>
        <v>loss</v>
      </c>
      <c r="P12064" s="2" t="s">
        <v>39</v>
      </c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754"/>
        <v>Good Sales</v>
      </c>
      <c r="F12065" s="2">
        <v>0.32</v>
      </c>
      <c r="G12065" s="2">
        <f t="shared" si="752"/>
        <v>1283.7408</v>
      </c>
      <c r="H12065" s="2">
        <f t="shared" si="753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tr">
        <f t="shared" si="755"/>
        <v>loss</v>
      </c>
      <c r="P12065" s="2" t="s">
        <v>39</v>
      </c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754"/>
        <v>concerning</v>
      </c>
      <c r="F12066" s="2">
        <v>0.01</v>
      </c>
      <c r="G12066" s="2">
        <f t="shared" si="752"/>
        <v>5.2202999999999999</v>
      </c>
      <c r="H12066" s="2">
        <f t="shared" si="753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tr">
        <f t="shared" si="755"/>
        <v>loss</v>
      </c>
      <c r="P12066" s="2" t="s">
        <v>17</v>
      </c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754"/>
        <v>Good Sales</v>
      </c>
      <c r="F12067" s="2">
        <v>0.28999999999999998</v>
      </c>
      <c r="G12067" s="2">
        <f t="shared" si="752"/>
        <v>1159.9216999999999</v>
      </c>
      <c r="H12067" s="2">
        <f t="shared" si="753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tr">
        <f t="shared" si="755"/>
        <v>loss</v>
      </c>
      <c r="P12067" s="2" t="s">
        <v>23</v>
      </c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754"/>
        <v>Good Sales</v>
      </c>
      <c r="F12068" s="2">
        <v>0.39</v>
      </c>
      <c r="G12068" s="2">
        <f t="shared" si="752"/>
        <v>782.46090000000004</v>
      </c>
      <c r="H12068" s="2">
        <f t="shared" si="753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tr">
        <f t="shared" si="755"/>
        <v>loss</v>
      </c>
      <c r="P12068" s="2" t="s">
        <v>34</v>
      </c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754"/>
        <v>concerning</v>
      </c>
      <c r="F12069" s="2">
        <v>0.03</v>
      </c>
      <c r="G12069" s="2">
        <f t="shared" si="752"/>
        <v>14.6877</v>
      </c>
      <c r="H12069" s="2">
        <f t="shared" si="753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tr">
        <f t="shared" si="755"/>
        <v>loss</v>
      </c>
      <c r="P12069" s="2" t="s">
        <v>39</v>
      </c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754"/>
        <v>Good Sales</v>
      </c>
      <c r="F12070" s="2">
        <v>0.28999999999999998</v>
      </c>
      <c r="G12070" s="2">
        <f t="shared" si="752"/>
        <v>632.11009999999999</v>
      </c>
      <c r="H12070" s="2">
        <f t="shared" si="753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tr">
        <f t="shared" si="755"/>
        <v>loss</v>
      </c>
      <c r="P12070" s="2" t="s">
        <v>48</v>
      </c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754"/>
        <v>Good Sales</v>
      </c>
      <c r="F12071" s="2">
        <v>0.19</v>
      </c>
      <c r="G12071" s="2">
        <f t="shared" si="752"/>
        <v>298.76740000000001</v>
      </c>
      <c r="H12071" s="2">
        <f t="shared" si="753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tr">
        <f t="shared" si="755"/>
        <v>loss</v>
      </c>
      <c r="P12071" s="2" t="s">
        <v>39</v>
      </c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754"/>
        <v>Good Sales</v>
      </c>
      <c r="F12072" s="2">
        <v>0.28999999999999998</v>
      </c>
      <c r="G12072" s="2">
        <f t="shared" si="752"/>
        <v>870.1653</v>
      </c>
      <c r="H12072" s="2">
        <f t="shared" si="753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tr">
        <f t="shared" si="755"/>
        <v>loss</v>
      </c>
      <c r="P12072" s="2" t="s">
        <v>17</v>
      </c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754"/>
        <v>Good Sales</v>
      </c>
      <c r="F12073" s="2">
        <v>0.13</v>
      </c>
      <c r="G12073" s="2">
        <f t="shared" si="752"/>
        <v>313.99940000000004</v>
      </c>
      <c r="H12073" s="2">
        <f t="shared" si="753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tr">
        <f t="shared" si="755"/>
        <v>loss</v>
      </c>
      <c r="P12073" s="2" t="s">
        <v>28</v>
      </c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754"/>
        <v>Good Sales</v>
      </c>
      <c r="F12074" s="2">
        <v>0.33</v>
      </c>
      <c r="G12074" s="2">
        <f t="shared" si="752"/>
        <v>512.88930000000005</v>
      </c>
      <c r="H12074" s="2">
        <f t="shared" si="753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tr">
        <f t="shared" si="755"/>
        <v>loss</v>
      </c>
      <c r="P12074" s="2" t="s">
        <v>39</v>
      </c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754"/>
        <v>Good Sales</v>
      </c>
      <c r="F12075" s="2">
        <v>0.34</v>
      </c>
      <c r="G12075" s="2">
        <f t="shared" si="752"/>
        <v>1470.5340000000003</v>
      </c>
      <c r="H12075" s="2">
        <f t="shared" si="753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tr">
        <f t="shared" si="755"/>
        <v>loss</v>
      </c>
      <c r="P12075" s="2" t="s">
        <v>23</v>
      </c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754"/>
        <v>Good Sales</v>
      </c>
      <c r="F12076" s="2">
        <v>0.27</v>
      </c>
      <c r="G12076" s="2">
        <f t="shared" si="752"/>
        <v>565.22340000000008</v>
      </c>
      <c r="H12076" s="2">
        <f t="shared" si="753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tr">
        <f t="shared" si="755"/>
        <v>loss</v>
      </c>
      <c r="P12076" s="2" t="s">
        <v>23</v>
      </c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754"/>
        <v>Good Sales</v>
      </c>
      <c r="F12077" s="2">
        <v>0.46</v>
      </c>
      <c r="G12077" s="2">
        <f t="shared" si="752"/>
        <v>1106.9348</v>
      </c>
      <c r="H12077" s="2">
        <f t="shared" si="753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tr">
        <f t="shared" si="755"/>
        <v>loss</v>
      </c>
      <c r="P12077" s="2" t="s">
        <v>17</v>
      </c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754"/>
        <v>Good Sales</v>
      </c>
      <c r="F12078" s="2">
        <v>0.45</v>
      </c>
      <c r="G12078" s="2">
        <f t="shared" si="752"/>
        <v>1911.8159999999998</v>
      </c>
      <c r="H12078" s="2">
        <f t="shared" si="753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tr">
        <f t="shared" si="755"/>
        <v>loss</v>
      </c>
      <c r="P12078" s="2" t="s">
        <v>23</v>
      </c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754"/>
        <v>concerning</v>
      </c>
      <c r="F12079" s="2">
        <v>0.02</v>
      </c>
      <c r="G12079" s="2">
        <f t="shared" si="752"/>
        <v>10.727600000000001</v>
      </c>
      <c r="H12079" s="2">
        <f t="shared" si="753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tr">
        <f t="shared" si="755"/>
        <v>loss</v>
      </c>
      <c r="P12079" s="2" t="s">
        <v>39</v>
      </c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754"/>
        <v>Good Sales</v>
      </c>
      <c r="F12080" s="2">
        <v>0.14000000000000001</v>
      </c>
      <c r="G12080" s="2">
        <f t="shared" si="752"/>
        <v>281.46720000000005</v>
      </c>
      <c r="H12080" s="2">
        <f t="shared" si="753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tr">
        <f t="shared" si="755"/>
        <v>loss</v>
      </c>
      <c r="P12080" s="2" t="s">
        <v>34</v>
      </c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754"/>
        <v>Good Sales</v>
      </c>
      <c r="F12081" s="2">
        <v>0.18</v>
      </c>
      <c r="G12081" s="2">
        <f t="shared" si="752"/>
        <v>373.32</v>
      </c>
      <c r="H12081" s="2">
        <f t="shared" si="753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tr">
        <f t="shared" si="755"/>
        <v>loss</v>
      </c>
      <c r="P12081" s="2" t="s">
        <v>17</v>
      </c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754"/>
        <v>Good Sales</v>
      </c>
      <c r="F12082" s="2">
        <v>0.03</v>
      </c>
      <c r="G12082" s="2">
        <f t="shared" si="752"/>
        <v>75.886499999999998</v>
      </c>
      <c r="H12082" s="2">
        <f t="shared" si="753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tr">
        <f t="shared" si="755"/>
        <v>loss</v>
      </c>
      <c r="P12082" s="2" t="s">
        <v>28</v>
      </c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754"/>
        <v>concerning</v>
      </c>
      <c r="F12083" s="2">
        <v>0.26</v>
      </c>
      <c r="G12083" s="2">
        <f t="shared" si="752"/>
        <v>161.19740000000002</v>
      </c>
      <c r="H12083" s="2">
        <f t="shared" si="753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tr">
        <f t="shared" si="755"/>
        <v>loss</v>
      </c>
      <c r="P12083" s="2" t="s">
        <v>39</v>
      </c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754"/>
        <v>concerning</v>
      </c>
      <c r="F12084" s="2">
        <v>0.01</v>
      </c>
      <c r="G12084" s="2">
        <f t="shared" si="752"/>
        <v>6.0302999999999995</v>
      </c>
      <c r="H12084" s="2">
        <f t="shared" si="753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tr">
        <f t="shared" si="755"/>
        <v>loss</v>
      </c>
      <c r="P12084" s="2" t="s">
        <v>39</v>
      </c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754"/>
        <v>Good Sales</v>
      </c>
      <c r="F12085" s="2">
        <v>0.34</v>
      </c>
      <c r="G12085" s="2">
        <f t="shared" si="752"/>
        <v>727.7496000000001</v>
      </c>
      <c r="H12085" s="2">
        <f t="shared" si="753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tr">
        <f t="shared" si="755"/>
        <v>loss</v>
      </c>
      <c r="P12085" s="2" t="s">
        <v>34</v>
      </c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754"/>
        <v>concerning</v>
      </c>
      <c r="F12086" s="2">
        <v>0</v>
      </c>
      <c r="G12086" s="2">
        <f t="shared" si="752"/>
        <v>0</v>
      </c>
      <c r="H12086" s="2">
        <f t="shared" si="753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tr">
        <f t="shared" si="755"/>
        <v>loss</v>
      </c>
      <c r="P12086" s="2" t="s">
        <v>23</v>
      </c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754"/>
        <v>Good Sales</v>
      </c>
      <c r="F12087" s="2">
        <v>0.02</v>
      </c>
      <c r="G12087" s="2">
        <f t="shared" si="752"/>
        <v>26.988400000000002</v>
      </c>
      <c r="H12087" s="2">
        <f t="shared" si="753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tr">
        <f t="shared" si="755"/>
        <v>loss</v>
      </c>
      <c r="P12087" s="2" t="s">
        <v>17</v>
      </c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754"/>
        <v>Good Sales</v>
      </c>
      <c r="F12088" s="2">
        <v>0.42</v>
      </c>
      <c r="G12088" s="2">
        <f t="shared" si="752"/>
        <v>456.02339999999998</v>
      </c>
      <c r="H12088" s="2">
        <f t="shared" si="753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tr">
        <f t="shared" si="755"/>
        <v>loss</v>
      </c>
      <c r="P12088" s="2" t="s">
        <v>17</v>
      </c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754"/>
        <v>Good Sales</v>
      </c>
      <c r="F12089" s="2">
        <v>0.13</v>
      </c>
      <c r="G12089" s="2">
        <f t="shared" si="752"/>
        <v>324.73869999999999</v>
      </c>
      <c r="H12089" s="2">
        <f t="shared" si="753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tr">
        <f t="shared" si="755"/>
        <v>loss</v>
      </c>
      <c r="P12089" s="2" t="s">
        <v>39</v>
      </c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754"/>
        <v>concerning</v>
      </c>
      <c r="F12090" s="2">
        <v>0.04</v>
      </c>
      <c r="G12090" s="2">
        <f t="shared" si="752"/>
        <v>6.1872000000000007</v>
      </c>
      <c r="H12090" s="2">
        <f t="shared" si="753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tr">
        <f t="shared" si="755"/>
        <v>loss</v>
      </c>
      <c r="P12090" s="2" t="s">
        <v>23</v>
      </c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754"/>
        <v>Good Sales</v>
      </c>
      <c r="F12091" s="2">
        <v>0.2</v>
      </c>
      <c r="G12091" s="2">
        <f t="shared" si="752"/>
        <v>682.21800000000007</v>
      </c>
      <c r="H12091" s="2">
        <f t="shared" si="753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tr">
        <f t="shared" si="755"/>
        <v>loss</v>
      </c>
      <c r="P12091" s="2" t="s">
        <v>23</v>
      </c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754"/>
        <v>Good Sales</v>
      </c>
      <c r="F12092" s="2">
        <v>0.03</v>
      </c>
      <c r="G12092" s="2">
        <f t="shared" si="752"/>
        <v>128.7714</v>
      </c>
      <c r="H12092" s="2">
        <f t="shared" si="753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tr">
        <f t="shared" si="755"/>
        <v>loss</v>
      </c>
      <c r="P12092" s="2" t="s">
        <v>39</v>
      </c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754"/>
        <v>Good Sales</v>
      </c>
      <c r="F12093" s="2">
        <v>0.38</v>
      </c>
      <c r="G12093" s="2">
        <f t="shared" si="752"/>
        <v>1353.9514000000001</v>
      </c>
      <c r="H12093" s="2">
        <f t="shared" si="753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tr">
        <f t="shared" si="755"/>
        <v>loss</v>
      </c>
      <c r="P12093" s="2" t="s">
        <v>28</v>
      </c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754"/>
        <v>Good Sales</v>
      </c>
      <c r="F12094" s="2">
        <v>0.25</v>
      </c>
      <c r="G12094" s="2">
        <f t="shared" si="752"/>
        <v>1027.145</v>
      </c>
      <c r="H12094" s="2">
        <f t="shared" si="753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tr">
        <f t="shared" si="755"/>
        <v>profit</v>
      </c>
      <c r="P12094" s="2" t="s">
        <v>39</v>
      </c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754"/>
        <v>Good Sales</v>
      </c>
      <c r="F12095" s="2">
        <v>0.28000000000000003</v>
      </c>
      <c r="G12095" s="2">
        <f t="shared" si="752"/>
        <v>910.63000000000011</v>
      </c>
      <c r="H12095" s="2">
        <f t="shared" si="753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tr">
        <f t="shared" si="755"/>
        <v>loss</v>
      </c>
      <c r="P12095" s="2" t="s">
        <v>17</v>
      </c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754"/>
        <v>Good Sales</v>
      </c>
      <c r="F12096" s="2">
        <v>0.38</v>
      </c>
      <c r="G12096" s="2">
        <f t="shared" si="752"/>
        <v>982.71799999999996</v>
      </c>
      <c r="H12096" s="2">
        <f t="shared" si="753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tr">
        <f t="shared" si="755"/>
        <v>loss</v>
      </c>
      <c r="P12096" s="2" t="s">
        <v>17</v>
      </c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754"/>
        <v>Good Sales</v>
      </c>
      <c r="F12097" s="2">
        <v>0.39</v>
      </c>
      <c r="G12097" s="2">
        <f t="shared" si="752"/>
        <v>457.55190000000005</v>
      </c>
      <c r="H12097" s="2">
        <f t="shared" si="753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tr">
        <f t="shared" si="755"/>
        <v>loss</v>
      </c>
      <c r="P12097" s="2" t="s">
        <v>28</v>
      </c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754"/>
        <v>Good Sales</v>
      </c>
      <c r="F12098" s="2">
        <v>7.0000000000000007E-2</v>
      </c>
      <c r="G12098" s="2">
        <f t="shared" ref="G12098:G12161" si="756">D12098*F12098</f>
        <v>102.91190000000002</v>
      </c>
      <c r="H12098" s="2">
        <f t="shared" ref="H12098:H12161" si="757">D12098-G12098</f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tr">
        <f t="shared" si="755"/>
        <v>loss</v>
      </c>
      <c r="P12098" s="2" t="s">
        <v>39</v>
      </c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758">IF(D12099&gt;800,"Good Sales","concerning")</f>
        <v>Good Sales</v>
      </c>
      <c r="F12099" s="2">
        <v>0.14000000000000001</v>
      </c>
      <c r="G12099" s="2">
        <f t="shared" si="756"/>
        <v>231.94780000000003</v>
      </c>
      <c r="H12099" s="2">
        <f t="shared" si="757"/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tr">
        <f t="shared" ref="O12099:O12162" si="759">IF(N12099&gt;800,"profit","loss")</f>
        <v>loss</v>
      </c>
      <c r="P12099" s="2" t="s">
        <v>48</v>
      </c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758"/>
        <v>concerning</v>
      </c>
      <c r="F12100" s="2">
        <v>0.09</v>
      </c>
      <c r="G12100" s="2">
        <f t="shared" si="756"/>
        <v>25.766100000000002</v>
      </c>
      <c r="H12100" s="2">
        <f t="shared" si="757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tr">
        <f t="shared" si="759"/>
        <v>loss</v>
      </c>
      <c r="P12100" s="2" t="s">
        <v>23</v>
      </c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758"/>
        <v>Good Sales</v>
      </c>
      <c r="F12101" s="2">
        <v>0.03</v>
      </c>
      <c r="G12101" s="2">
        <f t="shared" si="756"/>
        <v>137.22389999999999</v>
      </c>
      <c r="H12101" s="2">
        <f t="shared" si="757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tr">
        <f t="shared" si="759"/>
        <v>loss</v>
      </c>
      <c r="P12101" s="2" t="s">
        <v>23</v>
      </c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758"/>
        <v>Good Sales</v>
      </c>
      <c r="F12102" s="2">
        <v>0.27</v>
      </c>
      <c r="G12102" s="2">
        <f t="shared" si="756"/>
        <v>1218.0996</v>
      </c>
      <c r="H12102" s="2">
        <f t="shared" si="757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tr">
        <f t="shared" si="759"/>
        <v>loss</v>
      </c>
      <c r="P12102" s="2" t="s">
        <v>34</v>
      </c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758"/>
        <v>concerning</v>
      </c>
      <c r="F12103" s="2">
        <v>0.12</v>
      </c>
      <c r="G12103" s="2">
        <f t="shared" si="756"/>
        <v>75.373199999999997</v>
      </c>
      <c r="H12103" s="2">
        <f t="shared" si="757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tr">
        <f t="shared" si="759"/>
        <v>loss</v>
      </c>
      <c r="P12103" s="2" t="s">
        <v>23</v>
      </c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758"/>
        <v>Good Sales</v>
      </c>
      <c r="F12104" s="2">
        <v>0.08</v>
      </c>
      <c r="G12104" s="2">
        <f t="shared" si="756"/>
        <v>226.22400000000002</v>
      </c>
      <c r="H12104" s="2">
        <f t="shared" si="757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tr">
        <f t="shared" si="759"/>
        <v>loss</v>
      </c>
      <c r="P12104" s="2" t="s">
        <v>48</v>
      </c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758"/>
        <v>Good Sales</v>
      </c>
      <c r="F12105" s="2">
        <v>0.26</v>
      </c>
      <c r="G12105" s="2">
        <f t="shared" si="756"/>
        <v>621.77440000000001</v>
      </c>
      <c r="H12105" s="2">
        <f t="shared" si="757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tr">
        <f t="shared" si="759"/>
        <v>loss</v>
      </c>
      <c r="P12105" s="2" t="s">
        <v>17</v>
      </c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758"/>
        <v>Good Sales</v>
      </c>
      <c r="F12106" s="2">
        <v>0.32</v>
      </c>
      <c r="G12106" s="2">
        <f t="shared" si="756"/>
        <v>1103.5935999999999</v>
      </c>
      <c r="H12106" s="2">
        <f t="shared" si="757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tr">
        <f t="shared" si="759"/>
        <v>loss</v>
      </c>
      <c r="P12106" s="2" t="s">
        <v>39</v>
      </c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758"/>
        <v>Good Sales</v>
      </c>
      <c r="F12107" s="2">
        <v>0.39</v>
      </c>
      <c r="G12107" s="2">
        <f t="shared" si="756"/>
        <v>1191.3680999999999</v>
      </c>
      <c r="H12107" s="2">
        <f t="shared" si="757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tr">
        <f t="shared" si="759"/>
        <v>loss</v>
      </c>
      <c r="P12107" s="2" t="s">
        <v>23</v>
      </c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758"/>
        <v>concerning</v>
      </c>
      <c r="F12108" s="2">
        <v>0.01</v>
      </c>
      <c r="G12108" s="2">
        <f t="shared" si="756"/>
        <v>7.0917999999999992</v>
      </c>
      <c r="H12108" s="2">
        <f t="shared" si="757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tr">
        <f t="shared" si="759"/>
        <v>loss</v>
      </c>
      <c r="P12108" s="2" t="s">
        <v>28</v>
      </c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758"/>
        <v>Good Sales</v>
      </c>
      <c r="F12109" s="2">
        <v>0.26</v>
      </c>
      <c r="G12109" s="2">
        <f t="shared" si="756"/>
        <v>866.93880000000001</v>
      </c>
      <c r="H12109" s="2">
        <f t="shared" si="757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tr">
        <f t="shared" si="759"/>
        <v>loss</v>
      </c>
      <c r="P12109" s="2" t="s">
        <v>39</v>
      </c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758"/>
        <v>Good Sales</v>
      </c>
      <c r="F12110" s="2">
        <v>0.13</v>
      </c>
      <c r="G12110" s="2">
        <f t="shared" si="756"/>
        <v>400.85109999999997</v>
      </c>
      <c r="H12110" s="2">
        <f t="shared" si="757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tr">
        <f t="shared" si="759"/>
        <v>loss</v>
      </c>
      <c r="P12110" s="2" t="s">
        <v>28</v>
      </c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758"/>
        <v>Good Sales</v>
      </c>
      <c r="F12111" s="2">
        <v>0.5</v>
      </c>
      <c r="G12111" s="2">
        <f t="shared" si="756"/>
        <v>1351.5</v>
      </c>
      <c r="H12111" s="2">
        <f t="shared" si="757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tr">
        <f t="shared" si="759"/>
        <v>loss</v>
      </c>
      <c r="P12111" s="2" t="s">
        <v>23</v>
      </c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758"/>
        <v>Good Sales</v>
      </c>
      <c r="F12112" s="2">
        <v>0.08</v>
      </c>
      <c r="G12112" s="2">
        <f t="shared" si="756"/>
        <v>165.7432</v>
      </c>
      <c r="H12112" s="2">
        <f t="shared" si="757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tr">
        <f t="shared" si="759"/>
        <v>loss</v>
      </c>
      <c r="P12112" s="2" t="s">
        <v>28</v>
      </c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758"/>
        <v>Good Sales</v>
      </c>
      <c r="F12113" s="2">
        <v>0.22</v>
      </c>
      <c r="G12113" s="2">
        <f t="shared" si="756"/>
        <v>1051.4041999999999</v>
      </c>
      <c r="H12113" s="2">
        <f t="shared" si="757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tr">
        <f t="shared" si="759"/>
        <v>loss</v>
      </c>
      <c r="P12113" s="2" t="s">
        <v>28</v>
      </c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758"/>
        <v>Good Sales</v>
      </c>
      <c r="F12114" s="2">
        <v>0.49</v>
      </c>
      <c r="G12114" s="2">
        <f t="shared" si="756"/>
        <v>2088.5025000000001</v>
      </c>
      <c r="H12114" s="2">
        <f t="shared" si="757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tr">
        <f t="shared" si="759"/>
        <v>profit</v>
      </c>
      <c r="P12114" s="2" t="s">
        <v>23</v>
      </c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758"/>
        <v>Good Sales</v>
      </c>
      <c r="F12115" s="2">
        <v>0.11</v>
      </c>
      <c r="G12115" s="2">
        <f t="shared" si="756"/>
        <v>326.3612</v>
      </c>
      <c r="H12115" s="2">
        <f t="shared" si="757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tr">
        <f t="shared" si="759"/>
        <v>loss</v>
      </c>
      <c r="P12115" s="2" t="s">
        <v>17</v>
      </c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758"/>
        <v>concerning</v>
      </c>
      <c r="F12116" s="2">
        <v>0.4</v>
      </c>
      <c r="G12116" s="2">
        <f t="shared" si="756"/>
        <v>52.5</v>
      </c>
      <c r="H12116" s="2">
        <f t="shared" si="757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tr">
        <f t="shared" si="759"/>
        <v>loss</v>
      </c>
      <c r="P12116" s="2" t="s">
        <v>39</v>
      </c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758"/>
        <v>Good Sales</v>
      </c>
      <c r="F12117" s="2">
        <v>0.12</v>
      </c>
      <c r="G12117" s="2">
        <f t="shared" si="756"/>
        <v>266.08800000000002</v>
      </c>
      <c r="H12117" s="2">
        <f t="shared" si="757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tr">
        <f t="shared" si="759"/>
        <v>loss</v>
      </c>
      <c r="P12117" s="2" t="s">
        <v>28</v>
      </c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758"/>
        <v>Good Sales</v>
      </c>
      <c r="F12118" s="2">
        <v>0.04</v>
      </c>
      <c r="G12118" s="2">
        <f t="shared" si="756"/>
        <v>141.2664</v>
      </c>
      <c r="H12118" s="2">
        <f t="shared" si="757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tr">
        <f t="shared" si="759"/>
        <v>loss</v>
      </c>
      <c r="P12118" s="2" t="s">
        <v>17</v>
      </c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758"/>
        <v>concerning</v>
      </c>
      <c r="F12119" s="2">
        <v>0.02</v>
      </c>
      <c r="G12119" s="2">
        <f t="shared" si="756"/>
        <v>13.4948</v>
      </c>
      <c r="H12119" s="2">
        <f t="shared" si="757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tr">
        <f t="shared" si="759"/>
        <v>loss</v>
      </c>
      <c r="P12119" s="2" t="s">
        <v>23</v>
      </c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758"/>
        <v>Good Sales</v>
      </c>
      <c r="F12120" s="2">
        <v>0.47</v>
      </c>
      <c r="G12120" s="2">
        <f t="shared" si="756"/>
        <v>983.28229999999996</v>
      </c>
      <c r="H12120" s="2">
        <f t="shared" si="757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tr">
        <f t="shared" si="759"/>
        <v>loss</v>
      </c>
      <c r="P12120" s="2" t="s">
        <v>39</v>
      </c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758"/>
        <v>Good Sales</v>
      </c>
      <c r="F12121" s="2">
        <v>0.11</v>
      </c>
      <c r="G12121" s="2">
        <f t="shared" si="756"/>
        <v>114.3395</v>
      </c>
      <c r="H12121" s="2">
        <f t="shared" si="757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tr">
        <f t="shared" si="759"/>
        <v>loss</v>
      </c>
      <c r="P12121" s="2" t="s">
        <v>39</v>
      </c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758"/>
        <v>Good Sales</v>
      </c>
      <c r="F12122" s="2">
        <v>0.15</v>
      </c>
      <c r="G12122" s="2">
        <f t="shared" si="756"/>
        <v>263.53500000000003</v>
      </c>
      <c r="H12122" s="2">
        <f t="shared" si="757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tr">
        <f t="shared" si="759"/>
        <v>loss</v>
      </c>
      <c r="P12122" s="2" t="s">
        <v>23</v>
      </c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758"/>
        <v>concerning</v>
      </c>
      <c r="F12123" s="2">
        <v>0.48</v>
      </c>
      <c r="G12123" s="2">
        <f t="shared" si="756"/>
        <v>110.7264</v>
      </c>
      <c r="H12123" s="2">
        <f t="shared" si="757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tr">
        <f t="shared" si="759"/>
        <v>loss</v>
      </c>
      <c r="P12123" s="2" t="s">
        <v>17</v>
      </c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758"/>
        <v>concerning</v>
      </c>
      <c r="F12124" s="2">
        <v>0.33</v>
      </c>
      <c r="G12124" s="2">
        <f t="shared" si="756"/>
        <v>237.92670000000001</v>
      </c>
      <c r="H12124" s="2">
        <f t="shared" si="757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tr">
        <f t="shared" si="759"/>
        <v>loss</v>
      </c>
      <c r="P12124" s="2" t="s">
        <v>34</v>
      </c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758"/>
        <v>Good Sales</v>
      </c>
      <c r="F12125" s="2">
        <v>0.24</v>
      </c>
      <c r="G12125" s="2">
        <f t="shared" si="756"/>
        <v>558.7944</v>
      </c>
      <c r="H12125" s="2">
        <f t="shared" si="757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tr">
        <f t="shared" si="759"/>
        <v>loss</v>
      </c>
      <c r="P12125" s="2" t="s">
        <v>17</v>
      </c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758"/>
        <v>Good Sales</v>
      </c>
      <c r="F12126" s="2">
        <v>0.22</v>
      </c>
      <c r="G12126" s="2">
        <f t="shared" si="756"/>
        <v>990.24860000000001</v>
      </c>
      <c r="H12126" s="2">
        <f t="shared" si="757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tr">
        <f t="shared" si="759"/>
        <v>profit</v>
      </c>
      <c r="P12126" s="2" t="s">
        <v>17</v>
      </c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758"/>
        <v>Good Sales</v>
      </c>
      <c r="F12127" s="2">
        <v>0.02</v>
      </c>
      <c r="G12127" s="2">
        <f t="shared" si="756"/>
        <v>50.076999999999998</v>
      </c>
      <c r="H12127" s="2">
        <f t="shared" si="757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tr">
        <f t="shared" si="759"/>
        <v>loss</v>
      </c>
      <c r="P12127" s="2" t="s">
        <v>48</v>
      </c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758"/>
        <v>Good Sales</v>
      </c>
      <c r="F12128" s="2">
        <v>0.42</v>
      </c>
      <c r="G12128" s="2">
        <f t="shared" si="756"/>
        <v>974.43359999999996</v>
      </c>
      <c r="H12128" s="2">
        <f t="shared" si="757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tr">
        <f t="shared" si="759"/>
        <v>loss</v>
      </c>
      <c r="P12128" s="2" t="s">
        <v>28</v>
      </c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758"/>
        <v>Good Sales</v>
      </c>
      <c r="F12129" s="2">
        <v>0.38</v>
      </c>
      <c r="G12129" s="2">
        <f t="shared" si="756"/>
        <v>1504.4542000000001</v>
      </c>
      <c r="H12129" s="2">
        <f t="shared" si="757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tr">
        <f t="shared" si="759"/>
        <v>loss</v>
      </c>
      <c r="P12129" s="2" t="s">
        <v>28</v>
      </c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758"/>
        <v>Good Sales</v>
      </c>
      <c r="F12130" s="2">
        <v>0.05</v>
      </c>
      <c r="G12130" s="2">
        <f t="shared" si="756"/>
        <v>70.618499999999997</v>
      </c>
      <c r="H12130" s="2">
        <f t="shared" si="757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tr">
        <f t="shared" si="759"/>
        <v>loss</v>
      </c>
      <c r="P12130" s="2" t="s">
        <v>17</v>
      </c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758"/>
        <v>concerning</v>
      </c>
      <c r="F12131" s="2">
        <v>0.18</v>
      </c>
      <c r="G12131" s="2">
        <f t="shared" si="756"/>
        <v>101.85120000000001</v>
      </c>
      <c r="H12131" s="2">
        <f t="shared" si="757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tr">
        <f t="shared" si="759"/>
        <v>loss</v>
      </c>
      <c r="P12131" s="2" t="s">
        <v>28</v>
      </c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758"/>
        <v>Good Sales</v>
      </c>
      <c r="F12132" s="2">
        <v>0.44</v>
      </c>
      <c r="G12132" s="2">
        <f t="shared" si="756"/>
        <v>495.84040000000005</v>
      </c>
      <c r="H12132" s="2">
        <f t="shared" si="757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tr">
        <f t="shared" si="759"/>
        <v>loss</v>
      </c>
      <c r="P12132" s="2" t="s">
        <v>17</v>
      </c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758"/>
        <v>Good Sales</v>
      </c>
      <c r="F12133" s="2">
        <v>0.12</v>
      </c>
      <c r="G12133" s="2">
        <f t="shared" si="756"/>
        <v>477.28439999999995</v>
      </c>
      <c r="H12133" s="2">
        <f t="shared" si="757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tr">
        <f t="shared" si="759"/>
        <v>profit</v>
      </c>
      <c r="P12133" s="2" t="s">
        <v>23</v>
      </c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758"/>
        <v>Good Sales</v>
      </c>
      <c r="F12134" s="2">
        <v>0.31</v>
      </c>
      <c r="G12134" s="2">
        <f t="shared" si="756"/>
        <v>1059.4343000000001</v>
      </c>
      <c r="H12134" s="2">
        <f t="shared" si="757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tr">
        <f t="shared" si="759"/>
        <v>loss</v>
      </c>
      <c r="P12134" s="2" t="s">
        <v>17</v>
      </c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758"/>
        <v>concerning</v>
      </c>
      <c r="F12135" s="2">
        <v>0.24</v>
      </c>
      <c r="G12135" s="2">
        <f t="shared" si="756"/>
        <v>131.64239999999998</v>
      </c>
      <c r="H12135" s="2">
        <f t="shared" si="757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tr">
        <f t="shared" si="759"/>
        <v>loss</v>
      </c>
      <c r="P12135" s="2" t="s">
        <v>39</v>
      </c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758"/>
        <v>Good Sales</v>
      </c>
      <c r="F12136" s="2">
        <v>0.41</v>
      </c>
      <c r="G12136" s="2">
        <f t="shared" si="756"/>
        <v>1381.1916000000001</v>
      </c>
      <c r="H12136" s="2">
        <f t="shared" si="757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tr">
        <f t="shared" si="759"/>
        <v>loss</v>
      </c>
      <c r="P12136" s="2" t="s">
        <v>34</v>
      </c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758"/>
        <v>Good Sales</v>
      </c>
      <c r="F12137" s="2">
        <v>0.02</v>
      </c>
      <c r="G12137" s="2">
        <f t="shared" si="756"/>
        <v>93.292000000000016</v>
      </c>
      <c r="H12137" s="2">
        <f t="shared" si="757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tr">
        <f t="shared" si="759"/>
        <v>loss</v>
      </c>
      <c r="P12137" s="2" t="s">
        <v>39</v>
      </c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758"/>
        <v>concerning</v>
      </c>
      <c r="F12138" s="2">
        <v>0.41</v>
      </c>
      <c r="G12138" s="2">
        <f t="shared" si="756"/>
        <v>131.31479999999999</v>
      </c>
      <c r="H12138" s="2">
        <f t="shared" si="757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tr">
        <f t="shared" si="759"/>
        <v>loss</v>
      </c>
      <c r="P12138" s="2" t="s">
        <v>23</v>
      </c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758"/>
        <v>Good Sales</v>
      </c>
      <c r="F12139" s="2">
        <v>7.0000000000000007E-2</v>
      </c>
      <c r="G12139" s="2">
        <f t="shared" si="756"/>
        <v>218.4315</v>
      </c>
      <c r="H12139" s="2">
        <f t="shared" si="757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tr">
        <f t="shared" si="759"/>
        <v>loss</v>
      </c>
      <c r="P12139" s="2" t="s">
        <v>34</v>
      </c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758"/>
        <v>Good Sales</v>
      </c>
      <c r="F12140" s="2">
        <v>0.01</v>
      </c>
      <c r="G12140" s="2">
        <f t="shared" si="756"/>
        <v>19.5791</v>
      </c>
      <c r="H12140" s="2">
        <f t="shared" si="757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tr">
        <f t="shared" si="759"/>
        <v>loss</v>
      </c>
      <c r="P12140" s="2" t="s">
        <v>17</v>
      </c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758"/>
        <v>Good Sales</v>
      </c>
      <c r="F12141" s="2">
        <v>0.3</v>
      </c>
      <c r="G12141" s="2">
        <f t="shared" si="756"/>
        <v>766.51499999999999</v>
      </c>
      <c r="H12141" s="2">
        <f t="shared" si="757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tr">
        <f t="shared" si="759"/>
        <v>loss</v>
      </c>
      <c r="P12141" s="2" t="s">
        <v>17</v>
      </c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758"/>
        <v>Good Sales</v>
      </c>
      <c r="F12142" s="2">
        <v>0.13</v>
      </c>
      <c r="G12142" s="2">
        <f t="shared" si="756"/>
        <v>349.4504</v>
      </c>
      <c r="H12142" s="2">
        <f t="shared" si="757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tr">
        <f t="shared" si="759"/>
        <v>loss</v>
      </c>
      <c r="P12142" s="2" t="s">
        <v>28</v>
      </c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758"/>
        <v>Good Sales</v>
      </c>
      <c r="F12143" s="2">
        <v>0.35</v>
      </c>
      <c r="G12143" s="2">
        <f t="shared" si="756"/>
        <v>1357.3454999999999</v>
      </c>
      <c r="H12143" s="2">
        <f t="shared" si="757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tr">
        <f t="shared" si="759"/>
        <v>loss</v>
      </c>
      <c r="P12143" s="2" t="s">
        <v>28</v>
      </c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758"/>
        <v>Good Sales</v>
      </c>
      <c r="F12144" s="2">
        <v>0.23</v>
      </c>
      <c r="G12144" s="2">
        <f t="shared" si="756"/>
        <v>650.75280000000009</v>
      </c>
      <c r="H12144" s="2">
        <f t="shared" si="757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tr">
        <f t="shared" si="759"/>
        <v>loss</v>
      </c>
      <c r="P12144" s="2" t="s">
        <v>39</v>
      </c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758"/>
        <v>Good Sales</v>
      </c>
      <c r="F12145" s="2">
        <v>0.3</v>
      </c>
      <c r="G12145" s="2">
        <f t="shared" si="756"/>
        <v>901.8359999999999</v>
      </c>
      <c r="H12145" s="2">
        <f t="shared" si="757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tr">
        <f t="shared" si="759"/>
        <v>loss</v>
      </c>
      <c r="P12145" s="2" t="s">
        <v>17</v>
      </c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758"/>
        <v>Good Sales</v>
      </c>
      <c r="F12146" s="2">
        <v>0.34</v>
      </c>
      <c r="G12146" s="2">
        <f t="shared" si="756"/>
        <v>588.6318</v>
      </c>
      <c r="H12146" s="2">
        <f t="shared" si="757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tr">
        <f t="shared" si="759"/>
        <v>loss</v>
      </c>
      <c r="P12146" s="2" t="s">
        <v>39</v>
      </c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758"/>
        <v>concerning</v>
      </c>
      <c r="F12147" s="2">
        <v>0.46</v>
      </c>
      <c r="G12147" s="2">
        <f t="shared" si="756"/>
        <v>329.87979999999999</v>
      </c>
      <c r="H12147" s="2">
        <f t="shared" si="757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tr">
        <f t="shared" si="759"/>
        <v>loss</v>
      </c>
      <c r="P12147" s="2" t="s">
        <v>23</v>
      </c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758"/>
        <v>Good Sales</v>
      </c>
      <c r="F12148" s="2">
        <v>0.41</v>
      </c>
      <c r="G12148" s="2">
        <f t="shared" si="756"/>
        <v>1412.6098999999999</v>
      </c>
      <c r="H12148" s="2">
        <f t="shared" si="757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tr">
        <f t="shared" si="759"/>
        <v>loss</v>
      </c>
      <c r="P12148" s="2" t="s">
        <v>34</v>
      </c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758"/>
        <v>concerning</v>
      </c>
      <c r="F12149" s="2">
        <v>0.25</v>
      </c>
      <c r="G12149" s="2">
        <f t="shared" si="756"/>
        <v>25.59</v>
      </c>
      <c r="H12149" s="2">
        <f t="shared" si="757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tr">
        <f t="shared" si="759"/>
        <v>loss</v>
      </c>
      <c r="P12149" s="2" t="s">
        <v>17</v>
      </c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758"/>
        <v>Good Sales</v>
      </c>
      <c r="F12150" s="2">
        <v>0.22</v>
      </c>
      <c r="G12150" s="2">
        <f t="shared" si="756"/>
        <v>376.3562</v>
      </c>
      <c r="H12150" s="2">
        <f t="shared" si="757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tr">
        <f t="shared" si="759"/>
        <v>loss</v>
      </c>
      <c r="P12150" s="2" t="s">
        <v>28</v>
      </c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758"/>
        <v>Good Sales</v>
      </c>
      <c r="F12151" s="2">
        <v>0.33</v>
      </c>
      <c r="G12151" s="2">
        <f t="shared" si="756"/>
        <v>385.57860000000005</v>
      </c>
      <c r="H12151" s="2">
        <f t="shared" si="757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tr">
        <f t="shared" si="759"/>
        <v>loss</v>
      </c>
      <c r="P12151" s="2" t="s">
        <v>48</v>
      </c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758"/>
        <v>Good Sales</v>
      </c>
      <c r="F12152" s="2">
        <v>0.37</v>
      </c>
      <c r="G12152" s="2">
        <f t="shared" si="756"/>
        <v>741.40969999999993</v>
      </c>
      <c r="H12152" s="2">
        <f t="shared" si="757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tr">
        <f t="shared" si="759"/>
        <v>loss</v>
      </c>
      <c r="P12152" s="2" t="s">
        <v>17</v>
      </c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758"/>
        <v>Good Sales</v>
      </c>
      <c r="F12153" s="2">
        <v>0.09</v>
      </c>
      <c r="G12153" s="2">
        <f t="shared" si="756"/>
        <v>146.2689</v>
      </c>
      <c r="H12153" s="2">
        <f t="shared" si="757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tr">
        <f t="shared" si="759"/>
        <v>loss</v>
      </c>
      <c r="P12153" s="2" t="s">
        <v>39</v>
      </c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758"/>
        <v>Good Sales</v>
      </c>
      <c r="F12154" s="2">
        <v>0.02</v>
      </c>
      <c r="G12154" s="2">
        <f t="shared" si="756"/>
        <v>71.013199999999998</v>
      </c>
      <c r="H12154" s="2">
        <f t="shared" si="757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tr">
        <f t="shared" si="759"/>
        <v>profit</v>
      </c>
      <c r="P12154" s="2" t="s">
        <v>23</v>
      </c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758"/>
        <v>Good Sales</v>
      </c>
      <c r="F12155" s="2">
        <v>0.23</v>
      </c>
      <c r="G12155" s="2">
        <f t="shared" si="756"/>
        <v>316.25229999999999</v>
      </c>
      <c r="H12155" s="2">
        <f t="shared" si="757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tr">
        <f t="shared" si="759"/>
        <v>loss</v>
      </c>
      <c r="P12155" s="2" t="s">
        <v>28</v>
      </c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758"/>
        <v>Good Sales</v>
      </c>
      <c r="F12156" s="2">
        <v>0.05</v>
      </c>
      <c r="G12156" s="2">
        <f t="shared" si="756"/>
        <v>142.38399999999999</v>
      </c>
      <c r="H12156" s="2">
        <f t="shared" si="757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tr">
        <f t="shared" si="759"/>
        <v>loss</v>
      </c>
      <c r="P12156" s="2" t="s">
        <v>34</v>
      </c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758"/>
        <v>Good Sales</v>
      </c>
      <c r="F12157" s="2">
        <v>0.14000000000000001</v>
      </c>
      <c r="G12157" s="2">
        <f t="shared" si="756"/>
        <v>326.65920000000006</v>
      </c>
      <c r="H12157" s="2">
        <f t="shared" si="757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tr">
        <f t="shared" si="759"/>
        <v>loss</v>
      </c>
      <c r="P12157" s="2" t="s">
        <v>34</v>
      </c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758"/>
        <v>Good Sales</v>
      </c>
      <c r="F12158" s="2">
        <v>0.28999999999999998</v>
      </c>
      <c r="G12158" s="2">
        <f t="shared" si="756"/>
        <v>1167.3021999999999</v>
      </c>
      <c r="H12158" s="2">
        <f t="shared" si="757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tr">
        <f t="shared" si="759"/>
        <v>loss</v>
      </c>
      <c r="P12158" s="2" t="s">
        <v>34</v>
      </c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758"/>
        <v>Good Sales</v>
      </c>
      <c r="F12159" s="2">
        <v>0.08</v>
      </c>
      <c r="G12159" s="2">
        <f t="shared" si="756"/>
        <v>175.81200000000001</v>
      </c>
      <c r="H12159" s="2">
        <f t="shared" si="757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tr">
        <f t="shared" si="759"/>
        <v>loss</v>
      </c>
      <c r="P12159" s="2" t="s">
        <v>28</v>
      </c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758"/>
        <v>Good Sales</v>
      </c>
      <c r="F12160" s="2">
        <v>0.01</v>
      </c>
      <c r="G12160" s="2">
        <f t="shared" si="756"/>
        <v>43.329900000000002</v>
      </c>
      <c r="H12160" s="2">
        <f t="shared" si="757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tr">
        <f t="shared" si="759"/>
        <v>profit</v>
      </c>
      <c r="P12160" s="2" t="s">
        <v>23</v>
      </c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758"/>
        <v>concerning</v>
      </c>
      <c r="F12161" s="2">
        <v>0.28000000000000003</v>
      </c>
      <c r="G12161" s="2">
        <f t="shared" si="756"/>
        <v>28.198800000000002</v>
      </c>
      <c r="H12161" s="2">
        <f t="shared" si="757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tr">
        <f t="shared" si="759"/>
        <v>loss</v>
      </c>
      <c r="P12161" s="2" t="s">
        <v>39</v>
      </c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758"/>
        <v>Good Sales</v>
      </c>
      <c r="F12162" s="2">
        <v>0.23</v>
      </c>
      <c r="G12162" s="2">
        <f t="shared" ref="G12162:G12225" si="760">D12162*F12162</f>
        <v>704.65099999999995</v>
      </c>
      <c r="H12162" s="2">
        <f t="shared" ref="H12162:H12225" si="761">D12162-G12162</f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tr">
        <f t="shared" si="759"/>
        <v>loss</v>
      </c>
      <c r="P12162" s="2" t="s">
        <v>23</v>
      </c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762">IF(D12163&gt;800,"Good Sales","concerning")</f>
        <v>concerning</v>
      </c>
      <c r="F12163" s="2">
        <v>0.15</v>
      </c>
      <c r="G12163" s="2">
        <f t="shared" si="760"/>
        <v>22.2075</v>
      </c>
      <c r="H12163" s="2">
        <f t="shared" si="761"/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tr">
        <f t="shared" ref="O12163:O12226" si="763">IF(N12163&gt;800,"profit","loss")</f>
        <v>loss</v>
      </c>
      <c r="P12163" s="2" t="s">
        <v>17</v>
      </c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762"/>
        <v>Good Sales</v>
      </c>
      <c r="F12164" s="2">
        <v>0.23</v>
      </c>
      <c r="G12164" s="2">
        <f t="shared" si="760"/>
        <v>827.60440000000006</v>
      </c>
      <c r="H12164" s="2">
        <f t="shared" si="76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tr">
        <f t="shared" si="763"/>
        <v>loss</v>
      </c>
      <c r="P12164" s="2" t="s">
        <v>28</v>
      </c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762"/>
        <v>Good Sales</v>
      </c>
      <c r="F12165" s="2">
        <v>0.34</v>
      </c>
      <c r="G12165" s="2">
        <f t="shared" si="760"/>
        <v>425.38079999999997</v>
      </c>
      <c r="H12165" s="2">
        <f t="shared" si="76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tr">
        <f t="shared" si="763"/>
        <v>loss</v>
      </c>
      <c r="P12165" s="2" t="s">
        <v>48</v>
      </c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762"/>
        <v>Good Sales</v>
      </c>
      <c r="F12166" s="2">
        <v>0.05</v>
      </c>
      <c r="G12166" s="2">
        <f t="shared" si="760"/>
        <v>98.095500000000015</v>
      </c>
      <c r="H12166" s="2">
        <f t="shared" si="76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tr">
        <f t="shared" si="763"/>
        <v>loss</v>
      </c>
      <c r="P12166" s="2" t="s">
        <v>17</v>
      </c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762"/>
        <v>Good Sales</v>
      </c>
      <c r="F12167" s="2">
        <v>0.13</v>
      </c>
      <c r="G12167" s="2">
        <f t="shared" si="760"/>
        <v>255.33820000000003</v>
      </c>
      <c r="H12167" s="2">
        <f t="shared" si="76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tr">
        <f t="shared" si="763"/>
        <v>loss</v>
      </c>
      <c r="P12167" s="2" t="s">
        <v>28</v>
      </c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762"/>
        <v>Good Sales</v>
      </c>
      <c r="F12168" s="2">
        <v>0.4</v>
      </c>
      <c r="G12168" s="2">
        <f t="shared" si="760"/>
        <v>1698.9880000000003</v>
      </c>
      <c r="H12168" s="2">
        <f t="shared" si="76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tr">
        <f t="shared" si="763"/>
        <v>loss</v>
      </c>
      <c r="P12168" s="2" t="s">
        <v>23</v>
      </c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762"/>
        <v>concerning</v>
      </c>
      <c r="F12169" s="2">
        <v>0.34</v>
      </c>
      <c r="G12169" s="2">
        <f t="shared" si="760"/>
        <v>204.08500000000001</v>
      </c>
      <c r="H12169" s="2">
        <f t="shared" si="76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tr">
        <f t="shared" si="763"/>
        <v>loss</v>
      </c>
      <c r="P12169" s="2" t="s">
        <v>17</v>
      </c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762"/>
        <v>Good Sales</v>
      </c>
      <c r="F12170" s="2">
        <v>0.13</v>
      </c>
      <c r="G12170" s="2">
        <f t="shared" si="760"/>
        <v>437.81400000000002</v>
      </c>
      <c r="H12170" s="2">
        <f t="shared" si="76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tr">
        <f t="shared" si="763"/>
        <v>loss</v>
      </c>
      <c r="P12170" s="2" t="s">
        <v>39</v>
      </c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762"/>
        <v>Good Sales</v>
      </c>
      <c r="F12171" s="2">
        <v>0.2</v>
      </c>
      <c r="G12171" s="2">
        <f t="shared" si="760"/>
        <v>981.63200000000006</v>
      </c>
      <c r="H12171" s="2">
        <f t="shared" si="76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tr">
        <f t="shared" si="763"/>
        <v>loss</v>
      </c>
      <c r="P12171" s="2" t="s">
        <v>23</v>
      </c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762"/>
        <v>concerning</v>
      </c>
      <c r="F12172" s="2">
        <v>0.06</v>
      </c>
      <c r="G12172" s="2">
        <f t="shared" si="760"/>
        <v>12.5808</v>
      </c>
      <c r="H12172" s="2">
        <f t="shared" si="76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tr">
        <f t="shared" si="763"/>
        <v>loss</v>
      </c>
      <c r="P12172" s="2" t="s">
        <v>48</v>
      </c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762"/>
        <v>Good Sales</v>
      </c>
      <c r="F12173" s="2">
        <v>0.13</v>
      </c>
      <c r="G12173" s="2">
        <f t="shared" si="760"/>
        <v>628.27440000000001</v>
      </c>
      <c r="H12173" s="2">
        <f t="shared" si="76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tr">
        <f t="shared" si="763"/>
        <v>loss</v>
      </c>
      <c r="P12173" s="2" t="s">
        <v>23</v>
      </c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762"/>
        <v>concerning</v>
      </c>
      <c r="F12174" s="2">
        <v>0.42</v>
      </c>
      <c r="G12174" s="2">
        <f t="shared" si="760"/>
        <v>79.875600000000006</v>
      </c>
      <c r="H12174" s="2">
        <f t="shared" si="76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tr">
        <f t="shared" si="763"/>
        <v>loss</v>
      </c>
      <c r="P12174" s="2" t="s">
        <v>17</v>
      </c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762"/>
        <v>Good Sales</v>
      </c>
      <c r="F12175" s="2">
        <v>0.22</v>
      </c>
      <c r="G12175" s="2">
        <f t="shared" si="760"/>
        <v>928.7586</v>
      </c>
      <c r="H12175" s="2">
        <f t="shared" si="76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tr">
        <f t="shared" si="763"/>
        <v>loss</v>
      </c>
      <c r="P12175" s="2" t="s">
        <v>48</v>
      </c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762"/>
        <v>Good Sales</v>
      </c>
      <c r="F12176" s="2">
        <v>0.32</v>
      </c>
      <c r="G12176" s="2">
        <f t="shared" si="760"/>
        <v>1539.2320000000002</v>
      </c>
      <c r="H12176" s="2">
        <f t="shared" si="76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tr">
        <f t="shared" si="763"/>
        <v>loss</v>
      </c>
      <c r="P12176" s="2" t="s">
        <v>39</v>
      </c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762"/>
        <v>Good Sales</v>
      </c>
      <c r="F12177" s="2">
        <v>0.08</v>
      </c>
      <c r="G12177" s="2">
        <f t="shared" si="760"/>
        <v>397.26639999999998</v>
      </c>
      <c r="H12177" s="2">
        <f t="shared" si="76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tr">
        <f t="shared" si="763"/>
        <v>profit</v>
      </c>
      <c r="P12177" s="2" t="s">
        <v>17</v>
      </c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762"/>
        <v>Good Sales</v>
      </c>
      <c r="F12178" s="2">
        <v>0.09</v>
      </c>
      <c r="G12178" s="2">
        <f t="shared" si="760"/>
        <v>211.47209999999998</v>
      </c>
      <c r="H12178" s="2">
        <f t="shared" si="76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tr">
        <f t="shared" si="763"/>
        <v>loss</v>
      </c>
      <c r="P12178" s="2" t="s">
        <v>48</v>
      </c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762"/>
        <v>Good Sales</v>
      </c>
      <c r="F12179" s="2">
        <v>0.47</v>
      </c>
      <c r="G12179" s="2">
        <f t="shared" si="760"/>
        <v>2043.6023</v>
      </c>
      <c r="H12179" s="2">
        <f t="shared" si="76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tr">
        <f t="shared" si="763"/>
        <v>loss</v>
      </c>
      <c r="P12179" s="2" t="s">
        <v>23</v>
      </c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762"/>
        <v>concerning</v>
      </c>
      <c r="F12180" s="2">
        <v>0.42</v>
      </c>
      <c r="G12180" s="2">
        <f t="shared" si="760"/>
        <v>293.77320000000003</v>
      </c>
      <c r="H12180" s="2">
        <f t="shared" si="76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tr">
        <f t="shared" si="763"/>
        <v>loss</v>
      </c>
      <c r="P12180" s="2" t="s">
        <v>34</v>
      </c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762"/>
        <v>Good Sales</v>
      </c>
      <c r="F12181" s="2">
        <v>0.4</v>
      </c>
      <c r="G12181" s="2">
        <f t="shared" si="760"/>
        <v>873.75200000000007</v>
      </c>
      <c r="H12181" s="2">
        <f t="shared" si="76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tr">
        <f t="shared" si="763"/>
        <v>loss</v>
      </c>
      <c r="P12181" s="2" t="s">
        <v>17</v>
      </c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762"/>
        <v>Good Sales</v>
      </c>
      <c r="F12182" s="2">
        <v>0.16</v>
      </c>
      <c r="G12182" s="2">
        <f t="shared" si="760"/>
        <v>257.45279999999997</v>
      </c>
      <c r="H12182" s="2">
        <f t="shared" si="76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tr">
        <f t="shared" si="763"/>
        <v>loss</v>
      </c>
      <c r="P12182" s="2" t="s">
        <v>48</v>
      </c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762"/>
        <v>Good Sales</v>
      </c>
      <c r="F12183" s="2">
        <v>0.28000000000000003</v>
      </c>
      <c r="G12183" s="2">
        <f t="shared" si="760"/>
        <v>570.18360000000007</v>
      </c>
      <c r="H12183" s="2">
        <f t="shared" si="76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tr">
        <f t="shared" si="763"/>
        <v>loss</v>
      </c>
      <c r="P12183" s="2" t="s">
        <v>23</v>
      </c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762"/>
        <v>Good Sales</v>
      </c>
      <c r="F12184" s="2">
        <v>0.25</v>
      </c>
      <c r="G12184" s="2">
        <f t="shared" si="760"/>
        <v>884.92750000000001</v>
      </c>
      <c r="H12184" s="2">
        <f t="shared" si="76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tr">
        <f t="shared" si="763"/>
        <v>profit</v>
      </c>
      <c r="P12184" s="2" t="s">
        <v>39</v>
      </c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762"/>
        <v>concerning</v>
      </c>
      <c r="F12185" s="2">
        <v>0.48</v>
      </c>
      <c r="G12185" s="2">
        <f t="shared" si="760"/>
        <v>253.75199999999998</v>
      </c>
      <c r="H12185" s="2">
        <f t="shared" si="76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tr">
        <f t="shared" si="763"/>
        <v>loss</v>
      </c>
      <c r="P12185" s="2" t="s">
        <v>34</v>
      </c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762"/>
        <v>Good Sales</v>
      </c>
      <c r="F12186" s="2">
        <v>0.12</v>
      </c>
      <c r="G12186" s="2">
        <f t="shared" si="760"/>
        <v>598.91999999999996</v>
      </c>
      <c r="H12186" s="2">
        <f t="shared" si="76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tr">
        <f t="shared" si="763"/>
        <v>loss</v>
      </c>
      <c r="P12186" s="2" t="s">
        <v>39</v>
      </c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762"/>
        <v>Good Sales</v>
      </c>
      <c r="F12187" s="2">
        <v>0.47</v>
      </c>
      <c r="G12187" s="2">
        <f t="shared" si="760"/>
        <v>1509.5600999999999</v>
      </c>
      <c r="H12187" s="2">
        <f t="shared" si="76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tr">
        <f t="shared" si="763"/>
        <v>profit</v>
      </c>
      <c r="P12187" s="2" t="s">
        <v>28</v>
      </c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762"/>
        <v>Good Sales</v>
      </c>
      <c r="F12188" s="2">
        <v>0.35</v>
      </c>
      <c r="G12188" s="2">
        <f t="shared" si="760"/>
        <v>1533.0839999999998</v>
      </c>
      <c r="H12188" s="2">
        <f t="shared" si="76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tr">
        <f t="shared" si="763"/>
        <v>profit</v>
      </c>
      <c r="P12188" s="2" t="s">
        <v>23</v>
      </c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762"/>
        <v>Good Sales</v>
      </c>
      <c r="F12189" s="2">
        <v>0.21</v>
      </c>
      <c r="G12189" s="2">
        <f t="shared" si="760"/>
        <v>874.75710000000004</v>
      </c>
      <c r="H12189" s="2">
        <f t="shared" si="76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tr">
        <f t="shared" si="763"/>
        <v>profit</v>
      </c>
      <c r="P12189" s="2" t="s">
        <v>28</v>
      </c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762"/>
        <v>Good Sales</v>
      </c>
      <c r="F12190" s="2">
        <v>0.13</v>
      </c>
      <c r="G12190" s="2">
        <f t="shared" si="760"/>
        <v>500.94069999999999</v>
      </c>
      <c r="H12190" s="2">
        <f t="shared" si="76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tr">
        <f t="shared" si="763"/>
        <v>profit</v>
      </c>
      <c r="P12190" s="2" t="s">
        <v>39</v>
      </c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762"/>
        <v>concerning</v>
      </c>
      <c r="F12191" s="2">
        <v>0.38</v>
      </c>
      <c r="G12191" s="2">
        <f t="shared" si="760"/>
        <v>111.036</v>
      </c>
      <c r="H12191" s="2">
        <f t="shared" si="76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tr">
        <f t="shared" si="763"/>
        <v>loss</v>
      </c>
      <c r="P12191" s="2" t="s">
        <v>48</v>
      </c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762"/>
        <v>Good Sales</v>
      </c>
      <c r="F12192" s="2">
        <v>0.41</v>
      </c>
      <c r="G12192" s="2">
        <f t="shared" si="760"/>
        <v>1078.5828999999999</v>
      </c>
      <c r="H12192" s="2">
        <f t="shared" si="76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tr">
        <f t="shared" si="763"/>
        <v>loss</v>
      </c>
      <c r="P12192" s="2" t="s">
        <v>28</v>
      </c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762"/>
        <v>Good Sales</v>
      </c>
      <c r="F12193" s="2">
        <v>0.18</v>
      </c>
      <c r="G12193" s="2">
        <f t="shared" si="760"/>
        <v>307.42739999999998</v>
      </c>
      <c r="H12193" s="2">
        <f t="shared" si="76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tr">
        <f t="shared" si="763"/>
        <v>loss</v>
      </c>
      <c r="P12193" s="2" t="s">
        <v>39</v>
      </c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762"/>
        <v>concerning</v>
      </c>
      <c r="F12194" s="2">
        <v>0.09</v>
      </c>
      <c r="G12194" s="2">
        <f t="shared" si="760"/>
        <v>58.805999999999997</v>
      </c>
      <c r="H12194" s="2">
        <f t="shared" si="76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tr">
        <f t="shared" si="763"/>
        <v>loss</v>
      </c>
      <c r="P12194" s="2" t="s">
        <v>17</v>
      </c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762"/>
        <v>Good Sales</v>
      </c>
      <c r="F12195" s="2">
        <v>0.25</v>
      </c>
      <c r="G12195" s="2">
        <f t="shared" si="760"/>
        <v>445.16250000000002</v>
      </c>
      <c r="H12195" s="2">
        <f t="shared" si="76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tr">
        <f t="shared" si="763"/>
        <v>loss</v>
      </c>
      <c r="P12195" s="2" t="s">
        <v>34</v>
      </c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762"/>
        <v>Good Sales</v>
      </c>
      <c r="F12196" s="2">
        <v>0.23</v>
      </c>
      <c r="G12196" s="2">
        <f t="shared" si="760"/>
        <v>749.69190000000003</v>
      </c>
      <c r="H12196" s="2">
        <f t="shared" si="76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tr">
        <f t="shared" si="763"/>
        <v>loss</v>
      </c>
      <c r="P12196" s="2" t="s">
        <v>28</v>
      </c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762"/>
        <v>Good Sales</v>
      </c>
      <c r="F12197" s="2">
        <v>0.36</v>
      </c>
      <c r="G12197" s="2">
        <f t="shared" si="760"/>
        <v>442.82519999999994</v>
      </c>
      <c r="H12197" s="2">
        <f t="shared" si="76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tr">
        <f t="shared" si="763"/>
        <v>loss</v>
      </c>
      <c r="P12197" s="2" t="s">
        <v>17</v>
      </c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762"/>
        <v>Good Sales</v>
      </c>
      <c r="F12198" s="2">
        <v>0.49</v>
      </c>
      <c r="G12198" s="2">
        <f t="shared" si="760"/>
        <v>1116.4748</v>
      </c>
      <c r="H12198" s="2">
        <f t="shared" si="76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tr">
        <f t="shared" si="763"/>
        <v>loss</v>
      </c>
      <c r="P12198" s="2" t="s">
        <v>28</v>
      </c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762"/>
        <v>Good Sales</v>
      </c>
      <c r="F12199" s="2">
        <v>0.27</v>
      </c>
      <c r="G12199" s="2">
        <f t="shared" si="760"/>
        <v>562.1454</v>
      </c>
      <c r="H12199" s="2">
        <f t="shared" si="76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tr">
        <f t="shared" si="763"/>
        <v>loss</v>
      </c>
      <c r="P12199" s="2" t="s">
        <v>34</v>
      </c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762"/>
        <v>concerning</v>
      </c>
      <c r="F12200" s="2">
        <v>0.37</v>
      </c>
      <c r="G12200" s="2">
        <f t="shared" si="760"/>
        <v>132.11589999999998</v>
      </c>
      <c r="H12200" s="2">
        <f t="shared" si="76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tr">
        <f t="shared" si="763"/>
        <v>loss</v>
      </c>
      <c r="P12200" s="2" t="s">
        <v>23</v>
      </c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762"/>
        <v>Good Sales</v>
      </c>
      <c r="F12201" s="2">
        <v>0.18</v>
      </c>
      <c r="G12201" s="2">
        <f t="shared" si="760"/>
        <v>571.96799999999996</v>
      </c>
      <c r="H12201" s="2">
        <f t="shared" si="76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tr">
        <f t="shared" si="763"/>
        <v>loss</v>
      </c>
      <c r="P12201" s="2" t="s">
        <v>17</v>
      </c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762"/>
        <v>Good Sales</v>
      </c>
      <c r="F12202" s="2">
        <v>0.3</v>
      </c>
      <c r="G12202" s="2">
        <f t="shared" si="760"/>
        <v>939.70499999999993</v>
      </c>
      <c r="H12202" s="2">
        <f t="shared" si="76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tr">
        <f t="shared" si="763"/>
        <v>loss</v>
      </c>
      <c r="P12202" s="2" t="s">
        <v>28</v>
      </c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762"/>
        <v>Good Sales</v>
      </c>
      <c r="F12203" s="2">
        <v>0.06</v>
      </c>
      <c r="G12203" s="2">
        <f t="shared" si="760"/>
        <v>290.12580000000003</v>
      </c>
      <c r="H12203" s="2">
        <f t="shared" si="76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tr">
        <f t="shared" si="763"/>
        <v>profit</v>
      </c>
      <c r="P12203" s="2" t="s">
        <v>34</v>
      </c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762"/>
        <v>Good Sales</v>
      </c>
      <c r="F12204" s="2">
        <v>0.41</v>
      </c>
      <c r="G12204" s="2">
        <f t="shared" si="760"/>
        <v>639.6943</v>
      </c>
      <c r="H12204" s="2">
        <f t="shared" si="76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tr">
        <f t="shared" si="763"/>
        <v>loss</v>
      </c>
      <c r="P12204" s="2" t="s">
        <v>39</v>
      </c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762"/>
        <v>Good Sales</v>
      </c>
      <c r="F12205" s="2">
        <v>0.17</v>
      </c>
      <c r="G12205" s="2">
        <f t="shared" si="760"/>
        <v>365.98620000000005</v>
      </c>
      <c r="H12205" s="2">
        <f t="shared" si="76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tr">
        <f t="shared" si="763"/>
        <v>loss</v>
      </c>
      <c r="P12205" s="2" t="s">
        <v>23</v>
      </c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762"/>
        <v>Good Sales</v>
      </c>
      <c r="F12206" s="2">
        <v>0.04</v>
      </c>
      <c r="G12206" s="2">
        <f t="shared" si="760"/>
        <v>83.112800000000007</v>
      </c>
      <c r="H12206" s="2">
        <f t="shared" si="76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tr">
        <f t="shared" si="763"/>
        <v>loss</v>
      </c>
      <c r="P12206" s="2" t="s">
        <v>48</v>
      </c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762"/>
        <v>Good Sales</v>
      </c>
      <c r="F12207" s="2">
        <v>0.5</v>
      </c>
      <c r="G12207" s="2">
        <f t="shared" si="760"/>
        <v>2303.375</v>
      </c>
      <c r="H12207" s="2">
        <f t="shared" si="76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tr">
        <f t="shared" si="763"/>
        <v>profit</v>
      </c>
      <c r="P12207" s="2" t="s">
        <v>23</v>
      </c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762"/>
        <v>Good Sales</v>
      </c>
      <c r="F12208" s="2">
        <v>0.45</v>
      </c>
      <c r="G12208" s="2">
        <f t="shared" si="760"/>
        <v>946.07100000000003</v>
      </c>
      <c r="H12208" s="2">
        <f t="shared" si="76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tr">
        <f t="shared" si="763"/>
        <v>loss</v>
      </c>
      <c r="P12208" s="2" t="s">
        <v>23</v>
      </c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762"/>
        <v>Good Sales</v>
      </c>
      <c r="F12209" s="2">
        <v>0.1</v>
      </c>
      <c r="G12209" s="2">
        <f t="shared" si="760"/>
        <v>226.95400000000001</v>
      </c>
      <c r="H12209" s="2">
        <f t="shared" si="76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tr">
        <f t="shared" si="763"/>
        <v>loss</v>
      </c>
      <c r="P12209" s="2" t="s">
        <v>23</v>
      </c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762"/>
        <v>Good Sales</v>
      </c>
      <c r="F12210" s="2">
        <v>0.18</v>
      </c>
      <c r="G12210" s="2">
        <f t="shared" si="760"/>
        <v>240.56819999999999</v>
      </c>
      <c r="H12210" s="2">
        <f t="shared" si="76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tr">
        <f t="shared" si="763"/>
        <v>loss</v>
      </c>
      <c r="P12210" s="2" t="s">
        <v>48</v>
      </c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762"/>
        <v>concerning</v>
      </c>
      <c r="F12211" s="2">
        <v>0.47</v>
      </c>
      <c r="G12211" s="2">
        <f t="shared" si="760"/>
        <v>49.688399999999994</v>
      </c>
      <c r="H12211" s="2">
        <f t="shared" si="76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tr">
        <f t="shared" si="763"/>
        <v>loss</v>
      </c>
      <c r="P12211" s="2" t="s">
        <v>39</v>
      </c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762"/>
        <v>concerning</v>
      </c>
      <c r="F12212" s="2">
        <v>0.4</v>
      </c>
      <c r="G12212" s="2">
        <f t="shared" si="760"/>
        <v>256.48400000000004</v>
      </c>
      <c r="H12212" s="2">
        <f t="shared" si="76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tr">
        <f t="shared" si="763"/>
        <v>loss</v>
      </c>
      <c r="P12212" s="2" t="s">
        <v>28</v>
      </c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762"/>
        <v>Good Sales</v>
      </c>
      <c r="F12213" s="2">
        <v>0.45</v>
      </c>
      <c r="G12213" s="2">
        <f t="shared" si="760"/>
        <v>1597.077</v>
      </c>
      <c r="H12213" s="2">
        <f t="shared" si="76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tr">
        <f t="shared" si="763"/>
        <v>loss</v>
      </c>
      <c r="P12213" s="2" t="s">
        <v>23</v>
      </c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762"/>
        <v>Good Sales</v>
      </c>
      <c r="F12214" s="2">
        <v>0.28000000000000003</v>
      </c>
      <c r="G12214" s="2">
        <f t="shared" si="760"/>
        <v>964.38440000000014</v>
      </c>
      <c r="H12214" s="2">
        <f t="shared" si="76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tr">
        <f t="shared" si="763"/>
        <v>loss</v>
      </c>
      <c r="P12214" s="2" t="s">
        <v>48</v>
      </c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762"/>
        <v>Good Sales</v>
      </c>
      <c r="F12215" s="2">
        <v>0.12</v>
      </c>
      <c r="G12215" s="2">
        <f t="shared" si="760"/>
        <v>201.648</v>
      </c>
      <c r="H12215" s="2">
        <f t="shared" si="76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tr">
        <f t="shared" si="763"/>
        <v>loss</v>
      </c>
      <c r="P12215" s="2" t="s">
        <v>28</v>
      </c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762"/>
        <v>Good Sales</v>
      </c>
      <c r="F12216" s="2">
        <v>0.11</v>
      </c>
      <c r="G12216" s="2">
        <f t="shared" si="760"/>
        <v>265.95030000000003</v>
      </c>
      <c r="H12216" s="2">
        <f t="shared" si="76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tr">
        <f t="shared" si="763"/>
        <v>loss</v>
      </c>
      <c r="P12216" s="2" t="s">
        <v>39</v>
      </c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762"/>
        <v>Good Sales</v>
      </c>
      <c r="F12217" s="2">
        <v>0.26</v>
      </c>
      <c r="G12217" s="2">
        <f t="shared" si="760"/>
        <v>404.85900000000004</v>
      </c>
      <c r="H12217" s="2">
        <f t="shared" si="76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tr">
        <f t="shared" si="763"/>
        <v>loss</v>
      </c>
      <c r="P12217" s="2" t="s">
        <v>23</v>
      </c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762"/>
        <v>Good Sales</v>
      </c>
      <c r="F12218" s="2">
        <v>0.46</v>
      </c>
      <c r="G12218" s="2">
        <f t="shared" si="760"/>
        <v>1693.4854</v>
      </c>
      <c r="H12218" s="2">
        <f t="shared" si="76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tr">
        <f t="shared" si="763"/>
        <v>loss</v>
      </c>
      <c r="P12218" s="2" t="s">
        <v>28</v>
      </c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762"/>
        <v>Good Sales</v>
      </c>
      <c r="F12219" s="2">
        <v>0.32</v>
      </c>
      <c r="G12219" s="2">
        <f t="shared" si="760"/>
        <v>1353.04</v>
      </c>
      <c r="H12219" s="2">
        <f t="shared" si="76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tr">
        <f t="shared" si="763"/>
        <v>profit</v>
      </c>
      <c r="P12219" s="2" t="s">
        <v>39</v>
      </c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762"/>
        <v>Good Sales</v>
      </c>
      <c r="F12220" s="2">
        <v>0.02</v>
      </c>
      <c r="G12220" s="2">
        <f t="shared" si="760"/>
        <v>90.112399999999994</v>
      </c>
      <c r="H12220" s="2">
        <f t="shared" si="76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tr">
        <f t="shared" si="763"/>
        <v>loss</v>
      </c>
      <c r="P12220" s="2" t="s">
        <v>17</v>
      </c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762"/>
        <v>Good Sales</v>
      </c>
      <c r="F12221" s="2">
        <v>0.28000000000000003</v>
      </c>
      <c r="G12221" s="2">
        <f t="shared" si="760"/>
        <v>266.55160000000001</v>
      </c>
      <c r="H12221" s="2">
        <f t="shared" si="76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tr">
        <f t="shared" si="763"/>
        <v>loss</v>
      </c>
      <c r="P12221" s="2" t="s">
        <v>48</v>
      </c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762"/>
        <v>Good Sales</v>
      </c>
      <c r="F12222" s="2">
        <v>0.3</v>
      </c>
      <c r="G12222" s="2">
        <f t="shared" si="760"/>
        <v>1051.674</v>
      </c>
      <c r="H12222" s="2">
        <f t="shared" si="76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tr">
        <f t="shared" si="763"/>
        <v>loss</v>
      </c>
      <c r="P12222" s="2" t="s">
        <v>48</v>
      </c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762"/>
        <v>Good Sales</v>
      </c>
      <c r="F12223" s="2">
        <v>0.28999999999999998</v>
      </c>
      <c r="G12223" s="2">
        <f t="shared" si="760"/>
        <v>1397.4287999999999</v>
      </c>
      <c r="H12223" s="2">
        <f t="shared" si="76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tr">
        <f t="shared" si="763"/>
        <v>loss</v>
      </c>
      <c r="P12223" s="2" t="s">
        <v>48</v>
      </c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762"/>
        <v>Good Sales</v>
      </c>
      <c r="F12224" s="2">
        <v>0.35</v>
      </c>
      <c r="G12224" s="2">
        <f t="shared" si="760"/>
        <v>1150.8</v>
      </c>
      <c r="H12224" s="2">
        <f t="shared" si="76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tr">
        <f t="shared" si="763"/>
        <v>loss</v>
      </c>
      <c r="P12224" s="2" t="s">
        <v>17</v>
      </c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762"/>
        <v>Good Sales</v>
      </c>
      <c r="F12225" s="2">
        <v>0.15</v>
      </c>
      <c r="G12225" s="2">
        <f t="shared" si="760"/>
        <v>272.96549999999996</v>
      </c>
      <c r="H12225" s="2">
        <f t="shared" si="76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tr">
        <f t="shared" si="763"/>
        <v>loss</v>
      </c>
      <c r="P12225" s="2" t="s">
        <v>34</v>
      </c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762"/>
        <v>Good Sales</v>
      </c>
      <c r="F12226" s="2">
        <v>7.0000000000000007E-2</v>
      </c>
      <c r="G12226" s="2">
        <f t="shared" ref="G12226:G12289" si="764">D12226*F12226</f>
        <v>225.12980000000002</v>
      </c>
      <c r="H12226" s="2">
        <f t="shared" ref="H12226:H12289" si="765">D12226-G12226</f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tr">
        <f t="shared" si="763"/>
        <v>profit</v>
      </c>
      <c r="P12226" s="2" t="s">
        <v>23</v>
      </c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766">IF(D12227&gt;800,"Good Sales","concerning")</f>
        <v>Good Sales</v>
      </c>
      <c r="F12227" s="2">
        <v>0.38</v>
      </c>
      <c r="G12227" s="2">
        <f t="shared" si="764"/>
        <v>1319.8502000000001</v>
      </c>
      <c r="H12227" s="2">
        <f t="shared" si="765"/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tr">
        <f t="shared" ref="O12227:O12290" si="767">IF(N12227&gt;800,"profit","loss")</f>
        <v>profit</v>
      </c>
      <c r="P12227" s="2" t="s">
        <v>48</v>
      </c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766"/>
        <v>Good Sales</v>
      </c>
      <c r="F12228" s="2">
        <v>0.1</v>
      </c>
      <c r="G12228" s="2">
        <f t="shared" si="764"/>
        <v>204.553</v>
      </c>
      <c r="H12228" s="2">
        <f t="shared" si="765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tr">
        <f t="shared" si="767"/>
        <v>loss</v>
      </c>
      <c r="P12228" s="2" t="s">
        <v>28</v>
      </c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766"/>
        <v>concerning</v>
      </c>
      <c r="F12229" s="2">
        <v>0.06</v>
      </c>
      <c r="G12229" s="2">
        <f t="shared" si="764"/>
        <v>36.573599999999992</v>
      </c>
      <c r="H12229" s="2">
        <f t="shared" si="765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tr">
        <f t="shared" si="767"/>
        <v>loss</v>
      </c>
      <c r="P12229" s="2" t="s">
        <v>48</v>
      </c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766"/>
        <v>Good Sales</v>
      </c>
      <c r="F12230" s="2">
        <v>0.18</v>
      </c>
      <c r="G12230" s="2">
        <f t="shared" si="764"/>
        <v>553.07339999999999</v>
      </c>
      <c r="H12230" s="2">
        <f t="shared" si="765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tr">
        <f t="shared" si="767"/>
        <v>profit</v>
      </c>
      <c r="P12230" s="2" t="s">
        <v>39</v>
      </c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766"/>
        <v>Good Sales</v>
      </c>
      <c r="F12231" s="2">
        <v>0.42</v>
      </c>
      <c r="G12231" s="2">
        <f t="shared" si="764"/>
        <v>1692.8057999999999</v>
      </c>
      <c r="H12231" s="2">
        <f t="shared" si="765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tr">
        <f t="shared" si="767"/>
        <v>loss</v>
      </c>
      <c r="P12231" s="2" t="s">
        <v>17</v>
      </c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766"/>
        <v>Good Sales</v>
      </c>
      <c r="F12232" s="2">
        <v>0.04</v>
      </c>
      <c r="G12232" s="2">
        <f t="shared" si="764"/>
        <v>199.5248</v>
      </c>
      <c r="H12232" s="2">
        <f t="shared" si="765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tr">
        <f t="shared" si="767"/>
        <v>profit</v>
      </c>
      <c r="P12232" s="2" t="s">
        <v>23</v>
      </c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766"/>
        <v>Good Sales</v>
      </c>
      <c r="F12233" s="2">
        <v>0.1</v>
      </c>
      <c r="G12233" s="2">
        <f t="shared" si="764"/>
        <v>119.29900000000001</v>
      </c>
      <c r="H12233" s="2">
        <f t="shared" si="765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tr">
        <f t="shared" si="767"/>
        <v>loss</v>
      </c>
      <c r="P12233" s="2" t="s">
        <v>34</v>
      </c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766"/>
        <v>Good Sales</v>
      </c>
      <c r="F12234" s="2">
        <v>0.24</v>
      </c>
      <c r="G12234" s="2">
        <f t="shared" si="764"/>
        <v>847.65839999999992</v>
      </c>
      <c r="H12234" s="2">
        <f t="shared" si="765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tr">
        <f t="shared" si="767"/>
        <v>profit</v>
      </c>
      <c r="P12234" s="2" t="s">
        <v>48</v>
      </c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766"/>
        <v>concerning</v>
      </c>
      <c r="F12235" s="2">
        <v>0.14000000000000001</v>
      </c>
      <c r="G12235" s="2">
        <f t="shared" si="764"/>
        <v>33.237400000000001</v>
      </c>
      <c r="H12235" s="2">
        <f t="shared" si="765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tr">
        <f t="shared" si="767"/>
        <v>loss</v>
      </c>
      <c r="P12235" s="2" t="s">
        <v>17</v>
      </c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766"/>
        <v>Good Sales</v>
      </c>
      <c r="F12236" s="2">
        <v>0.36</v>
      </c>
      <c r="G12236" s="2">
        <f t="shared" si="764"/>
        <v>1746.7704000000001</v>
      </c>
      <c r="H12236" s="2">
        <f t="shared" si="765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tr">
        <f t="shared" si="767"/>
        <v>loss</v>
      </c>
      <c r="P12236" s="2" t="s">
        <v>23</v>
      </c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766"/>
        <v>concerning</v>
      </c>
      <c r="F12237" s="2">
        <v>0.34</v>
      </c>
      <c r="G12237" s="2">
        <f t="shared" si="764"/>
        <v>54.933800000000005</v>
      </c>
      <c r="H12237" s="2">
        <f t="shared" si="765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tr">
        <f t="shared" si="767"/>
        <v>loss</v>
      </c>
      <c r="P12237" s="2" t="s">
        <v>48</v>
      </c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766"/>
        <v>Good Sales</v>
      </c>
      <c r="F12238" s="2">
        <v>0.42</v>
      </c>
      <c r="G12238" s="2">
        <f t="shared" si="764"/>
        <v>780.40199999999993</v>
      </c>
      <c r="H12238" s="2">
        <f t="shared" si="765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tr">
        <f t="shared" si="767"/>
        <v>loss</v>
      </c>
      <c r="P12238" s="2" t="s">
        <v>28</v>
      </c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766"/>
        <v>concerning</v>
      </c>
      <c r="F12239" s="2">
        <v>0.1</v>
      </c>
      <c r="G12239" s="2">
        <f t="shared" si="764"/>
        <v>47.437000000000005</v>
      </c>
      <c r="H12239" s="2">
        <f t="shared" si="765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tr">
        <f t="shared" si="767"/>
        <v>loss</v>
      </c>
      <c r="P12239" s="2" t="s">
        <v>23</v>
      </c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766"/>
        <v>Good Sales</v>
      </c>
      <c r="F12240" s="2">
        <v>0.32</v>
      </c>
      <c r="G12240" s="2">
        <f t="shared" si="764"/>
        <v>1005.6768</v>
      </c>
      <c r="H12240" s="2">
        <f t="shared" si="765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tr">
        <f t="shared" si="767"/>
        <v>profit</v>
      </c>
      <c r="P12240" s="2" t="s">
        <v>48</v>
      </c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766"/>
        <v>Good Sales</v>
      </c>
      <c r="F12241" s="2">
        <v>0.39</v>
      </c>
      <c r="G12241" s="2">
        <f t="shared" si="764"/>
        <v>687.78449999999998</v>
      </c>
      <c r="H12241" s="2">
        <f t="shared" si="765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tr">
        <f t="shared" si="767"/>
        <v>loss</v>
      </c>
      <c r="P12241" s="2" t="s">
        <v>48</v>
      </c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766"/>
        <v>Good Sales</v>
      </c>
      <c r="F12242" s="2">
        <v>0.03</v>
      </c>
      <c r="G12242" s="2">
        <f t="shared" si="764"/>
        <v>110.74289999999999</v>
      </c>
      <c r="H12242" s="2">
        <f t="shared" si="765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tr">
        <f t="shared" si="767"/>
        <v>loss</v>
      </c>
      <c r="P12242" s="2" t="s">
        <v>17</v>
      </c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766"/>
        <v>Good Sales</v>
      </c>
      <c r="F12243" s="2">
        <v>0.02</v>
      </c>
      <c r="G12243" s="2">
        <f t="shared" si="764"/>
        <v>49.664999999999999</v>
      </c>
      <c r="H12243" s="2">
        <f t="shared" si="765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tr">
        <f t="shared" si="767"/>
        <v>loss</v>
      </c>
      <c r="P12243" s="2" t="s">
        <v>28</v>
      </c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766"/>
        <v>Good Sales</v>
      </c>
      <c r="F12244" s="2">
        <v>0.28000000000000003</v>
      </c>
      <c r="G12244" s="2">
        <f t="shared" si="764"/>
        <v>603.42240000000004</v>
      </c>
      <c r="H12244" s="2">
        <f t="shared" si="765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tr">
        <f t="shared" si="767"/>
        <v>loss</v>
      </c>
      <c r="P12244" s="2" t="s">
        <v>39</v>
      </c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766"/>
        <v>Good Sales</v>
      </c>
      <c r="F12245" s="2">
        <v>0.28999999999999998</v>
      </c>
      <c r="G12245" s="2">
        <f t="shared" si="764"/>
        <v>524.24169999999992</v>
      </c>
      <c r="H12245" s="2">
        <f t="shared" si="765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tr">
        <f t="shared" si="767"/>
        <v>loss</v>
      </c>
      <c r="P12245" s="2" t="s">
        <v>39</v>
      </c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766"/>
        <v>concerning</v>
      </c>
      <c r="F12246" s="2">
        <v>0.2</v>
      </c>
      <c r="G12246" s="2">
        <f t="shared" si="764"/>
        <v>104.40600000000001</v>
      </c>
      <c r="H12246" s="2">
        <f t="shared" si="765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tr">
        <f t="shared" si="767"/>
        <v>loss</v>
      </c>
      <c r="P12246" s="2" t="s">
        <v>48</v>
      </c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766"/>
        <v>Good Sales</v>
      </c>
      <c r="F12247" s="2">
        <v>0.02</v>
      </c>
      <c r="G12247" s="2">
        <f t="shared" si="764"/>
        <v>22.072800000000001</v>
      </c>
      <c r="H12247" s="2">
        <f t="shared" si="765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tr">
        <f t="shared" si="767"/>
        <v>loss</v>
      </c>
      <c r="P12247" s="2" t="s">
        <v>23</v>
      </c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766"/>
        <v>Good Sales</v>
      </c>
      <c r="F12248" s="2">
        <v>0.2</v>
      </c>
      <c r="G12248" s="2">
        <f t="shared" si="764"/>
        <v>646.32000000000005</v>
      </c>
      <c r="H12248" s="2">
        <f t="shared" si="765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tr">
        <f t="shared" si="767"/>
        <v>profit</v>
      </c>
      <c r="P12248" s="2" t="s">
        <v>23</v>
      </c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766"/>
        <v>Good Sales</v>
      </c>
      <c r="F12249" s="2">
        <v>0.32</v>
      </c>
      <c r="G12249" s="2">
        <f t="shared" si="764"/>
        <v>810.90560000000005</v>
      </c>
      <c r="H12249" s="2">
        <f t="shared" si="765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tr">
        <f t="shared" si="767"/>
        <v>loss</v>
      </c>
      <c r="P12249" s="2" t="s">
        <v>23</v>
      </c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766"/>
        <v>concerning</v>
      </c>
      <c r="F12250" s="2">
        <v>0.35</v>
      </c>
      <c r="G12250" s="2">
        <f t="shared" si="764"/>
        <v>155.20399999999998</v>
      </c>
      <c r="H12250" s="2">
        <f t="shared" si="765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tr">
        <f t="shared" si="767"/>
        <v>loss</v>
      </c>
      <c r="P12250" s="2" t="s">
        <v>17</v>
      </c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766"/>
        <v>Good Sales</v>
      </c>
      <c r="F12251" s="2">
        <v>0.25</v>
      </c>
      <c r="G12251" s="2">
        <f t="shared" si="764"/>
        <v>691.34</v>
      </c>
      <c r="H12251" s="2">
        <f t="shared" si="765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tr">
        <f t="shared" si="767"/>
        <v>loss</v>
      </c>
      <c r="P12251" s="2" t="s">
        <v>23</v>
      </c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766"/>
        <v>concerning</v>
      </c>
      <c r="F12252" s="2">
        <v>0.26</v>
      </c>
      <c r="G12252" s="2">
        <f t="shared" si="764"/>
        <v>94.978000000000009</v>
      </c>
      <c r="H12252" s="2">
        <f t="shared" si="765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tr">
        <f t="shared" si="767"/>
        <v>loss</v>
      </c>
      <c r="P12252" s="2" t="s">
        <v>17</v>
      </c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766"/>
        <v>Good Sales</v>
      </c>
      <c r="F12253" s="2">
        <v>0.34</v>
      </c>
      <c r="G12253" s="2">
        <f t="shared" si="764"/>
        <v>886.53640000000007</v>
      </c>
      <c r="H12253" s="2">
        <f t="shared" si="765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tr">
        <f t="shared" si="767"/>
        <v>loss</v>
      </c>
      <c r="P12253" s="2" t="s">
        <v>17</v>
      </c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766"/>
        <v>Good Sales</v>
      </c>
      <c r="F12254" s="2">
        <v>0.22</v>
      </c>
      <c r="G12254" s="2">
        <f t="shared" si="764"/>
        <v>1062.2282</v>
      </c>
      <c r="H12254" s="2">
        <f t="shared" si="765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tr">
        <f t="shared" si="767"/>
        <v>loss</v>
      </c>
      <c r="P12254" s="2" t="s">
        <v>48</v>
      </c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766"/>
        <v>Good Sales</v>
      </c>
      <c r="F12255" s="2">
        <v>0.13</v>
      </c>
      <c r="G12255" s="2">
        <f t="shared" si="764"/>
        <v>208.77870000000001</v>
      </c>
      <c r="H12255" s="2">
        <f t="shared" si="765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tr">
        <f t="shared" si="767"/>
        <v>loss</v>
      </c>
      <c r="P12255" s="2" t="s">
        <v>28</v>
      </c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766"/>
        <v>Good Sales</v>
      </c>
      <c r="F12256" s="2">
        <v>0.11</v>
      </c>
      <c r="G12256" s="2">
        <f t="shared" si="764"/>
        <v>400.96870000000001</v>
      </c>
      <c r="H12256" s="2">
        <f t="shared" si="765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tr">
        <f t="shared" si="767"/>
        <v>loss</v>
      </c>
      <c r="P12256" s="2" t="s">
        <v>28</v>
      </c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766"/>
        <v>Good Sales</v>
      </c>
      <c r="F12257" s="2">
        <v>0.38</v>
      </c>
      <c r="G12257" s="2">
        <f t="shared" si="764"/>
        <v>1426.2159999999999</v>
      </c>
      <c r="H12257" s="2">
        <f t="shared" si="765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tr">
        <f t="shared" si="767"/>
        <v>profit</v>
      </c>
      <c r="P12257" s="2" t="s">
        <v>23</v>
      </c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766"/>
        <v>Good Sales</v>
      </c>
      <c r="F12258" s="2">
        <v>0.24</v>
      </c>
      <c r="G12258" s="2">
        <f t="shared" si="764"/>
        <v>500.11439999999999</v>
      </c>
      <c r="H12258" s="2">
        <f t="shared" si="765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tr">
        <f t="shared" si="767"/>
        <v>loss</v>
      </c>
      <c r="P12258" s="2" t="s">
        <v>48</v>
      </c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766"/>
        <v>Good Sales</v>
      </c>
      <c r="F12259" s="2">
        <v>0.31</v>
      </c>
      <c r="G12259" s="2">
        <f t="shared" si="764"/>
        <v>932.21030000000007</v>
      </c>
      <c r="H12259" s="2">
        <f t="shared" si="765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tr">
        <f t="shared" si="767"/>
        <v>loss</v>
      </c>
      <c r="P12259" s="2" t="s">
        <v>17</v>
      </c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766"/>
        <v>Good Sales</v>
      </c>
      <c r="F12260" s="2">
        <v>0.24</v>
      </c>
      <c r="G12260" s="2">
        <f t="shared" si="764"/>
        <v>579.12720000000002</v>
      </c>
      <c r="H12260" s="2">
        <f t="shared" si="765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tr">
        <f t="shared" si="767"/>
        <v>loss</v>
      </c>
      <c r="P12260" s="2" t="s">
        <v>39</v>
      </c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766"/>
        <v>Good Sales</v>
      </c>
      <c r="F12261" s="2">
        <v>0.41</v>
      </c>
      <c r="G12261" s="2">
        <f t="shared" si="764"/>
        <v>610.27679999999998</v>
      </c>
      <c r="H12261" s="2">
        <f t="shared" si="765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tr">
        <f t="shared" si="767"/>
        <v>loss</v>
      </c>
      <c r="P12261" s="2" t="s">
        <v>28</v>
      </c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766"/>
        <v>Good Sales</v>
      </c>
      <c r="F12262" s="2">
        <v>0.25</v>
      </c>
      <c r="G12262" s="2">
        <f t="shared" si="764"/>
        <v>949.56</v>
      </c>
      <c r="H12262" s="2">
        <f t="shared" si="765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tr">
        <f t="shared" si="767"/>
        <v>profit</v>
      </c>
      <c r="P12262" s="2" t="s">
        <v>23</v>
      </c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766"/>
        <v>Good Sales</v>
      </c>
      <c r="F12263" s="2">
        <v>0.49</v>
      </c>
      <c r="G12263" s="2">
        <f t="shared" si="764"/>
        <v>1736.4865</v>
      </c>
      <c r="H12263" s="2">
        <f t="shared" si="765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tr">
        <f t="shared" si="767"/>
        <v>loss</v>
      </c>
      <c r="P12263" s="2" t="s">
        <v>48</v>
      </c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766"/>
        <v>Good Sales</v>
      </c>
      <c r="F12264" s="2">
        <v>0.12</v>
      </c>
      <c r="G12264" s="2">
        <f t="shared" si="764"/>
        <v>541.52279999999996</v>
      </c>
      <c r="H12264" s="2">
        <f t="shared" si="765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tr">
        <f t="shared" si="767"/>
        <v>loss</v>
      </c>
      <c r="P12264" s="2" t="s">
        <v>28</v>
      </c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766"/>
        <v>Good Sales</v>
      </c>
      <c r="F12265" s="2">
        <v>7.0000000000000007E-2</v>
      </c>
      <c r="G12265" s="2">
        <f t="shared" si="764"/>
        <v>219.01740000000004</v>
      </c>
      <c r="H12265" s="2">
        <f t="shared" si="765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tr">
        <f t="shared" si="767"/>
        <v>loss</v>
      </c>
      <c r="P12265" s="2" t="s">
        <v>17</v>
      </c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766"/>
        <v>Good Sales</v>
      </c>
      <c r="F12266" s="2">
        <v>0.19</v>
      </c>
      <c r="G12266" s="2">
        <f t="shared" si="764"/>
        <v>380.89870000000002</v>
      </c>
      <c r="H12266" s="2">
        <f t="shared" si="765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tr">
        <f t="shared" si="767"/>
        <v>loss</v>
      </c>
      <c r="P12266" s="2" t="s">
        <v>48</v>
      </c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766"/>
        <v>Good Sales</v>
      </c>
      <c r="F12267" s="2">
        <v>0.46</v>
      </c>
      <c r="G12267" s="2">
        <f t="shared" si="764"/>
        <v>1655.3743999999999</v>
      </c>
      <c r="H12267" s="2">
        <f t="shared" si="765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tr">
        <f t="shared" si="767"/>
        <v>loss</v>
      </c>
      <c r="P12267" s="2" t="s">
        <v>34</v>
      </c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766"/>
        <v>Good Sales</v>
      </c>
      <c r="F12268" s="2">
        <v>0.43</v>
      </c>
      <c r="G12268" s="2">
        <f t="shared" si="764"/>
        <v>1347.3104000000001</v>
      </c>
      <c r="H12268" s="2">
        <f t="shared" si="765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tr">
        <f t="shared" si="767"/>
        <v>profit</v>
      </c>
      <c r="P12268" s="2" t="s">
        <v>39</v>
      </c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766"/>
        <v>Good Sales</v>
      </c>
      <c r="F12269" s="2">
        <v>0.12</v>
      </c>
      <c r="G12269" s="2">
        <f t="shared" si="764"/>
        <v>374.56919999999997</v>
      </c>
      <c r="H12269" s="2">
        <f t="shared" si="765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tr">
        <f t="shared" si="767"/>
        <v>loss</v>
      </c>
      <c r="P12269" s="2" t="s">
        <v>39</v>
      </c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766"/>
        <v>Good Sales</v>
      </c>
      <c r="F12270" s="2">
        <v>0.3</v>
      </c>
      <c r="G12270" s="2">
        <f t="shared" si="764"/>
        <v>1279.2629999999999</v>
      </c>
      <c r="H12270" s="2">
        <f t="shared" si="765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tr">
        <f t="shared" si="767"/>
        <v>profit</v>
      </c>
      <c r="P12270" s="2" t="s">
        <v>39</v>
      </c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766"/>
        <v>Good Sales</v>
      </c>
      <c r="F12271" s="2">
        <v>0.28999999999999998</v>
      </c>
      <c r="G12271" s="2">
        <f t="shared" si="764"/>
        <v>1322.777</v>
      </c>
      <c r="H12271" s="2">
        <f t="shared" si="765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tr">
        <f t="shared" si="767"/>
        <v>profit</v>
      </c>
      <c r="P12271" s="2" t="s">
        <v>48</v>
      </c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766"/>
        <v>Good Sales</v>
      </c>
      <c r="F12272" s="2">
        <v>0.15</v>
      </c>
      <c r="G12272" s="2">
        <f t="shared" si="764"/>
        <v>147.47699999999998</v>
      </c>
      <c r="H12272" s="2">
        <f t="shared" si="765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tr">
        <f t="shared" si="767"/>
        <v>loss</v>
      </c>
      <c r="P12272" s="2" t="s">
        <v>34</v>
      </c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766"/>
        <v>Good Sales</v>
      </c>
      <c r="F12273" s="2">
        <v>0.12</v>
      </c>
      <c r="G12273" s="2">
        <f t="shared" si="764"/>
        <v>196.66199999999998</v>
      </c>
      <c r="H12273" s="2">
        <f t="shared" si="765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tr">
        <f t="shared" si="767"/>
        <v>loss</v>
      </c>
      <c r="P12273" s="2" t="s">
        <v>34</v>
      </c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766"/>
        <v>Good Sales</v>
      </c>
      <c r="F12274" s="2">
        <v>0.2</v>
      </c>
      <c r="G12274" s="2">
        <f t="shared" si="764"/>
        <v>657.30000000000007</v>
      </c>
      <c r="H12274" s="2">
        <f t="shared" si="765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tr">
        <f t="shared" si="767"/>
        <v>loss</v>
      </c>
      <c r="P12274" s="2" t="s">
        <v>17</v>
      </c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766"/>
        <v>Good Sales</v>
      </c>
      <c r="F12275" s="2">
        <v>0.39</v>
      </c>
      <c r="G12275" s="2">
        <f t="shared" si="764"/>
        <v>1103.8482000000001</v>
      </c>
      <c r="H12275" s="2">
        <f t="shared" si="765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tr">
        <f t="shared" si="767"/>
        <v>loss</v>
      </c>
      <c r="P12275" s="2" t="s">
        <v>34</v>
      </c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766"/>
        <v>Good Sales</v>
      </c>
      <c r="F12276" s="2">
        <v>0.1</v>
      </c>
      <c r="G12276" s="2">
        <f t="shared" si="764"/>
        <v>329.64000000000004</v>
      </c>
      <c r="H12276" s="2">
        <f t="shared" si="765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tr">
        <f t="shared" si="767"/>
        <v>loss</v>
      </c>
      <c r="P12276" s="2" t="s">
        <v>34</v>
      </c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766"/>
        <v>Good Sales</v>
      </c>
      <c r="F12277" s="2">
        <v>0.22</v>
      </c>
      <c r="G12277" s="2">
        <f t="shared" si="764"/>
        <v>488.7894</v>
      </c>
      <c r="H12277" s="2">
        <f t="shared" si="765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tr">
        <f t="shared" si="767"/>
        <v>loss</v>
      </c>
      <c r="P12277" s="2" t="s">
        <v>34</v>
      </c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766"/>
        <v>Good Sales</v>
      </c>
      <c r="F12278" s="2">
        <v>0.24</v>
      </c>
      <c r="G12278" s="2">
        <f t="shared" si="764"/>
        <v>509.02799999999996</v>
      </c>
      <c r="H12278" s="2">
        <f t="shared" si="765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tr">
        <f t="shared" si="767"/>
        <v>loss</v>
      </c>
      <c r="P12278" s="2" t="s">
        <v>17</v>
      </c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766"/>
        <v>concerning</v>
      </c>
      <c r="F12279" s="2">
        <v>0.47</v>
      </c>
      <c r="G12279" s="2">
        <f t="shared" si="764"/>
        <v>317.95499999999998</v>
      </c>
      <c r="H12279" s="2">
        <f t="shared" si="765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tr">
        <f t="shared" si="767"/>
        <v>loss</v>
      </c>
      <c r="P12279" s="2" t="s">
        <v>48</v>
      </c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766"/>
        <v>Good Sales</v>
      </c>
      <c r="F12280" s="2">
        <v>0.15</v>
      </c>
      <c r="G12280" s="2">
        <f t="shared" si="764"/>
        <v>473.38200000000001</v>
      </c>
      <c r="H12280" s="2">
        <f t="shared" si="765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tr">
        <f t="shared" si="767"/>
        <v>loss</v>
      </c>
      <c r="P12280" s="2" t="s">
        <v>23</v>
      </c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766"/>
        <v>Good Sales</v>
      </c>
      <c r="F12281" s="2">
        <v>0.01</v>
      </c>
      <c r="G12281" s="2">
        <f t="shared" si="764"/>
        <v>9.6135000000000002</v>
      </c>
      <c r="H12281" s="2">
        <f t="shared" si="765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tr">
        <f t="shared" si="767"/>
        <v>loss</v>
      </c>
      <c r="P12281" s="2" t="s">
        <v>48</v>
      </c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766"/>
        <v>Good Sales</v>
      </c>
      <c r="F12282" s="2">
        <v>0.35</v>
      </c>
      <c r="G12282" s="2">
        <f t="shared" si="764"/>
        <v>1185.8035</v>
      </c>
      <c r="H12282" s="2">
        <f t="shared" si="765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tr">
        <f t="shared" si="767"/>
        <v>profit</v>
      </c>
      <c r="P12282" s="2" t="s">
        <v>48</v>
      </c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766"/>
        <v>Good Sales</v>
      </c>
      <c r="F12283" s="2">
        <v>0.38</v>
      </c>
      <c r="G12283" s="2">
        <f t="shared" si="764"/>
        <v>1838.6869999999999</v>
      </c>
      <c r="H12283" s="2">
        <f t="shared" si="765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tr">
        <f t="shared" si="767"/>
        <v>loss</v>
      </c>
      <c r="P12283" s="2" t="s">
        <v>28</v>
      </c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766"/>
        <v>Good Sales</v>
      </c>
      <c r="F12284" s="2">
        <v>0.35</v>
      </c>
      <c r="G12284" s="2">
        <f t="shared" si="764"/>
        <v>474.74700000000001</v>
      </c>
      <c r="H12284" s="2">
        <f t="shared" si="765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tr">
        <f t="shared" si="767"/>
        <v>loss</v>
      </c>
      <c r="P12284" s="2" t="s">
        <v>17</v>
      </c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766"/>
        <v>concerning</v>
      </c>
      <c r="F12285" s="2">
        <v>0.35</v>
      </c>
      <c r="G12285" s="2">
        <f t="shared" si="764"/>
        <v>278.79249999999996</v>
      </c>
      <c r="H12285" s="2">
        <f t="shared" si="765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tr">
        <f t="shared" si="767"/>
        <v>loss</v>
      </c>
      <c r="P12285" s="2" t="s">
        <v>48</v>
      </c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766"/>
        <v>concerning</v>
      </c>
      <c r="F12286" s="2">
        <v>0.24</v>
      </c>
      <c r="G12286" s="2">
        <f t="shared" si="764"/>
        <v>52.430399999999999</v>
      </c>
      <c r="H12286" s="2">
        <f t="shared" si="765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tr">
        <f t="shared" si="767"/>
        <v>loss</v>
      </c>
      <c r="P12286" s="2" t="s">
        <v>23</v>
      </c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766"/>
        <v>Good Sales</v>
      </c>
      <c r="F12287" s="2">
        <v>0.01</v>
      </c>
      <c r="G12287" s="2">
        <f t="shared" si="764"/>
        <v>19.5625</v>
      </c>
      <c r="H12287" s="2">
        <f t="shared" si="765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tr">
        <f t="shared" si="767"/>
        <v>loss</v>
      </c>
      <c r="P12287" s="2" t="s">
        <v>48</v>
      </c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766"/>
        <v>Good Sales</v>
      </c>
      <c r="F12288" s="2">
        <v>0.36</v>
      </c>
      <c r="G12288" s="2">
        <f t="shared" si="764"/>
        <v>414.57239999999996</v>
      </c>
      <c r="H12288" s="2">
        <f t="shared" si="765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tr">
        <f t="shared" si="767"/>
        <v>loss</v>
      </c>
      <c r="P12288" s="2" t="s">
        <v>48</v>
      </c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766"/>
        <v>Good Sales</v>
      </c>
      <c r="F12289" s="2">
        <v>0.47</v>
      </c>
      <c r="G12289" s="2">
        <f t="shared" si="764"/>
        <v>1179.7517</v>
      </c>
      <c r="H12289" s="2">
        <f t="shared" si="765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tr">
        <f t="shared" si="767"/>
        <v>loss</v>
      </c>
      <c r="P12289" s="2" t="s">
        <v>34</v>
      </c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766"/>
        <v>Good Sales</v>
      </c>
      <c r="F12290" s="2">
        <v>0.08</v>
      </c>
      <c r="G12290" s="2">
        <f t="shared" ref="G12290:G12353" si="768">D12290*F12290</f>
        <v>213.52799999999999</v>
      </c>
      <c r="H12290" s="2">
        <f t="shared" ref="H12290:H12353" si="769">D12290-G12290</f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tr">
        <f t="shared" si="767"/>
        <v>loss</v>
      </c>
      <c r="P12290" s="2" t="s">
        <v>39</v>
      </c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770">IF(D12291&gt;800,"Good Sales","concerning")</f>
        <v>Good Sales</v>
      </c>
      <c r="F12291" s="2">
        <v>0.03</v>
      </c>
      <c r="G12291" s="2">
        <f t="shared" si="768"/>
        <v>54.351300000000002</v>
      </c>
      <c r="H12291" s="2">
        <f t="shared" si="769"/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tr">
        <f t="shared" ref="O12291:O12354" si="771">IF(N12291&gt;800,"profit","loss")</f>
        <v>loss</v>
      </c>
      <c r="P12291" s="2" t="s">
        <v>39</v>
      </c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770"/>
        <v>Good Sales</v>
      </c>
      <c r="F12292" s="2">
        <v>0.13</v>
      </c>
      <c r="G12292" s="2">
        <f t="shared" si="768"/>
        <v>490.6902</v>
      </c>
      <c r="H12292" s="2">
        <f t="shared" si="769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tr">
        <f t="shared" si="771"/>
        <v>profit</v>
      </c>
      <c r="P12292" s="2" t="s">
        <v>39</v>
      </c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770"/>
        <v>Good Sales</v>
      </c>
      <c r="F12293" s="2">
        <v>0.42</v>
      </c>
      <c r="G12293" s="2">
        <f t="shared" si="768"/>
        <v>1904.0909999999999</v>
      </c>
      <c r="H12293" s="2">
        <f t="shared" si="769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tr">
        <f t="shared" si="771"/>
        <v>profit</v>
      </c>
      <c r="P12293" s="2" t="s">
        <v>48</v>
      </c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770"/>
        <v>Good Sales</v>
      </c>
      <c r="F12294" s="2">
        <v>0.05</v>
      </c>
      <c r="G12294" s="2">
        <f t="shared" si="768"/>
        <v>56.823000000000008</v>
      </c>
      <c r="H12294" s="2">
        <f t="shared" si="769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tr">
        <f t="shared" si="771"/>
        <v>loss</v>
      </c>
      <c r="P12294" s="2" t="s">
        <v>34</v>
      </c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770"/>
        <v>Good Sales</v>
      </c>
      <c r="F12295" s="2">
        <v>0.36</v>
      </c>
      <c r="G12295" s="2">
        <f t="shared" si="768"/>
        <v>1511.2295999999999</v>
      </c>
      <c r="H12295" s="2">
        <f t="shared" si="769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tr">
        <f t="shared" si="771"/>
        <v>loss</v>
      </c>
      <c r="P12295" s="2" t="s">
        <v>17</v>
      </c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770"/>
        <v>concerning</v>
      </c>
      <c r="F12296" s="2">
        <v>0.03</v>
      </c>
      <c r="G12296" s="2">
        <f t="shared" si="768"/>
        <v>22.284600000000001</v>
      </c>
      <c r="H12296" s="2">
        <f t="shared" si="769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tr">
        <f t="shared" si="771"/>
        <v>loss</v>
      </c>
      <c r="P12296" s="2" t="s">
        <v>17</v>
      </c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770"/>
        <v>Good Sales</v>
      </c>
      <c r="F12297" s="2">
        <v>0.02</v>
      </c>
      <c r="G12297" s="2">
        <f t="shared" si="768"/>
        <v>24.412800000000004</v>
      </c>
      <c r="H12297" s="2">
        <f t="shared" si="769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tr">
        <f t="shared" si="771"/>
        <v>loss</v>
      </c>
      <c r="P12297" s="2" t="s">
        <v>39</v>
      </c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770"/>
        <v>Good Sales</v>
      </c>
      <c r="F12298" s="2">
        <v>0.45</v>
      </c>
      <c r="G12298" s="2">
        <f t="shared" si="768"/>
        <v>1282.923</v>
      </c>
      <c r="H12298" s="2">
        <f t="shared" si="769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tr">
        <f t="shared" si="771"/>
        <v>loss</v>
      </c>
      <c r="P12298" s="2" t="s">
        <v>48</v>
      </c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770"/>
        <v>Good Sales</v>
      </c>
      <c r="F12299" s="2">
        <v>0.39</v>
      </c>
      <c r="G12299" s="2">
        <f t="shared" si="768"/>
        <v>624.87750000000005</v>
      </c>
      <c r="H12299" s="2">
        <f t="shared" si="769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tr">
        <f t="shared" si="771"/>
        <v>loss</v>
      </c>
      <c r="P12299" s="2" t="s">
        <v>23</v>
      </c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770"/>
        <v>concerning</v>
      </c>
      <c r="F12300" s="2">
        <v>0.3</v>
      </c>
      <c r="G12300" s="2">
        <f t="shared" si="768"/>
        <v>91.313999999999993</v>
      </c>
      <c r="H12300" s="2">
        <f t="shared" si="769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tr">
        <f t="shared" si="771"/>
        <v>loss</v>
      </c>
      <c r="P12300" s="2" t="s">
        <v>17</v>
      </c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770"/>
        <v>Good Sales</v>
      </c>
      <c r="F12301" s="2">
        <v>0.09</v>
      </c>
      <c r="G12301" s="2">
        <f t="shared" si="768"/>
        <v>139.03829999999999</v>
      </c>
      <c r="H12301" s="2">
        <f t="shared" si="769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tr">
        <f t="shared" si="771"/>
        <v>loss</v>
      </c>
      <c r="P12301" s="2" t="s">
        <v>28</v>
      </c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770"/>
        <v>Good Sales</v>
      </c>
      <c r="F12302" s="2">
        <v>0.14000000000000001</v>
      </c>
      <c r="G12302" s="2">
        <f t="shared" si="768"/>
        <v>634.74040000000002</v>
      </c>
      <c r="H12302" s="2">
        <f t="shared" si="769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tr">
        <f t="shared" si="771"/>
        <v>profit</v>
      </c>
      <c r="P12302" s="2" t="s">
        <v>23</v>
      </c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770"/>
        <v>Good Sales</v>
      </c>
      <c r="F12303" s="2">
        <v>0.02</v>
      </c>
      <c r="G12303" s="2">
        <f t="shared" si="768"/>
        <v>19.073800000000002</v>
      </c>
      <c r="H12303" s="2">
        <f t="shared" si="769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tr">
        <f t="shared" si="771"/>
        <v>loss</v>
      </c>
      <c r="P12303" s="2" t="s">
        <v>17</v>
      </c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770"/>
        <v>Good Sales</v>
      </c>
      <c r="F12304" s="2">
        <v>0.32</v>
      </c>
      <c r="G12304" s="2">
        <f t="shared" si="768"/>
        <v>1229.5616</v>
      </c>
      <c r="H12304" s="2">
        <f t="shared" si="769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tr">
        <f t="shared" si="771"/>
        <v>profit</v>
      </c>
      <c r="P12304" s="2" t="s">
        <v>23</v>
      </c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770"/>
        <v>Good Sales</v>
      </c>
      <c r="F12305" s="2">
        <v>0.34</v>
      </c>
      <c r="G12305" s="2">
        <f t="shared" si="768"/>
        <v>1237.3212000000001</v>
      </c>
      <c r="H12305" s="2">
        <f t="shared" si="769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tr">
        <f t="shared" si="771"/>
        <v>loss</v>
      </c>
      <c r="P12305" s="2" t="s">
        <v>48</v>
      </c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770"/>
        <v>concerning</v>
      </c>
      <c r="F12306" s="2">
        <v>0.16</v>
      </c>
      <c r="G12306" s="2">
        <f t="shared" si="768"/>
        <v>99.28</v>
      </c>
      <c r="H12306" s="2">
        <f t="shared" si="769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tr">
        <f t="shared" si="771"/>
        <v>loss</v>
      </c>
      <c r="P12306" s="2" t="s">
        <v>17</v>
      </c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770"/>
        <v>Good Sales</v>
      </c>
      <c r="F12307" s="2">
        <v>0.17</v>
      </c>
      <c r="G12307" s="2">
        <f t="shared" si="768"/>
        <v>291.42590000000001</v>
      </c>
      <c r="H12307" s="2">
        <f t="shared" si="769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tr">
        <f t="shared" si="771"/>
        <v>loss</v>
      </c>
      <c r="P12307" s="2" t="s">
        <v>48</v>
      </c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770"/>
        <v>Good Sales</v>
      </c>
      <c r="F12308" s="2">
        <v>0.31</v>
      </c>
      <c r="G12308" s="2">
        <f t="shared" si="768"/>
        <v>318.63349999999997</v>
      </c>
      <c r="H12308" s="2">
        <f t="shared" si="769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tr">
        <f t="shared" si="771"/>
        <v>loss</v>
      </c>
      <c r="P12308" s="2" t="s">
        <v>34</v>
      </c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770"/>
        <v>concerning</v>
      </c>
      <c r="F12309" s="2">
        <v>0.47</v>
      </c>
      <c r="G12309" s="2">
        <f t="shared" si="768"/>
        <v>100.31679999999999</v>
      </c>
      <c r="H12309" s="2">
        <f t="shared" si="769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tr">
        <f t="shared" si="771"/>
        <v>loss</v>
      </c>
      <c r="P12309" s="2" t="s">
        <v>17</v>
      </c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770"/>
        <v>Good Sales</v>
      </c>
      <c r="F12310" s="2">
        <v>0.2</v>
      </c>
      <c r="G12310" s="2">
        <f t="shared" si="768"/>
        <v>189.58</v>
      </c>
      <c r="H12310" s="2">
        <f t="shared" si="769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tr">
        <f t="shared" si="771"/>
        <v>loss</v>
      </c>
      <c r="P12310" s="2" t="s">
        <v>17</v>
      </c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770"/>
        <v>Good Sales</v>
      </c>
      <c r="F12311" s="2">
        <v>0.25</v>
      </c>
      <c r="G12311" s="2">
        <f t="shared" si="768"/>
        <v>271.9325</v>
      </c>
      <c r="H12311" s="2">
        <f t="shared" si="769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tr">
        <f t="shared" si="771"/>
        <v>loss</v>
      </c>
      <c r="P12311" s="2" t="s">
        <v>23</v>
      </c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770"/>
        <v>Good Sales</v>
      </c>
      <c r="F12312" s="2">
        <v>0.35</v>
      </c>
      <c r="G12312" s="2">
        <f t="shared" si="768"/>
        <v>319.65499999999997</v>
      </c>
      <c r="H12312" s="2">
        <f t="shared" si="769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tr">
        <f t="shared" si="771"/>
        <v>loss</v>
      </c>
      <c r="P12312" s="2" t="s">
        <v>39</v>
      </c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770"/>
        <v>concerning</v>
      </c>
      <c r="F12313" s="2">
        <v>0.17</v>
      </c>
      <c r="G12313" s="2">
        <f t="shared" si="768"/>
        <v>92.884600000000006</v>
      </c>
      <c r="H12313" s="2">
        <f t="shared" si="769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tr">
        <f t="shared" si="771"/>
        <v>loss</v>
      </c>
      <c r="P12313" s="2" t="s">
        <v>23</v>
      </c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770"/>
        <v>Good Sales</v>
      </c>
      <c r="F12314" s="2">
        <v>0.43</v>
      </c>
      <c r="G12314" s="2">
        <f t="shared" si="768"/>
        <v>1151.9270000000001</v>
      </c>
      <c r="H12314" s="2">
        <f t="shared" si="769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tr">
        <f t="shared" si="771"/>
        <v>loss</v>
      </c>
      <c r="P12314" s="2" t="s">
        <v>23</v>
      </c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770"/>
        <v>Good Sales</v>
      </c>
      <c r="F12315" s="2">
        <v>0.42</v>
      </c>
      <c r="G12315" s="2">
        <f t="shared" si="768"/>
        <v>705.99059999999997</v>
      </c>
      <c r="H12315" s="2">
        <f t="shared" si="769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tr">
        <f t="shared" si="771"/>
        <v>loss</v>
      </c>
      <c r="P12315" s="2" t="s">
        <v>48</v>
      </c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770"/>
        <v>Good Sales</v>
      </c>
      <c r="F12316" s="2">
        <v>0.34</v>
      </c>
      <c r="G12316" s="2">
        <f t="shared" si="768"/>
        <v>1547.1428000000001</v>
      </c>
      <c r="H12316" s="2">
        <f t="shared" si="769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tr">
        <f t="shared" si="771"/>
        <v>profit</v>
      </c>
      <c r="P12316" s="2" t="s">
        <v>34</v>
      </c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770"/>
        <v>Good Sales</v>
      </c>
      <c r="F12317" s="2">
        <v>0.27</v>
      </c>
      <c r="G12317" s="2">
        <f t="shared" si="768"/>
        <v>274.68450000000001</v>
      </c>
      <c r="H12317" s="2">
        <f t="shared" si="769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tr">
        <f t="shared" si="771"/>
        <v>loss</v>
      </c>
      <c r="P12317" s="2" t="s">
        <v>34</v>
      </c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770"/>
        <v>Good Sales</v>
      </c>
      <c r="F12318" s="2">
        <v>0.49</v>
      </c>
      <c r="G12318" s="2">
        <f t="shared" si="768"/>
        <v>1496.4747</v>
      </c>
      <c r="H12318" s="2">
        <f t="shared" si="769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tr">
        <f t="shared" si="771"/>
        <v>loss</v>
      </c>
      <c r="P12318" s="2" t="s">
        <v>39</v>
      </c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770"/>
        <v>Good Sales</v>
      </c>
      <c r="F12319" s="2">
        <v>0.35</v>
      </c>
      <c r="G12319" s="2">
        <f t="shared" si="768"/>
        <v>1579.5639999999999</v>
      </c>
      <c r="H12319" s="2">
        <f t="shared" si="769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tr">
        <f t="shared" si="771"/>
        <v>loss</v>
      </c>
      <c r="P12319" s="2" t="s">
        <v>48</v>
      </c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770"/>
        <v>concerning</v>
      </c>
      <c r="F12320" s="2">
        <v>0.32</v>
      </c>
      <c r="G12320" s="2">
        <f t="shared" si="768"/>
        <v>105.99360000000001</v>
      </c>
      <c r="H12320" s="2">
        <f t="shared" si="769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tr">
        <f t="shared" si="771"/>
        <v>loss</v>
      </c>
      <c r="P12320" s="2" t="s">
        <v>39</v>
      </c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770"/>
        <v>Good Sales</v>
      </c>
      <c r="F12321" s="2">
        <v>0.44</v>
      </c>
      <c r="G12321" s="2">
        <f t="shared" si="768"/>
        <v>1157.0944000000002</v>
      </c>
      <c r="H12321" s="2">
        <f t="shared" si="769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tr">
        <f t="shared" si="771"/>
        <v>loss</v>
      </c>
      <c r="P12321" s="2" t="s">
        <v>39</v>
      </c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770"/>
        <v>Good Sales</v>
      </c>
      <c r="F12322" s="2">
        <v>0.28000000000000003</v>
      </c>
      <c r="G12322" s="2">
        <f t="shared" si="768"/>
        <v>646.31840000000011</v>
      </c>
      <c r="H12322" s="2">
        <f t="shared" si="769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tr">
        <f t="shared" si="771"/>
        <v>loss</v>
      </c>
      <c r="P12322" s="2" t="s">
        <v>48</v>
      </c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770"/>
        <v>Good Sales</v>
      </c>
      <c r="F12323" s="2">
        <v>0.12</v>
      </c>
      <c r="G12323" s="2">
        <f t="shared" si="768"/>
        <v>558.12240000000008</v>
      </c>
      <c r="H12323" s="2">
        <f t="shared" si="769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tr">
        <f t="shared" si="771"/>
        <v>profit</v>
      </c>
      <c r="P12323" s="2" t="s">
        <v>39</v>
      </c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770"/>
        <v>Good Sales</v>
      </c>
      <c r="F12324" s="2">
        <v>7.0000000000000007E-2</v>
      </c>
      <c r="G12324" s="2">
        <f t="shared" si="768"/>
        <v>234.67150000000001</v>
      </c>
      <c r="H12324" s="2">
        <f t="shared" si="769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tr">
        <f t="shared" si="771"/>
        <v>loss</v>
      </c>
      <c r="P12324" s="2" t="s">
        <v>23</v>
      </c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770"/>
        <v>Good Sales</v>
      </c>
      <c r="F12325" s="2">
        <v>0.24</v>
      </c>
      <c r="G12325" s="2">
        <f t="shared" si="768"/>
        <v>434.61360000000002</v>
      </c>
      <c r="H12325" s="2">
        <f t="shared" si="769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tr">
        <f t="shared" si="771"/>
        <v>loss</v>
      </c>
      <c r="P12325" s="2" t="s">
        <v>17</v>
      </c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770"/>
        <v>Good Sales</v>
      </c>
      <c r="F12326" s="2">
        <v>0.26</v>
      </c>
      <c r="G12326" s="2">
        <f t="shared" si="768"/>
        <v>932.47699999999998</v>
      </c>
      <c r="H12326" s="2">
        <f t="shared" si="769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tr">
        <f t="shared" si="771"/>
        <v>profit</v>
      </c>
      <c r="P12326" s="2" t="s">
        <v>48</v>
      </c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770"/>
        <v>Good Sales</v>
      </c>
      <c r="F12327" s="2">
        <v>0.41</v>
      </c>
      <c r="G12327" s="2">
        <f t="shared" si="768"/>
        <v>1211.55</v>
      </c>
      <c r="H12327" s="2">
        <f t="shared" si="769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tr">
        <f t="shared" si="771"/>
        <v>loss</v>
      </c>
      <c r="P12327" s="2" t="s">
        <v>28</v>
      </c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770"/>
        <v>Good Sales</v>
      </c>
      <c r="F12328" s="2">
        <v>7.0000000000000007E-2</v>
      </c>
      <c r="G12328" s="2">
        <f t="shared" si="768"/>
        <v>126.07910000000003</v>
      </c>
      <c r="H12328" s="2">
        <f t="shared" si="769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tr">
        <f t="shared" si="771"/>
        <v>loss</v>
      </c>
      <c r="P12328" s="2" t="s">
        <v>48</v>
      </c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770"/>
        <v>Good Sales</v>
      </c>
      <c r="F12329" s="2">
        <v>0.34</v>
      </c>
      <c r="G12329" s="2">
        <f t="shared" si="768"/>
        <v>1342.2248</v>
      </c>
      <c r="H12329" s="2">
        <f t="shared" si="769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tr">
        <f t="shared" si="771"/>
        <v>loss</v>
      </c>
      <c r="P12329" s="2" t="s">
        <v>34</v>
      </c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770"/>
        <v>Good Sales</v>
      </c>
      <c r="F12330" s="2">
        <v>0.15</v>
      </c>
      <c r="G12330" s="2">
        <f t="shared" si="768"/>
        <v>506.10450000000003</v>
      </c>
      <c r="H12330" s="2">
        <f t="shared" si="769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tr">
        <f t="shared" si="771"/>
        <v>profit</v>
      </c>
      <c r="P12330" s="2" t="s">
        <v>17</v>
      </c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770"/>
        <v>concerning</v>
      </c>
      <c r="F12331" s="2">
        <v>0.47</v>
      </c>
      <c r="G12331" s="2">
        <f t="shared" si="768"/>
        <v>59.473799999999997</v>
      </c>
      <c r="H12331" s="2">
        <f t="shared" si="769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tr">
        <f t="shared" si="771"/>
        <v>loss</v>
      </c>
      <c r="P12331" s="2" t="s">
        <v>23</v>
      </c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770"/>
        <v>Good Sales</v>
      </c>
      <c r="F12332" s="2">
        <v>0.24</v>
      </c>
      <c r="G12332" s="2">
        <f t="shared" si="768"/>
        <v>1041.3984</v>
      </c>
      <c r="H12332" s="2">
        <f t="shared" si="769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tr">
        <f t="shared" si="771"/>
        <v>loss</v>
      </c>
      <c r="P12332" s="2" t="s">
        <v>23</v>
      </c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770"/>
        <v>Good Sales</v>
      </c>
      <c r="F12333" s="2">
        <v>0.31</v>
      </c>
      <c r="G12333" s="2">
        <f t="shared" si="768"/>
        <v>634.1825</v>
      </c>
      <c r="H12333" s="2">
        <f t="shared" si="769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tr">
        <f t="shared" si="771"/>
        <v>loss</v>
      </c>
      <c r="P12333" s="2" t="s">
        <v>17</v>
      </c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770"/>
        <v>Good Sales</v>
      </c>
      <c r="F12334" s="2">
        <v>0.33</v>
      </c>
      <c r="G12334" s="2">
        <f t="shared" si="768"/>
        <v>1076.6877000000002</v>
      </c>
      <c r="H12334" s="2">
        <f t="shared" si="769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tr">
        <f t="shared" si="771"/>
        <v>loss</v>
      </c>
      <c r="P12334" s="2" t="s">
        <v>28</v>
      </c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770"/>
        <v>Good Sales</v>
      </c>
      <c r="F12335" s="2">
        <v>0.05</v>
      </c>
      <c r="G12335" s="2">
        <f t="shared" si="768"/>
        <v>102.20800000000001</v>
      </c>
      <c r="H12335" s="2">
        <f t="shared" si="769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tr">
        <f t="shared" si="771"/>
        <v>loss</v>
      </c>
      <c r="P12335" s="2" t="s">
        <v>17</v>
      </c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770"/>
        <v>Good Sales</v>
      </c>
      <c r="F12336" s="2">
        <v>0.43</v>
      </c>
      <c r="G12336" s="2">
        <f t="shared" si="768"/>
        <v>1900.0281</v>
      </c>
      <c r="H12336" s="2">
        <f t="shared" si="769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tr">
        <f t="shared" si="771"/>
        <v>profit</v>
      </c>
      <c r="P12336" s="2" t="s">
        <v>17</v>
      </c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770"/>
        <v>Good Sales</v>
      </c>
      <c r="F12337" s="2">
        <v>0.08</v>
      </c>
      <c r="G12337" s="2">
        <f t="shared" si="768"/>
        <v>263.12720000000002</v>
      </c>
      <c r="H12337" s="2">
        <f t="shared" si="769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tr">
        <f t="shared" si="771"/>
        <v>loss</v>
      </c>
      <c r="P12337" s="2" t="s">
        <v>17</v>
      </c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770"/>
        <v>Good Sales</v>
      </c>
      <c r="F12338" s="2">
        <v>0.2</v>
      </c>
      <c r="G12338" s="2">
        <f t="shared" si="768"/>
        <v>587.798</v>
      </c>
      <c r="H12338" s="2">
        <f t="shared" si="769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tr">
        <f t="shared" si="771"/>
        <v>loss</v>
      </c>
      <c r="P12338" s="2" t="s">
        <v>28</v>
      </c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770"/>
        <v>Good Sales</v>
      </c>
      <c r="F12339" s="2">
        <v>0.34</v>
      </c>
      <c r="G12339" s="2">
        <f t="shared" si="768"/>
        <v>1667.1220000000001</v>
      </c>
      <c r="H12339" s="2">
        <f t="shared" si="769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tr">
        <f t="shared" si="771"/>
        <v>loss</v>
      </c>
      <c r="P12339" s="2" t="s">
        <v>28</v>
      </c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770"/>
        <v>Good Sales</v>
      </c>
      <c r="F12340" s="2">
        <v>0.03</v>
      </c>
      <c r="G12340" s="2">
        <f t="shared" si="768"/>
        <v>44.254200000000004</v>
      </c>
      <c r="H12340" s="2">
        <f t="shared" si="769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tr">
        <f t="shared" si="771"/>
        <v>loss</v>
      </c>
      <c r="P12340" s="2" t="s">
        <v>28</v>
      </c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770"/>
        <v>concerning</v>
      </c>
      <c r="F12341" s="2">
        <v>0.28999999999999998</v>
      </c>
      <c r="G12341" s="2">
        <f t="shared" si="768"/>
        <v>121.72749999999999</v>
      </c>
      <c r="H12341" s="2">
        <f t="shared" si="769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tr">
        <f t="shared" si="771"/>
        <v>loss</v>
      </c>
      <c r="P12341" s="2" t="s">
        <v>23</v>
      </c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770"/>
        <v>Good Sales</v>
      </c>
      <c r="F12342" s="2">
        <v>0.2</v>
      </c>
      <c r="G12342" s="2">
        <f t="shared" si="768"/>
        <v>525.68999999999994</v>
      </c>
      <c r="H12342" s="2">
        <f t="shared" si="769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tr">
        <f t="shared" si="771"/>
        <v>loss</v>
      </c>
      <c r="P12342" s="2" t="s">
        <v>17</v>
      </c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770"/>
        <v>Good Sales</v>
      </c>
      <c r="F12343" s="2">
        <v>0.03</v>
      </c>
      <c r="G12343" s="2">
        <f t="shared" si="768"/>
        <v>65.330699999999993</v>
      </c>
      <c r="H12343" s="2">
        <f t="shared" si="769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tr">
        <f t="shared" si="771"/>
        <v>loss</v>
      </c>
      <c r="P12343" s="2" t="s">
        <v>48</v>
      </c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770"/>
        <v>Good Sales</v>
      </c>
      <c r="F12344" s="2">
        <v>0.36</v>
      </c>
      <c r="G12344" s="2">
        <f t="shared" si="768"/>
        <v>837.36719999999991</v>
      </c>
      <c r="H12344" s="2">
        <f t="shared" si="769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tr">
        <f t="shared" si="771"/>
        <v>loss</v>
      </c>
      <c r="P12344" s="2" t="s">
        <v>48</v>
      </c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770"/>
        <v>Good Sales</v>
      </c>
      <c r="F12345" s="2">
        <v>0.25</v>
      </c>
      <c r="G12345" s="2">
        <f t="shared" si="768"/>
        <v>784.62750000000005</v>
      </c>
      <c r="H12345" s="2">
        <f t="shared" si="769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tr">
        <f t="shared" si="771"/>
        <v>loss</v>
      </c>
      <c r="P12345" s="2" t="s">
        <v>34</v>
      </c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770"/>
        <v>Good Sales</v>
      </c>
      <c r="F12346" s="2">
        <v>0.15</v>
      </c>
      <c r="G12346" s="2">
        <f t="shared" si="768"/>
        <v>467.11499999999995</v>
      </c>
      <c r="H12346" s="2">
        <f t="shared" si="769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tr">
        <f t="shared" si="771"/>
        <v>loss</v>
      </c>
      <c r="P12346" s="2" t="s">
        <v>48</v>
      </c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770"/>
        <v>Good Sales</v>
      </c>
      <c r="F12347" s="2">
        <v>0.04</v>
      </c>
      <c r="G12347" s="2">
        <f t="shared" si="768"/>
        <v>80.884</v>
      </c>
      <c r="H12347" s="2">
        <f t="shared" si="769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tr">
        <f t="shared" si="771"/>
        <v>loss</v>
      </c>
      <c r="P12347" s="2" t="s">
        <v>39</v>
      </c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770"/>
        <v>Good Sales</v>
      </c>
      <c r="F12348" s="2">
        <v>0.27</v>
      </c>
      <c r="G12348" s="2">
        <f t="shared" si="768"/>
        <v>1168.5870000000002</v>
      </c>
      <c r="H12348" s="2">
        <f t="shared" si="769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tr">
        <f t="shared" si="771"/>
        <v>profit</v>
      </c>
      <c r="P12348" s="2" t="s">
        <v>48</v>
      </c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770"/>
        <v>Good Sales</v>
      </c>
      <c r="F12349" s="2">
        <v>0.15</v>
      </c>
      <c r="G12349" s="2">
        <f t="shared" si="768"/>
        <v>493.82249999999999</v>
      </c>
      <c r="H12349" s="2">
        <f t="shared" si="769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tr">
        <f t="shared" si="771"/>
        <v>loss</v>
      </c>
      <c r="P12349" s="2" t="s">
        <v>28</v>
      </c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770"/>
        <v>Good Sales</v>
      </c>
      <c r="F12350" s="2">
        <v>0.47</v>
      </c>
      <c r="G12350" s="2">
        <f t="shared" si="768"/>
        <v>2096.4678999999996</v>
      </c>
      <c r="H12350" s="2">
        <f t="shared" si="769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tr">
        <f t="shared" si="771"/>
        <v>loss</v>
      </c>
      <c r="P12350" s="2" t="s">
        <v>23</v>
      </c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770"/>
        <v>Good Sales</v>
      </c>
      <c r="F12351" s="2">
        <v>0.3</v>
      </c>
      <c r="G12351" s="2">
        <f t="shared" si="768"/>
        <v>1372.3349999999998</v>
      </c>
      <c r="H12351" s="2">
        <f t="shared" si="769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tr">
        <f t="shared" si="771"/>
        <v>profit</v>
      </c>
      <c r="P12351" s="2" t="s">
        <v>39</v>
      </c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770"/>
        <v>Good Sales</v>
      </c>
      <c r="F12352" s="2">
        <v>0.14000000000000001</v>
      </c>
      <c r="G12352" s="2">
        <f t="shared" si="768"/>
        <v>128.77620000000002</v>
      </c>
      <c r="H12352" s="2">
        <f t="shared" si="769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tr">
        <f t="shared" si="771"/>
        <v>loss</v>
      </c>
      <c r="P12352" s="2" t="s">
        <v>17</v>
      </c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770"/>
        <v>Good Sales</v>
      </c>
      <c r="F12353" s="2">
        <v>0.26</v>
      </c>
      <c r="G12353" s="2">
        <f t="shared" si="768"/>
        <v>893.03500000000008</v>
      </c>
      <c r="H12353" s="2">
        <f t="shared" si="769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tr">
        <f t="shared" si="771"/>
        <v>loss</v>
      </c>
      <c r="P12353" s="2" t="s">
        <v>28</v>
      </c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770"/>
        <v>Good Sales</v>
      </c>
      <c r="F12354" s="2">
        <v>0.27</v>
      </c>
      <c r="G12354" s="2">
        <f t="shared" ref="G12354:G12417" si="772">D12354*F12354</f>
        <v>447.06870000000004</v>
      </c>
      <c r="H12354" s="2">
        <f t="shared" ref="H12354:H12417" si="773">D12354-G12354</f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tr">
        <f t="shared" si="771"/>
        <v>loss</v>
      </c>
      <c r="P12354" s="2" t="s">
        <v>48</v>
      </c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774">IF(D12355&gt;800,"Good Sales","concerning")</f>
        <v>Good Sales</v>
      </c>
      <c r="F12355" s="2">
        <v>0.36</v>
      </c>
      <c r="G12355" s="2">
        <f t="shared" si="772"/>
        <v>1511.46</v>
      </c>
      <c r="H12355" s="2">
        <f t="shared" si="773"/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tr">
        <f t="shared" ref="O12355:O12418" si="775">IF(N12355&gt;800,"profit","loss")</f>
        <v>profit</v>
      </c>
      <c r="P12355" s="2" t="s">
        <v>23</v>
      </c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774"/>
        <v>Good Sales</v>
      </c>
      <c r="F12356" s="2">
        <v>0.45</v>
      </c>
      <c r="G12356" s="2">
        <f t="shared" si="772"/>
        <v>1660.9365</v>
      </c>
      <c r="H12356" s="2">
        <f t="shared" si="773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tr">
        <f t="shared" si="775"/>
        <v>loss</v>
      </c>
      <c r="P12356" s="2" t="s">
        <v>17</v>
      </c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774"/>
        <v>Good Sales</v>
      </c>
      <c r="F12357" s="2">
        <v>0.48</v>
      </c>
      <c r="G12357" s="2">
        <f t="shared" si="772"/>
        <v>515.45279999999991</v>
      </c>
      <c r="H12357" s="2">
        <f t="shared" si="773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tr">
        <f t="shared" si="775"/>
        <v>loss</v>
      </c>
      <c r="P12357" s="2" t="s">
        <v>34</v>
      </c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774"/>
        <v>Good Sales</v>
      </c>
      <c r="F12358" s="2">
        <v>0.36</v>
      </c>
      <c r="G12358" s="2">
        <f t="shared" si="772"/>
        <v>1691.9207999999999</v>
      </c>
      <c r="H12358" s="2">
        <f t="shared" si="773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tr">
        <f t="shared" si="775"/>
        <v>loss</v>
      </c>
      <c r="P12358" s="2" t="s">
        <v>28</v>
      </c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774"/>
        <v>Good Sales</v>
      </c>
      <c r="F12359" s="2">
        <v>0.27</v>
      </c>
      <c r="G12359" s="2">
        <f t="shared" si="772"/>
        <v>931.24350000000015</v>
      </c>
      <c r="H12359" s="2">
        <f t="shared" si="773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tr">
        <f t="shared" si="775"/>
        <v>loss</v>
      </c>
      <c r="P12359" s="2" t="s">
        <v>39</v>
      </c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774"/>
        <v>Good Sales</v>
      </c>
      <c r="F12360" s="2">
        <v>0.11</v>
      </c>
      <c r="G12360" s="2">
        <f t="shared" si="772"/>
        <v>522.31299999999999</v>
      </c>
      <c r="H12360" s="2">
        <f t="shared" si="773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tr">
        <f t="shared" si="775"/>
        <v>loss</v>
      </c>
      <c r="P12360" s="2" t="s">
        <v>28</v>
      </c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774"/>
        <v>Good Sales</v>
      </c>
      <c r="F12361" s="2">
        <v>0.2</v>
      </c>
      <c r="G12361" s="2">
        <f t="shared" si="772"/>
        <v>217.87199999999999</v>
      </c>
      <c r="H12361" s="2">
        <f t="shared" si="773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tr">
        <f t="shared" si="775"/>
        <v>loss</v>
      </c>
      <c r="P12361" s="2" t="s">
        <v>39</v>
      </c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774"/>
        <v>Good Sales</v>
      </c>
      <c r="F12362" s="2">
        <v>0.24</v>
      </c>
      <c r="G12362" s="2">
        <f t="shared" si="772"/>
        <v>1046.7719999999999</v>
      </c>
      <c r="H12362" s="2">
        <f t="shared" si="773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tr">
        <f t="shared" si="775"/>
        <v>loss</v>
      </c>
      <c r="P12362" s="2" t="s">
        <v>39</v>
      </c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774"/>
        <v>Good Sales</v>
      </c>
      <c r="F12363" s="2">
        <v>0.06</v>
      </c>
      <c r="G12363" s="2">
        <f t="shared" si="772"/>
        <v>202.4136</v>
      </c>
      <c r="H12363" s="2">
        <f t="shared" si="773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tr">
        <f t="shared" si="775"/>
        <v>loss</v>
      </c>
      <c r="P12363" s="2" t="s">
        <v>34</v>
      </c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774"/>
        <v>Good Sales</v>
      </c>
      <c r="F12364" s="2">
        <v>0.13</v>
      </c>
      <c r="G12364" s="2">
        <f t="shared" si="772"/>
        <v>364.80599999999998</v>
      </c>
      <c r="H12364" s="2">
        <f t="shared" si="773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tr">
        <f t="shared" si="775"/>
        <v>loss</v>
      </c>
      <c r="P12364" s="2" t="s">
        <v>39</v>
      </c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774"/>
        <v>Good Sales</v>
      </c>
      <c r="F12365" s="2">
        <v>0.49</v>
      </c>
      <c r="G12365" s="2">
        <f t="shared" si="772"/>
        <v>2019.0499</v>
      </c>
      <c r="H12365" s="2">
        <f t="shared" si="773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tr">
        <f t="shared" si="775"/>
        <v>loss</v>
      </c>
      <c r="P12365" s="2" t="s">
        <v>17</v>
      </c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774"/>
        <v>Good Sales</v>
      </c>
      <c r="F12366" s="2">
        <v>0.38</v>
      </c>
      <c r="G12366" s="2">
        <f t="shared" si="772"/>
        <v>1216.3914000000002</v>
      </c>
      <c r="H12366" s="2">
        <f t="shared" si="773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tr">
        <f t="shared" si="775"/>
        <v>loss</v>
      </c>
      <c r="P12366" s="2" t="s">
        <v>39</v>
      </c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774"/>
        <v>Good Sales</v>
      </c>
      <c r="F12367" s="2">
        <v>0.24</v>
      </c>
      <c r="G12367" s="2">
        <f t="shared" si="772"/>
        <v>811.44959999999992</v>
      </c>
      <c r="H12367" s="2">
        <f t="shared" si="773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tr">
        <f t="shared" si="775"/>
        <v>loss</v>
      </c>
      <c r="P12367" s="2" t="s">
        <v>23</v>
      </c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774"/>
        <v>Good Sales</v>
      </c>
      <c r="F12368" s="2">
        <v>0.11</v>
      </c>
      <c r="G12368" s="2">
        <f t="shared" si="772"/>
        <v>147.72890000000001</v>
      </c>
      <c r="H12368" s="2">
        <f t="shared" si="773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tr">
        <f t="shared" si="775"/>
        <v>loss</v>
      </c>
      <c r="P12368" s="2" t="s">
        <v>39</v>
      </c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774"/>
        <v>Good Sales</v>
      </c>
      <c r="F12369" s="2">
        <v>0.28999999999999998</v>
      </c>
      <c r="G12369" s="2">
        <f t="shared" si="772"/>
        <v>1190.0324000000001</v>
      </c>
      <c r="H12369" s="2">
        <f t="shared" si="773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tr">
        <f t="shared" si="775"/>
        <v>loss</v>
      </c>
      <c r="P12369" s="2" t="s">
        <v>23</v>
      </c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774"/>
        <v>Good Sales</v>
      </c>
      <c r="F12370" s="2">
        <v>0.12</v>
      </c>
      <c r="G12370" s="2">
        <f t="shared" si="772"/>
        <v>394.37759999999997</v>
      </c>
      <c r="H12370" s="2">
        <f t="shared" si="773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tr">
        <f t="shared" si="775"/>
        <v>loss</v>
      </c>
      <c r="P12370" s="2" t="s">
        <v>39</v>
      </c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774"/>
        <v>Good Sales</v>
      </c>
      <c r="F12371" s="2">
        <v>0.1</v>
      </c>
      <c r="G12371" s="2">
        <f t="shared" si="772"/>
        <v>423.75100000000003</v>
      </c>
      <c r="H12371" s="2">
        <f t="shared" si="773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tr">
        <f t="shared" si="775"/>
        <v>profit</v>
      </c>
      <c r="P12371" s="2" t="s">
        <v>28</v>
      </c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774"/>
        <v>Good Sales</v>
      </c>
      <c r="F12372" s="2">
        <v>0.05</v>
      </c>
      <c r="G12372" s="2">
        <f t="shared" si="772"/>
        <v>91.124000000000009</v>
      </c>
      <c r="H12372" s="2">
        <f t="shared" si="773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tr">
        <f t="shared" si="775"/>
        <v>loss</v>
      </c>
      <c r="P12372" s="2" t="s">
        <v>39</v>
      </c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774"/>
        <v>Good Sales</v>
      </c>
      <c r="F12373" s="2">
        <v>0.17</v>
      </c>
      <c r="G12373" s="2">
        <f t="shared" si="772"/>
        <v>293.31460000000004</v>
      </c>
      <c r="H12373" s="2">
        <f t="shared" si="773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tr">
        <f t="shared" si="775"/>
        <v>loss</v>
      </c>
      <c r="P12373" s="2" t="s">
        <v>28</v>
      </c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774"/>
        <v>concerning</v>
      </c>
      <c r="F12374" s="2">
        <v>0.27</v>
      </c>
      <c r="G12374" s="2">
        <f t="shared" si="772"/>
        <v>58.622400000000006</v>
      </c>
      <c r="H12374" s="2">
        <f t="shared" si="773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tr">
        <f t="shared" si="775"/>
        <v>loss</v>
      </c>
      <c r="P12374" s="2" t="s">
        <v>23</v>
      </c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774"/>
        <v>Good Sales</v>
      </c>
      <c r="F12375" s="2">
        <v>0.08</v>
      </c>
      <c r="G12375" s="2">
        <f t="shared" si="772"/>
        <v>309.29360000000003</v>
      </c>
      <c r="H12375" s="2">
        <f t="shared" si="773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tr">
        <f t="shared" si="775"/>
        <v>loss</v>
      </c>
      <c r="P12375" s="2" t="s">
        <v>28</v>
      </c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774"/>
        <v>Good Sales</v>
      </c>
      <c r="F12376" s="2">
        <v>0.1</v>
      </c>
      <c r="G12376" s="2">
        <f t="shared" si="772"/>
        <v>171.85400000000001</v>
      </c>
      <c r="H12376" s="2">
        <f t="shared" si="773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tr">
        <f t="shared" si="775"/>
        <v>loss</v>
      </c>
      <c r="P12376" s="2" t="s">
        <v>48</v>
      </c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774"/>
        <v>Good Sales</v>
      </c>
      <c r="F12377" s="2">
        <v>0.2</v>
      </c>
      <c r="G12377" s="2">
        <f t="shared" si="772"/>
        <v>340.66800000000001</v>
      </c>
      <c r="H12377" s="2">
        <f t="shared" si="773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tr">
        <f t="shared" si="775"/>
        <v>loss</v>
      </c>
      <c r="P12377" s="2" t="s">
        <v>34</v>
      </c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774"/>
        <v>Good Sales</v>
      </c>
      <c r="F12378" s="2">
        <v>0.24</v>
      </c>
      <c r="G12378" s="2">
        <f t="shared" si="772"/>
        <v>833.89200000000005</v>
      </c>
      <c r="H12378" s="2">
        <f t="shared" si="773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tr">
        <f t="shared" si="775"/>
        <v>loss</v>
      </c>
      <c r="P12378" s="2" t="s">
        <v>34</v>
      </c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774"/>
        <v>Good Sales</v>
      </c>
      <c r="F12379" s="2">
        <v>0.38</v>
      </c>
      <c r="G12379" s="2">
        <f t="shared" si="772"/>
        <v>508.84280000000001</v>
      </c>
      <c r="H12379" s="2">
        <f t="shared" si="773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tr">
        <f t="shared" si="775"/>
        <v>loss</v>
      </c>
      <c r="P12379" s="2" t="s">
        <v>23</v>
      </c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774"/>
        <v>Good Sales</v>
      </c>
      <c r="F12380" s="2">
        <v>0.28000000000000003</v>
      </c>
      <c r="G12380" s="2">
        <f t="shared" si="772"/>
        <v>1275.1760000000002</v>
      </c>
      <c r="H12380" s="2">
        <f t="shared" si="773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tr">
        <f t="shared" si="775"/>
        <v>loss</v>
      </c>
      <c r="P12380" s="2" t="s">
        <v>23</v>
      </c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774"/>
        <v>Good Sales</v>
      </c>
      <c r="F12381" s="2">
        <v>0.31</v>
      </c>
      <c r="G12381" s="2">
        <f t="shared" si="772"/>
        <v>848.32119999999998</v>
      </c>
      <c r="H12381" s="2">
        <f t="shared" si="773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tr">
        <f t="shared" si="775"/>
        <v>loss</v>
      </c>
      <c r="P12381" s="2" t="s">
        <v>34</v>
      </c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774"/>
        <v>Good Sales</v>
      </c>
      <c r="F12382" s="2">
        <v>0.35</v>
      </c>
      <c r="G12382" s="2">
        <f t="shared" si="772"/>
        <v>1697.6539999999998</v>
      </c>
      <c r="H12382" s="2">
        <f t="shared" si="773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tr">
        <f t="shared" si="775"/>
        <v>loss</v>
      </c>
      <c r="P12382" s="2" t="s">
        <v>39</v>
      </c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774"/>
        <v>concerning</v>
      </c>
      <c r="F12383" s="2">
        <v>0.23</v>
      </c>
      <c r="G12383" s="2">
        <f t="shared" si="772"/>
        <v>109.4064</v>
      </c>
      <c r="H12383" s="2">
        <f t="shared" si="773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tr">
        <f t="shared" si="775"/>
        <v>loss</v>
      </c>
      <c r="P12383" s="2" t="s">
        <v>48</v>
      </c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774"/>
        <v>Good Sales</v>
      </c>
      <c r="F12384" s="2">
        <v>0.17</v>
      </c>
      <c r="G12384" s="2">
        <f t="shared" si="772"/>
        <v>297.57480000000004</v>
      </c>
      <c r="H12384" s="2">
        <f t="shared" si="773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tr">
        <f t="shared" si="775"/>
        <v>loss</v>
      </c>
      <c r="P12384" s="2" t="s">
        <v>23</v>
      </c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774"/>
        <v>Good Sales</v>
      </c>
      <c r="F12385" s="2">
        <v>0.4</v>
      </c>
      <c r="G12385" s="2">
        <f t="shared" si="772"/>
        <v>787.68000000000006</v>
      </c>
      <c r="H12385" s="2">
        <f t="shared" si="773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tr">
        <f t="shared" si="775"/>
        <v>loss</v>
      </c>
      <c r="P12385" s="2" t="s">
        <v>48</v>
      </c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774"/>
        <v>Good Sales</v>
      </c>
      <c r="F12386" s="2">
        <v>0.41</v>
      </c>
      <c r="G12386" s="2">
        <f t="shared" si="772"/>
        <v>1508.4145999999998</v>
      </c>
      <c r="H12386" s="2">
        <f t="shared" si="773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tr">
        <f t="shared" si="775"/>
        <v>loss</v>
      </c>
      <c r="P12386" s="2" t="s">
        <v>34</v>
      </c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774"/>
        <v>Good Sales</v>
      </c>
      <c r="F12387" s="2">
        <v>0.08</v>
      </c>
      <c r="G12387" s="2">
        <f t="shared" si="772"/>
        <v>91.4816</v>
      </c>
      <c r="H12387" s="2">
        <f t="shared" si="773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tr">
        <f t="shared" si="775"/>
        <v>loss</v>
      </c>
      <c r="P12387" s="2" t="s">
        <v>34</v>
      </c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774"/>
        <v>Good Sales</v>
      </c>
      <c r="F12388" s="2">
        <v>0.48</v>
      </c>
      <c r="G12388" s="2">
        <f t="shared" si="772"/>
        <v>930.81119999999999</v>
      </c>
      <c r="H12388" s="2">
        <f t="shared" si="773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tr">
        <f t="shared" si="775"/>
        <v>loss</v>
      </c>
      <c r="P12388" s="2" t="s">
        <v>34</v>
      </c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774"/>
        <v>Good Sales</v>
      </c>
      <c r="F12389" s="2">
        <v>0.46</v>
      </c>
      <c r="G12389" s="2">
        <f t="shared" si="772"/>
        <v>2098.5889999999999</v>
      </c>
      <c r="H12389" s="2">
        <f t="shared" si="773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tr">
        <f t="shared" si="775"/>
        <v>profit</v>
      </c>
      <c r="P12389" s="2" t="s">
        <v>28</v>
      </c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774"/>
        <v>concerning</v>
      </c>
      <c r="F12390" s="2">
        <v>0.44</v>
      </c>
      <c r="G12390" s="2">
        <f t="shared" si="772"/>
        <v>290.97199999999998</v>
      </c>
      <c r="H12390" s="2">
        <f t="shared" si="773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tr">
        <f t="shared" si="775"/>
        <v>loss</v>
      </c>
      <c r="P12390" s="2" t="s">
        <v>23</v>
      </c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774"/>
        <v>Good Sales</v>
      </c>
      <c r="F12391" s="2">
        <v>0.21</v>
      </c>
      <c r="G12391" s="2">
        <f t="shared" si="772"/>
        <v>787.93889999999999</v>
      </c>
      <c r="H12391" s="2">
        <f t="shared" si="773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tr">
        <f t="shared" si="775"/>
        <v>loss</v>
      </c>
      <c r="P12391" s="2" t="s">
        <v>28</v>
      </c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774"/>
        <v>Good Sales</v>
      </c>
      <c r="F12392" s="2">
        <v>0.42</v>
      </c>
      <c r="G12392" s="2">
        <f t="shared" si="772"/>
        <v>1487.7155999999998</v>
      </c>
      <c r="H12392" s="2">
        <f t="shared" si="773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tr">
        <f t="shared" si="775"/>
        <v>profit</v>
      </c>
      <c r="P12392" s="2" t="s">
        <v>39</v>
      </c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774"/>
        <v>concerning</v>
      </c>
      <c r="F12393" s="2">
        <v>0.31</v>
      </c>
      <c r="G12393" s="2">
        <f t="shared" si="772"/>
        <v>229.23570000000001</v>
      </c>
      <c r="H12393" s="2">
        <f t="shared" si="773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tr">
        <f t="shared" si="775"/>
        <v>loss</v>
      </c>
      <c r="P12393" s="2" t="s">
        <v>17</v>
      </c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774"/>
        <v>Good Sales</v>
      </c>
      <c r="F12394" s="2">
        <v>0.1</v>
      </c>
      <c r="G12394" s="2">
        <f t="shared" si="772"/>
        <v>347.36</v>
      </c>
      <c r="H12394" s="2">
        <f t="shared" si="773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tr">
        <f t="shared" si="775"/>
        <v>loss</v>
      </c>
      <c r="P12394" s="2" t="s">
        <v>28</v>
      </c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774"/>
        <v>Good Sales</v>
      </c>
      <c r="F12395" s="2">
        <v>0.39</v>
      </c>
      <c r="G12395" s="2">
        <f t="shared" si="772"/>
        <v>1127.8566000000001</v>
      </c>
      <c r="H12395" s="2">
        <f t="shared" si="773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tr">
        <f t="shared" si="775"/>
        <v>loss</v>
      </c>
      <c r="P12395" s="2" t="s">
        <v>48</v>
      </c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774"/>
        <v>Good Sales</v>
      </c>
      <c r="F12396" s="2">
        <v>0.2</v>
      </c>
      <c r="G12396" s="2">
        <f t="shared" si="772"/>
        <v>301.77199999999999</v>
      </c>
      <c r="H12396" s="2">
        <f t="shared" si="773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tr">
        <f t="shared" si="775"/>
        <v>loss</v>
      </c>
      <c r="P12396" s="2" t="s">
        <v>28</v>
      </c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774"/>
        <v>Good Sales</v>
      </c>
      <c r="F12397" s="2">
        <v>0.15</v>
      </c>
      <c r="G12397" s="2">
        <f t="shared" si="772"/>
        <v>243.68849999999998</v>
      </c>
      <c r="H12397" s="2">
        <f t="shared" si="773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tr">
        <f t="shared" si="775"/>
        <v>loss</v>
      </c>
      <c r="P12397" s="2" t="s">
        <v>48</v>
      </c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774"/>
        <v>Good Sales</v>
      </c>
      <c r="F12398" s="2">
        <v>0.44</v>
      </c>
      <c r="G12398" s="2">
        <f t="shared" si="772"/>
        <v>1839.9304</v>
      </c>
      <c r="H12398" s="2">
        <f t="shared" si="773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tr">
        <f t="shared" si="775"/>
        <v>profit</v>
      </c>
      <c r="P12398" s="2" t="s">
        <v>48</v>
      </c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774"/>
        <v>Good Sales</v>
      </c>
      <c r="F12399" s="2">
        <v>0.43</v>
      </c>
      <c r="G12399" s="2">
        <f t="shared" si="772"/>
        <v>529.74710000000005</v>
      </c>
      <c r="H12399" s="2">
        <f t="shared" si="773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tr">
        <f t="shared" si="775"/>
        <v>loss</v>
      </c>
      <c r="P12399" s="2" t="s">
        <v>28</v>
      </c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774"/>
        <v>Good Sales</v>
      </c>
      <c r="F12400" s="2">
        <v>0.43</v>
      </c>
      <c r="G12400" s="2">
        <f t="shared" si="772"/>
        <v>1123.4266</v>
      </c>
      <c r="H12400" s="2">
        <f t="shared" si="773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tr">
        <f t="shared" si="775"/>
        <v>loss</v>
      </c>
      <c r="P12400" s="2" t="s">
        <v>23</v>
      </c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774"/>
        <v>Good Sales</v>
      </c>
      <c r="F12401" s="2">
        <v>0.43</v>
      </c>
      <c r="G12401" s="2">
        <f t="shared" si="772"/>
        <v>1478.1809000000001</v>
      </c>
      <c r="H12401" s="2">
        <f t="shared" si="773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tr">
        <f t="shared" si="775"/>
        <v>loss</v>
      </c>
      <c r="P12401" s="2" t="s">
        <v>28</v>
      </c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774"/>
        <v>concerning</v>
      </c>
      <c r="F12402" s="2">
        <v>0.28000000000000003</v>
      </c>
      <c r="G12402" s="2">
        <f t="shared" si="772"/>
        <v>206.22560000000001</v>
      </c>
      <c r="H12402" s="2">
        <f t="shared" si="773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tr">
        <f t="shared" si="775"/>
        <v>loss</v>
      </c>
      <c r="P12402" s="2" t="s">
        <v>34</v>
      </c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774"/>
        <v>Good Sales</v>
      </c>
      <c r="F12403" s="2">
        <v>0.31</v>
      </c>
      <c r="G12403" s="2">
        <f t="shared" si="772"/>
        <v>1447.2442999999998</v>
      </c>
      <c r="H12403" s="2">
        <f t="shared" si="773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tr">
        <f t="shared" si="775"/>
        <v>profit</v>
      </c>
      <c r="P12403" s="2" t="s">
        <v>48</v>
      </c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774"/>
        <v>Good Sales</v>
      </c>
      <c r="F12404" s="2">
        <v>0.47</v>
      </c>
      <c r="G12404" s="2">
        <f t="shared" si="772"/>
        <v>647.24169999999992</v>
      </c>
      <c r="H12404" s="2">
        <f t="shared" si="773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tr">
        <f t="shared" si="775"/>
        <v>loss</v>
      </c>
      <c r="P12404" s="2" t="s">
        <v>39</v>
      </c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774"/>
        <v>Good Sales</v>
      </c>
      <c r="F12405" s="2">
        <v>0.06</v>
      </c>
      <c r="G12405" s="2">
        <f t="shared" si="772"/>
        <v>99.737399999999994</v>
      </c>
      <c r="H12405" s="2">
        <f t="shared" si="773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tr">
        <f t="shared" si="775"/>
        <v>loss</v>
      </c>
      <c r="P12405" s="2" t="s">
        <v>17</v>
      </c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774"/>
        <v>Good Sales</v>
      </c>
      <c r="F12406" s="2">
        <v>0.4</v>
      </c>
      <c r="G12406" s="2">
        <f t="shared" si="772"/>
        <v>1345.588</v>
      </c>
      <c r="H12406" s="2">
        <f t="shared" si="773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tr">
        <f t="shared" si="775"/>
        <v>loss</v>
      </c>
      <c r="P12406" s="2" t="s">
        <v>28</v>
      </c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774"/>
        <v>concerning</v>
      </c>
      <c r="F12407" s="2">
        <v>0.26</v>
      </c>
      <c r="G12407" s="2">
        <f t="shared" si="772"/>
        <v>125.6164</v>
      </c>
      <c r="H12407" s="2">
        <f t="shared" si="773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tr">
        <f t="shared" si="775"/>
        <v>loss</v>
      </c>
      <c r="P12407" s="2" t="s">
        <v>34</v>
      </c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774"/>
        <v>Good Sales</v>
      </c>
      <c r="F12408" s="2">
        <v>0.49</v>
      </c>
      <c r="G12408" s="2">
        <f t="shared" si="772"/>
        <v>1555.8970000000002</v>
      </c>
      <c r="H12408" s="2">
        <f t="shared" si="773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tr">
        <f t="shared" si="775"/>
        <v>loss</v>
      </c>
      <c r="P12408" s="2" t="s">
        <v>17</v>
      </c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774"/>
        <v>Good Sales</v>
      </c>
      <c r="F12409" s="2">
        <v>0.32</v>
      </c>
      <c r="G12409" s="2">
        <f t="shared" si="772"/>
        <v>1468.336</v>
      </c>
      <c r="H12409" s="2">
        <f t="shared" si="773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tr">
        <f t="shared" si="775"/>
        <v>loss</v>
      </c>
      <c r="P12409" s="2" t="s">
        <v>39</v>
      </c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774"/>
        <v>Good Sales</v>
      </c>
      <c r="F12410" s="2">
        <v>0.08</v>
      </c>
      <c r="G12410" s="2">
        <f t="shared" si="772"/>
        <v>105.64319999999999</v>
      </c>
      <c r="H12410" s="2">
        <f t="shared" si="773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tr">
        <f t="shared" si="775"/>
        <v>loss</v>
      </c>
      <c r="P12410" s="2" t="s">
        <v>28</v>
      </c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774"/>
        <v>Good Sales</v>
      </c>
      <c r="F12411" s="2">
        <v>0.41</v>
      </c>
      <c r="G12411" s="2">
        <f t="shared" si="772"/>
        <v>768.07349999999997</v>
      </c>
      <c r="H12411" s="2">
        <f t="shared" si="773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tr">
        <f t="shared" si="775"/>
        <v>loss</v>
      </c>
      <c r="P12411" s="2" t="s">
        <v>34</v>
      </c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774"/>
        <v>Good Sales</v>
      </c>
      <c r="F12412" s="2">
        <v>0.34</v>
      </c>
      <c r="G12412" s="2">
        <f t="shared" si="772"/>
        <v>421.06960000000004</v>
      </c>
      <c r="H12412" s="2">
        <f t="shared" si="773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tr">
        <f t="shared" si="775"/>
        <v>loss</v>
      </c>
      <c r="P12412" s="2" t="s">
        <v>34</v>
      </c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774"/>
        <v>Good Sales</v>
      </c>
      <c r="F12413" s="2">
        <v>7.0000000000000007E-2</v>
      </c>
      <c r="G12413" s="2">
        <f t="shared" si="772"/>
        <v>287.83790000000005</v>
      </c>
      <c r="H12413" s="2">
        <f t="shared" si="773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tr">
        <f t="shared" si="775"/>
        <v>loss</v>
      </c>
      <c r="P12413" s="2" t="s">
        <v>28</v>
      </c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774"/>
        <v>Good Sales</v>
      </c>
      <c r="F12414" s="2">
        <v>0</v>
      </c>
      <c r="G12414" s="2">
        <f t="shared" si="772"/>
        <v>0</v>
      </c>
      <c r="H12414" s="2">
        <f t="shared" si="773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tr">
        <f t="shared" si="775"/>
        <v>loss</v>
      </c>
      <c r="P12414" s="2" t="s">
        <v>48</v>
      </c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774"/>
        <v>Good Sales</v>
      </c>
      <c r="F12415" s="2">
        <v>0.27</v>
      </c>
      <c r="G12415" s="2">
        <f t="shared" si="772"/>
        <v>485.58960000000002</v>
      </c>
      <c r="H12415" s="2">
        <f t="shared" si="773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tr">
        <f t="shared" si="775"/>
        <v>loss</v>
      </c>
      <c r="P12415" s="2" t="s">
        <v>28</v>
      </c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774"/>
        <v>Good Sales</v>
      </c>
      <c r="F12416" s="2">
        <v>0.12</v>
      </c>
      <c r="G12416" s="2">
        <f t="shared" si="772"/>
        <v>365.40120000000002</v>
      </c>
      <c r="H12416" s="2">
        <f t="shared" si="773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tr">
        <f t="shared" si="775"/>
        <v>loss</v>
      </c>
      <c r="P12416" s="2" t="s">
        <v>34</v>
      </c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774"/>
        <v>Good Sales</v>
      </c>
      <c r="F12417" s="2">
        <v>0.43</v>
      </c>
      <c r="G12417" s="2">
        <f t="shared" si="772"/>
        <v>895.39760000000001</v>
      </c>
      <c r="H12417" s="2">
        <f t="shared" si="773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tr">
        <f t="shared" si="775"/>
        <v>loss</v>
      </c>
      <c r="P12417" s="2" t="s">
        <v>23</v>
      </c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774"/>
        <v>concerning</v>
      </c>
      <c r="F12418" s="2">
        <v>0.13</v>
      </c>
      <c r="G12418" s="2">
        <f t="shared" ref="G12418:G12481" si="776">D12418*F12418</f>
        <v>54.704000000000001</v>
      </c>
      <c r="H12418" s="2">
        <f t="shared" ref="H12418:H12481" si="777">D12418-G12418</f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tr">
        <f t="shared" si="775"/>
        <v>loss</v>
      </c>
      <c r="P12418" s="2" t="s">
        <v>39</v>
      </c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778">IF(D12419&gt;800,"Good Sales","concerning")</f>
        <v>Good Sales</v>
      </c>
      <c r="F12419" s="2">
        <v>0.33</v>
      </c>
      <c r="G12419" s="2">
        <f t="shared" si="776"/>
        <v>1565.4639</v>
      </c>
      <c r="H12419" s="2">
        <f t="shared" si="777"/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tr">
        <f t="shared" ref="O12419:O12482" si="779">IF(N12419&gt;800,"profit","loss")</f>
        <v>profit</v>
      </c>
      <c r="P12419" s="2" t="s">
        <v>39</v>
      </c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778"/>
        <v>Good Sales</v>
      </c>
      <c r="F12420" s="2">
        <v>0.17</v>
      </c>
      <c r="G12420" s="2">
        <f t="shared" si="776"/>
        <v>298.47070000000002</v>
      </c>
      <c r="H12420" s="2">
        <f t="shared" si="777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tr">
        <f t="shared" si="779"/>
        <v>loss</v>
      </c>
      <c r="P12420" s="2" t="s">
        <v>39</v>
      </c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778"/>
        <v>Good Sales</v>
      </c>
      <c r="F12421" s="2">
        <v>0.18</v>
      </c>
      <c r="G12421" s="2">
        <f t="shared" si="776"/>
        <v>411.06419999999997</v>
      </c>
      <c r="H12421" s="2">
        <f t="shared" si="777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tr">
        <f t="shared" si="779"/>
        <v>loss</v>
      </c>
      <c r="P12421" s="2" t="s">
        <v>34</v>
      </c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778"/>
        <v>Good Sales</v>
      </c>
      <c r="F12422" s="2">
        <v>0.09</v>
      </c>
      <c r="G12422" s="2">
        <f t="shared" si="776"/>
        <v>82.887299999999996</v>
      </c>
      <c r="H12422" s="2">
        <f t="shared" si="777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tr">
        <f t="shared" si="779"/>
        <v>loss</v>
      </c>
      <c r="P12422" s="2" t="s">
        <v>28</v>
      </c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778"/>
        <v>Good Sales</v>
      </c>
      <c r="F12423" s="2">
        <v>0.25</v>
      </c>
      <c r="G12423" s="2">
        <f t="shared" si="776"/>
        <v>1085.0550000000001</v>
      </c>
      <c r="H12423" s="2">
        <f t="shared" si="777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tr">
        <f t="shared" si="779"/>
        <v>profit</v>
      </c>
      <c r="P12423" s="2" t="s">
        <v>28</v>
      </c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778"/>
        <v>Good Sales</v>
      </c>
      <c r="F12424" s="2">
        <v>0.28999999999999998</v>
      </c>
      <c r="G12424" s="2">
        <f t="shared" si="776"/>
        <v>443.11999999999995</v>
      </c>
      <c r="H12424" s="2">
        <f t="shared" si="777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tr">
        <f t="shared" si="779"/>
        <v>loss</v>
      </c>
      <c r="P12424" s="2" t="s">
        <v>28</v>
      </c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778"/>
        <v>concerning</v>
      </c>
      <c r="F12425" s="2">
        <v>0.28999999999999998</v>
      </c>
      <c r="G12425" s="2">
        <f t="shared" si="776"/>
        <v>57.167699999999996</v>
      </c>
      <c r="H12425" s="2">
        <f t="shared" si="777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tr">
        <f t="shared" si="779"/>
        <v>loss</v>
      </c>
      <c r="P12425" s="2" t="s">
        <v>48</v>
      </c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778"/>
        <v>Good Sales</v>
      </c>
      <c r="F12426" s="2">
        <v>0.43</v>
      </c>
      <c r="G12426" s="2">
        <f t="shared" si="776"/>
        <v>709.65909999999997</v>
      </c>
      <c r="H12426" s="2">
        <f t="shared" si="777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tr">
        <f t="shared" si="779"/>
        <v>loss</v>
      </c>
      <c r="P12426" s="2" t="s">
        <v>48</v>
      </c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778"/>
        <v>Good Sales</v>
      </c>
      <c r="F12427" s="2">
        <v>0.33</v>
      </c>
      <c r="G12427" s="2">
        <f t="shared" si="776"/>
        <v>1624.2237000000002</v>
      </c>
      <c r="H12427" s="2">
        <f t="shared" si="777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tr">
        <f t="shared" si="779"/>
        <v>profit</v>
      </c>
      <c r="P12427" s="2" t="s">
        <v>28</v>
      </c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778"/>
        <v>Good Sales</v>
      </c>
      <c r="F12428" s="2">
        <v>0.37</v>
      </c>
      <c r="G12428" s="2">
        <f t="shared" si="776"/>
        <v>303.22609999999997</v>
      </c>
      <c r="H12428" s="2">
        <f t="shared" si="777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tr">
        <f t="shared" si="779"/>
        <v>loss</v>
      </c>
      <c r="P12428" s="2" t="s">
        <v>48</v>
      </c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778"/>
        <v>concerning</v>
      </c>
      <c r="F12429" s="2">
        <v>0.16</v>
      </c>
      <c r="G12429" s="2">
        <f t="shared" si="776"/>
        <v>40.462399999999995</v>
      </c>
      <c r="H12429" s="2">
        <f t="shared" si="777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tr">
        <f t="shared" si="779"/>
        <v>loss</v>
      </c>
      <c r="P12429" s="2" t="s">
        <v>48</v>
      </c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778"/>
        <v>Good Sales</v>
      </c>
      <c r="F12430" s="2">
        <v>0.21</v>
      </c>
      <c r="G12430" s="2">
        <f t="shared" si="776"/>
        <v>615.94259999999997</v>
      </c>
      <c r="H12430" s="2">
        <f t="shared" si="777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tr">
        <f t="shared" si="779"/>
        <v>loss</v>
      </c>
      <c r="P12430" s="2" t="s">
        <v>28</v>
      </c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778"/>
        <v>Good Sales</v>
      </c>
      <c r="F12431" s="2">
        <v>0.01</v>
      </c>
      <c r="G12431" s="2">
        <f t="shared" si="776"/>
        <v>19.2117</v>
      </c>
      <c r="H12431" s="2">
        <f t="shared" si="777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tr">
        <f t="shared" si="779"/>
        <v>loss</v>
      </c>
      <c r="P12431" s="2" t="s">
        <v>28</v>
      </c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778"/>
        <v>Good Sales</v>
      </c>
      <c r="F12432" s="2">
        <v>0.04</v>
      </c>
      <c r="G12432" s="2">
        <f t="shared" si="776"/>
        <v>159.8152</v>
      </c>
      <c r="H12432" s="2">
        <f t="shared" si="777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tr">
        <f t="shared" si="779"/>
        <v>loss</v>
      </c>
      <c r="P12432" s="2" t="s">
        <v>34</v>
      </c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778"/>
        <v>Good Sales</v>
      </c>
      <c r="F12433" s="2">
        <v>0.19</v>
      </c>
      <c r="G12433" s="2">
        <f t="shared" si="776"/>
        <v>700.38750000000005</v>
      </c>
      <c r="H12433" s="2">
        <f t="shared" si="777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tr">
        <f t="shared" si="779"/>
        <v>loss</v>
      </c>
      <c r="P12433" s="2" t="s">
        <v>28</v>
      </c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778"/>
        <v>Good Sales</v>
      </c>
      <c r="F12434" s="2">
        <v>0.1</v>
      </c>
      <c r="G12434" s="2">
        <f t="shared" si="776"/>
        <v>100.855</v>
      </c>
      <c r="H12434" s="2">
        <f t="shared" si="777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tr">
        <f t="shared" si="779"/>
        <v>loss</v>
      </c>
      <c r="P12434" s="2" t="s">
        <v>23</v>
      </c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778"/>
        <v>Good Sales</v>
      </c>
      <c r="F12435" s="2">
        <v>0.41</v>
      </c>
      <c r="G12435" s="2">
        <f t="shared" si="776"/>
        <v>1175.3469999999998</v>
      </c>
      <c r="H12435" s="2">
        <f t="shared" si="777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tr">
        <f t="shared" si="779"/>
        <v>loss</v>
      </c>
      <c r="P12435" s="2" t="s">
        <v>28</v>
      </c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778"/>
        <v>concerning</v>
      </c>
      <c r="F12436" s="2">
        <v>0.34</v>
      </c>
      <c r="G12436" s="2">
        <f t="shared" si="776"/>
        <v>88.039600000000007</v>
      </c>
      <c r="H12436" s="2">
        <f t="shared" si="777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tr">
        <f t="shared" si="779"/>
        <v>loss</v>
      </c>
      <c r="P12436" s="2" t="s">
        <v>28</v>
      </c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778"/>
        <v>Good Sales</v>
      </c>
      <c r="F12437" s="2">
        <v>0.49</v>
      </c>
      <c r="G12437" s="2">
        <f t="shared" si="776"/>
        <v>1104.1856</v>
      </c>
      <c r="H12437" s="2">
        <f t="shared" si="777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tr">
        <f t="shared" si="779"/>
        <v>loss</v>
      </c>
      <c r="P12437" s="2" t="s">
        <v>23</v>
      </c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778"/>
        <v>Good Sales</v>
      </c>
      <c r="F12438" s="2">
        <v>0.44</v>
      </c>
      <c r="G12438" s="2">
        <f t="shared" si="776"/>
        <v>1583.4984000000002</v>
      </c>
      <c r="H12438" s="2">
        <f t="shared" si="777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tr">
        <f t="shared" si="779"/>
        <v>loss</v>
      </c>
      <c r="P12438" s="2" t="s">
        <v>28</v>
      </c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778"/>
        <v>Good Sales</v>
      </c>
      <c r="F12439" s="2">
        <v>0.49</v>
      </c>
      <c r="G12439" s="2">
        <f t="shared" si="776"/>
        <v>1045.317</v>
      </c>
      <c r="H12439" s="2">
        <f t="shared" si="777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tr">
        <f t="shared" si="779"/>
        <v>loss</v>
      </c>
      <c r="P12439" s="2" t="s">
        <v>23</v>
      </c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778"/>
        <v>concerning</v>
      </c>
      <c r="F12440" s="2">
        <v>0.18</v>
      </c>
      <c r="G12440" s="2">
        <f t="shared" si="776"/>
        <v>122.0364</v>
      </c>
      <c r="H12440" s="2">
        <f t="shared" si="777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tr">
        <f t="shared" si="779"/>
        <v>loss</v>
      </c>
      <c r="P12440" s="2" t="s">
        <v>17</v>
      </c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778"/>
        <v>concerning</v>
      </c>
      <c r="F12441" s="2">
        <v>0.24</v>
      </c>
      <c r="G12441" s="2">
        <f t="shared" si="776"/>
        <v>96.362399999999994</v>
      </c>
      <c r="H12441" s="2">
        <f t="shared" si="777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tr">
        <f t="shared" si="779"/>
        <v>loss</v>
      </c>
      <c r="P12441" s="2" t="s">
        <v>17</v>
      </c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778"/>
        <v>Good Sales</v>
      </c>
      <c r="F12442" s="2">
        <v>0.19</v>
      </c>
      <c r="G12442" s="2">
        <f t="shared" si="776"/>
        <v>813.75670000000002</v>
      </c>
      <c r="H12442" s="2">
        <f t="shared" si="777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tr">
        <f t="shared" si="779"/>
        <v>loss</v>
      </c>
      <c r="P12442" s="2" t="s">
        <v>39</v>
      </c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778"/>
        <v>Good Sales</v>
      </c>
      <c r="F12443" s="2">
        <v>0.48</v>
      </c>
      <c r="G12443" s="2">
        <f t="shared" si="776"/>
        <v>2144.4</v>
      </c>
      <c r="H12443" s="2">
        <f t="shared" si="777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tr">
        <f t="shared" si="779"/>
        <v>profit</v>
      </c>
      <c r="P12443" s="2" t="s">
        <v>28</v>
      </c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778"/>
        <v>Good Sales</v>
      </c>
      <c r="F12444" s="2">
        <v>0.2</v>
      </c>
      <c r="G12444" s="2">
        <f t="shared" si="776"/>
        <v>356.23</v>
      </c>
      <c r="H12444" s="2">
        <f t="shared" si="777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tr">
        <f t="shared" si="779"/>
        <v>loss</v>
      </c>
      <c r="P12444" s="2" t="s">
        <v>48</v>
      </c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778"/>
        <v>Good Sales</v>
      </c>
      <c r="F12445" s="2">
        <v>0.06</v>
      </c>
      <c r="G12445" s="2">
        <f t="shared" si="776"/>
        <v>54.266400000000004</v>
      </c>
      <c r="H12445" s="2">
        <f t="shared" si="777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tr">
        <f t="shared" si="779"/>
        <v>loss</v>
      </c>
      <c r="P12445" s="2" t="s">
        <v>23</v>
      </c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778"/>
        <v>Good Sales</v>
      </c>
      <c r="F12446" s="2">
        <v>0.13</v>
      </c>
      <c r="G12446" s="2">
        <f t="shared" si="776"/>
        <v>636.37860000000001</v>
      </c>
      <c r="H12446" s="2">
        <f t="shared" si="777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tr">
        <f t="shared" si="779"/>
        <v>profit</v>
      </c>
      <c r="P12446" s="2" t="s">
        <v>23</v>
      </c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778"/>
        <v>Good Sales</v>
      </c>
      <c r="F12447" s="2">
        <v>0.21</v>
      </c>
      <c r="G12447" s="2">
        <f t="shared" si="776"/>
        <v>582.69330000000002</v>
      </c>
      <c r="H12447" s="2">
        <f t="shared" si="777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tr">
        <f t="shared" si="779"/>
        <v>loss</v>
      </c>
      <c r="P12447" s="2" t="s">
        <v>17</v>
      </c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778"/>
        <v>Good Sales</v>
      </c>
      <c r="F12448" s="2">
        <v>0.3</v>
      </c>
      <c r="G12448" s="2">
        <f t="shared" si="776"/>
        <v>730.68299999999999</v>
      </c>
      <c r="H12448" s="2">
        <f t="shared" si="777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tr">
        <f t="shared" si="779"/>
        <v>loss</v>
      </c>
      <c r="P12448" s="2" t="s">
        <v>23</v>
      </c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778"/>
        <v>Good Sales</v>
      </c>
      <c r="F12449" s="2">
        <v>0.31</v>
      </c>
      <c r="G12449" s="2">
        <f t="shared" si="776"/>
        <v>1157.5028</v>
      </c>
      <c r="H12449" s="2">
        <f t="shared" si="777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tr">
        <f t="shared" si="779"/>
        <v>loss</v>
      </c>
      <c r="P12449" s="2" t="s">
        <v>17</v>
      </c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778"/>
        <v>Good Sales</v>
      </c>
      <c r="F12450" s="2">
        <v>0.38</v>
      </c>
      <c r="G12450" s="2">
        <f t="shared" si="776"/>
        <v>352.4348</v>
      </c>
      <c r="H12450" s="2">
        <f t="shared" si="777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tr">
        <f t="shared" si="779"/>
        <v>loss</v>
      </c>
      <c r="P12450" s="2" t="s">
        <v>34</v>
      </c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778"/>
        <v>Good Sales</v>
      </c>
      <c r="F12451" s="2">
        <v>0.32</v>
      </c>
      <c r="G12451" s="2">
        <f t="shared" si="776"/>
        <v>941.42399999999998</v>
      </c>
      <c r="H12451" s="2">
        <f t="shared" si="777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tr">
        <f t="shared" si="779"/>
        <v>loss</v>
      </c>
      <c r="P12451" s="2" t="s">
        <v>48</v>
      </c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778"/>
        <v>Good Sales</v>
      </c>
      <c r="F12452" s="2">
        <v>0.25</v>
      </c>
      <c r="G12452" s="2">
        <f t="shared" si="776"/>
        <v>1115.45</v>
      </c>
      <c r="H12452" s="2">
        <f t="shared" si="777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tr">
        <f t="shared" si="779"/>
        <v>loss</v>
      </c>
      <c r="P12452" s="2" t="s">
        <v>23</v>
      </c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778"/>
        <v>concerning</v>
      </c>
      <c r="F12453" s="2">
        <v>0.02</v>
      </c>
      <c r="G12453" s="2">
        <f t="shared" si="776"/>
        <v>4.2607999999999997</v>
      </c>
      <c r="H12453" s="2">
        <f t="shared" si="777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tr">
        <f t="shared" si="779"/>
        <v>loss</v>
      </c>
      <c r="P12453" s="2" t="s">
        <v>48</v>
      </c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778"/>
        <v>Good Sales</v>
      </c>
      <c r="F12454" s="2">
        <v>0.35</v>
      </c>
      <c r="G12454" s="2">
        <f t="shared" si="776"/>
        <v>1189.0899999999999</v>
      </c>
      <c r="H12454" s="2">
        <f t="shared" si="777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tr">
        <f t="shared" si="779"/>
        <v>profit</v>
      </c>
      <c r="P12454" s="2" t="s">
        <v>17</v>
      </c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778"/>
        <v>Good Sales</v>
      </c>
      <c r="F12455" s="2">
        <v>0.04</v>
      </c>
      <c r="G12455" s="2">
        <f t="shared" si="776"/>
        <v>112.0792</v>
      </c>
      <c r="H12455" s="2">
        <f t="shared" si="777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tr">
        <f t="shared" si="779"/>
        <v>loss</v>
      </c>
      <c r="P12455" s="2" t="s">
        <v>23</v>
      </c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778"/>
        <v>Good Sales</v>
      </c>
      <c r="F12456" s="2">
        <v>0.23</v>
      </c>
      <c r="G12456" s="2">
        <f t="shared" si="776"/>
        <v>1094.5516</v>
      </c>
      <c r="H12456" s="2">
        <f t="shared" si="777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tr">
        <f t="shared" si="779"/>
        <v>profit</v>
      </c>
      <c r="P12456" s="2" t="s">
        <v>34</v>
      </c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778"/>
        <v>Good Sales</v>
      </c>
      <c r="F12457" s="2">
        <v>0.45</v>
      </c>
      <c r="G12457" s="2">
        <f t="shared" si="776"/>
        <v>615.42899999999997</v>
      </c>
      <c r="H12457" s="2">
        <f t="shared" si="777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tr">
        <f t="shared" si="779"/>
        <v>loss</v>
      </c>
      <c r="P12457" s="2" t="s">
        <v>39</v>
      </c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778"/>
        <v>Good Sales</v>
      </c>
      <c r="F12458" s="2">
        <v>0.3</v>
      </c>
      <c r="G12458" s="2">
        <f t="shared" si="776"/>
        <v>1292.5709999999999</v>
      </c>
      <c r="H12458" s="2">
        <f t="shared" si="777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tr">
        <f t="shared" si="779"/>
        <v>profit</v>
      </c>
      <c r="P12458" s="2" t="s">
        <v>28</v>
      </c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778"/>
        <v>Good Sales</v>
      </c>
      <c r="F12459" s="2">
        <v>0.1</v>
      </c>
      <c r="G12459" s="2">
        <f t="shared" si="776"/>
        <v>161.40300000000002</v>
      </c>
      <c r="H12459" s="2">
        <f t="shared" si="777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tr">
        <f t="shared" si="779"/>
        <v>loss</v>
      </c>
      <c r="P12459" s="2" t="s">
        <v>48</v>
      </c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778"/>
        <v>Good Sales</v>
      </c>
      <c r="F12460" s="2">
        <v>0.4</v>
      </c>
      <c r="G12460" s="2">
        <f t="shared" si="776"/>
        <v>882.53200000000004</v>
      </c>
      <c r="H12460" s="2">
        <f t="shared" si="777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tr">
        <f t="shared" si="779"/>
        <v>loss</v>
      </c>
      <c r="P12460" s="2" t="s">
        <v>28</v>
      </c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778"/>
        <v>Good Sales</v>
      </c>
      <c r="F12461" s="2">
        <v>0.15</v>
      </c>
      <c r="G12461" s="2">
        <f t="shared" si="776"/>
        <v>171.76649999999998</v>
      </c>
      <c r="H12461" s="2">
        <f t="shared" si="777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tr">
        <f t="shared" si="779"/>
        <v>loss</v>
      </c>
      <c r="P12461" s="2" t="s">
        <v>28</v>
      </c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778"/>
        <v>Good Sales</v>
      </c>
      <c r="F12462" s="2">
        <v>0.28999999999999998</v>
      </c>
      <c r="G12462" s="2">
        <f t="shared" si="776"/>
        <v>1256.164</v>
      </c>
      <c r="H12462" s="2">
        <f t="shared" si="777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tr">
        <f t="shared" si="779"/>
        <v>loss</v>
      </c>
      <c r="P12462" s="2" t="s">
        <v>28</v>
      </c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778"/>
        <v>Good Sales</v>
      </c>
      <c r="F12463" s="2">
        <v>0.32</v>
      </c>
      <c r="G12463" s="2">
        <f t="shared" si="776"/>
        <v>338.40320000000003</v>
      </c>
      <c r="H12463" s="2">
        <f t="shared" si="777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tr">
        <f t="shared" si="779"/>
        <v>loss</v>
      </c>
      <c r="P12463" s="2" t="s">
        <v>39</v>
      </c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778"/>
        <v>Good Sales</v>
      </c>
      <c r="F12464" s="2">
        <v>0.37</v>
      </c>
      <c r="G12464" s="2">
        <f t="shared" si="776"/>
        <v>1594.3891999999998</v>
      </c>
      <c r="H12464" s="2">
        <f t="shared" si="777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tr">
        <f t="shared" si="779"/>
        <v>profit</v>
      </c>
      <c r="P12464" s="2" t="s">
        <v>28</v>
      </c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778"/>
        <v>Good Sales</v>
      </c>
      <c r="F12465" s="2">
        <v>0.03</v>
      </c>
      <c r="G12465" s="2">
        <f t="shared" si="776"/>
        <v>69.975300000000004</v>
      </c>
      <c r="H12465" s="2">
        <f t="shared" si="777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tr">
        <f t="shared" si="779"/>
        <v>loss</v>
      </c>
      <c r="P12465" s="2" t="s">
        <v>39</v>
      </c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778"/>
        <v>Good Sales</v>
      </c>
      <c r="F12466" s="2">
        <v>0.43</v>
      </c>
      <c r="G12466" s="2">
        <f t="shared" si="776"/>
        <v>1802.5255999999999</v>
      </c>
      <c r="H12466" s="2">
        <f t="shared" si="777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tr">
        <f t="shared" si="779"/>
        <v>loss</v>
      </c>
      <c r="P12466" s="2" t="s">
        <v>17</v>
      </c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778"/>
        <v>Good Sales</v>
      </c>
      <c r="F12467" s="2">
        <v>0.06</v>
      </c>
      <c r="G12467" s="2">
        <f t="shared" si="776"/>
        <v>83.759399999999999</v>
      </c>
      <c r="H12467" s="2">
        <f t="shared" si="777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tr">
        <f t="shared" si="779"/>
        <v>loss</v>
      </c>
      <c r="P12467" s="2" t="s">
        <v>17</v>
      </c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778"/>
        <v>concerning</v>
      </c>
      <c r="F12468" s="2">
        <v>0.05</v>
      </c>
      <c r="G12468" s="2">
        <f t="shared" si="776"/>
        <v>37.518999999999998</v>
      </c>
      <c r="H12468" s="2">
        <f t="shared" si="777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tr">
        <f t="shared" si="779"/>
        <v>loss</v>
      </c>
      <c r="P12468" s="2" t="s">
        <v>34</v>
      </c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778"/>
        <v>Good Sales</v>
      </c>
      <c r="F12469" s="2">
        <v>0.23</v>
      </c>
      <c r="G12469" s="2">
        <f t="shared" si="776"/>
        <v>648.44130000000007</v>
      </c>
      <c r="H12469" s="2">
        <f t="shared" si="777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tr">
        <f t="shared" si="779"/>
        <v>loss</v>
      </c>
      <c r="P12469" s="2" t="s">
        <v>23</v>
      </c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778"/>
        <v>Good Sales</v>
      </c>
      <c r="F12470" s="2">
        <v>0.19</v>
      </c>
      <c r="G12470" s="2">
        <f t="shared" si="776"/>
        <v>493.28559999999999</v>
      </c>
      <c r="H12470" s="2">
        <f t="shared" si="777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tr">
        <f t="shared" si="779"/>
        <v>loss</v>
      </c>
      <c r="P12470" s="2" t="s">
        <v>48</v>
      </c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778"/>
        <v>Good Sales</v>
      </c>
      <c r="F12471" s="2">
        <v>0.03</v>
      </c>
      <c r="G12471" s="2">
        <f t="shared" si="776"/>
        <v>55.421399999999998</v>
      </c>
      <c r="H12471" s="2">
        <f t="shared" si="777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tr">
        <f t="shared" si="779"/>
        <v>loss</v>
      </c>
      <c r="P12471" s="2" t="s">
        <v>34</v>
      </c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778"/>
        <v>Good Sales</v>
      </c>
      <c r="F12472" s="2">
        <v>0.08</v>
      </c>
      <c r="G12472" s="2">
        <f t="shared" si="776"/>
        <v>267.82560000000001</v>
      </c>
      <c r="H12472" s="2">
        <f t="shared" si="777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tr">
        <f t="shared" si="779"/>
        <v>loss</v>
      </c>
      <c r="P12472" s="2" t="s">
        <v>48</v>
      </c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778"/>
        <v>concerning</v>
      </c>
      <c r="F12473" s="2">
        <v>0.22</v>
      </c>
      <c r="G12473" s="2">
        <f t="shared" si="776"/>
        <v>124.56400000000001</v>
      </c>
      <c r="H12473" s="2">
        <f t="shared" si="777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tr">
        <f t="shared" si="779"/>
        <v>loss</v>
      </c>
      <c r="P12473" s="2" t="s">
        <v>48</v>
      </c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778"/>
        <v>Good Sales</v>
      </c>
      <c r="F12474" s="2">
        <v>0.41</v>
      </c>
      <c r="G12474" s="2">
        <f t="shared" si="776"/>
        <v>1290.6020999999998</v>
      </c>
      <c r="H12474" s="2">
        <f t="shared" si="777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tr">
        <f t="shared" si="779"/>
        <v>loss</v>
      </c>
      <c r="P12474" s="2" t="s">
        <v>17</v>
      </c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778"/>
        <v>Good Sales</v>
      </c>
      <c r="F12475" s="2">
        <v>0.06</v>
      </c>
      <c r="G12475" s="2">
        <f t="shared" si="776"/>
        <v>68.255999999999986</v>
      </c>
      <c r="H12475" s="2">
        <f t="shared" si="777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tr">
        <f t="shared" si="779"/>
        <v>loss</v>
      </c>
      <c r="P12475" s="2" t="s">
        <v>34</v>
      </c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778"/>
        <v>concerning</v>
      </c>
      <c r="F12476" s="2">
        <v>0.05</v>
      </c>
      <c r="G12476" s="2">
        <f t="shared" si="776"/>
        <v>36.594000000000001</v>
      </c>
      <c r="H12476" s="2">
        <f t="shared" si="777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tr">
        <f t="shared" si="779"/>
        <v>loss</v>
      </c>
      <c r="P12476" s="2" t="s">
        <v>39</v>
      </c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778"/>
        <v>Good Sales</v>
      </c>
      <c r="F12477" s="2">
        <v>0.4</v>
      </c>
      <c r="G12477" s="2">
        <f t="shared" si="776"/>
        <v>1822.8320000000001</v>
      </c>
      <c r="H12477" s="2">
        <f t="shared" si="777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tr">
        <f t="shared" si="779"/>
        <v>profit</v>
      </c>
      <c r="P12477" s="2" t="s">
        <v>39</v>
      </c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778"/>
        <v>Good Sales</v>
      </c>
      <c r="F12478" s="2">
        <v>0.25</v>
      </c>
      <c r="G12478" s="2">
        <f t="shared" si="776"/>
        <v>588.25</v>
      </c>
      <c r="H12478" s="2">
        <f t="shared" si="777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tr">
        <f t="shared" si="779"/>
        <v>loss</v>
      </c>
      <c r="P12478" s="2" t="s">
        <v>23</v>
      </c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778"/>
        <v>Good Sales</v>
      </c>
      <c r="F12479" s="2">
        <v>0.18</v>
      </c>
      <c r="G12479" s="2">
        <f t="shared" si="776"/>
        <v>691.33319999999992</v>
      </c>
      <c r="H12479" s="2">
        <f t="shared" si="777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tr">
        <f t="shared" si="779"/>
        <v>loss</v>
      </c>
      <c r="P12479" s="2" t="s">
        <v>48</v>
      </c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778"/>
        <v>concerning</v>
      </c>
      <c r="F12480" s="2">
        <v>0.23</v>
      </c>
      <c r="G12480" s="2">
        <f t="shared" si="776"/>
        <v>123.4341</v>
      </c>
      <c r="H12480" s="2">
        <f t="shared" si="777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tr">
        <f t="shared" si="779"/>
        <v>loss</v>
      </c>
      <c r="P12480" s="2" t="s">
        <v>39</v>
      </c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778"/>
        <v>concerning</v>
      </c>
      <c r="F12481" s="2">
        <v>0.21</v>
      </c>
      <c r="G12481" s="2">
        <f t="shared" si="776"/>
        <v>80.131799999999998</v>
      </c>
      <c r="H12481" s="2">
        <f t="shared" si="777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tr">
        <f t="shared" si="779"/>
        <v>loss</v>
      </c>
      <c r="P12481" s="2" t="s">
        <v>17</v>
      </c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778"/>
        <v>Good Sales</v>
      </c>
      <c r="F12482" s="2">
        <v>0.39</v>
      </c>
      <c r="G12482" s="2">
        <f t="shared" ref="G12482:G12545" si="780">D12482*F12482</f>
        <v>984.66420000000016</v>
      </c>
      <c r="H12482" s="2">
        <f t="shared" ref="H12482:H12545" si="781">D12482-G12482</f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tr">
        <f t="shared" si="779"/>
        <v>loss</v>
      </c>
      <c r="P12482" s="2" t="s">
        <v>23</v>
      </c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782">IF(D12483&gt;800,"Good Sales","concerning")</f>
        <v>Good Sales</v>
      </c>
      <c r="F12483" s="2">
        <v>0</v>
      </c>
      <c r="G12483" s="2">
        <f t="shared" si="780"/>
        <v>0</v>
      </c>
      <c r="H12483" s="2">
        <f t="shared" si="781"/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tr">
        <f t="shared" ref="O12483:O12546" si="783">IF(N12483&gt;800,"profit","loss")</f>
        <v>loss</v>
      </c>
      <c r="P12483" s="2" t="s">
        <v>34</v>
      </c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782"/>
        <v>concerning</v>
      </c>
      <c r="F12484" s="2">
        <v>0.22</v>
      </c>
      <c r="G12484" s="2">
        <f t="shared" si="780"/>
        <v>27.291</v>
      </c>
      <c r="H12484" s="2">
        <f t="shared" si="78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tr">
        <f t="shared" si="783"/>
        <v>loss</v>
      </c>
      <c r="P12484" s="2" t="s">
        <v>39</v>
      </c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782"/>
        <v>Good Sales</v>
      </c>
      <c r="F12485" s="2">
        <v>0.08</v>
      </c>
      <c r="G12485" s="2">
        <f t="shared" si="780"/>
        <v>79.851200000000006</v>
      </c>
      <c r="H12485" s="2">
        <f t="shared" si="78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tr">
        <f t="shared" si="783"/>
        <v>loss</v>
      </c>
      <c r="P12485" s="2" t="s">
        <v>48</v>
      </c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782"/>
        <v>Good Sales</v>
      </c>
      <c r="F12486" s="2">
        <v>0.15</v>
      </c>
      <c r="G12486" s="2">
        <f t="shared" si="780"/>
        <v>175.79999999999998</v>
      </c>
      <c r="H12486" s="2">
        <f t="shared" si="78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tr">
        <f t="shared" si="783"/>
        <v>loss</v>
      </c>
      <c r="P12486" s="2" t="s">
        <v>34</v>
      </c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782"/>
        <v>Good Sales</v>
      </c>
      <c r="F12487" s="2">
        <v>0.06</v>
      </c>
      <c r="G12487" s="2">
        <f t="shared" si="780"/>
        <v>90.820800000000006</v>
      </c>
      <c r="H12487" s="2">
        <f t="shared" si="78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tr">
        <f t="shared" si="783"/>
        <v>loss</v>
      </c>
      <c r="P12487" s="2" t="s">
        <v>23</v>
      </c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782"/>
        <v>Good Sales</v>
      </c>
      <c r="F12488" s="2">
        <v>0.21</v>
      </c>
      <c r="G12488" s="2">
        <f t="shared" si="780"/>
        <v>923.98320000000001</v>
      </c>
      <c r="H12488" s="2">
        <f t="shared" si="78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tr">
        <f t="shared" si="783"/>
        <v>loss</v>
      </c>
      <c r="P12488" s="2" t="s">
        <v>23</v>
      </c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782"/>
        <v>Good Sales</v>
      </c>
      <c r="F12489" s="2">
        <v>0.32</v>
      </c>
      <c r="G12489" s="2">
        <f t="shared" si="780"/>
        <v>691.50399999999991</v>
      </c>
      <c r="H12489" s="2">
        <f t="shared" si="78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tr">
        <f t="shared" si="783"/>
        <v>loss</v>
      </c>
      <c r="P12489" s="2" t="s">
        <v>39</v>
      </c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782"/>
        <v>Good Sales</v>
      </c>
      <c r="F12490" s="2">
        <v>0.33</v>
      </c>
      <c r="G12490" s="2">
        <f t="shared" si="780"/>
        <v>1131.6425999999999</v>
      </c>
      <c r="H12490" s="2">
        <f t="shared" si="78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tr">
        <f t="shared" si="783"/>
        <v>loss</v>
      </c>
      <c r="P12490" s="2" t="s">
        <v>39</v>
      </c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782"/>
        <v>concerning</v>
      </c>
      <c r="F12491" s="2">
        <v>0.4</v>
      </c>
      <c r="G12491" s="2">
        <f t="shared" si="780"/>
        <v>76.055999999999997</v>
      </c>
      <c r="H12491" s="2">
        <f t="shared" si="78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tr">
        <f t="shared" si="783"/>
        <v>loss</v>
      </c>
      <c r="P12491" s="2" t="s">
        <v>23</v>
      </c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782"/>
        <v>Good Sales</v>
      </c>
      <c r="F12492" s="2">
        <v>0.41</v>
      </c>
      <c r="G12492" s="2">
        <f t="shared" si="780"/>
        <v>1676.1783999999998</v>
      </c>
      <c r="H12492" s="2">
        <f t="shared" si="78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tr">
        <f t="shared" si="783"/>
        <v>profit</v>
      </c>
      <c r="P12492" s="2" t="s">
        <v>28</v>
      </c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782"/>
        <v>Good Sales</v>
      </c>
      <c r="F12493" s="2">
        <v>0.3</v>
      </c>
      <c r="G12493" s="2">
        <f t="shared" si="780"/>
        <v>383.28299999999996</v>
      </c>
      <c r="H12493" s="2">
        <f t="shared" si="78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tr">
        <f t="shared" si="783"/>
        <v>loss</v>
      </c>
      <c r="P12493" s="2" t="s">
        <v>34</v>
      </c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782"/>
        <v>Good Sales</v>
      </c>
      <c r="F12494" s="2">
        <v>0.18</v>
      </c>
      <c r="G12494" s="2">
        <f t="shared" si="780"/>
        <v>290.57220000000001</v>
      </c>
      <c r="H12494" s="2">
        <f t="shared" si="78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tr">
        <f t="shared" si="783"/>
        <v>loss</v>
      </c>
      <c r="P12494" s="2" t="s">
        <v>48</v>
      </c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782"/>
        <v>concerning</v>
      </c>
      <c r="F12495" s="2">
        <v>0.03</v>
      </c>
      <c r="G12495" s="2">
        <f t="shared" si="780"/>
        <v>9.6527999999999992</v>
      </c>
      <c r="H12495" s="2">
        <f t="shared" si="78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tr">
        <f t="shared" si="783"/>
        <v>loss</v>
      </c>
      <c r="P12495" s="2" t="s">
        <v>34</v>
      </c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782"/>
        <v>Good Sales</v>
      </c>
      <c r="F12496" s="2">
        <v>0.02</v>
      </c>
      <c r="G12496" s="2">
        <f t="shared" si="780"/>
        <v>42.15</v>
      </c>
      <c r="H12496" s="2">
        <f t="shared" si="78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tr">
        <f t="shared" si="783"/>
        <v>loss</v>
      </c>
      <c r="P12496" s="2" t="s">
        <v>48</v>
      </c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782"/>
        <v>Good Sales</v>
      </c>
      <c r="F12497" s="2">
        <v>0.06</v>
      </c>
      <c r="G12497" s="2">
        <f t="shared" si="780"/>
        <v>256.65780000000001</v>
      </c>
      <c r="H12497" s="2">
        <f t="shared" si="78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tr">
        <f t="shared" si="783"/>
        <v>loss</v>
      </c>
      <c r="P12497" s="2" t="s">
        <v>23</v>
      </c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782"/>
        <v>Good Sales</v>
      </c>
      <c r="F12498" s="2">
        <v>0.49</v>
      </c>
      <c r="G12498" s="2">
        <f t="shared" si="780"/>
        <v>958.34199999999998</v>
      </c>
      <c r="H12498" s="2">
        <f t="shared" si="78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tr">
        <f t="shared" si="783"/>
        <v>loss</v>
      </c>
      <c r="P12498" s="2" t="s">
        <v>48</v>
      </c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782"/>
        <v>Good Sales</v>
      </c>
      <c r="F12499" s="2">
        <v>0.39</v>
      </c>
      <c r="G12499" s="2">
        <f t="shared" si="780"/>
        <v>1775.3463000000002</v>
      </c>
      <c r="H12499" s="2">
        <f t="shared" si="78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tr">
        <f t="shared" si="783"/>
        <v>profit</v>
      </c>
      <c r="P12499" s="2" t="s">
        <v>48</v>
      </c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782"/>
        <v>Good Sales</v>
      </c>
      <c r="F12500" s="2">
        <v>0.2</v>
      </c>
      <c r="G12500" s="2">
        <f t="shared" si="780"/>
        <v>870.09799999999996</v>
      </c>
      <c r="H12500" s="2">
        <f t="shared" si="78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tr">
        <f t="shared" si="783"/>
        <v>profit</v>
      </c>
      <c r="P12500" s="2" t="s">
        <v>17</v>
      </c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782"/>
        <v>concerning</v>
      </c>
      <c r="F12501" s="2">
        <v>0.23</v>
      </c>
      <c r="G12501" s="2">
        <f t="shared" si="780"/>
        <v>92.830300000000008</v>
      </c>
      <c r="H12501" s="2">
        <f t="shared" si="78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tr">
        <f t="shared" si="783"/>
        <v>loss</v>
      </c>
      <c r="P12501" s="2" t="s">
        <v>23</v>
      </c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782"/>
        <v>Good Sales</v>
      </c>
      <c r="F12502" s="2">
        <v>0.37</v>
      </c>
      <c r="G12502" s="2">
        <f t="shared" si="780"/>
        <v>590.45709999999997</v>
      </c>
      <c r="H12502" s="2">
        <f t="shared" si="78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tr">
        <f t="shared" si="783"/>
        <v>loss</v>
      </c>
      <c r="P12502" s="2" t="s">
        <v>39</v>
      </c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782"/>
        <v>Good Sales</v>
      </c>
      <c r="F12503" s="2">
        <v>0.26</v>
      </c>
      <c r="G12503" s="2">
        <f t="shared" si="780"/>
        <v>1185.8704</v>
      </c>
      <c r="H12503" s="2">
        <f t="shared" si="78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tr">
        <f t="shared" si="783"/>
        <v>loss</v>
      </c>
      <c r="P12503" s="2" t="s">
        <v>39</v>
      </c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782"/>
        <v>concerning</v>
      </c>
      <c r="F12504" s="2">
        <v>0.18</v>
      </c>
      <c r="G12504" s="2">
        <f t="shared" si="780"/>
        <v>44.290799999999997</v>
      </c>
      <c r="H12504" s="2">
        <f t="shared" si="78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tr">
        <f t="shared" si="783"/>
        <v>loss</v>
      </c>
      <c r="P12504" s="2" t="s">
        <v>39</v>
      </c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782"/>
        <v>Good Sales</v>
      </c>
      <c r="F12505" s="2">
        <v>0.17</v>
      </c>
      <c r="G12505" s="2">
        <f t="shared" si="780"/>
        <v>654.91820000000007</v>
      </c>
      <c r="H12505" s="2">
        <f t="shared" si="78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tr">
        <f t="shared" si="783"/>
        <v>profit</v>
      </c>
      <c r="P12505" s="2" t="s">
        <v>17</v>
      </c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782"/>
        <v>Good Sales</v>
      </c>
      <c r="F12506" s="2">
        <v>0.1</v>
      </c>
      <c r="G12506" s="2">
        <f t="shared" si="780"/>
        <v>454.15000000000003</v>
      </c>
      <c r="H12506" s="2">
        <f t="shared" si="78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tr">
        <f t="shared" si="783"/>
        <v>profit</v>
      </c>
      <c r="P12506" s="2" t="s">
        <v>39</v>
      </c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782"/>
        <v>Good Sales</v>
      </c>
      <c r="F12507" s="2">
        <v>0.44</v>
      </c>
      <c r="G12507" s="2">
        <f t="shared" si="780"/>
        <v>1705.1804</v>
      </c>
      <c r="H12507" s="2">
        <f t="shared" si="78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tr">
        <f t="shared" si="783"/>
        <v>loss</v>
      </c>
      <c r="P12507" s="2" t="s">
        <v>23</v>
      </c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782"/>
        <v>Good Sales</v>
      </c>
      <c r="F12508" s="2">
        <v>0.21</v>
      </c>
      <c r="G12508" s="2">
        <f t="shared" si="780"/>
        <v>786.38490000000002</v>
      </c>
      <c r="H12508" s="2">
        <f t="shared" si="78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tr">
        <f t="shared" si="783"/>
        <v>profit</v>
      </c>
      <c r="P12508" s="2" t="s">
        <v>28</v>
      </c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782"/>
        <v>Good Sales</v>
      </c>
      <c r="F12509" s="2">
        <v>0.38</v>
      </c>
      <c r="G12509" s="2">
        <f t="shared" si="780"/>
        <v>1608.3271999999999</v>
      </c>
      <c r="H12509" s="2">
        <f t="shared" si="78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tr">
        <f t="shared" si="783"/>
        <v>loss</v>
      </c>
      <c r="P12509" s="2" t="s">
        <v>17</v>
      </c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782"/>
        <v>Good Sales</v>
      </c>
      <c r="F12510" s="2">
        <v>0.28999999999999998</v>
      </c>
      <c r="G12510" s="2">
        <f t="shared" si="780"/>
        <v>975.08729999999991</v>
      </c>
      <c r="H12510" s="2">
        <f t="shared" si="78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tr">
        <f t="shared" si="783"/>
        <v>loss</v>
      </c>
      <c r="P12510" s="2" t="s">
        <v>17</v>
      </c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782"/>
        <v>Good Sales</v>
      </c>
      <c r="F12511" s="2">
        <v>0.38</v>
      </c>
      <c r="G12511" s="2">
        <f t="shared" si="780"/>
        <v>825.80460000000005</v>
      </c>
      <c r="H12511" s="2">
        <f t="shared" si="78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tr">
        <f t="shared" si="783"/>
        <v>loss</v>
      </c>
      <c r="P12511" s="2" t="s">
        <v>39</v>
      </c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782"/>
        <v>concerning</v>
      </c>
      <c r="F12512" s="2">
        <v>0.16</v>
      </c>
      <c r="G12512" s="2">
        <f t="shared" si="780"/>
        <v>65.2</v>
      </c>
      <c r="H12512" s="2">
        <f t="shared" si="78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tr">
        <f t="shared" si="783"/>
        <v>loss</v>
      </c>
      <c r="P12512" s="2" t="s">
        <v>28</v>
      </c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782"/>
        <v>Good Sales</v>
      </c>
      <c r="F12513" s="2">
        <v>0.38</v>
      </c>
      <c r="G12513" s="2">
        <f t="shared" si="780"/>
        <v>1505.1952000000001</v>
      </c>
      <c r="H12513" s="2">
        <f t="shared" si="78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tr">
        <f t="shared" si="783"/>
        <v>loss</v>
      </c>
      <c r="P12513" s="2" t="s">
        <v>48</v>
      </c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782"/>
        <v>Good Sales</v>
      </c>
      <c r="F12514" s="2">
        <v>0.39</v>
      </c>
      <c r="G12514" s="2">
        <f t="shared" si="780"/>
        <v>1768.9386</v>
      </c>
      <c r="H12514" s="2">
        <f t="shared" si="78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tr">
        <f t="shared" si="783"/>
        <v>loss</v>
      </c>
      <c r="P12514" s="2" t="s">
        <v>48</v>
      </c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782"/>
        <v>Good Sales</v>
      </c>
      <c r="F12515" s="2">
        <v>0.05</v>
      </c>
      <c r="G12515" s="2">
        <f t="shared" si="780"/>
        <v>130.33850000000001</v>
      </c>
      <c r="H12515" s="2">
        <f t="shared" si="78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tr">
        <f t="shared" si="783"/>
        <v>loss</v>
      </c>
      <c r="P12515" s="2" t="s">
        <v>39</v>
      </c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782"/>
        <v>Good Sales</v>
      </c>
      <c r="F12516" s="2">
        <v>0.05</v>
      </c>
      <c r="G12516" s="2">
        <f t="shared" si="780"/>
        <v>135.465</v>
      </c>
      <c r="H12516" s="2">
        <f t="shared" si="78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tr">
        <f t="shared" si="783"/>
        <v>loss</v>
      </c>
      <c r="P12516" s="2" t="s">
        <v>34</v>
      </c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782"/>
        <v>Good Sales</v>
      </c>
      <c r="F12517" s="2">
        <v>0.49</v>
      </c>
      <c r="G12517" s="2">
        <f t="shared" si="780"/>
        <v>1017.2939</v>
      </c>
      <c r="H12517" s="2">
        <f t="shared" si="78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tr">
        <f t="shared" si="783"/>
        <v>loss</v>
      </c>
      <c r="P12517" s="2" t="s">
        <v>39</v>
      </c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782"/>
        <v>Good Sales</v>
      </c>
      <c r="F12518" s="2">
        <v>0.06</v>
      </c>
      <c r="G12518" s="2">
        <f t="shared" si="780"/>
        <v>257.92320000000001</v>
      </c>
      <c r="H12518" s="2">
        <f t="shared" si="78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tr">
        <f t="shared" si="783"/>
        <v>profit</v>
      </c>
      <c r="P12518" s="2" t="s">
        <v>39</v>
      </c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782"/>
        <v>concerning</v>
      </c>
      <c r="F12519" s="2">
        <v>0.34</v>
      </c>
      <c r="G12519" s="2">
        <f t="shared" si="780"/>
        <v>58.663600000000002</v>
      </c>
      <c r="H12519" s="2">
        <f t="shared" si="78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tr">
        <f t="shared" si="783"/>
        <v>loss</v>
      </c>
      <c r="P12519" s="2" t="s">
        <v>39</v>
      </c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782"/>
        <v>Good Sales</v>
      </c>
      <c r="F12520" s="2">
        <v>0.37</v>
      </c>
      <c r="G12520" s="2">
        <f t="shared" si="780"/>
        <v>1169.3072999999999</v>
      </c>
      <c r="H12520" s="2">
        <f t="shared" si="78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tr">
        <f t="shared" si="783"/>
        <v>loss</v>
      </c>
      <c r="P12520" s="2" t="s">
        <v>23</v>
      </c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782"/>
        <v>Good Sales</v>
      </c>
      <c r="F12521" s="2">
        <v>0.03</v>
      </c>
      <c r="G12521" s="2">
        <f t="shared" si="780"/>
        <v>136.38959999999997</v>
      </c>
      <c r="H12521" s="2">
        <f t="shared" si="78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tr">
        <f t="shared" si="783"/>
        <v>profit</v>
      </c>
      <c r="P12521" s="2" t="s">
        <v>48</v>
      </c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782"/>
        <v>concerning</v>
      </c>
      <c r="F12522" s="2">
        <v>0.37</v>
      </c>
      <c r="G12522" s="2">
        <f t="shared" si="780"/>
        <v>224.14229999999998</v>
      </c>
      <c r="H12522" s="2">
        <f t="shared" si="78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tr">
        <f t="shared" si="783"/>
        <v>loss</v>
      </c>
      <c r="P12522" s="2" t="s">
        <v>39</v>
      </c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782"/>
        <v>Good Sales</v>
      </c>
      <c r="F12523" s="2">
        <v>0.21</v>
      </c>
      <c r="G12523" s="2">
        <f t="shared" si="780"/>
        <v>1007.9811</v>
      </c>
      <c r="H12523" s="2">
        <f t="shared" si="78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tr">
        <f t="shared" si="783"/>
        <v>profit</v>
      </c>
      <c r="P12523" s="2" t="s">
        <v>28</v>
      </c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782"/>
        <v>Good Sales</v>
      </c>
      <c r="F12524" s="2">
        <v>0.14000000000000001</v>
      </c>
      <c r="G12524" s="2">
        <f t="shared" si="780"/>
        <v>677.82680000000005</v>
      </c>
      <c r="H12524" s="2">
        <f t="shared" si="78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tr">
        <f t="shared" si="783"/>
        <v>profit</v>
      </c>
      <c r="P12524" s="2" t="s">
        <v>34</v>
      </c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782"/>
        <v>Good Sales</v>
      </c>
      <c r="F12525" s="2">
        <v>0.33</v>
      </c>
      <c r="G12525" s="2">
        <f t="shared" si="780"/>
        <v>1536.4701000000002</v>
      </c>
      <c r="H12525" s="2">
        <f t="shared" si="78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tr">
        <f t="shared" si="783"/>
        <v>profit</v>
      </c>
      <c r="P12525" s="2" t="s">
        <v>23</v>
      </c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782"/>
        <v>Good Sales</v>
      </c>
      <c r="F12526" s="2">
        <v>0.42</v>
      </c>
      <c r="G12526" s="2">
        <f t="shared" si="780"/>
        <v>993.92160000000001</v>
      </c>
      <c r="H12526" s="2">
        <f t="shared" si="78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tr">
        <f t="shared" si="783"/>
        <v>loss</v>
      </c>
      <c r="P12526" s="2" t="s">
        <v>39</v>
      </c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782"/>
        <v>Good Sales</v>
      </c>
      <c r="F12527" s="2">
        <v>0.28999999999999998</v>
      </c>
      <c r="G12527" s="2">
        <f t="shared" si="780"/>
        <v>573.19949999999994</v>
      </c>
      <c r="H12527" s="2">
        <f t="shared" si="78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tr">
        <f t="shared" si="783"/>
        <v>loss</v>
      </c>
      <c r="P12527" s="2" t="s">
        <v>34</v>
      </c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782"/>
        <v>Good Sales</v>
      </c>
      <c r="F12528" s="2">
        <v>0.44</v>
      </c>
      <c r="G12528" s="2">
        <f t="shared" si="780"/>
        <v>1566.0216</v>
      </c>
      <c r="H12528" s="2">
        <f t="shared" si="78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tr">
        <f t="shared" si="783"/>
        <v>loss</v>
      </c>
      <c r="P12528" s="2" t="s">
        <v>23</v>
      </c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782"/>
        <v>Good Sales</v>
      </c>
      <c r="F12529" s="2">
        <v>0.01</v>
      </c>
      <c r="G12529" s="2">
        <f t="shared" si="780"/>
        <v>16.6158</v>
      </c>
      <c r="H12529" s="2">
        <f t="shared" si="78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tr">
        <f t="shared" si="783"/>
        <v>loss</v>
      </c>
      <c r="P12529" s="2" t="s">
        <v>17</v>
      </c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782"/>
        <v>concerning</v>
      </c>
      <c r="F12530" s="2">
        <v>0.37</v>
      </c>
      <c r="G12530" s="2">
        <f t="shared" si="780"/>
        <v>160.9093</v>
      </c>
      <c r="H12530" s="2">
        <f t="shared" si="78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tr">
        <f t="shared" si="783"/>
        <v>loss</v>
      </c>
      <c r="P12530" s="2" t="s">
        <v>34</v>
      </c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782"/>
        <v>Good Sales</v>
      </c>
      <c r="F12531" s="2">
        <v>0.08</v>
      </c>
      <c r="G12531" s="2">
        <f t="shared" si="780"/>
        <v>361.35760000000005</v>
      </c>
      <c r="H12531" s="2">
        <f t="shared" si="78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tr">
        <f t="shared" si="783"/>
        <v>loss</v>
      </c>
      <c r="P12531" s="2" t="s">
        <v>48</v>
      </c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782"/>
        <v>Good Sales</v>
      </c>
      <c r="F12532" s="2">
        <v>0.14000000000000001</v>
      </c>
      <c r="G12532" s="2">
        <f t="shared" si="780"/>
        <v>449.51060000000001</v>
      </c>
      <c r="H12532" s="2">
        <f t="shared" si="78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tr">
        <f t="shared" si="783"/>
        <v>loss</v>
      </c>
      <c r="P12532" s="2" t="s">
        <v>48</v>
      </c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782"/>
        <v>Good Sales</v>
      </c>
      <c r="F12533" s="2">
        <v>0.28999999999999998</v>
      </c>
      <c r="G12533" s="2">
        <f t="shared" si="780"/>
        <v>323.36739999999998</v>
      </c>
      <c r="H12533" s="2">
        <f t="shared" si="78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tr">
        <f t="shared" si="783"/>
        <v>loss</v>
      </c>
      <c r="P12533" s="2" t="s">
        <v>48</v>
      </c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782"/>
        <v>concerning</v>
      </c>
      <c r="F12534" s="2">
        <v>0.14000000000000001</v>
      </c>
      <c r="G12534" s="2">
        <f t="shared" si="780"/>
        <v>26.628</v>
      </c>
      <c r="H12534" s="2">
        <f t="shared" si="78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tr">
        <f t="shared" si="783"/>
        <v>loss</v>
      </c>
      <c r="P12534" s="2" t="s">
        <v>34</v>
      </c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782"/>
        <v>Good Sales</v>
      </c>
      <c r="F12535" s="2">
        <v>0.08</v>
      </c>
      <c r="G12535" s="2">
        <f t="shared" si="780"/>
        <v>291.61840000000001</v>
      </c>
      <c r="H12535" s="2">
        <f t="shared" si="78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tr">
        <f t="shared" si="783"/>
        <v>loss</v>
      </c>
      <c r="P12535" s="2" t="s">
        <v>23</v>
      </c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782"/>
        <v>Good Sales</v>
      </c>
      <c r="F12536" s="2">
        <v>0.44</v>
      </c>
      <c r="G12536" s="2">
        <f t="shared" si="780"/>
        <v>1882.6368000000002</v>
      </c>
      <c r="H12536" s="2">
        <f t="shared" si="78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tr">
        <f t="shared" si="783"/>
        <v>profit</v>
      </c>
      <c r="P12536" s="2" t="s">
        <v>39</v>
      </c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782"/>
        <v>Good Sales</v>
      </c>
      <c r="F12537" s="2">
        <v>0.45</v>
      </c>
      <c r="G12537" s="2">
        <f t="shared" si="780"/>
        <v>939.45150000000001</v>
      </c>
      <c r="H12537" s="2">
        <f t="shared" si="78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tr">
        <f t="shared" si="783"/>
        <v>loss</v>
      </c>
      <c r="P12537" s="2" t="s">
        <v>39</v>
      </c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782"/>
        <v>concerning</v>
      </c>
      <c r="F12538" s="2">
        <v>0.02</v>
      </c>
      <c r="G12538" s="2">
        <f t="shared" si="780"/>
        <v>9.927999999999999</v>
      </c>
      <c r="H12538" s="2">
        <f t="shared" si="78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tr">
        <f t="shared" si="783"/>
        <v>loss</v>
      </c>
      <c r="P12538" s="2" t="s">
        <v>28</v>
      </c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782"/>
        <v>Good Sales</v>
      </c>
      <c r="F12539" s="2">
        <v>0.25</v>
      </c>
      <c r="G12539" s="2">
        <f t="shared" si="780"/>
        <v>819.56</v>
      </c>
      <c r="H12539" s="2">
        <f t="shared" si="78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tr">
        <f t="shared" si="783"/>
        <v>loss</v>
      </c>
      <c r="P12539" s="2" t="s">
        <v>39</v>
      </c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782"/>
        <v>Good Sales</v>
      </c>
      <c r="F12540" s="2">
        <v>0.1</v>
      </c>
      <c r="G12540" s="2">
        <f t="shared" si="780"/>
        <v>155.495</v>
      </c>
      <c r="H12540" s="2">
        <f t="shared" si="78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tr">
        <f t="shared" si="783"/>
        <v>loss</v>
      </c>
      <c r="P12540" s="2" t="s">
        <v>48</v>
      </c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782"/>
        <v>Good Sales</v>
      </c>
      <c r="F12541" s="2">
        <v>0.43</v>
      </c>
      <c r="G12541" s="2">
        <f t="shared" si="780"/>
        <v>346.2962</v>
      </c>
      <c r="H12541" s="2">
        <f t="shared" si="78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tr">
        <f t="shared" si="783"/>
        <v>loss</v>
      </c>
      <c r="P12541" s="2" t="s">
        <v>23</v>
      </c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782"/>
        <v>Good Sales</v>
      </c>
      <c r="F12542" s="2">
        <v>0.23</v>
      </c>
      <c r="G12542" s="2">
        <f t="shared" si="780"/>
        <v>598.21620000000007</v>
      </c>
      <c r="H12542" s="2">
        <f t="shared" si="78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tr">
        <f t="shared" si="783"/>
        <v>loss</v>
      </c>
      <c r="P12542" s="2" t="s">
        <v>39</v>
      </c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782"/>
        <v>Good Sales</v>
      </c>
      <c r="F12543" s="2">
        <v>0.24</v>
      </c>
      <c r="G12543" s="2">
        <f t="shared" si="780"/>
        <v>590.6472</v>
      </c>
      <c r="H12543" s="2">
        <f t="shared" si="78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tr">
        <f t="shared" si="783"/>
        <v>loss</v>
      </c>
      <c r="P12543" s="2" t="s">
        <v>17</v>
      </c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782"/>
        <v>Good Sales</v>
      </c>
      <c r="F12544" s="2">
        <v>0.31</v>
      </c>
      <c r="G12544" s="2">
        <f t="shared" si="780"/>
        <v>815.97579999999994</v>
      </c>
      <c r="H12544" s="2">
        <f t="shared" si="78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tr">
        <f t="shared" si="783"/>
        <v>loss</v>
      </c>
      <c r="P12544" s="2" t="s">
        <v>17</v>
      </c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782"/>
        <v>Good Sales</v>
      </c>
      <c r="F12545" s="2">
        <v>0.03</v>
      </c>
      <c r="G12545" s="2">
        <f t="shared" si="780"/>
        <v>124.11810000000001</v>
      </c>
      <c r="H12545" s="2">
        <f t="shared" si="78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tr">
        <f t="shared" si="783"/>
        <v>loss</v>
      </c>
      <c r="P12545" s="2" t="s">
        <v>28</v>
      </c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782"/>
        <v>Good Sales</v>
      </c>
      <c r="F12546" s="2">
        <v>0.06</v>
      </c>
      <c r="G12546" s="2">
        <f t="shared" ref="G12546:G12609" si="784">D12546*F12546</f>
        <v>148.4562</v>
      </c>
      <c r="H12546" s="2">
        <f t="shared" ref="H12546:H12609" si="785">D12546-G12546</f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tr">
        <f t="shared" si="783"/>
        <v>loss</v>
      </c>
      <c r="P12546" s="2" t="s">
        <v>17</v>
      </c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786">IF(D12547&gt;800,"Good Sales","concerning")</f>
        <v>Good Sales</v>
      </c>
      <c r="F12547" s="2">
        <v>0.25</v>
      </c>
      <c r="G12547" s="2">
        <f t="shared" si="784"/>
        <v>1128.1624999999999</v>
      </c>
      <c r="H12547" s="2">
        <f t="shared" si="785"/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tr">
        <f t="shared" ref="O12547:O12610" si="787">IF(N12547&gt;800,"profit","loss")</f>
        <v>loss</v>
      </c>
      <c r="P12547" s="2" t="s">
        <v>17</v>
      </c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786"/>
        <v>Good Sales</v>
      </c>
      <c r="F12548" s="2">
        <v>0.48</v>
      </c>
      <c r="G12548" s="2">
        <f t="shared" si="784"/>
        <v>2027.9376</v>
      </c>
      <c r="H12548" s="2">
        <f t="shared" si="785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tr">
        <f t="shared" si="787"/>
        <v>loss</v>
      </c>
      <c r="P12548" s="2" t="s">
        <v>48</v>
      </c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786"/>
        <v>Good Sales</v>
      </c>
      <c r="F12549" s="2">
        <v>0.42</v>
      </c>
      <c r="G12549" s="2">
        <f t="shared" si="784"/>
        <v>1381.9974</v>
      </c>
      <c r="H12549" s="2">
        <f t="shared" si="785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tr">
        <f t="shared" si="787"/>
        <v>loss</v>
      </c>
      <c r="P12549" s="2" t="s">
        <v>28</v>
      </c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786"/>
        <v>concerning</v>
      </c>
      <c r="F12550" s="2">
        <v>0.44</v>
      </c>
      <c r="G12550" s="2">
        <f t="shared" si="784"/>
        <v>166.57079999999999</v>
      </c>
      <c r="H12550" s="2">
        <f t="shared" si="785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tr">
        <f t="shared" si="787"/>
        <v>loss</v>
      </c>
      <c r="P12550" s="2" t="s">
        <v>28</v>
      </c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786"/>
        <v>Good Sales</v>
      </c>
      <c r="F12551" s="2">
        <v>7.0000000000000007E-2</v>
      </c>
      <c r="G12551" s="2">
        <f t="shared" si="784"/>
        <v>303.67610000000002</v>
      </c>
      <c r="H12551" s="2">
        <f t="shared" si="785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tr">
        <f t="shared" si="787"/>
        <v>loss</v>
      </c>
      <c r="P12551" s="2" t="s">
        <v>34</v>
      </c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786"/>
        <v>Good Sales</v>
      </c>
      <c r="F12552" s="2">
        <v>0.48</v>
      </c>
      <c r="G12552" s="2">
        <f t="shared" si="784"/>
        <v>2177.904</v>
      </c>
      <c r="H12552" s="2">
        <f t="shared" si="785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tr">
        <f t="shared" si="787"/>
        <v>loss</v>
      </c>
      <c r="P12552" s="2" t="s">
        <v>34</v>
      </c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786"/>
        <v>Good Sales</v>
      </c>
      <c r="F12553" s="2">
        <v>0.36</v>
      </c>
      <c r="G12553" s="2">
        <f t="shared" si="784"/>
        <v>697.58280000000002</v>
      </c>
      <c r="H12553" s="2">
        <f t="shared" si="785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tr">
        <f t="shared" si="787"/>
        <v>loss</v>
      </c>
      <c r="P12553" s="2" t="s">
        <v>28</v>
      </c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786"/>
        <v>Good Sales</v>
      </c>
      <c r="F12554" s="2">
        <v>0.16</v>
      </c>
      <c r="G12554" s="2">
        <f t="shared" si="784"/>
        <v>428.50239999999997</v>
      </c>
      <c r="H12554" s="2">
        <f t="shared" si="785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tr">
        <f t="shared" si="787"/>
        <v>loss</v>
      </c>
      <c r="P12554" s="2" t="s">
        <v>34</v>
      </c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786"/>
        <v>Good Sales</v>
      </c>
      <c r="F12555" s="2">
        <v>0.43</v>
      </c>
      <c r="G12555" s="2">
        <f t="shared" si="784"/>
        <v>635.11</v>
      </c>
      <c r="H12555" s="2">
        <f t="shared" si="785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tr">
        <f t="shared" si="787"/>
        <v>loss</v>
      </c>
      <c r="P12555" s="2" t="s">
        <v>39</v>
      </c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786"/>
        <v>concerning</v>
      </c>
      <c r="F12556" s="2">
        <v>0.37</v>
      </c>
      <c r="G12556" s="2">
        <f t="shared" si="784"/>
        <v>63.680700000000002</v>
      </c>
      <c r="H12556" s="2">
        <f t="shared" si="785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tr">
        <f t="shared" si="787"/>
        <v>loss</v>
      </c>
      <c r="P12556" s="2" t="s">
        <v>23</v>
      </c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786"/>
        <v>Good Sales</v>
      </c>
      <c r="F12557" s="2">
        <v>0.37</v>
      </c>
      <c r="G12557" s="2">
        <f t="shared" si="784"/>
        <v>906.24469999999997</v>
      </c>
      <c r="H12557" s="2">
        <f t="shared" si="785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tr">
        <f t="shared" si="787"/>
        <v>loss</v>
      </c>
      <c r="P12557" s="2" t="s">
        <v>39</v>
      </c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786"/>
        <v>concerning</v>
      </c>
      <c r="F12558" s="2">
        <v>0.37</v>
      </c>
      <c r="G12558" s="2">
        <f t="shared" si="784"/>
        <v>271.52820000000003</v>
      </c>
      <c r="H12558" s="2">
        <f t="shared" si="785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tr">
        <f t="shared" si="787"/>
        <v>loss</v>
      </c>
      <c r="P12558" s="2" t="s">
        <v>23</v>
      </c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786"/>
        <v>Good Sales</v>
      </c>
      <c r="F12559" s="2">
        <v>0.4</v>
      </c>
      <c r="G12559" s="2">
        <f t="shared" si="784"/>
        <v>399.31600000000003</v>
      </c>
      <c r="H12559" s="2">
        <f t="shared" si="785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tr">
        <f t="shared" si="787"/>
        <v>loss</v>
      </c>
      <c r="P12559" s="2" t="s">
        <v>17</v>
      </c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786"/>
        <v>Good Sales</v>
      </c>
      <c r="F12560" s="2">
        <v>0.47</v>
      </c>
      <c r="G12560" s="2">
        <f t="shared" si="784"/>
        <v>1154.0755999999999</v>
      </c>
      <c r="H12560" s="2">
        <f t="shared" si="785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tr">
        <f t="shared" si="787"/>
        <v>loss</v>
      </c>
      <c r="P12560" s="2" t="s">
        <v>39</v>
      </c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786"/>
        <v>Good Sales</v>
      </c>
      <c r="F12561" s="2">
        <v>7.0000000000000007E-2</v>
      </c>
      <c r="G12561" s="2">
        <f t="shared" si="784"/>
        <v>304.39429999999999</v>
      </c>
      <c r="H12561" s="2">
        <f t="shared" si="785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tr">
        <f t="shared" si="787"/>
        <v>loss</v>
      </c>
      <c r="P12561" s="2" t="s">
        <v>48</v>
      </c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786"/>
        <v>Good Sales</v>
      </c>
      <c r="F12562" s="2">
        <v>0.5</v>
      </c>
      <c r="G12562" s="2">
        <f t="shared" si="784"/>
        <v>2119.35</v>
      </c>
      <c r="H12562" s="2">
        <f t="shared" si="785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tr">
        <f t="shared" si="787"/>
        <v>profit</v>
      </c>
      <c r="P12562" s="2" t="s">
        <v>23</v>
      </c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786"/>
        <v>Good Sales</v>
      </c>
      <c r="F12563" s="2">
        <v>0.44</v>
      </c>
      <c r="G12563" s="2">
        <f t="shared" si="784"/>
        <v>2124.6896000000002</v>
      </c>
      <c r="H12563" s="2">
        <f t="shared" si="785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tr">
        <f t="shared" si="787"/>
        <v>loss</v>
      </c>
      <c r="P12563" s="2" t="s">
        <v>34</v>
      </c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786"/>
        <v>Good Sales</v>
      </c>
      <c r="F12564" s="2">
        <v>0.22</v>
      </c>
      <c r="G12564" s="2">
        <f t="shared" si="784"/>
        <v>542.33079999999995</v>
      </c>
      <c r="H12564" s="2">
        <f t="shared" si="785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tr">
        <f t="shared" si="787"/>
        <v>loss</v>
      </c>
      <c r="P12564" s="2" t="s">
        <v>48</v>
      </c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786"/>
        <v>Good Sales</v>
      </c>
      <c r="F12565" s="2">
        <v>0.08</v>
      </c>
      <c r="G12565" s="2">
        <f t="shared" si="784"/>
        <v>224.38720000000001</v>
      </c>
      <c r="H12565" s="2">
        <f t="shared" si="785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tr">
        <f t="shared" si="787"/>
        <v>loss</v>
      </c>
      <c r="P12565" s="2" t="s">
        <v>48</v>
      </c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786"/>
        <v>Good Sales</v>
      </c>
      <c r="F12566" s="2">
        <v>0.23</v>
      </c>
      <c r="G12566" s="2">
        <f t="shared" si="784"/>
        <v>949.52510000000007</v>
      </c>
      <c r="H12566" s="2">
        <f t="shared" si="785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tr">
        <f t="shared" si="787"/>
        <v>loss</v>
      </c>
      <c r="P12566" s="2" t="s">
        <v>28</v>
      </c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786"/>
        <v>Good Sales</v>
      </c>
      <c r="F12567" s="2">
        <v>0.39</v>
      </c>
      <c r="G12567" s="2">
        <f t="shared" si="784"/>
        <v>1376.076</v>
      </c>
      <c r="H12567" s="2">
        <f t="shared" si="785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tr">
        <f t="shared" si="787"/>
        <v>loss</v>
      </c>
      <c r="P12567" s="2" t="s">
        <v>17</v>
      </c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786"/>
        <v>Good Sales</v>
      </c>
      <c r="F12568" s="2">
        <v>0.3</v>
      </c>
      <c r="G12568" s="2">
        <f t="shared" si="784"/>
        <v>298.74900000000002</v>
      </c>
      <c r="H12568" s="2">
        <f t="shared" si="785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tr">
        <f t="shared" si="787"/>
        <v>loss</v>
      </c>
      <c r="P12568" s="2" t="s">
        <v>17</v>
      </c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786"/>
        <v>Good Sales</v>
      </c>
      <c r="F12569" s="2">
        <v>0.14000000000000001</v>
      </c>
      <c r="G12569" s="2">
        <f t="shared" si="784"/>
        <v>287.14840000000004</v>
      </c>
      <c r="H12569" s="2">
        <f t="shared" si="785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tr">
        <f t="shared" si="787"/>
        <v>loss</v>
      </c>
      <c r="P12569" s="2" t="s">
        <v>48</v>
      </c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786"/>
        <v>Good Sales</v>
      </c>
      <c r="F12570" s="2">
        <v>0.2</v>
      </c>
      <c r="G12570" s="2">
        <f t="shared" si="784"/>
        <v>930.57600000000002</v>
      </c>
      <c r="H12570" s="2">
        <f t="shared" si="785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tr">
        <f t="shared" si="787"/>
        <v>loss</v>
      </c>
      <c r="P12570" s="2" t="s">
        <v>17</v>
      </c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786"/>
        <v>Good Sales</v>
      </c>
      <c r="F12571" s="2">
        <v>0.48</v>
      </c>
      <c r="G12571" s="2">
        <f t="shared" si="784"/>
        <v>391.68959999999998</v>
      </c>
      <c r="H12571" s="2">
        <f t="shared" si="785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tr">
        <f t="shared" si="787"/>
        <v>loss</v>
      </c>
      <c r="P12571" s="2" t="s">
        <v>39</v>
      </c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786"/>
        <v>Good Sales</v>
      </c>
      <c r="F12572" s="2">
        <v>0.4</v>
      </c>
      <c r="G12572" s="2">
        <f t="shared" si="784"/>
        <v>450.34</v>
      </c>
      <c r="H12572" s="2">
        <f t="shared" si="785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tr">
        <f t="shared" si="787"/>
        <v>loss</v>
      </c>
      <c r="P12572" s="2" t="s">
        <v>48</v>
      </c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786"/>
        <v>Good Sales</v>
      </c>
      <c r="F12573" s="2">
        <v>0.06</v>
      </c>
      <c r="G12573" s="2">
        <f t="shared" si="784"/>
        <v>123.79379999999999</v>
      </c>
      <c r="H12573" s="2">
        <f t="shared" si="785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tr">
        <f t="shared" si="787"/>
        <v>loss</v>
      </c>
      <c r="P12573" s="2" t="s">
        <v>34</v>
      </c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786"/>
        <v>Good Sales</v>
      </c>
      <c r="F12574" s="2">
        <v>0.27</v>
      </c>
      <c r="G12574" s="2">
        <f t="shared" si="784"/>
        <v>1270.4526000000001</v>
      </c>
      <c r="H12574" s="2">
        <f t="shared" si="785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tr">
        <f t="shared" si="787"/>
        <v>profit</v>
      </c>
      <c r="P12574" s="2" t="s">
        <v>17</v>
      </c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786"/>
        <v>concerning</v>
      </c>
      <c r="F12575" s="2">
        <v>0.47</v>
      </c>
      <c r="G12575" s="2">
        <f t="shared" si="784"/>
        <v>309.12369999999999</v>
      </c>
      <c r="H12575" s="2">
        <f t="shared" si="785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tr">
        <f t="shared" si="787"/>
        <v>loss</v>
      </c>
      <c r="P12575" s="2" t="s">
        <v>34</v>
      </c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786"/>
        <v>Good Sales</v>
      </c>
      <c r="F12576" s="2">
        <v>0.02</v>
      </c>
      <c r="G12576" s="2">
        <f t="shared" si="784"/>
        <v>67.948400000000007</v>
      </c>
      <c r="H12576" s="2">
        <f t="shared" si="785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tr">
        <f t="shared" si="787"/>
        <v>loss</v>
      </c>
      <c r="P12576" s="2" t="s">
        <v>39</v>
      </c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786"/>
        <v>concerning</v>
      </c>
      <c r="F12577" s="2">
        <v>0.02</v>
      </c>
      <c r="G12577" s="2">
        <f t="shared" si="784"/>
        <v>14.948</v>
      </c>
      <c r="H12577" s="2">
        <f t="shared" si="785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tr">
        <f t="shared" si="787"/>
        <v>loss</v>
      </c>
      <c r="P12577" s="2" t="s">
        <v>17</v>
      </c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786"/>
        <v>Good Sales</v>
      </c>
      <c r="F12578" s="2">
        <v>0.36</v>
      </c>
      <c r="G12578" s="2">
        <f t="shared" si="784"/>
        <v>961.22159999999997</v>
      </c>
      <c r="H12578" s="2">
        <f t="shared" si="785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tr">
        <f t="shared" si="787"/>
        <v>loss</v>
      </c>
      <c r="P12578" s="2" t="s">
        <v>28</v>
      </c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786"/>
        <v>Good Sales</v>
      </c>
      <c r="F12579" s="2">
        <v>0.28999999999999998</v>
      </c>
      <c r="G12579" s="2">
        <f t="shared" si="784"/>
        <v>791.45639999999992</v>
      </c>
      <c r="H12579" s="2">
        <f t="shared" si="785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tr">
        <f t="shared" si="787"/>
        <v>loss</v>
      </c>
      <c r="P12579" s="2" t="s">
        <v>39</v>
      </c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786"/>
        <v>concerning</v>
      </c>
      <c r="F12580" s="2">
        <v>0.02</v>
      </c>
      <c r="G12580" s="2">
        <f t="shared" si="784"/>
        <v>6.1774000000000004</v>
      </c>
      <c r="H12580" s="2">
        <f t="shared" si="785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tr">
        <f t="shared" si="787"/>
        <v>loss</v>
      </c>
      <c r="P12580" s="2" t="s">
        <v>39</v>
      </c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786"/>
        <v>Good Sales</v>
      </c>
      <c r="F12581" s="2">
        <v>0.5</v>
      </c>
      <c r="G12581" s="2">
        <f t="shared" si="784"/>
        <v>2387.59</v>
      </c>
      <c r="H12581" s="2">
        <f t="shared" si="785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tr">
        <f t="shared" si="787"/>
        <v>loss</v>
      </c>
      <c r="P12581" s="2" t="s">
        <v>23</v>
      </c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786"/>
        <v>Good Sales</v>
      </c>
      <c r="F12582" s="2">
        <v>0.28999999999999998</v>
      </c>
      <c r="G12582" s="2">
        <f t="shared" si="784"/>
        <v>1175.2104999999999</v>
      </c>
      <c r="H12582" s="2">
        <f t="shared" si="785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tr">
        <f t="shared" si="787"/>
        <v>loss</v>
      </c>
      <c r="P12582" s="2" t="s">
        <v>28</v>
      </c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786"/>
        <v>Good Sales</v>
      </c>
      <c r="F12583" s="2">
        <v>0.25</v>
      </c>
      <c r="G12583" s="2">
        <f t="shared" si="784"/>
        <v>395.9975</v>
      </c>
      <c r="H12583" s="2">
        <f t="shared" si="785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tr">
        <f t="shared" si="787"/>
        <v>loss</v>
      </c>
      <c r="P12583" s="2" t="s">
        <v>34</v>
      </c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786"/>
        <v>concerning</v>
      </c>
      <c r="F12584" s="2">
        <v>0.22</v>
      </c>
      <c r="G12584" s="2">
        <f t="shared" si="784"/>
        <v>162.81319999999999</v>
      </c>
      <c r="H12584" s="2">
        <f t="shared" si="785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tr">
        <f t="shared" si="787"/>
        <v>loss</v>
      </c>
      <c r="P12584" s="2" t="s">
        <v>34</v>
      </c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786"/>
        <v>Good Sales</v>
      </c>
      <c r="F12585" s="2">
        <v>0.35</v>
      </c>
      <c r="G12585" s="2">
        <f t="shared" si="784"/>
        <v>627.7494999999999</v>
      </c>
      <c r="H12585" s="2">
        <f t="shared" si="785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tr">
        <f t="shared" si="787"/>
        <v>loss</v>
      </c>
      <c r="P12585" s="2" t="s">
        <v>23</v>
      </c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786"/>
        <v>Good Sales</v>
      </c>
      <c r="F12586" s="2">
        <v>0.23</v>
      </c>
      <c r="G12586" s="2">
        <f t="shared" si="784"/>
        <v>1030.8508000000002</v>
      </c>
      <c r="H12586" s="2">
        <f t="shared" si="785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tr">
        <f t="shared" si="787"/>
        <v>loss</v>
      </c>
      <c r="P12586" s="2" t="s">
        <v>39</v>
      </c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786"/>
        <v>concerning</v>
      </c>
      <c r="F12587" s="2">
        <v>0.33</v>
      </c>
      <c r="G12587" s="2">
        <f t="shared" si="784"/>
        <v>247.54949999999999</v>
      </c>
      <c r="H12587" s="2">
        <f t="shared" si="785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tr">
        <f t="shared" si="787"/>
        <v>loss</v>
      </c>
      <c r="P12587" s="2" t="s">
        <v>39</v>
      </c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786"/>
        <v>Good Sales</v>
      </c>
      <c r="F12588" s="2">
        <v>0.24</v>
      </c>
      <c r="G12588" s="2">
        <f t="shared" si="784"/>
        <v>434.79599999999999</v>
      </c>
      <c r="H12588" s="2">
        <f t="shared" si="785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tr">
        <f t="shared" si="787"/>
        <v>loss</v>
      </c>
      <c r="P12588" s="2" t="s">
        <v>17</v>
      </c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786"/>
        <v>Good Sales</v>
      </c>
      <c r="F12589" s="2">
        <v>0.31</v>
      </c>
      <c r="G12589" s="2">
        <f t="shared" si="784"/>
        <v>781.8479000000001</v>
      </c>
      <c r="H12589" s="2">
        <f t="shared" si="785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tr">
        <f t="shared" si="787"/>
        <v>loss</v>
      </c>
      <c r="P12589" s="2" t="s">
        <v>17</v>
      </c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786"/>
        <v>concerning</v>
      </c>
      <c r="F12590" s="2">
        <v>0.4</v>
      </c>
      <c r="G12590" s="2">
        <f t="shared" si="784"/>
        <v>104.452</v>
      </c>
      <c r="H12590" s="2">
        <f t="shared" si="785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tr">
        <f t="shared" si="787"/>
        <v>loss</v>
      </c>
      <c r="P12590" s="2" t="s">
        <v>39</v>
      </c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786"/>
        <v>Good Sales</v>
      </c>
      <c r="F12591" s="2">
        <v>0.41</v>
      </c>
      <c r="G12591" s="2">
        <f t="shared" si="784"/>
        <v>579.48169999999993</v>
      </c>
      <c r="H12591" s="2">
        <f t="shared" si="785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tr">
        <f t="shared" si="787"/>
        <v>loss</v>
      </c>
      <c r="P12591" s="2" t="s">
        <v>17</v>
      </c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786"/>
        <v>Good Sales</v>
      </c>
      <c r="F12592" s="2">
        <v>0.42</v>
      </c>
      <c r="G12592" s="2">
        <f t="shared" si="784"/>
        <v>1267.8162</v>
      </c>
      <c r="H12592" s="2">
        <f t="shared" si="785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tr">
        <f t="shared" si="787"/>
        <v>loss</v>
      </c>
      <c r="P12592" s="2" t="s">
        <v>28</v>
      </c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786"/>
        <v>Good Sales</v>
      </c>
      <c r="F12593" s="2">
        <v>0.1</v>
      </c>
      <c r="G12593" s="2">
        <f t="shared" si="784"/>
        <v>168.74300000000002</v>
      </c>
      <c r="H12593" s="2">
        <f t="shared" si="785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tr">
        <f t="shared" si="787"/>
        <v>loss</v>
      </c>
      <c r="P12593" s="2" t="s">
        <v>17</v>
      </c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786"/>
        <v>Good Sales</v>
      </c>
      <c r="F12594" s="2">
        <v>0.03</v>
      </c>
      <c r="G12594" s="2">
        <f t="shared" si="784"/>
        <v>130.96709999999999</v>
      </c>
      <c r="H12594" s="2">
        <f t="shared" si="785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tr">
        <f t="shared" si="787"/>
        <v>loss</v>
      </c>
      <c r="P12594" s="2" t="s">
        <v>39</v>
      </c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786"/>
        <v>Good Sales</v>
      </c>
      <c r="F12595" s="2">
        <v>0.42</v>
      </c>
      <c r="G12595" s="2">
        <f t="shared" si="784"/>
        <v>1969.8629999999998</v>
      </c>
      <c r="H12595" s="2">
        <f t="shared" si="785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tr">
        <f t="shared" si="787"/>
        <v>loss</v>
      </c>
      <c r="P12595" s="2" t="s">
        <v>34</v>
      </c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786"/>
        <v>Good Sales</v>
      </c>
      <c r="F12596" s="2">
        <v>0.02</v>
      </c>
      <c r="G12596" s="2">
        <f t="shared" si="784"/>
        <v>45.2712</v>
      </c>
      <c r="H12596" s="2">
        <f t="shared" si="785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tr">
        <f t="shared" si="787"/>
        <v>loss</v>
      </c>
      <c r="P12596" s="2" t="s">
        <v>23</v>
      </c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786"/>
        <v>Good Sales</v>
      </c>
      <c r="F12597" s="2">
        <v>0.11</v>
      </c>
      <c r="G12597" s="2">
        <f t="shared" si="784"/>
        <v>297.75900000000001</v>
      </c>
      <c r="H12597" s="2">
        <f t="shared" si="785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tr">
        <f t="shared" si="787"/>
        <v>loss</v>
      </c>
      <c r="P12597" s="2" t="s">
        <v>34</v>
      </c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786"/>
        <v>Good Sales</v>
      </c>
      <c r="F12598" s="2">
        <v>0.26</v>
      </c>
      <c r="G12598" s="2">
        <f t="shared" si="784"/>
        <v>829.64960000000008</v>
      </c>
      <c r="H12598" s="2">
        <f t="shared" si="785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tr">
        <f t="shared" si="787"/>
        <v>profit</v>
      </c>
      <c r="P12598" s="2" t="s">
        <v>28</v>
      </c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786"/>
        <v>Good Sales</v>
      </c>
      <c r="F12599" s="2">
        <v>0.43</v>
      </c>
      <c r="G12599" s="2">
        <f t="shared" si="784"/>
        <v>1443.1745999999998</v>
      </c>
      <c r="H12599" s="2">
        <f t="shared" si="785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tr">
        <f t="shared" si="787"/>
        <v>loss</v>
      </c>
      <c r="P12599" s="2" t="s">
        <v>34</v>
      </c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786"/>
        <v>concerning</v>
      </c>
      <c r="F12600" s="2">
        <v>0.45</v>
      </c>
      <c r="G12600" s="2">
        <f t="shared" si="784"/>
        <v>184.482</v>
      </c>
      <c r="H12600" s="2">
        <f t="shared" si="785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tr">
        <f t="shared" si="787"/>
        <v>loss</v>
      </c>
      <c r="P12600" s="2" t="s">
        <v>34</v>
      </c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786"/>
        <v>concerning</v>
      </c>
      <c r="F12601" s="2">
        <v>0.31</v>
      </c>
      <c r="G12601" s="2">
        <f t="shared" si="784"/>
        <v>112.5393</v>
      </c>
      <c r="H12601" s="2">
        <f t="shared" si="785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tr">
        <f t="shared" si="787"/>
        <v>loss</v>
      </c>
      <c r="P12601" s="2" t="s">
        <v>39</v>
      </c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786"/>
        <v>Good Sales</v>
      </c>
      <c r="F12602" s="2">
        <v>0.48</v>
      </c>
      <c r="G12602" s="2">
        <f t="shared" si="784"/>
        <v>2083.8624</v>
      </c>
      <c r="H12602" s="2">
        <f t="shared" si="785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tr">
        <f t="shared" si="787"/>
        <v>profit</v>
      </c>
      <c r="P12602" s="2" t="s">
        <v>39</v>
      </c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786"/>
        <v>Good Sales</v>
      </c>
      <c r="F12603" s="2">
        <v>0.36</v>
      </c>
      <c r="G12603" s="2">
        <f t="shared" si="784"/>
        <v>423.85319999999996</v>
      </c>
      <c r="H12603" s="2">
        <f t="shared" si="785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tr">
        <f t="shared" si="787"/>
        <v>loss</v>
      </c>
      <c r="P12603" s="2" t="s">
        <v>39</v>
      </c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786"/>
        <v>Good Sales</v>
      </c>
      <c r="F12604" s="2">
        <v>0.26</v>
      </c>
      <c r="G12604" s="2">
        <f t="shared" si="784"/>
        <v>770.15120000000002</v>
      </c>
      <c r="H12604" s="2">
        <f t="shared" si="785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tr">
        <f t="shared" si="787"/>
        <v>loss</v>
      </c>
      <c r="P12604" s="2" t="s">
        <v>39</v>
      </c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786"/>
        <v>Good Sales</v>
      </c>
      <c r="F12605" s="2">
        <v>7.0000000000000007E-2</v>
      </c>
      <c r="G12605" s="2">
        <f t="shared" si="784"/>
        <v>221.26230000000001</v>
      </c>
      <c r="H12605" s="2">
        <f t="shared" si="785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tr">
        <f t="shared" si="787"/>
        <v>loss</v>
      </c>
      <c r="P12605" s="2" t="s">
        <v>39</v>
      </c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786"/>
        <v>Good Sales</v>
      </c>
      <c r="F12606" s="2">
        <v>0.21</v>
      </c>
      <c r="G12606" s="2">
        <f t="shared" si="784"/>
        <v>190.23269999999999</v>
      </c>
      <c r="H12606" s="2">
        <f t="shared" si="785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tr">
        <f t="shared" si="787"/>
        <v>loss</v>
      </c>
      <c r="P12606" s="2" t="s">
        <v>23</v>
      </c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786"/>
        <v>Good Sales</v>
      </c>
      <c r="F12607" s="2">
        <v>0.41</v>
      </c>
      <c r="G12607" s="2">
        <f t="shared" si="784"/>
        <v>1571.0462</v>
      </c>
      <c r="H12607" s="2">
        <f t="shared" si="785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tr">
        <f t="shared" si="787"/>
        <v>profit</v>
      </c>
      <c r="P12607" s="2" t="s">
        <v>23</v>
      </c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786"/>
        <v>Good Sales</v>
      </c>
      <c r="F12608" s="2">
        <v>0.14000000000000001</v>
      </c>
      <c r="G12608" s="2">
        <f t="shared" si="784"/>
        <v>608.03820000000007</v>
      </c>
      <c r="H12608" s="2">
        <f t="shared" si="785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tr">
        <f t="shared" si="787"/>
        <v>loss</v>
      </c>
      <c r="P12608" s="2" t="s">
        <v>23</v>
      </c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786"/>
        <v>Good Sales</v>
      </c>
      <c r="F12609" s="2">
        <v>0.28999999999999998</v>
      </c>
      <c r="G12609" s="2">
        <f t="shared" si="784"/>
        <v>434.52149999999995</v>
      </c>
      <c r="H12609" s="2">
        <f t="shared" si="785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tr">
        <f t="shared" si="787"/>
        <v>loss</v>
      </c>
      <c r="P12609" s="2" t="s">
        <v>23</v>
      </c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786"/>
        <v>Good Sales</v>
      </c>
      <c r="F12610" s="2">
        <v>0.49</v>
      </c>
      <c r="G12610" s="2">
        <f t="shared" ref="G12610:G12673" si="788">D12610*F12610</f>
        <v>2156.6958</v>
      </c>
      <c r="H12610" s="2">
        <f t="shared" ref="H12610:H12673" si="789">D12610-G12610</f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tr">
        <f t="shared" si="787"/>
        <v>loss</v>
      </c>
      <c r="P12610" s="2" t="s">
        <v>17</v>
      </c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790">IF(D12611&gt;800,"Good Sales","concerning")</f>
        <v>concerning</v>
      </c>
      <c r="F12611" s="2">
        <v>0.09</v>
      </c>
      <c r="G12611" s="2">
        <f t="shared" si="788"/>
        <v>44.737199999999994</v>
      </c>
      <c r="H12611" s="2">
        <f t="shared" si="789"/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tr">
        <f t="shared" ref="O12611:O12674" si="791">IF(N12611&gt;800,"profit","loss")</f>
        <v>loss</v>
      </c>
      <c r="P12611" s="2" t="s">
        <v>23</v>
      </c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790"/>
        <v>Good Sales</v>
      </c>
      <c r="F12612" s="2">
        <v>0.05</v>
      </c>
      <c r="G12612" s="2">
        <f t="shared" si="788"/>
        <v>201.11350000000002</v>
      </c>
      <c r="H12612" s="2">
        <f t="shared" si="789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tr">
        <f t="shared" si="791"/>
        <v>profit</v>
      </c>
      <c r="P12612" s="2" t="s">
        <v>28</v>
      </c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790"/>
        <v>Good Sales</v>
      </c>
      <c r="F12613" s="2">
        <v>0.4</v>
      </c>
      <c r="G12613" s="2">
        <f t="shared" si="788"/>
        <v>1294.616</v>
      </c>
      <c r="H12613" s="2">
        <f t="shared" si="789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tr">
        <f t="shared" si="791"/>
        <v>profit</v>
      </c>
      <c r="P12613" s="2" t="s">
        <v>39</v>
      </c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790"/>
        <v>Good Sales</v>
      </c>
      <c r="F12614" s="2">
        <v>0.01</v>
      </c>
      <c r="G12614" s="2">
        <f t="shared" si="788"/>
        <v>29.572399999999998</v>
      </c>
      <c r="H12614" s="2">
        <f t="shared" si="789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tr">
        <f t="shared" si="791"/>
        <v>loss</v>
      </c>
      <c r="P12614" s="2" t="s">
        <v>17</v>
      </c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790"/>
        <v>Good Sales</v>
      </c>
      <c r="F12615" s="2">
        <v>0.32</v>
      </c>
      <c r="G12615" s="2">
        <f t="shared" si="788"/>
        <v>392.84800000000001</v>
      </c>
      <c r="H12615" s="2">
        <f t="shared" si="789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tr">
        <f t="shared" si="791"/>
        <v>loss</v>
      </c>
      <c r="P12615" s="2" t="s">
        <v>48</v>
      </c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790"/>
        <v>Good Sales</v>
      </c>
      <c r="F12616" s="2">
        <v>0.17</v>
      </c>
      <c r="G12616" s="2">
        <f t="shared" si="788"/>
        <v>318.41340000000002</v>
      </c>
      <c r="H12616" s="2">
        <f t="shared" si="789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tr">
        <f t="shared" si="791"/>
        <v>loss</v>
      </c>
      <c r="P12616" s="2" t="s">
        <v>23</v>
      </c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790"/>
        <v>Good Sales</v>
      </c>
      <c r="F12617" s="2">
        <v>0.36</v>
      </c>
      <c r="G12617" s="2">
        <f t="shared" si="788"/>
        <v>1641.7764</v>
      </c>
      <c r="H12617" s="2">
        <f t="shared" si="789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tr">
        <f t="shared" si="791"/>
        <v>profit</v>
      </c>
      <c r="P12617" s="2" t="s">
        <v>39</v>
      </c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790"/>
        <v>Good Sales</v>
      </c>
      <c r="F12618" s="2">
        <v>0.06</v>
      </c>
      <c r="G12618" s="2">
        <f t="shared" si="788"/>
        <v>142.92779999999999</v>
      </c>
      <c r="H12618" s="2">
        <f t="shared" si="789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tr">
        <f t="shared" si="791"/>
        <v>loss</v>
      </c>
      <c r="P12618" s="2" t="s">
        <v>28</v>
      </c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790"/>
        <v>Good Sales</v>
      </c>
      <c r="F12619" s="2">
        <v>0.17</v>
      </c>
      <c r="G12619" s="2">
        <f t="shared" si="788"/>
        <v>512.1182</v>
      </c>
      <c r="H12619" s="2">
        <f t="shared" si="789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tr">
        <f t="shared" si="791"/>
        <v>loss</v>
      </c>
      <c r="P12619" s="2" t="s">
        <v>28</v>
      </c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790"/>
        <v>Good Sales</v>
      </c>
      <c r="F12620" s="2">
        <v>0.01</v>
      </c>
      <c r="G12620" s="2">
        <f t="shared" si="788"/>
        <v>46.856700000000004</v>
      </c>
      <c r="H12620" s="2">
        <f t="shared" si="789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tr">
        <f t="shared" si="791"/>
        <v>loss</v>
      </c>
      <c r="P12620" s="2" t="s">
        <v>23</v>
      </c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790"/>
        <v>Good Sales</v>
      </c>
      <c r="F12621" s="2">
        <v>0.12</v>
      </c>
      <c r="G12621" s="2">
        <f t="shared" si="788"/>
        <v>286.29480000000001</v>
      </c>
      <c r="H12621" s="2">
        <f t="shared" si="789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tr">
        <f t="shared" si="791"/>
        <v>loss</v>
      </c>
      <c r="P12621" s="2" t="s">
        <v>28</v>
      </c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790"/>
        <v>Good Sales</v>
      </c>
      <c r="F12622" s="2">
        <v>0.24</v>
      </c>
      <c r="G12622" s="2">
        <f t="shared" si="788"/>
        <v>480.60479999999995</v>
      </c>
      <c r="H12622" s="2">
        <f t="shared" si="789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tr">
        <f t="shared" si="791"/>
        <v>loss</v>
      </c>
      <c r="P12622" s="2" t="s">
        <v>39</v>
      </c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790"/>
        <v>Good Sales</v>
      </c>
      <c r="F12623" s="2">
        <v>0.09</v>
      </c>
      <c r="G12623" s="2">
        <f t="shared" si="788"/>
        <v>402.90209999999996</v>
      </c>
      <c r="H12623" s="2">
        <f t="shared" si="789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tr">
        <f t="shared" si="791"/>
        <v>loss</v>
      </c>
      <c r="P12623" s="2" t="s">
        <v>23</v>
      </c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790"/>
        <v>Good Sales</v>
      </c>
      <c r="F12624" s="2">
        <v>0.3</v>
      </c>
      <c r="G12624" s="2">
        <f t="shared" si="788"/>
        <v>1369.0050000000001</v>
      </c>
      <c r="H12624" s="2">
        <f t="shared" si="789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tr">
        <f t="shared" si="791"/>
        <v>loss</v>
      </c>
      <c r="P12624" s="2" t="s">
        <v>34</v>
      </c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790"/>
        <v>Good Sales</v>
      </c>
      <c r="F12625" s="2">
        <v>0.06</v>
      </c>
      <c r="G12625" s="2">
        <f t="shared" si="788"/>
        <v>110.2638</v>
      </c>
      <c r="H12625" s="2">
        <f t="shared" si="789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tr">
        <f t="shared" si="791"/>
        <v>loss</v>
      </c>
      <c r="P12625" s="2" t="s">
        <v>23</v>
      </c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790"/>
        <v>Good Sales</v>
      </c>
      <c r="F12626" s="2">
        <v>0.37</v>
      </c>
      <c r="G12626" s="2">
        <f t="shared" si="788"/>
        <v>1110.2774999999999</v>
      </c>
      <c r="H12626" s="2">
        <f t="shared" si="789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tr">
        <f t="shared" si="791"/>
        <v>profit</v>
      </c>
      <c r="P12626" s="2" t="s">
        <v>34</v>
      </c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790"/>
        <v>Good Sales</v>
      </c>
      <c r="F12627" s="2">
        <v>0.46</v>
      </c>
      <c r="G12627" s="2">
        <f t="shared" si="788"/>
        <v>2218.2442000000001</v>
      </c>
      <c r="H12627" s="2">
        <f t="shared" si="789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tr">
        <f t="shared" si="791"/>
        <v>loss</v>
      </c>
      <c r="P12627" s="2" t="s">
        <v>48</v>
      </c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790"/>
        <v>concerning</v>
      </c>
      <c r="F12628" s="2">
        <v>0.19</v>
      </c>
      <c r="G12628" s="2">
        <f t="shared" si="788"/>
        <v>70.643900000000002</v>
      </c>
      <c r="H12628" s="2">
        <f t="shared" si="789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tr">
        <f t="shared" si="791"/>
        <v>loss</v>
      </c>
      <c r="P12628" s="2" t="s">
        <v>48</v>
      </c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790"/>
        <v>concerning</v>
      </c>
      <c r="F12629" s="2">
        <v>0.26</v>
      </c>
      <c r="G12629" s="2">
        <f t="shared" si="788"/>
        <v>76.707799999999992</v>
      </c>
      <c r="H12629" s="2">
        <f t="shared" si="789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tr">
        <f t="shared" si="791"/>
        <v>loss</v>
      </c>
      <c r="P12629" s="2" t="s">
        <v>48</v>
      </c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790"/>
        <v>Good Sales</v>
      </c>
      <c r="F12630" s="2">
        <v>0.24</v>
      </c>
      <c r="G12630" s="2">
        <f t="shared" si="788"/>
        <v>631.49759999999992</v>
      </c>
      <c r="H12630" s="2">
        <f t="shared" si="789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tr">
        <f t="shared" si="791"/>
        <v>loss</v>
      </c>
      <c r="P12630" s="2" t="s">
        <v>39</v>
      </c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790"/>
        <v>Good Sales</v>
      </c>
      <c r="F12631" s="2">
        <v>0.39</v>
      </c>
      <c r="G12631" s="2">
        <f t="shared" si="788"/>
        <v>595.56119999999999</v>
      </c>
      <c r="H12631" s="2">
        <f t="shared" si="789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tr">
        <f t="shared" si="791"/>
        <v>loss</v>
      </c>
      <c r="P12631" s="2" t="s">
        <v>17</v>
      </c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790"/>
        <v>Good Sales</v>
      </c>
      <c r="F12632" s="2">
        <v>0.5</v>
      </c>
      <c r="G12632" s="2">
        <f t="shared" si="788"/>
        <v>1475.53</v>
      </c>
      <c r="H12632" s="2">
        <f t="shared" si="789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tr">
        <f t="shared" si="791"/>
        <v>loss</v>
      </c>
      <c r="P12632" s="2" t="s">
        <v>48</v>
      </c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790"/>
        <v>Good Sales</v>
      </c>
      <c r="F12633" s="2">
        <v>0.37</v>
      </c>
      <c r="G12633" s="2">
        <f t="shared" si="788"/>
        <v>1350.1485</v>
      </c>
      <c r="H12633" s="2">
        <f t="shared" si="789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tr">
        <f t="shared" si="791"/>
        <v>loss</v>
      </c>
      <c r="P12633" s="2" t="s">
        <v>23</v>
      </c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790"/>
        <v>concerning</v>
      </c>
      <c r="F12634" s="2">
        <v>0.11</v>
      </c>
      <c r="G12634" s="2">
        <f t="shared" si="788"/>
        <v>48.230599999999995</v>
      </c>
      <c r="H12634" s="2">
        <f t="shared" si="789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tr">
        <f t="shared" si="791"/>
        <v>loss</v>
      </c>
      <c r="P12634" s="2" t="s">
        <v>48</v>
      </c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790"/>
        <v>Good Sales</v>
      </c>
      <c r="F12635" s="2">
        <v>0.35</v>
      </c>
      <c r="G12635" s="2">
        <f t="shared" si="788"/>
        <v>1548.26</v>
      </c>
      <c r="H12635" s="2">
        <f t="shared" si="789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tr">
        <f t="shared" si="791"/>
        <v>profit</v>
      </c>
      <c r="P12635" s="2" t="s">
        <v>17</v>
      </c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790"/>
        <v>Good Sales</v>
      </c>
      <c r="F12636" s="2">
        <v>0.31</v>
      </c>
      <c r="G12636" s="2">
        <f t="shared" si="788"/>
        <v>451.59249999999997</v>
      </c>
      <c r="H12636" s="2">
        <f t="shared" si="789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tr">
        <f t="shared" si="791"/>
        <v>loss</v>
      </c>
      <c r="P12636" s="2" t="s">
        <v>48</v>
      </c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790"/>
        <v>Good Sales</v>
      </c>
      <c r="F12637" s="2">
        <v>0.11</v>
      </c>
      <c r="G12637" s="2">
        <f t="shared" si="788"/>
        <v>216.54599999999999</v>
      </c>
      <c r="H12637" s="2">
        <f t="shared" si="789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tr">
        <f t="shared" si="791"/>
        <v>loss</v>
      </c>
      <c r="P12637" s="2" t="s">
        <v>48</v>
      </c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790"/>
        <v>Good Sales</v>
      </c>
      <c r="F12638" s="2">
        <v>0.12</v>
      </c>
      <c r="G12638" s="2">
        <f t="shared" si="788"/>
        <v>210.17759999999998</v>
      </c>
      <c r="H12638" s="2">
        <f t="shared" si="789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tr">
        <f t="shared" si="791"/>
        <v>loss</v>
      </c>
      <c r="P12638" s="2" t="s">
        <v>17</v>
      </c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790"/>
        <v>Good Sales</v>
      </c>
      <c r="F12639" s="2">
        <v>0.33</v>
      </c>
      <c r="G12639" s="2">
        <f t="shared" si="788"/>
        <v>1391.0127</v>
      </c>
      <c r="H12639" s="2">
        <f t="shared" si="789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tr">
        <f t="shared" si="791"/>
        <v>loss</v>
      </c>
      <c r="P12639" s="2" t="s">
        <v>28</v>
      </c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790"/>
        <v>Good Sales</v>
      </c>
      <c r="F12640" s="2">
        <v>0.4</v>
      </c>
      <c r="G12640" s="2">
        <f t="shared" si="788"/>
        <v>374.48</v>
      </c>
      <c r="H12640" s="2">
        <f t="shared" si="789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tr">
        <f t="shared" si="791"/>
        <v>loss</v>
      </c>
      <c r="P12640" s="2" t="s">
        <v>39</v>
      </c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790"/>
        <v>concerning</v>
      </c>
      <c r="F12641" s="2">
        <v>0.38</v>
      </c>
      <c r="G12641" s="2">
        <f t="shared" si="788"/>
        <v>91.39</v>
      </c>
      <c r="H12641" s="2">
        <f t="shared" si="789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tr">
        <f t="shared" si="791"/>
        <v>loss</v>
      </c>
      <c r="P12641" s="2" t="s">
        <v>39</v>
      </c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790"/>
        <v>Good Sales</v>
      </c>
      <c r="F12642" s="2">
        <v>0.3</v>
      </c>
      <c r="G12642" s="2">
        <f t="shared" si="788"/>
        <v>1458.549</v>
      </c>
      <c r="H12642" s="2">
        <f t="shared" si="789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tr">
        <f t="shared" si="791"/>
        <v>profit</v>
      </c>
      <c r="P12642" s="2" t="s">
        <v>17</v>
      </c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790"/>
        <v>Good Sales</v>
      </c>
      <c r="F12643" s="2">
        <v>0.47</v>
      </c>
      <c r="G12643" s="2">
        <f t="shared" si="788"/>
        <v>2305.3969999999999</v>
      </c>
      <c r="H12643" s="2">
        <f t="shared" si="789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tr">
        <f t="shared" si="791"/>
        <v>profit</v>
      </c>
      <c r="P12643" s="2" t="s">
        <v>23</v>
      </c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790"/>
        <v>Good Sales</v>
      </c>
      <c r="F12644" s="2">
        <v>0.37</v>
      </c>
      <c r="G12644" s="2">
        <f t="shared" si="788"/>
        <v>504.19530000000003</v>
      </c>
      <c r="H12644" s="2">
        <f t="shared" si="789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tr">
        <f t="shared" si="791"/>
        <v>loss</v>
      </c>
      <c r="P12644" s="2" t="s">
        <v>48</v>
      </c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790"/>
        <v>concerning</v>
      </c>
      <c r="F12645" s="2">
        <v>0.27</v>
      </c>
      <c r="G12645" s="2">
        <f t="shared" si="788"/>
        <v>39.374100000000006</v>
      </c>
      <c r="H12645" s="2">
        <f t="shared" si="789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tr">
        <f t="shared" si="791"/>
        <v>loss</v>
      </c>
      <c r="P12645" s="2" t="s">
        <v>28</v>
      </c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790"/>
        <v>Good Sales</v>
      </c>
      <c r="F12646" s="2">
        <v>0.41</v>
      </c>
      <c r="G12646" s="2">
        <f t="shared" si="788"/>
        <v>1338.6458999999998</v>
      </c>
      <c r="H12646" s="2">
        <f t="shared" si="789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tr">
        <f t="shared" si="791"/>
        <v>loss</v>
      </c>
      <c r="P12646" s="2" t="s">
        <v>17</v>
      </c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790"/>
        <v>Good Sales</v>
      </c>
      <c r="F12647" s="2">
        <v>0.15</v>
      </c>
      <c r="G12647" s="2">
        <f t="shared" si="788"/>
        <v>491.62049999999994</v>
      </c>
      <c r="H12647" s="2">
        <f t="shared" si="789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tr">
        <f t="shared" si="791"/>
        <v>loss</v>
      </c>
      <c r="P12647" s="2" t="s">
        <v>34</v>
      </c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790"/>
        <v>Good Sales</v>
      </c>
      <c r="F12648" s="2">
        <v>0.13</v>
      </c>
      <c r="G12648" s="2">
        <f t="shared" si="788"/>
        <v>612.00750000000005</v>
      </c>
      <c r="H12648" s="2">
        <f t="shared" si="789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tr">
        <f t="shared" si="791"/>
        <v>loss</v>
      </c>
      <c r="P12648" s="2" t="s">
        <v>48</v>
      </c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790"/>
        <v>Good Sales</v>
      </c>
      <c r="F12649" s="2">
        <v>0.49</v>
      </c>
      <c r="G12649" s="2">
        <f t="shared" si="788"/>
        <v>765.62990000000002</v>
      </c>
      <c r="H12649" s="2">
        <f t="shared" si="789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tr">
        <f t="shared" si="791"/>
        <v>loss</v>
      </c>
      <c r="P12649" s="2" t="s">
        <v>34</v>
      </c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790"/>
        <v>Good Sales</v>
      </c>
      <c r="F12650" s="2">
        <v>0.47</v>
      </c>
      <c r="G12650" s="2">
        <f t="shared" si="788"/>
        <v>483.42789999999997</v>
      </c>
      <c r="H12650" s="2">
        <f t="shared" si="789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tr">
        <f t="shared" si="791"/>
        <v>loss</v>
      </c>
      <c r="P12650" s="2" t="s">
        <v>28</v>
      </c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790"/>
        <v>Good Sales</v>
      </c>
      <c r="F12651" s="2">
        <v>0.44</v>
      </c>
      <c r="G12651" s="2">
        <f t="shared" si="788"/>
        <v>1372.9187999999999</v>
      </c>
      <c r="H12651" s="2">
        <f t="shared" si="789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tr">
        <f t="shared" si="791"/>
        <v>loss</v>
      </c>
      <c r="P12651" s="2" t="s">
        <v>28</v>
      </c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790"/>
        <v>Good Sales</v>
      </c>
      <c r="F12652" s="2">
        <v>0.11</v>
      </c>
      <c r="G12652" s="2">
        <f t="shared" si="788"/>
        <v>314.81889999999999</v>
      </c>
      <c r="H12652" s="2">
        <f t="shared" si="789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tr">
        <f t="shared" si="791"/>
        <v>loss</v>
      </c>
      <c r="P12652" s="2" t="s">
        <v>34</v>
      </c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790"/>
        <v>Good Sales</v>
      </c>
      <c r="F12653" s="2">
        <v>0.28999999999999998</v>
      </c>
      <c r="G12653" s="2">
        <f t="shared" si="788"/>
        <v>1048.9038999999998</v>
      </c>
      <c r="H12653" s="2">
        <f t="shared" si="789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tr">
        <f t="shared" si="791"/>
        <v>loss</v>
      </c>
      <c r="P12653" s="2" t="s">
        <v>48</v>
      </c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790"/>
        <v>Good Sales</v>
      </c>
      <c r="F12654" s="2">
        <v>0.27</v>
      </c>
      <c r="G12654" s="2">
        <f t="shared" si="788"/>
        <v>1198.0224000000001</v>
      </c>
      <c r="H12654" s="2">
        <f t="shared" si="789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tr">
        <f t="shared" si="791"/>
        <v>loss</v>
      </c>
      <c r="P12654" s="2" t="s">
        <v>34</v>
      </c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790"/>
        <v>Good Sales</v>
      </c>
      <c r="F12655" s="2">
        <v>0.1</v>
      </c>
      <c r="G12655" s="2">
        <f t="shared" si="788"/>
        <v>284.27500000000003</v>
      </c>
      <c r="H12655" s="2">
        <f t="shared" si="789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tr">
        <f t="shared" si="791"/>
        <v>loss</v>
      </c>
      <c r="P12655" s="2" t="s">
        <v>17</v>
      </c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790"/>
        <v>Good Sales</v>
      </c>
      <c r="F12656" s="2">
        <v>0.22</v>
      </c>
      <c r="G12656" s="2">
        <f t="shared" si="788"/>
        <v>183.78139999999999</v>
      </c>
      <c r="H12656" s="2">
        <f t="shared" si="789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tr">
        <f t="shared" si="791"/>
        <v>loss</v>
      </c>
      <c r="P12656" s="2" t="s">
        <v>48</v>
      </c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790"/>
        <v>Good Sales</v>
      </c>
      <c r="F12657" s="2">
        <v>0.23</v>
      </c>
      <c r="G12657" s="2">
        <f t="shared" si="788"/>
        <v>697.09090000000003</v>
      </c>
      <c r="H12657" s="2">
        <f t="shared" si="789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tr">
        <f t="shared" si="791"/>
        <v>loss</v>
      </c>
      <c r="P12657" s="2" t="s">
        <v>23</v>
      </c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790"/>
        <v>Good Sales</v>
      </c>
      <c r="F12658" s="2">
        <v>0.12</v>
      </c>
      <c r="G12658" s="2">
        <f t="shared" si="788"/>
        <v>231.97199999999998</v>
      </c>
      <c r="H12658" s="2">
        <f t="shared" si="789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tr">
        <f t="shared" si="791"/>
        <v>loss</v>
      </c>
      <c r="P12658" s="2" t="s">
        <v>39</v>
      </c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790"/>
        <v>Good Sales</v>
      </c>
      <c r="F12659" s="2">
        <v>0.48</v>
      </c>
      <c r="G12659" s="2">
        <f t="shared" si="788"/>
        <v>1112.8320000000001</v>
      </c>
      <c r="H12659" s="2">
        <f t="shared" si="789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tr">
        <f t="shared" si="791"/>
        <v>loss</v>
      </c>
      <c r="P12659" s="2" t="s">
        <v>23</v>
      </c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790"/>
        <v>Good Sales</v>
      </c>
      <c r="F12660" s="2">
        <v>0.25</v>
      </c>
      <c r="G12660" s="2">
        <f t="shared" si="788"/>
        <v>1200.3675000000001</v>
      </c>
      <c r="H12660" s="2">
        <f t="shared" si="789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tr">
        <f t="shared" si="791"/>
        <v>loss</v>
      </c>
      <c r="P12660" s="2" t="s">
        <v>34</v>
      </c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790"/>
        <v>Good Sales</v>
      </c>
      <c r="F12661" s="2">
        <v>0.26</v>
      </c>
      <c r="G12661" s="2">
        <f t="shared" si="788"/>
        <v>733.00239999999997</v>
      </c>
      <c r="H12661" s="2">
        <f t="shared" si="789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tr">
        <f t="shared" si="791"/>
        <v>loss</v>
      </c>
      <c r="P12661" s="2" t="s">
        <v>39</v>
      </c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790"/>
        <v>Good Sales</v>
      </c>
      <c r="F12662" s="2">
        <v>0.3</v>
      </c>
      <c r="G12662" s="2">
        <f t="shared" si="788"/>
        <v>249.98099999999999</v>
      </c>
      <c r="H12662" s="2">
        <f t="shared" si="789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tr">
        <f t="shared" si="791"/>
        <v>loss</v>
      </c>
      <c r="P12662" s="2" t="s">
        <v>34</v>
      </c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790"/>
        <v>Good Sales</v>
      </c>
      <c r="F12663" s="2">
        <v>0.44</v>
      </c>
      <c r="G12663" s="2">
        <f t="shared" si="788"/>
        <v>999.45119999999997</v>
      </c>
      <c r="H12663" s="2">
        <f t="shared" si="789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tr">
        <f t="shared" si="791"/>
        <v>loss</v>
      </c>
      <c r="P12663" s="2" t="s">
        <v>23</v>
      </c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790"/>
        <v>Good Sales</v>
      </c>
      <c r="F12664" s="2">
        <v>0.27</v>
      </c>
      <c r="G12664" s="2">
        <f t="shared" si="788"/>
        <v>329.21370000000002</v>
      </c>
      <c r="H12664" s="2">
        <f t="shared" si="789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tr">
        <f t="shared" si="791"/>
        <v>loss</v>
      </c>
      <c r="P12664" s="2" t="s">
        <v>34</v>
      </c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790"/>
        <v>concerning</v>
      </c>
      <c r="F12665" s="2">
        <v>0.27</v>
      </c>
      <c r="G12665" s="2">
        <f t="shared" si="788"/>
        <v>206.24220000000003</v>
      </c>
      <c r="H12665" s="2">
        <f t="shared" si="789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tr">
        <f t="shared" si="791"/>
        <v>loss</v>
      </c>
      <c r="P12665" s="2" t="s">
        <v>48</v>
      </c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790"/>
        <v>Good Sales</v>
      </c>
      <c r="F12666" s="2">
        <v>0.12</v>
      </c>
      <c r="G12666" s="2">
        <f t="shared" si="788"/>
        <v>430.79399999999998</v>
      </c>
      <c r="H12666" s="2">
        <f t="shared" si="789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tr">
        <f t="shared" si="791"/>
        <v>loss</v>
      </c>
      <c r="P12666" s="2" t="s">
        <v>39</v>
      </c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790"/>
        <v>Good Sales</v>
      </c>
      <c r="F12667" s="2">
        <v>0.3</v>
      </c>
      <c r="G12667" s="2">
        <f t="shared" si="788"/>
        <v>953.99699999999984</v>
      </c>
      <c r="H12667" s="2">
        <f t="shared" si="789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tr">
        <f t="shared" si="791"/>
        <v>loss</v>
      </c>
      <c r="P12667" s="2" t="s">
        <v>17</v>
      </c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790"/>
        <v>Good Sales</v>
      </c>
      <c r="F12668" s="2">
        <v>0.19</v>
      </c>
      <c r="G12668" s="2">
        <f t="shared" si="788"/>
        <v>482.44230000000005</v>
      </c>
      <c r="H12668" s="2">
        <f t="shared" si="789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tr">
        <f t="shared" si="791"/>
        <v>loss</v>
      </c>
      <c r="P12668" s="2" t="s">
        <v>23</v>
      </c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790"/>
        <v>Good Sales</v>
      </c>
      <c r="F12669" s="2">
        <v>0.32</v>
      </c>
      <c r="G12669" s="2">
        <f t="shared" si="788"/>
        <v>695.63839999999993</v>
      </c>
      <c r="H12669" s="2">
        <f t="shared" si="789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tr">
        <f t="shared" si="791"/>
        <v>loss</v>
      </c>
      <c r="P12669" s="2" t="s">
        <v>28</v>
      </c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790"/>
        <v>Good Sales</v>
      </c>
      <c r="F12670" s="2">
        <v>0.15</v>
      </c>
      <c r="G12670" s="2">
        <f t="shared" si="788"/>
        <v>251.83049999999997</v>
      </c>
      <c r="H12670" s="2">
        <f t="shared" si="789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tr">
        <f t="shared" si="791"/>
        <v>loss</v>
      </c>
      <c r="P12670" s="2" t="s">
        <v>17</v>
      </c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790"/>
        <v>concerning</v>
      </c>
      <c r="F12671" s="2">
        <v>0.36</v>
      </c>
      <c r="G12671" s="2">
        <f t="shared" si="788"/>
        <v>191.24639999999999</v>
      </c>
      <c r="H12671" s="2">
        <f t="shared" si="789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tr">
        <f t="shared" si="791"/>
        <v>loss</v>
      </c>
      <c r="P12671" s="2" t="s">
        <v>39</v>
      </c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790"/>
        <v>Good Sales</v>
      </c>
      <c r="F12672" s="2">
        <v>0.31</v>
      </c>
      <c r="G12672" s="2">
        <f t="shared" si="788"/>
        <v>485.59020000000004</v>
      </c>
      <c r="H12672" s="2">
        <f t="shared" si="789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tr">
        <f t="shared" si="791"/>
        <v>loss</v>
      </c>
      <c r="P12672" s="2" t="s">
        <v>28</v>
      </c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790"/>
        <v>Good Sales</v>
      </c>
      <c r="F12673" s="2">
        <v>0.24</v>
      </c>
      <c r="G12673" s="2">
        <f t="shared" si="788"/>
        <v>1009.9512</v>
      </c>
      <c r="H12673" s="2">
        <f t="shared" si="789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tr">
        <f t="shared" si="791"/>
        <v>loss</v>
      </c>
      <c r="P12673" s="2" t="s">
        <v>39</v>
      </c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790"/>
        <v>Good Sales</v>
      </c>
      <c r="F12674" s="2">
        <v>0.05</v>
      </c>
      <c r="G12674" s="2">
        <f t="shared" ref="G12674:G12737" si="792">D12674*F12674</f>
        <v>197.00050000000002</v>
      </c>
      <c r="H12674" s="2">
        <f t="shared" ref="H12674:H12737" si="793">D12674-G12674</f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tr">
        <f t="shared" si="791"/>
        <v>profit</v>
      </c>
      <c r="P12674" s="2" t="s">
        <v>23</v>
      </c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794">IF(D12675&gt;800,"Good Sales","concerning")</f>
        <v>Good Sales</v>
      </c>
      <c r="F12675" s="2">
        <v>0.31</v>
      </c>
      <c r="G12675" s="2">
        <f t="shared" si="792"/>
        <v>1507.9515999999999</v>
      </c>
      <c r="H12675" s="2">
        <f t="shared" si="793"/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tr">
        <f t="shared" ref="O12675:O12738" si="795">IF(N12675&gt;800,"profit","loss")</f>
        <v>profit</v>
      </c>
      <c r="P12675" s="2" t="s">
        <v>28</v>
      </c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794"/>
        <v>Good Sales</v>
      </c>
      <c r="F12676" s="2">
        <v>0.43</v>
      </c>
      <c r="G12676" s="2">
        <f t="shared" si="792"/>
        <v>1425.3339000000001</v>
      </c>
      <c r="H12676" s="2">
        <f t="shared" si="793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tr">
        <f t="shared" si="795"/>
        <v>loss</v>
      </c>
      <c r="P12676" s="2" t="s">
        <v>39</v>
      </c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794"/>
        <v>Good Sales</v>
      </c>
      <c r="F12677" s="2">
        <v>0.09</v>
      </c>
      <c r="G12677" s="2">
        <f t="shared" si="792"/>
        <v>253.15469999999999</v>
      </c>
      <c r="H12677" s="2">
        <f t="shared" si="793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tr">
        <f t="shared" si="795"/>
        <v>profit</v>
      </c>
      <c r="P12677" s="2" t="s">
        <v>23</v>
      </c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794"/>
        <v>Good Sales</v>
      </c>
      <c r="F12678" s="2">
        <v>0.04</v>
      </c>
      <c r="G12678" s="2">
        <f t="shared" si="792"/>
        <v>62.024799999999999</v>
      </c>
      <c r="H12678" s="2">
        <f t="shared" si="793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tr">
        <f t="shared" si="795"/>
        <v>loss</v>
      </c>
      <c r="P12678" s="2" t="s">
        <v>39</v>
      </c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794"/>
        <v>concerning</v>
      </c>
      <c r="F12679" s="2">
        <v>0.02</v>
      </c>
      <c r="G12679" s="2">
        <f t="shared" si="792"/>
        <v>9.5324000000000009</v>
      </c>
      <c r="H12679" s="2">
        <f t="shared" si="793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tr">
        <f t="shared" si="795"/>
        <v>loss</v>
      </c>
      <c r="P12679" s="2" t="s">
        <v>28</v>
      </c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794"/>
        <v>Good Sales</v>
      </c>
      <c r="F12680" s="2">
        <v>0.02</v>
      </c>
      <c r="G12680" s="2">
        <f t="shared" si="792"/>
        <v>62.565800000000003</v>
      </c>
      <c r="H12680" s="2">
        <f t="shared" si="793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tr">
        <f t="shared" si="795"/>
        <v>loss</v>
      </c>
      <c r="P12680" s="2" t="s">
        <v>39</v>
      </c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794"/>
        <v>Good Sales</v>
      </c>
      <c r="F12681" s="2">
        <v>0.42</v>
      </c>
      <c r="G12681" s="2">
        <f t="shared" si="792"/>
        <v>1046.6357999999998</v>
      </c>
      <c r="H12681" s="2">
        <f t="shared" si="793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tr">
        <f t="shared" si="795"/>
        <v>loss</v>
      </c>
      <c r="P12681" s="2" t="s">
        <v>28</v>
      </c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794"/>
        <v>Good Sales</v>
      </c>
      <c r="F12682" s="2">
        <v>0.36</v>
      </c>
      <c r="G12682" s="2">
        <f t="shared" si="792"/>
        <v>1375.0092</v>
      </c>
      <c r="H12682" s="2">
        <f t="shared" si="793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tr">
        <f t="shared" si="795"/>
        <v>loss</v>
      </c>
      <c r="P12682" s="2" t="s">
        <v>39</v>
      </c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794"/>
        <v>Good Sales</v>
      </c>
      <c r="F12683" s="2">
        <v>0.1</v>
      </c>
      <c r="G12683" s="2">
        <f t="shared" si="792"/>
        <v>211.81</v>
      </c>
      <c r="H12683" s="2">
        <f t="shared" si="793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tr">
        <f t="shared" si="795"/>
        <v>loss</v>
      </c>
      <c r="P12683" s="2" t="s">
        <v>39</v>
      </c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794"/>
        <v>Good Sales</v>
      </c>
      <c r="F12684" s="2">
        <v>0.46</v>
      </c>
      <c r="G12684" s="2">
        <f t="shared" si="792"/>
        <v>2267.4319999999998</v>
      </c>
      <c r="H12684" s="2">
        <f t="shared" si="793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tr">
        <f t="shared" si="795"/>
        <v>loss</v>
      </c>
      <c r="P12684" s="2" t="s">
        <v>39</v>
      </c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794"/>
        <v>Good Sales</v>
      </c>
      <c r="F12685" s="2">
        <v>7.0000000000000007E-2</v>
      </c>
      <c r="G12685" s="2">
        <f t="shared" si="792"/>
        <v>143.38100000000003</v>
      </c>
      <c r="H12685" s="2">
        <f t="shared" si="793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tr">
        <f t="shared" si="795"/>
        <v>loss</v>
      </c>
      <c r="P12685" s="2" t="s">
        <v>48</v>
      </c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794"/>
        <v>Good Sales</v>
      </c>
      <c r="F12686" s="2">
        <v>0.19</v>
      </c>
      <c r="G12686" s="2">
        <f t="shared" si="792"/>
        <v>329.08949999999999</v>
      </c>
      <c r="H12686" s="2">
        <f t="shared" si="793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tr">
        <f t="shared" si="795"/>
        <v>loss</v>
      </c>
      <c r="P12686" s="2" t="s">
        <v>48</v>
      </c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794"/>
        <v>Good Sales</v>
      </c>
      <c r="F12687" s="2">
        <v>0.23</v>
      </c>
      <c r="G12687" s="2">
        <f t="shared" si="792"/>
        <v>1004.6009</v>
      </c>
      <c r="H12687" s="2">
        <f t="shared" si="793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tr">
        <f t="shared" si="795"/>
        <v>profit</v>
      </c>
      <c r="P12687" s="2" t="s">
        <v>28</v>
      </c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794"/>
        <v>Good Sales</v>
      </c>
      <c r="F12688" s="2">
        <v>0.04</v>
      </c>
      <c r="G12688" s="2">
        <f t="shared" si="792"/>
        <v>81.519199999999998</v>
      </c>
      <c r="H12688" s="2">
        <f t="shared" si="793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tr">
        <f t="shared" si="795"/>
        <v>loss</v>
      </c>
      <c r="P12688" s="2" t="s">
        <v>34</v>
      </c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794"/>
        <v>Good Sales</v>
      </c>
      <c r="F12689" s="2">
        <v>0.17</v>
      </c>
      <c r="G12689" s="2">
        <f t="shared" si="792"/>
        <v>742.45799999999997</v>
      </c>
      <c r="H12689" s="2">
        <f t="shared" si="793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tr">
        <f t="shared" si="795"/>
        <v>loss</v>
      </c>
      <c r="P12689" s="2" t="s">
        <v>34</v>
      </c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794"/>
        <v>concerning</v>
      </c>
      <c r="F12690" s="2">
        <v>0.05</v>
      </c>
      <c r="G12690" s="2">
        <f t="shared" si="792"/>
        <v>11.702</v>
      </c>
      <c r="H12690" s="2">
        <f t="shared" si="793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tr">
        <f t="shared" si="795"/>
        <v>loss</v>
      </c>
      <c r="P12690" s="2" t="s">
        <v>48</v>
      </c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794"/>
        <v>Good Sales</v>
      </c>
      <c r="F12691" s="2">
        <v>0.39</v>
      </c>
      <c r="G12691" s="2">
        <f t="shared" si="792"/>
        <v>1362.5469000000001</v>
      </c>
      <c r="H12691" s="2">
        <f t="shared" si="793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tr">
        <f t="shared" si="795"/>
        <v>profit</v>
      </c>
      <c r="P12691" s="2" t="s">
        <v>34</v>
      </c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794"/>
        <v>concerning</v>
      </c>
      <c r="F12692" s="2">
        <v>0.02</v>
      </c>
      <c r="G12692" s="2">
        <f t="shared" si="792"/>
        <v>9.0416000000000007</v>
      </c>
      <c r="H12692" s="2">
        <f t="shared" si="793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tr">
        <f t="shared" si="795"/>
        <v>loss</v>
      </c>
      <c r="P12692" s="2" t="s">
        <v>48</v>
      </c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794"/>
        <v>Good Sales</v>
      </c>
      <c r="F12693" s="2">
        <v>0.01</v>
      </c>
      <c r="G12693" s="2">
        <f t="shared" si="792"/>
        <v>8.2634000000000007</v>
      </c>
      <c r="H12693" s="2">
        <f t="shared" si="793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tr">
        <f t="shared" si="795"/>
        <v>loss</v>
      </c>
      <c r="P12693" s="2" t="s">
        <v>17</v>
      </c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794"/>
        <v>Good Sales</v>
      </c>
      <c r="F12694" s="2">
        <v>0.37</v>
      </c>
      <c r="G12694" s="2">
        <f t="shared" si="792"/>
        <v>1306.2368999999999</v>
      </c>
      <c r="H12694" s="2">
        <f t="shared" si="793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tr">
        <f t="shared" si="795"/>
        <v>profit</v>
      </c>
      <c r="P12694" s="2" t="s">
        <v>28</v>
      </c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794"/>
        <v>Good Sales</v>
      </c>
      <c r="F12695" s="2">
        <v>0.39</v>
      </c>
      <c r="G12695" s="2">
        <f t="shared" si="792"/>
        <v>592.65960000000007</v>
      </c>
      <c r="H12695" s="2">
        <f t="shared" si="793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tr">
        <f t="shared" si="795"/>
        <v>loss</v>
      </c>
      <c r="P12695" s="2" t="s">
        <v>28</v>
      </c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794"/>
        <v>Good Sales</v>
      </c>
      <c r="F12696" s="2">
        <v>0.25</v>
      </c>
      <c r="G12696" s="2">
        <f t="shared" si="792"/>
        <v>282.77999999999997</v>
      </c>
      <c r="H12696" s="2">
        <f t="shared" si="793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tr">
        <f t="shared" si="795"/>
        <v>loss</v>
      </c>
      <c r="P12696" s="2" t="s">
        <v>23</v>
      </c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794"/>
        <v>Good Sales</v>
      </c>
      <c r="F12697" s="2">
        <v>0.16</v>
      </c>
      <c r="G12697" s="2">
        <f t="shared" si="792"/>
        <v>644.39679999999998</v>
      </c>
      <c r="H12697" s="2">
        <f t="shared" si="793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tr">
        <f t="shared" si="795"/>
        <v>profit</v>
      </c>
      <c r="P12697" s="2" t="s">
        <v>48</v>
      </c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794"/>
        <v>Good Sales</v>
      </c>
      <c r="F12698" s="2">
        <v>0.12</v>
      </c>
      <c r="G12698" s="2">
        <f t="shared" si="792"/>
        <v>568.39319999999998</v>
      </c>
      <c r="H12698" s="2">
        <f t="shared" si="793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tr">
        <f t="shared" si="795"/>
        <v>profit</v>
      </c>
      <c r="P12698" s="2" t="s">
        <v>39</v>
      </c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794"/>
        <v>Good Sales</v>
      </c>
      <c r="F12699" s="2">
        <v>0.06</v>
      </c>
      <c r="G12699" s="2">
        <f t="shared" si="792"/>
        <v>74.3202</v>
      </c>
      <c r="H12699" s="2">
        <f t="shared" si="793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tr">
        <f t="shared" si="795"/>
        <v>loss</v>
      </c>
      <c r="P12699" s="2" t="s">
        <v>48</v>
      </c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794"/>
        <v>Good Sales</v>
      </c>
      <c r="F12700" s="2">
        <v>0.24</v>
      </c>
      <c r="G12700" s="2">
        <f t="shared" si="792"/>
        <v>397.0224</v>
      </c>
      <c r="H12700" s="2">
        <f t="shared" si="793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tr">
        <f t="shared" si="795"/>
        <v>loss</v>
      </c>
      <c r="P12700" s="2" t="s">
        <v>39</v>
      </c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794"/>
        <v>Good Sales</v>
      </c>
      <c r="F12701" s="2">
        <v>0.25</v>
      </c>
      <c r="G12701" s="2">
        <f t="shared" si="792"/>
        <v>899.74</v>
      </c>
      <c r="H12701" s="2">
        <f t="shared" si="793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tr">
        <f t="shared" si="795"/>
        <v>loss</v>
      </c>
      <c r="P12701" s="2" t="s">
        <v>28</v>
      </c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794"/>
        <v>Good Sales</v>
      </c>
      <c r="F12702" s="2">
        <v>0.23</v>
      </c>
      <c r="G12702" s="2">
        <f t="shared" si="792"/>
        <v>941.83620000000008</v>
      </c>
      <c r="H12702" s="2">
        <f t="shared" si="793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tr">
        <f t="shared" si="795"/>
        <v>loss</v>
      </c>
      <c r="P12702" s="2" t="s">
        <v>48</v>
      </c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794"/>
        <v>Good Sales</v>
      </c>
      <c r="F12703" s="2">
        <v>0.39</v>
      </c>
      <c r="G12703" s="2">
        <f t="shared" si="792"/>
        <v>1948.4009999999998</v>
      </c>
      <c r="H12703" s="2">
        <f t="shared" si="793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tr">
        <f t="shared" si="795"/>
        <v>loss</v>
      </c>
      <c r="P12703" s="2" t="s">
        <v>28</v>
      </c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794"/>
        <v>Good Sales</v>
      </c>
      <c r="F12704" s="2">
        <v>0.05</v>
      </c>
      <c r="G12704" s="2">
        <f t="shared" si="792"/>
        <v>71.975999999999999</v>
      </c>
      <c r="H12704" s="2">
        <f t="shared" si="793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tr">
        <f t="shared" si="795"/>
        <v>loss</v>
      </c>
      <c r="P12704" s="2" t="s">
        <v>23</v>
      </c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794"/>
        <v>Good Sales</v>
      </c>
      <c r="F12705" s="2">
        <v>0.34</v>
      </c>
      <c r="G12705" s="2">
        <f t="shared" si="792"/>
        <v>961.32619999999997</v>
      </c>
      <c r="H12705" s="2">
        <f t="shared" si="793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tr">
        <f t="shared" si="795"/>
        <v>loss</v>
      </c>
      <c r="P12705" s="2" t="s">
        <v>39</v>
      </c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794"/>
        <v>concerning</v>
      </c>
      <c r="F12706" s="2">
        <v>0.2</v>
      </c>
      <c r="G12706" s="2">
        <f t="shared" si="792"/>
        <v>151.33800000000002</v>
      </c>
      <c r="H12706" s="2">
        <f t="shared" si="793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tr">
        <f t="shared" si="795"/>
        <v>loss</v>
      </c>
      <c r="P12706" s="2" t="s">
        <v>48</v>
      </c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794"/>
        <v>Good Sales</v>
      </c>
      <c r="F12707" s="2">
        <v>0.12</v>
      </c>
      <c r="G12707" s="2">
        <f t="shared" si="792"/>
        <v>206.53439999999998</v>
      </c>
      <c r="H12707" s="2">
        <f t="shared" si="793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tr">
        <f t="shared" si="795"/>
        <v>loss</v>
      </c>
      <c r="P12707" s="2" t="s">
        <v>17</v>
      </c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794"/>
        <v>concerning</v>
      </c>
      <c r="F12708" s="2">
        <v>0.34</v>
      </c>
      <c r="G12708" s="2">
        <f t="shared" si="792"/>
        <v>108.91900000000001</v>
      </c>
      <c r="H12708" s="2">
        <f t="shared" si="793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tr">
        <f t="shared" si="795"/>
        <v>loss</v>
      </c>
      <c r="P12708" s="2" t="s">
        <v>28</v>
      </c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794"/>
        <v>Good Sales</v>
      </c>
      <c r="F12709" s="2">
        <v>0.1</v>
      </c>
      <c r="G12709" s="2">
        <f t="shared" si="792"/>
        <v>113.31099999999999</v>
      </c>
      <c r="H12709" s="2">
        <f t="shared" si="793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tr">
        <f t="shared" si="795"/>
        <v>loss</v>
      </c>
      <c r="P12709" s="2" t="s">
        <v>17</v>
      </c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794"/>
        <v>Good Sales</v>
      </c>
      <c r="F12710" s="2">
        <v>0.12</v>
      </c>
      <c r="G12710" s="2">
        <f t="shared" si="792"/>
        <v>309.84840000000003</v>
      </c>
      <c r="H12710" s="2">
        <f t="shared" si="793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tr">
        <f t="shared" si="795"/>
        <v>loss</v>
      </c>
      <c r="P12710" s="2" t="s">
        <v>28</v>
      </c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794"/>
        <v>Good Sales</v>
      </c>
      <c r="F12711" s="2">
        <v>0.5</v>
      </c>
      <c r="G12711" s="2">
        <f t="shared" si="792"/>
        <v>451.21</v>
      </c>
      <c r="H12711" s="2">
        <f t="shared" si="793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tr">
        <f t="shared" si="795"/>
        <v>loss</v>
      </c>
      <c r="P12711" s="2" t="s">
        <v>48</v>
      </c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794"/>
        <v>Good Sales</v>
      </c>
      <c r="F12712" s="2">
        <v>0.44</v>
      </c>
      <c r="G12712" s="2">
        <f t="shared" si="792"/>
        <v>1961.5111999999999</v>
      </c>
      <c r="H12712" s="2">
        <f t="shared" si="793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tr">
        <f t="shared" si="795"/>
        <v>loss</v>
      </c>
      <c r="P12712" s="2" t="s">
        <v>48</v>
      </c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794"/>
        <v>Good Sales</v>
      </c>
      <c r="F12713" s="2">
        <v>0.35</v>
      </c>
      <c r="G12713" s="2">
        <f t="shared" si="792"/>
        <v>1253.1785</v>
      </c>
      <c r="H12713" s="2">
        <f t="shared" si="793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tr">
        <f t="shared" si="795"/>
        <v>profit</v>
      </c>
      <c r="P12713" s="2" t="s">
        <v>39</v>
      </c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794"/>
        <v>concerning</v>
      </c>
      <c r="F12714" s="2">
        <v>0.16</v>
      </c>
      <c r="G12714" s="2">
        <f t="shared" si="792"/>
        <v>37.745600000000003</v>
      </c>
      <c r="H12714" s="2">
        <f t="shared" si="793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tr">
        <f t="shared" si="795"/>
        <v>loss</v>
      </c>
      <c r="P12714" s="2" t="s">
        <v>17</v>
      </c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794"/>
        <v>Good Sales</v>
      </c>
      <c r="F12715" s="2">
        <v>0.27</v>
      </c>
      <c r="G12715" s="2">
        <f t="shared" si="792"/>
        <v>1186.8768000000002</v>
      </c>
      <c r="H12715" s="2">
        <f t="shared" si="793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tr">
        <f t="shared" si="795"/>
        <v>loss</v>
      </c>
      <c r="P12715" s="2" t="s">
        <v>17</v>
      </c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794"/>
        <v>Good Sales</v>
      </c>
      <c r="F12716" s="2">
        <v>0.06</v>
      </c>
      <c r="G12716" s="2">
        <f t="shared" si="792"/>
        <v>293.3322</v>
      </c>
      <c r="H12716" s="2">
        <f t="shared" si="793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tr">
        <f t="shared" si="795"/>
        <v>profit</v>
      </c>
      <c r="P12716" s="2" t="s">
        <v>34</v>
      </c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794"/>
        <v>Good Sales</v>
      </c>
      <c r="F12717" s="2">
        <v>0.17</v>
      </c>
      <c r="G12717" s="2">
        <f t="shared" si="792"/>
        <v>435.05040000000002</v>
      </c>
      <c r="H12717" s="2">
        <f t="shared" si="793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tr">
        <f t="shared" si="795"/>
        <v>loss</v>
      </c>
      <c r="P12717" s="2" t="s">
        <v>39</v>
      </c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794"/>
        <v>Good Sales</v>
      </c>
      <c r="F12718" s="2">
        <v>0.03</v>
      </c>
      <c r="G12718" s="2">
        <f t="shared" si="792"/>
        <v>49.247699999999995</v>
      </c>
      <c r="H12718" s="2">
        <f t="shared" si="793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tr">
        <f t="shared" si="795"/>
        <v>loss</v>
      </c>
      <c r="P12718" s="2" t="s">
        <v>48</v>
      </c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794"/>
        <v>Good Sales</v>
      </c>
      <c r="F12719" s="2">
        <v>0.31</v>
      </c>
      <c r="G12719" s="2">
        <f t="shared" si="792"/>
        <v>431.2038</v>
      </c>
      <c r="H12719" s="2">
        <f t="shared" si="793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tr">
        <f t="shared" si="795"/>
        <v>loss</v>
      </c>
      <c r="P12719" s="2" t="s">
        <v>34</v>
      </c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794"/>
        <v>concerning</v>
      </c>
      <c r="F12720" s="2">
        <v>0.43</v>
      </c>
      <c r="G12720" s="2">
        <f t="shared" si="792"/>
        <v>227.19480000000001</v>
      </c>
      <c r="H12720" s="2">
        <f t="shared" si="793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tr">
        <f t="shared" si="795"/>
        <v>loss</v>
      </c>
      <c r="P12720" s="2" t="s">
        <v>17</v>
      </c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794"/>
        <v>Good Sales</v>
      </c>
      <c r="F12721" s="2">
        <v>0.4</v>
      </c>
      <c r="G12721" s="2">
        <f t="shared" si="792"/>
        <v>1003.556</v>
      </c>
      <c r="H12721" s="2">
        <f t="shared" si="793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tr">
        <f t="shared" si="795"/>
        <v>loss</v>
      </c>
      <c r="P12721" s="2" t="s">
        <v>23</v>
      </c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794"/>
        <v>concerning</v>
      </c>
      <c r="F12722" s="2">
        <v>0.43</v>
      </c>
      <c r="G12722" s="2">
        <f t="shared" si="792"/>
        <v>148.64670000000001</v>
      </c>
      <c r="H12722" s="2">
        <f t="shared" si="793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tr">
        <f t="shared" si="795"/>
        <v>loss</v>
      </c>
      <c r="P12722" s="2" t="s">
        <v>48</v>
      </c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794"/>
        <v>Good Sales</v>
      </c>
      <c r="F12723" s="2">
        <v>0.09</v>
      </c>
      <c r="G12723" s="2">
        <f t="shared" si="792"/>
        <v>231.19200000000001</v>
      </c>
      <c r="H12723" s="2">
        <f t="shared" si="793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tr">
        <f t="shared" si="795"/>
        <v>loss</v>
      </c>
      <c r="P12723" s="2" t="s">
        <v>48</v>
      </c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794"/>
        <v>Good Sales</v>
      </c>
      <c r="F12724" s="2">
        <v>0.33</v>
      </c>
      <c r="G12724" s="2">
        <f t="shared" si="792"/>
        <v>441.37170000000003</v>
      </c>
      <c r="H12724" s="2">
        <f t="shared" si="793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tr">
        <f t="shared" si="795"/>
        <v>loss</v>
      </c>
      <c r="P12724" s="2" t="s">
        <v>28</v>
      </c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794"/>
        <v>Good Sales</v>
      </c>
      <c r="F12725" s="2">
        <v>0.48</v>
      </c>
      <c r="G12725" s="2">
        <f t="shared" si="792"/>
        <v>1168.5696</v>
      </c>
      <c r="H12725" s="2">
        <f t="shared" si="793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tr">
        <f t="shared" si="795"/>
        <v>loss</v>
      </c>
      <c r="P12725" s="2" t="s">
        <v>23</v>
      </c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794"/>
        <v>Good Sales</v>
      </c>
      <c r="F12726" s="2">
        <v>0.39</v>
      </c>
      <c r="G12726" s="2">
        <f t="shared" si="792"/>
        <v>838.53120000000001</v>
      </c>
      <c r="H12726" s="2">
        <f t="shared" si="793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tr">
        <f t="shared" si="795"/>
        <v>loss</v>
      </c>
      <c r="P12726" s="2" t="s">
        <v>23</v>
      </c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794"/>
        <v>Good Sales</v>
      </c>
      <c r="F12727" s="2">
        <v>0</v>
      </c>
      <c r="G12727" s="2">
        <f t="shared" si="792"/>
        <v>0</v>
      </c>
      <c r="H12727" s="2">
        <f t="shared" si="793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tr">
        <f t="shared" si="795"/>
        <v>loss</v>
      </c>
      <c r="P12727" s="2" t="s">
        <v>39</v>
      </c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794"/>
        <v>Good Sales</v>
      </c>
      <c r="F12728" s="2">
        <v>0.44</v>
      </c>
      <c r="G12728" s="2">
        <f t="shared" si="792"/>
        <v>1011.2651999999999</v>
      </c>
      <c r="H12728" s="2">
        <f t="shared" si="793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tr">
        <f t="shared" si="795"/>
        <v>loss</v>
      </c>
      <c r="P12728" s="2" t="s">
        <v>34</v>
      </c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794"/>
        <v>Good Sales</v>
      </c>
      <c r="F12729" s="2">
        <v>0.35</v>
      </c>
      <c r="G12729" s="2">
        <f t="shared" si="792"/>
        <v>847.96949999999993</v>
      </c>
      <c r="H12729" s="2">
        <f t="shared" si="793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tr">
        <f t="shared" si="795"/>
        <v>loss</v>
      </c>
      <c r="P12729" s="2" t="s">
        <v>39</v>
      </c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794"/>
        <v>Good Sales</v>
      </c>
      <c r="F12730" s="2">
        <v>0.06</v>
      </c>
      <c r="G12730" s="2">
        <f t="shared" si="792"/>
        <v>251.1054</v>
      </c>
      <c r="H12730" s="2">
        <f t="shared" si="793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tr">
        <f t="shared" si="795"/>
        <v>loss</v>
      </c>
      <c r="P12730" s="2" t="s">
        <v>17</v>
      </c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794"/>
        <v>Good Sales</v>
      </c>
      <c r="F12731" s="2">
        <v>0.16</v>
      </c>
      <c r="G12731" s="2">
        <f t="shared" si="792"/>
        <v>537.97440000000006</v>
      </c>
      <c r="H12731" s="2">
        <f t="shared" si="793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tr">
        <f t="shared" si="795"/>
        <v>loss</v>
      </c>
      <c r="P12731" s="2" t="s">
        <v>28</v>
      </c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794"/>
        <v>Good Sales</v>
      </c>
      <c r="F12732" s="2">
        <v>0.06</v>
      </c>
      <c r="G12732" s="2">
        <f t="shared" si="792"/>
        <v>133.34819999999999</v>
      </c>
      <c r="H12732" s="2">
        <f t="shared" si="793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tr">
        <f t="shared" si="795"/>
        <v>loss</v>
      </c>
      <c r="P12732" s="2" t="s">
        <v>23</v>
      </c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794"/>
        <v>Good Sales</v>
      </c>
      <c r="F12733" s="2">
        <v>0.36</v>
      </c>
      <c r="G12733" s="2">
        <f t="shared" si="792"/>
        <v>1632.8483999999999</v>
      </c>
      <c r="H12733" s="2">
        <f t="shared" si="793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tr">
        <f t="shared" si="795"/>
        <v>profit</v>
      </c>
      <c r="P12733" s="2" t="s">
        <v>28</v>
      </c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794"/>
        <v>Good Sales</v>
      </c>
      <c r="F12734" s="2">
        <v>0</v>
      </c>
      <c r="G12734" s="2">
        <f t="shared" si="792"/>
        <v>0</v>
      </c>
      <c r="H12734" s="2">
        <f t="shared" si="793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tr">
        <f t="shared" si="795"/>
        <v>loss</v>
      </c>
      <c r="P12734" s="2" t="s">
        <v>28</v>
      </c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794"/>
        <v>concerning</v>
      </c>
      <c r="F12735" s="2">
        <v>0.23</v>
      </c>
      <c r="G12735" s="2">
        <f t="shared" si="792"/>
        <v>108.3323</v>
      </c>
      <c r="H12735" s="2">
        <f t="shared" si="793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tr">
        <f t="shared" si="795"/>
        <v>loss</v>
      </c>
      <c r="P12735" s="2" t="s">
        <v>34</v>
      </c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794"/>
        <v>Good Sales</v>
      </c>
      <c r="F12736" s="2">
        <v>0.5</v>
      </c>
      <c r="G12736" s="2">
        <f t="shared" si="792"/>
        <v>426.67500000000001</v>
      </c>
      <c r="H12736" s="2">
        <f t="shared" si="793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tr">
        <f t="shared" si="795"/>
        <v>loss</v>
      </c>
      <c r="P12736" s="2" t="s">
        <v>39</v>
      </c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794"/>
        <v>concerning</v>
      </c>
      <c r="F12737" s="2">
        <v>0.43</v>
      </c>
      <c r="G12737" s="2">
        <f t="shared" si="792"/>
        <v>215.07310000000001</v>
      </c>
      <c r="H12737" s="2">
        <f t="shared" si="793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tr">
        <f t="shared" si="795"/>
        <v>loss</v>
      </c>
      <c r="P12737" s="2" t="s">
        <v>17</v>
      </c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794"/>
        <v>Good Sales</v>
      </c>
      <c r="F12738" s="2">
        <v>0.28999999999999998</v>
      </c>
      <c r="G12738" s="2">
        <f t="shared" ref="G12738:G12801" si="796">D12738*F12738</f>
        <v>482.10469999999998</v>
      </c>
      <c r="H12738" s="2">
        <f t="shared" ref="H12738:H12801" si="797">D12738-G12738</f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tr">
        <f t="shared" si="795"/>
        <v>loss</v>
      </c>
      <c r="P12738" s="2" t="s">
        <v>28</v>
      </c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798">IF(D12739&gt;800,"Good Sales","concerning")</f>
        <v>Good Sales</v>
      </c>
      <c r="F12739" s="2">
        <v>0.35</v>
      </c>
      <c r="G12739" s="2">
        <f t="shared" si="796"/>
        <v>782.1345</v>
      </c>
      <c r="H12739" s="2">
        <f t="shared" si="797"/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tr">
        <f t="shared" ref="O12739:O12802" si="799">IF(N12739&gt;800,"profit","loss")</f>
        <v>loss</v>
      </c>
      <c r="P12739" s="2" t="s">
        <v>34</v>
      </c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798"/>
        <v>Good Sales</v>
      </c>
      <c r="F12740" s="2">
        <v>0.3</v>
      </c>
      <c r="G12740" s="2">
        <f t="shared" si="796"/>
        <v>771.24299999999994</v>
      </c>
      <c r="H12740" s="2">
        <f t="shared" si="797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tr">
        <f t="shared" si="799"/>
        <v>loss</v>
      </c>
      <c r="P12740" s="2" t="s">
        <v>17</v>
      </c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798"/>
        <v>Good Sales</v>
      </c>
      <c r="F12741" s="2">
        <v>0.41</v>
      </c>
      <c r="G12741" s="2">
        <f t="shared" si="796"/>
        <v>1751.4872</v>
      </c>
      <c r="H12741" s="2">
        <f t="shared" si="797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tr">
        <f t="shared" si="799"/>
        <v>loss</v>
      </c>
      <c r="P12741" s="2" t="s">
        <v>48</v>
      </c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798"/>
        <v>concerning</v>
      </c>
      <c r="F12742" s="2">
        <v>0.44</v>
      </c>
      <c r="G12742" s="2">
        <f t="shared" si="796"/>
        <v>82.715600000000009</v>
      </c>
      <c r="H12742" s="2">
        <f t="shared" si="797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tr">
        <f t="shared" si="799"/>
        <v>loss</v>
      </c>
      <c r="P12742" s="2" t="s">
        <v>48</v>
      </c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798"/>
        <v>Good Sales</v>
      </c>
      <c r="F12743" s="2">
        <v>0.38</v>
      </c>
      <c r="G12743" s="2">
        <f t="shared" si="796"/>
        <v>835.47180000000003</v>
      </c>
      <c r="H12743" s="2">
        <f t="shared" si="797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tr">
        <f t="shared" si="799"/>
        <v>loss</v>
      </c>
      <c r="P12743" s="2" t="s">
        <v>23</v>
      </c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798"/>
        <v>Good Sales</v>
      </c>
      <c r="F12744" s="2">
        <v>0.09</v>
      </c>
      <c r="G12744" s="2">
        <f t="shared" si="796"/>
        <v>190.25009999999997</v>
      </c>
      <c r="H12744" s="2">
        <f t="shared" si="797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tr">
        <f t="shared" si="799"/>
        <v>loss</v>
      </c>
      <c r="P12744" s="2" t="s">
        <v>28</v>
      </c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798"/>
        <v>Good Sales</v>
      </c>
      <c r="F12745" s="2">
        <v>0.19</v>
      </c>
      <c r="G12745" s="2">
        <f t="shared" si="796"/>
        <v>901.09969999999998</v>
      </c>
      <c r="H12745" s="2">
        <f t="shared" si="797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tr">
        <f t="shared" si="799"/>
        <v>profit</v>
      </c>
      <c r="P12745" s="2" t="s">
        <v>23</v>
      </c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798"/>
        <v>Good Sales</v>
      </c>
      <c r="F12746" s="2">
        <v>0.39</v>
      </c>
      <c r="G12746" s="2">
        <f t="shared" si="796"/>
        <v>499.62119999999999</v>
      </c>
      <c r="H12746" s="2">
        <f t="shared" si="797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tr">
        <f t="shared" si="799"/>
        <v>loss</v>
      </c>
      <c r="P12746" s="2" t="s">
        <v>34</v>
      </c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798"/>
        <v>concerning</v>
      </c>
      <c r="F12747" s="2">
        <v>0.41</v>
      </c>
      <c r="G12747" s="2">
        <f t="shared" si="796"/>
        <v>286.91389999999996</v>
      </c>
      <c r="H12747" s="2">
        <f t="shared" si="797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tr">
        <f t="shared" si="799"/>
        <v>loss</v>
      </c>
      <c r="P12747" s="2" t="s">
        <v>17</v>
      </c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798"/>
        <v>concerning</v>
      </c>
      <c r="F12748" s="2">
        <v>0.31</v>
      </c>
      <c r="G12748" s="2">
        <f t="shared" si="796"/>
        <v>247.09480000000002</v>
      </c>
      <c r="H12748" s="2">
        <f t="shared" si="797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tr">
        <f t="shared" si="799"/>
        <v>loss</v>
      </c>
      <c r="P12748" s="2" t="s">
        <v>23</v>
      </c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798"/>
        <v>Good Sales</v>
      </c>
      <c r="F12749" s="2">
        <v>0.36</v>
      </c>
      <c r="G12749" s="2">
        <f t="shared" si="796"/>
        <v>953.53199999999993</v>
      </c>
      <c r="H12749" s="2">
        <f t="shared" si="797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tr">
        <f t="shared" si="799"/>
        <v>loss</v>
      </c>
      <c r="P12749" s="2" t="s">
        <v>39</v>
      </c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798"/>
        <v>Good Sales</v>
      </c>
      <c r="F12750" s="2">
        <v>0.09</v>
      </c>
      <c r="G12750" s="2">
        <f t="shared" si="796"/>
        <v>181.3887</v>
      </c>
      <c r="H12750" s="2">
        <f t="shared" si="797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tr">
        <f t="shared" si="799"/>
        <v>loss</v>
      </c>
      <c r="P12750" s="2" t="s">
        <v>39</v>
      </c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798"/>
        <v>Good Sales</v>
      </c>
      <c r="F12751" s="2">
        <v>0.19</v>
      </c>
      <c r="G12751" s="2">
        <f t="shared" si="796"/>
        <v>721.10700000000008</v>
      </c>
      <c r="H12751" s="2">
        <f t="shared" si="797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tr">
        <f t="shared" si="799"/>
        <v>loss</v>
      </c>
      <c r="P12751" s="2" t="s">
        <v>17</v>
      </c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798"/>
        <v>Good Sales</v>
      </c>
      <c r="F12752" s="2">
        <v>0.27</v>
      </c>
      <c r="G12752" s="2">
        <f t="shared" si="796"/>
        <v>454.5693</v>
      </c>
      <c r="H12752" s="2">
        <f t="shared" si="797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tr">
        <f t="shared" si="799"/>
        <v>loss</v>
      </c>
      <c r="P12752" s="2" t="s">
        <v>48</v>
      </c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798"/>
        <v>concerning</v>
      </c>
      <c r="F12753" s="2">
        <v>0.49</v>
      </c>
      <c r="G12753" s="2">
        <f t="shared" si="796"/>
        <v>356.23489999999998</v>
      </c>
      <c r="H12753" s="2">
        <f t="shared" si="797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tr">
        <f t="shared" si="799"/>
        <v>loss</v>
      </c>
      <c r="P12753" s="2" t="s">
        <v>28</v>
      </c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798"/>
        <v>Good Sales</v>
      </c>
      <c r="F12754" s="2">
        <v>0.4</v>
      </c>
      <c r="G12754" s="2">
        <f t="shared" si="796"/>
        <v>798.27600000000007</v>
      </c>
      <c r="H12754" s="2">
        <f t="shared" si="797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tr">
        <f t="shared" si="799"/>
        <v>loss</v>
      </c>
      <c r="P12754" s="2" t="s">
        <v>39</v>
      </c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798"/>
        <v>Good Sales</v>
      </c>
      <c r="F12755" s="2">
        <v>0.1</v>
      </c>
      <c r="G12755" s="2">
        <f t="shared" si="796"/>
        <v>442.68700000000001</v>
      </c>
      <c r="H12755" s="2">
        <f t="shared" si="797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tr">
        <f t="shared" si="799"/>
        <v>profit</v>
      </c>
      <c r="P12755" s="2" t="s">
        <v>34</v>
      </c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798"/>
        <v>Good Sales</v>
      </c>
      <c r="F12756" s="2">
        <v>0.18</v>
      </c>
      <c r="G12756" s="2">
        <f t="shared" si="796"/>
        <v>375.67439999999999</v>
      </c>
      <c r="H12756" s="2">
        <f t="shared" si="797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tr">
        <f t="shared" si="799"/>
        <v>loss</v>
      </c>
      <c r="P12756" s="2" t="s">
        <v>34</v>
      </c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798"/>
        <v>Good Sales</v>
      </c>
      <c r="F12757" s="2">
        <v>0.11</v>
      </c>
      <c r="G12757" s="2">
        <f t="shared" si="796"/>
        <v>460.32579999999996</v>
      </c>
      <c r="H12757" s="2">
        <f t="shared" si="797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tr">
        <f t="shared" si="799"/>
        <v>profit</v>
      </c>
      <c r="P12757" s="2" t="s">
        <v>23</v>
      </c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798"/>
        <v>Good Sales</v>
      </c>
      <c r="F12758" s="2">
        <v>0.08</v>
      </c>
      <c r="G12758" s="2">
        <f t="shared" si="796"/>
        <v>153.64000000000001</v>
      </c>
      <c r="H12758" s="2">
        <f t="shared" si="797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tr">
        <f t="shared" si="799"/>
        <v>loss</v>
      </c>
      <c r="P12758" s="2" t="s">
        <v>34</v>
      </c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798"/>
        <v>Good Sales</v>
      </c>
      <c r="F12759" s="2">
        <v>0.06</v>
      </c>
      <c r="G12759" s="2">
        <f t="shared" si="796"/>
        <v>88.727399999999989</v>
      </c>
      <c r="H12759" s="2">
        <f t="shared" si="797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tr">
        <f t="shared" si="799"/>
        <v>loss</v>
      </c>
      <c r="P12759" s="2" t="s">
        <v>34</v>
      </c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798"/>
        <v>Good Sales</v>
      </c>
      <c r="F12760" s="2">
        <v>0.48</v>
      </c>
      <c r="G12760" s="2">
        <f t="shared" si="796"/>
        <v>1870.4784</v>
      </c>
      <c r="H12760" s="2">
        <f t="shared" si="797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tr">
        <f t="shared" si="799"/>
        <v>loss</v>
      </c>
      <c r="P12760" s="2" t="s">
        <v>17</v>
      </c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798"/>
        <v>Good Sales</v>
      </c>
      <c r="F12761" s="2">
        <v>0.45</v>
      </c>
      <c r="G12761" s="2">
        <f t="shared" si="796"/>
        <v>506.36250000000001</v>
      </c>
      <c r="H12761" s="2">
        <f t="shared" si="797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tr">
        <f t="shared" si="799"/>
        <v>loss</v>
      </c>
      <c r="P12761" s="2" t="s">
        <v>17</v>
      </c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798"/>
        <v>Good Sales</v>
      </c>
      <c r="F12762" s="2">
        <v>0.24</v>
      </c>
      <c r="G12762" s="2">
        <f t="shared" si="796"/>
        <v>296.63279999999997</v>
      </c>
      <c r="H12762" s="2">
        <f t="shared" si="797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tr">
        <f t="shared" si="799"/>
        <v>loss</v>
      </c>
      <c r="P12762" s="2" t="s">
        <v>17</v>
      </c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798"/>
        <v>concerning</v>
      </c>
      <c r="F12763" s="2">
        <v>0.27</v>
      </c>
      <c r="G12763" s="2">
        <f t="shared" si="796"/>
        <v>92.901600000000002</v>
      </c>
      <c r="H12763" s="2">
        <f t="shared" si="797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tr">
        <f t="shared" si="799"/>
        <v>loss</v>
      </c>
      <c r="P12763" s="2" t="s">
        <v>17</v>
      </c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798"/>
        <v>Good Sales</v>
      </c>
      <c r="F12764" s="2">
        <v>0.42</v>
      </c>
      <c r="G12764" s="2">
        <f t="shared" si="796"/>
        <v>428.58480000000003</v>
      </c>
      <c r="H12764" s="2">
        <f t="shared" si="797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tr">
        <f t="shared" si="799"/>
        <v>loss</v>
      </c>
      <c r="P12764" s="2" t="s">
        <v>39</v>
      </c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798"/>
        <v>Good Sales</v>
      </c>
      <c r="F12765" s="2">
        <v>0.32</v>
      </c>
      <c r="G12765" s="2">
        <f t="shared" si="796"/>
        <v>625.98400000000004</v>
      </c>
      <c r="H12765" s="2">
        <f t="shared" si="797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tr">
        <f t="shared" si="799"/>
        <v>loss</v>
      </c>
      <c r="P12765" s="2" t="s">
        <v>28</v>
      </c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798"/>
        <v>Good Sales</v>
      </c>
      <c r="F12766" s="2">
        <v>0.37</v>
      </c>
      <c r="G12766" s="2">
        <f t="shared" si="796"/>
        <v>761.42669999999998</v>
      </c>
      <c r="H12766" s="2">
        <f t="shared" si="797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tr">
        <f t="shared" si="799"/>
        <v>loss</v>
      </c>
      <c r="P12766" s="2" t="s">
        <v>39</v>
      </c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798"/>
        <v>Good Sales</v>
      </c>
      <c r="F12767" s="2">
        <v>0.4</v>
      </c>
      <c r="G12767" s="2">
        <f t="shared" si="796"/>
        <v>864.43200000000002</v>
      </c>
      <c r="H12767" s="2">
        <f t="shared" si="797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tr">
        <f t="shared" si="799"/>
        <v>loss</v>
      </c>
      <c r="P12767" s="2" t="s">
        <v>28</v>
      </c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798"/>
        <v>Good Sales</v>
      </c>
      <c r="F12768" s="2">
        <v>0.24</v>
      </c>
      <c r="G12768" s="2">
        <f t="shared" si="796"/>
        <v>588.12</v>
      </c>
      <c r="H12768" s="2">
        <f t="shared" si="797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tr">
        <f t="shared" si="799"/>
        <v>loss</v>
      </c>
      <c r="P12768" s="2" t="s">
        <v>34</v>
      </c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798"/>
        <v>Good Sales</v>
      </c>
      <c r="F12769" s="2">
        <v>0.49</v>
      </c>
      <c r="G12769" s="2">
        <f t="shared" si="796"/>
        <v>1422.1564000000001</v>
      </c>
      <c r="H12769" s="2">
        <f t="shared" si="797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tr">
        <f t="shared" si="799"/>
        <v>loss</v>
      </c>
      <c r="P12769" s="2" t="s">
        <v>23</v>
      </c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798"/>
        <v>Good Sales</v>
      </c>
      <c r="F12770" s="2">
        <v>0.31</v>
      </c>
      <c r="G12770" s="2">
        <f t="shared" si="796"/>
        <v>318.74200000000002</v>
      </c>
      <c r="H12770" s="2">
        <f t="shared" si="797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tr">
        <f t="shared" si="799"/>
        <v>loss</v>
      </c>
      <c r="P12770" s="2" t="s">
        <v>39</v>
      </c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798"/>
        <v>Good Sales</v>
      </c>
      <c r="F12771" s="2">
        <v>0.32</v>
      </c>
      <c r="G12771" s="2">
        <f t="shared" si="796"/>
        <v>994.66560000000004</v>
      </c>
      <c r="H12771" s="2">
        <f t="shared" si="797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tr">
        <f t="shared" si="799"/>
        <v>loss</v>
      </c>
      <c r="P12771" s="2" t="s">
        <v>39</v>
      </c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798"/>
        <v>Good Sales</v>
      </c>
      <c r="F12772" s="2">
        <v>7.0000000000000007E-2</v>
      </c>
      <c r="G12772" s="2">
        <f t="shared" si="796"/>
        <v>122.4384</v>
      </c>
      <c r="H12772" s="2">
        <f t="shared" si="797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tr">
        <f t="shared" si="799"/>
        <v>loss</v>
      </c>
      <c r="P12772" s="2" t="s">
        <v>48</v>
      </c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798"/>
        <v>Good Sales</v>
      </c>
      <c r="F12773" s="2">
        <v>0.49</v>
      </c>
      <c r="G12773" s="2">
        <f t="shared" si="796"/>
        <v>1811.3585</v>
      </c>
      <c r="H12773" s="2">
        <f t="shared" si="797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tr">
        <f t="shared" si="799"/>
        <v>profit</v>
      </c>
      <c r="P12773" s="2" t="s">
        <v>23</v>
      </c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798"/>
        <v>Good Sales</v>
      </c>
      <c r="F12774" s="2">
        <v>0.04</v>
      </c>
      <c r="G12774" s="2">
        <f t="shared" si="796"/>
        <v>113.212</v>
      </c>
      <c r="H12774" s="2">
        <f t="shared" si="797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tr">
        <f t="shared" si="799"/>
        <v>loss</v>
      </c>
      <c r="P12774" s="2" t="s">
        <v>28</v>
      </c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798"/>
        <v>Good Sales</v>
      </c>
      <c r="F12775" s="2">
        <v>0.49</v>
      </c>
      <c r="G12775" s="2">
        <f t="shared" si="796"/>
        <v>1379.8008</v>
      </c>
      <c r="H12775" s="2">
        <f t="shared" si="797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tr">
        <f t="shared" si="799"/>
        <v>loss</v>
      </c>
      <c r="P12775" s="2" t="s">
        <v>34</v>
      </c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798"/>
        <v>Good Sales</v>
      </c>
      <c r="F12776" s="2">
        <v>0.46</v>
      </c>
      <c r="G12776" s="2">
        <f t="shared" si="796"/>
        <v>1591.0894000000001</v>
      </c>
      <c r="H12776" s="2">
        <f t="shared" si="797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tr">
        <f t="shared" si="799"/>
        <v>loss</v>
      </c>
      <c r="P12776" s="2" t="s">
        <v>17</v>
      </c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798"/>
        <v>Good Sales</v>
      </c>
      <c r="F12777" s="2">
        <v>0.43</v>
      </c>
      <c r="G12777" s="2">
        <f t="shared" si="796"/>
        <v>744.66969999999992</v>
      </c>
      <c r="H12777" s="2">
        <f t="shared" si="797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tr">
        <f t="shared" si="799"/>
        <v>loss</v>
      </c>
      <c r="P12777" s="2" t="s">
        <v>23</v>
      </c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798"/>
        <v>Good Sales</v>
      </c>
      <c r="F12778" s="2">
        <v>0.34</v>
      </c>
      <c r="G12778" s="2">
        <f t="shared" si="796"/>
        <v>749.10159999999996</v>
      </c>
      <c r="H12778" s="2">
        <f t="shared" si="797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tr">
        <f t="shared" si="799"/>
        <v>loss</v>
      </c>
      <c r="P12778" s="2" t="s">
        <v>34</v>
      </c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798"/>
        <v>Good Sales</v>
      </c>
      <c r="F12779" s="2">
        <v>0.3</v>
      </c>
      <c r="G12779" s="2">
        <f t="shared" si="796"/>
        <v>886.8599999999999</v>
      </c>
      <c r="H12779" s="2">
        <f t="shared" si="797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tr">
        <f t="shared" si="799"/>
        <v>profit</v>
      </c>
      <c r="P12779" s="2" t="s">
        <v>23</v>
      </c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798"/>
        <v>Good Sales</v>
      </c>
      <c r="F12780" s="2">
        <v>0.5</v>
      </c>
      <c r="G12780" s="2">
        <f t="shared" si="796"/>
        <v>1082.81</v>
      </c>
      <c r="H12780" s="2">
        <f t="shared" si="797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tr">
        <f t="shared" si="799"/>
        <v>loss</v>
      </c>
      <c r="P12780" s="2" t="s">
        <v>28</v>
      </c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798"/>
        <v>Good Sales</v>
      </c>
      <c r="F12781" s="2">
        <v>0.49</v>
      </c>
      <c r="G12781" s="2">
        <f t="shared" si="796"/>
        <v>1115.6614</v>
      </c>
      <c r="H12781" s="2">
        <f t="shared" si="797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tr">
        <f t="shared" si="799"/>
        <v>loss</v>
      </c>
      <c r="P12781" s="2" t="s">
        <v>39</v>
      </c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798"/>
        <v>Good Sales</v>
      </c>
      <c r="F12782" s="2">
        <v>0.41</v>
      </c>
      <c r="G12782" s="2">
        <f t="shared" si="796"/>
        <v>588.42790000000002</v>
      </c>
      <c r="H12782" s="2">
        <f t="shared" si="797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tr">
        <f t="shared" si="799"/>
        <v>loss</v>
      </c>
      <c r="P12782" s="2" t="s">
        <v>34</v>
      </c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798"/>
        <v>Good Sales</v>
      </c>
      <c r="F12783" s="2">
        <v>0.04</v>
      </c>
      <c r="G12783" s="2">
        <f t="shared" si="796"/>
        <v>60.327600000000004</v>
      </c>
      <c r="H12783" s="2">
        <f t="shared" si="797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tr">
        <f t="shared" si="799"/>
        <v>loss</v>
      </c>
      <c r="P12783" s="2" t="s">
        <v>34</v>
      </c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798"/>
        <v>Good Sales</v>
      </c>
      <c r="F12784" s="2">
        <v>0.19</v>
      </c>
      <c r="G12784" s="2">
        <f t="shared" si="796"/>
        <v>669.72910000000002</v>
      </c>
      <c r="H12784" s="2">
        <f t="shared" si="797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tr">
        <f t="shared" si="799"/>
        <v>profit</v>
      </c>
      <c r="P12784" s="2" t="s">
        <v>17</v>
      </c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798"/>
        <v>concerning</v>
      </c>
      <c r="F12785" s="2">
        <v>0.43</v>
      </c>
      <c r="G12785" s="2">
        <f t="shared" si="796"/>
        <v>52.0214</v>
      </c>
      <c r="H12785" s="2">
        <f t="shared" si="797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tr">
        <f t="shared" si="799"/>
        <v>loss</v>
      </c>
      <c r="P12785" s="2" t="s">
        <v>48</v>
      </c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798"/>
        <v>concerning</v>
      </c>
      <c r="F12786" s="2">
        <v>0.35</v>
      </c>
      <c r="G12786" s="2">
        <f t="shared" si="796"/>
        <v>198.42199999999997</v>
      </c>
      <c r="H12786" s="2">
        <f t="shared" si="797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tr">
        <f t="shared" si="799"/>
        <v>loss</v>
      </c>
      <c r="P12786" s="2" t="s">
        <v>34</v>
      </c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798"/>
        <v>Good Sales</v>
      </c>
      <c r="F12787" s="2">
        <v>0.06</v>
      </c>
      <c r="G12787" s="2">
        <f t="shared" si="796"/>
        <v>284.9502</v>
      </c>
      <c r="H12787" s="2">
        <f t="shared" si="797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tr">
        <f t="shared" si="799"/>
        <v>profit</v>
      </c>
      <c r="P12787" s="2" t="s">
        <v>39</v>
      </c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798"/>
        <v>Good Sales</v>
      </c>
      <c r="F12788" s="2">
        <v>0.17</v>
      </c>
      <c r="G12788" s="2">
        <f t="shared" si="796"/>
        <v>172.78630000000001</v>
      </c>
      <c r="H12788" s="2">
        <f t="shared" si="797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tr">
        <f t="shared" si="799"/>
        <v>loss</v>
      </c>
      <c r="P12788" s="2" t="s">
        <v>17</v>
      </c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798"/>
        <v>Good Sales</v>
      </c>
      <c r="F12789" s="2">
        <v>0.01</v>
      </c>
      <c r="G12789" s="2">
        <f t="shared" si="796"/>
        <v>21.4879</v>
      </c>
      <c r="H12789" s="2">
        <f t="shared" si="797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tr">
        <f t="shared" si="799"/>
        <v>loss</v>
      </c>
      <c r="P12789" s="2" t="s">
        <v>23</v>
      </c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798"/>
        <v>Good Sales</v>
      </c>
      <c r="F12790" s="2">
        <v>0.45</v>
      </c>
      <c r="G12790" s="2">
        <f t="shared" si="796"/>
        <v>1918.557</v>
      </c>
      <c r="H12790" s="2">
        <f t="shared" si="797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tr">
        <f t="shared" si="799"/>
        <v>profit</v>
      </c>
      <c r="P12790" s="2" t="s">
        <v>48</v>
      </c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798"/>
        <v>concerning</v>
      </c>
      <c r="F12791" s="2">
        <v>0.37</v>
      </c>
      <c r="G12791" s="2">
        <f t="shared" si="796"/>
        <v>37.185000000000002</v>
      </c>
      <c r="H12791" s="2">
        <f t="shared" si="797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tr">
        <f t="shared" si="799"/>
        <v>loss</v>
      </c>
      <c r="P12791" s="2" t="s">
        <v>17</v>
      </c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798"/>
        <v>Good Sales</v>
      </c>
      <c r="F12792" s="2">
        <v>0.22</v>
      </c>
      <c r="G12792" s="2">
        <f t="shared" si="796"/>
        <v>1019.3436</v>
      </c>
      <c r="H12792" s="2">
        <f t="shared" si="797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tr">
        <f t="shared" si="799"/>
        <v>loss</v>
      </c>
      <c r="P12792" s="2" t="s">
        <v>28</v>
      </c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798"/>
        <v>concerning</v>
      </c>
      <c r="F12793" s="2">
        <v>0.38</v>
      </c>
      <c r="G12793" s="2">
        <f t="shared" si="796"/>
        <v>137.5942</v>
      </c>
      <c r="H12793" s="2">
        <f t="shared" si="797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tr">
        <f t="shared" si="799"/>
        <v>loss</v>
      </c>
      <c r="P12793" s="2" t="s">
        <v>34</v>
      </c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798"/>
        <v>Good Sales</v>
      </c>
      <c r="F12794" s="2">
        <v>0.47</v>
      </c>
      <c r="G12794" s="2">
        <f t="shared" si="796"/>
        <v>440.51219999999995</v>
      </c>
      <c r="H12794" s="2">
        <f t="shared" si="797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tr">
        <f t="shared" si="799"/>
        <v>loss</v>
      </c>
      <c r="P12794" s="2" t="s">
        <v>28</v>
      </c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798"/>
        <v>concerning</v>
      </c>
      <c r="F12795" s="2">
        <v>0.14000000000000001</v>
      </c>
      <c r="G12795" s="2">
        <f t="shared" si="796"/>
        <v>33.965400000000002</v>
      </c>
      <c r="H12795" s="2">
        <f t="shared" si="797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tr">
        <f t="shared" si="799"/>
        <v>loss</v>
      </c>
      <c r="P12795" s="2" t="s">
        <v>17</v>
      </c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798"/>
        <v>Good Sales</v>
      </c>
      <c r="F12796" s="2">
        <v>0.14000000000000001</v>
      </c>
      <c r="G12796" s="2">
        <f t="shared" si="796"/>
        <v>370.39100000000008</v>
      </c>
      <c r="H12796" s="2">
        <f t="shared" si="797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tr">
        <f t="shared" si="799"/>
        <v>loss</v>
      </c>
      <c r="P12796" s="2" t="s">
        <v>28</v>
      </c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798"/>
        <v>Good Sales</v>
      </c>
      <c r="F12797" s="2">
        <v>0.24</v>
      </c>
      <c r="G12797" s="2">
        <f t="shared" si="796"/>
        <v>1133.0783999999999</v>
      </c>
      <c r="H12797" s="2">
        <f t="shared" si="797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tr">
        <f t="shared" si="799"/>
        <v>loss</v>
      </c>
      <c r="P12797" s="2" t="s">
        <v>34</v>
      </c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798"/>
        <v>Good Sales</v>
      </c>
      <c r="F12798" s="2">
        <v>0.35</v>
      </c>
      <c r="G12798" s="2">
        <f t="shared" si="796"/>
        <v>1473.9479999999999</v>
      </c>
      <c r="H12798" s="2">
        <f t="shared" si="797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tr">
        <f t="shared" si="799"/>
        <v>profit</v>
      </c>
      <c r="P12798" s="2" t="s">
        <v>48</v>
      </c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798"/>
        <v>Good Sales</v>
      </c>
      <c r="F12799" s="2">
        <v>0.5</v>
      </c>
      <c r="G12799" s="2">
        <f t="shared" si="796"/>
        <v>1617.385</v>
      </c>
      <c r="H12799" s="2">
        <f t="shared" si="797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tr">
        <f t="shared" si="799"/>
        <v>loss</v>
      </c>
      <c r="P12799" s="2" t="s">
        <v>17</v>
      </c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798"/>
        <v>Good Sales</v>
      </c>
      <c r="F12800" s="2">
        <v>0.08</v>
      </c>
      <c r="G12800" s="2">
        <f t="shared" si="796"/>
        <v>80.711200000000005</v>
      </c>
      <c r="H12800" s="2">
        <f t="shared" si="797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tr">
        <f t="shared" si="799"/>
        <v>loss</v>
      </c>
      <c r="P12800" s="2" t="s">
        <v>28</v>
      </c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798"/>
        <v>Good Sales</v>
      </c>
      <c r="F12801" s="2">
        <v>0.17</v>
      </c>
      <c r="G12801" s="2">
        <f t="shared" si="796"/>
        <v>741.37509999999997</v>
      </c>
      <c r="H12801" s="2">
        <f t="shared" si="797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tr">
        <f t="shared" si="799"/>
        <v>profit</v>
      </c>
      <c r="P12801" s="2" t="s">
        <v>28</v>
      </c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798"/>
        <v>Good Sales</v>
      </c>
      <c r="F12802" s="2">
        <v>0.18</v>
      </c>
      <c r="G12802" s="2">
        <f t="shared" ref="G12802:G12865" si="800">D12802*F12802</f>
        <v>683.71199999999999</v>
      </c>
      <c r="H12802" s="2">
        <f t="shared" ref="H12802:H12865" si="801">D12802-G12802</f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tr">
        <f t="shared" si="799"/>
        <v>loss</v>
      </c>
      <c r="P12802" s="2" t="s">
        <v>28</v>
      </c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802">IF(D12803&gt;800,"Good Sales","concerning")</f>
        <v>Good Sales</v>
      </c>
      <c r="F12803" s="2">
        <v>0.36</v>
      </c>
      <c r="G12803" s="2">
        <f t="shared" si="800"/>
        <v>506.71799999999996</v>
      </c>
      <c r="H12803" s="2">
        <f t="shared" si="801"/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tr">
        <f t="shared" ref="O12803:O12866" si="803">IF(N12803&gt;800,"profit","loss")</f>
        <v>loss</v>
      </c>
      <c r="P12803" s="2" t="s">
        <v>48</v>
      </c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802"/>
        <v>Good Sales</v>
      </c>
      <c r="F12804" s="2">
        <v>0.44</v>
      </c>
      <c r="G12804" s="2">
        <f t="shared" si="800"/>
        <v>1779.7736</v>
      </c>
      <c r="H12804" s="2">
        <f t="shared" si="8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tr">
        <f t="shared" si="803"/>
        <v>loss</v>
      </c>
      <c r="P12804" s="2" t="s">
        <v>17</v>
      </c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802"/>
        <v>Good Sales</v>
      </c>
      <c r="F12805" s="2">
        <v>0.09</v>
      </c>
      <c r="G12805" s="2">
        <f t="shared" si="800"/>
        <v>395.8236</v>
      </c>
      <c r="H12805" s="2">
        <f t="shared" si="8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tr">
        <f t="shared" si="803"/>
        <v>loss</v>
      </c>
      <c r="P12805" s="2" t="s">
        <v>17</v>
      </c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802"/>
        <v>Good Sales</v>
      </c>
      <c r="F12806" s="2">
        <v>0.36</v>
      </c>
      <c r="G12806" s="2">
        <f t="shared" si="800"/>
        <v>1267.6715999999999</v>
      </c>
      <c r="H12806" s="2">
        <f t="shared" si="8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tr">
        <f t="shared" si="803"/>
        <v>profit</v>
      </c>
      <c r="P12806" s="2" t="s">
        <v>28</v>
      </c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802"/>
        <v>concerning</v>
      </c>
      <c r="F12807" s="2">
        <v>0.45</v>
      </c>
      <c r="G12807" s="2">
        <f t="shared" si="800"/>
        <v>266.346</v>
      </c>
      <c r="H12807" s="2">
        <f t="shared" si="8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tr">
        <f t="shared" si="803"/>
        <v>loss</v>
      </c>
      <c r="P12807" s="2" t="s">
        <v>17</v>
      </c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802"/>
        <v>Good Sales</v>
      </c>
      <c r="F12808" s="2">
        <v>0.06</v>
      </c>
      <c r="G12808" s="2">
        <f t="shared" si="800"/>
        <v>295.36860000000001</v>
      </c>
      <c r="H12808" s="2">
        <f t="shared" si="8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tr">
        <f t="shared" si="803"/>
        <v>profit</v>
      </c>
      <c r="P12808" s="2" t="s">
        <v>23</v>
      </c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802"/>
        <v>concerning</v>
      </c>
      <c r="F12809" s="2">
        <v>0.32</v>
      </c>
      <c r="G12809" s="2">
        <f t="shared" si="800"/>
        <v>151.16800000000001</v>
      </c>
      <c r="H12809" s="2">
        <f t="shared" si="8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tr">
        <f t="shared" si="803"/>
        <v>loss</v>
      </c>
      <c r="P12809" s="2" t="s">
        <v>23</v>
      </c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802"/>
        <v>Good Sales</v>
      </c>
      <c r="F12810" s="2">
        <v>0.1</v>
      </c>
      <c r="G12810" s="2">
        <f t="shared" si="800"/>
        <v>330.69200000000001</v>
      </c>
      <c r="H12810" s="2">
        <f t="shared" si="8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tr">
        <f t="shared" si="803"/>
        <v>profit</v>
      </c>
      <c r="P12810" s="2" t="s">
        <v>17</v>
      </c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802"/>
        <v>concerning</v>
      </c>
      <c r="F12811" s="2">
        <v>0.22</v>
      </c>
      <c r="G12811" s="2">
        <f t="shared" si="800"/>
        <v>141.14540000000002</v>
      </c>
      <c r="H12811" s="2">
        <f t="shared" si="8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tr">
        <f t="shared" si="803"/>
        <v>loss</v>
      </c>
      <c r="P12811" s="2" t="s">
        <v>48</v>
      </c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802"/>
        <v>Good Sales</v>
      </c>
      <c r="F12812" s="2">
        <v>0.06</v>
      </c>
      <c r="G12812" s="2">
        <f t="shared" si="800"/>
        <v>272.1918</v>
      </c>
      <c r="H12812" s="2">
        <f t="shared" si="8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tr">
        <f t="shared" si="803"/>
        <v>loss</v>
      </c>
      <c r="P12812" s="2" t="s">
        <v>48</v>
      </c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802"/>
        <v>Good Sales</v>
      </c>
      <c r="F12813" s="2">
        <v>0.34</v>
      </c>
      <c r="G12813" s="2">
        <f t="shared" si="800"/>
        <v>617.06260000000009</v>
      </c>
      <c r="H12813" s="2">
        <f t="shared" si="8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tr">
        <f t="shared" si="803"/>
        <v>loss</v>
      </c>
      <c r="P12813" s="2" t="s">
        <v>23</v>
      </c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802"/>
        <v>Good Sales</v>
      </c>
      <c r="F12814" s="2">
        <v>0.2</v>
      </c>
      <c r="G12814" s="2">
        <f t="shared" si="800"/>
        <v>521.27200000000005</v>
      </c>
      <c r="H12814" s="2">
        <f t="shared" si="8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tr">
        <f t="shared" si="803"/>
        <v>loss</v>
      </c>
      <c r="P12814" s="2" t="s">
        <v>23</v>
      </c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802"/>
        <v>Good Sales</v>
      </c>
      <c r="F12815" s="2">
        <v>0.28000000000000003</v>
      </c>
      <c r="G12815" s="2">
        <f t="shared" si="800"/>
        <v>273.2604</v>
      </c>
      <c r="H12815" s="2">
        <f t="shared" si="8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tr">
        <f t="shared" si="803"/>
        <v>loss</v>
      </c>
      <c r="P12815" s="2" t="s">
        <v>23</v>
      </c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802"/>
        <v>Good Sales</v>
      </c>
      <c r="F12816" s="2">
        <v>0.26</v>
      </c>
      <c r="G12816" s="2">
        <f t="shared" si="800"/>
        <v>722.31900000000007</v>
      </c>
      <c r="H12816" s="2">
        <f t="shared" si="8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tr">
        <f t="shared" si="803"/>
        <v>profit</v>
      </c>
      <c r="P12816" s="2" t="s">
        <v>34</v>
      </c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802"/>
        <v>Good Sales</v>
      </c>
      <c r="F12817" s="2">
        <v>0.35</v>
      </c>
      <c r="G12817" s="2">
        <f t="shared" si="800"/>
        <v>1645.1119999999999</v>
      </c>
      <c r="H12817" s="2">
        <f t="shared" si="8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tr">
        <f t="shared" si="803"/>
        <v>profit</v>
      </c>
      <c r="P12817" s="2" t="s">
        <v>48</v>
      </c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802"/>
        <v>Good Sales</v>
      </c>
      <c r="F12818" s="2">
        <v>0.45</v>
      </c>
      <c r="G12818" s="2">
        <f t="shared" si="800"/>
        <v>2033.1000000000001</v>
      </c>
      <c r="H12818" s="2">
        <f t="shared" si="8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tr">
        <f t="shared" si="803"/>
        <v>profit</v>
      </c>
      <c r="P12818" s="2" t="s">
        <v>48</v>
      </c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802"/>
        <v>concerning</v>
      </c>
      <c r="F12819" s="2">
        <v>0.14000000000000001</v>
      </c>
      <c r="G12819" s="2">
        <f t="shared" si="800"/>
        <v>57.832599999999999</v>
      </c>
      <c r="H12819" s="2">
        <f t="shared" si="8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tr">
        <f t="shared" si="803"/>
        <v>loss</v>
      </c>
      <c r="P12819" s="2" t="s">
        <v>17</v>
      </c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802"/>
        <v>Good Sales</v>
      </c>
      <c r="F12820" s="2">
        <v>0.3</v>
      </c>
      <c r="G12820" s="2">
        <f t="shared" si="800"/>
        <v>586.04099999999994</v>
      </c>
      <c r="H12820" s="2">
        <f t="shared" si="8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tr">
        <f t="shared" si="803"/>
        <v>loss</v>
      </c>
      <c r="P12820" s="2" t="s">
        <v>34</v>
      </c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802"/>
        <v>Good Sales</v>
      </c>
      <c r="F12821" s="2">
        <v>0.28999999999999998</v>
      </c>
      <c r="G12821" s="2">
        <f t="shared" si="800"/>
        <v>409.01889999999997</v>
      </c>
      <c r="H12821" s="2">
        <f t="shared" si="8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tr">
        <f t="shared" si="803"/>
        <v>loss</v>
      </c>
      <c r="P12821" s="2" t="s">
        <v>48</v>
      </c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802"/>
        <v>Good Sales</v>
      </c>
      <c r="F12822" s="2">
        <v>0.16</v>
      </c>
      <c r="G12822" s="2">
        <f t="shared" si="800"/>
        <v>393.38720000000001</v>
      </c>
      <c r="H12822" s="2">
        <f t="shared" si="8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tr">
        <f t="shared" si="803"/>
        <v>loss</v>
      </c>
      <c r="P12822" s="2" t="s">
        <v>28</v>
      </c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802"/>
        <v>Good Sales</v>
      </c>
      <c r="F12823" s="2">
        <v>0.25</v>
      </c>
      <c r="G12823" s="2">
        <f t="shared" si="800"/>
        <v>1046.3175000000001</v>
      </c>
      <c r="H12823" s="2">
        <f t="shared" si="8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tr">
        <f t="shared" si="803"/>
        <v>loss</v>
      </c>
      <c r="P12823" s="2" t="s">
        <v>28</v>
      </c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802"/>
        <v>Good Sales</v>
      </c>
      <c r="F12824" s="2">
        <v>0.02</v>
      </c>
      <c r="G12824" s="2">
        <f t="shared" si="800"/>
        <v>74.407399999999996</v>
      </c>
      <c r="H12824" s="2">
        <f t="shared" si="8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tr">
        <f t="shared" si="803"/>
        <v>loss</v>
      </c>
      <c r="P12824" s="2" t="s">
        <v>23</v>
      </c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802"/>
        <v>Good Sales</v>
      </c>
      <c r="F12825" s="2">
        <v>0.21</v>
      </c>
      <c r="G12825" s="2">
        <f t="shared" si="800"/>
        <v>374.9529</v>
      </c>
      <c r="H12825" s="2">
        <f t="shared" si="8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tr">
        <f t="shared" si="803"/>
        <v>loss</v>
      </c>
      <c r="P12825" s="2" t="s">
        <v>17</v>
      </c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802"/>
        <v>Good Sales</v>
      </c>
      <c r="F12826" s="2">
        <v>0.14000000000000001</v>
      </c>
      <c r="G12826" s="2">
        <f t="shared" si="800"/>
        <v>276.50839999999999</v>
      </c>
      <c r="H12826" s="2">
        <f t="shared" si="8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tr">
        <f t="shared" si="803"/>
        <v>loss</v>
      </c>
      <c r="P12826" s="2" t="s">
        <v>28</v>
      </c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802"/>
        <v>Good Sales</v>
      </c>
      <c r="F12827" s="2">
        <v>0.43</v>
      </c>
      <c r="G12827" s="2">
        <f t="shared" si="800"/>
        <v>1421.5155</v>
      </c>
      <c r="H12827" s="2">
        <f t="shared" si="8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tr">
        <f t="shared" si="803"/>
        <v>loss</v>
      </c>
      <c r="P12827" s="2" t="s">
        <v>48</v>
      </c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802"/>
        <v>Good Sales</v>
      </c>
      <c r="F12828" s="2">
        <v>0.18</v>
      </c>
      <c r="G12828" s="2">
        <f t="shared" si="800"/>
        <v>189.30600000000001</v>
      </c>
      <c r="H12828" s="2">
        <f t="shared" si="8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tr">
        <f t="shared" si="803"/>
        <v>loss</v>
      </c>
      <c r="P12828" s="2" t="s">
        <v>17</v>
      </c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802"/>
        <v>concerning</v>
      </c>
      <c r="F12829" s="2">
        <v>0.1</v>
      </c>
      <c r="G12829" s="2">
        <f t="shared" si="800"/>
        <v>60.337000000000003</v>
      </c>
      <c r="H12829" s="2">
        <f t="shared" si="8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tr">
        <f t="shared" si="803"/>
        <v>loss</v>
      </c>
      <c r="P12829" s="2" t="s">
        <v>34</v>
      </c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802"/>
        <v>Good Sales</v>
      </c>
      <c r="F12830" s="2">
        <v>0.26</v>
      </c>
      <c r="G12830" s="2">
        <f t="shared" si="800"/>
        <v>335.05680000000001</v>
      </c>
      <c r="H12830" s="2">
        <f t="shared" si="8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tr">
        <f t="shared" si="803"/>
        <v>loss</v>
      </c>
      <c r="P12830" s="2" t="s">
        <v>48</v>
      </c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802"/>
        <v>concerning</v>
      </c>
      <c r="F12831" s="2">
        <v>0.41</v>
      </c>
      <c r="G12831" s="2">
        <f t="shared" si="800"/>
        <v>290.1816</v>
      </c>
      <c r="H12831" s="2">
        <f t="shared" si="8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tr">
        <f t="shared" si="803"/>
        <v>loss</v>
      </c>
      <c r="P12831" s="2" t="s">
        <v>23</v>
      </c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802"/>
        <v>Good Sales</v>
      </c>
      <c r="F12832" s="2">
        <v>0.18</v>
      </c>
      <c r="G12832" s="2">
        <f t="shared" si="800"/>
        <v>328.44959999999998</v>
      </c>
      <c r="H12832" s="2">
        <f t="shared" si="8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tr">
        <f t="shared" si="803"/>
        <v>loss</v>
      </c>
      <c r="P12832" s="2" t="s">
        <v>34</v>
      </c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802"/>
        <v>Good Sales</v>
      </c>
      <c r="F12833" s="2">
        <v>0.42</v>
      </c>
      <c r="G12833" s="2">
        <f t="shared" si="800"/>
        <v>1971.5093999999999</v>
      </c>
      <c r="H12833" s="2">
        <f t="shared" si="8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tr">
        <f t="shared" si="803"/>
        <v>profit</v>
      </c>
      <c r="P12833" s="2" t="s">
        <v>39</v>
      </c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802"/>
        <v>concerning</v>
      </c>
      <c r="F12834" s="2">
        <v>0.16</v>
      </c>
      <c r="G12834" s="2">
        <f t="shared" si="800"/>
        <v>110.3152</v>
      </c>
      <c r="H12834" s="2">
        <f t="shared" si="8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tr">
        <f t="shared" si="803"/>
        <v>loss</v>
      </c>
      <c r="P12834" s="2" t="s">
        <v>39</v>
      </c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802"/>
        <v>Good Sales</v>
      </c>
      <c r="F12835" s="2">
        <v>0.37</v>
      </c>
      <c r="G12835" s="2">
        <f t="shared" si="800"/>
        <v>1520.6185999999998</v>
      </c>
      <c r="H12835" s="2">
        <f t="shared" si="8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tr">
        <f t="shared" si="803"/>
        <v>loss</v>
      </c>
      <c r="P12835" s="2" t="s">
        <v>17</v>
      </c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802"/>
        <v>Good Sales</v>
      </c>
      <c r="F12836" s="2">
        <v>0.06</v>
      </c>
      <c r="G12836" s="2">
        <f t="shared" si="800"/>
        <v>163.18680000000001</v>
      </c>
      <c r="H12836" s="2">
        <f t="shared" si="8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tr">
        <f t="shared" si="803"/>
        <v>loss</v>
      </c>
      <c r="P12836" s="2" t="s">
        <v>17</v>
      </c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802"/>
        <v>Good Sales</v>
      </c>
      <c r="F12837" s="2">
        <v>0.03</v>
      </c>
      <c r="G12837" s="2">
        <f t="shared" si="800"/>
        <v>96.036900000000003</v>
      </c>
      <c r="H12837" s="2">
        <f t="shared" si="8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tr">
        <f t="shared" si="803"/>
        <v>loss</v>
      </c>
      <c r="P12837" s="2" t="s">
        <v>34</v>
      </c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802"/>
        <v>Good Sales</v>
      </c>
      <c r="F12838" s="2">
        <v>0.37</v>
      </c>
      <c r="G12838" s="2">
        <f t="shared" si="800"/>
        <v>345.358</v>
      </c>
      <c r="H12838" s="2">
        <f t="shared" si="8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tr">
        <f t="shared" si="803"/>
        <v>loss</v>
      </c>
      <c r="P12838" s="2" t="s">
        <v>48</v>
      </c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802"/>
        <v>Good Sales</v>
      </c>
      <c r="F12839" s="2">
        <v>0.18</v>
      </c>
      <c r="G12839" s="2">
        <f t="shared" si="800"/>
        <v>151.51140000000001</v>
      </c>
      <c r="H12839" s="2">
        <f t="shared" si="8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tr">
        <f t="shared" si="803"/>
        <v>loss</v>
      </c>
      <c r="P12839" s="2" t="s">
        <v>34</v>
      </c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802"/>
        <v>Good Sales</v>
      </c>
      <c r="F12840" s="2">
        <v>0.2</v>
      </c>
      <c r="G12840" s="2">
        <f t="shared" si="800"/>
        <v>179.48800000000003</v>
      </c>
      <c r="H12840" s="2">
        <f t="shared" si="8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tr">
        <f t="shared" si="803"/>
        <v>loss</v>
      </c>
      <c r="P12840" s="2" t="s">
        <v>28</v>
      </c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802"/>
        <v>Good Sales</v>
      </c>
      <c r="F12841" s="2">
        <v>0.28999999999999998</v>
      </c>
      <c r="G12841" s="2">
        <f t="shared" si="800"/>
        <v>976.89689999999996</v>
      </c>
      <c r="H12841" s="2">
        <f t="shared" si="8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tr">
        <f t="shared" si="803"/>
        <v>loss</v>
      </c>
      <c r="P12841" s="2" t="s">
        <v>23</v>
      </c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802"/>
        <v>Good Sales</v>
      </c>
      <c r="F12842" s="2">
        <v>0.49</v>
      </c>
      <c r="G12842" s="2">
        <f t="shared" si="800"/>
        <v>1844.4384</v>
      </c>
      <c r="H12842" s="2">
        <f t="shared" si="8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tr">
        <f t="shared" si="803"/>
        <v>loss</v>
      </c>
      <c r="P12842" s="2" t="s">
        <v>48</v>
      </c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802"/>
        <v>Good Sales</v>
      </c>
      <c r="F12843" s="2">
        <v>0.09</v>
      </c>
      <c r="G12843" s="2">
        <f t="shared" si="800"/>
        <v>414.82799999999997</v>
      </c>
      <c r="H12843" s="2">
        <f t="shared" si="8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tr">
        <f t="shared" si="803"/>
        <v>profit</v>
      </c>
      <c r="P12843" s="2" t="s">
        <v>23</v>
      </c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802"/>
        <v>Good Sales</v>
      </c>
      <c r="F12844" s="2">
        <v>0.15</v>
      </c>
      <c r="G12844" s="2">
        <f t="shared" si="800"/>
        <v>307.67099999999999</v>
      </c>
      <c r="H12844" s="2">
        <f t="shared" si="8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tr">
        <f t="shared" si="803"/>
        <v>loss</v>
      </c>
      <c r="P12844" s="2" t="s">
        <v>34</v>
      </c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802"/>
        <v>Good Sales</v>
      </c>
      <c r="F12845" s="2">
        <v>0.32</v>
      </c>
      <c r="G12845" s="2">
        <f t="shared" si="800"/>
        <v>756.36800000000005</v>
      </c>
      <c r="H12845" s="2">
        <f t="shared" si="8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tr">
        <f t="shared" si="803"/>
        <v>loss</v>
      </c>
      <c r="P12845" s="2" t="s">
        <v>17</v>
      </c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802"/>
        <v>Good Sales</v>
      </c>
      <c r="F12846" s="2">
        <v>0.35</v>
      </c>
      <c r="G12846" s="2">
        <f t="shared" si="800"/>
        <v>840.35699999999997</v>
      </c>
      <c r="H12846" s="2">
        <f t="shared" si="8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tr">
        <f t="shared" si="803"/>
        <v>loss</v>
      </c>
      <c r="P12846" s="2" t="s">
        <v>28</v>
      </c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802"/>
        <v>Good Sales</v>
      </c>
      <c r="F12847" s="2">
        <v>0.35</v>
      </c>
      <c r="G12847" s="2">
        <f t="shared" si="800"/>
        <v>497.87499999999994</v>
      </c>
      <c r="H12847" s="2">
        <f t="shared" si="8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tr">
        <f t="shared" si="803"/>
        <v>loss</v>
      </c>
      <c r="P12847" s="2" t="s">
        <v>48</v>
      </c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802"/>
        <v>Good Sales</v>
      </c>
      <c r="F12848" s="2">
        <v>0.3</v>
      </c>
      <c r="G12848" s="2">
        <f t="shared" si="800"/>
        <v>512.50199999999995</v>
      </c>
      <c r="H12848" s="2">
        <f t="shared" si="8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tr">
        <f t="shared" si="803"/>
        <v>loss</v>
      </c>
      <c r="P12848" s="2" t="s">
        <v>23</v>
      </c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802"/>
        <v>Good Sales</v>
      </c>
      <c r="F12849" s="2">
        <v>0.28999999999999998</v>
      </c>
      <c r="G12849" s="2">
        <f t="shared" si="800"/>
        <v>1232.3317999999999</v>
      </c>
      <c r="H12849" s="2">
        <f t="shared" si="8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tr">
        <f t="shared" si="803"/>
        <v>profit</v>
      </c>
      <c r="P12849" s="2" t="s">
        <v>48</v>
      </c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802"/>
        <v>Good Sales</v>
      </c>
      <c r="F12850" s="2">
        <v>7.0000000000000007E-2</v>
      </c>
      <c r="G12850" s="2">
        <f t="shared" si="800"/>
        <v>124.89680000000001</v>
      </c>
      <c r="H12850" s="2">
        <f t="shared" si="8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tr">
        <f t="shared" si="803"/>
        <v>loss</v>
      </c>
      <c r="P12850" s="2" t="s">
        <v>48</v>
      </c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802"/>
        <v>Good Sales</v>
      </c>
      <c r="F12851" s="2">
        <v>0.42</v>
      </c>
      <c r="G12851" s="2">
        <f t="shared" si="800"/>
        <v>1830.5993999999998</v>
      </c>
      <c r="H12851" s="2">
        <f t="shared" si="8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tr">
        <f t="shared" si="803"/>
        <v>profit</v>
      </c>
      <c r="P12851" s="2" t="s">
        <v>39</v>
      </c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802"/>
        <v>Good Sales</v>
      </c>
      <c r="F12852" s="2">
        <v>0</v>
      </c>
      <c r="G12852" s="2">
        <f t="shared" si="800"/>
        <v>0</v>
      </c>
      <c r="H12852" s="2">
        <f t="shared" si="8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tr">
        <f t="shared" si="803"/>
        <v>loss</v>
      </c>
      <c r="P12852" s="2" t="s">
        <v>34</v>
      </c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802"/>
        <v>Good Sales</v>
      </c>
      <c r="F12853" s="2">
        <v>0.21</v>
      </c>
      <c r="G12853" s="2">
        <f t="shared" si="800"/>
        <v>370.74029999999999</v>
      </c>
      <c r="H12853" s="2">
        <f t="shared" si="8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tr">
        <f t="shared" si="803"/>
        <v>loss</v>
      </c>
      <c r="P12853" s="2" t="s">
        <v>34</v>
      </c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802"/>
        <v>Good Sales</v>
      </c>
      <c r="F12854" s="2">
        <v>0.11</v>
      </c>
      <c r="G12854" s="2">
        <f t="shared" si="800"/>
        <v>312.99180000000001</v>
      </c>
      <c r="H12854" s="2">
        <f t="shared" si="8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tr">
        <f t="shared" si="803"/>
        <v>loss</v>
      </c>
      <c r="P12854" s="2" t="s">
        <v>28</v>
      </c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802"/>
        <v>concerning</v>
      </c>
      <c r="F12855" s="2">
        <v>0.05</v>
      </c>
      <c r="G12855" s="2">
        <f t="shared" si="800"/>
        <v>30.266000000000005</v>
      </c>
      <c r="H12855" s="2">
        <f t="shared" si="8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tr">
        <f t="shared" si="803"/>
        <v>loss</v>
      </c>
      <c r="P12855" s="2" t="s">
        <v>48</v>
      </c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802"/>
        <v>Good Sales</v>
      </c>
      <c r="F12856" s="2">
        <v>0.16</v>
      </c>
      <c r="G12856" s="2">
        <f t="shared" si="800"/>
        <v>738.89760000000001</v>
      </c>
      <c r="H12856" s="2">
        <f t="shared" si="8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tr">
        <f t="shared" si="803"/>
        <v>loss</v>
      </c>
      <c r="P12856" s="2" t="s">
        <v>23</v>
      </c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802"/>
        <v>Good Sales</v>
      </c>
      <c r="F12857" s="2">
        <v>0.33</v>
      </c>
      <c r="G12857" s="2">
        <f t="shared" si="800"/>
        <v>1359.5868</v>
      </c>
      <c r="H12857" s="2">
        <f t="shared" si="8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tr">
        <f t="shared" si="803"/>
        <v>loss</v>
      </c>
      <c r="P12857" s="2" t="s">
        <v>39</v>
      </c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802"/>
        <v>Good Sales</v>
      </c>
      <c r="F12858" s="2">
        <v>0.25</v>
      </c>
      <c r="G12858" s="2">
        <f t="shared" si="800"/>
        <v>846.36749999999995</v>
      </c>
      <c r="H12858" s="2">
        <f t="shared" si="8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tr">
        <f t="shared" si="803"/>
        <v>profit</v>
      </c>
      <c r="P12858" s="2" t="s">
        <v>34</v>
      </c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802"/>
        <v>Good Sales</v>
      </c>
      <c r="F12859" s="2">
        <v>0.44</v>
      </c>
      <c r="G12859" s="2">
        <f t="shared" si="800"/>
        <v>2174.3964000000001</v>
      </c>
      <c r="H12859" s="2">
        <f t="shared" si="8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tr">
        <f t="shared" si="803"/>
        <v>profit</v>
      </c>
      <c r="P12859" s="2" t="s">
        <v>28</v>
      </c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802"/>
        <v>concerning</v>
      </c>
      <c r="F12860" s="2">
        <v>0.3</v>
      </c>
      <c r="G12860" s="2">
        <f t="shared" si="800"/>
        <v>53.52</v>
      </c>
      <c r="H12860" s="2">
        <f t="shared" si="8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tr">
        <f t="shared" si="803"/>
        <v>loss</v>
      </c>
      <c r="P12860" s="2" t="s">
        <v>48</v>
      </c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802"/>
        <v>Good Sales</v>
      </c>
      <c r="F12861" s="2">
        <v>0.13</v>
      </c>
      <c r="G12861" s="2">
        <f t="shared" si="800"/>
        <v>274.846</v>
      </c>
      <c r="H12861" s="2">
        <f t="shared" si="8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tr">
        <f t="shared" si="803"/>
        <v>loss</v>
      </c>
      <c r="P12861" s="2" t="s">
        <v>48</v>
      </c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802"/>
        <v>Good Sales</v>
      </c>
      <c r="F12862" s="2">
        <v>0.26</v>
      </c>
      <c r="G12862" s="2">
        <f t="shared" si="800"/>
        <v>1119.5288</v>
      </c>
      <c r="H12862" s="2">
        <f t="shared" si="8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tr">
        <f t="shared" si="803"/>
        <v>profit</v>
      </c>
      <c r="P12862" s="2" t="s">
        <v>17</v>
      </c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802"/>
        <v>Good Sales</v>
      </c>
      <c r="F12863" s="2">
        <v>0.11</v>
      </c>
      <c r="G12863" s="2">
        <f t="shared" si="800"/>
        <v>244.39580000000004</v>
      </c>
      <c r="H12863" s="2">
        <f t="shared" si="8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tr">
        <f t="shared" si="803"/>
        <v>loss</v>
      </c>
      <c r="P12863" s="2" t="s">
        <v>48</v>
      </c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802"/>
        <v>concerning</v>
      </c>
      <c r="F12864" s="2">
        <v>0.09</v>
      </c>
      <c r="G12864" s="2">
        <f t="shared" si="800"/>
        <v>11.311199999999999</v>
      </c>
      <c r="H12864" s="2">
        <f t="shared" si="8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tr">
        <f t="shared" si="803"/>
        <v>loss</v>
      </c>
      <c r="P12864" s="2" t="s">
        <v>28</v>
      </c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802"/>
        <v>Good Sales</v>
      </c>
      <c r="F12865" s="2">
        <v>0.48</v>
      </c>
      <c r="G12865" s="2">
        <f t="shared" si="800"/>
        <v>419.03999999999996</v>
      </c>
      <c r="H12865" s="2">
        <f t="shared" si="8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tr">
        <f t="shared" si="803"/>
        <v>loss</v>
      </c>
      <c r="P12865" s="2" t="s">
        <v>23</v>
      </c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802"/>
        <v>Good Sales</v>
      </c>
      <c r="F12866" s="2">
        <v>0.23</v>
      </c>
      <c r="G12866" s="2">
        <f t="shared" ref="G12866:G12929" si="804">D12866*F12866</f>
        <v>512.19849999999997</v>
      </c>
      <c r="H12866" s="2">
        <f t="shared" ref="H12866:H12929" si="805">D12866-G12866</f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tr">
        <f t="shared" si="803"/>
        <v>loss</v>
      </c>
      <c r="P12866" s="2" t="s">
        <v>28</v>
      </c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806">IF(D12867&gt;800,"Good Sales","concerning")</f>
        <v>Good Sales</v>
      </c>
      <c r="F12867" s="2">
        <v>0.33</v>
      </c>
      <c r="G12867" s="2">
        <f t="shared" si="804"/>
        <v>1113.0702000000001</v>
      </c>
      <c r="H12867" s="2">
        <f t="shared" si="805"/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tr">
        <f t="shared" ref="O12867:O12930" si="807">IF(N12867&gt;800,"profit","loss")</f>
        <v>loss</v>
      </c>
      <c r="P12867" s="2" t="s">
        <v>28</v>
      </c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806"/>
        <v>Good Sales</v>
      </c>
      <c r="F12868" s="2">
        <v>0.44</v>
      </c>
      <c r="G12868" s="2">
        <f t="shared" si="804"/>
        <v>394.68439999999998</v>
      </c>
      <c r="H12868" s="2">
        <f t="shared" si="805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tr">
        <f t="shared" si="807"/>
        <v>loss</v>
      </c>
      <c r="P12868" s="2" t="s">
        <v>28</v>
      </c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806"/>
        <v>Good Sales</v>
      </c>
      <c r="F12869" s="2">
        <v>0.16</v>
      </c>
      <c r="G12869" s="2">
        <f t="shared" si="804"/>
        <v>367.26560000000001</v>
      </c>
      <c r="H12869" s="2">
        <f t="shared" si="805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tr">
        <f t="shared" si="807"/>
        <v>loss</v>
      </c>
      <c r="P12869" s="2" t="s">
        <v>34</v>
      </c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806"/>
        <v>concerning</v>
      </c>
      <c r="F12870" s="2">
        <v>0.39</v>
      </c>
      <c r="G12870" s="2">
        <f t="shared" si="804"/>
        <v>63.437400000000004</v>
      </c>
      <c r="H12870" s="2">
        <f t="shared" si="805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tr">
        <f t="shared" si="807"/>
        <v>loss</v>
      </c>
      <c r="P12870" s="2" t="s">
        <v>28</v>
      </c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806"/>
        <v>Good Sales</v>
      </c>
      <c r="F12871" s="2">
        <v>0.39</v>
      </c>
      <c r="G12871" s="2">
        <f t="shared" si="804"/>
        <v>951.50250000000005</v>
      </c>
      <c r="H12871" s="2">
        <f t="shared" si="805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tr">
        <f t="shared" si="807"/>
        <v>loss</v>
      </c>
      <c r="P12871" s="2" t="s">
        <v>48</v>
      </c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806"/>
        <v>Good Sales</v>
      </c>
      <c r="F12872" s="2">
        <v>0.41</v>
      </c>
      <c r="G12872" s="2">
        <f t="shared" si="804"/>
        <v>1840.9122999999997</v>
      </c>
      <c r="H12872" s="2">
        <f t="shared" si="805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tr">
        <f t="shared" si="807"/>
        <v>profit</v>
      </c>
      <c r="P12872" s="2" t="s">
        <v>39</v>
      </c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806"/>
        <v>Good Sales</v>
      </c>
      <c r="F12873" s="2">
        <v>0.09</v>
      </c>
      <c r="G12873" s="2">
        <f t="shared" si="804"/>
        <v>272.17439999999999</v>
      </c>
      <c r="H12873" s="2">
        <f t="shared" si="805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tr">
        <f t="shared" si="807"/>
        <v>profit</v>
      </c>
      <c r="P12873" s="2" t="s">
        <v>39</v>
      </c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806"/>
        <v>Good Sales</v>
      </c>
      <c r="F12874" s="2">
        <v>0.48</v>
      </c>
      <c r="G12874" s="2">
        <f t="shared" si="804"/>
        <v>1084.4207999999999</v>
      </c>
      <c r="H12874" s="2">
        <f t="shared" si="805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tr">
        <f t="shared" si="807"/>
        <v>loss</v>
      </c>
      <c r="P12874" s="2" t="s">
        <v>48</v>
      </c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806"/>
        <v>Good Sales</v>
      </c>
      <c r="F12875" s="2">
        <v>0.14000000000000001</v>
      </c>
      <c r="G12875" s="2">
        <f t="shared" si="804"/>
        <v>125.30980000000002</v>
      </c>
      <c r="H12875" s="2">
        <f t="shared" si="805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tr">
        <f t="shared" si="807"/>
        <v>loss</v>
      </c>
      <c r="P12875" s="2" t="s">
        <v>17</v>
      </c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806"/>
        <v>Good Sales</v>
      </c>
      <c r="F12876" s="2">
        <v>0.39</v>
      </c>
      <c r="G12876" s="2">
        <f t="shared" si="804"/>
        <v>425.82149999999996</v>
      </c>
      <c r="H12876" s="2">
        <f t="shared" si="805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tr">
        <f t="shared" si="807"/>
        <v>loss</v>
      </c>
      <c r="P12876" s="2" t="s">
        <v>28</v>
      </c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806"/>
        <v>concerning</v>
      </c>
      <c r="F12877" s="2">
        <v>0.08</v>
      </c>
      <c r="G12877" s="2">
        <f t="shared" si="804"/>
        <v>37.991999999999997</v>
      </c>
      <c r="H12877" s="2">
        <f t="shared" si="805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tr">
        <f t="shared" si="807"/>
        <v>loss</v>
      </c>
      <c r="P12877" s="2" t="s">
        <v>17</v>
      </c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806"/>
        <v>Good Sales</v>
      </c>
      <c r="F12878" s="2">
        <v>0.46</v>
      </c>
      <c r="G12878" s="2">
        <f t="shared" si="804"/>
        <v>1719.3926000000001</v>
      </c>
      <c r="H12878" s="2">
        <f t="shared" si="805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tr">
        <f t="shared" si="807"/>
        <v>loss</v>
      </c>
      <c r="P12878" s="2" t="s">
        <v>23</v>
      </c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806"/>
        <v>concerning</v>
      </c>
      <c r="F12879" s="2">
        <v>0.21</v>
      </c>
      <c r="G12879" s="2">
        <f t="shared" si="804"/>
        <v>100.37159999999999</v>
      </c>
      <c r="H12879" s="2">
        <f t="shared" si="805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tr">
        <f t="shared" si="807"/>
        <v>loss</v>
      </c>
      <c r="P12879" s="2" t="s">
        <v>34</v>
      </c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806"/>
        <v>Good Sales</v>
      </c>
      <c r="F12880" s="2">
        <v>0.33</v>
      </c>
      <c r="G12880" s="2">
        <f t="shared" si="804"/>
        <v>653.84550000000002</v>
      </c>
      <c r="H12880" s="2">
        <f t="shared" si="805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tr">
        <f t="shared" si="807"/>
        <v>loss</v>
      </c>
      <c r="P12880" s="2" t="s">
        <v>28</v>
      </c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806"/>
        <v>Good Sales</v>
      </c>
      <c r="F12881" s="2">
        <v>0.43</v>
      </c>
      <c r="G12881" s="2">
        <f t="shared" si="804"/>
        <v>1622.9232</v>
      </c>
      <c r="H12881" s="2">
        <f t="shared" si="805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tr">
        <f t="shared" si="807"/>
        <v>profit</v>
      </c>
      <c r="P12881" s="2" t="s">
        <v>34</v>
      </c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806"/>
        <v>Good Sales</v>
      </c>
      <c r="F12882" s="2">
        <v>0.14000000000000001</v>
      </c>
      <c r="G12882" s="2">
        <f t="shared" si="804"/>
        <v>502.99620000000004</v>
      </c>
      <c r="H12882" s="2">
        <f t="shared" si="805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tr">
        <f t="shared" si="807"/>
        <v>loss</v>
      </c>
      <c r="P12882" s="2" t="s">
        <v>17</v>
      </c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806"/>
        <v>Good Sales</v>
      </c>
      <c r="F12883" s="2">
        <v>0.19</v>
      </c>
      <c r="G12883" s="2">
        <f t="shared" si="804"/>
        <v>556.68290000000002</v>
      </c>
      <c r="H12883" s="2">
        <f t="shared" si="805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tr">
        <f t="shared" si="807"/>
        <v>loss</v>
      </c>
      <c r="P12883" s="2" t="s">
        <v>39</v>
      </c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806"/>
        <v>Good Sales</v>
      </c>
      <c r="F12884" s="2">
        <v>0.16</v>
      </c>
      <c r="G12884" s="2">
        <f t="shared" si="804"/>
        <v>463.90559999999999</v>
      </c>
      <c r="H12884" s="2">
        <f t="shared" si="805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tr">
        <f t="shared" si="807"/>
        <v>loss</v>
      </c>
      <c r="P12884" s="2" t="s">
        <v>17</v>
      </c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806"/>
        <v>concerning</v>
      </c>
      <c r="F12885" s="2">
        <v>0.14000000000000001</v>
      </c>
      <c r="G12885" s="2">
        <f t="shared" si="804"/>
        <v>75.965400000000002</v>
      </c>
      <c r="H12885" s="2">
        <f t="shared" si="805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tr">
        <f t="shared" si="807"/>
        <v>loss</v>
      </c>
      <c r="P12885" s="2" t="s">
        <v>28</v>
      </c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806"/>
        <v>Good Sales</v>
      </c>
      <c r="F12886" s="2">
        <v>0.26</v>
      </c>
      <c r="G12886" s="2">
        <f t="shared" si="804"/>
        <v>248.84080000000003</v>
      </c>
      <c r="H12886" s="2">
        <f t="shared" si="805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tr">
        <f t="shared" si="807"/>
        <v>loss</v>
      </c>
      <c r="P12886" s="2" t="s">
        <v>39</v>
      </c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806"/>
        <v>Good Sales</v>
      </c>
      <c r="F12887" s="2">
        <v>0.27</v>
      </c>
      <c r="G12887" s="2">
        <f t="shared" si="804"/>
        <v>734.46750000000009</v>
      </c>
      <c r="H12887" s="2">
        <f t="shared" si="805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tr">
        <f t="shared" si="807"/>
        <v>loss</v>
      </c>
      <c r="P12887" s="2" t="s">
        <v>39</v>
      </c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806"/>
        <v>Good Sales</v>
      </c>
      <c r="F12888" s="2">
        <v>0.04</v>
      </c>
      <c r="G12888" s="2">
        <f t="shared" si="804"/>
        <v>72.223600000000005</v>
      </c>
      <c r="H12888" s="2">
        <f t="shared" si="805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tr">
        <f t="shared" si="807"/>
        <v>loss</v>
      </c>
      <c r="P12888" s="2" t="s">
        <v>28</v>
      </c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806"/>
        <v>concerning</v>
      </c>
      <c r="F12889" s="2">
        <v>0.34</v>
      </c>
      <c r="G12889" s="2">
        <f t="shared" si="804"/>
        <v>65.548600000000008</v>
      </c>
      <c r="H12889" s="2">
        <f t="shared" si="805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tr">
        <f t="shared" si="807"/>
        <v>loss</v>
      </c>
      <c r="P12889" s="2" t="s">
        <v>39</v>
      </c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806"/>
        <v>Good Sales</v>
      </c>
      <c r="F12890" s="2">
        <v>0.21</v>
      </c>
      <c r="G12890" s="2">
        <f t="shared" si="804"/>
        <v>842.31419999999991</v>
      </c>
      <c r="H12890" s="2">
        <f t="shared" si="805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tr">
        <f t="shared" si="807"/>
        <v>profit</v>
      </c>
      <c r="P12890" s="2" t="s">
        <v>48</v>
      </c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806"/>
        <v>Good Sales</v>
      </c>
      <c r="F12891" s="2">
        <v>0.44</v>
      </c>
      <c r="G12891" s="2">
        <f t="shared" si="804"/>
        <v>1453.6236000000001</v>
      </c>
      <c r="H12891" s="2">
        <f t="shared" si="805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tr">
        <f t="shared" si="807"/>
        <v>loss</v>
      </c>
      <c r="P12891" s="2" t="s">
        <v>39</v>
      </c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806"/>
        <v>Good Sales</v>
      </c>
      <c r="F12892" s="2">
        <v>0.44</v>
      </c>
      <c r="G12892" s="2">
        <f t="shared" si="804"/>
        <v>746.39400000000001</v>
      </c>
      <c r="H12892" s="2">
        <f t="shared" si="805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tr">
        <f t="shared" si="807"/>
        <v>loss</v>
      </c>
      <c r="P12892" s="2" t="s">
        <v>28</v>
      </c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806"/>
        <v>concerning</v>
      </c>
      <c r="F12893" s="2">
        <v>0.36</v>
      </c>
      <c r="G12893" s="2">
        <f t="shared" si="804"/>
        <v>209.23560000000001</v>
      </c>
      <c r="H12893" s="2">
        <f t="shared" si="805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tr">
        <f t="shared" si="807"/>
        <v>loss</v>
      </c>
      <c r="P12893" s="2" t="s">
        <v>23</v>
      </c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806"/>
        <v>Good Sales</v>
      </c>
      <c r="F12894" s="2">
        <v>0.43</v>
      </c>
      <c r="G12894" s="2">
        <f t="shared" si="804"/>
        <v>1288.6584</v>
      </c>
      <c r="H12894" s="2">
        <f t="shared" si="805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tr">
        <f t="shared" si="807"/>
        <v>loss</v>
      </c>
      <c r="P12894" s="2" t="s">
        <v>39</v>
      </c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806"/>
        <v>Good Sales</v>
      </c>
      <c r="F12895" s="2">
        <v>0.46</v>
      </c>
      <c r="G12895" s="2">
        <f t="shared" si="804"/>
        <v>831.62940000000003</v>
      </c>
      <c r="H12895" s="2">
        <f t="shared" si="805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tr">
        <f t="shared" si="807"/>
        <v>loss</v>
      </c>
      <c r="P12895" s="2" t="s">
        <v>34</v>
      </c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806"/>
        <v>Good Sales</v>
      </c>
      <c r="F12896" s="2">
        <v>0.28999999999999998</v>
      </c>
      <c r="G12896" s="2">
        <f t="shared" si="804"/>
        <v>391.90890000000002</v>
      </c>
      <c r="H12896" s="2">
        <f t="shared" si="805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tr">
        <f t="shared" si="807"/>
        <v>loss</v>
      </c>
      <c r="P12896" s="2" t="s">
        <v>23</v>
      </c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806"/>
        <v>Good Sales</v>
      </c>
      <c r="F12897" s="2">
        <v>0.49</v>
      </c>
      <c r="G12897" s="2">
        <f t="shared" si="804"/>
        <v>1781.2479999999998</v>
      </c>
      <c r="H12897" s="2">
        <f t="shared" si="805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tr">
        <f t="shared" si="807"/>
        <v>loss</v>
      </c>
      <c r="P12897" s="2" t="s">
        <v>34</v>
      </c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806"/>
        <v>Good Sales</v>
      </c>
      <c r="F12898" s="2">
        <v>0.48</v>
      </c>
      <c r="G12898" s="2">
        <f t="shared" si="804"/>
        <v>819.81119999999999</v>
      </c>
      <c r="H12898" s="2">
        <f t="shared" si="805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tr">
        <f t="shared" si="807"/>
        <v>loss</v>
      </c>
      <c r="P12898" s="2" t="s">
        <v>17</v>
      </c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806"/>
        <v>concerning</v>
      </c>
      <c r="F12899" s="2">
        <v>0.05</v>
      </c>
      <c r="G12899" s="2">
        <f t="shared" si="804"/>
        <v>38.332000000000001</v>
      </c>
      <c r="H12899" s="2">
        <f t="shared" si="805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tr">
        <f t="shared" si="807"/>
        <v>loss</v>
      </c>
      <c r="P12899" s="2" t="s">
        <v>39</v>
      </c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806"/>
        <v>Good Sales</v>
      </c>
      <c r="F12900" s="2">
        <v>0.26</v>
      </c>
      <c r="G12900" s="2">
        <f t="shared" si="804"/>
        <v>639.62599999999998</v>
      </c>
      <c r="H12900" s="2">
        <f t="shared" si="805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tr">
        <f t="shared" si="807"/>
        <v>loss</v>
      </c>
      <c r="P12900" s="2" t="s">
        <v>17</v>
      </c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806"/>
        <v>Good Sales</v>
      </c>
      <c r="F12901" s="2">
        <v>0.06</v>
      </c>
      <c r="G12901" s="2">
        <f t="shared" si="804"/>
        <v>249.56879999999995</v>
      </c>
      <c r="H12901" s="2">
        <f t="shared" si="805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tr">
        <f t="shared" si="807"/>
        <v>loss</v>
      </c>
      <c r="P12901" s="2" t="s">
        <v>39</v>
      </c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806"/>
        <v>Good Sales</v>
      </c>
      <c r="F12902" s="2">
        <v>0.34</v>
      </c>
      <c r="G12902" s="2">
        <f t="shared" si="804"/>
        <v>1449.5322000000001</v>
      </c>
      <c r="H12902" s="2">
        <f t="shared" si="805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tr">
        <f t="shared" si="807"/>
        <v>profit</v>
      </c>
      <c r="P12902" s="2" t="s">
        <v>17</v>
      </c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806"/>
        <v>Good Sales</v>
      </c>
      <c r="F12903" s="2">
        <v>0.38</v>
      </c>
      <c r="G12903" s="2">
        <f t="shared" si="804"/>
        <v>1619.4764</v>
      </c>
      <c r="H12903" s="2">
        <f t="shared" si="805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tr">
        <f t="shared" si="807"/>
        <v>loss</v>
      </c>
      <c r="P12903" s="2" t="s">
        <v>23</v>
      </c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806"/>
        <v>Good Sales</v>
      </c>
      <c r="F12904" s="2">
        <v>0.44</v>
      </c>
      <c r="G12904" s="2">
        <f t="shared" si="804"/>
        <v>951.50440000000015</v>
      </c>
      <c r="H12904" s="2">
        <f t="shared" si="805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tr">
        <f t="shared" si="807"/>
        <v>loss</v>
      </c>
      <c r="P12904" s="2" t="s">
        <v>39</v>
      </c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806"/>
        <v>Good Sales</v>
      </c>
      <c r="F12905" s="2">
        <v>0.33</v>
      </c>
      <c r="G12905" s="2">
        <f t="shared" si="804"/>
        <v>1311.9413999999999</v>
      </c>
      <c r="H12905" s="2">
        <f t="shared" si="805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tr">
        <f t="shared" si="807"/>
        <v>loss</v>
      </c>
      <c r="P12905" s="2" t="s">
        <v>28</v>
      </c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806"/>
        <v>Good Sales</v>
      </c>
      <c r="F12906" s="2">
        <v>0.23</v>
      </c>
      <c r="G12906" s="2">
        <f t="shared" si="804"/>
        <v>981.20990000000006</v>
      </c>
      <c r="H12906" s="2">
        <f t="shared" si="805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tr">
        <f t="shared" si="807"/>
        <v>loss</v>
      </c>
      <c r="P12906" s="2" t="s">
        <v>48</v>
      </c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806"/>
        <v>Good Sales</v>
      </c>
      <c r="F12907" s="2">
        <v>0.08</v>
      </c>
      <c r="G12907" s="2">
        <f t="shared" si="804"/>
        <v>188.13919999999999</v>
      </c>
      <c r="H12907" s="2">
        <f t="shared" si="805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tr">
        <f t="shared" si="807"/>
        <v>loss</v>
      </c>
      <c r="P12907" s="2" t="s">
        <v>17</v>
      </c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806"/>
        <v>Good Sales</v>
      </c>
      <c r="F12908" s="2">
        <v>0.06</v>
      </c>
      <c r="G12908" s="2">
        <f t="shared" si="804"/>
        <v>99.709199999999996</v>
      </c>
      <c r="H12908" s="2">
        <f t="shared" si="805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tr">
        <f t="shared" si="807"/>
        <v>loss</v>
      </c>
      <c r="P12908" s="2" t="s">
        <v>48</v>
      </c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806"/>
        <v>Good Sales</v>
      </c>
      <c r="F12909" s="2">
        <v>0.24</v>
      </c>
      <c r="G12909" s="2">
        <f t="shared" si="804"/>
        <v>849.51120000000003</v>
      </c>
      <c r="H12909" s="2">
        <f t="shared" si="805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tr">
        <f t="shared" si="807"/>
        <v>loss</v>
      </c>
      <c r="P12909" s="2" t="s">
        <v>39</v>
      </c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806"/>
        <v>Good Sales</v>
      </c>
      <c r="F12910" s="2">
        <v>0.42</v>
      </c>
      <c r="G12910" s="2">
        <f t="shared" si="804"/>
        <v>1903.3979999999997</v>
      </c>
      <c r="H12910" s="2">
        <f t="shared" si="805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tr">
        <f t="shared" si="807"/>
        <v>profit</v>
      </c>
      <c r="P12910" s="2" t="s">
        <v>17</v>
      </c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806"/>
        <v>Good Sales</v>
      </c>
      <c r="F12911" s="2">
        <v>0.38</v>
      </c>
      <c r="G12911" s="2">
        <f t="shared" si="804"/>
        <v>1848.1490000000001</v>
      </c>
      <c r="H12911" s="2">
        <f t="shared" si="805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tr">
        <f t="shared" si="807"/>
        <v>loss</v>
      </c>
      <c r="P12911" s="2" t="s">
        <v>17</v>
      </c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806"/>
        <v>Good Sales</v>
      </c>
      <c r="F12912" s="2">
        <v>0.44</v>
      </c>
      <c r="G12912" s="2">
        <f t="shared" si="804"/>
        <v>669.72399999999993</v>
      </c>
      <c r="H12912" s="2">
        <f t="shared" si="805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tr">
        <f t="shared" si="807"/>
        <v>loss</v>
      </c>
      <c r="P12912" s="2" t="s">
        <v>48</v>
      </c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806"/>
        <v>Good Sales</v>
      </c>
      <c r="F12913" s="2">
        <v>0.41</v>
      </c>
      <c r="G12913" s="2">
        <f t="shared" si="804"/>
        <v>1961.9483999999998</v>
      </c>
      <c r="H12913" s="2">
        <f t="shared" si="805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tr">
        <f t="shared" si="807"/>
        <v>loss</v>
      </c>
      <c r="P12913" s="2" t="s">
        <v>28</v>
      </c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806"/>
        <v>Good Sales</v>
      </c>
      <c r="F12914" s="2">
        <v>0.1</v>
      </c>
      <c r="G12914" s="2">
        <f t="shared" si="804"/>
        <v>254.64800000000002</v>
      </c>
      <c r="H12914" s="2">
        <f t="shared" si="805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tr">
        <f t="shared" si="807"/>
        <v>loss</v>
      </c>
      <c r="P12914" s="2" t="s">
        <v>48</v>
      </c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806"/>
        <v>Good Sales</v>
      </c>
      <c r="F12915" s="2">
        <v>0.1</v>
      </c>
      <c r="G12915" s="2">
        <f t="shared" si="804"/>
        <v>159.95699999999999</v>
      </c>
      <c r="H12915" s="2">
        <f t="shared" si="805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tr">
        <f t="shared" si="807"/>
        <v>loss</v>
      </c>
      <c r="P12915" s="2" t="s">
        <v>39</v>
      </c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806"/>
        <v>Good Sales</v>
      </c>
      <c r="F12916" s="2">
        <v>0.23</v>
      </c>
      <c r="G12916" s="2">
        <f t="shared" si="804"/>
        <v>1136.9244999999999</v>
      </c>
      <c r="H12916" s="2">
        <f t="shared" si="805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tr">
        <f t="shared" si="807"/>
        <v>loss</v>
      </c>
      <c r="P12916" s="2" t="s">
        <v>28</v>
      </c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806"/>
        <v>Good Sales</v>
      </c>
      <c r="F12917" s="2">
        <v>0.1</v>
      </c>
      <c r="G12917" s="2">
        <f t="shared" si="804"/>
        <v>440.12600000000003</v>
      </c>
      <c r="H12917" s="2">
        <f t="shared" si="805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tr">
        <f t="shared" si="807"/>
        <v>profit</v>
      </c>
      <c r="P12917" s="2" t="s">
        <v>48</v>
      </c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806"/>
        <v>Good Sales</v>
      </c>
      <c r="F12918" s="2">
        <v>0.09</v>
      </c>
      <c r="G12918" s="2">
        <f t="shared" si="804"/>
        <v>314.35559999999998</v>
      </c>
      <c r="H12918" s="2">
        <f t="shared" si="805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tr">
        <f t="shared" si="807"/>
        <v>loss</v>
      </c>
      <c r="P12918" s="2" t="s">
        <v>34</v>
      </c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806"/>
        <v>Good Sales</v>
      </c>
      <c r="F12919" s="2">
        <v>0.13</v>
      </c>
      <c r="G12919" s="2">
        <f t="shared" si="804"/>
        <v>583.07860000000005</v>
      </c>
      <c r="H12919" s="2">
        <f t="shared" si="805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tr">
        <f t="shared" si="807"/>
        <v>loss</v>
      </c>
      <c r="P12919" s="2" t="s">
        <v>34</v>
      </c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806"/>
        <v>Good Sales</v>
      </c>
      <c r="F12920" s="2">
        <v>0.01</v>
      </c>
      <c r="G12920" s="2">
        <f t="shared" si="804"/>
        <v>34.392899999999997</v>
      </c>
      <c r="H12920" s="2">
        <f t="shared" si="805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tr">
        <f t="shared" si="807"/>
        <v>loss</v>
      </c>
      <c r="P12920" s="2" t="s">
        <v>34</v>
      </c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806"/>
        <v>Good Sales</v>
      </c>
      <c r="F12921" s="2">
        <v>0.28999999999999998</v>
      </c>
      <c r="G12921" s="2">
        <f t="shared" si="804"/>
        <v>654.81419999999991</v>
      </c>
      <c r="H12921" s="2">
        <f t="shared" si="805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tr">
        <f t="shared" si="807"/>
        <v>loss</v>
      </c>
      <c r="P12921" s="2" t="s">
        <v>39</v>
      </c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806"/>
        <v>Good Sales</v>
      </c>
      <c r="F12922" s="2">
        <v>0.2</v>
      </c>
      <c r="G12922" s="2">
        <f t="shared" si="804"/>
        <v>949.08799999999997</v>
      </c>
      <c r="H12922" s="2">
        <f t="shared" si="805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tr">
        <f t="shared" si="807"/>
        <v>profit</v>
      </c>
      <c r="P12922" s="2" t="s">
        <v>39</v>
      </c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806"/>
        <v>Good Sales</v>
      </c>
      <c r="F12923" s="2">
        <v>0.12</v>
      </c>
      <c r="G12923" s="2">
        <f t="shared" si="804"/>
        <v>578.38919999999996</v>
      </c>
      <c r="H12923" s="2">
        <f t="shared" si="805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tr">
        <f t="shared" si="807"/>
        <v>profit</v>
      </c>
      <c r="P12923" s="2" t="s">
        <v>48</v>
      </c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806"/>
        <v>Good Sales</v>
      </c>
      <c r="F12924" s="2">
        <v>7.0000000000000007E-2</v>
      </c>
      <c r="G12924" s="2">
        <f t="shared" si="804"/>
        <v>114.76220000000001</v>
      </c>
      <c r="H12924" s="2">
        <f t="shared" si="805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tr">
        <f t="shared" si="807"/>
        <v>loss</v>
      </c>
      <c r="P12924" s="2" t="s">
        <v>17</v>
      </c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806"/>
        <v>Good Sales</v>
      </c>
      <c r="F12925" s="2">
        <v>0.23</v>
      </c>
      <c r="G12925" s="2">
        <f t="shared" si="804"/>
        <v>422.4042</v>
      </c>
      <c r="H12925" s="2">
        <f t="shared" si="805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tr">
        <f t="shared" si="807"/>
        <v>loss</v>
      </c>
      <c r="P12925" s="2" t="s">
        <v>28</v>
      </c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806"/>
        <v>Good Sales</v>
      </c>
      <c r="F12926" s="2">
        <v>0.3</v>
      </c>
      <c r="G12926" s="2">
        <f t="shared" si="804"/>
        <v>592.59899999999993</v>
      </c>
      <c r="H12926" s="2">
        <f t="shared" si="805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tr">
        <f t="shared" si="807"/>
        <v>loss</v>
      </c>
      <c r="P12926" s="2" t="s">
        <v>48</v>
      </c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806"/>
        <v>Good Sales</v>
      </c>
      <c r="F12927" s="2">
        <v>0.49</v>
      </c>
      <c r="G12927" s="2">
        <f t="shared" si="804"/>
        <v>2022.9748000000002</v>
      </c>
      <c r="H12927" s="2">
        <f t="shared" si="805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tr">
        <f t="shared" si="807"/>
        <v>loss</v>
      </c>
      <c r="P12927" s="2" t="s">
        <v>23</v>
      </c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806"/>
        <v>Good Sales</v>
      </c>
      <c r="F12928" s="2">
        <v>0.13</v>
      </c>
      <c r="G12928" s="2">
        <f t="shared" si="804"/>
        <v>516.95929999999998</v>
      </c>
      <c r="H12928" s="2">
        <f t="shared" si="805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tr">
        <f t="shared" si="807"/>
        <v>profit</v>
      </c>
      <c r="P12928" s="2" t="s">
        <v>34</v>
      </c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806"/>
        <v>Good Sales</v>
      </c>
      <c r="F12929" s="2">
        <v>0.01</v>
      </c>
      <c r="G12929" s="2">
        <f t="shared" si="804"/>
        <v>49.172600000000003</v>
      </c>
      <c r="H12929" s="2">
        <f t="shared" si="805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tr">
        <f t="shared" si="807"/>
        <v>profit</v>
      </c>
      <c r="P12929" s="2" t="s">
        <v>39</v>
      </c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806"/>
        <v>Good Sales</v>
      </c>
      <c r="F12930" s="2">
        <v>0.37</v>
      </c>
      <c r="G12930" s="2">
        <f t="shared" ref="G12930:G12993" si="808">D12930*F12930</f>
        <v>880.43350000000009</v>
      </c>
      <c r="H12930" s="2">
        <f t="shared" ref="H12930:H12993" si="809">D12930-G12930</f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tr">
        <f t="shared" si="807"/>
        <v>loss</v>
      </c>
      <c r="P12930" s="2" t="s">
        <v>34</v>
      </c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810">IF(D12931&gt;800,"Good Sales","concerning")</f>
        <v>Good Sales</v>
      </c>
      <c r="F12931" s="2">
        <v>0.12</v>
      </c>
      <c r="G12931" s="2">
        <f t="shared" si="808"/>
        <v>445.21919999999994</v>
      </c>
      <c r="H12931" s="2">
        <f t="shared" si="809"/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tr">
        <f t="shared" ref="O12931:O12994" si="811">IF(N12931&gt;800,"profit","loss")</f>
        <v>profit</v>
      </c>
      <c r="P12931" s="2" t="s">
        <v>39</v>
      </c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810"/>
        <v>Good Sales</v>
      </c>
      <c r="F12932" s="2">
        <v>0.24</v>
      </c>
      <c r="G12932" s="2">
        <f t="shared" si="808"/>
        <v>1031.5032000000001</v>
      </c>
      <c r="H12932" s="2">
        <f t="shared" si="809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tr">
        <f t="shared" si="811"/>
        <v>profit</v>
      </c>
      <c r="P12932" s="2" t="s">
        <v>17</v>
      </c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810"/>
        <v>Good Sales</v>
      </c>
      <c r="F12933" s="2">
        <v>0.4</v>
      </c>
      <c r="G12933" s="2">
        <f t="shared" si="808"/>
        <v>473.61200000000002</v>
      </c>
      <c r="H12933" s="2">
        <f t="shared" si="809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tr">
        <f t="shared" si="811"/>
        <v>loss</v>
      </c>
      <c r="P12933" s="2" t="s">
        <v>23</v>
      </c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810"/>
        <v>Good Sales</v>
      </c>
      <c r="F12934" s="2">
        <v>0.02</v>
      </c>
      <c r="G12934" s="2">
        <f t="shared" si="808"/>
        <v>62.814399999999999</v>
      </c>
      <c r="H12934" s="2">
        <f t="shared" si="809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tr">
        <f t="shared" si="811"/>
        <v>loss</v>
      </c>
      <c r="P12934" s="2" t="s">
        <v>48</v>
      </c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810"/>
        <v>Good Sales</v>
      </c>
      <c r="F12935" s="2">
        <v>7.0000000000000007E-2</v>
      </c>
      <c r="G12935" s="2">
        <f t="shared" si="808"/>
        <v>194.86390000000003</v>
      </c>
      <c r="H12935" s="2">
        <f t="shared" si="809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tr">
        <f t="shared" si="811"/>
        <v>loss</v>
      </c>
      <c r="P12935" s="2" t="s">
        <v>48</v>
      </c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810"/>
        <v>Good Sales</v>
      </c>
      <c r="F12936" s="2">
        <v>0.05</v>
      </c>
      <c r="G12936" s="2">
        <f t="shared" si="808"/>
        <v>186.99250000000001</v>
      </c>
      <c r="H12936" s="2">
        <f t="shared" si="809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tr">
        <f t="shared" si="811"/>
        <v>profit</v>
      </c>
      <c r="P12936" s="2" t="s">
        <v>39</v>
      </c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810"/>
        <v>Good Sales</v>
      </c>
      <c r="F12937" s="2">
        <v>0.12</v>
      </c>
      <c r="G12937" s="2">
        <f t="shared" si="808"/>
        <v>420.91199999999998</v>
      </c>
      <c r="H12937" s="2">
        <f t="shared" si="809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tr">
        <f t="shared" si="811"/>
        <v>loss</v>
      </c>
      <c r="P12937" s="2" t="s">
        <v>34</v>
      </c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810"/>
        <v>Good Sales</v>
      </c>
      <c r="F12938" s="2">
        <v>0.09</v>
      </c>
      <c r="G12938" s="2">
        <f t="shared" si="808"/>
        <v>367.44119999999998</v>
      </c>
      <c r="H12938" s="2">
        <f t="shared" si="809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tr">
        <f t="shared" si="811"/>
        <v>loss</v>
      </c>
      <c r="P12938" s="2" t="s">
        <v>28</v>
      </c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810"/>
        <v>Good Sales</v>
      </c>
      <c r="F12939" s="2">
        <v>0.16</v>
      </c>
      <c r="G12939" s="2">
        <f t="shared" si="808"/>
        <v>259.93759999999997</v>
      </c>
      <c r="H12939" s="2">
        <f t="shared" si="809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tr">
        <f t="shared" si="811"/>
        <v>loss</v>
      </c>
      <c r="P12939" s="2" t="s">
        <v>34</v>
      </c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810"/>
        <v>Good Sales</v>
      </c>
      <c r="F12940" s="2">
        <v>0.37</v>
      </c>
      <c r="G12940" s="2">
        <f t="shared" si="808"/>
        <v>429.25550000000004</v>
      </c>
      <c r="H12940" s="2">
        <f t="shared" si="809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tr">
        <f t="shared" si="811"/>
        <v>loss</v>
      </c>
      <c r="P12940" s="2" t="s">
        <v>39</v>
      </c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810"/>
        <v>Good Sales</v>
      </c>
      <c r="F12941" s="2">
        <v>0.02</v>
      </c>
      <c r="G12941" s="2">
        <f t="shared" si="808"/>
        <v>80.909399999999991</v>
      </c>
      <c r="H12941" s="2">
        <f t="shared" si="809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tr">
        <f t="shared" si="811"/>
        <v>profit</v>
      </c>
      <c r="P12941" s="2" t="s">
        <v>48</v>
      </c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810"/>
        <v>Good Sales</v>
      </c>
      <c r="F12942" s="2">
        <v>0.04</v>
      </c>
      <c r="G12942" s="2">
        <f t="shared" si="808"/>
        <v>74.670400000000001</v>
      </c>
      <c r="H12942" s="2">
        <f t="shared" si="809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tr">
        <f t="shared" si="811"/>
        <v>loss</v>
      </c>
      <c r="P12942" s="2" t="s">
        <v>28</v>
      </c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810"/>
        <v>Good Sales</v>
      </c>
      <c r="F12943" s="2">
        <v>0.28000000000000003</v>
      </c>
      <c r="G12943" s="2">
        <f t="shared" si="808"/>
        <v>422.55080000000004</v>
      </c>
      <c r="H12943" s="2">
        <f t="shared" si="809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tr">
        <f t="shared" si="811"/>
        <v>loss</v>
      </c>
      <c r="P12943" s="2" t="s">
        <v>23</v>
      </c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810"/>
        <v>Good Sales</v>
      </c>
      <c r="F12944" s="2">
        <v>0.26</v>
      </c>
      <c r="G12944" s="2">
        <f t="shared" si="808"/>
        <v>455.10660000000001</v>
      </c>
      <c r="H12944" s="2">
        <f t="shared" si="809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tr">
        <f t="shared" si="811"/>
        <v>loss</v>
      </c>
      <c r="P12944" s="2" t="s">
        <v>48</v>
      </c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810"/>
        <v>concerning</v>
      </c>
      <c r="F12945" s="2">
        <v>0.24</v>
      </c>
      <c r="G12945" s="2">
        <f t="shared" si="808"/>
        <v>102.0312</v>
      </c>
      <c r="H12945" s="2">
        <f t="shared" si="809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tr">
        <f t="shared" si="811"/>
        <v>loss</v>
      </c>
      <c r="P12945" s="2" t="s">
        <v>48</v>
      </c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810"/>
        <v>Good Sales</v>
      </c>
      <c r="F12946" s="2">
        <v>0.26</v>
      </c>
      <c r="G12946" s="2">
        <f t="shared" si="808"/>
        <v>1010.9866</v>
      </c>
      <c r="H12946" s="2">
        <f t="shared" si="809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tr">
        <f t="shared" si="811"/>
        <v>loss</v>
      </c>
      <c r="P12946" s="2" t="s">
        <v>39</v>
      </c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810"/>
        <v>Good Sales</v>
      </c>
      <c r="F12947" s="2">
        <v>0.37</v>
      </c>
      <c r="G12947" s="2">
        <f t="shared" si="808"/>
        <v>1333.5836000000002</v>
      </c>
      <c r="H12947" s="2">
        <f t="shared" si="809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tr">
        <f t="shared" si="811"/>
        <v>profit</v>
      </c>
      <c r="P12947" s="2" t="s">
        <v>39</v>
      </c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810"/>
        <v>Good Sales</v>
      </c>
      <c r="F12948" s="2">
        <v>0.28999999999999998</v>
      </c>
      <c r="G12948" s="2">
        <f t="shared" si="808"/>
        <v>814.37509999999997</v>
      </c>
      <c r="H12948" s="2">
        <f t="shared" si="809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tr">
        <f t="shared" si="811"/>
        <v>loss</v>
      </c>
      <c r="P12948" s="2" t="s">
        <v>39</v>
      </c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810"/>
        <v>Good Sales</v>
      </c>
      <c r="F12949" s="2">
        <v>0.23</v>
      </c>
      <c r="G12949" s="2">
        <f t="shared" si="808"/>
        <v>830.0286000000001</v>
      </c>
      <c r="H12949" s="2">
        <f t="shared" si="809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tr">
        <f t="shared" si="811"/>
        <v>profit</v>
      </c>
      <c r="P12949" s="2" t="s">
        <v>34</v>
      </c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810"/>
        <v>Good Sales</v>
      </c>
      <c r="F12950" s="2">
        <v>0.04</v>
      </c>
      <c r="G12950" s="2">
        <f t="shared" si="808"/>
        <v>77.134</v>
      </c>
      <c r="H12950" s="2">
        <f t="shared" si="809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tr">
        <f t="shared" si="811"/>
        <v>loss</v>
      </c>
      <c r="P12950" s="2" t="s">
        <v>23</v>
      </c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810"/>
        <v>Good Sales</v>
      </c>
      <c r="F12951" s="2">
        <v>0.49</v>
      </c>
      <c r="G12951" s="2">
        <f t="shared" si="808"/>
        <v>758.18189999999993</v>
      </c>
      <c r="H12951" s="2">
        <f t="shared" si="809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tr">
        <f t="shared" si="811"/>
        <v>loss</v>
      </c>
      <c r="P12951" s="2" t="s">
        <v>39</v>
      </c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810"/>
        <v>Good Sales</v>
      </c>
      <c r="F12952" s="2">
        <v>0.12</v>
      </c>
      <c r="G12952" s="2">
        <f t="shared" si="808"/>
        <v>519.03240000000005</v>
      </c>
      <c r="H12952" s="2">
        <f t="shared" si="809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tr">
        <f t="shared" si="811"/>
        <v>profit</v>
      </c>
      <c r="P12952" s="2" t="s">
        <v>17</v>
      </c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810"/>
        <v>Good Sales</v>
      </c>
      <c r="F12953" s="2">
        <v>0.43</v>
      </c>
      <c r="G12953" s="2">
        <f t="shared" si="808"/>
        <v>933.11290000000008</v>
      </c>
      <c r="H12953" s="2">
        <f t="shared" si="809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tr">
        <f t="shared" si="811"/>
        <v>loss</v>
      </c>
      <c r="P12953" s="2" t="s">
        <v>34</v>
      </c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810"/>
        <v>Good Sales</v>
      </c>
      <c r="F12954" s="2">
        <v>0.19</v>
      </c>
      <c r="G12954" s="2">
        <f t="shared" si="808"/>
        <v>201.39430000000002</v>
      </c>
      <c r="H12954" s="2">
        <f t="shared" si="809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tr">
        <f t="shared" si="811"/>
        <v>loss</v>
      </c>
      <c r="P12954" s="2" t="s">
        <v>23</v>
      </c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810"/>
        <v>Good Sales</v>
      </c>
      <c r="F12955" s="2">
        <v>0.34</v>
      </c>
      <c r="G12955" s="2">
        <f t="shared" si="808"/>
        <v>1281.9088000000002</v>
      </c>
      <c r="H12955" s="2">
        <f t="shared" si="809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tr">
        <f t="shared" si="811"/>
        <v>profit</v>
      </c>
      <c r="P12955" s="2" t="s">
        <v>48</v>
      </c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810"/>
        <v>Good Sales</v>
      </c>
      <c r="F12956" s="2">
        <v>0.23</v>
      </c>
      <c r="G12956" s="2">
        <f t="shared" si="808"/>
        <v>401.52710000000002</v>
      </c>
      <c r="H12956" s="2">
        <f t="shared" si="809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tr">
        <f t="shared" si="811"/>
        <v>loss</v>
      </c>
      <c r="P12956" s="2" t="s">
        <v>28</v>
      </c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810"/>
        <v>Good Sales</v>
      </c>
      <c r="F12957" s="2">
        <v>0.18</v>
      </c>
      <c r="G12957" s="2">
        <f t="shared" si="808"/>
        <v>204.85259999999997</v>
      </c>
      <c r="H12957" s="2">
        <f t="shared" si="809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tr">
        <f t="shared" si="811"/>
        <v>loss</v>
      </c>
      <c r="P12957" s="2" t="s">
        <v>34</v>
      </c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810"/>
        <v>concerning</v>
      </c>
      <c r="F12958" s="2">
        <v>0.31</v>
      </c>
      <c r="G12958" s="2">
        <f t="shared" si="808"/>
        <v>72.338499999999996</v>
      </c>
      <c r="H12958" s="2">
        <f t="shared" si="809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tr">
        <f t="shared" si="811"/>
        <v>loss</v>
      </c>
      <c r="P12958" s="2" t="s">
        <v>39</v>
      </c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810"/>
        <v>Good Sales</v>
      </c>
      <c r="F12959" s="2">
        <v>0.27</v>
      </c>
      <c r="G12959" s="2">
        <f t="shared" si="808"/>
        <v>1311.1065000000001</v>
      </c>
      <c r="H12959" s="2">
        <f t="shared" si="809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tr">
        <f t="shared" si="811"/>
        <v>loss</v>
      </c>
      <c r="P12959" s="2" t="s">
        <v>23</v>
      </c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810"/>
        <v>Good Sales</v>
      </c>
      <c r="F12960" s="2">
        <v>0.12</v>
      </c>
      <c r="G12960" s="2">
        <f t="shared" si="808"/>
        <v>286.76639999999998</v>
      </c>
      <c r="H12960" s="2">
        <f t="shared" si="809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tr">
        <f t="shared" si="811"/>
        <v>loss</v>
      </c>
      <c r="P12960" s="2" t="s">
        <v>23</v>
      </c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810"/>
        <v>Good Sales</v>
      </c>
      <c r="F12961" s="2">
        <v>0.17</v>
      </c>
      <c r="G12961" s="2">
        <f t="shared" si="808"/>
        <v>151.74370000000002</v>
      </c>
      <c r="H12961" s="2">
        <f t="shared" si="809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tr">
        <f t="shared" si="811"/>
        <v>loss</v>
      </c>
      <c r="P12961" s="2" t="s">
        <v>17</v>
      </c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810"/>
        <v>Good Sales</v>
      </c>
      <c r="F12962" s="2">
        <v>0.02</v>
      </c>
      <c r="G12962" s="2">
        <f t="shared" si="808"/>
        <v>76.2654</v>
      </c>
      <c r="H12962" s="2">
        <f t="shared" si="809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tr">
        <f t="shared" si="811"/>
        <v>loss</v>
      </c>
      <c r="P12962" s="2" t="s">
        <v>34</v>
      </c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810"/>
        <v>Good Sales</v>
      </c>
      <c r="F12963" s="2">
        <v>0.1</v>
      </c>
      <c r="G12963" s="2">
        <f t="shared" si="808"/>
        <v>444.94900000000001</v>
      </c>
      <c r="H12963" s="2">
        <f t="shared" si="809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tr">
        <f t="shared" si="811"/>
        <v>profit</v>
      </c>
      <c r="P12963" s="2" t="s">
        <v>28</v>
      </c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810"/>
        <v>Good Sales</v>
      </c>
      <c r="F12964" s="2">
        <v>0.17</v>
      </c>
      <c r="G12964" s="2">
        <f t="shared" si="808"/>
        <v>456.79680000000002</v>
      </c>
      <c r="H12964" s="2">
        <f t="shared" si="809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tr">
        <f t="shared" si="811"/>
        <v>loss</v>
      </c>
      <c r="P12964" s="2" t="s">
        <v>34</v>
      </c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810"/>
        <v>concerning</v>
      </c>
      <c r="F12965" s="2">
        <v>0.49</v>
      </c>
      <c r="G12965" s="2">
        <f t="shared" si="808"/>
        <v>117.0904</v>
      </c>
      <c r="H12965" s="2">
        <f t="shared" si="809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tr">
        <f t="shared" si="811"/>
        <v>loss</v>
      </c>
      <c r="P12965" s="2" t="s">
        <v>48</v>
      </c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810"/>
        <v>Good Sales</v>
      </c>
      <c r="F12966" s="2">
        <v>0.26</v>
      </c>
      <c r="G12966" s="2">
        <f t="shared" si="808"/>
        <v>491.19200000000001</v>
      </c>
      <c r="H12966" s="2">
        <f t="shared" si="809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tr">
        <f t="shared" si="811"/>
        <v>loss</v>
      </c>
      <c r="P12966" s="2" t="s">
        <v>23</v>
      </c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810"/>
        <v>Good Sales</v>
      </c>
      <c r="F12967" s="2">
        <v>0.35</v>
      </c>
      <c r="G12967" s="2">
        <f t="shared" si="808"/>
        <v>451.91999999999996</v>
      </c>
      <c r="H12967" s="2">
        <f t="shared" si="809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tr">
        <f t="shared" si="811"/>
        <v>loss</v>
      </c>
      <c r="P12967" s="2" t="s">
        <v>39</v>
      </c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810"/>
        <v>Good Sales</v>
      </c>
      <c r="F12968" s="2">
        <v>0.34</v>
      </c>
      <c r="G12968" s="2">
        <f t="shared" si="808"/>
        <v>1094.239</v>
      </c>
      <c r="H12968" s="2">
        <f t="shared" si="809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tr">
        <f t="shared" si="811"/>
        <v>loss</v>
      </c>
      <c r="P12968" s="2" t="s">
        <v>34</v>
      </c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810"/>
        <v>Good Sales</v>
      </c>
      <c r="F12969" s="2">
        <v>0.49</v>
      </c>
      <c r="G12969" s="2">
        <f t="shared" si="808"/>
        <v>1294.7760000000001</v>
      </c>
      <c r="H12969" s="2">
        <f t="shared" si="809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tr">
        <f t="shared" si="811"/>
        <v>loss</v>
      </c>
      <c r="P12969" s="2" t="s">
        <v>17</v>
      </c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810"/>
        <v>Good Sales</v>
      </c>
      <c r="F12970" s="2">
        <v>0.28000000000000003</v>
      </c>
      <c r="G12970" s="2">
        <f t="shared" si="808"/>
        <v>516.07080000000008</v>
      </c>
      <c r="H12970" s="2">
        <f t="shared" si="809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tr">
        <f t="shared" si="811"/>
        <v>loss</v>
      </c>
      <c r="P12970" s="2" t="s">
        <v>39</v>
      </c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810"/>
        <v>Good Sales</v>
      </c>
      <c r="F12971" s="2">
        <v>0.28999999999999998</v>
      </c>
      <c r="G12971" s="2">
        <f t="shared" si="808"/>
        <v>950.52719999999988</v>
      </c>
      <c r="H12971" s="2">
        <f t="shared" si="809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tr">
        <f t="shared" si="811"/>
        <v>profit</v>
      </c>
      <c r="P12971" s="2" t="s">
        <v>28</v>
      </c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810"/>
        <v>Good Sales</v>
      </c>
      <c r="F12972" s="2">
        <v>0.15</v>
      </c>
      <c r="G12972" s="2">
        <f t="shared" si="808"/>
        <v>444.55499999999995</v>
      </c>
      <c r="H12972" s="2">
        <f t="shared" si="809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tr">
        <f t="shared" si="811"/>
        <v>loss</v>
      </c>
      <c r="P12972" s="2" t="s">
        <v>23</v>
      </c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810"/>
        <v>Good Sales</v>
      </c>
      <c r="F12973" s="2">
        <v>0.31</v>
      </c>
      <c r="G12973" s="2">
        <f t="shared" si="808"/>
        <v>1407.9580000000001</v>
      </c>
      <c r="H12973" s="2">
        <f t="shared" si="809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tr">
        <f t="shared" si="811"/>
        <v>profit</v>
      </c>
      <c r="P12973" s="2" t="s">
        <v>39</v>
      </c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810"/>
        <v>Good Sales</v>
      </c>
      <c r="F12974" s="2">
        <v>0.38</v>
      </c>
      <c r="G12974" s="2">
        <f t="shared" si="808"/>
        <v>1149.2454</v>
      </c>
      <c r="H12974" s="2">
        <f t="shared" si="809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tr">
        <f t="shared" si="811"/>
        <v>profit</v>
      </c>
      <c r="P12974" s="2" t="s">
        <v>34</v>
      </c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810"/>
        <v>Good Sales</v>
      </c>
      <c r="F12975" s="2">
        <v>0.05</v>
      </c>
      <c r="G12975" s="2">
        <f t="shared" si="808"/>
        <v>129.3895</v>
      </c>
      <c r="H12975" s="2">
        <f t="shared" si="809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tr">
        <f t="shared" si="811"/>
        <v>loss</v>
      </c>
      <c r="P12975" s="2" t="s">
        <v>48</v>
      </c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810"/>
        <v>Good Sales</v>
      </c>
      <c r="F12976" s="2">
        <v>0.24</v>
      </c>
      <c r="G12976" s="2">
        <f t="shared" si="808"/>
        <v>992.63519999999983</v>
      </c>
      <c r="H12976" s="2">
        <f t="shared" si="809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tr">
        <f t="shared" si="811"/>
        <v>loss</v>
      </c>
      <c r="P12976" s="2" t="s">
        <v>39</v>
      </c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810"/>
        <v>Good Sales</v>
      </c>
      <c r="F12977" s="2">
        <v>0.21</v>
      </c>
      <c r="G12977" s="2">
        <f t="shared" si="808"/>
        <v>229.29059999999998</v>
      </c>
      <c r="H12977" s="2">
        <f t="shared" si="809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tr">
        <f t="shared" si="811"/>
        <v>loss</v>
      </c>
      <c r="P12977" s="2" t="s">
        <v>34</v>
      </c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810"/>
        <v>Good Sales</v>
      </c>
      <c r="F12978" s="2">
        <v>0.06</v>
      </c>
      <c r="G12978" s="2">
        <f t="shared" si="808"/>
        <v>77.608199999999997</v>
      </c>
      <c r="H12978" s="2">
        <f t="shared" si="809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tr">
        <f t="shared" si="811"/>
        <v>loss</v>
      </c>
      <c r="P12978" s="2" t="s">
        <v>34</v>
      </c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810"/>
        <v>Good Sales</v>
      </c>
      <c r="F12979" s="2">
        <v>0.17</v>
      </c>
      <c r="G12979" s="2">
        <f t="shared" si="808"/>
        <v>669.71670000000006</v>
      </c>
      <c r="H12979" s="2">
        <f t="shared" si="809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tr">
        <f t="shared" si="811"/>
        <v>loss</v>
      </c>
      <c r="P12979" s="2" t="s">
        <v>48</v>
      </c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810"/>
        <v>Good Sales</v>
      </c>
      <c r="F12980" s="2">
        <v>0.27</v>
      </c>
      <c r="G12980" s="2">
        <f t="shared" si="808"/>
        <v>612.23040000000003</v>
      </c>
      <c r="H12980" s="2">
        <f t="shared" si="809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tr">
        <f t="shared" si="811"/>
        <v>loss</v>
      </c>
      <c r="P12980" s="2" t="s">
        <v>34</v>
      </c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810"/>
        <v>Good Sales</v>
      </c>
      <c r="F12981" s="2">
        <v>0.32</v>
      </c>
      <c r="G12981" s="2">
        <f t="shared" si="808"/>
        <v>673.68320000000006</v>
      </c>
      <c r="H12981" s="2">
        <f t="shared" si="809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tr">
        <f t="shared" si="811"/>
        <v>loss</v>
      </c>
      <c r="P12981" s="2" t="s">
        <v>28</v>
      </c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810"/>
        <v>Good Sales</v>
      </c>
      <c r="F12982" s="2">
        <v>0.14000000000000001</v>
      </c>
      <c r="G12982" s="2">
        <f t="shared" si="808"/>
        <v>622.53520000000015</v>
      </c>
      <c r="H12982" s="2">
        <f t="shared" si="809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tr">
        <f t="shared" si="811"/>
        <v>profit</v>
      </c>
      <c r="P12982" s="2" t="s">
        <v>48</v>
      </c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810"/>
        <v>Good Sales</v>
      </c>
      <c r="F12983" s="2">
        <v>0.24</v>
      </c>
      <c r="G12983" s="2">
        <f t="shared" si="808"/>
        <v>741.48720000000003</v>
      </c>
      <c r="H12983" s="2">
        <f t="shared" si="809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tr">
        <f t="shared" si="811"/>
        <v>loss</v>
      </c>
      <c r="P12983" s="2" t="s">
        <v>28</v>
      </c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810"/>
        <v>Good Sales</v>
      </c>
      <c r="F12984" s="2">
        <v>0.37</v>
      </c>
      <c r="G12984" s="2">
        <f t="shared" si="808"/>
        <v>1492.6724999999999</v>
      </c>
      <c r="H12984" s="2">
        <f t="shared" si="809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tr">
        <f t="shared" si="811"/>
        <v>profit</v>
      </c>
      <c r="P12984" s="2" t="s">
        <v>23</v>
      </c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810"/>
        <v>Good Sales</v>
      </c>
      <c r="F12985" s="2">
        <v>0.21</v>
      </c>
      <c r="G12985" s="2">
        <f t="shared" si="808"/>
        <v>854.32409999999993</v>
      </c>
      <c r="H12985" s="2">
        <f t="shared" si="809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tr">
        <f t="shared" si="811"/>
        <v>profit</v>
      </c>
      <c r="P12985" s="2" t="s">
        <v>28</v>
      </c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810"/>
        <v>concerning</v>
      </c>
      <c r="F12986" s="2">
        <v>0.47</v>
      </c>
      <c r="G12986" s="2">
        <f t="shared" si="808"/>
        <v>323.42109999999997</v>
      </c>
      <c r="H12986" s="2">
        <f t="shared" si="809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tr">
        <f t="shared" si="811"/>
        <v>loss</v>
      </c>
      <c r="P12986" s="2" t="s">
        <v>34</v>
      </c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810"/>
        <v>Good Sales</v>
      </c>
      <c r="F12987" s="2">
        <v>0.02</v>
      </c>
      <c r="G12987" s="2">
        <f t="shared" si="808"/>
        <v>66.062799999999996</v>
      </c>
      <c r="H12987" s="2">
        <f t="shared" si="809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tr">
        <f t="shared" si="811"/>
        <v>profit</v>
      </c>
      <c r="P12987" s="2" t="s">
        <v>39</v>
      </c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810"/>
        <v>Good Sales</v>
      </c>
      <c r="F12988" s="2">
        <v>0.13</v>
      </c>
      <c r="G12988" s="2">
        <f t="shared" si="808"/>
        <v>619.75290000000007</v>
      </c>
      <c r="H12988" s="2">
        <f t="shared" si="809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tr">
        <f t="shared" si="811"/>
        <v>profit</v>
      </c>
      <c r="P12988" s="2" t="s">
        <v>28</v>
      </c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810"/>
        <v>Good Sales</v>
      </c>
      <c r="F12989" s="2">
        <v>7.0000000000000007E-2</v>
      </c>
      <c r="G12989" s="2">
        <f t="shared" si="808"/>
        <v>171.64910000000003</v>
      </c>
      <c r="H12989" s="2">
        <f t="shared" si="809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tr">
        <f t="shared" si="811"/>
        <v>loss</v>
      </c>
      <c r="P12989" s="2" t="s">
        <v>28</v>
      </c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810"/>
        <v>Good Sales</v>
      </c>
      <c r="F12990" s="2">
        <v>0.27</v>
      </c>
      <c r="G12990" s="2">
        <f t="shared" si="808"/>
        <v>995.67630000000008</v>
      </c>
      <c r="H12990" s="2">
        <f t="shared" si="809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tr">
        <f t="shared" si="811"/>
        <v>loss</v>
      </c>
      <c r="P12990" s="2" t="s">
        <v>39</v>
      </c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810"/>
        <v>Good Sales</v>
      </c>
      <c r="F12991" s="2">
        <v>0.09</v>
      </c>
      <c r="G12991" s="2">
        <f t="shared" si="808"/>
        <v>258.92909999999995</v>
      </c>
      <c r="H12991" s="2">
        <f t="shared" si="809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tr">
        <f t="shared" si="811"/>
        <v>loss</v>
      </c>
      <c r="P12991" s="2" t="s">
        <v>17</v>
      </c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810"/>
        <v>Good Sales</v>
      </c>
      <c r="F12992" s="2">
        <v>0.37</v>
      </c>
      <c r="G12992" s="2">
        <f t="shared" si="808"/>
        <v>408.38749999999999</v>
      </c>
      <c r="H12992" s="2">
        <f t="shared" si="809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tr">
        <f t="shared" si="811"/>
        <v>loss</v>
      </c>
      <c r="P12992" s="2" t="s">
        <v>17</v>
      </c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810"/>
        <v>Good Sales</v>
      </c>
      <c r="F12993" s="2">
        <v>0.46</v>
      </c>
      <c r="G12993" s="2">
        <f t="shared" si="808"/>
        <v>485.96700000000004</v>
      </c>
      <c r="H12993" s="2">
        <f t="shared" si="809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tr">
        <f t="shared" si="811"/>
        <v>loss</v>
      </c>
      <c r="P12993" s="2" t="s">
        <v>23</v>
      </c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810"/>
        <v>Good Sales</v>
      </c>
      <c r="F12994" s="2">
        <v>0.1</v>
      </c>
      <c r="G12994" s="2">
        <f t="shared" ref="G12994:G13057" si="812">D12994*F12994</f>
        <v>222.57800000000003</v>
      </c>
      <c r="H12994" s="2">
        <f t="shared" ref="H12994:H13057" si="813">D12994-G12994</f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tr">
        <f t="shared" si="811"/>
        <v>loss</v>
      </c>
      <c r="P12994" s="2" t="s">
        <v>23</v>
      </c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814">IF(D12995&gt;800,"Good Sales","concerning")</f>
        <v>Good Sales</v>
      </c>
      <c r="F12995" s="2">
        <v>0.45</v>
      </c>
      <c r="G12995" s="2">
        <f t="shared" si="812"/>
        <v>1109.9925000000001</v>
      </c>
      <c r="H12995" s="2">
        <f t="shared" si="813"/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tr">
        <f t="shared" ref="O12995:O13058" si="815">IF(N12995&gt;800,"profit","loss")</f>
        <v>loss</v>
      </c>
      <c r="P12995" s="2" t="s">
        <v>48</v>
      </c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814"/>
        <v>Good Sales</v>
      </c>
      <c r="F12996" s="2">
        <v>0.32</v>
      </c>
      <c r="G12996" s="2">
        <f t="shared" si="812"/>
        <v>820.91200000000003</v>
      </c>
      <c r="H12996" s="2">
        <f t="shared" si="813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tr">
        <f t="shared" si="815"/>
        <v>loss</v>
      </c>
      <c r="P12996" s="2" t="s">
        <v>23</v>
      </c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814"/>
        <v>Good Sales</v>
      </c>
      <c r="F12997" s="2">
        <v>0.1</v>
      </c>
      <c r="G12997" s="2">
        <f t="shared" si="812"/>
        <v>477.95000000000005</v>
      </c>
      <c r="H12997" s="2">
        <f t="shared" si="813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tr">
        <f t="shared" si="815"/>
        <v>profit</v>
      </c>
      <c r="P12997" s="2" t="s">
        <v>23</v>
      </c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814"/>
        <v>concerning</v>
      </c>
      <c r="F12998" s="2">
        <v>0.37</v>
      </c>
      <c r="G12998" s="2">
        <f t="shared" si="812"/>
        <v>218.76249999999999</v>
      </c>
      <c r="H12998" s="2">
        <f t="shared" si="813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tr">
        <f t="shared" si="815"/>
        <v>loss</v>
      </c>
      <c r="P12998" s="2" t="s">
        <v>48</v>
      </c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814"/>
        <v>Good Sales</v>
      </c>
      <c r="F12999" s="2">
        <v>0.05</v>
      </c>
      <c r="G12999" s="2">
        <f t="shared" si="812"/>
        <v>98.228999999999999</v>
      </c>
      <c r="H12999" s="2">
        <f t="shared" si="813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tr">
        <f t="shared" si="815"/>
        <v>loss</v>
      </c>
      <c r="P12999" s="2" t="s">
        <v>28</v>
      </c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814"/>
        <v>Good Sales</v>
      </c>
      <c r="F13000" s="2">
        <v>0.35</v>
      </c>
      <c r="G13000" s="2">
        <f t="shared" si="812"/>
        <v>917.44799999999998</v>
      </c>
      <c r="H13000" s="2">
        <f t="shared" si="813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tr">
        <f t="shared" si="815"/>
        <v>loss</v>
      </c>
      <c r="P13000" s="2" t="s">
        <v>23</v>
      </c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814"/>
        <v>Good Sales</v>
      </c>
      <c r="F13001" s="2">
        <v>0.43</v>
      </c>
      <c r="G13001" s="2">
        <f t="shared" si="812"/>
        <v>2072.2775000000001</v>
      </c>
      <c r="H13001" s="2">
        <f t="shared" si="813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tr">
        <f t="shared" si="815"/>
        <v>profit</v>
      </c>
      <c r="P13001" s="2" t="s">
        <v>39</v>
      </c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814"/>
        <v>Good Sales</v>
      </c>
      <c r="F13002" s="2">
        <v>0.48</v>
      </c>
      <c r="G13002" s="2">
        <f t="shared" si="812"/>
        <v>1234.1471999999999</v>
      </c>
      <c r="H13002" s="2">
        <f t="shared" si="813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tr">
        <f t="shared" si="815"/>
        <v>loss</v>
      </c>
      <c r="P13002" s="2" t="s">
        <v>39</v>
      </c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814"/>
        <v>Good Sales</v>
      </c>
      <c r="F13003" s="2">
        <v>0.03</v>
      </c>
      <c r="G13003" s="2">
        <f t="shared" si="812"/>
        <v>116.96549999999999</v>
      </c>
      <c r="H13003" s="2">
        <f t="shared" si="813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tr">
        <f t="shared" si="815"/>
        <v>loss</v>
      </c>
      <c r="P13003" s="2" t="s">
        <v>17</v>
      </c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814"/>
        <v>Good Sales</v>
      </c>
      <c r="F13004" s="2">
        <v>0.03</v>
      </c>
      <c r="G13004" s="2">
        <f t="shared" si="812"/>
        <v>113.1438</v>
      </c>
      <c r="H13004" s="2">
        <f t="shared" si="813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tr">
        <f t="shared" si="815"/>
        <v>loss</v>
      </c>
      <c r="P13004" s="2" t="s">
        <v>23</v>
      </c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814"/>
        <v>Good Sales</v>
      </c>
      <c r="F13005" s="2">
        <v>0.47</v>
      </c>
      <c r="G13005" s="2">
        <f t="shared" si="812"/>
        <v>1351.5225999999998</v>
      </c>
      <c r="H13005" s="2">
        <f t="shared" si="813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tr">
        <f t="shared" si="815"/>
        <v>loss</v>
      </c>
      <c r="P13005" s="2" t="s">
        <v>23</v>
      </c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814"/>
        <v>concerning</v>
      </c>
      <c r="F13006" s="2">
        <v>0.39</v>
      </c>
      <c r="G13006" s="2">
        <f t="shared" si="812"/>
        <v>288.77550000000002</v>
      </c>
      <c r="H13006" s="2">
        <f t="shared" si="813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tr">
        <f t="shared" si="815"/>
        <v>loss</v>
      </c>
      <c r="P13006" s="2" t="s">
        <v>34</v>
      </c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814"/>
        <v>Good Sales</v>
      </c>
      <c r="F13007" s="2">
        <v>0.39</v>
      </c>
      <c r="G13007" s="2">
        <f t="shared" si="812"/>
        <v>457.04880000000003</v>
      </c>
      <c r="H13007" s="2">
        <f t="shared" si="813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tr">
        <f t="shared" si="815"/>
        <v>loss</v>
      </c>
      <c r="P13007" s="2" t="s">
        <v>34</v>
      </c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814"/>
        <v>Good Sales</v>
      </c>
      <c r="F13008" s="2">
        <v>0.37</v>
      </c>
      <c r="G13008" s="2">
        <f t="shared" si="812"/>
        <v>472.37530000000004</v>
      </c>
      <c r="H13008" s="2">
        <f t="shared" si="813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tr">
        <f t="shared" si="815"/>
        <v>loss</v>
      </c>
      <c r="P13008" s="2" t="s">
        <v>17</v>
      </c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814"/>
        <v>concerning</v>
      </c>
      <c r="F13009" s="2">
        <v>0.36</v>
      </c>
      <c r="G13009" s="2">
        <f t="shared" si="812"/>
        <v>104.1948</v>
      </c>
      <c r="H13009" s="2">
        <f t="shared" si="813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tr">
        <f t="shared" si="815"/>
        <v>loss</v>
      </c>
      <c r="P13009" s="2" t="s">
        <v>17</v>
      </c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814"/>
        <v>Good Sales</v>
      </c>
      <c r="F13010" s="2">
        <v>0.31</v>
      </c>
      <c r="G13010" s="2">
        <f t="shared" si="812"/>
        <v>607.03269999999998</v>
      </c>
      <c r="H13010" s="2">
        <f t="shared" si="813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tr">
        <f t="shared" si="815"/>
        <v>loss</v>
      </c>
      <c r="P13010" s="2" t="s">
        <v>23</v>
      </c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814"/>
        <v>Good Sales</v>
      </c>
      <c r="F13011" s="2">
        <v>0.41</v>
      </c>
      <c r="G13011" s="2">
        <f t="shared" si="812"/>
        <v>1267.5231999999999</v>
      </c>
      <c r="H13011" s="2">
        <f t="shared" si="813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tr">
        <f t="shared" si="815"/>
        <v>loss</v>
      </c>
      <c r="P13011" s="2" t="s">
        <v>23</v>
      </c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814"/>
        <v>Good Sales</v>
      </c>
      <c r="F13012" s="2">
        <v>0.02</v>
      </c>
      <c r="G13012" s="2">
        <f t="shared" si="812"/>
        <v>16.137999999999998</v>
      </c>
      <c r="H13012" s="2">
        <f t="shared" si="813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tr">
        <f t="shared" si="815"/>
        <v>loss</v>
      </c>
      <c r="P13012" s="2" t="s">
        <v>48</v>
      </c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814"/>
        <v>Good Sales</v>
      </c>
      <c r="F13013" s="2">
        <v>0.37</v>
      </c>
      <c r="G13013" s="2">
        <f t="shared" si="812"/>
        <v>354.34159999999997</v>
      </c>
      <c r="H13013" s="2">
        <f t="shared" si="813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tr">
        <f t="shared" si="815"/>
        <v>loss</v>
      </c>
      <c r="P13013" s="2" t="s">
        <v>34</v>
      </c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814"/>
        <v>Good Sales</v>
      </c>
      <c r="F13014" s="2">
        <v>0.28999999999999998</v>
      </c>
      <c r="G13014" s="2">
        <f t="shared" si="812"/>
        <v>1033.6267</v>
      </c>
      <c r="H13014" s="2">
        <f t="shared" si="813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tr">
        <f t="shared" si="815"/>
        <v>profit</v>
      </c>
      <c r="P13014" s="2" t="s">
        <v>48</v>
      </c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814"/>
        <v>Good Sales</v>
      </c>
      <c r="F13015" s="2">
        <v>0.45</v>
      </c>
      <c r="G13015" s="2">
        <f t="shared" si="812"/>
        <v>418.20300000000003</v>
      </c>
      <c r="H13015" s="2">
        <f t="shared" si="813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tr">
        <f t="shared" si="815"/>
        <v>loss</v>
      </c>
      <c r="P13015" s="2" t="s">
        <v>17</v>
      </c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814"/>
        <v>concerning</v>
      </c>
      <c r="F13016" s="2">
        <v>0.47</v>
      </c>
      <c r="G13016" s="2">
        <f t="shared" si="812"/>
        <v>358.67579999999998</v>
      </c>
      <c r="H13016" s="2">
        <f t="shared" si="813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tr">
        <f t="shared" si="815"/>
        <v>loss</v>
      </c>
      <c r="P13016" s="2" t="s">
        <v>17</v>
      </c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814"/>
        <v>Good Sales</v>
      </c>
      <c r="F13017" s="2">
        <v>0.12</v>
      </c>
      <c r="G13017" s="2">
        <f t="shared" si="812"/>
        <v>586.97159999999997</v>
      </c>
      <c r="H13017" s="2">
        <f t="shared" si="813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tr">
        <f t="shared" si="815"/>
        <v>profit</v>
      </c>
      <c r="P13017" s="2" t="s">
        <v>17</v>
      </c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814"/>
        <v>concerning</v>
      </c>
      <c r="F13018" s="2">
        <v>0.39</v>
      </c>
      <c r="G13018" s="2">
        <f t="shared" si="812"/>
        <v>67.158000000000001</v>
      </c>
      <c r="H13018" s="2">
        <f t="shared" si="813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tr">
        <f t="shared" si="815"/>
        <v>loss</v>
      </c>
      <c r="P13018" s="2" t="s">
        <v>39</v>
      </c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814"/>
        <v>Good Sales</v>
      </c>
      <c r="F13019" s="2">
        <v>0.48</v>
      </c>
      <c r="G13019" s="2">
        <f t="shared" si="812"/>
        <v>813.36</v>
      </c>
      <c r="H13019" s="2">
        <f t="shared" si="813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tr">
        <f t="shared" si="815"/>
        <v>loss</v>
      </c>
      <c r="P13019" s="2" t="s">
        <v>17</v>
      </c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814"/>
        <v>concerning</v>
      </c>
      <c r="F13020" s="2">
        <v>0.13</v>
      </c>
      <c r="G13020" s="2">
        <f t="shared" si="812"/>
        <v>35.2547</v>
      </c>
      <c r="H13020" s="2">
        <f t="shared" si="813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tr">
        <f t="shared" si="815"/>
        <v>loss</v>
      </c>
      <c r="P13020" s="2" t="s">
        <v>34</v>
      </c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814"/>
        <v>Good Sales</v>
      </c>
      <c r="F13021" s="2">
        <v>0.43</v>
      </c>
      <c r="G13021" s="2">
        <f t="shared" si="812"/>
        <v>1808.7691999999997</v>
      </c>
      <c r="H13021" s="2">
        <f t="shared" si="813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tr">
        <f t="shared" si="815"/>
        <v>loss</v>
      </c>
      <c r="P13021" s="2" t="s">
        <v>34</v>
      </c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814"/>
        <v>Good Sales</v>
      </c>
      <c r="F13022" s="2">
        <v>0.28999999999999998</v>
      </c>
      <c r="G13022" s="2">
        <f t="shared" si="812"/>
        <v>858.20280000000002</v>
      </c>
      <c r="H13022" s="2">
        <f t="shared" si="813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tr">
        <f t="shared" si="815"/>
        <v>loss</v>
      </c>
      <c r="P13022" s="2" t="s">
        <v>17</v>
      </c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814"/>
        <v>concerning</v>
      </c>
      <c r="F13023" s="2">
        <v>0.2</v>
      </c>
      <c r="G13023" s="2">
        <f t="shared" si="812"/>
        <v>66.992000000000004</v>
      </c>
      <c r="H13023" s="2">
        <f t="shared" si="813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tr">
        <f t="shared" si="815"/>
        <v>loss</v>
      </c>
      <c r="P13023" s="2" t="s">
        <v>48</v>
      </c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814"/>
        <v>Good Sales</v>
      </c>
      <c r="F13024" s="2">
        <v>0.41</v>
      </c>
      <c r="G13024" s="2">
        <f t="shared" si="812"/>
        <v>1277.2606999999998</v>
      </c>
      <c r="H13024" s="2">
        <f t="shared" si="813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tr">
        <f t="shared" si="815"/>
        <v>loss</v>
      </c>
      <c r="P13024" s="2" t="s">
        <v>23</v>
      </c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814"/>
        <v>concerning</v>
      </c>
      <c r="F13025" s="2">
        <v>0.44</v>
      </c>
      <c r="G13025" s="2">
        <f t="shared" si="812"/>
        <v>309.39479999999998</v>
      </c>
      <c r="H13025" s="2">
        <f t="shared" si="813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tr">
        <f t="shared" si="815"/>
        <v>loss</v>
      </c>
      <c r="P13025" s="2" t="s">
        <v>48</v>
      </c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814"/>
        <v>Good Sales</v>
      </c>
      <c r="F13026" s="2">
        <v>0.14000000000000001</v>
      </c>
      <c r="G13026" s="2">
        <f t="shared" si="812"/>
        <v>354.07260000000008</v>
      </c>
      <c r="H13026" s="2">
        <f t="shared" si="813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tr">
        <f t="shared" si="815"/>
        <v>loss</v>
      </c>
      <c r="P13026" s="2" t="s">
        <v>39</v>
      </c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814"/>
        <v>Good Sales</v>
      </c>
      <c r="F13027" s="2">
        <v>0.4</v>
      </c>
      <c r="G13027" s="2">
        <f t="shared" si="812"/>
        <v>1352.048</v>
      </c>
      <c r="H13027" s="2">
        <f t="shared" si="813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tr">
        <f t="shared" si="815"/>
        <v>loss</v>
      </c>
      <c r="P13027" s="2" t="s">
        <v>17</v>
      </c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814"/>
        <v>Good Sales</v>
      </c>
      <c r="F13028" s="2">
        <v>0.02</v>
      </c>
      <c r="G13028" s="2">
        <f t="shared" si="812"/>
        <v>16.553599999999999</v>
      </c>
      <c r="H13028" s="2">
        <f t="shared" si="813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tr">
        <f t="shared" si="815"/>
        <v>loss</v>
      </c>
      <c r="P13028" s="2" t="s">
        <v>28</v>
      </c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814"/>
        <v>Good Sales</v>
      </c>
      <c r="F13029" s="2">
        <v>0.21</v>
      </c>
      <c r="G13029" s="2">
        <f t="shared" si="812"/>
        <v>532.46550000000002</v>
      </c>
      <c r="H13029" s="2">
        <f t="shared" si="813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tr">
        <f t="shared" si="815"/>
        <v>loss</v>
      </c>
      <c r="P13029" s="2" t="s">
        <v>34</v>
      </c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814"/>
        <v>Good Sales</v>
      </c>
      <c r="F13030" s="2">
        <v>0.03</v>
      </c>
      <c r="G13030" s="2">
        <f t="shared" si="812"/>
        <v>70.2393</v>
      </c>
      <c r="H13030" s="2">
        <f t="shared" si="813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tr">
        <f t="shared" si="815"/>
        <v>loss</v>
      </c>
      <c r="P13030" s="2" t="s">
        <v>48</v>
      </c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814"/>
        <v>Good Sales</v>
      </c>
      <c r="F13031" s="2">
        <v>0.15</v>
      </c>
      <c r="G13031" s="2">
        <f t="shared" si="812"/>
        <v>688.077</v>
      </c>
      <c r="H13031" s="2">
        <f t="shared" si="813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tr">
        <f t="shared" si="815"/>
        <v>profit</v>
      </c>
      <c r="P13031" s="2" t="s">
        <v>48</v>
      </c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814"/>
        <v>Good Sales</v>
      </c>
      <c r="F13032" s="2">
        <v>0.48</v>
      </c>
      <c r="G13032" s="2">
        <f t="shared" si="812"/>
        <v>2389.8911999999996</v>
      </c>
      <c r="H13032" s="2">
        <f t="shared" si="813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tr">
        <f t="shared" si="815"/>
        <v>profit</v>
      </c>
      <c r="P13032" s="2" t="s">
        <v>23</v>
      </c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814"/>
        <v>Good Sales</v>
      </c>
      <c r="F13033" s="2">
        <v>0.37</v>
      </c>
      <c r="G13033" s="2">
        <f t="shared" si="812"/>
        <v>1223.5604000000001</v>
      </c>
      <c r="H13033" s="2">
        <f t="shared" si="813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tr">
        <f t="shared" si="815"/>
        <v>loss</v>
      </c>
      <c r="P13033" s="2" t="s">
        <v>34</v>
      </c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814"/>
        <v>Good Sales</v>
      </c>
      <c r="F13034" s="2">
        <v>0.38</v>
      </c>
      <c r="G13034" s="2">
        <f t="shared" si="812"/>
        <v>1629.7478000000001</v>
      </c>
      <c r="H13034" s="2">
        <f t="shared" si="813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tr">
        <f t="shared" si="815"/>
        <v>profit</v>
      </c>
      <c r="P13034" s="2" t="s">
        <v>23</v>
      </c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814"/>
        <v>Good Sales</v>
      </c>
      <c r="F13035" s="2">
        <v>7.0000000000000007E-2</v>
      </c>
      <c r="G13035" s="2">
        <f t="shared" si="812"/>
        <v>228.88040000000001</v>
      </c>
      <c r="H13035" s="2">
        <f t="shared" si="813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tr">
        <f t="shared" si="815"/>
        <v>loss</v>
      </c>
      <c r="P13035" s="2" t="s">
        <v>48</v>
      </c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814"/>
        <v>Good Sales</v>
      </c>
      <c r="F13036" s="2">
        <v>0.28999999999999998</v>
      </c>
      <c r="G13036" s="2">
        <f t="shared" si="812"/>
        <v>1274.202</v>
      </c>
      <c r="H13036" s="2">
        <f t="shared" si="813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tr">
        <f t="shared" si="815"/>
        <v>loss</v>
      </c>
      <c r="P13036" s="2" t="s">
        <v>28</v>
      </c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814"/>
        <v>Good Sales</v>
      </c>
      <c r="F13037" s="2">
        <v>0.19</v>
      </c>
      <c r="G13037" s="2">
        <f t="shared" si="812"/>
        <v>422.37570000000005</v>
      </c>
      <c r="H13037" s="2">
        <f t="shared" si="813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tr">
        <f t="shared" si="815"/>
        <v>loss</v>
      </c>
      <c r="P13037" s="2" t="s">
        <v>34</v>
      </c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814"/>
        <v>Good Sales</v>
      </c>
      <c r="F13038" s="2">
        <v>0.37</v>
      </c>
      <c r="G13038" s="2">
        <f t="shared" si="812"/>
        <v>1139.2855</v>
      </c>
      <c r="H13038" s="2">
        <f t="shared" si="813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tr">
        <f t="shared" si="815"/>
        <v>loss</v>
      </c>
      <c r="P13038" s="2" t="s">
        <v>28</v>
      </c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814"/>
        <v>Good Sales</v>
      </c>
      <c r="F13039" s="2">
        <v>0.08</v>
      </c>
      <c r="G13039" s="2">
        <f t="shared" si="812"/>
        <v>339.3064</v>
      </c>
      <c r="H13039" s="2">
        <f t="shared" si="813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tr">
        <f t="shared" si="815"/>
        <v>loss</v>
      </c>
      <c r="P13039" s="2" t="s">
        <v>34</v>
      </c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814"/>
        <v>Good Sales</v>
      </c>
      <c r="F13040" s="2">
        <v>0.14000000000000001</v>
      </c>
      <c r="G13040" s="2">
        <f t="shared" si="812"/>
        <v>643.80680000000007</v>
      </c>
      <c r="H13040" s="2">
        <f t="shared" si="813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tr">
        <f t="shared" si="815"/>
        <v>profit</v>
      </c>
      <c r="P13040" s="2" t="s">
        <v>17</v>
      </c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814"/>
        <v>concerning</v>
      </c>
      <c r="F13041" s="2">
        <v>0.45</v>
      </c>
      <c r="G13041" s="2">
        <f t="shared" si="812"/>
        <v>99.427499999999995</v>
      </c>
      <c r="H13041" s="2">
        <f t="shared" si="813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tr">
        <f t="shared" si="815"/>
        <v>loss</v>
      </c>
      <c r="P13041" s="2" t="s">
        <v>48</v>
      </c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814"/>
        <v>concerning</v>
      </c>
      <c r="F13042" s="2">
        <v>0.08</v>
      </c>
      <c r="G13042" s="2">
        <f t="shared" si="812"/>
        <v>48.749600000000001</v>
      </c>
      <c r="H13042" s="2">
        <f t="shared" si="813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tr">
        <f t="shared" si="815"/>
        <v>loss</v>
      </c>
      <c r="P13042" s="2" t="s">
        <v>34</v>
      </c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814"/>
        <v>Good Sales</v>
      </c>
      <c r="F13043" s="2">
        <v>0.32</v>
      </c>
      <c r="G13043" s="2">
        <f t="shared" si="812"/>
        <v>1492.0768</v>
      </c>
      <c r="H13043" s="2">
        <f t="shared" si="813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tr">
        <f t="shared" si="815"/>
        <v>loss</v>
      </c>
      <c r="P13043" s="2" t="s">
        <v>23</v>
      </c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814"/>
        <v>Good Sales</v>
      </c>
      <c r="F13044" s="2">
        <v>0.16</v>
      </c>
      <c r="G13044" s="2">
        <f t="shared" si="812"/>
        <v>461.71039999999999</v>
      </c>
      <c r="H13044" s="2">
        <f t="shared" si="813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tr">
        <f t="shared" si="815"/>
        <v>loss</v>
      </c>
      <c r="P13044" s="2" t="s">
        <v>39</v>
      </c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814"/>
        <v>Good Sales</v>
      </c>
      <c r="F13045" s="2">
        <v>0.04</v>
      </c>
      <c r="G13045" s="2">
        <f t="shared" si="812"/>
        <v>198.07759999999999</v>
      </c>
      <c r="H13045" s="2">
        <f t="shared" si="813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tr">
        <f t="shared" si="815"/>
        <v>profit</v>
      </c>
      <c r="P13045" s="2" t="s">
        <v>34</v>
      </c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814"/>
        <v>Good Sales</v>
      </c>
      <c r="F13046" s="2">
        <v>0.11</v>
      </c>
      <c r="G13046" s="2">
        <f t="shared" si="812"/>
        <v>438.22899999999998</v>
      </c>
      <c r="H13046" s="2">
        <f t="shared" si="813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tr">
        <f t="shared" si="815"/>
        <v>loss</v>
      </c>
      <c r="P13046" s="2" t="s">
        <v>17</v>
      </c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814"/>
        <v>Good Sales</v>
      </c>
      <c r="F13047" s="2">
        <v>0.43</v>
      </c>
      <c r="G13047" s="2">
        <f t="shared" si="812"/>
        <v>1766.8227000000002</v>
      </c>
      <c r="H13047" s="2">
        <f t="shared" si="813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tr">
        <f t="shared" si="815"/>
        <v>loss</v>
      </c>
      <c r="P13047" s="2" t="s">
        <v>34</v>
      </c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814"/>
        <v>Good Sales</v>
      </c>
      <c r="F13048" s="2">
        <v>0.46</v>
      </c>
      <c r="G13048" s="2">
        <f t="shared" si="812"/>
        <v>916.32</v>
      </c>
      <c r="H13048" s="2">
        <f t="shared" si="813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tr">
        <f t="shared" si="815"/>
        <v>loss</v>
      </c>
      <c r="P13048" s="2" t="s">
        <v>23</v>
      </c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814"/>
        <v>Good Sales</v>
      </c>
      <c r="F13049" s="2">
        <v>0.21</v>
      </c>
      <c r="G13049" s="2">
        <f t="shared" si="812"/>
        <v>286.0095</v>
      </c>
      <c r="H13049" s="2">
        <f t="shared" si="813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tr">
        <f t="shared" si="815"/>
        <v>loss</v>
      </c>
      <c r="P13049" s="2" t="s">
        <v>23</v>
      </c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814"/>
        <v>Good Sales</v>
      </c>
      <c r="F13050" s="2">
        <v>0.31</v>
      </c>
      <c r="G13050" s="2">
        <f t="shared" si="812"/>
        <v>939.75569999999993</v>
      </c>
      <c r="H13050" s="2">
        <f t="shared" si="813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tr">
        <f t="shared" si="815"/>
        <v>loss</v>
      </c>
      <c r="P13050" s="2" t="s">
        <v>34</v>
      </c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814"/>
        <v>Good Sales</v>
      </c>
      <c r="F13051" s="2">
        <v>0.26</v>
      </c>
      <c r="G13051" s="2">
        <f t="shared" si="812"/>
        <v>1145.8876</v>
      </c>
      <c r="H13051" s="2">
        <f t="shared" si="813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tr">
        <f t="shared" si="815"/>
        <v>profit</v>
      </c>
      <c r="P13051" s="2" t="s">
        <v>28</v>
      </c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814"/>
        <v>Good Sales</v>
      </c>
      <c r="F13052" s="2">
        <v>0.14000000000000001</v>
      </c>
      <c r="G13052" s="2">
        <f t="shared" si="812"/>
        <v>511.82880000000006</v>
      </c>
      <c r="H13052" s="2">
        <f t="shared" si="813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tr">
        <f t="shared" si="815"/>
        <v>loss</v>
      </c>
      <c r="P13052" s="2" t="s">
        <v>48</v>
      </c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814"/>
        <v>Good Sales</v>
      </c>
      <c r="F13053" s="2">
        <v>0.17</v>
      </c>
      <c r="G13053" s="2">
        <f t="shared" si="812"/>
        <v>410.32220000000001</v>
      </c>
      <c r="H13053" s="2">
        <f t="shared" si="813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tr">
        <f t="shared" si="815"/>
        <v>loss</v>
      </c>
      <c r="P13053" s="2" t="s">
        <v>28</v>
      </c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814"/>
        <v>Good Sales</v>
      </c>
      <c r="F13054" s="2">
        <v>0.26</v>
      </c>
      <c r="G13054" s="2">
        <f t="shared" si="812"/>
        <v>985.57679999999993</v>
      </c>
      <c r="H13054" s="2">
        <f t="shared" si="813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tr">
        <f t="shared" si="815"/>
        <v>loss</v>
      </c>
      <c r="P13054" s="2" t="s">
        <v>48</v>
      </c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814"/>
        <v>Good Sales</v>
      </c>
      <c r="F13055" s="2">
        <v>0.35</v>
      </c>
      <c r="G13055" s="2">
        <f t="shared" si="812"/>
        <v>1219.0324999999998</v>
      </c>
      <c r="H13055" s="2">
        <f t="shared" si="813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tr">
        <f t="shared" si="815"/>
        <v>loss</v>
      </c>
      <c r="P13055" s="2" t="s">
        <v>39</v>
      </c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814"/>
        <v>Good Sales</v>
      </c>
      <c r="F13056" s="2">
        <v>0.17</v>
      </c>
      <c r="G13056" s="2">
        <f t="shared" si="812"/>
        <v>777.57150000000001</v>
      </c>
      <c r="H13056" s="2">
        <f t="shared" si="813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tr">
        <f t="shared" si="815"/>
        <v>loss</v>
      </c>
      <c r="P13056" s="2" t="s">
        <v>39</v>
      </c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814"/>
        <v>Good Sales</v>
      </c>
      <c r="F13057" s="2">
        <v>0.35</v>
      </c>
      <c r="G13057" s="2">
        <f t="shared" si="812"/>
        <v>487.00049999999999</v>
      </c>
      <c r="H13057" s="2">
        <f t="shared" si="813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tr">
        <f t="shared" si="815"/>
        <v>loss</v>
      </c>
      <c r="P13057" s="2" t="s">
        <v>28</v>
      </c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814"/>
        <v>concerning</v>
      </c>
      <c r="F13058" s="2">
        <v>0.48</v>
      </c>
      <c r="G13058" s="2">
        <f t="shared" ref="G13058:G13121" si="816">D13058*F13058</f>
        <v>328.62239999999997</v>
      </c>
      <c r="H13058" s="2">
        <f t="shared" ref="H13058:H13121" si="817">D13058-G13058</f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tr">
        <f t="shared" si="815"/>
        <v>loss</v>
      </c>
      <c r="P13058" s="2" t="s">
        <v>48</v>
      </c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818">IF(D13059&gt;800,"Good Sales","concerning")</f>
        <v>Good Sales</v>
      </c>
      <c r="F13059" s="2">
        <v>0.01</v>
      </c>
      <c r="G13059" s="2">
        <f t="shared" si="816"/>
        <v>24.032499999999999</v>
      </c>
      <c r="H13059" s="2">
        <f t="shared" si="817"/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tr">
        <f t="shared" ref="O13059:O13122" si="819">IF(N13059&gt;800,"profit","loss")</f>
        <v>loss</v>
      </c>
      <c r="P13059" s="2" t="s">
        <v>17</v>
      </c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818"/>
        <v>Good Sales</v>
      </c>
      <c r="F13060" s="2">
        <v>0.08</v>
      </c>
      <c r="G13060" s="2">
        <f t="shared" si="816"/>
        <v>149.54400000000001</v>
      </c>
      <c r="H13060" s="2">
        <f t="shared" si="817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tr">
        <f t="shared" si="819"/>
        <v>loss</v>
      </c>
      <c r="P13060" s="2" t="s">
        <v>28</v>
      </c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818"/>
        <v>Good Sales</v>
      </c>
      <c r="F13061" s="2">
        <v>0.46</v>
      </c>
      <c r="G13061" s="2">
        <f t="shared" si="816"/>
        <v>2243.3371999999999</v>
      </c>
      <c r="H13061" s="2">
        <f t="shared" si="817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tr">
        <f t="shared" si="819"/>
        <v>profit</v>
      </c>
      <c r="P13061" s="2" t="s">
        <v>34</v>
      </c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818"/>
        <v>concerning</v>
      </c>
      <c r="F13062" s="2">
        <v>0.04</v>
      </c>
      <c r="G13062" s="2">
        <f t="shared" si="816"/>
        <v>5.4708000000000006</v>
      </c>
      <c r="H13062" s="2">
        <f t="shared" si="817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tr">
        <f t="shared" si="819"/>
        <v>loss</v>
      </c>
      <c r="P13062" s="2" t="s">
        <v>28</v>
      </c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818"/>
        <v>Good Sales</v>
      </c>
      <c r="F13063" s="2">
        <v>0.38</v>
      </c>
      <c r="G13063" s="2">
        <f t="shared" si="816"/>
        <v>1775.9603999999999</v>
      </c>
      <c r="H13063" s="2">
        <f t="shared" si="817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tr">
        <f t="shared" si="819"/>
        <v>loss</v>
      </c>
      <c r="P13063" s="2" t="s">
        <v>34</v>
      </c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818"/>
        <v>Good Sales</v>
      </c>
      <c r="F13064" s="2">
        <v>0.31</v>
      </c>
      <c r="G13064" s="2">
        <f t="shared" si="816"/>
        <v>1481.7659000000001</v>
      </c>
      <c r="H13064" s="2">
        <f t="shared" si="817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tr">
        <f t="shared" si="819"/>
        <v>loss</v>
      </c>
      <c r="P13064" s="2" t="s">
        <v>28</v>
      </c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818"/>
        <v>concerning</v>
      </c>
      <c r="F13065" s="2">
        <v>0.02</v>
      </c>
      <c r="G13065" s="2">
        <f t="shared" si="816"/>
        <v>6.9939999999999998</v>
      </c>
      <c r="H13065" s="2">
        <f t="shared" si="817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tr">
        <f t="shared" si="819"/>
        <v>loss</v>
      </c>
      <c r="P13065" s="2" t="s">
        <v>48</v>
      </c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818"/>
        <v>Good Sales</v>
      </c>
      <c r="F13066" s="2">
        <v>0</v>
      </c>
      <c r="G13066" s="2">
        <f t="shared" si="816"/>
        <v>0</v>
      </c>
      <c r="H13066" s="2">
        <f t="shared" si="817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tr">
        <f t="shared" si="819"/>
        <v>loss</v>
      </c>
      <c r="P13066" s="2" t="s">
        <v>17</v>
      </c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818"/>
        <v>Good Sales</v>
      </c>
      <c r="F13067" s="2">
        <v>0.25</v>
      </c>
      <c r="G13067" s="2">
        <f t="shared" si="816"/>
        <v>601.70500000000004</v>
      </c>
      <c r="H13067" s="2">
        <f t="shared" si="817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tr">
        <f t="shared" si="819"/>
        <v>loss</v>
      </c>
      <c r="P13067" s="2" t="s">
        <v>17</v>
      </c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818"/>
        <v>Good Sales</v>
      </c>
      <c r="F13068" s="2">
        <v>0.06</v>
      </c>
      <c r="G13068" s="2">
        <f t="shared" si="816"/>
        <v>231.24839999999998</v>
      </c>
      <c r="H13068" s="2">
        <f t="shared" si="817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tr">
        <f t="shared" si="819"/>
        <v>profit</v>
      </c>
      <c r="P13068" s="2" t="s">
        <v>34</v>
      </c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818"/>
        <v>concerning</v>
      </c>
      <c r="F13069" s="2">
        <v>0.44</v>
      </c>
      <c r="G13069" s="2">
        <f t="shared" si="816"/>
        <v>214.87400000000002</v>
      </c>
      <c r="H13069" s="2">
        <f t="shared" si="817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tr">
        <f t="shared" si="819"/>
        <v>loss</v>
      </c>
      <c r="P13069" s="2" t="s">
        <v>17</v>
      </c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818"/>
        <v>Good Sales</v>
      </c>
      <c r="F13070" s="2">
        <v>0.24</v>
      </c>
      <c r="G13070" s="2">
        <f t="shared" si="816"/>
        <v>1147.3224</v>
      </c>
      <c r="H13070" s="2">
        <f t="shared" si="817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tr">
        <f t="shared" si="819"/>
        <v>profit</v>
      </c>
      <c r="P13070" s="2" t="s">
        <v>34</v>
      </c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818"/>
        <v>Good Sales</v>
      </c>
      <c r="F13071" s="2">
        <v>0.12</v>
      </c>
      <c r="G13071" s="2">
        <f t="shared" si="816"/>
        <v>369.23879999999997</v>
      </c>
      <c r="H13071" s="2">
        <f t="shared" si="817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tr">
        <f t="shared" si="819"/>
        <v>loss</v>
      </c>
      <c r="P13071" s="2" t="s">
        <v>48</v>
      </c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818"/>
        <v>Good Sales</v>
      </c>
      <c r="F13072" s="2">
        <v>0.08</v>
      </c>
      <c r="G13072" s="2">
        <f t="shared" si="816"/>
        <v>360.28800000000001</v>
      </c>
      <c r="H13072" s="2">
        <f t="shared" si="817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tr">
        <f t="shared" si="819"/>
        <v>loss</v>
      </c>
      <c r="P13072" s="2" t="s">
        <v>17</v>
      </c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818"/>
        <v>Good Sales</v>
      </c>
      <c r="F13073" s="2">
        <v>0.42</v>
      </c>
      <c r="G13073" s="2">
        <f t="shared" si="816"/>
        <v>1426.9584</v>
      </c>
      <c r="H13073" s="2">
        <f t="shared" si="817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tr">
        <f t="shared" si="819"/>
        <v>loss</v>
      </c>
      <c r="P13073" s="2" t="s">
        <v>23</v>
      </c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818"/>
        <v>Good Sales</v>
      </c>
      <c r="F13074" s="2">
        <v>0.36</v>
      </c>
      <c r="G13074" s="2">
        <f t="shared" si="816"/>
        <v>982.93319999999994</v>
      </c>
      <c r="H13074" s="2">
        <f t="shared" si="817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tr">
        <f t="shared" si="819"/>
        <v>loss</v>
      </c>
      <c r="P13074" s="2" t="s">
        <v>17</v>
      </c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818"/>
        <v>Good Sales</v>
      </c>
      <c r="F13075" s="2">
        <v>0.36</v>
      </c>
      <c r="G13075" s="2">
        <f t="shared" si="816"/>
        <v>340.28280000000001</v>
      </c>
      <c r="H13075" s="2">
        <f t="shared" si="817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tr">
        <f t="shared" si="819"/>
        <v>loss</v>
      </c>
      <c r="P13075" s="2" t="s">
        <v>17</v>
      </c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818"/>
        <v>Good Sales</v>
      </c>
      <c r="F13076" s="2">
        <v>0.04</v>
      </c>
      <c r="G13076" s="2">
        <f t="shared" si="816"/>
        <v>38.879200000000004</v>
      </c>
      <c r="H13076" s="2">
        <f t="shared" si="817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tr">
        <f t="shared" si="819"/>
        <v>loss</v>
      </c>
      <c r="P13076" s="2" t="s">
        <v>48</v>
      </c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818"/>
        <v>Good Sales</v>
      </c>
      <c r="F13077" s="2">
        <v>0.31</v>
      </c>
      <c r="G13077" s="2">
        <f t="shared" si="816"/>
        <v>748.8329</v>
      </c>
      <c r="H13077" s="2">
        <f t="shared" si="817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tr">
        <f t="shared" si="819"/>
        <v>loss</v>
      </c>
      <c r="P13077" s="2" t="s">
        <v>34</v>
      </c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818"/>
        <v>Good Sales</v>
      </c>
      <c r="F13078" s="2">
        <v>0.43</v>
      </c>
      <c r="G13078" s="2">
        <f t="shared" si="816"/>
        <v>1877.0231000000001</v>
      </c>
      <c r="H13078" s="2">
        <f t="shared" si="817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tr">
        <f t="shared" si="819"/>
        <v>profit</v>
      </c>
      <c r="P13078" s="2" t="s">
        <v>48</v>
      </c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818"/>
        <v>concerning</v>
      </c>
      <c r="F13079" s="2">
        <v>0.38</v>
      </c>
      <c r="G13079" s="2">
        <f t="shared" si="816"/>
        <v>252.53660000000002</v>
      </c>
      <c r="H13079" s="2">
        <f t="shared" si="817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tr">
        <f t="shared" si="819"/>
        <v>loss</v>
      </c>
      <c r="P13079" s="2" t="s">
        <v>28</v>
      </c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818"/>
        <v>Good Sales</v>
      </c>
      <c r="F13080" s="2">
        <v>0.06</v>
      </c>
      <c r="G13080" s="2">
        <f t="shared" si="816"/>
        <v>299.52539999999999</v>
      </c>
      <c r="H13080" s="2">
        <f t="shared" si="817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tr">
        <f t="shared" si="819"/>
        <v>loss</v>
      </c>
      <c r="P13080" s="2" t="s">
        <v>23</v>
      </c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818"/>
        <v>Good Sales</v>
      </c>
      <c r="F13081" s="2">
        <v>0.47</v>
      </c>
      <c r="G13081" s="2">
        <f t="shared" si="816"/>
        <v>2064.2258999999999</v>
      </c>
      <c r="H13081" s="2">
        <f t="shared" si="817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tr">
        <f t="shared" si="819"/>
        <v>loss</v>
      </c>
      <c r="P13081" s="2" t="s">
        <v>17</v>
      </c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818"/>
        <v>Good Sales</v>
      </c>
      <c r="F13082" s="2">
        <v>0.03</v>
      </c>
      <c r="G13082" s="2">
        <f t="shared" si="816"/>
        <v>60.706199999999995</v>
      </c>
      <c r="H13082" s="2">
        <f t="shared" si="817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tr">
        <f t="shared" si="819"/>
        <v>loss</v>
      </c>
      <c r="P13082" s="2" t="s">
        <v>23</v>
      </c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818"/>
        <v>Good Sales</v>
      </c>
      <c r="F13083" s="2">
        <v>0.28000000000000003</v>
      </c>
      <c r="G13083" s="2">
        <f t="shared" si="816"/>
        <v>375.27840000000003</v>
      </c>
      <c r="H13083" s="2">
        <f t="shared" si="817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tr">
        <f t="shared" si="819"/>
        <v>loss</v>
      </c>
      <c r="P13083" s="2" t="s">
        <v>34</v>
      </c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818"/>
        <v>Good Sales</v>
      </c>
      <c r="F13084" s="2">
        <v>0.47</v>
      </c>
      <c r="G13084" s="2">
        <f t="shared" si="816"/>
        <v>2170.3565999999996</v>
      </c>
      <c r="H13084" s="2">
        <f t="shared" si="817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tr">
        <f t="shared" si="819"/>
        <v>profit</v>
      </c>
      <c r="P13084" s="2" t="s">
        <v>34</v>
      </c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818"/>
        <v>concerning</v>
      </c>
      <c r="F13085" s="2">
        <v>0.41</v>
      </c>
      <c r="G13085" s="2">
        <f t="shared" si="816"/>
        <v>288.53339999999997</v>
      </c>
      <c r="H13085" s="2">
        <f t="shared" si="817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tr">
        <f t="shared" si="819"/>
        <v>loss</v>
      </c>
      <c r="P13085" s="2" t="s">
        <v>17</v>
      </c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818"/>
        <v>Good Sales</v>
      </c>
      <c r="F13086" s="2">
        <v>0.34</v>
      </c>
      <c r="G13086" s="2">
        <f t="shared" si="816"/>
        <v>612.58480000000009</v>
      </c>
      <c r="H13086" s="2">
        <f t="shared" si="817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tr">
        <f t="shared" si="819"/>
        <v>loss</v>
      </c>
      <c r="P13086" s="2" t="s">
        <v>28</v>
      </c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818"/>
        <v>concerning</v>
      </c>
      <c r="F13087" s="2">
        <v>0.43</v>
      </c>
      <c r="G13087" s="2">
        <f t="shared" si="816"/>
        <v>219.8031</v>
      </c>
      <c r="H13087" s="2">
        <f t="shared" si="817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tr">
        <f t="shared" si="819"/>
        <v>loss</v>
      </c>
      <c r="P13087" s="2" t="s">
        <v>34</v>
      </c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818"/>
        <v>Good Sales</v>
      </c>
      <c r="F13088" s="2">
        <v>0.34</v>
      </c>
      <c r="G13088" s="2">
        <f t="shared" si="816"/>
        <v>1622.4698000000003</v>
      </c>
      <c r="H13088" s="2">
        <f t="shared" si="817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tr">
        <f t="shared" si="819"/>
        <v>profit</v>
      </c>
      <c r="P13088" s="2" t="s">
        <v>23</v>
      </c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818"/>
        <v>Good Sales</v>
      </c>
      <c r="F13089" s="2">
        <v>0.03</v>
      </c>
      <c r="G13089" s="2">
        <f t="shared" si="816"/>
        <v>93.790499999999994</v>
      </c>
      <c r="H13089" s="2">
        <f t="shared" si="817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tr">
        <f t="shared" si="819"/>
        <v>loss</v>
      </c>
      <c r="P13089" s="2" t="s">
        <v>28</v>
      </c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818"/>
        <v>Good Sales</v>
      </c>
      <c r="F13090" s="2">
        <v>0.18</v>
      </c>
      <c r="G13090" s="2">
        <f t="shared" si="816"/>
        <v>314.5104</v>
      </c>
      <c r="H13090" s="2">
        <f t="shared" si="817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tr">
        <f t="shared" si="819"/>
        <v>loss</v>
      </c>
      <c r="P13090" s="2" t="s">
        <v>28</v>
      </c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818"/>
        <v>Good Sales</v>
      </c>
      <c r="F13091" s="2">
        <v>0.21</v>
      </c>
      <c r="G13091" s="2">
        <f t="shared" si="816"/>
        <v>304.47269999999997</v>
      </c>
      <c r="H13091" s="2">
        <f t="shared" si="817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tr">
        <f t="shared" si="819"/>
        <v>loss</v>
      </c>
      <c r="P13091" s="2" t="s">
        <v>23</v>
      </c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818"/>
        <v>Good Sales</v>
      </c>
      <c r="F13092" s="2">
        <v>0.27</v>
      </c>
      <c r="G13092" s="2">
        <f t="shared" si="816"/>
        <v>614.53620000000001</v>
      </c>
      <c r="H13092" s="2">
        <f t="shared" si="817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tr">
        <f t="shared" si="819"/>
        <v>loss</v>
      </c>
      <c r="P13092" s="2" t="s">
        <v>39</v>
      </c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818"/>
        <v>concerning</v>
      </c>
      <c r="F13093" s="2">
        <v>0.11</v>
      </c>
      <c r="G13093" s="2">
        <f t="shared" si="816"/>
        <v>60.252499999999998</v>
      </c>
      <c r="H13093" s="2">
        <f t="shared" si="817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tr">
        <f t="shared" si="819"/>
        <v>loss</v>
      </c>
      <c r="P13093" s="2" t="s">
        <v>23</v>
      </c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818"/>
        <v>Good Sales</v>
      </c>
      <c r="F13094" s="2">
        <v>0.44</v>
      </c>
      <c r="G13094" s="2">
        <f t="shared" si="816"/>
        <v>1961.4364000000003</v>
      </c>
      <c r="H13094" s="2">
        <f t="shared" si="817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tr">
        <f t="shared" si="819"/>
        <v>profit</v>
      </c>
      <c r="P13094" s="2" t="s">
        <v>39</v>
      </c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818"/>
        <v>Good Sales</v>
      </c>
      <c r="F13095" s="2">
        <v>0.11</v>
      </c>
      <c r="G13095" s="2">
        <f t="shared" si="816"/>
        <v>286.39710000000002</v>
      </c>
      <c r="H13095" s="2">
        <f t="shared" si="817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tr">
        <f t="shared" si="819"/>
        <v>loss</v>
      </c>
      <c r="P13095" s="2" t="s">
        <v>39</v>
      </c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818"/>
        <v>Good Sales</v>
      </c>
      <c r="F13096" s="2">
        <v>0.33</v>
      </c>
      <c r="G13096" s="2">
        <f t="shared" si="816"/>
        <v>1205.4834000000001</v>
      </c>
      <c r="H13096" s="2">
        <f t="shared" si="817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tr">
        <f t="shared" si="819"/>
        <v>loss</v>
      </c>
      <c r="P13096" s="2" t="s">
        <v>34</v>
      </c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818"/>
        <v>Good Sales</v>
      </c>
      <c r="F13097" s="2">
        <v>0.44</v>
      </c>
      <c r="G13097" s="2">
        <f t="shared" si="816"/>
        <v>547.95399999999995</v>
      </c>
      <c r="H13097" s="2">
        <f t="shared" si="817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tr">
        <f t="shared" si="819"/>
        <v>loss</v>
      </c>
      <c r="P13097" s="2" t="s">
        <v>48</v>
      </c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818"/>
        <v>Good Sales</v>
      </c>
      <c r="F13098" s="2">
        <v>0.37</v>
      </c>
      <c r="G13098" s="2">
        <f t="shared" si="816"/>
        <v>950.29689999999994</v>
      </c>
      <c r="H13098" s="2">
        <f t="shared" si="817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tr">
        <f t="shared" si="819"/>
        <v>loss</v>
      </c>
      <c r="P13098" s="2" t="s">
        <v>34</v>
      </c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818"/>
        <v>Good Sales</v>
      </c>
      <c r="F13099" s="2">
        <v>7.0000000000000007E-2</v>
      </c>
      <c r="G13099" s="2">
        <f t="shared" si="816"/>
        <v>79.4024</v>
      </c>
      <c r="H13099" s="2">
        <f t="shared" si="817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tr">
        <f t="shared" si="819"/>
        <v>loss</v>
      </c>
      <c r="P13099" s="2" t="s">
        <v>28</v>
      </c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818"/>
        <v>Good Sales</v>
      </c>
      <c r="F13100" s="2">
        <v>0.48</v>
      </c>
      <c r="G13100" s="2">
        <f t="shared" si="816"/>
        <v>1967.4527999999998</v>
      </c>
      <c r="H13100" s="2">
        <f t="shared" si="817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tr">
        <f t="shared" si="819"/>
        <v>loss</v>
      </c>
      <c r="P13100" s="2" t="s">
        <v>48</v>
      </c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818"/>
        <v>Good Sales</v>
      </c>
      <c r="F13101" s="2">
        <v>0.05</v>
      </c>
      <c r="G13101" s="2">
        <f t="shared" si="816"/>
        <v>194.9425</v>
      </c>
      <c r="H13101" s="2">
        <f t="shared" si="817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tr">
        <f t="shared" si="819"/>
        <v>loss</v>
      </c>
      <c r="P13101" s="2" t="s">
        <v>34</v>
      </c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818"/>
        <v>Good Sales</v>
      </c>
      <c r="F13102" s="2">
        <v>0.1</v>
      </c>
      <c r="G13102" s="2">
        <f t="shared" si="816"/>
        <v>82.619000000000014</v>
      </c>
      <c r="H13102" s="2">
        <f t="shared" si="817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tr">
        <f t="shared" si="819"/>
        <v>loss</v>
      </c>
      <c r="P13102" s="2" t="s">
        <v>39</v>
      </c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818"/>
        <v>concerning</v>
      </c>
      <c r="F13103" s="2">
        <v>7.0000000000000007E-2</v>
      </c>
      <c r="G13103" s="2">
        <f t="shared" si="816"/>
        <v>32.555600000000005</v>
      </c>
      <c r="H13103" s="2">
        <f t="shared" si="817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tr">
        <f t="shared" si="819"/>
        <v>loss</v>
      </c>
      <c r="P13103" s="2" t="s">
        <v>39</v>
      </c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818"/>
        <v>Good Sales</v>
      </c>
      <c r="F13104" s="2">
        <v>0.33</v>
      </c>
      <c r="G13104" s="2">
        <f t="shared" si="816"/>
        <v>1365.7248000000002</v>
      </c>
      <c r="H13104" s="2">
        <f t="shared" si="817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tr">
        <f t="shared" si="819"/>
        <v>loss</v>
      </c>
      <c r="P13104" s="2" t="s">
        <v>34</v>
      </c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818"/>
        <v>concerning</v>
      </c>
      <c r="F13105" s="2">
        <v>0.4</v>
      </c>
      <c r="G13105" s="2">
        <f t="shared" si="816"/>
        <v>254.90800000000002</v>
      </c>
      <c r="H13105" s="2">
        <f t="shared" si="817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tr">
        <f t="shared" si="819"/>
        <v>loss</v>
      </c>
      <c r="P13105" s="2" t="s">
        <v>48</v>
      </c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818"/>
        <v>Good Sales</v>
      </c>
      <c r="F13106" s="2">
        <v>0.12</v>
      </c>
      <c r="G13106" s="2">
        <f t="shared" si="816"/>
        <v>334.50839999999999</v>
      </c>
      <c r="H13106" s="2">
        <f t="shared" si="817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tr">
        <f t="shared" si="819"/>
        <v>loss</v>
      </c>
      <c r="P13106" s="2" t="s">
        <v>28</v>
      </c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818"/>
        <v>Good Sales</v>
      </c>
      <c r="F13107" s="2">
        <v>0.49</v>
      </c>
      <c r="G13107" s="2">
        <f t="shared" si="816"/>
        <v>1332.3050999999998</v>
      </c>
      <c r="H13107" s="2">
        <f t="shared" si="817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tr">
        <f t="shared" si="819"/>
        <v>loss</v>
      </c>
      <c r="P13107" s="2" t="s">
        <v>17</v>
      </c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818"/>
        <v>Good Sales</v>
      </c>
      <c r="F13108" s="2">
        <v>7.0000000000000007E-2</v>
      </c>
      <c r="G13108" s="2">
        <f t="shared" si="816"/>
        <v>76.610100000000017</v>
      </c>
      <c r="H13108" s="2">
        <f t="shared" si="817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tr">
        <f t="shared" si="819"/>
        <v>loss</v>
      </c>
      <c r="P13108" s="2" t="s">
        <v>48</v>
      </c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818"/>
        <v>Good Sales</v>
      </c>
      <c r="F13109" s="2">
        <v>0.16</v>
      </c>
      <c r="G13109" s="2">
        <f t="shared" si="816"/>
        <v>479.62400000000002</v>
      </c>
      <c r="H13109" s="2">
        <f t="shared" si="817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tr">
        <f t="shared" si="819"/>
        <v>profit</v>
      </c>
      <c r="P13109" s="2" t="s">
        <v>28</v>
      </c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818"/>
        <v>Good Sales</v>
      </c>
      <c r="F13110" s="2">
        <v>0.25</v>
      </c>
      <c r="G13110" s="2">
        <f t="shared" si="816"/>
        <v>640.875</v>
      </c>
      <c r="H13110" s="2">
        <f t="shared" si="817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tr">
        <f t="shared" si="819"/>
        <v>loss</v>
      </c>
      <c r="P13110" s="2" t="s">
        <v>28</v>
      </c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818"/>
        <v>Good Sales</v>
      </c>
      <c r="F13111" s="2">
        <v>0.4</v>
      </c>
      <c r="G13111" s="2">
        <f t="shared" si="816"/>
        <v>1038.0120000000002</v>
      </c>
      <c r="H13111" s="2">
        <f t="shared" si="817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tr">
        <f t="shared" si="819"/>
        <v>loss</v>
      </c>
      <c r="P13111" s="2" t="s">
        <v>23</v>
      </c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818"/>
        <v>Good Sales</v>
      </c>
      <c r="F13112" s="2">
        <v>0.19</v>
      </c>
      <c r="G13112" s="2">
        <f t="shared" si="816"/>
        <v>353.88069999999999</v>
      </c>
      <c r="H13112" s="2">
        <f t="shared" si="817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tr">
        <f t="shared" si="819"/>
        <v>loss</v>
      </c>
      <c r="P13112" s="2" t="s">
        <v>23</v>
      </c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818"/>
        <v>Good Sales</v>
      </c>
      <c r="F13113" s="2">
        <v>0.09</v>
      </c>
      <c r="G13113" s="2">
        <f t="shared" si="816"/>
        <v>378.74700000000001</v>
      </c>
      <c r="H13113" s="2">
        <f t="shared" si="817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tr">
        <f t="shared" si="819"/>
        <v>profit</v>
      </c>
      <c r="P13113" s="2" t="s">
        <v>39</v>
      </c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818"/>
        <v>concerning</v>
      </c>
      <c r="F13114" s="2">
        <v>0.23</v>
      </c>
      <c r="G13114" s="2">
        <f t="shared" si="816"/>
        <v>118.08659999999999</v>
      </c>
      <c r="H13114" s="2">
        <f t="shared" si="817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tr">
        <f t="shared" si="819"/>
        <v>loss</v>
      </c>
      <c r="P13114" s="2" t="s">
        <v>34</v>
      </c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818"/>
        <v>Good Sales</v>
      </c>
      <c r="F13115" s="2">
        <v>0.24</v>
      </c>
      <c r="G13115" s="2">
        <f t="shared" si="816"/>
        <v>539.81999999999994</v>
      </c>
      <c r="H13115" s="2">
        <f t="shared" si="817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tr">
        <f t="shared" si="819"/>
        <v>loss</v>
      </c>
      <c r="P13115" s="2" t="s">
        <v>23</v>
      </c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818"/>
        <v>Good Sales</v>
      </c>
      <c r="F13116" s="2">
        <v>0.01</v>
      </c>
      <c r="G13116" s="2">
        <f t="shared" si="816"/>
        <v>13.731</v>
      </c>
      <c r="H13116" s="2">
        <f t="shared" si="817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tr">
        <f t="shared" si="819"/>
        <v>loss</v>
      </c>
      <c r="P13116" s="2" t="s">
        <v>34</v>
      </c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818"/>
        <v>Good Sales</v>
      </c>
      <c r="F13117" s="2">
        <v>0.01</v>
      </c>
      <c r="G13117" s="2">
        <f t="shared" si="816"/>
        <v>42.5732</v>
      </c>
      <c r="H13117" s="2">
        <f t="shared" si="817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tr">
        <f t="shared" si="819"/>
        <v>loss</v>
      </c>
      <c r="P13117" s="2" t="s">
        <v>23</v>
      </c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818"/>
        <v>Good Sales</v>
      </c>
      <c r="F13118" s="2">
        <v>0.14000000000000001</v>
      </c>
      <c r="G13118" s="2">
        <f t="shared" si="816"/>
        <v>168.40460000000002</v>
      </c>
      <c r="H13118" s="2">
        <f t="shared" si="817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tr">
        <f t="shared" si="819"/>
        <v>loss</v>
      </c>
      <c r="P13118" s="2" t="s">
        <v>48</v>
      </c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818"/>
        <v>Good Sales</v>
      </c>
      <c r="F13119" s="2">
        <v>0.37</v>
      </c>
      <c r="G13119" s="2">
        <f t="shared" si="816"/>
        <v>1427.6153999999999</v>
      </c>
      <c r="H13119" s="2">
        <f t="shared" si="817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tr">
        <f t="shared" si="819"/>
        <v>profit</v>
      </c>
      <c r="P13119" s="2" t="s">
        <v>17</v>
      </c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818"/>
        <v>Good Sales</v>
      </c>
      <c r="F13120" s="2">
        <v>0.18</v>
      </c>
      <c r="G13120" s="2">
        <f t="shared" si="816"/>
        <v>557.35739999999998</v>
      </c>
      <c r="H13120" s="2">
        <f t="shared" si="817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tr">
        <f t="shared" si="819"/>
        <v>loss</v>
      </c>
      <c r="P13120" s="2" t="s">
        <v>23</v>
      </c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818"/>
        <v>Good Sales</v>
      </c>
      <c r="F13121" s="2">
        <v>0.11</v>
      </c>
      <c r="G13121" s="2">
        <f t="shared" si="816"/>
        <v>482.51170000000002</v>
      </c>
      <c r="H13121" s="2">
        <f t="shared" si="817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tr">
        <f t="shared" si="819"/>
        <v>profit</v>
      </c>
      <c r="P13121" s="2" t="s">
        <v>34</v>
      </c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818"/>
        <v>Good Sales</v>
      </c>
      <c r="F13122" s="2">
        <v>0.06</v>
      </c>
      <c r="G13122" s="2">
        <f t="shared" ref="G13122:G13185" si="820">D13122*F13122</f>
        <v>180.5754</v>
      </c>
      <c r="H13122" s="2">
        <f t="shared" ref="H13122:H13185" si="821">D13122-G13122</f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tr">
        <f t="shared" si="819"/>
        <v>loss</v>
      </c>
      <c r="P13122" s="2" t="s">
        <v>34</v>
      </c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822">IF(D13123&gt;800,"Good Sales","concerning")</f>
        <v>Good Sales</v>
      </c>
      <c r="F13123" s="2">
        <v>0.14000000000000001</v>
      </c>
      <c r="G13123" s="2">
        <f t="shared" si="820"/>
        <v>395.74780000000004</v>
      </c>
      <c r="H13123" s="2">
        <f t="shared" si="821"/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tr">
        <f t="shared" ref="O13123:O13186" si="823">IF(N13123&gt;800,"profit","loss")</f>
        <v>loss</v>
      </c>
      <c r="P13123" s="2" t="s">
        <v>23</v>
      </c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822"/>
        <v>Good Sales</v>
      </c>
      <c r="F13124" s="2">
        <v>0.24</v>
      </c>
      <c r="G13124" s="2">
        <f t="shared" si="820"/>
        <v>966.12959999999998</v>
      </c>
      <c r="H13124" s="2">
        <f t="shared" si="82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tr">
        <f t="shared" si="823"/>
        <v>loss</v>
      </c>
      <c r="P13124" s="2" t="s">
        <v>39</v>
      </c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822"/>
        <v>Good Sales</v>
      </c>
      <c r="F13125" s="2">
        <v>0.05</v>
      </c>
      <c r="G13125" s="2">
        <f t="shared" si="820"/>
        <v>142.809</v>
      </c>
      <c r="H13125" s="2">
        <f t="shared" si="82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tr">
        <f t="shared" si="823"/>
        <v>loss</v>
      </c>
      <c r="P13125" s="2" t="s">
        <v>17</v>
      </c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822"/>
        <v>Good Sales</v>
      </c>
      <c r="F13126" s="2">
        <v>0.01</v>
      </c>
      <c r="G13126" s="2">
        <f t="shared" si="820"/>
        <v>42.382600000000004</v>
      </c>
      <c r="H13126" s="2">
        <f t="shared" si="82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tr">
        <f t="shared" si="823"/>
        <v>loss</v>
      </c>
      <c r="P13126" s="2" t="s">
        <v>34</v>
      </c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822"/>
        <v>concerning</v>
      </c>
      <c r="F13127" s="2">
        <v>0.06</v>
      </c>
      <c r="G13127" s="2">
        <f t="shared" si="820"/>
        <v>20.499600000000001</v>
      </c>
      <c r="H13127" s="2">
        <f t="shared" si="82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tr">
        <f t="shared" si="823"/>
        <v>loss</v>
      </c>
      <c r="P13127" s="2" t="s">
        <v>17</v>
      </c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822"/>
        <v>Good Sales</v>
      </c>
      <c r="F13128" s="2">
        <v>0.37</v>
      </c>
      <c r="G13128" s="2">
        <f t="shared" si="820"/>
        <v>934.70510000000002</v>
      </c>
      <c r="H13128" s="2">
        <f t="shared" si="82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tr">
        <f t="shared" si="823"/>
        <v>loss</v>
      </c>
      <c r="P13128" s="2" t="s">
        <v>28</v>
      </c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822"/>
        <v>Good Sales</v>
      </c>
      <c r="F13129" s="2">
        <v>0.23</v>
      </c>
      <c r="G13129" s="2">
        <f t="shared" si="820"/>
        <v>938.90370000000007</v>
      </c>
      <c r="H13129" s="2">
        <f t="shared" si="82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tr">
        <f t="shared" si="823"/>
        <v>loss</v>
      </c>
      <c r="P13129" s="2" t="s">
        <v>28</v>
      </c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822"/>
        <v>Good Sales</v>
      </c>
      <c r="F13130" s="2">
        <v>0.22</v>
      </c>
      <c r="G13130" s="2">
        <f t="shared" si="820"/>
        <v>936.53779999999995</v>
      </c>
      <c r="H13130" s="2">
        <f t="shared" si="82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tr">
        <f t="shared" si="823"/>
        <v>loss</v>
      </c>
      <c r="P13130" s="2" t="s">
        <v>23</v>
      </c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822"/>
        <v>Good Sales</v>
      </c>
      <c r="F13131" s="2">
        <v>0.01</v>
      </c>
      <c r="G13131" s="2">
        <f t="shared" si="820"/>
        <v>41.868699999999997</v>
      </c>
      <c r="H13131" s="2">
        <f t="shared" si="82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tr">
        <f t="shared" si="823"/>
        <v>loss</v>
      </c>
      <c r="P13131" s="2" t="s">
        <v>34</v>
      </c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822"/>
        <v>Good Sales</v>
      </c>
      <c r="F13132" s="2">
        <v>0.36</v>
      </c>
      <c r="G13132" s="2">
        <f t="shared" si="820"/>
        <v>1102.1291999999999</v>
      </c>
      <c r="H13132" s="2">
        <f t="shared" si="82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tr">
        <f t="shared" si="823"/>
        <v>loss</v>
      </c>
      <c r="P13132" s="2" t="s">
        <v>17</v>
      </c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822"/>
        <v>Good Sales</v>
      </c>
      <c r="F13133" s="2">
        <v>0.1</v>
      </c>
      <c r="G13133" s="2">
        <f t="shared" si="820"/>
        <v>497.04600000000005</v>
      </c>
      <c r="H13133" s="2">
        <f t="shared" si="82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tr">
        <f t="shared" si="823"/>
        <v>loss</v>
      </c>
      <c r="P13133" s="2" t="s">
        <v>17</v>
      </c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822"/>
        <v>Good Sales</v>
      </c>
      <c r="F13134" s="2">
        <v>0.05</v>
      </c>
      <c r="G13134" s="2">
        <f t="shared" si="820"/>
        <v>49.439500000000002</v>
      </c>
      <c r="H13134" s="2">
        <f t="shared" si="82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tr">
        <f t="shared" si="823"/>
        <v>loss</v>
      </c>
      <c r="P13134" s="2" t="s">
        <v>34</v>
      </c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822"/>
        <v>Good Sales</v>
      </c>
      <c r="F13135" s="2">
        <v>0.42</v>
      </c>
      <c r="G13135" s="2">
        <f t="shared" si="820"/>
        <v>401.03280000000001</v>
      </c>
      <c r="H13135" s="2">
        <f t="shared" si="82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tr">
        <f t="shared" si="823"/>
        <v>loss</v>
      </c>
      <c r="P13135" s="2" t="s">
        <v>34</v>
      </c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822"/>
        <v>concerning</v>
      </c>
      <c r="F13136" s="2">
        <v>0.24</v>
      </c>
      <c r="G13136" s="2">
        <f t="shared" si="820"/>
        <v>62.599199999999996</v>
      </c>
      <c r="H13136" s="2">
        <f t="shared" si="82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tr">
        <f t="shared" si="823"/>
        <v>loss</v>
      </c>
      <c r="P13136" s="2" t="s">
        <v>23</v>
      </c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822"/>
        <v>Good Sales</v>
      </c>
      <c r="F13137" s="2">
        <v>0.37</v>
      </c>
      <c r="G13137" s="2">
        <f t="shared" si="820"/>
        <v>1830.6675</v>
      </c>
      <c r="H13137" s="2">
        <f t="shared" si="82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tr">
        <f t="shared" si="823"/>
        <v>profit</v>
      </c>
      <c r="P13137" s="2" t="s">
        <v>39</v>
      </c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822"/>
        <v>Good Sales</v>
      </c>
      <c r="F13138" s="2">
        <v>0.41</v>
      </c>
      <c r="G13138" s="2">
        <f t="shared" si="820"/>
        <v>740.17299999999989</v>
      </c>
      <c r="H13138" s="2">
        <f t="shared" si="82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tr">
        <f t="shared" si="823"/>
        <v>loss</v>
      </c>
      <c r="P13138" s="2" t="s">
        <v>48</v>
      </c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822"/>
        <v>Good Sales</v>
      </c>
      <c r="F13139" s="2">
        <v>0.48</v>
      </c>
      <c r="G13139" s="2">
        <f t="shared" si="820"/>
        <v>1840.3535999999999</v>
      </c>
      <c r="H13139" s="2">
        <f t="shared" si="82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tr">
        <f t="shared" si="823"/>
        <v>loss</v>
      </c>
      <c r="P13139" s="2" t="s">
        <v>34</v>
      </c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822"/>
        <v>concerning</v>
      </c>
      <c r="F13140" s="2">
        <v>0.31</v>
      </c>
      <c r="G13140" s="2">
        <f t="shared" si="820"/>
        <v>121.6998</v>
      </c>
      <c r="H13140" s="2">
        <f t="shared" si="82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tr">
        <f t="shared" si="823"/>
        <v>loss</v>
      </c>
      <c r="P13140" s="2" t="s">
        <v>17</v>
      </c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822"/>
        <v>Good Sales</v>
      </c>
      <c r="F13141" s="2">
        <v>0.03</v>
      </c>
      <c r="G13141" s="2">
        <f t="shared" si="820"/>
        <v>46.9071</v>
      </c>
      <c r="H13141" s="2">
        <f t="shared" si="82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tr">
        <f t="shared" si="823"/>
        <v>loss</v>
      </c>
      <c r="P13141" s="2" t="s">
        <v>17</v>
      </c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822"/>
        <v>Good Sales</v>
      </c>
      <c r="F13142" s="2">
        <v>0.28000000000000003</v>
      </c>
      <c r="G13142" s="2">
        <f t="shared" si="820"/>
        <v>883.91800000000001</v>
      </c>
      <c r="H13142" s="2">
        <f t="shared" si="82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tr">
        <f t="shared" si="823"/>
        <v>loss</v>
      </c>
      <c r="P13142" s="2" t="s">
        <v>28</v>
      </c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822"/>
        <v>Good Sales</v>
      </c>
      <c r="F13143" s="2">
        <v>0.25</v>
      </c>
      <c r="G13143" s="2">
        <f t="shared" si="820"/>
        <v>667.85500000000002</v>
      </c>
      <c r="H13143" s="2">
        <f t="shared" si="82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tr">
        <f t="shared" si="823"/>
        <v>loss</v>
      </c>
      <c r="P13143" s="2" t="s">
        <v>34</v>
      </c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822"/>
        <v>Good Sales</v>
      </c>
      <c r="F13144" s="2">
        <v>0.03</v>
      </c>
      <c r="G13144" s="2">
        <f t="shared" si="820"/>
        <v>33.539099999999998</v>
      </c>
      <c r="H13144" s="2">
        <f t="shared" si="82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tr">
        <f t="shared" si="823"/>
        <v>loss</v>
      </c>
      <c r="P13144" s="2" t="s">
        <v>39</v>
      </c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822"/>
        <v>Good Sales</v>
      </c>
      <c r="F13145" s="2">
        <v>0.15</v>
      </c>
      <c r="G13145" s="2">
        <f t="shared" si="820"/>
        <v>354.2715</v>
      </c>
      <c r="H13145" s="2">
        <f t="shared" si="82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tr">
        <f t="shared" si="823"/>
        <v>loss</v>
      </c>
      <c r="P13145" s="2" t="s">
        <v>39</v>
      </c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822"/>
        <v>concerning</v>
      </c>
      <c r="F13146" s="2">
        <v>0.21</v>
      </c>
      <c r="G13146" s="2">
        <f t="shared" si="820"/>
        <v>132.93629999999999</v>
      </c>
      <c r="H13146" s="2">
        <f t="shared" si="82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tr">
        <f t="shared" si="823"/>
        <v>loss</v>
      </c>
      <c r="P13146" s="2" t="s">
        <v>48</v>
      </c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822"/>
        <v>Good Sales</v>
      </c>
      <c r="F13147" s="2">
        <v>0.08</v>
      </c>
      <c r="G13147" s="2">
        <f t="shared" si="820"/>
        <v>220.74</v>
      </c>
      <c r="H13147" s="2">
        <f t="shared" si="82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tr">
        <f t="shared" si="823"/>
        <v>loss</v>
      </c>
      <c r="P13147" s="2" t="s">
        <v>39</v>
      </c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822"/>
        <v>concerning</v>
      </c>
      <c r="F13148" s="2">
        <v>0</v>
      </c>
      <c r="G13148" s="2">
        <f t="shared" si="820"/>
        <v>0</v>
      </c>
      <c r="H13148" s="2">
        <f t="shared" si="82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tr">
        <f t="shared" si="823"/>
        <v>loss</v>
      </c>
      <c r="P13148" s="2" t="s">
        <v>48</v>
      </c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822"/>
        <v>Good Sales</v>
      </c>
      <c r="F13149" s="2">
        <v>0.38</v>
      </c>
      <c r="G13149" s="2">
        <f t="shared" si="820"/>
        <v>1222.1104</v>
      </c>
      <c r="H13149" s="2">
        <f t="shared" si="82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tr">
        <f t="shared" si="823"/>
        <v>loss</v>
      </c>
      <c r="P13149" s="2" t="s">
        <v>23</v>
      </c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822"/>
        <v>Good Sales</v>
      </c>
      <c r="F13150" s="2">
        <v>0.43</v>
      </c>
      <c r="G13150" s="2">
        <f t="shared" si="820"/>
        <v>370.33749999999998</v>
      </c>
      <c r="H13150" s="2">
        <f t="shared" si="82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tr">
        <f t="shared" si="823"/>
        <v>loss</v>
      </c>
      <c r="P13150" s="2" t="s">
        <v>34</v>
      </c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822"/>
        <v>Good Sales</v>
      </c>
      <c r="F13151" s="2">
        <v>0.11</v>
      </c>
      <c r="G13151" s="2">
        <f t="shared" si="820"/>
        <v>305.87919999999997</v>
      </c>
      <c r="H13151" s="2">
        <f t="shared" si="82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tr">
        <f t="shared" si="823"/>
        <v>loss</v>
      </c>
      <c r="P13151" s="2" t="s">
        <v>23</v>
      </c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822"/>
        <v>concerning</v>
      </c>
      <c r="F13152" s="2">
        <v>0</v>
      </c>
      <c r="G13152" s="2">
        <f t="shared" si="820"/>
        <v>0</v>
      </c>
      <c r="H13152" s="2">
        <f t="shared" si="82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tr">
        <f t="shared" si="823"/>
        <v>loss</v>
      </c>
      <c r="P13152" s="2" t="s">
        <v>23</v>
      </c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822"/>
        <v>Good Sales</v>
      </c>
      <c r="F13153" s="2">
        <v>0.44</v>
      </c>
      <c r="G13153" s="2">
        <f t="shared" si="820"/>
        <v>907.93119999999999</v>
      </c>
      <c r="H13153" s="2">
        <f t="shared" si="82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tr">
        <f t="shared" si="823"/>
        <v>loss</v>
      </c>
      <c r="P13153" s="2" t="s">
        <v>17</v>
      </c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822"/>
        <v>Good Sales</v>
      </c>
      <c r="F13154" s="2">
        <v>7.0000000000000007E-2</v>
      </c>
      <c r="G13154" s="2">
        <f t="shared" si="820"/>
        <v>127.67790000000001</v>
      </c>
      <c r="H13154" s="2">
        <f t="shared" si="82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tr">
        <f t="shared" si="823"/>
        <v>loss</v>
      </c>
      <c r="P13154" s="2" t="s">
        <v>34</v>
      </c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822"/>
        <v>Good Sales</v>
      </c>
      <c r="F13155" s="2">
        <v>0.2</v>
      </c>
      <c r="G13155" s="2">
        <f t="shared" si="820"/>
        <v>761.28200000000004</v>
      </c>
      <c r="H13155" s="2">
        <f t="shared" si="82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tr">
        <f t="shared" si="823"/>
        <v>profit</v>
      </c>
      <c r="P13155" s="2" t="s">
        <v>48</v>
      </c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822"/>
        <v>Good Sales</v>
      </c>
      <c r="F13156" s="2">
        <v>0.18</v>
      </c>
      <c r="G13156" s="2">
        <f t="shared" si="820"/>
        <v>583.50419999999997</v>
      </c>
      <c r="H13156" s="2">
        <f t="shared" si="82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tr">
        <f t="shared" si="823"/>
        <v>loss</v>
      </c>
      <c r="P13156" s="2" t="s">
        <v>23</v>
      </c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822"/>
        <v>Good Sales</v>
      </c>
      <c r="F13157" s="2">
        <v>0.08</v>
      </c>
      <c r="G13157" s="2">
        <f t="shared" si="820"/>
        <v>375.33920000000001</v>
      </c>
      <c r="H13157" s="2">
        <f t="shared" si="82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tr">
        <f t="shared" si="823"/>
        <v>loss</v>
      </c>
      <c r="P13157" s="2" t="s">
        <v>17</v>
      </c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822"/>
        <v>Good Sales</v>
      </c>
      <c r="F13158" s="2">
        <v>0.3</v>
      </c>
      <c r="G13158" s="2">
        <f t="shared" si="820"/>
        <v>1385.2079999999999</v>
      </c>
      <c r="H13158" s="2">
        <f t="shared" si="82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tr">
        <f t="shared" si="823"/>
        <v>profit</v>
      </c>
      <c r="P13158" s="2" t="s">
        <v>34</v>
      </c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822"/>
        <v>Good Sales</v>
      </c>
      <c r="F13159" s="2">
        <v>0.46</v>
      </c>
      <c r="G13159" s="2">
        <f t="shared" si="820"/>
        <v>1680.1408000000001</v>
      </c>
      <c r="H13159" s="2">
        <f t="shared" si="82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tr">
        <f t="shared" si="823"/>
        <v>loss</v>
      </c>
      <c r="P13159" s="2" t="s">
        <v>34</v>
      </c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822"/>
        <v>Good Sales</v>
      </c>
      <c r="F13160" s="2">
        <v>0.26</v>
      </c>
      <c r="G13160" s="2">
        <f t="shared" si="820"/>
        <v>1007.7262000000001</v>
      </c>
      <c r="H13160" s="2">
        <f t="shared" si="82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tr">
        <f t="shared" si="823"/>
        <v>loss</v>
      </c>
      <c r="P13160" s="2" t="s">
        <v>28</v>
      </c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822"/>
        <v>Good Sales</v>
      </c>
      <c r="F13161" s="2">
        <v>0.49</v>
      </c>
      <c r="G13161" s="2">
        <f t="shared" si="820"/>
        <v>1549.4143000000001</v>
      </c>
      <c r="H13161" s="2">
        <f t="shared" si="82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tr">
        <f t="shared" si="823"/>
        <v>loss</v>
      </c>
      <c r="P13161" s="2" t="s">
        <v>23</v>
      </c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822"/>
        <v>Good Sales</v>
      </c>
      <c r="F13162" s="2">
        <v>0.1</v>
      </c>
      <c r="G13162" s="2">
        <f t="shared" si="820"/>
        <v>348.91500000000002</v>
      </c>
      <c r="H13162" s="2">
        <f t="shared" si="82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tr">
        <f t="shared" si="823"/>
        <v>loss</v>
      </c>
      <c r="P13162" s="2" t="s">
        <v>48</v>
      </c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822"/>
        <v>Good Sales</v>
      </c>
      <c r="F13163" s="2">
        <v>0.42</v>
      </c>
      <c r="G13163" s="2">
        <f t="shared" si="820"/>
        <v>1312.2438</v>
      </c>
      <c r="H13163" s="2">
        <f t="shared" si="82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tr">
        <f t="shared" si="823"/>
        <v>loss</v>
      </c>
      <c r="P13163" s="2" t="s">
        <v>17</v>
      </c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822"/>
        <v>Good Sales</v>
      </c>
      <c r="F13164" s="2">
        <v>0.13</v>
      </c>
      <c r="G13164" s="2">
        <f t="shared" si="820"/>
        <v>211.59450000000001</v>
      </c>
      <c r="H13164" s="2">
        <f t="shared" si="82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tr">
        <f t="shared" si="823"/>
        <v>loss</v>
      </c>
      <c r="P13164" s="2" t="s">
        <v>39</v>
      </c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822"/>
        <v>Good Sales</v>
      </c>
      <c r="F13165" s="2">
        <v>0.13</v>
      </c>
      <c r="G13165" s="2">
        <f t="shared" si="820"/>
        <v>236.38940000000002</v>
      </c>
      <c r="H13165" s="2">
        <f t="shared" si="82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tr">
        <f t="shared" si="823"/>
        <v>loss</v>
      </c>
      <c r="P13165" s="2" t="s">
        <v>28</v>
      </c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822"/>
        <v>Good Sales</v>
      </c>
      <c r="F13166" s="2">
        <v>0.06</v>
      </c>
      <c r="G13166" s="2">
        <f t="shared" si="820"/>
        <v>174.97199999999998</v>
      </c>
      <c r="H13166" s="2">
        <f t="shared" si="82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tr">
        <f t="shared" si="823"/>
        <v>profit</v>
      </c>
      <c r="P13166" s="2" t="s">
        <v>28</v>
      </c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822"/>
        <v>Good Sales</v>
      </c>
      <c r="F13167" s="2">
        <v>0.43</v>
      </c>
      <c r="G13167" s="2">
        <f t="shared" si="820"/>
        <v>1560.4141</v>
      </c>
      <c r="H13167" s="2">
        <f t="shared" si="82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tr">
        <f t="shared" si="823"/>
        <v>loss</v>
      </c>
      <c r="P13167" s="2" t="s">
        <v>34</v>
      </c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822"/>
        <v>Good Sales</v>
      </c>
      <c r="F13168" s="2">
        <v>0.36</v>
      </c>
      <c r="G13168" s="2">
        <f t="shared" si="820"/>
        <v>752.39279999999997</v>
      </c>
      <c r="H13168" s="2">
        <f t="shared" si="82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tr">
        <f t="shared" si="823"/>
        <v>loss</v>
      </c>
      <c r="P13168" s="2" t="s">
        <v>17</v>
      </c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822"/>
        <v>concerning</v>
      </c>
      <c r="F13169" s="2">
        <v>0.17</v>
      </c>
      <c r="G13169" s="2">
        <f t="shared" si="820"/>
        <v>135.84190000000001</v>
      </c>
      <c r="H13169" s="2">
        <f t="shared" si="82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tr">
        <f t="shared" si="823"/>
        <v>loss</v>
      </c>
      <c r="P13169" s="2" t="s">
        <v>17</v>
      </c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822"/>
        <v>Good Sales</v>
      </c>
      <c r="F13170" s="2">
        <v>0.17</v>
      </c>
      <c r="G13170" s="2">
        <f t="shared" si="820"/>
        <v>399.69380000000001</v>
      </c>
      <c r="H13170" s="2">
        <f t="shared" si="82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tr">
        <f t="shared" si="823"/>
        <v>loss</v>
      </c>
      <c r="P13170" s="2" t="s">
        <v>28</v>
      </c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822"/>
        <v>Good Sales</v>
      </c>
      <c r="F13171" s="2">
        <v>0.42</v>
      </c>
      <c r="G13171" s="2">
        <f t="shared" si="820"/>
        <v>2024.2403999999999</v>
      </c>
      <c r="H13171" s="2">
        <f t="shared" si="82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tr">
        <f t="shared" si="823"/>
        <v>profit</v>
      </c>
      <c r="P13171" s="2" t="s">
        <v>39</v>
      </c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822"/>
        <v>Good Sales</v>
      </c>
      <c r="F13172" s="2">
        <v>0.46</v>
      </c>
      <c r="G13172" s="2">
        <f t="shared" si="820"/>
        <v>528.55380000000002</v>
      </c>
      <c r="H13172" s="2">
        <f t="shared" si="82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tr">
        <f t="shared" si="823"/>
        <v>loss</v>
      </c>
      <c r="P13172" s="2" t="s">
        <v>28</v>
      </c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822"/>
        <v>Good Sales</v>
      </c>
      <c r="F13173" s="2">
        <v>0.3</v>
      </c>
      <c r="G13173" s="2">
        <f t="shared" si="820"/>
        <v>984.13199999999995</v>
      </c>
      <c r="H13173" s="2">
        <f t="shared" si="82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tr">
        <f t="shared" si="823"/>
        <v>loss</v>
      </c>
      <c r="P13173" s="2" t="s">
        <v>34</v>
      </c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822"/>
        <v>Good Sales</v>
      </c>
      <c r="F13174" s="2">
        <v>0.2</v>
      </c>
      <c r="G13174" s="2">
        <f t="shared" si="820"/>
        <v>982.89</v>
      </c>
      <c r="H13174" s="2">
        <f t="shared" si="82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tr">
        <f t="shared" si="823"/>
        <v>profit</v>
      </c>
      <c r="P13174" s="2" t="s">
        <v>39</v>
      </c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822"/>
        <v>Good Sales</v>
      </c>
      <c r="F13175" s="2">
        <v>0.03</v>
      </c>
      <c r="G13175" s="2">
        <f t="shared" si="820"/>
        <v>58.306799999999996</v>
      </c>
      <c r="H13175" s="2">
        <f t="shared" si="82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tr">
        <f t="shared" si="823"/>
        <v>loss</v>
      </c>
      <c r="P13175" s="2" t="s">
        <v>48</v>
      </c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822"/>
        <v>Good Sales</v>
      </c>
      <c r="F13176" s="2">
        <v>0.06</v>
      </c>
      <c r="G13176" s="2">
        <f t="shared" si="820"/>
        <v>267.0378</v>
      </c>
      <c r="H13176" s="2">
        <f t="shared" si="82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tr">
        <f t="shared" si="823"/>
        <v>profit</v>
      </c>
      <c r="P13176" s="2" t="s">
        <v>17</v>
      </c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822"/>
        <v>Good Sales</v>
      </c>
      <c r="F13177" s="2">
        <v>7.0000000000000007E-2</v>
      </c>
      <c r="G13177" s="2">
        <f t="shared" si="820"/>
        <v>303.35480000000007</v>
      </c>
      <c r="H13177" s="2">
        <f t="shared" si="82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tr">
        <f t="shared" si="823"/>
        <v>profit</v>
      </c>
      <c r="P13177" s="2" t="s">
        <v>23</v>
      </c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822"/>
        <v>Good Sales</v>
      </c>
      <c r="F13178" s="2">
        <v>0.14000000000000001</v>
      </c>
      <c r="G13178" s="2">
        <f t="shared" si="820"/>
        <v>246.5848</v>
      </c>
      <c r="H13178" s="2">
        <f t="shared" si="82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tr">
        <f t="shared" si="823"/>
        <v>loss</v>
      </c>
      <c r="P13178" s="2" t="s">
        <v>17</v>
      </c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822"/>
        <v>concerning</v>
      </c>
      <c r="F13179" s="2">
        <v>0.13</v>
      </c>
      <c r="G13179" s="2">
        <f t="shared" si="820"/>
        <v>75.754900000000006</v>
      </c>
      <c r="H13179" s="2">
        <f t="shared" si="82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tr">
        <f t="shared" si="823"/>
        <v>loss</v>
      </c>
      <c r="P13179" s="2" t="s">
        <v>48</v>
      </c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822"/>
        <v>Good Sales</v>
      </c>
      <c r="F13180" s="2">
        <v>0.27</v>
      </c>
      <c r="G13180" s="2">
        <f t="shared" si="820"/>
        <v>263.20680000000004</v>
      </c>
      <c r="H13180" s="2">
        <f t="shared" si="82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tr">
        <f t="shared" si="823"/>
        <v>loss</v>
      </c>
      <c r="P13180" s="2" t="s">
        <v>48</v>
      </c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822"/>
        <v>Good Sales</v>
      </c>
      <c r="F13181" s="2">
        <v>0.47</v>
      </c>
      <c r="G13181" s="2">
        <f t="shared" si="820"/>
        <v>889.31989999999996</v>
      </c>
      <c r="H13181" s="2">
        <f t="shared" si="82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tr">
        <f t="shared" si="823"/>
        <v>loss</v>
      </c>
      <c r="P13181" s="2" t="s">
        <v>23</v>
      </c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822"/>
        <v>Good Sales</v>
      </c>
      <c r="F13182" s="2">
        <v>0.43</v>
      </c>
      <c r="G13182" s="2">
        <f t="shared" si="820"/>
        <v>2063.8968</v>
      </c>
      <c r="H13182" s="2">
        <f t="shared" si="82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tr">
        <f t="shared" si="823"/>
        <v>profit</v>
      </c>
      <c r="P13182" s="2" t="s">
        <v>39</v>
      </c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822"/>
        <v>Good Sales</v>
      </c>
      <c r="F13183" s="2">
        <v>0.25</v>
      </c>
      <c r="G13183" s="2">
        <f t="shared" si="820"/>
        <v>361.20249999999999</v>
      </c>
      <c r="H13183" s="2">
        <f t="shared" si="82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tr">
        <f t="shared" si="823"/>
        <v>loss</v>
      </c>
      <c r="P13183" s="2" t="s">
        <v>17</v>
      </c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822"/>
        <v>Good Sales</v>
      </c>
      <c r="F13184" s="2">
        <v>0.01</v>
      </c>
      <c r="G13184" s="2">
        <f t="shared" si="820"/>
        <v>46.416400000000003</v>
      </c>
      <c r="H13184" s="2">
        <f t="shared" si="82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tr">
        <f t="shared" si="823"/>
        <v>loss</v>
      </c>
      <c r="P13184" s="2" t="s">
        <v>23</v>
      </c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822"/>
        <v>Good Sales</v>
      </c>
      <c r="F13185" s="2">
        <v>0.03</v>
      </c>
      <c r="G13185" s="2">
        <f t="shared" si="820"/>
        <v>29.660700000000002</v>
      </c>
      <c r="H13185" s="2">
        <f t="shared" si="82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tr">
        <f t="shared" si="823"/>
        <v>loss</v>
      </c>
      <c r="P13185" s="2" t="s">
        <v>34</v>
      </c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822"/>
        <v>Good Sales</v>
      </c>
      <c r="F13186" s="2">
        <v>0.43</v>
      </c>
      <c r="G13186" s="2">
        <f t="shared" ref="G13186:G13249" si="824">D13186*F13186</f>
        <v>2086.3944000000001</v>
      </c>
      <c r="H13186" s="2">
        <f t="shared" ref="H13186:H13249" si="825">D13186-G13186</f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tr">
        <f t="shared" si="823"/>
        <v>profit</v>
      </c>
      <c r="P13186" s="2" t="s">
        <v>17</v>
      </c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826">IF(D13187&gt;800,"Good Sales","concerning")</f>
        <v>Good Sales</v>
      </c>
      <c r="F13187" s="2">
        <v>0.14000000000000001</v>
      </c>
      <c r="G13187" s="2">
        <f t="shared" si="824"/>
        <v>215.41240000000002</v>
      </c>
      <c r="H13187" s="2">
        <f t="shared" si="825"/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tr">
        <f t="shared" ref="O13187:O13250" si="827">IF(N13187&gt;800,"profit","loss")</f>
        <v>loss</v>
      </c>
      <c r="P13187" s="2" t="s">
        <v>39</v>
      </c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826"/>
        <v>Good Sales</v>
      </c>
      <c r="F13188" s="2">
        <v>0.16</v>
      </c>
      <c r="G13188" s="2">
        <f t="shared" si="824"/>
        <v>512.34400000000005</v>
      </c>
      <c r="H13188" s="2">
        <f t="shared" si="825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tr">
        <f t="shared" si="827"/>
        <v>loss</v>
      </c>
      <c r="P13188" s="2" t="s">
        <v>28</v>
      </c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826"/>
        <v>concerning</v>
      </c>
      <c r="F13189" s="2">
        <v>7.0000000000000007E-2</v>
      </c>
      <c r="G13189" s="2">
        <f t="shared" si="824"/>
        <v>30.904300000000003</v>
      </c>
      <c r="H13189" s="2">
        <f t="shared" si="825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tr">
        <f t="shared" si="827"/>
        <v>loss</v>
      </c>
      <c r="P13189" s="2" t="s">
        <v>39</v>
      </c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826"/>
        <v>Good Sales</v>
      </c>
      <c r="F13190" s="2">
        <v>0.11</v>
      </c>
      <c r="G13190" s="2">
        <f t="shared" si="824"/>
        <v>172.51849999999999</v>
      </c>
      <c r="H13190" s="2">
        <f t="shared" si="825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tr">
        <f t="shared" si="827"/>
        <v>loss</v>
      </c>
      <c r="P13190" s="2" t="s">
        <v>23</v>
      </c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826"/>
        <v>Good Sales</v>
      </c>
      <c r="F13191" s="2">
        <v>0.12</v>
      </c>
      <c r="G13191" s="2">
        <f t="shared" si="824"/>
        <v>135.89760000000001</v>
      </c>
      <c r="H13191" s="2">
        <f t="shared" si="825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tr">
        <f t="shared" si="827"/>
        <v>loss</v>
      </c>
      <c r="P13191" s="2" t="s">
        <v>48</v>
      </c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826"/>
        <v>concerning</v>
      </c>
      <c r="F13192" s="2">
        <v>0.21</v>
      </c>
      <c r="G13192" s="2">
        <f t="shared" si="824"/>
        <v>24.5154</v>
      </c>
      <c r="H13192" s="2">
        <f t="shared" si="825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tr">
        <f t="shared" si="827"/>
        <v>loss</v>
      </c>
      <c r="P13192" s="2" t="s">
        <v>39</v>
      </c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826"/>
        <v>Good Sales</v>
      </c>
      <c r="F13193" s="2">
        <v>0.31</v>
      </c>
      <c r="G13193" s="2">
        <f t="shared" si="824"/>
        <v>269.1327</v>
      </c>
      <c r="H13193" s="2">
        <f t="shared" si="825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tr">
        <f t="shared" si="827"/>
        <v>loss</v>
      </c>
      <c r="P13193" s="2" t="s">
        <v>28</v>
      </c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826"/>
        <v>Good Sales</v>
      </c>
      <c r="F13194" s="2">
        <v>0.18</v>
      </c>
      <c r="G13194" s="2">
        <f t="shared" si="824"/>
        <v>541.11779999999999</v>
      </c>
      <c r="H13194" s="2">
        <f t="shared" si="825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tr">
        <f t="shared" si="827"/>
        <v>loss</v>
      </c>
      <c r="P13194" s="2" t="s">
        <v>39</v>
      </c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826"/>
        <v>Good Sales</v>
      </c>
      <c r="F13195" s="2">
        <v>0.22</v>
      </c>
      <c r="G13195" s="2">
        <f t="shared" si="824"/>
        <v>442.33419999999995</v>
      </c>
      <c r="H13195" s="2">
        <f t="shared" si="825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tr">
        <f t="shared" si="827"/>
        <v>loss</v>
      </c>
      <c r="P13195" s="2" t="s">
        <v>23</v>
      </c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826"/>
        <v>Good Sales</v>
      </c>
      <c r="F13196" s="2">
        <v>0.09</v>
      </c>
      <c r="G13196" s="2">
        <f t="shared" si="824"/>
        <v>327.654</v>
      </c>
      <c r="H13196" s="2">
        <f t="shared" si="825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tr">
        <f t="shared" si="827"/>
        <v>profit</v>
      </c>
      <c r="P13196" s="2" t="s">
        <v>23</v>
      </c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826"/>
        <v>Good Sales</v>
      </c>
      <c r="F13197" s="2">
        <v>0.03</v>
      </c>
      <c r="G13197" s="2">
        <f t="shared" si="824"/>
        <v>101.6481</v>
      </c>
      <c r="H13197" s="2">
        <f t="shared" si="825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tr">
        <f t="shared" si="827"/>
        <v>profit</v>
      </c>
      <c r="P13197" s="2" t="s">
        <v>23</v>
      </c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826"/>
        <v>Good Sales</v>
      </c>
      <c r="F13198" s="2">
        <v>0.17</v>
      </c>
      <c r="G13198" s="2">
        <f t="shared" si="824"/>
        <v>682.81690000000003</v>
      </c>
      <c r="H13198" s="2">
        <f t="shared" si="825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tr">
        <f t="shared" si="827"/>
        <v>loss</v>
      </c>
      <c r="P13198" s="2" t="s">
        <v>23</v>
      </c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826"/>
        <v>Good Sales</v>
      </c>
      <c r="F13199" s="2">
        <v>0.03</v>
      </c>
      <c r="G13199" s="2">
        <f t="shared" si="824"/>
        <v>130.45259999999999</v>
      </c>
      <c r="H13199" s="2">
        <f t="shared" si="825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tr">
        <f t="shared" si="827"/>
        <v>profit</v>
      </c>
      <c r="P13199" s="2" t="s">
        <v>34</v>
      </c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826"/>
        <v>Good Sales</v>
      </c>
      <c r="F13200" s="2">
        <v>0.15</v>
      </c>
      <c r="G13200" s="2">
        <f t="shared" si="824"/>
        <v>617.57100000000003</v>
      </c>
      <c r="H13200" s="2">
        <f t="shared" si="825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tr">
        <f t="shared" si="827"/>
        <v>loss</v>
      </c>
      <c r="P13200" s="2" t="s">
        <v>23</v>
      </c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826"/>
        <v>Good Sales</v>
      </c>
      <c r="F13201" s="2">
        <v>0.42</v>
      </c>
      <c r="G13201" s="2">
        <f t="shared" si="824"/>
        <v>964.11</v>
      </c>
      <c r="H13201" s="2">
        <f t="shared" si="825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tr">
        <f t="shared" si="827"/>
        <v>loss</v>
      </c>
      <c r="P13201" s="2" t="s">
        <v>48</v>
      </c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826"/>
        <v>Good Sales</v>
      </c>
      <c r="F13202" s="2">
        <v>0.18</v>
      </c>
      <c r="G13202" s="2">
        <f t="shared" si="824"/>
        <v>290.29859999999996</v>
      </c>
      <c r="H13202" s="2">
        <f t="shared" si="825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tr">
        <f t="shared" si="827"/>
        <v>loss</v>
      </c>
      <c r="P13202" s="2" t="s">
        <v>28</v>
      </c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826"/>
        <v>Good Sales</v>
      </c>
      <c r="F13203" s="2">
        <v>0.1</v>
      </c>
      <c r="G13203" s="2">
        <f t="shared" si="824"/>
        <v>256.12800000000004</v>
      </c>
      <c r="H13203" s="2">
        <f t="shared" si="825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tr">
        <f t="shared" si="827"/>
        <v>loss</v>
      </c>
      <c r="P13203" s="2" t="s">
        <v>39</v>
      </c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826"/>
        <v>Good Sales</v>
      </c>
      <c r="F13204" s="2">
        <v>0.45</v>
      </c>
      <c r="G13204" s="2">
        <f t="shared" si="824"/>
        <v>1224.9585000000002</v>
      </c>
      <c r="H13204" s="2">
        <f t="shared" si="825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tr">
        <f t="shared" si="827"/>
        <v>loss</v>
      </c>
      <c r="P13204" s="2" t="s">
        <v>34</v>
      </c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826"/>
        <v>Good Sales</v>
      </c>
      <c r="F13205" s="2">
        <v>0.32</v>
      </c>
      <c r="G13205" s="2">
        <f t="shared" si="824"/>
        <v>523.05920000000003</v>
      </c>
      <c r="H13205" s="2">
        <f t="shared" si="825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tr">
        <f t="shared" si="827"/>
        <v>loss</v>
      </c>
      <c r="P13205" s="2" t="s">
        <v>17</v>
      </c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826"/>
        <v>Good Sales</v>
      </c>
      <c r="F13206" s="2">
        <v>0.49</v>
      </c>
      <c r="G13206" s="2">
        <f t="shared" si="824"/>
        <v>1345.5547000000001</v>
      </c>
      <c r="H13206" s="2">
        <f t="shared" si="825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tr">
        <f t="shared" si="827"/>
        <v>loss</v>
      </c>
      <c r="P13206" s="2" t="s">
        <v>39</v>
      </c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826"/>
        <v>concerning</v>
      </c>
      <c r="F13207" s="2">
        <v>0.15</v>
      </c>
      <c r="G13207" s="2">
        <f t="shared" si="824"/>
        <v>92.748000000000005</v>
      </c>
      <c r="H13207" s="2">
        <f t="shared" si="825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tr">
        <f t="shared" si="827"/>
        <v>loss</v>
      </c>
      <c r="P13207" s="2" t="s">
        <v>39</v>
      </c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826"/>
        <v>Good Sales</v>
      </c>
      <c r="F13208" s="2">
        <v>0.1</v>
      </c>
      <c r="G13208" s="2">
        <f t="shared" si="824"/>
        <v>123.21</v>
      </c>
      <c r="H13208" s="2">
        <f t="shared" si="825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tr">
        <f t="shared" si="827"/>
        <v>loss</v>
      </c>
      <c r="P13208" s="2" t="s">
        <v>23</v>
      </c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826"/>
        <v>Good Sales</v>
      </c>
      <c r="F13209" s="2">
        <v>0.15</v>
      </c>
      <c r="G13209" s="2">
        <f t="shared" si="824"/>
        <v>563.346</v>
      </c>
      <c r="H13209" s="2">
        <f t="shared" si="825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tr">
        <f t="shared" si="827"/>
        <v>loss</v>
      </c>
      <c r="P13209" s="2" t="s">
        <v>17</v>
      </c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826"/>
        <v>Good Sales</v>
      </c>
      <c r="F13210" s="2">
        <v>0.41</v>
      </c>
      <c r="G13210" s="2">
        <f t="shared" si="824"/>
        <v>408.31079999999997</v>
      </c>
      <c r="H13210" s="2">
        <f t="shared" si="825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tr">
        <f t="shared" si="827"/>
        <v>loss</v>
      </c>
      <c r="P13210" s="2" t="s">
        <v>23</v>
      </c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826"/>
        <v>concerning</v>
      </c>
      <c r="F13211" s="2">
        <v>0.08</v>
      </c>
      <c r="G13211" s="2">
        <f t="shared" si="824"/>
        <v>62.5032</v>
      </c>
      <c r="H13211" s="2">
        <f t="shared" si="825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tr">
        <f t="shared" si="827"/>
        <v>loss</v>
      </c>
      <c r="P13211" s="2" t="s">
        <v>17</v>
      </c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826"/>
        <v>Good Sales</v>
      </c>
      <c r="F13212" s="2">
        <v>0.12</v>
      </c>
      <c r="G13212" s="2">
        <f t="shared" si="824"/>
        <v>180.95759999999999</v>
      </c>
      <c r="H13212" s="2">
        <f t="shared" si="825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tr">
        <f t="shared" si="827"/>
        <v>loss</v>
      </c>
      <c r="P13212" s="2" t="s">
        <v>34</v>
      </c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826"/>
        <v>Good Sales</v>
      </c>
      <c r="F13213" s="2">
        <v>0.35</v>
      </c>
      <c r="G13213" s="2">
        <f t="shared" si="824"/>
        <v>671.34900000000005</v>
      </c>
      <c r="H13213" s="2">
        <f t="shared" si="825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tr">
        <f t="shared" si="827"/>
        <v>loss</v>
      </c>
      <c r="P13213" s="2" t="s">
        <v>23</v>
      </c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826"/>
        <v>Good Sales</v>
      </c>
      <c r="F13214" s="2">
        <v>0.37</v>
      </c>
      <c r="G13214" s="2">
        <f t="shared" si="824"/>
        <v>632.65930000000003</v>
      </c>
      <c r="H13214" s="2">
        <f t="shared" si="825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tr">
        <f t="shared" si="827"/>
        <v>loss</v>
      </c>
      <c r="P13214" s="2" t="s">
        <v>23</v>
      </c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826"/>
        <v>Good Sales</v>
      </c>
      <c r="F13215" s="2">
        <v>0.48</v>
      </c>
      <c r="G13215" s="2">
        <f t="shared" si="824"/>
        <v>929.07359999999994</v>
      </c>
      <c r="H13215" s="2">
        <f t="shared" si="825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tr">
        <f t="shared" si="827"/>
        <v>loss</v>
      </c>
      <c r="P13215" s="2" t="s">
        <v>28</v>
      </c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826"/>
        <v>concerning</v>
      </c>
      <c r="F13216" s="2">
        <v>0.49</v>
      </c>
      <c r="G13216" s="2">
        <f t="shared" si="824"/>
        <v>384.92930000000001</v>
      </c>
      <c r="H13216" s="2">
        <f t="shared" si="825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tr">
        <f t="shared" si="827"/>
        <v>loss</v>
      </c>
      <c r="P13216" s="2" t="s">
        <v>39</v>
      </c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826"/>
        <v>Good Sales</v>
      </c>
      <c r="F13217" s="2">
        <v>0.33</v>
      </c>
      <c r="G13217" s="2">
        <f t="shared" si="824"/>
        <v>300.44520000000006</v>
      </c>
      <c r="H13217" s="2">
        <f t="shared" si="825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tr">
        <f t="shared" si="827"/>
        <v>loss</v>
      </c>
      <c r="P13217" s="2" t="s">
        <v>48</v>
      </c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826"/>
        <v>Good Sales</v>
      </c>
      <c r="F13218" s="2">
        <v>0.18</v>
      </c>
      <c r="G13218" s="2">
        <f t="shared" si="824"/>
        <v>226.00619999999998</v>
      </c>
      <c r="H13218" s="2">
        <f t="shared" si="825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tr">
        <f t="shared" si="827"/>
        <v>loss</v>
      </c>
      <c r="P13218" s="2" t="s">
        <v>39</v>
      </c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826"/>
        <v>Good Sales</v>
      </c>
      <c r="F13219" s="2">
        <v>0.23</v>
      </c>
      <c r="G13219" s="2">
        <f t="shared" si="824"/>
        <v>476.04480000000007</v>
      </c>
      <c r="H13219" s="2">
        <f t="shared" si="825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tr">
        <f t="shared" si="827"/>
        <v>loss</v>
      </c>
      <c r="P13219" s="2" t="s">
        <v>28</v>
      </c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826"/>
        <v>Good Sales</v>
      </c>
      <c r="F13220" s="2">
        <v>0.22</v>
      </c>
      <c r="G13220" s="2">
        <f t="shared" si="824"/>
        <v>384.10020000000003</v>
      </c>
      <c r="H13220" s="2">
        <f t="shared" si="825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tr">
        <f t="shared" si="827"/>
        <v>loss</v>
      </c>
      <c r="P13220" s="2" t="s">
        <v>23</v>
      </c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826"/>
        <v>Good Sales</v>
      </c>
      <c r="F13221" s="2">
        <v>0.19</v>
      </c>
      <c r="G13221" s="2">
        <f t="shared" si="824"/>
        <v>755.73260000000005</v>
      </c>
      <c r="H13221" s="2">
        <f t="shared" si="825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tr">
        <f t="shared" si="827"/>
        <v>profit</v>
      </c>
      <c r="P13221" s="2" t="s">
        <v>17</v>
      </c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826"/>
        <v>Good Sales</v>
      </c>
      <c r="F13222" s="2">
        <v>0.17</v>
      </c>
      <c r="G13222" s="2">
        <f t="shared" si="824"/>
        <v>454.7568</v>
      </c>
      <c r="H13222" s="2">
        <f t="shared" si="825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tr">
        <f t="shared" si="827"/>
        <v>loss</v>
      </c>
      <c r="P13222" s="2" t="s">
        <v>34</v>
      </c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826"/>
        <v>Good Sales</v>
      </c>
      <c r="F13223" s="2">
        <v>0.08</v>
      </c>
      <c r="G13223" s="2">
        <f t="shared" si="824"/>
        <v>233.67520000000002</v>
      </c>
      <c r="H13223" s="2">
        <f t="shared" si="825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tr">
        <f t="shared" si="827"/>
        <v>loss</v>
      </c>
      <c r="P13223" s="2" t="s">
        <v>39</v>
      </c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826"/>
        <v>Good Sales</v>
      </c>
      <c r="F13224" s="2">
        <v>0.18</v>
      </c>
      <c r="G13224" s="2">
        <f t="shared" si="824"/>
        <v>512.44380000000001</v>
      </c>
      <c r="H13224" s="2">
        <f t="shared" si="825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tr">
        <f t="shared" si="827"/>
        <v>loss</v>
      </c>
      <c r="P13224" s="2" t="s">
        <v>17</v>
      </c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826"/>
        <v>Good Sales</v>
      </c>
      <c r="F13225" s="2">
        <v>0.48</v>
      </c>
      <c r="G13225" s="2">
        <f t="shared" si="824"/>
        <v>985.92</v>
      </c>
      <c r="H13225" s="2">
        <f t="shared" si="825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tr">
        <f t="shared" si="827"/>
        <v>loss</v>
      </c>
      <c r="P13225" s="2" t="s">
        <v>28</v>
      </c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826"/>
        <v>Good Sales</v>
      </c>
      <c r="F13226" s="2">
        <v>0.44</v>
      </c>
      <c r="G13226" s="2">
        <f t="shared" si="824"/>
        <v>2157.9227999999998</v>
      </c>
      <c r="H13226" s="2">
        <f t="shared" si="825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tr">
        <f t="shared" si="827"/>
        <v>profit</v>
      </c>
      <c r="P13226" s="2" t="s">
        <v>48</v>
      </c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826"/>
        <v>concerning</v>
      </c>
      <c r="F13227" s="2">
        <v>0.31</v>
      </c>
      <c r="G13227" s="2">
        <f t="shared" si="824"/>
        <v>87.702100000000002</v>
      </c>
      <c r="H13227" s="2">
        <f t="shared" si="825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tr">
        <f t="shared" si="827"/>
        <v>loss</v>
      </c>
      <c r="P13227" s="2" t="s">
        <v>48</v>
      </c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826"/>
        <v>Good Sales</v>
      </c>
      <c r="F13228" s="2">
        <v>0.1</v>
      </c>
      <c r="G13228" s="2">
        <f t="shared" si="824"/>
        <v>115.761</v>
      </c>
      <c r="H13228" s="2">
        <f t="shared" si="825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tr">
        <f t="shared" si="827"/>
        <v>loss</v>
      </c>
      <c r="P13228" s="2" t="s">
        <v>48</v>
      </c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826"/>
        <v>Good Sales</v>
      </c>
      <c r="F13229" s="2">
        <v>0.44</v>
      </c>
      <c r="G13229" s="2">
        <f t="shared" si="824"/>
        <v>657.71640000000002</v>
      </c>
      <c r="H13229" s="2">
        <f t="shared" si="825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tr">
        <f t="shared" si="827"/>
        <v>loss</v>
      </c>
      <c r="P13229" s="2" t="s">
        <v>17</v>
      </c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826"/>
        <v>Good Sales</v>
      </c>
      <c r="F13230" s="2">
        <v>0.16</v>
      </c>
      <c r="G13230" s="2">
        <f t="shared" si="824"/>
        <v>706.93759999999997</v>
      </c>
      <c r="H13230" s="2">
        <f t="shared" si="825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tr">
        <f t="shared" si="827"/>
        <v>profit</v>
      </c>
      <c r="P13230" s="2" t="s">
        <v>39</v>
      </c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826"/>
        <v>Good Sales</v>
      </c>
      <c r="F13231" s="2">
        <v>0.27</v>
      </c>
      <c r="G13231" s="2">
        <f t="shared" si="824"/>
        <v>1242.6642000000002</v>
      </c>
      <c r="H13231" s="2">
        <f t="shared" si="825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tr">
        <f t="shared" si="827"/>
        <v>loss</v>
      </c>
      <c r="P13231" s="2" t="s">
        <v>17</v>
      </c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826"/>
        <v>Good Sales</v>
      </c>
      <c r="F13232" s="2">
        <v>0.46</v>
      </c>
      <c r="G13232" s="2">
        <f t="shared" si="824"/>
        <v>1953.1186</v>
      </c>
      <c r="H13232" s="2">
        <f t="shared" si="825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tr">
        <f t="shared" si="827"/>
        <v>loss</v>
      </c>
      <c r="P13232" s="2" t="s">
        <v>28</v>
      </c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826"/>
        <v>Good Sales</v>
      </c>
      <c r="F13233" s="2">
        <v>0.17</v>
      </c>
      <c r="G13233" s="2">
        <f t="shared" si="824"/>
        <v>364.3202</v>
      </c>
      <c r="H13233" s="2">
        <f t="shared" si="825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tr">
        <f t="shared" si="827"/>
        <v>loss</v>
      </c>
      <c r="P13233" s="2" t="s">
        <v>28</v>
      </c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826"/>
        <v>Good Sales</v>
      </c>
      <c r="F13234" s="2">
        <v>0.46</v>
      </c>
      <c r="G13234" s="2">
        <f t="shared" si="824"/>
        <v>2107.5636</v>
      </c>
      <c r="H13234" s="2">
        <f t="shared" si="825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tr">
        <f t="shared" si="827"/>
        <v>loss</v>
      </c>
      <c r="P13234" s="2" t="s">
        <v>39</v>
      </c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826"/>
        <v>concerning</v>
      </c>
      <c r="F13235" s="2">
        <v>0.12</v>
      </c>
      <c r="G13235" s="2">
        <f t="shared" si="824"/>
        <v>69.922800000000009</v>
      </c>
      <c r="H13235" s="2">
        <f t="shared" si="825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tr">
        <f t="shared" si="827"/>
        <v>loss</v>
      </c>
      <c r="P13235" s="2" t="s">
        <v>48</v>
      </c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826"/>
        <v>Good Sales</v>
      </c>
      <c r="F13236" s="2">
        <v>0.46</v>
      </c>
      <c r="G13236" s="2">
        <f t="shared" si="824"/>
        <v>1516.5878</v>
      </c>
      <c r="H13236" s="2">
        <f t="shared" si="825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tr">
        <f t="shared" si="827"/>
        <v>loss</v>
      </c>
      <c r="P13236" s="2" t="s">
        <v>28</v>
      </c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826"/>
        <v>Good Sales</v>
      </c>
      <c r="F13237" s="2">
        <v>0.18</v>
      </c>
      <c r="G13237" s="2">
        <f t="shared" si="824"/>
        <v>844.63199999999995</v>
      </c>
      <c r="H13237" s="2">
        <f t="shared" si="825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tr">
        <f t="shared" si="827"/>
        <v>loss</v>
      </c>
      <c r="P13237" s="2" t="s">
        <v>23</v>
      </c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826"/>
        <v>Good Sales</v>
      </c>
      <c r="F13238" s="2">
        <v>0.19</v>
      </c>
      <c r="G13238" s="2">
        <f t="shared" si="824"/>
        <v>721.81190000000004</v>
      </c>
      <c r="H13238" s="2">
        <f t="shared" si="825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tr">
        <f t="shared" si="827"/>
        <v>loss</v>
      </c>
      <c r="P13238" s="2" t="s">
        <v>48</v>
      </c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826"/>
        <v>Good Sales</v>
      </c>
      <c r="F13239" s="2">
        <v>0.28000000000000003</v>
      </c>
      <c r="G13239" s="2">
        <f t="shared" si="824"/>
        <v>409.23400000000004</v>
      </c>
      <c r="H13239" s="2">
        <f t="shared" si="825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tr">
        <f t="shared" si="827"/>
        <v>loss</v>
      </c>
      <c r="P13239" s="2" t="s">
        <v>23</v>
      </c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826"/>
        <v>Good Sales</v>
      </c>
      <c r="F13240" s="2">
        <v>0.17</v>
      </c>
      <c r="G13240" s="2">
        <f t="shared" si="824"/>
        <v>614.68260000000009</v>
      </c>
      <c r="H13240" s="2">
        <f t="shared" si="825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tr">
        <f t="shared" si="827"/>
        <v>loss</v>
      </c>
      <c r="P13240" s="2" t="s">
        <v>34</v>
      </c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826"/>
        <v>Good Sales</v>
      </c>
      <c r="F13241" s="2">
        <v>0.22</v>
      </c>
      <c r="G13241" s="2">
        <f t="shared" si="824"/>
        <v>339.75479999999999</v>
      </c>
      <c r="H13241" s="2">
        <f t="shared" si="825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tr">
        <f t="shared" si="827"/>
        <v>loss</v>
      </c>
      <c r="P13241" s="2" t="s">
        <v>48</v>
      </c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826"/>
        <v>concerning</v>
      </c>
      <c r="F13242" s="2">
        <v>0.25</v>
      </c>
      <c r="G13242" s="2">
        <f t="shared" si="824"/>
        <v>161.6875</v>
      </c>
      <c r="H13242" s="2">
        <f t="shared" si="825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tr">
        <f t="shared" si="827"/>
        <v>loss</v>
      </c>
      <c r="P13242" s="2" t="s">
        <v>17</v>
      </c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826"/>
        <v>Good Sales</v>
      </c>
      <c r="F13243" s="2">
        <v>0.25</v>
      </c>
      <c r="G13243" s="2">
        <f t="shared" si="824"/>
        <v>903.59749999999997</v>
      </c>
      <c r="H13243" s="2">
        <f t="shared" si="825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tr">
        <f t="shared" si="827"/>
        <v>loss</v>
      </c>
      <c r="P13243" s="2" t="s">
        <v>17</v>
      </c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826"/>
        <v>Good Sales</v>
      </c>
      <c r="F13244" s="2">
        <v>0.48</v>
      </c>
      <c r="G13244" s="2">
        <f t="shared" si="824"/>
        <v>469.54079999999999</v>
      </c>
      <c r="H13244" s="2">
        <f t="shared" si="825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tr">
        <f t="shared" si="827"/>
        <v>loss</v>
      </c>
      <c r="P13244" s="2" t="s">
        <v>34</v>
      </c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826"/>
        <v>concerning</v>
      </c>
      <c r="F13245" s="2">
        <v>0.14000000000000001</v>
      </c>
      <c r="G13245" s="2">
        <f t="shared" si="824"/>
        <v>90.19080000000001</v>
      </c>
      <c r="H13245" s="2">
        <f t="shared" si="825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tr">
        <f t="shared" si="827"/>
        <v>loss</v>
      </c>
      <c r="P13245" s="2" t="s">
        <v>23</v>
      </c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826"/>
        <v>Good Sales</v>
      </c>
      <c r="F13246" s="2">
        <v>0.14000000000000001</v>
      </c>
      <c r="G13246" s="2">
        <f t="shared" si="824"/>
        <v>392.5068</v>
      </c>
      <c r="H13246" s="2">
        <f t="shared" si="825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tr">
        <f t="shared" si="827"/>
        <v>loss</v>
      </c>
      <c r="P13246" s="2" t="s">
        <v>23</v>
      </c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826"/>
        <v>Good Sales</v>
      </c>
      <c r="F13247" s="2">
        <v>0.42</v>
      </c>
      <c r="G13247" s="2">
        <f t="shared" si="824"/>
        <v>1319.2451999999998</v>
      </c>
      <c r="H13247" s="2">
        <f t="shared" si="825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tr">
        <f t="shared" si="827"/>
        <v>loss</v>
      </c>
      <c r="P13247" s="2" t="s">
        <v>39</v>
      </c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826"/>
        <v>concerning</v>
      </c>
      <c r="F13248" s="2">
        <v>0.2</v>
      </c>
      <c r="G13248" s="2">
        <f t="shared" si="824"/>
        <v>70.036000000000001</v>
      </c>
      <c r="H13248" s="2">
        <f t="shared" si="825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tr">
        <f t="shared" si="827"/>
        <v>loss</v>
      </c>
      <c r="P13248" s="2" t="s">
        <v>34</v>
      </c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826"/>
        <v>concerning</v>
      </c>
      <c r="F13249" s="2">
        <v>0.04</v>
      </c>
      <c r="G13249" s="2">
        <f t="shared" si="824"/>
        <v>4.8760000000000003</v>
      </c>
      <c r="H13249" s="2">
        <f t="shared" si="825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tr">
        <f t="shared" si="827"/>
        <v>loss</v>
      </c>
      <c r="P13249" s="2" t="s">
        <v>17</v>
      </c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826"/>
        <v>Good Sales</v>
      </c>
      <c r="F13250" s="2">
        <v>0.24</v>
      </c>
      <c r="G13250" s="2">
        <f t="shared" ref="G13250:G13313" si="828">D13250*F13250</f>
        <v>1061.3136</v>
      </c>
      <c r="H13250" s="2">
        <f t="shared" ref="H13250:H13313" si="829">D13250-G13250</f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tr">
        <f t="shared" si="827"/>
        <v>profit</v>
      </c>
      <c r="P13250" s="2" t="s">
        <v>23</v>
      </c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830">IF(D13251&gt;800,"Good Sales","concerning")</f>
        <v>concerning</v>
      </c>
      <c r="F13251" s="2">
        <v>0.28000000000000003</v>
      </c>
      <c r="G13251" s="2">
        <f t="shared" si="828"/>
        <v>186.12720000000002</v>
      </c>
      <c r="H13251" s="2">
        <f t="shared" si="829"/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tr">
        <f t="shared" ref="O13251:O13314" si="831">IF(N13251&gt;800,"profit","loss")</f>
        <v>loss</v>
      </c>
      <c r="P13251" s="2" t="s">
        <v>17</v>
      </c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830"/>
        <v>Good Sales</v>
      </c>
      <c r="F13252" s="2">
        <v>0.31</v>
      </c>
      <c r="G13252" s="2">
        <f t="shared" si="828"/>
        <v>917.94099999999992</v>
      </c>
      <c r="H13252" s="2">
        <f t="shared" si="829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tr">
        <f t="shared" si="831"/>
        <v>loss</v>
      </c>
      <c r="P13252" s="2" t="s">
        <v>17</v>
      </c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830"/>
        <v>Good Sales</v>
      </c>
      <c r="F13253" s="2">
        <v>0.12</v>
      </c>
      <c r="G13253" s="2">
        <f t="shared" si="828"/>
        <v>572.68560000000002</v>
      </c>
      <c r="H13253" s="2">
        <f t="shared" si="829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tr">
        <f t="shared" si="831"/>
        <v>profit</v>
      </c>
      <c r="P13253" s="2" t="s">
        <v>23</v>
      </c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830"/>
        <v>Good Sales</v>
      </c>
      <c r="F13254" s="2">
        <v>0.49</v>
      </c>
      <c r="G13254" s="2">
        <f t="shared" si="828"/>
        <v>1278.0964000000001</v>
      </c>
      <c r="H13254" s="2">
        <f t="shared" si="829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tr">
        <f t="shared" si="831"/>
        <v>loss</v>
      </c>
      <c r="P13254" s="2" t="s">
        <v>39</v>
      </c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830"/>
        <v>concerning</v>
      </c>
      <c r="F13255" s="2">
        <v>0.37</v>
      </c>
      <c r="G13255" s="2">
        <f t="shared" si="828"/>
        <v>290.45369999999997</v>
      </c>
      <c r="H13255" s="2">
        <f t="shared" si="829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tr">
        <f t="shared" si="831"/>
        <v>loss</v>
      </c>
      <c r="P13255" s="2" t="s">
        <v>39</v>
      </c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830"/>
        <v>Good Sales</v>
      </c>
      <c r="F13256" s="2">
        <v>0.36</v>
      </c>
      <c r="G13256" s="2">
        <f t="shared" si="828"/>
        <v>730.10519999999997</v>
      </c>
      <c r="H13256" s="2">
        <f t="shared" si="829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tr">
        <f t="shared" si="831"/>
        <v>loss</v>
      </c>
      <c r="P13256" s="2" t="s">
        <v>48</v>
      </c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830"/>
        <v>Good Sales</v>
      </c>
      <c r="F13257" s="2">
        <v>0.44</v>
      </c>
      <c r="G13257" s="2">
        <f t="shared" si="828"/>
        <v>1389.4364</v>
      </c>
      <c r="H13257" s="2">
        <f t="shared" si="829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tr">
        <f t="shared" si="831"/>
        <v>loss</v>
      </c>
      <c r="P13257" s="2" t="s">
        <v>28</v>
      </c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830"/>
        <v>Good Sales</v>
      </c>
      <c r="F13258" s="2">
        <v>0.01</v>
      </c>
      <c r="G13258" s="2">
        <f t="shared" si="828"/>
        <v>38.379100000000001</v>
      </c>
      <c r="H13258" s="2">
        <f t="shared" si="829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tr">
        <f t="shared" si="831"/>
        <v>profit</v>
      </c>
      <c r="P13258" s="2" t="s">
        <v>28</v>
      </c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830"/>
        <v>Good Sales</v>
      </c>
      <c r="F13259" s="2">
        <v>0.31</v>
      </c>
      <c r="G13259" s="2">
        <f t="shared" si="828"/>
        <v>952.93999999999994</v>
      </c>
      <c r="H13259" s="2">
        <f t="shared" si="829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tr">
        <f t="shared" si="831"/>
        <v>profit</v>
      </c>
      <c r="P13259" s="2" t="s">
        <v>17</v>
      </c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830"/>
        <v>concerning</v>
      </c>
      <c r="F13260" s="2">
        <v>0.41</v>
      </c>
      <c r="G13260" s="2">
        <f t="shared" si="828"/>
        <v>109.94149999999999</v>
      </c>
      <c r="H13260" s="2">
        <f t="shared" si="829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tr">
        <f t="shared" si="831"/>
        <v>loss</v>
      </c>
      <c r="P13260" s="2" t="s">
        <v>28</v>
      </c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830"/>
        <v>Good Sales</v>
      </c>
      <c r="F13261" s="2">
        <v>0.02</v>
      </c>
      <c r="G13261" s="2">
        <f t="shared" si="828"/>
        <v>16.024000000000001</v>
      </c>
      <c r="H13261" s="2">
        <f t="shared" si="829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tr">
        <f t="shared" si="831"/>
        <v>loss</v>
      </c>
      <c r="P13261" s="2" t="s">
        <v>28</v>
      </c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830"/>
        <v>Good Sales</v>
      </c>
      <c r="F13262" s="2">
        <v>0.38</v>
      </c>
      <c r="G13262" s="2">
        <f t="shared" si="828"/>
        <v>730.29539999999997</v>
      </c>
      <c r="H13262" s="2">
        <f t="shared" si="829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tr">
        <f t="shared" si="831"/>
        <v>loss</v>
      </c>
      <c r="P13262" s="2" t="s">
        <v>23</v>
      </c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830"/>
        <v>Good Sales</v>
      </c>
      <c r="F13263" s="2">
        <v>0.49</v>
      </c>
      <c r="G13263" s="2">
        <f t="shared" si="828"/>
        <v>1743.42</v>
      </c>
      <c r="H13263" s="2">
        <f t="shared" si="829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tr">
        <f t="shared" si="831"/>
        <v>loss</v>
      </c>
      <c r="P13263" s="2" t="s">
        <v>34</v>
      </c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830"/>
        <v>Good Sales</v>
      </c>
      <c r="F13264" s="2">
        <v>0.3</v>
      </c>
      <c r="G13264" s="2">
        <f t="shared" si="828"/>
        <v>888.96299999999997</v>
      </c>
      <c r="H13264" s="2">
        <f t="shared" si="829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tr">
        <f t="shared" si="831"/>
        <v>loss</v>
      </c>
      <c r="P13264" s="2" t="s">
        <v>39</v>
      </c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830"/>
        <v>concerning</v>
      </c>
      <c r="F13265" s="2">
        <v>0.21</v>
      </c>
      <c r="G13265" s="2">
        <f t="shared" si="828"/>
        <v>66.992099999999994</v>
      </c>
      <c r="H13265" s="2">
        <f t="shared" si="829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tr">
        <f t="shared" si="831"/>
        <v>loss</v>
      </c>
      <c r="P13265" s="2" t="s">
        <v>28</v>
      </c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830"/>
        <v>Good Sales</v>
      </c>
      <c r="F13266" s="2">
        <v>0.23</v>
      </c>
      <c r="G13266" s="2">
        <f t="shared" si="828"/>
        <v>921.09019999999998</v>
      </c>
      <c r="H13266" s="2">
        <f t="shared" si="829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tr">
        <f t="shared" si="831"/>
        <v>loss</v>
      </c>
      <c r="P13266" s="2" t="s">
        <v>34</v>
      </c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830"/>
        <v>Good Sales</v>
      </c>
      <c r="F13267" s="2">
        <v>0.34</v>
      </c>
      <c r="G13267" s="2">
        <f t="shared" si="828"/>
        <v>1042.1374000000001</v>
      </c>
      <c r="H13267" s="2">
        <f t="shared" si="829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tr">
        <f t="shared" si="831"/>
        <v>loss</v>
      </c>
      <c r="P13267" s="2" t="s">
        <v>48</v>
      </c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830"/>
        <v>Good Sales</v>
      </c>
      <c r="F13268" s="2">
        <v>0.28000000000000003</v>
      </c>
      <c r="G13268" s="2">
        <f t="shared" si="828"/>
        <v>1245.1712</v>
      </c>
      <c r="H13268" s="2">
        <f t="shared" si="829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tr">
        <f t="shared" si="831"/>
        <v>loss</v>
      </c>
      <c r="P13268" s="2" t="s">
        <v>48</v>
      </c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830"/>
        <v>Good Sales</v>
      </c>
      <c r="F13269" s="2">
        <v>0.39</v>
      </c>
      <c r="G13269" s="2">
        <f t="shared" si="828"/>
        <v>837.13499999999999</v>
      </c>
      <c r="H13269" s="2">
        <f t="shared" si="829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tr">
        <f t="shared" si="831"/>
        <v>loss</v>
      </c>
      <c r="P13269" s="2" t="s">
        <v>48</v>
      </c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830"/>
        <v>Good Sales</v>
      </c>
      <c r="F13270" s="2">
        <v>0.21</v>
      </c>
      <c r="G13270" s="2">
        <f t="shared" si="828"/>
        <v>525.41789999999992</v>
      </c>
      <c r="H13270" s="2">
        <f t="shared" si="829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tr">
        <f t="shared" si="831"/>
        <v>loss</v>
      </c>
      <c r="P13270" s="2" t="s">
        <v>48</v>
      </c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830"/>
        <v>Good Sales</v>
      </c>
      <c r="F13271" s="2">
        <v>0.21</v>
      </c>
      <c r="G13271" s="2">
        <f t="shared" si="828"/>
        <v>438.31199999999995</v>
      </c>
      <c r="H13271" s="2">
        <f t="shared" si="829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tr">
        <f t="shared" si="831"/>
        <v>loss</v>
      </c>
      <c r="P13271" s="2" t="s">
        <v>23</v>
      </c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830"/>
        <v>Good Sales</v>
      </c>
      <c r="F13272" s="2">
        <v>0.37</v>
      </c>
      <c r="G13272" s="2">
        <f t="shared" si="828"/>
        <v>1346.8111000000001</v>
      </c>
      <c r="H13272" s="2">
        <f t="shared" si="829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tr">
        <f t="shared" si="831"/>
        <v>loss</v>
      </c>
      <c r="P13272" s="2" t="s">
        <v>28</v>
      </c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830"/>
        <v>Good Sales</v>
      </c>
      <c r="F13273" s="2">
        <v>0.32</v>
      </c>
      <c r="G13273" s="2">
        <f t="shared" si="828"/>
        <v>1211.3407999999999</v>
      </c>
      <c r="H13273" s="2">
        <f t="shared" si="829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tr">
        <f t="shared" si="831"/>
        <v>profit</v>
      </c>
      <c r="P13273" s="2" t="s">
        <v>39</v>
      </c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830"/>
        <v>Good Sales</v>
      </c>
      <c r="F13274" s="2">
        <v>0.39</v>
      </c>
      <c r="G13274" s="2">
        <f t="shared" si="828"/>
        <v>1421.1170999999999</v>
      </c>
      <c r="H13274" s="2">
        <f t="shared" si="829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tr">
        <f t="shared" si="831"/>
        <v>profit</v>
      </c>
      <c r="P13274" s="2" t="s">
        <v>23</v>
      </c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830"/>
        <v>Good Sales</v>
      </c>
      <c r="F13275" s="2">
        <v>0.44</v>
      </c>
      <c r="G13275" s="2">
        <f t="shared" si="828"/>
        <v>672.68959999999993</v>
      </c>
      <c r="H13275" s="2">
        <f t="shared" si="829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tr">
        <f t="shared" si="831"/>
        <v>loss</v>
      </c>
      <c r="P13275" s="2" t="s">
        <v>17</v>
      </c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830"/>
        <v>Good Sales</v>
      </c>
      <c r="F13276" s="2">
        <v>0.13</v>
      </c>
      <c r="G13276" s="2">
        <f t="shared" si="828"/>
        <v>418.15150000000006</v>
      </c>
      <c r="H13276" s="2">
        <f t="shared" si="829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tr">
        <f t="shared" si="831"/>
        <v>loss</v>
      </c>
      <c r="P13276" s="2" t="s">
        <v>23</v>
      </c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830"/>
        <v>Good Sales</v>
      </c>
      <c r="F13277" s="2">
        <v>0.16</v>
      </c>
      <c r="G13277" s="2">
        <f t="shared" si="828"/>
        <v>281.40640000000002</v>
      </c>
      <c r="H13277" s="2">
        <f t="shared" si="829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tr">
        <f t="shared" si="831"/>
        <v>loss</v>
      </c>
      <c r="P13277" s="2" t="s">
        <v>23</v>
      </c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830"/>
        <v>Good Sales</v>
      </c>
      <c r="F13278" s="2">
        <v>0.26</v>
      </c>
      <c r="G13278" s="2">
        <f t="shared" si="828"/>
        <v>1088.7708</v>
      </c>
      <c r="H13278" s="2">
        <f t="shared" si="829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tr">
        <f t="shared" si="831"/>
        <v>loss</v>
      </c>
      <c r="P13278" s="2" t="s">
        <v>17</v>
      </c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830"/>
        <v>concerning</v>
      </c>
      <c r="F13279" s="2">
        <v>0.47</v>
      </c>
      <c r="G13279" s="2">
        <f t="shared" si="828"/>
        <v>173.93289999999999</v>
      </c>
      <c r="H13279" s="2">
        <f t="shared" si="829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tr">
        <f t="shared" si="831"/>
        <v>loss</v>
      </c>
      <c r="P13279" s="2" t="s">
        <v>17</v>
      </c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830"/>
        <v>concerning</v>
      </c>
      <c r="F13280" s="2">
        <v>0.42</v>
      </c>
      <c r="G13280" s="2">
        <f t="shared" si="828"/>
        <v>119.62859999999999</v>
      </c>
      <c r="H13280" s="2">
        <f t="shared" si="829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tr">
        <f t="shared" si="831"/>
        <v>loss</v>
      </c>
      <c r="P13280" s="2" t="s">
        <v>34</v>
      </c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830"/>
        <v>concerning</v>
      </c>
      <c r="F13281" s="2">
        <v>0.23</v>
      </c>
      <c r="G13281" s="2">
        <f t="shared" si="828"/>
        <v>137.6251</v>
      </c>
      <c r="H13281" s="2">
        <f t="shared" si="829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tr">
        <f t="shared" si="831"/>
        <v>loss</v>
      </c>
      <c r="P13281" s="2" t="s">
        <v>34</v>
      </c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830"/>
        <v>Good Sales</v>
      </c>
      <c r="F13282" s="2">
        <v>0.28999999999999998</v>
      </c>
      <c r="G13282" s="2">
        <f t="shared" si="828"/>
        <v>316.55819999999994</v>
      </c>
      <c r="H13282" s="2">
        <f t="shared" si="829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tr">
        <f t="shared" si="831"/>
        <v>loss</v>
      </c>
      <c r="P13282" s="2" t="s">
        <v>48</v>
      </c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830"/>
        <v>concerning</v>
      </c>
      <c r="F13283" s="2">
        <v>0.36</v>
      </c>
      <c r="G13283" s="2">
        <f t="shared" si="828"/>
        <v>102.38760000000001</v>
      </c>
      <c r="H13283" s="2">
        <f t="shared" si="829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tr">
        <f t="shared" si="831"/>
        <v>loss</v>
      </c>
      <c r="P13283" s="2" t="s">
        <v>34</v>
      </c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830"/>
        <v>concerning</v>
      </c>
      <c r="F13284" s="2">
        <v>0.26</v>
      </c>
      <c r="G13284" s="2">
        <f t="shared" si="828"/>
        <v>117.23920000000001</v>
      </c>
      <c r="H13284" s="2">
        <f t="shared" si="829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tr">
        <f t="shared" si="831"/>
        <v>loss</v>
      </c>
      <c r="P13284" s="2" t="s">
        <v>28</v>
      </c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830"/>
        <v>Good Sales</v>
      </c>
      <c r="F13285" s="2">
        <v>0.05</v>
      </c>
      <c r="G13285" s="2">
        <f t="shared" si="828"/>
        <v>79.984000000000009</v>
      </c>
      <c r="H13285" s="2">
        <f t="shared" si="829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tr">
        <f t="shared" si="831"/>
        <v>loss</v>
      </c>
      <c r="P13285" s="2" t="s">
        <v>23</v>
      </c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830"/>
        <v>concerning</v>
      </c>
      <c r="F13286" s="2">
        <v>0.18</v>
      </c>
      <c r="G13286" s="2">
        <f t="shared" si="828"/>
        <v>106.0146</v>
      </c>
      <c r="H13286" s="2">
        <f t="shared" si="829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tr">
        <f t="shared" si="831"/>
        <v>loss</v>
      </c>
      <c r="P13286" s="2" t="s">
        <v>23</v>
      </c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830"/>
        <v>Good Sales</v>
      </c>
      <c r="F13287" s="2">
        <v>0.02</v>
      </c>
      <c r="G13287" s="2">
        <f t="shared" si="828"/>
        <v>80.603200000000001</v>
      </c>
      <c r="H13287" s="2">
        <f t="shared" si="829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tr">
        <f t="shared" si="831"/>
        <v>profit</v>
      </c>
      <c r="P13287" s="2" t="s">
        <v>39</v>
      </c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830"/>
        <v>concerning</v>
      </c>
      <c r="F13288" s="2">
        <v>0.33</v>
      </c>
      <c r="G13288" s="2">
        <f t="shared" si="828"/>
        <v>120.1035</v>
      </c>
      <c r="H13288" s="2">
        <f t="shared" si="829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tr">
        <f t="shared" si="831"/>
        <v>loss</v>
      </c>
      <c r="P13288" s="2" t="s">
        <v>39</v>
      </c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830"/>
        <v>Good Sales</v>
      </c>
      <c r="F13289" s="2">
        <v>0.17</v>
      </c>
      <c r="G13289" s="2">
        <f t="shared" si="828"/>
        <v>773.30450000000008</v>
      </c>
      <c r="H13289" s="2">
        <f t="shared" si="829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tr">
        <f t="shared" si="831"/>
        <v>loss</v>
      </c>
      <c r="P13289" s="2" t="s">
        <v>34</v>
      </c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830"/>
        <v>Good Sales</v>
      </c>
      <c r="F13290" s="2">
        <v>0.37</v>
      </c>
      <c r="G13290" s="2">
        <f t="shared" si="828"/>
        <v>1615.8306999999998</v>
      </c>
      <c r="H13290" s="2">
        <f t="shared" si="829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tr">
        <f t="shared" si="831"/>
        <v>loss</v>
      </c>
      <c r="P13290" s="2" t="s">
        <v>48</v>
      </c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830"/>
        <v>Good Sales</v>
      </c>
      <c r="F13291" s="2">
        <v>0.21</v>
      </c>
      <c r="G13291" s="2">
        <f t="shared" si="828"/>
        <v>235.42679999999999</v>
      </c>
      <c r="H13291" s="2">
        <f t="shared" si="829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tr">
        <f t="shared" si="831"/>
        <v>loss</v>
      </c>
      <c r="P13291" s="2" t="s">
        <v>39</v>
      </c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830"/>
        <v>concerning</v>
      </c>
      <c r="F13292" s="2">
        <v>0.02</v>
      </c>
      <c r="G13292" s="2">
        <f t="shared" si="828"/>
        <v>9.0096000000000007</v>
      </c>
      <c r="H13292" s="2">
        <f t="shared" si="829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tr">
        <f t="shared" si="831"/>
        <v>loss</v>
      </c>
      <c r="P13292" s="2" t="s">
        <v>17</v>
      </c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830"/>
        <v>concerning</v>
      </c>
      <c r="F13293" s="2">
        <v>0.19</v>
      </c>
      <c r="G13293" s="2">
        <f t="shared" si="828"/>
        <v>117.25280000000001</v>
      </c>
      <c r="H13293" s="2">
        <f t="shared" si="829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tr">
        <f t="shared" si="831"/>
        <v>loss</v>
      </c>
      <c r="P13293" s="2" t="s">
        <v>23</v>
      </c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830"/>
        <v>Good Sales</v>
      </c>
      <c r="F13294" s="2">
        <v>0.11</v>
      </c>
      <c r="G13294" s="2">
        <f t="shared" si="828"/>
        <v>312.34830000000005</v>
      </c>
      <c r="H13294" s="2">
        <f t="shared" si="829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tr">
        <f t="shared" si="831"/>
        <v>loss</v>
      </c>
      <c r="P13294" s="2" t="s">
        <v>28</v>
      </c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830"/>
        <v>Good Sales</v>
      </c>
      <c r="F13295" s="2">
        <v>0.11</v>
      </c>
      <c r="G13295" s="2">
        <f t="shared" si="828"/>
        <v>334.89389999999997</v>
      </c>
      <c r="H13295" s="2">
        <f t="shared" si="829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tr">
        <f t="shared" si="831"/>
        <v>loss</v>
      </c>
      <c r="P13295" s="2" t="s">
        <v>34</v>
      </c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830"/>
        <v>Good Sales</v>
      </c>
      <c r="F13296" s="2">
        <v>0.19</v>
      </c>
      <c r="G13296" s="2">
        <f t="shared" si="828"/>
        <v>312.80840000000001</v>
      </c>
      <c r="H13296" s="2">
        <f t="shared" si="829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tr">
        <f t="shared" si="831"/>
        <v>loss</v>
      </c>
      <c r="P13296" s="2" t="s">
        <v>23</v>
      </c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830"/>
        <v>Good Sales</v>
      </c>
      <c r="F13297" s="2">
        <v>0.49</v>
      </c>
      <c r="G13297" s="2">
        <f t="shared" si="828"/>
        <v>761.6952</v>
      </c>
      <c r="H13297" s="2">
        <f t="shared" si="829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tr">
        <f t="shared" si="831"/>
        <v>loss</v>
      </c>
      <c r="P13297" s="2" t="s">
        <v>23</v>
      </c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830"/>
        <v>Good Sales</v>
      </c>
      <c r="F13298" s="2">
        <v>0.48</v>
      </c>
      <c r="G13298" s="2">
        <f t="shared" si="828"/>
        <v>1298.0928000000001</v>
      </c>
      <c r="H13298" s="2">
        <f t="shared" si="829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tr">
        <f t="shared" si="831"/>
        <v>loss</v>
      </c>
      <c r="P13298" s="2" t="s">
        <v>34</v>
      </c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830"/>
        <v>Good Sales</v>
      </c>
      <c r="F13299" s="2">
        <v>0.4</v>
      </c>
      <c r="G13299" s="2">
        <f t="shared" si="828"/>
        <v>639.03200000000004</v>
      </c>
      <c r="H13299" s="2">
        <f t="shared" si="829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tr">
        <f t="shared" si="831"/>
        <v>loss</v>
      </c>
      <c r="P13299" s="2" t="s">
        <v>34</v>
      </c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830"/>
        <v>Good Sales</v>
      </c>
      <c r="F13300" s="2">
        <v>0.12</v>
      </c>
      <c r="G13300" s="2">
        <f t="shared" si="828"/>
        <v>561.38040000000001</v>
      </c>
      <c r="H13300" s="2">
        <f t="shared" si="829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tr">
        <f t="shared" si="831"/>
        <v>profit</v>
      </c>
      <c r="P13300" s="2" t="s">
        <v>28</v>
      </c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830"/>
        <v>Good Sales</v>
      </c>
      <c r="F13301" s="2">
        <v>0.38</v>
      </c>
      <c r="G13301" s="2">
        <f t="shared" si="828"/>
        <v>750.46199999999999</v>
      </c>
      <c r="H13301" s="2">
        <f t="shared" si="829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tr">
        <f t="shared" si="831"/>
        <v>loss</v>
      </c>
      <c r="P13301" s="2" t="s">
        <v>28</v>
      </c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830"/>
        <v>Good Sales</v>
      </c>
      <c r="F13302" s="2">
        <v>0.01</v>
      </c>
      <c r="G13302" s="2">
        <f t="shared" si="828"/>
        <v>11.770899999999999</v>
      </c>
      <c r="H13302" s="2">
        <f t="shared" si="829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tr">
        <f t="shared" si="831"/>
        <v>loss</v>
      </c>
      <c r="P13302" s="2" t="s">
        <v>34</v>
      </c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830"/>
        <v>Good Sales</v>
      </c>
      <c r="F13303" s="2">
        <v>0.03</v>
      </c>
      <c r="G13303" s="2">
        <f t="shared" si="828"/>
        <v>24.456900000000001</v>
      </c>
      <c r="H13303" s="2">
        <f t="shared" si="829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tr">
        <f t="shared" si="831"/>
        <v>loss</v>
      </c>
      <c r="P13303" s="2" t="s">
        <v>28</v>
      </c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830"/>
        <v>Good Sales</v>
      </c>
      <c r="F13304" s="2">
        <v>0.42</v>
      </c>
      <c r="G13304" s="2">
        <f t="shared" si="828"/>
        <v>1342.0554</v>
      </c>
      <c r="H13304" s="2">
        <f t="shared" si="829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tr">
        <f t="shared" si="831"/>
        <v>loss</v>
      </c>
      <c r="P13304" s="2" t="s">
        <v>17</v>
      </c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830"/>
        <v>Good Sales</v>
      </c>
      <c r="F13305" s="2">
        <v>0.28000000000000003</v>
      </c>
      <c r="G13305" s="2">
        <f t="shared" si="828"/>
        <v>476.17920000000009</v>
      </c>
      <c r="H13305" s="2">
        <f t="shared" si="829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tr">
        <f t="shared" si="831"/>
        <v>loss</v>
      </c>
      <c r="P13305" s="2" t="s">
        <v>23</v>
      </c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830"/>
        <v>Good Sales</v>
      </c>
      <c r="F13306" s="2">
        <v>0.19</v>
      </c>
      <c r="G13306" s="2">
        <f t="shared" si="828"/>
        <v>194.7671</v>
      </c>
      <c r="H13306" s="2">
        <f t="shared" si="829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tr">
        <f t="shared" si="831"/>
        <v>loss</v>
      </c>
      <c r="P13306" s="2" t="s">
        <v>39</v>
      </c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830"/>
        <v>Good Sales</v>
      </c>
      <c r="F13307" s="2">
        <v>0.37</v>
      </c>
      <c r="G13307" s="2">
        <f t="shared" si="828"/>
        <v>537.05499999999995</v>
      </c>
      <c r="H13307" s="2">
        <f t="shared" si="829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tr">
        <f t="shared" si="831"/>
        <v>loss</v>
      </c>
      <c r="P13307" s="2" t="s">
        <v>48</v>
      </c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830"/>
        <v>Good Sales</v>
      </c>
      <c r="F13308" s="2">
        <v>0.06</v>
      </c>
      <c r="G13308" s="2">
        <f t="shared" si="828"/>
        <v>96.517199999999988</v>
      </c>
      <c r="H13308" s="2">
        <f t="shared" si="829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tr">
        <f t="shared" si="831"/>
        <v>loss</v>
      </c>
      <c r="P13308" s="2" t="s">
        <v>28</v>
      </c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830"/>
        <v>Good Sales</v>
      </c>
      <c r="F13309" s="2">
        <v>0.14000000000000001</v>
      </c>
      <c r="G13309" s="2">
        <f t="shared" si="828"/>
        <v>443.32120000000003</v>
      </c>
      <c r="H13309" s="2">
        <f t="shared" si="829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tr">
        <f t="shared" si="831"/>
        <v>loss</v>
      </c>
      <c r="P13309" s="2" t="s">
        <v>17</v>
      </c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830"/>
        <v>Good Sales</v>
      </c>
      <c r="F13310" s="2">
        <v>0.36</v>
      </c>
      <c r="G13310" s="2">
        <f t="shared" si="828"/>
        <v>344.13839999999999</v>
      </c>
      <c r="H13310" s="2">
        <f t="shared" si="829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tr">
        <f t="shared" si="831"/>
        <v>loss</v>
      </c>
      <c r="P13310" s="2" t="s">
        <v>17</v>
      </c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830"/>
        <v>Good Sales</v>
      </c>
      <c r="F13311" s="2">
        <v>0.1</v>
      </c>
      <c r="G13311" s="2">
        <f t="shared" si="828"/>
        <v>369.07400000000001</v>
      </c>
      <c r="H13311" s="2">
        <f t="shared" si="829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tr">
        <f t="shared" si="831"/>
        <v>loss</v>
      </c>
      <c r="P13311" s="2" t="s">
        <v>34</v>
      </c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830"/>
        <v>Good Sales</v>
      </c>
      <c r="F13312" s="2">
        <v>0.3</v>
      </c>
      <c r="G13312" s="2">
        <f t="shared" si="828"/>
        <v>478.17599999999999</v>
      </c>
      <c r="H13312" s="2">
        <f t="shared" si="829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tr">
        <f t="shared" si="831"/>
        <v>loss</v>
      </c>
      <c r="P13312" s="2" t="s">
        <v>48</v>
      </c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830"/>
        <v>Good Sales</v>
      </c>
      <c r="F13313" s="2">
        <v>0.22</v>
      </c>
      <c r="G13313" s="2">
        <f t="shared" si="828"/>
        <v>548.39839999999992</v>
      </c>
      <c r="H13313" s="2">
        <f t="shared" si="829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tr">
        <f t="shared" si="831"/>
        <v>loss</v>
      </c>
      <c r="P13313" s="2" t="s">
        <v>39</v>
      </c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830"/>
        <v>Good Sales</v>
      </c>
      <c r="F13314" s="2">
        <v>0.1</v>
      </c>
      <c r="G13314" s="2">
        <f t="shared" ref="G13314:G13377" si="832">D13314*F13314</f>
        <v>330.87100000000004</v>
      </c>
      <c r="H13314" s="2">
        <f t="shared" ref="H13314:H13377" si="833">D13314-G13314</f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tr">
        <f t="shared" si="831"/>
        <v>profit</v>
      </c>
      <c r="P13314" s="2" t="s">
        <v>28</v>
      </c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834">IF(D13315&gt;800,"Good Sales","concerning")</f>
        <v>Good Sales</v>
      </c>
      <c r="F13315" s="2">
        <v>0.44</v>
      </c>
      <c r="G13315" s="2">
        <f t="shared" si="832"/>
        <v>1216.0455999999999</v>
      </c>
      <c r="H13315" s="2">
        <f t="shared" si="833"/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tr">
        <f t="shared" ref="O13315:O13378" si="835">IF(N13315&gt;800,"profit","loss")</f>
        <v>loss</v>
      </c>
      <c r="P13315" s="2" t="s">
        <v>28</v>
      </c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834"/>
        <v>Good Sales</v>
      </c>
      <c r="F13316" s="2">
        <v>0.22</v>
      </c>
      <c r="G13316" s="2">
        <f t="shared" si="832"/>
        <v>735.88679999999999</v>
      </c>
      <c r="H13316" s="2">
        <f t="shared" si="833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tr">
        <f t="shared" si="835"/>
        <v>profit</v>
      </c>
      <c r="P13316" s="2" t="s">
        <v>34</v>
      </c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834"/>
        <v>Good Sales</v>
      </c>
      <c r="F13317" s="2">
        <v>0.3</v>
      </c>
      <c r="G13317" s="2">
        <f t="shared" si="832"/>
        <v>504.21600000000001</v>
      </c>
      <c r="H13317" s="2">
        <f t="shared" si="833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tr">
        <f t="shared" si="835"/>
        <v>loss</v>
      </c>
      <c r="P13317" s="2" t="s">
        <v>17</v>
      </c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834"/>
        <v>Good Sales</v>
      </c>
      <c r="F13318" s="2">
        <v>0.13</v>
      </c>
      <c r="G13318" s="2">
        <f t="shared" si="832"/>
        <v>626.71699999999998</v>
      </c>
      <c r="H13318" s="2">
        <f t="shared" si="833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tr">
        <f t="shared" si="835"/>
        <v>loss</v>
      </c>
      <c r="P13318" s="2" t="s">
        <v>48</v>
      </c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834"/>
        <v>Good Sales</v>
      </c>
      <c r="F13319" s="2">
        <v>0.17</v>
      </c>
      <c r="G13319" s="2">
        <f t="shared" si="832"/>
        <v>399.33850000000007</v>
      </c>
      <c r="H13319" s="2">
        <f t="shared" si="833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tr">
        <f t="shared" si="835"/>
        <v>loss</v>
      </c>
      <c r="P13319" s="2" t="s">
        <v>39</v>
      </c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834"/>
        <v>Good Sales</v>
      </c>
      <c r="F13320" s="2">
        <v>0.02</v>
      </c>
      <c r="G13320" s="2">
        <f t="shared" si="832"/>
        <v>33.549399999999999</v>
      </c>
      <c r="H13320" s="2">
        <f t="shared" si="833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tr">
        <f t="shared" si="835"/>
        <v>loss</v>
      </c>
      <c r="P13320" s="2" t="s">
        <v>17</v>
      </c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834"/>
        <v>Good Sales</v>
      </c>
      <c r="F13321" s="2">
        <v>0.24</v>
      </c>
      <c r="G13321" s="2">
        <f t="shared" si="832"/>
        <v>372.55919999999998</v>
      </c>
      <c r="H13321" s="2">
        <f t="shared" si="833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tr">
        <f t="shared" si="835"/>
        <v>loss</v>
      </c>
      <c r="P13321" s="2" t="s">
        <v>39</v>
      </c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834"/>
        <v>concerning</v>
      </c>
      <c r="F13322" s="2">
        <v>0.17</v>
      </c>
      <c r="G13322" s="2">
        <f t="shared" si="832"/>
        <v>52.5657</v>
      </c>
      <c r="H13322" s="2">
        <f t="shared" si="833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tr">
        <f t="shared" si="835"/>
        <v>loss</v>
      </c>
      <c r="P13322" s="2" t="s">
        <v>39</v>
      </c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834"/>
        <v>Good Sales</v>
      </c>
      <c r="F13323" s="2">
        <v>0.16</v>
      </c>
      <c r="G13323" s="2">
        <f t="shared" si="832"/>
        <v>552.88800000000003</v>
      </c>
      <c r="H13323" s="2">
        <f t="shared" si="833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tr">
        <f t="shared" si="835"/>
        <v>profit</v>
      </c>
      <c r="P13323" s="2" t="s">
        <v>48</v>
      </c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834"/>
        <v>Good Sales</v>
      </c>
      <c r="F13324" s="2">
        <v>0.44</v>
      </c>
      <c r="G13324" s="2">
        <f t="shared" si="832"/>
        <v>609.98079999999993</v>
      </c>
      <c r="H13324" s="2">
        <f t="shared" si="833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tr">
        <f t="shared" si="835"/>
        <v>loss</v>
      </c>
      <c r="P13324" s="2" t="s">
        <v>23</v>
      </c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834"/>
        <v>Good Sales</v>
      </c>
      <c r="F13325" s="2">
        <v>0.35</v>
      </c>
      <c r="G13325" s="2">
        <f t="shared" si="832"/>
        <v>1679.566</v>
      </c>
      <c r="H13325" s="2">
        <f t="shared" si="833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tr">
        <f t="shared" si="835"/>
        <v>loss</v>
      </c>
      <c r="P13325" s="2" t="s">
        <v>23</v>
      </c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834"/>
        <v>Good Sales</v>
      </c>
      <c r="F13326" s="2">
        <v>0.23</v>
      </c>
      <c r="G13326" s="2">
        <f t="shared" si="832"/>
        <v>260.17140000000001</v>
      </c>
      <c r="H13326" s="2">
        <f t="shared" si="833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tr">
        <f t="shared" si="835"/>
        <v>loss</v>
      </c>
      <c r="P13326" s="2" t="s">
        <v>17</v>
      </c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834"/>
        <v>Good Sales</v>
      </c>
      <c r="F13327" s="2">
        <v>0.1</v>
      </c>
      <c r="G13327" s="2">
        <f t="shared" si="832"/>
        <v>269.45100000000002</v>
      </c>
      <c r="H13327" s="2">
        <f t="shared" si="833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tr">
        <f t="shared" si="835"/>
        <v>loss</v>
      </c>
      <c r="P13327" s="2" t="s">
        <v>48</v>
      </c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834"/>
        <v>Good Sales</v>
      </c>
      <c r="F13328" s="2">
        <v>0.49</v>
      </c>
      <c r="G13328" s="2">
        <f t="shared" si="832"/>
        <v>1814.8669</v>
      </c>
      <c r="H13328" s="2">
        <f t="shared" si="833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tr">
        <f t="shared" si="835"/>
        <v>loss</v>
      </c>
      <c r="P13328" s="2" t="s">
        <v>34</v>
      </c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834"/>
        <v>Good Sales</v>
      </c>
      <c r="F13329" s="2">
        <v>0.04</v>
      </c>
      <c r="G13329" s="2">
        <f t="shared" si="832"/>
        <v>174.54240000000001</v>
      </c>
      <c r="H13329" s="2">
        <f t="shared" si="833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tr">
        <f t="shared" si="835"/>
        <v>profit</v>
      </c>
      <c r="P13329" s="2" t="s">
        <v>34</v>
      </c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834"/>
        <v>Good Sales</v>
      </c>
      <c r="F13330" s="2">
        <v>7.0000000000000007E-2</v>
      </c>
      <c r="G13330" s="2">
        <f t="shared" si="832"/>
        <v>60.666200000000003</v>
      </c>
      <c r="H13330" s="2">
        <f t="shared" si="833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tr">
        <f t="shared" si="835"/>
        <v>loss</v>
      </c>
      <c r="P13330" s="2" t="s">
        <v>23</v>
      </c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834"/>
        <v>Good Sales</v>
      </c>
      <c r="F13331" s="2">
        <v>0.14000000000000001</v>
      </c>
      <c r="G13331" s="2">
        <f t="shared" si="832"/>
        <v>689.98580000000015</v>
      </c>
      <c r="H13331" s="2">
        <f t="shared" si="833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tr">
        <f t="shared" si="835"/>
        <v>profit</v>
      </c>
      <c r="P13331" s="2" t="s">
        <v>34</v>
      </c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834"/>
        <v>Good Sales</v>
      </c>
      <c r="F13332" s="2">
        <v>0.48</v>
      </c>
      <c r="G13332" s="2">
        <f t="shared" si="832"/>
        <v>2180.6735999999996</v>
      </c>
      <c r="H13332" s="2">
        <f t="shared" si="833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tr">
        <f t="shared" si="835"/>
        <v>profit</v>
      </c>
      <c r="P13332" s="2" t="s">
        <v>39</v>
      </c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834"/>
        <v>Good Sales</v>
      </c>
      <c r="F13333" s="2">
        <v>0.14000000000000001</v>
      </c>
      <c r="G13333" s="2">
        <f t="shared" si="832"/>
        <v>674.51440000000002</v>
      </c>
      <c r="H13333" s="2">
        <f t="shared" si="833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tr">
        <f t="shared" si="835"/>
        <v>profit</v>
      </c>
      <c r="P13333" s="2" t="s">
        <v>17</v>
      </c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834"/>
        <v>Good Sales</v>
      </c>
      <c r="F13334" s="2">
        <v>0.25</v>
      </c>
      <c r="G13334" s="2">
        <f t="shared" si="832"/>
        <v>1069.5225</v>
      </c>
      <c r="H13334" s="2">
        <f t="shared" si="833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tr">
        <f t="shared" si="835"/>
        <v>loss</v>
      </c>
      <c r="P13334" s="2" t="s">
        <v>28</v>
      </c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834"/>
        <v>Good Sales</v>
      </c>
      <c r="F13335" s="2">
        <v>0.38</v>
      </c>
      <c r="G13335" s="2">
        <f t="shared" si="832"/>
        <v>1672.2203999999999</v>
      </c>
      <c r="H13335" s="2">
        <f t="shared" si="833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tr">
        <f t="shared" si="835"/>
        <v>loss</v>
      </c>
      <c r="P13335" s="2" t="s">
        <v>28</v>
      </c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834"/>
        <v>Good Sales</v>
      </c>
      <c r="F13336" s="2">
        <v>0.46</v>
      </c>
      <c r="G13336" s="2">
        <f t="shared" si="832"/>
        <v>1395.7596000000001</v>
      </c>
      <c r="H13336" s="2">
        <f t="shared" si="833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tr">
        <f t="shared" si="835"/>
        <v>loss</v>
      </c>
      <c r="P13336" s="2" t="s">
        <v>34</v>
      </c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834"/>
        <v>Good Sales</v>
      </c>
      <c r="F13337" s="2">
        <v>0.3</v>
      </c>
      <c r="G13337" s="2">
        <f t="shared" si="832"/>
        <v>1272.606</v>
      </c>
      <c r="H13337" s="2">
        <f t="shared" si="833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tr">
        <f t="shared" si="835"/>
        <v>loss</v>
      </c>
      <c r="P13337" s="2" t="s">
        <v>34</v>
      </c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834"/>
        <v>Good Sales</v>
      </c>
      <c r="F13338" s="2">
        <v>0.19</v>
      </c>
      <c r="G13338" s="2">
        <f t="shared" si="832"/>
        <v>516.16730000000007</v>
      </c>
      <c r="H13338" s="2">
        <f t="shared" si="833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tr">
        <f t="shared" si="835"/>
        <v>loss</v>
      </c>
      <c r="P13338" s="2" t="s">
        <v>28</v>
      </c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834"/>
        <v>Good Sales</v>
      </c>
      <c r="F13339" s="2">
        <v>0.49</v>
      </c>
      <c r="G13339" s="2">
        <f t="shared" si="832"/>
        <v>1341.2574000000002</v>
      </c>
      <c r="H13339" s="2">
        <f t="shared" si="833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tr">
        <f t="shared" si="835"/>
        <v>loss</v>
      </c>
      <c r="P13339" s="2" t="s">
        <v>23</v>
      </c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834"/>
        <v>Good Sales</v>
      </c>
      <c r="F13340" s="2">
        <v>0.01</v>
      </c>
      <c r="G13340" s="2">
        <f t="shared" si="832"/>
        <v>28.566399999999998</v>
      </c>
      <c r="H13340" s="2">
        <f t="shared" si="833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tr">
        <f t="shared" si="835"/>
        <v>profit</v>
      </c>
      <c r="P13340" s="2" t="s">
        <v>34</v>
      </c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834"/>
        <v>Good Sales</v>
      </c>
      <c r="F13341" s="2">
        <v>0.42</v>
      </c>
      <c r="G13341" s="2">
        <f t="shared" si="832"/>
        <v>2092.4231999999997</v>
      </c>
      <c r="H13341" s="2">
        <f t="shared" si="833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tr">
        <f t="shared" si="835"/>
        <v>loss</v>
      </c>
      <c r="P13341" s="2" t="s">
        <v>23</v>
      </c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834"/>
        <v>concerning</v>
      </c>
      <c r="F13342" s="2">
        <v>0.14000000000000001</v>
      </c>
      <c r="G13342" s="2">
        <f t="shared" si="832"/>
        <v>85.614200000000011</v>
      </c>
      <c r="H13342" s="2">
        <f t="shared" si="833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tr">
        <f t="shared" si="835"/>
        <v>loss</v>
      </c>
      <c r="P13342" s="2" t="s">
        <v>34</v>
      </c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834"/>
        <v>Good Sales</v>
      </c>
      <c r="F13343" s="2">
        <v>0.41</v>
      </c>
      <c r="G13343" s="2">
        <f t="shared" si="832"/>
        <v>1659.4708999999998</v>
      </c>
      <c r="H13343" s="2">
        <f t="shared" si="833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tr">
        <f t="shared" si="835"/>
        <v>profit</v>
      </c>
      <c r="P13343" s="2" t="s">
        <v>23</v>
      </c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834"/>
        <v>Good Sales</v>
      </c>
      <c r="F13344" s="2">
        <v>0.08</v>
      </c>
      <c r="G13344" s="2">
        <f t="shared" si="832"/>
        <v>115.1384</v>
      </c>
      <c r="H13344" s="2">
        <f t="shared" si="833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tr">
        <f t="shared" si="835"/>
        <v>loss</v>
      </c>
      <c r="P13344" s="2" t="s">
        <v>23</v>
      </c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834"/>
        <v>Good Sales</v>
      </c>
      <c r="F13345" s="2">
        <v>0.17</v>
      </c>
      <c r="G13345" s="2">
        <f t="shared" si="832"/>
        <v>317.90170000000001</v>
      </c>
      <c r="H13345" s="2">
        <f t="shared" si="833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tr">
        <f t="shared" si="835"/>
        <v>loss</v>
      </c>
      <c r="P13345" s="2" t="s">
        <v>34</v>
      </c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834"/>
        <v>concerning</v>
      </c>
      <c r="F13346" s="2">
        <v>0.03</v>
      </c>
      <c r="G13346" s="2">
        <f t="shared" si="832"/>
        <v>14.8383</v>
      </c>
      <c r="H13346" s="2">
        <f t="shared" si="833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tr">
        <f t="shared" si="835"/>
        <v>loss</v>
      </c>
      <c r="P13346" s="2" t="s">
        <v>23</v>
      </c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834"/>
        <v>Good Sales</v>
      </c>
      <c r="F13347" s="2">
        <v>0.1</v>
      </c>
      <c r="G13347" s="2">
        <f t="shared" si="832"/>
        <v>182.27100000000002</v>
      </c>
      <c r="H13347" s="2">
        <f t="shared" si="833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tr">
        <f t="shared" si="835"/>
        <v>loss</v>
      </c>
      <c r="P13347" s="2" t="s">
        <v>34</v>
      </c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834"/>
        <v>Good Sales</v>
      </c>
      <c r="F13348" s="2">
        <v>0.3</v>
      </c>
      <c r="G13348" s="2">
        <f t="shared" si="832"/>
        <v>1486.4219999999998</v>
      </c>
      <c r="H13348" s="2">
        <f t="shared" si="833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tr">
        <f t="shared" si="835"/>
        <v>loss</v>
      </c>
      <c r="P13348" s="2" t="s">
        <v>39</v>
      </c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834"/>
        <v>Good Sales</v>
      </c>
      <c r="F13349" s="2">
        <v>0.38</v>
      </c>
      <c r="G13349" s="2">
        <f t="shared" si="832"/>
        <v>777.34320000000002</v>
      </c>
      <c r="H13349" s="2">
        <f t="shared" si="833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tr">
        <f t="shared" si="835"/>
        <v>loss</v>
      </c>
      <c r="P13349" s="2" t="s">
        <v>34</v>
      </c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834"/>
        <v>Good Sales</v>
      </c>
      <c r="F13350" s="2">
        <v>0.46</v>
      </c>
      <c r="G13350" s="2">
        <f t="shared" si="832"/>
        <v>1555.4762000000001</v>
      </c>
      <c r="H13350" s="2">
        <f t="shared" si="833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tr">
        <f t="shared" si="835"/>
        <v>loss</v>
      </c>
      <c r="P13350" s="2" t="s">
        <v>28</v>
      </c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834"/>
        <v>concerning</v>
      </c>
      <c r="F13351" s="2">
        <v>0.06</v>
      </c>
      <c r="G13351" s="2">
        <f t="shared" si="832"/>
        <v>41.489399999999996</v>
      </c>
      <c r="H13351" s="2">
        <f t="shared" si="833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tr">
        <f t="shared" si="835"/>
        <v>loss</v>
      </c>
      <c r="P13351" s="2" t="s">
        <v>17</v>
      </c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834"/>
        <v>Good Sales</v>
      </c>
      <c r="F13352" s="2">
        <v>7.0000000000000007E-2</v>
      </c>
      <c r="G13352" s="2">
        <f t="shared" si="832"/>
        <v>323.41680000000002</v>
      </c>
      <c r="H13352" s="2">
        <f t="shared" si="833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tr">
        <f t="shared" si="835"/>
        <v>profit</v>
      </c>
      <c r="P13352" s="2" t="s">
        <v>48</v>
      </c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834"/>
        <v>Good Sales</v>
      </c>
      <c r="F13353" s="2">
        <v>0.47</v>
      </c>
      <c r="G13353" s="2">
        <f t="shared" si="832"/>
        <v>1953.2964999999997</v>
      </c>
      <c r="H13353" s="2">
        <f t="shared" si="833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tr">
        <f t="shared" si="835"/>
        <v>loss</v>
      </c>
      <c r="P13353" s="2" t="s">
        <v>28</v>
      </c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834"/>
        <v>Good Sales</v>
      </c>
      <c r="F13354" s="2">
        <v>0.38</v>
      </c>
      <c r="G13354" s="2">
        <f t="shared" si="832"/>
        <v>757.27919999999995</v>
      </c>
      <c r="H13354" s="2">
        <f t="shared" si="833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tr">
        <f t="shared" si="835"/>
        <v>loss</v>
      </c>
      <c r="P13354" s="2" t="s">
        <v>17</v>
      </c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834"/>
        <v>Good Sales</v>
      </c>
      <c r="F13355" s="2">
        <v>0.27</v>
      </c>
      <c r="G13355" s="2">
        <f t="shared" si="832"/>
        <v>488.01690000000002</v>
      </c>
      <c r="H13355" s="2">
        <f t="shared" si="833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tr">
        <f t="shared" si="835"/>
        <v>loss</v>
      </c>
      <c r="P13355" s="2" t="s">
        <v>28</v>
      </c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834"/>
        <v>Good Sales</v>
      </c>
      <c r="F13356" s="2">
        <v>0.24</v>
      </c>
      <c r="G13356" s="2">
        <f t="shared" si="832"/>
        <v>532.34640000000002</v>
      </c>
      <c r="H13356" s="2">
        <f t="shared" si="833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tr">
        <f t="shared" si="835"/>
        <v>loss</v>
      </c>
      <c r="P13356" s="2" t="s">
        <v>34</v>
      </c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834"/>
        <v>Good Sales</v>
      </c>
      <c r="F13357" s="2">
        <v>0.08</v>
      </c>
      <c r="G13357" s="2">
        <f t="shared" si="832"/>
        <v>165.2936</v>
      </c>
      <c r="H13357" s="2">
        <f t="shared" si="833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tr">
        <f t="shared" si="835"/>
        <v>loss</v>
      </c>
      <c r="P13357" s="2" t="s">
        <v>28</v>
      </c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834"/>
        <v>Good Sales</v>
      </c>
      <c r="F13358" s="2">
        <v>0.19</v>
      </c>
      <c r="G13358" s="2">
        <f t="shared" si="832"/>
        <v>259.24549999999999</v>
      </c>
      <c r="H13358" s="2">
        <f t="shared" si="833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tr">
        <f t="shared" si="835"/>
        <v>loss</v>
      </c>
      <c r="P13358" s="2" t="s">
        <v>34</v>
      </c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834"/>
        <v>Good Sales</v>
      </c>
      <c r="F13359" s="2">
        <v>0.19</v>
      </c>
      <c r="G13359" s="2">
        <f t="shared" si="832"/>
        <v>941.47849999999994</v>
      </c>
      <c r="H13359" s="2">
        <f t="shared" si="833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tr">
        <f t="shared" si="835"/>
        <v>profit</v>
      </c>
      <c r="P13359" s="2" t="s">
        <v>48</v>
      </c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834"/>
        <v>Good Sales</v>
      </c>
      <c r="F13360" s="2">
        <v>0.32</v>
      </c>
      <c r="G13360" s="2">
        <f t="shared" si="832"/>
        <v>1302.9376</v>
      </c>
      <c r="H13360" s="2">
        <f t="shared" si="833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tr">
        <f t="shared" si="835"/>
        <v>loss</v>
      </c>
      <c r="P13360" s="2" t="s">
        <v>28</v>
      </c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834"/>
        <v>Good Sales</v>
      </c>
      <c r="F13361" s="2">
        <v>0.3</v>
      </c>
      <c r="G13361" s="2">
        <f t="shared" si="832"/>
        <v>423.84599999999995</v>
      </c>
      <c r="H13361" s="2">
        <f t="shared" si="833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tr">
        <f t="shared" si="835"/>
        <v>loss</v>
      </c>
      <c r="P13361" s="2" t="s">
        <v>23</v>
      </c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834"/>
        <v>Good Sales</v>
      </c>
      <c r="F13362" s="2">
        <v>0.03</v>
      </c>
      <c r="G13362" s="2">
        <f t="shared" si="832"/>
        <v>147.31349999999998</v>
      </c>
      <c r="H13362" s="2">
        <f t="shared" si="833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tr">
        <f t="shared" si="835"/>
        <v>loss</v>
      </c>
      <c r="P13362" s="2" t="s">
        <v>28</v>
      </c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834"/>
        <v>concerning</v>
      </c>
      <c r="F13363" s="2">
        <v>0.42</v>
      </c>
      <c r="G13363" s="2">
        <f t="shared" si="832"/>
        <v>73.961999999999989</v>
      </c>
      <c r="H13363" s="2">
        <f t="shared" si="833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tr">
        <f t="shared" si="835"/>
        <v>loss</v>
      </c>
      <c r="P13363" s="2" t="s">
        <v>48</v>
      </c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834"/>
        <v>Good Sales</v>
      </c>
      <c r="F13364" s="2">
        <v>0.47</v>
      </c>
      <c r="G13364" s="2">
        <f t="shared" si="832"/>
        <v>1055.4789999999998</v>
      </c>
      <c r="H13364" s="2">
        <f t="shared" si="833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tr">
        <f t="shared" si="835"/>
        <v>loss</v>
      </c>
      <c r="P13364" s="2" t="s">
        <v>39</v>
      </c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834"/>
        <v>Good Sales</v>
      </c>
      <c r="F13365" s="2">
        <v>0.39</v>
      </c>
      <c r="G13365" s="2">
        <f t="shared" si="832"/>
        <v>1127.2872</v>
      </c>
      <c r="H13365" s="2">
        <f t="shared" si="833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tr">
        <f t="shared" si="835"/>
        <v>loss</v>
      </c>
      <c r="P13365" s="2" t="s">
        <v>17</v>
      </c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834"/>
        <v>concerning</v>
      </c>
      <c r="F13366" s="2">
        <v>0.09</v>
      </c>
      <c r="G13366" s="2">
        <f t="shared" si="832"/>
        <v>25.575300000000002</v>
      </c>
      <c r="H13366" s="2">
        <f t="shared" si="833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tr">
        <f t="shared" si="835"/>
        <v>loss</v>
      </c>
      <c r="P13366" s="2" t="s">
        <v>48</v>
      </c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834"/>
        <v>Good Sales</v>
      </c>
      <c r="F13367" s="2">
        <v>0.09</v>
      </c>
      <c r="G13367" s="2">
        <f t="shared" si="832"/>
        <v>80.017200000000003</v>
      </c>
      <c r="H13367" s="2">
        <f t="shared" si="833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tr">
        <f t="shared" si="835"/>
        <v>loss</v>
      </c>
      <c r="P13367" s="2" t="s">
        <v>28</v>
      </c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834"/>
        <v>Good Sales</v>
      </c>
      <c r="F13368" s="2">
        <v>0.36</v>
      </c>
      <c r="G13368" s="2">
        <f t="shared" si="832"/>
        <v>491.34239999999994</v>
      </c>
      <c r="H13368" s="2">
        <f t="shared" si="833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tr">
        <f t="shared" si="835"/>
        <v>loss</v>
      </c>
      <c r="P13368" s="2" t="s">
        <v>34</v>
      </c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834"/>
        <v>Good Sales</v>
      </c>
      <c r="F13369" s="2">
        <v>0.22</v>
      </c>
      <c r="G13369" s="2">
        <f t="shared" si="832"/>
        <v>798.40420000000006</v>
      </c>
      <c r="H13369" s="2">
        <f t="shared" si="833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tr">
        <f t="shared" si="835"/>
        <v>loss</v>
      </c>
      <c r="P13369" s="2" t="s">
        <v>17</v>
      </c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834"/>
        <v>Good Sales</v>
      </c>
      <c r="F13370" s="2">
        <v>0.39</v>
      </c>
      <c r="G13370" s="2">
        <f t="shared" si="832"/>
        <v>1834.8486</v>
      </c>
      <c r="H13370" s="2">
        <f t="shared" si="833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tr">
        <f t="shared" si="835"/>
        <v>profit</v>
      </c>
      <c r="P13370" s="2" t="s">
        <v>48</v>
      </c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834"/>
        <v>Good Sales</v>
      </c>
      <c r="F13371" s="2">
        <v>0.04</v>
      </c>
      <c r="G13371" s="2">
        <f t="shared" si="832"/>
        <v>126.4088</v>
      </c>
      <c r="H13371" s="2">
        <f t="shared" si="833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tr">
        <f t="shared" si="835"/>
        <v>loss</v>
      </c>
      <c r="P13371" s="2" t="s">
        <v>28</v>
      </c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834"/>
        <v>Good Sales</v>
      </c>
      <c r="F13372" s="2">
        <v>0.36</v>
      </c>
      <c r="G13372" s="2">
        <f t="shared" si="832"/>
        <v>1028.5344</v>
      </c>
      <c r="H13372" s="2">
        <f t="shared" si="833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tr">
        <f t="shared" si="835"/>
        <v>loss</v>
      </c>
      <c r="P13372" s="2" t="s">
        <v>39</v>
      </c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834"/>
        <v>Good Sales</v>
      </c>
      <c r="F13373" s="2">
        <v>0.21</v>
      </c>
      <c r="G13373" s="2">
        <f t="shared" si="832"/>
        <v>573.3252</v>
      </c>
      <c r="H13373" s="2">
        <f t="shared" si="833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tr">
        <f t="shared" si="835"/>
        <v>loss</v>
      </c>
      <c r="P13373" s="2" t="s">
        <v>17</v>
      </c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834"/>
        <v>Good Sales</v>
      </c>
      <c r="F13374" s="2">
        <v>0.02</v>
      </c>
      <c r="G13374" s="2">
        <f t="shared" si="832"/>
        <v>36.369</v>
      </c>
      <c r="H13374" s="2">
        <f t="shared" si="833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tr">
        <f t="shared" si="835"/>
        <v>loss</v>
      </c>
      <c r="P13374" s="2" t="s">
        <v>17</v>
      </c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834"/>
        <v>Good Sales</v>
      </c>
      <c r="F13375" s="2">
        <v>0.27</v>
      </c>
      <c r="G13375" s="2">
        <f t="shared" si="832"/>
        <v>1122.066</v>
      </c>
      <c r="H13375" s="2">
        <f t="shared" si="833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tr">
        <f t="shared" si="835"/>
        <v>loss</v>
      </c>
      <c r="P13375" s="2" t="s">
        <v>23</v>
      </c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834"/>
        <v>Good Sales</v>
      </c>
      <c r="F13376" s="2">
        <v>0.35</v>
      </c>
      <c r="G13376" s="2">
        <f t="shared" si="832"/>
        <v>962.41600000000005</v>
      </c>
      <c r="H13376" s="2">
        <f t="shared" si="833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tr">
        <f t="shared" si="835"/>
        <v>loss</v>
      </c>
      <c r="P13376" s="2" t="s">
        <v>28</v>
      </c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834"/>
        <v>Good Sales</v>
      </c>
      <c r="F13377" s="2">
        <v>0.26</v>
      </c>
      <c r="G13377" s="2">
        <f t="shared" si="832"/>
        <v>319.15260000000001</v>
      </c>
      <c r="H13377" s="2">
        <f t="shared" si="833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tr">
        <f t="shared" si="835"/>
        <v>loss</v>
      </c>
      <c r="P13377" s="2" t="s">
        <v>48</v>
      </c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834"/>
        <v>concerning</v>
      </c>
      <c r="F13378" s="2">
        <v>0.06</v>
      </c>
      <c r="G13378" s="2">
        <f t="shared" ref="G13378:G13441" si="836">D13378*F13378</f>
        <v>46.228200000000001</v>
      </c>
      <c r="H13378" s="2">
        <f t="shared" ref="H13378:H13441" si="837">D13378-G13378</f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tr">
        <f t="shared" si="835"/>
        <v>loss</v>
      </c>
      <c r="P13378" s="2" t="s">
        <v>17</v>
      </c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838">IF(D13379&gt;800,"Good Sales","concerning")</f>
        <v>Good Sales</v>
      </c>
      <c r="F13379" s="2">
        <v>0.41</v>
      </c>
      <c r="G13379" s="2">
        <f t="shared" si="836"/>
        <v>2020.8941</v>
      </c>
      <c r="H13379" s="2">
        <f t="shared" si="837"/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tr">
        <f t="shared" ref="O13379:O13442" si="839">IF(N13379&gt;800,"profit","loss")</f>
        <v>profit</v>
      </c>
      <c r="P13379" s="2" t="s">
        <v>23</v>
      </c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838"/>
        <v>concerning</v>
      </c>
      <c r="F13380" s="2">
        <v>0.16</v>
      </c>
      <c r="G13380" s="2">
        <f t="shared" si="836"/>
        <v>29.699200000000001</v>
      </c>
      <c r="H13380" s="2">
        <f t="shared" si="837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tr">
        <f t="shared" si="839"/>
        <v>loss</v>
      </c>
      <c r="P13380" s="2" t="s">
        <v>48</v>
      </c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838"/>
        <v>Good Sales</v>
      </c>
      <c r="F13381" s="2">
        <v>0.46</v>
      </c>
      <c r="G13381" s="2">
        <f t="shared" si="836"/>
        <v>2149.9755999999998</v>
      </c>
      <c r="H13381" s="2">
        <f t="shared" si="837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tr">
        <f t="shared" si="839"/>
        <v>profit</v>
      </c>
      <c r="P13381" s="2" t="s">
        <v>28</v>
      </c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838"/>
        <v>Good Sales</v>
      </c>
      <c r="F13382" s="2">
        <v>0.45</v>
      </c>
      <c r="G13382" s="2">
        <f t="shared" si="836"/>
        <v>526.3605</v>
      </c>
      <c r="H13382" s="2">
        <f t="shared" si="837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tr">
        <f t="shared" si="839"/>
        <v>loss</v>
      </c>
      <c r="P13382" s="2" t="s">
        <v>17</v>
      </c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838"/>
        <v>Good Sales</v>
      </c>
      <c r="F13383" s="2">
        <v>0.1</v>
      </c>
      <c r="G13383" s="2">
        <f t="shared" si="836"/>
        <v>332.19900000000001</v>
      </c>
      <c r="H13383" s="2">
        <f t="shared" si="837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tr">
        <f t="shared" si="839"/>
        <v>profit</v>
      </c>
      <c r="P13383" s="2" t="s">
        <v>17</v>
      </c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838"/>
        <v>Good Sales</v>
      </c>
      <c r="F13384" s="2">
        <v>0.24</v>
      </c>
      <c r="G13384" s="2">
        <f t="shared" si="836"/>
        <v>378.60239999999999</v>
      </c>
      <c r="H13384" s="2">
        <f t="shared" si="837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tr">
        <f t="shared" si="839"/>
        <v>loss</v>
      </c>
      <c r="P13384" s="2" t="s">
        <v>17</v>
      </c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838"/>
        <v>Good Sales</v>
      </c>
      <c r="F13385" s="2">
        <v>7.0000000000000007E-2</v>
      </c>
      <c r="G13385" s="2">
        <f t="shared" si="836"/>
        <v>301.91489999999999</v>
      </c>
      <c r="H13385" s="2">
        <f t="shared" si="837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tr">
        <f t="shared" si="839"/>
        <v>loss</v>
      </c>
      <c r="P13385" s="2" t="s">
        <v>34</v>
      </c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838"/>
        <v>Good Sales</v>
      </c>
      <c r="F13386" s="2">
        <v>0.34</v>
      </c>
      <c r="G13386" s="2">
        <f t="shared" si="836"/>
        <v>939.37920000000008</v>
      </c>
      <c r="H13386" s="2">
        <f t="shared" si="837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tr">
        <f t="shared" si="839"/>
        <v>loss</v>
      </c>
      <c r="P13386" s="2" t="s">
        <v>39</v>
      </c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838"/>
        <v>concerning</v>
      </c>
      <c r="F13387" s="2">
        <v>0.43</v>
      </c>
      <c r="G13387" s="2">
        <f t="shared" si="836"/>
        <v>340.20739999999995</v>
      </c>
      <c r="H13387" s="2">
        <f t="shared" si="837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tr">
        <f t="shared" si="839"/>
        <v>loss</v>
      </c>
      <c r="P13387" s="2" t="s">
        <v>28</v>
      </c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838"/>
        <v>Good Sales</v>
      </c>
      <c r="F13388" s="2">
        <v>0.32</v>
      </c>
      <c r="G13388" s="2">
        <f t="shared" si="836"/>
        <v>455.10080000000005</v>
      </c>
      <c r="H13388" s="2">
        <f t="shared" si="837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tr">
        <f t="shared" si="839"/>
        <v>loss</v>
      </c>
      <c r="P13388" s="2" t="s">
        <v>28</v>
      </c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838"/>
        <v>Good Sales</v>
      </c>
      <c r="F13389" s="2">
        <v>0.13</v>
      </c>
      <c r="G13389" s="2">
        <f t="shared" si="836"/>
        <v>217.0428</v>
      </c>
      <c r="H13389" s="2">
        <f t="shared" si="837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tr">
        <f t="shared" si="839"/>
        <v>loss</v>
      </c>
      <c r="P13389" s="2" t="s">
        <v>34</v>
      </c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838"/>
        <v>Good Sales</v>
      </c>
      <c r="F13390" s="2">
        <v>0.04</v>
      </c>
      <c r="G13390" s="2">
        <f t="shared" si="836"/>
        <v>177.64080000000001</v>
      </c>
      <c r="H13390" s="2">
        <f t="shared" si="837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tr">
        <f t="shared" si="839"/>
        <v>loss</v>
      </c>
      <c r="P13390" s="2" t="s">
        <v>17</v>
      </c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838"/>
        <v>Good Sales</v>
      </c>
      <c r="F13391" s="2">
        <v>0.03</v>
      </c>
      <c r="G13391" s="2">
        <f t="shared" si="836"/>
        <v>115.7106</v>
      </c>
      <c r="H13391" s="2">
        <f t="shared" si="837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tr">
        <f t="shared" si="839"/>
        <v>loss</v>
      </c>
      <c r="P13391" s="2" t="s">
        <v>48</v>
      </c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838"/>
        <v>Good Sales</v>
      </c>
      <c r="F13392" s="2">
        <v>0.31</v>
      </c>
      <c r="G13392" s="2">
        <f t="shared" si="836"/>
        <v>1291.1437999999998</v>
      </c>
      <c r="H13392" s="2">
        <f t="shared" si="837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tr">
        <f t="shared" si="839"/>
        <v>loss</v>
      </c>
      <c r="P13392" s="2" t="s">
        <v>23</v>
      </c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838"/>
        <v>concerning</v>
      </c>
      <c r="F13393" s="2">
        <v>0.48</v>
      </c>
      <c r="G13393" s="2">
        <f t="shared" si="836"/>
        <v>170.89920000000001</v>
      </c>
      <c r="H13393" s="2">
        <f t="shared" si="837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tr">
        <f t="shared" si="839"/>
        <v>loss</v>
      </c>
      <c r="P13393" s="2" t="s">
        <v>34</v>
      </c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838"/>
        <v>Good Sales</v>
      </c>
      <c r="F13394" s="2">
        <v>0.35</v>
      </c>
      <c r="G13394" s="2">
        <f t="shared" si="836"/>
        <v>1027.6105</v>
      </c>
      <c r="H13394" s="2">
        <f t="shared" si="837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tr">
        <f t="shared" si="839"/>
        <v>loss</v>
      </c>
      <c r="P13394" s="2" t="s">
        <v>17</v>
      </c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838"/>
        <v>Good Sales</v>
      </c>
      <c r="F13395" s="2">
        <v>0.37</v>
      </c>
      <c r="G13395" s="2">
        <f t="shared" si="836"/>
        <v>1848.5089</v>
      </c>
      <c r="H13395" s="2">
        <f t="shared" si="837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tr">
        <f t="shared" si="839"/>
        <v>profit</v>
      </c>
      <c r="P13395" s="2" t="s">
        <v>23</v>
      </c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838"/>
        <v>Good Sales</v>
      </c>
      <c r="F13396" s="2">
        <v>0.16</v>
      </c>
      <c r="G13396" s="2">
        <f t="shared" si="836"/>
        <v>631.59680000000003</v>
      </c>
      <c r="H13396" s="2">
        <f t="shared" si="837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tr">
        <f t="shared" si="839"/>
        <v>loss</v>
      </c>
      <c r="P13396" s="2" t="s">
        <v>34</v>
      </c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838"/>
        <v>concerning</v>
      </c>
      <c r="F13397" s="2">
        <v>0.28999999999999998</v>
      </c>
      <c r="G13397" s="2">
        <f t="shared" si="836"/>
        <v>200.52629999999999</v>
      </c>
      <c r="H13397" s="2">
        <f t="shared" si="837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tr">
        <f t="shared" si="839"/>
        <v>loss</v>
      </c>
      <c r="P13397" s="2" t="s">
        <v>39</v>
      </c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838"/>
        <v>Good Sales</v>
      </c>
      <c r="F13398" s="2">
        <v>0.16</v>
      </c>
      <c r="G13398" s="2">
        <f t="shared" si="836"/>
        <v>548.19360000000006</v>
      </c>
      <c r="H13398" s="2">
        <f t="shared" si="837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tr">
        <f t="shared" si="839"/>
        <v>loss</v>
      </c>
      <c r="P13398" s="2" t="s">
        <v>34</v>
      </c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838"/>
        <v>Good Sales</v>
      </c>
      <c r="F13399" s="2">
        <v>0.45</v>
      </c>
      <c r="G13399" s="2">
        <f t="shared" si="836"/>
        <v>1688.4405000000002</v>
      </c>
      <c r="H13399" s="2">
        <f t="shared" si="837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tr">
        <f t="shared" si="839"/>
        <v>loss</v>
      </c>
      <c r="P13399" s="2" t="s">
        <v>34</v>
      </c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838"/>
        <v>Good Sales</v>
      </c>
      <c r="F13400" s="2">
        <v>7.0000000000000007E-2</v>
      </c>
      <c r="G13400" s="2">
        <f t="shared" si="836"/>
        <v>183.38740000000004</v>
      </c>
      <c r="H13400" s="2">
        <f t="shared" si="837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tr">
        <f t="shared" si="839"/>
        <v>loss</v>
      </c>
      <c r="P13400" s="2" t="s">
        <v>17</v>
      </c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838"/>
        <v>concerning</v>
      </c>
      <c r="F13401" s="2">
        <v>0.32</v>
      </c>
      <c r="G13401" s="2">
        <f t="shared" si="836"/>
        <v>155.48480000000001</v>
      </c>
      <c r="H13401" s="2">
        <f t="shared" si="837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tr">
        <f t="shared" si="839"/>
        <v>loss</v>
      </c>
      <c r="P13401" s="2" t="s">
        <v>17</v>
      </c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838"/>
        <v>concerning</v>
      </c>
      <c r="F13402" s="2">
        <v>0.37</v>
      </c>
      <c r="G13402" s="2">
        <f t="shared" si="836"/>
        <v>99.885199999999998</v>
      </c>
      <c r="H13402" s="2">
        <f t="shared" si="837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tr">
        <f t="shared" si="839"/>
        <v>loss</v>
      </c>
      <c r="P13402" s="2" t="s">
        <v>28</v>
      </c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838"/>
        <v>Good Sales</v>
      </c>
      <c r="F13403" s="2">
        <v>0.35</v>
      </c>
      <c r="G13403" s="2">
        <f t="shared" si="836"/>
        <v>1643.3445000000002</v>
      </c>
      <c r="H13403" s="2">
        <f t="shared" si="837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tr">
        <f t="shared" si="839"/>
        <v>profit</v>
      </c>
      <c r="P13403" s="2" t="s">
        <v>39</v>
      </c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838"/>
        <v>Good Sales</v>
      </c>
      <c r="F13404" s="2">
        <v>0.13</v>
      </c>
      <c r="G13404" s="2">
        <f t="shared" si="836"/>
        <v>177.03659999999999</v>
      </c>
      <c r="H13404" s="2">
        <f t="shared" si="837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tr">
        <f t="shared" si="839"/>
        <v>loss</v>
      </c>
      <c r="P13404" s="2" t="s">
        <v>39</v>
      </c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838"/>
        <v>Good Sales</v>
      </c>
      <c r="F13405" s="2">
        <v>0.24</v>
      </c>
      <c r="G13405" s="2">
        <f t="shared" si="836"/>
        <v>469.66559999999998</v>
      </c>
      <c r="H13405" s="2">
        <f t="shared" si="837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tr">
        <f t="shared" si="839"/>
        <v>loss</v>
      </c>
      <c r="P13405" s="2" t="s">
        <v>28</v>
      </c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838"/>
        <v>Good Sales</v>
      </c>
      <c r="F13406" s="2">
        <v>0.33</v>
      </c>
      <c r="G13406" s="2">
        <f t="shared" si="836"/>
        <v>1318.9638</v>
      </c>
      <c r="H13406" s="2">
        <f t="shared" si="837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tr">
        <f t="shared" si="839"/>
        <v>loss</v>
      </c>
      <c r="P13406" s="2" t="s">
        <v>23</v>
      </c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838"/>
        <v>Good Sales</v>
      </c>
      <c r="F13407" s="2">
        <v>0.47</v>
      </c>
      <c r="G13407" s="2">
        <f t="shared" si="836"/>
        <v>1634.3686</v>
      </c>
      <c r="H13407" s="2">
        <f t="shared" si="837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tr">
        <f t="shared" si="839"/>
        <v>loss</v>
      </c>
      <c r="P13407" s="2" t="s">
        <v>28</v>
      </c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838"/>
        <v>Good Sales</v>
      </c>
      <c r="F13408" s="2">
        <v>0.25</v>
      </c>
      <c r="G13408" s="2">
        <f t="shared" si="836"/>
        <v>1211.4925000000001</v>
      </c>
      <c r="H13408" s="2">
        <f t="shared" si="837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tr">
        <f t="shared" si="839"/>
        <v>profit</v>
      </c>
      <c r="P13408" s="2" t="s">
        <v>28</v>
      </c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838"/>
        <v>concerning</v>
      </c>
      <c r="F13409" s="2">
        <v>0.15</v>
      </c>
      <c r="G13409" s="2">
        <f t="shared" si="836"/>
        <v>83.236499999999992</v>
      </c>
      <c r="H13409" s="2">
        <f t="shared" si="837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tr">
        <f t="shared" si="839"/>
        <v>loss</v>
      </c>
      <c r="P13409" s="2" t="s">
        <v>17</v>
      </c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838"/>
        <v>Good Sales</v>
      </c>
      <c r="F13410" s="2">
        <v>0.19</v>
      </c>
      <c r="G13410" s="2">
        <f t="shared" si="836"/>
        <v>677.14289999999994</v>
      </c>
      <c r="H13410" s="2">
        <f t="shared" si="837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tr">
        <f t="shared" si="839"/>
        <v>loss</v>
      </c>
      <c r="P13410" s="2" t="s">
        <v>39</v>
      </c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838"/>
        <v>concerning</v>
      </c>
      <c r="F13411" s="2">
        <v>0.27</v>
      </c>
      <c r="G13411" s="2">
        <f t="shared" si="836"/>
        <v>135.78840000000002</v>
      </c>
      <c r="H13411" s="2">
        <f t="shared" si="837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tr">
        <f t="shared" si="839"/>
        <v>loss</v>
      </c>
      <c r="P13411" s="2" t="s">
        <v>34</v>
      </c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838"/>
        <v>concerning</v>
      </c>
      <c r="F13412" s="2">
        <v>0.49</v>
      </c>
      <c r="G13412" s="2">
        <f t="shared" si="836"/>
        <v>49.396900000000002</v>
      </c>
      <c r="H13412" s="2">
        <f t="shared" si="837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tr">
        <f t="shared" si="839"/>
        <v>loss</v>
      </c>
      <c r="P13412" s="2" t="s">
        <v>17</v>
      </c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838"/>
        <v>concerning</v>
      </c>
      <c r="F13413" s="2">
        <v>0.31</v>
      </c>
      <c r="G13413" s="2">
        <f t="shared" si="836"/>
        <v>213.63030000000001</v>
      </c>
      <c r="H13413" s="2">
        <f t="shared" si="837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tr">
        <f t="shared" si="839"/>
        <v>loss</v>
      </c>
      <c r="P13413" s="2" t="s">
        <v>34</v>
      </c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838"/>
        <v>Good Sales</v>
      </c>
      <c r="F13414" s="2">
        <v>0.08</v>
      </c>
      <c r="G13414" s="2">
        <f t="shared" si="836"/>
        <v>249.7568</v>
      </c>
      <c r="H13414" s="2">
        <f t="shared" si="837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tr">
        <f t="shared" si="839"/>
        <v>loss</v>
      </c>
      <c r="P13414" s="2" t="s">
        <v>48</v>
      </c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838"/>
        <v>Good Sales</v>
      </c>
      <c r="F13415" s="2">
        <v>0.42</v>
      </c>
      <c r="G13415" s="2">
        <f t="shared" si="836"/>
        <v>1433.6028000000001</v>
      </c>
      <c r="H13415" s="2">
        <f t="shared" si="837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tr">
        <f t="shared" si="839"/>
        <v>loss</v>
      </c>
      <c r="P13415" s="2" t="s">
        <v>17</v>
      </c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838"/>
        <v>Good Sales</v>
      </c>
      <c r="F13416" s="2">
        <v>0.09</v>
      </c>
      <c r="G13416" s="2">
        <f t="shared" si="836"/>
        <v>202.30829999999997</v>
      </c>
      <c r="H13416" s="2">
        <f t="shared" si="837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tr">
        <f t="shared" si="839"/>
        <v>loss</v>
      </c>
      <c r="P13416" s="2" t="s">
        <v>48</v>
      </c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838"/>
        <v>concerning</v>
      </c>
      <c r="F13417" s="2">
        <v>0.02</v>
      </c>
      <c r="G13417" s="2">
        <f t="shared" si="836"/>
        <v>6.5150000000000006</v>
      </c>
      <c r="H13417" s="2">
        <f t="shared" si="837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tr">
        <f t="shared" si="839"/>
        <v>loss</v>
      </c>
      <c r="P13417" s="2" t="s">
        <v>34</v>
      </c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838"/>
        <v>Good Sales</v>
      </c>
      <c r="F13418" s="2">
        <v>0.05</v>
      </c>
      <c r="G13418" s="2">
        <f t="shared" si="836"/>
        <v>160.34450000000001</v>
      </c>
      <c r="H13418" s="2">
        <f t="shared" si="837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tr">
        <f t="shared" si="839"/>
        <v>loss</v>
      </c>
      <c r="P13418" s="2" t="s">
        <v>39</v>
      </c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838"/>
        <v>concerning</v>
      </c>
      <c r="F13419" s="2">
        <v>0.39</v>
      </c>
      <c r="G13419" s="2">
        <f t="shared" si="836"/>
        <v>202.99889999999999</v>
      </c>
      <c r="H13419" s="2">
        <f t="shared" si="837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tr">
        <f t="shared" si="839"/>
        <v>loss</v>
      </c>
      <c r="P13419" s="2" t="s">
        <v>17</v>
      </c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838"/>
        <v>concerning</v>
      </c>
      <c r="F13420" s="2">
        <v>0.45</v>
      </c>
      <c r="G13420" s="2">
        <f t="shared" si="836"/>
        <v>357.50700000000001</v>
      </c>
      <c r="H13420" s="2">
        <f t="shared" si="837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tr">
        <f t="shared" si="839"/>
        <v>loss</v>
      </c>
      <c r="P13420" s="2" t="s">
        <v>23</v>
      </c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838"/>
        <v>Good Sales</v>
      </c>
      <c r="F13421" s="2">
        <v>0.13</v>
      </c>
      <c r="G13421" s="2">
        <f t="shared" si="836"/>
        <v>339.51060000000001</v>
      </c>
      <c r="H13421" s="2">
        <f t="shared" si="837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tr">
        <f t="shared" si="839"/>
        <v>loss</v>
      </c>
      <c r="P13421" s="2" t="s">
        <v>39</v>
      </c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838"/>
        <v>Good Sales</v>
      </c>
      <c r="F13422" s="2">
        <v>0.25</v>
      </c>
      <c r="G13422" s="2">
        <f t="shared" si="836"/>
        <v>441.95749999999998</v>
      </c>
      <c r="H13422" s="2">
        <f t="shared" si="837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tr">
        <f t="shared" si="839"/>
        <v>loss</v>
      </c>
      <c r="P13422" s="2" t="s">
        <v>48</v>
      </c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838"/>
        <v>Good Sales</v>
      </c>
      <c r="F13423" s="2">
        <v>0.3</v>
      </c>
      <c r="G13423" s="2">
        <f t="shared" si="836"/>
        <v>713.18700000000001</v>
      </c>
      <c r="H13423" s="2">
        <f t="shared" si="837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tr">
        <f t="shared" si="839"/>
        <v>loss</v>
      </c>
      <c r="P13423" s="2" t="s">
        <v>28</v>
      </c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838"/>
        <v>Good Sales</v>
      </c>
      <c r="F13424" s="2">
        <v>0.21</v>
      </c>
      <c r="G13424" s="2">
        <f t="shared" si="836"/>
        <v>674.49480000000005</v>
      </c>
      <c r="H13424" s="2">
        <f t="shared" si="837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tr">
        <f t="shared" si="839"/>
        <v>loss</v>
      </c>
      <c r="P13424" s="2" t="s">
        <v>39</v>
      </c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838"/>
        <v>Good Sales</v>
      </c>
      <c r="F13425" s="2">
        <v>0.03</v>
      </c>
      <c r="G13425" s="2">
        <f t="shared" si="836"/>
        <v>26.520899999999997</v>
      </c>
      <c r="H13425" s="2">
        <f t="shared" si="837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tr">
        <f t="shared" si="839"/>
        <v>loss</v>
      </c>
      <c r="P13425" s="2" t="s">
        <v>17</v>
      </c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838"/>
        <v>Good Sales</v>
      </c>
      <c r="F13426" s="2">
        <v>0.03</v>
      </c>
      <c r="G13426" s="2">
        <f t="shared" si="836"/>
        <v>134.28389999999999</v>
      </c>
      <c r="H13426" s="2">
        <f t="shared" si="837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tr">
        <f t="shared" si="839"/>
        <v>loss</v>
      </c>
      <c r="P13426" s="2" t="s">
        <v>28</v>
      </c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838"/>
        <v>Good Sales</v>
      </c>
      <c r="F13427" s="2">
        <v>0.22</v>
      </c>
      <c r="G13427" s="2">
        <f t="shared" si="836"/>
        <v>625.11899999999991</v>
      </c>
      <c r="H13427" s="2">
        <f t="shared" si="837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tr">
        <f t="shared" si="839"/>
        <v>loss</v>
      </c>
      <c r="P13427" s="2" t="s">
        <v>23</v>
      </c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838"/>
        <v>concerning</v>
      </c>
      <c r="F13428" s="2">
        <v>0.4</v>
      </c>
      <c r="G13428" s="2">
        <f t="shared" si="836"/>
        <v>83.304000000000002</v>
      </c>
      <c r="H13428" s="2">
        <f t="shared" si="837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tr">
        <f t="shared" si="839"/>
        <v>loss</v>
      </c>
      <c r="P13428" s="2" t="s">
        <v>39</v>
      </c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838"/>
        <v>Good Sales</v>
      </c>
      <c r="F13429" s="2">
        <v>0.04</v>
      </c>
      <c r="G13429" s="2">
        <f t="shared" si="836"/>
        <v>127.1768</v>
      </c>
      <c r="H13429" s="2">
        <f t="shared" si="837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tr">
        <f t="shared" si="839"/>
        <v>loss</v>
      </c>
      <c r="P13429" s="2" t="s">
        <v>17</v>
      </c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838"/>
        <v>Good Sales</v>
      </c>
      <c r="F13430" s="2">
        <v>0.1</v>
      </c>
      <c r="G13430" s="2">
        <f t="shared" si="836"/>
        <v>236.958</v>
      </c>
      <c r="H13430" s="2">
        <f t="shared" si="837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tr">
        <f t="shared" si="839"/>
        <v>loss</v>
      </c>
      <c r="P13430" s="2" t="s">
        <v>23</v>
      </c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838"/>
        <v>Good Sales</v>
      </c>
      <c r="F13431" s="2">
        <v>0.13</v>
      </c>
      <c r="G13431" s="2">
        <f t="shared" si="836"/>
        <v>459.94390000000004</v>
      </c>
      <c r="H13431" s="2">
        <f t="shared" si="837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tr">
        <f t="shared" si="839"/>
        <v>profit</v>
      </c>
      <c r="P13431" s="2" t="s">
        <v>28</v>
      </c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838"/>
        <v>Good Sales</v>
      </c>
      <c r="F13432" s="2">
        <v>0.28000000000000003</v>
      </c>
      <c r="G13432" s="2">
        <f t="shared" si="836"/>
        <v>1103.6928000000003</v>
      </c>
      <c r="H13432" s="2">
        <f t="shared" si="837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tr">
        <f t="shared" si="839"/>
        <v>loss</v>
      </c>
      <c r="P13432" s="2" t="s">
        <v>48</v>
      </c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838"/>
        <v>Good Sales</v>
      </c>
      <c r="F13433" s="2">
        <v>0.02</v>
      </c>
      <c r="G13433" s="2">
        <f t="shared" si="836"/>
        <v>94.006799999999998</v>
      </c>
      <c r="H13433" s="2">
        <f t="shared" si="837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tr">
        <f t="shared" si="839"/>
        <v>profit</v>
      </c>
      <c r="P13433" s="2" t="s">
        <v>48</v>
      </c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838"/>
        <v>Good Sales</v>
      </c>
      <c r="F13434" s="2">
        <v>0.43</v>
      </c>
      <c r="G13434" s="2">
        <f t="shared" si="836"/>
        <v>2146.5127000000002</v>
      </c>
      <c r="H13434" s="2">
        <f t="shared" si="837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tr">
        <f t="shared" si="839"/>
        <v>profit</v>
      </c>
      <c r="P13434" s="2" t="s">
        <v>39</v>
      </c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838"/>
        <v>Good Sales</v>
      </c>
      <c r="F13435" s="2">
        <v>0.24</v>
      </c>
      <c r="G13435" s="2">
        <f t="shared" si="836"/>
        <v>670.34879999999998</v>
      </c>
      <c r="H13435" s="2">
        <f t="shared" si="837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tr">
        <f t="shared" si="839"/>
        <v>loss</v>
      </c>
      <c r="P13435" s="2" t="s">
        <v>34</v>
      </c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838"/>
        <v>Good Sales</v>
      </c>
      <c r="F13436" s="2">
        <v>0.24</v>
      </c>
      <c r="G13436" s="2">
        <f t="shared" si="836"/>
        <v>684.33359999999993</v>
      </c>
      <c r="H13436" s="2">
        <f t="shared" si="837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tr">
        <f t="shared" si="839"/>
        <v>loss</v>
      </c>
      <c r="P13436" s="2" t="s">
        <v>17</v>
      </c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838"/>
        <v>concerning</v>
      </c>
      <c r="F13437" s="2">
        <v>0.16</v>
      </c>
      <c r="G13437" s="2">
        <f t="shared" si="836"/>
        <v>33.596800000000002</v>
      </c>
      <c r="H13437" s="2">
        <f t="shared" si="837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tr">
        <f t="shared" si="839"/>
        <v>loss</v>
      </c>
      <c r="P13437" s="2" t="s">
        <v>39</v>
      </c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838"/>
        <v>Good Sales</v>
      </c>
      <c r="F13438" s="2">
        <v>0.11</v>
      </c>
      <c r="G13438" s="2">
        <f t="shared" si="836"/>
        <v>477.32740000000001</v>
      </c>
      <c r="H13438" s="2">
        <f t="shared" si="837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tr">
        <f t="shared" si="839"/>
        <v>profit</v>
      </c>
      <c r="P13438" s="2" t="s">
        <v>39</v>
      </c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838"/>
        <v>concerning</v>
      </c>
      <c r="F13439" s="2">
        <v>0.18</v>
      </c>
      <c r="G13439" s="2">
        <f t="shared" si="836"/>
        <v>43.329599999999999</v>
      </c>
      <c r="H13439" s="2">
        <f t="shared" si="837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tr">
        <f t="shared" si="839"/>
        <v>loss</v>
      </c>
      <c r="P13439" s="2" t="s">
        <v>34</v>
      </c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838"/>
        <v>Good Sales</v>
      </c>
      <c r="F13440" s="2">
        <v>0.46</v>
      </c>
      <c r="G13440" s="2">
        <f t="shared" si="836"/>
        <v>1472.0276000000001</v>
      </c>
      <c r="H13440" s="2">
        <f t="shared" si="837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tr">
        <f t="shared" si="839"/>
        <v>profit</v>
      </c>
      <c r="P13440" s="2" t="s">
        <v>39</v>
      </c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838"/>
        <v>concerning</v>
      </c>
      <c r="F13441" s="2">
        <v>0.05</v>
      </c>
      <c r="G13441" s="2">
        <f t="shared" si="836"/>
        <v>29.151499999999999</v>
      </c>
      <c r="H13441" s="2">
        <f t="shared" si="837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tr">
        <f t="shared" si="839"/>
        <v>loss</v>
      </c>
      <c r="P13441" s="2" t="s">
        <v>28</v>
      </c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838"/>
        <v>Good Sales</v>
      </c>
      <c r="F13442" s="2">
        <v>0.03</v>
      </c>
      <c r="G13442" s="2">
        <f t="shared" ref="G13442:G13505" si="840">D13442*F13442</f>
        <v>45.018299999999996</v>
      </c>
      <c r="H13442" s="2">
        <f t="shared" ref="H13442:H13505" si="841">D13442-G13442</f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tr">
        <f t="shared" si="839"/>
        <v>loss</v>
      </c>
      <c r="P13442" s="2" t="s">
        <v>28</v>
      </c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842">IF(D13443&gt;800,"Good Sales","concerning")</f>
        <v>concerning</v>
      </c>
      <c r="F13443" s="2">
        <v>0.06</v>
      </c>
      <c r="G13443" s="2">
        <f t="shared" si="840"/>
        <v>47.256599999999999</v>
      </c>
      <c r="H13443" s="2">
        <f t="shared" si="841"/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tr">
        <f t="shared" ref="O13443:O13506" si="843">IF(N13443&gt;800,"profit","loss")</f>
        <v>loss</v>
      </c>
      <c r="P13443" s="2" t="s">
        <v>48</v>
      </c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842"/>
        <v>concerning</v>
      </c>
      <c r="F13444" s="2">
        <v>0.39</v>
      </c>
      <c r="G13444" s="2">
        <f t="shared" si="840"/>
        <v>301.55970000000002</v>
      </c>
      <c r="H13444" s="2">
        <f t="shared" si="84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tr">
        <f t="shared" si="843"/>
        <v>loss</v>
      </c>
      <c r="P13444" s="2" t="s">
        <v>34</v>
      </c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842"/>
        <v>concerning</v>
      </c>
      <c r="F13445" s="2">
        <v>0.02</v>
      </c>
      <c r="G13445" s="2">
        <f t="shared" si="840"/>
        <v>9.3108000000000004</v>
      </c>
      <c r="H13445" s="2">
        <f t="shared" si="84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tr">
        <f t="shared" si="843"/>
        <v>loss</v>
      </c>
      <c r="P13445" s="2" t="s">
        <v>23</v>
      </c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842"/>
        <v>Good Sales</v>
      </c>
      <c r="F13446" s="2">
        <v>0.17</v>
      </c>
      <c r="G13446" s="2">
        <f t="shared" si="840"/>
        <v>281.79540000000003</v>
      </c>
      <c r="H13446" s="2">
        <f t="shared" si="84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tr">
        <f t="shared" si="843"/>
        <v>loss</v>
      </c>
      <c r="P13446" s="2" t="s">
        <v>48</v>
      </c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842"/>
        <v>Good Sales</v>
      </c>
      <c r="F13447" s="2">
        <v>0.21</v>
      </c>
      <c r="G13447" s="2">
        <f t="shared" si="840"/>
        <v>456.93689999999998</v>
      </c>
      <c r="H13447" s="2">
        <f t="shared" si="84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tr">
        <f t="shared" si="843"/>
        <v>loss</v>
      </c>
      <c r="P13447" s="2" t="s">
        <v>28</v>
      </c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842"/>
        <v>Good Sales</v>
      </c>
      <c r="F13448" s="2">
        <v>0.25</v>
      </c>
      <c r="G13448" s="2">
        <f t="shared" si="840"/>
        <v>593.98</v>
      </c>
      <c r="H13448" s="2">
        <f t="shared" si="84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tr">
        <f t="shared" si="843"/>
        <v>loss</v>
      </c>
      <c r="P13448" s="2" t="s">
        <v>28</v>
      </c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842"/>
        <v>Good Sales</v>
      </c>
      <c r="F13449" s="2">
        <v>0</v>
      </c>
      <c r="G13449" s="2">
        <f t="shared" si="840"/>
        <v>0</v>
      </c>
      <c r="H13449" s="2">
        <f t="shared" si="84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tr">
        <f t="shared" si="843"/>
        <v>loss</v>
      </c>
      <c r="P13449" s="2" t="s">
        <v>23</v>
      </c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842"/>
        <v>Good Sales</v>
      </c>
      <c r="F13450" s="2">
        <v>0.24</v>
      </c>
      <c r="G13450" s="2">
        <f t="shared" si="840"/>
        <v>639.86160000000007</v>
      </c>
      <c r="H13450" s="2">
        <f t="shared" si="84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tr">
        <f t="shared" si="843"/>
        <v>loss</v>
      </c>
      <c r="P13450" s="2" t="s">
        <v>48</v>
      </c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842"/>
        <v>Good Sales</v>
      </c>
      <c r="F13451" s="2">
        <v>0.1</v>
      </c>
      <c r="G13451" s="2">
        <f t="shared" si="840"/>
        <v>431.29600000000005</v>
      </c>
      <c r="H13451" s="2">
        <f t="shared" si="84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tr">
        <f t="shared" si="843"/>
        <v>profit</v>
      </c>
      <c r="P13451" s="2" t="s">
        <v>39</v>
      </c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842"/>
        <v>Good Sales</v>
      </c>
      <c r="F13452" s="2">
        <v>0.05</v>
      </c>
      <c r="G13452" s="2">
        <f t="shared" si="840"/>
        <v>159.79000000000002</v>
      </c>
      <c r="H13452" s="2">
        <f t="shared" si="84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tr">
        <f t="shared" si="843"/>
        <v>loss</v>
      </c>
      <c r="P13452" s="2" t="s">
        <v>48</v>
      </c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842"/>
        <v>concerning</v>
      </c>
      <c r="F13453" s="2">
        <v>0.27</v>
      </c>
      <c r="G13453" s="2">
        <f t="shared" si="840"/>
        <v>49.869</v>
      </c>
      <c r="H13453" s="2">
        <f t="shared" si="84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tr">
        <f t="shared" si="843"/>
        <v>loss</v>
      </c>
      <c r="P13453" s="2" t="s">
        <v>17</v>
      </c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842"/>
        <v>Good Sales</v>
      </c>
      <c r="F13454" s="2">
        <v>0.37</v>
      </c>
      <c r="G13454" s="2">
        <f t="shared" si="840"/>
        <v>350.56389999999999</v>
      </c>
      <c r="H13454" s="2">
        <f t="shared" si="84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tr">
        <f t="shared" si="843"/>
        <v>loss</v>
      </c>
      <c r="P13454" s="2" t="s">
        <v>48</v>
      </c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842"/>
        <v>Good Sales</v>
      </c>
      <c r="F13455" s="2">
        <v>0.47</v>
      </c>
      <c r="G13455" s="2">
        <f t="shared" si="840"/>
        <v>850.62949999999989</v>
      </c>
      <c r="H13455" s="2">
        <f t="shared" si="84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tr">
        <f t="shared" si="843"/>
        <v>loss</v>
      </c>
      <c r="P13455" s="2" t="s">
        <v>28</v>
      </c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842"/>
        <v>Good Sales</v>
      </c>
      <c r="F13456" s="2">
        <v>0.46</v>
      </c>
      <c r="G13456" s="2">
        <f t="shared" si="840"/>
        <v>2185.1426000000001</v>
      </c>
      <c r="H13456" s="2">
        <f t="shared" si="84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tr">
        <f t="shared" si="843"/>
        <v>loss</v>
      </c>
      <c r="P13456" s="2" t="s">
        <v>28</v>
      </c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842"/>
        <v>concerning</v>
      </c>
      <c r="F13457" s="2">
        <v>0.2</v>
      </c>
      <c r="G13457" s="2">
        <f t="shared" si="840"/>
        <v>96.518000000000001</v>
      </c>
      <c r="H13457" s="2">
        <f t="shared" si="84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tr">
        <f t="shared" si="843"/>
        <v>loss</v>
      </c>
      <c r="P13457" s="2" t="s">
        <v>28</v>
      </c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842"/>
        <v>Good Sales</v>
      </c>
      <c r="F13458" s="2">
        <v>0.35</v>
      </c>
      <c r="G13458" s="2">
        <f t="shared" si="840"/>
        <v>1252.8529999999998</v>
      </c>
      <c r="H13458" s="2">
        <f t="shared" si="84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tr">
        <f t="shared" si="843"/>
        <v>profit</v>
      </c>
      <c r="P13458" s="2" t="s">
        <v>17</v>
      </c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842"/>
        <v>concerning</v>
      </c>
      <c r="F13459" s="2">
        <v>0.35</v>
      </c>
      <c r="G13459" s="2">
        <f t="shared" si="840"/>
        <v>91.756</v>
      </c>
      <c r="H13459" s="2">
        <f t="shared" si="84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tr">
        <f t="shared" si="843"/>
        <v>loss</v>
      </c>
      <c r="P13459" s="2" t="s">
        <v>34</v>
      </c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842"/>
        <v>Good Sales</v>
      </c>
      <c r="F13460" s="2">
        <v>0.21</v>
      </c>
      <c r="G13460" s="2">
        <f t="shared" si="840"/>
        <v>394.05029999999999</v>
      </c>
      <c r="H13460" s="2">
        <f t="shared" si="84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tr">
        <f t="shared" si="843"/>
        <v>loss</v>
      </c>
      <c r="P13460" s="2" t="s">
        <v>39</v>
      </c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842"/>
        <v>Good Sales</v>
      </c>
      <c r="F13461" s="2">
        <v>0.05</v>
      </c>
      <c r="G13461" s="2">
        <f t="shared" si="840"/>
        <v>193.68650000000002</v>
      </c>
      <c r="H13461" s="2">
        <f t="shared" si="84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tr">
        <f t="shared" si="843"/>
        <v>loss</v>
      </c>
      <c r="P13461" s="2" t="s">
        <v>48</v>
      </c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842"/>
        <v>Good Sales</v>
      </c>
      <c r="F13462" s="2">
        <v>0.19</v>
      </c>
      <c r="G13462" s="2">
        <f t="shared" si="840"/>
        <v>339.19749999999999</v>
      </c>
      <c r="H13462" s="2">
        <f t="shared" si="84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tr">
        <f t="shared" si="843"/>
        <v>loss</v>
      </c>
      <c r="P13462" s="2" t="s">
        <v>39</v>
      </c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842"/>
        <v>Good Sales</v>
      </c>
      <c r="F13463" s="2">
        <v>0.5</v>
      </c>
      <c r="G13463" s="2">
        <f t="shared" si="840"/>
        <v>1104.19</v>
      </c>
      <c r="H13463" s="2">
        <f t="shared" si="84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tr">
        <f t="shared" si="843"/>
        <v>loss</v>
      </c>
      <c r="P13463" s="2" t="s">
        <v>17</v>
      </c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842"/>
        <v>Good Sales</v>
      </c>
      <c r="F13464" s="2">
        <v>0.28000000000000003</v>
      </c>
      <c r="G13464" s="2">
        <f t="shared" si="840"/>
        <v>1270.0771999999999</v>
      </c>
      <c r="H13464" s="2">
        <f t="shared" si="84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tr">
        <f t="shared" si="843"/>
        <v>loss</v>
      </c>
      <c r="P13464" s="2" t="s">
        <v>48</v>
      </c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842"/>
        <v>concerning</v>
      </c>
      <c r="F13465" s="2">
        <v>0.17</v>
      </c>
      <c r="G13465" s="2">
        <f t="shared" si="840"/>
        <v>72.119100000000003</v>
      </c>
      <c r="H13465" s="2">
        <f t="shared" si="84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tr">
        <f t="shared" si="843"/>
        <v>loss</v>
      </c>
      <c r="P13465" s="2" t="s">
        <v>34</v>
      </c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842"/>
        <v>Good Sales</v>
      </c>
      <c r="F13466" s="2">
        <v>0.37</v>
      </c>
      <c r="G13466" s="2">
        <f t="shared" si="840"/>
        <v>993.65350000000001</v>
      </c>
      <c r="H13466" s="2">
        <f t="shared" si="84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tr">
        <f t="shared" si="843"/>
        <v>loss</v>
      </c>
      <c r="P13466" s="2" t="s">
        <v>23</v>
      </c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842"/>
        <v>Good Sales</v>
      </c>
      <c r="F13467" s="2">
        <v>0.34</v>
      </c>
      <c r="G13467" s="2">
        <f t="shared" si="840"/>
        <v>644.15039999999999</v>
      </c>
      <c r="H13467" s="2">
        <f t="shared" si="84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tr">
        <f t="shared" si="843"/>
        <v>loss</v>
      </c>
      <c r="P13467" s="2" t="s">
        <v>28</v>
      </c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842"/>
        <v>Good Sales</v>
      </c>
      <c r="F13468" s="2">
        <v>0.28999999999999998</v>
      </c>
      <c r="G13468" s="2">
        <f t="shared" si="840"/>
        <v>1398.5771999999999</v>
      </c>
      <c r="H13468" s="2">
        <f t="shared" si="84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tr">
        <f t="shared" si="843"/>
        <v>loss</v>
      </c>
      <c r="P13468" s="2" t="s">
        <v>28</v>
      </c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842"/>
        <v>Good Sales</v>
      </c>
      <c r="F13469" s="2">
        <v>0.32</v>
      </c>
      <c r="G13469" s="2">
        <f t="shared" si="840"/>
        <v>1276.5056</v>
      </c>
      <c r="H13469" s="2">
        <f t="shared" si="84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tr">
        <f t="shared" si="843"/>
        <v>profit</v>
      </c>
      <c r="P13469" s="2" t="s">
        <v>23</v>
      </c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842"/>
        <v>concerning</v>
      </c>
      <c r="F13470" s="2">
        <v>0.28999999999999998</v>
      </c>
      <c r="G13470" s="2">
        <f t="shared" si="840"/>
        <v>202.47219999999996</v>
      </c>
      <c r="H13470" s="2">
        <f t="shared" si="84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tr">
        <f t="shared" si="843"/>
        <v>loss</v>
      </c>
      <c r="P13470" s="2" t="s">
        <v>17</v>
      </c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842"/>
        <v>Good Sales</v>
      </c>
      <c r="F13471" s="2">
        <v>0.48</v>
      </c>
      <c r="G13471" s="2">
        <f t="shared" si="840"/>
        <v>2229.2688000000003</v>
      </c>
      <c r="H13471" s="2">
        <f t="shared" si="84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tr">
        <f t="shared" si="843"/>
        <v>profit</v>
      </c>
      <c r="P13471" s="2" t="s">
        <v>48</v>
      </c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842"/>
        <v>Good Sales</v>
      </c>
      <c r="F13472" s="2">
        <v>0.25</v>
      </c>
      <c r="G13472" s="2">
        <f t="shared" si="840"/>
        <v>283.73750000000001</v>
      </c>
      <c r="H13472" s="2">
        <f t="shared" si="84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tr">
        <f t="shared" si="843"/>
        <v>loss</v>
      </c>
      <c r="P13472" s="2" t="s">
        <v>17</v>
      </c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842"/>
        <v>concerning</v>
      </c>
      <c r="F13473" s="2">
        <v>0.3</v>
      </c>
      <c r="G13473" s="2">
        <f t="shared" si="840"/>
        <v>154.68299999999999</v>
      </c>
      <c r="H13473" s="2">
        <f t="shared" si="84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tr">
        <f t="shared" si="843"/>
        <v>loss</v>
      </c>
      <c r="P13473" s="2" t="s">
        <v>28</v>
      </c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842"/>
        <v>Good Sales</v>
      </c>
      <c r="F13474" s="2">
        <v>0.24</v>
      </c>
      <c r="G13474" s="2">
        <f t="shared" si="840"/>
        <v>660.9144</v>
      </c>
      <c r="H13474" s="2">
        <f t="shared" si="84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tr">
        <f t="shared" si="843"/>
        <v>loss</v>
      </c>
      <c r="P13474" s="2" t="s">
        <v>34</v>
      </c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842"/>
        <v>Good Sales</v>
      </c>
      <c r="F13475" s="2">
        <v>0.3</v>
      </c>
      <c r="G13475" s="2">
        <f t="shared" si="840"/>
        <v>1112.847</v>
      </c>
      <c r="H13475" s="2">
        <f t="shared" si="84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tr">
        <f t="shared" si="843"/>
        <v>profit</v>
      </c>
      <c r="P13475" s="2" t="s">
        <v>48</v>
      </c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842"/>
        <v>Good Sales</v>
      </c>
      <c r="F13476" s="2">
        <v>0.45</v>
      </c>
      <c r="G13476" s="2">
        <f t="shared" si="840"/>
        <v>1623.8925000000002</v>
      </c>
      <c r="H13476" s="2">
        <f t="shared" si="84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tr">
        <f t="shared" si="843"/>
        <v>loss</v>
      </c>
      <c r="P13476" s="2" t="s">
        <v>39</v>
      </c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842"/>
        <v>Good Sales</v>
      </c>
      <c r="F13477" s="2">
        <v>0.17</v>
      </c>
      <c r="G13477" s="2">
        <f t="shared" si="840"/>
        <v>461.86790000000002</v>
      </c>
      <c r="H13477" s="2">
        <f t="shared" si="84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tr">
        <f t="shared" si="843"/>
        <v>loss</v>
      </c>
      <c r="P13477" s="2" t="s">
        <v>34</v>
      </c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842"/>
        <v>Good Sales</v>
      </c>
      <c r="F13478" s="2">
        <v>0.25</v>
      </c>
      <c r="G13478" s="2">
        <f t="shared" si="840"/>
        <v>628.60249999999996</v>
      </c>
      <c r="H13478" s="2">
        <f t="shared" si="84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tr">
        <f t="shared" si="843"/>
        <v>loss</v>
      </c>
      <c r="P13478" s="2" t="s">
        <v>34</v>
      </c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842"/>
        <v>Good Sales</v>
      </c>
      <c r="F13479" s="2">
        <v>0.22</v>
      </c>
      <c r="G13479" s="2">
        <f t="shared" si="840"/>
        <v>1067.1694</v>
      </c>
      <c r="H13479" s="2">
        <f t="shared" si="84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tr">
        <f t="shared" si="843"/>
        <v>profit</v>
      </c>
      <c r="P13479" s="2" t="s">
        <v>17</v>
      </c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842"/>
        <v>Good Sales</v>
      </c>
      <c r="F13480" s="2">
        <v>0.2</v>
      </c>
      <c r="G13480" s="2">
        <f t="shared" si="840"/>
        <v>824.14800000000002</v>
      </c>
      <c r="H13480" s="2">
        <f t="shared" si="84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tr">
        <f t="shared" si="843"/>
        <v>loss</v>
      </c>
      <c r="P13480" s="2" t="s">
        <v>17</v>
      </c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842"/>
        <v>Good Sales</v>
      </c>
      <c r="F13481" s="2">
        <v>0.41</v>
      </c>
      <c r="G13481" s="2">
        <f t="shared" si="840"/>
        <v>1444.5694000000001</v>
      </c>
      <c r="H13481" s="2">
        <f t="shared" si="84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tr">
        <f t="shared" si="843"/>
        <v>loss</v>
      </c>
      <c r="P13481" s="2" t="s">
        <v>39</v>
      </c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842"/>
        <v>Good Sales</v>
      </c>
      <c r="F13482" s="2">
        <v>0.12</v>
      </c>
      <c r="G13482" s="2">
        <f t="shared" si="840"/>
        <v>126.78479999999999</v>
      </c>
      <c r="H13482" s="2">
        <f t="shared" si="84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tr">
        <f t="shared" si="843"/>
        <v>loss</v>
      </c>
      <c r="P13482" s="2" t="s">
        <v>48</v>
      </c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842"/>
        <v>Good Sales</v>
      </c>
      <c r="F13483" s="2">
        <v>0.25</v>
      </c>
      <c r="G13483" s="2">
        <f t="shared" si="840"/>
        <v>1029.22</v>
      </c>
      <c r="H13483" s="2">
        <f t="shared" si="84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tr">
        <f t="shared" si="843"/>
        <v>profit</v>
      </c>
      <c r="P13483" s="2" t="s">
        <v>28</v>
      </c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842"/>
        <v>Good Sales</v>
      </c>
      <c r="F13484" s="2">
        <v>0.46</v>
      </c>
      <c r="G13484" s="2">
        <f t="shared" si="840"/>
        <v>1736.0078000000001</v>
      </c>
      <c r="H13484" s="2">
        <f t="shared" si="84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tr">
        <f t="shared" si="843"/>
        <v>loss</v>
      </c>
      <c r="P13484" s="2" t="s">
        <v>28</v>
      </c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842"/>
        <v>Good Sales</v>
      </c>
      <c r="F13485" s="2">
        <v>0.08</v>
      </c>
      <c r="G13485" s="2">
        <f t="shared" si="840"/>
        <v>396.87440000000004</v>
      </c>
      <c r="H13485" s="2">
        <f t="shared" si="84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tr">
        <f t="shared" si="843"/>
        <v>profit</v>
      </c>
      <c r="P13485" s="2" t="s">
        <v>17</v>
      </c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842"/>
        <v>concerning</v>
      </c>
      <c r="F13486" s="2">
        <v>0</v>
      </c>
      <c r="G13486" s="2">
        <f t="shared" si="840"/>
        <v>0</v>
      </c>
      <c r="H13486" s="2">
        <f t="shared" si="84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tr">
        <f t="shared" si="843"/>
        <v>loss</v>
      </c>
      <c r="P13486" s="2" t="s">
        <v>28</v>
      </c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842"/>
        <v>Good Sales</v>
      </c>
      <c r="F13487" s="2">
        <v>0.13</v>
      </c>
      <c r="G13487" s="2">
        <f t="shared" si="840"/>
        <v>468.64350000000002</v>
      </c>
      <c r="H13487" s="2">
        <f t="shared" si="84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tr">
        <f t="shared" si="843"/>
        <v>loss</v>
      </c>
      <c r="P13487" s="2" t="s">
        <v>34</v>
      </c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842"/>
        <v>Good Sales</v>
      </c>
      <c r="F13488" s="2">
        <v>0.46</v>
      </c>
      <c r="G13488" s="2">
        <f t="shared" si="840"/>
        <v>2252.8546000000001</v>
      </c>
      <c r="H13488" s="2">
        <f t="shared" si="84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tr">
        <f t="shared" si="843"/>
        <v>loss</v>
      </c>
      <c r="P13488" s="2" t="s">
        <v>34</v>
      </c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842"/>
        <v>Good Sales</v>
      </c>
      <c r="F13489" s="2">
        <v>0.04</v>
      </c>
      <c r="G13489" s="2">
        <f t="shared" si="840"/>
        <v>94.668400000000005</v>
      </c>
      <c r="H13489" s="2">
        <f t="shared" si="84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tr">
        <f t="shared" si="843"/>
        <v>loss</v>
      </c>
      <c r="P13489" s="2" t="s">
        <v>48</v>
      </c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842"/>
        <v>Good Sales</v>
      </c>
      <c r="F13490" s="2">
        <v>7.0000000000000007E-2</v>
      </c>
      <c r="G13490" s="2">
        <f t="shared" si="840"/>
        <v>258.55970000000002</v>
      </c>
      <c r="H13490" s="2">
        <f t="shared" si="84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tr">
        <f t="shared" si="843"/>
        <v>loss</v>
      </c>
      <c r="P13490" s="2" t="s">
        <v>48</v>
      </c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842"/>
        <v>Good Sales</v>
      </c>
      <c r="F13491" s="2">
        <v>0.16</v>
      </c>
      <c r="G13491" s="2">
        <f t="shared" si="840"/>
        <v>780.69119999999998</v>
      </c>
      <c r="H13491" s="2">
        <f t="shared" si="84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tr">
        <f t="shared" si="843"/>
        <v>loss</v>
      </c>
      <c r="P13491" s="2" t="s">
        <v>34</v>
      </c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842"/>
        <v>Good Sales</v>
      </c>
      <c r="F13492" s="2">
        <v>0.38</v>
      </c>
      <c r="G13492" s="2">
        <f t="shared" si="840"/>
        <v>1057.4184</v>
      </c>
      <c r="H13492" s="2">
        <f t="shared" si="84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tr">
        <f t="shared" si="843"/>
        <v>loss</v>
      </c>
      <c r="P13492" s="2" t="s">
        <v>48</v>
      </c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842"/>
        <v>Good Sales</v>
      </c>
      <c r="F13493" s="2">
        <v>0.38</v>
      </c>
      <c r="G13493" s="2">
        <f t="shared" si="840"/>
        <v>1339.614</v>
      </c>
      <c r="H13493" s="2">
        <f t="shared" si="84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tr">
        <f t="shared" si="843"/>
        <v>profit</v>
      </c>
      <c r="P13493" s="2" t="s">
        <v>28</v>
      </c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842"/>
        <v>concerning</v>
      </c>
      <c r="F13494" s="2">
        <v>0.04</v>
      </c>
      <c r="G13494" s="2">
        <f t="shared" si="840"/>
        <v>7.9367999999999999</v>
      </c>
      <c r="H13494" s="2">
        <f t="shared" si="84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tr">
        <f t="shared" si="843"/>
        <v>loss</v>
      </c>
      <c r="P13494" s="2" t="s">
        <v>39</v>
      </c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842"/>
        <v>Good Sales</v>
      </c>
      <c r="F13495" s="2">
        <v>0.47</v>
      </c>
      <c r="G13495" s="2">
        <f t="shared" si="840"/>
        <v>1243.7891999999999</v>
      </c>
      <c r="H13495" s="2">
        <f t="shared" si="84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tr">
        <f t="shared" si="843"/>
        <v>loss</v>
      </c>
      <c r="P13495" s="2" t="s">
        <v>34</v>
      </c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842"/>
        <v>Good Sales</v>
      </c>
      <c r="F13496" s="2">
        <v>0.12</v>
      </c>
      <c r="G13496" s="2">
        <f t="shared" si="840"/>
        <v>162.41040000000001</v>
      </c>
      <c r="H13496" s="2">
        <f t="shared" si="84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tr">
        <f t="shared" si="843"/>
        <v>loss</v>
      </c>
      <c r="P13496" s="2" t="s">
        <v>17</v>
      </c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842"/>
        <v>concerning</v>
      </c>
      <c r="F13497" s="2">
        <v>0.14000000000000001</v>
      </c>
      <c r="G13497" s="2">
        <f t="shared" si="840"/>
        <v>104.03400000000001</v>
      </c>
      <c r="H13497" s="2">
        <f t="shared" si="84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tr">
        <f t="shared" si="843"/>
        <v>loss</v>
      </c>
      <c r="P13497" s="2" t="s">
        <v>23</v>
      </c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842"/>
        <v>Good Sales</v>
      </c>
      <c r="F13498" s="2">
        <v>0.19</v>
      </c>
      <c r="G13498" s="2">
        <f t="shared" si="840"/>
        <v>678.7047</v>
      </c>
      <c r="H13498" s="2">
        <f t="shared" si="84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tr">
        <f t="shared" si="843"/>
        <v>loss</v>
      </c>
      <c r="P13498" s="2" t="s">
        <v>48</v>
      </c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842"/>
        <v>concerning</v>
      </c>
      <c r="F13499" s="2">
        <v>0.32</v>
      </c>
      <c r="G13499" s="2">
        <f t="shared" si="840"/>
        <v>93.292800000000014</v>
      </c>
      <c r="H13499" s="2">
        <f t="shared" si="84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tr">
        <f t="shared" si="843"/>
        <v>loss</v>
      </c>
      <c r="P13499" s="2" t="s">
        <v>34</v>
      </c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842"/>
        <v>Good Sales</v>
      </c>
      <c r="F13500" s="2">
        <v>0.26</v>
      </c>
      <c r="G13500" s="2">
        <f t="shared" si="840"/>
        <v>1178.7984000000001</v>
      </c>
      <c r="H13500" s="2">
        <f t="shared" si="84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tr">
        <f t="shared" si="843"/>
        <v>loss</v>
      </c>
      <c r="P13500" s="2" t="s">
        <v>39</v>
      </c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842"/>
        <v>Good Sales</v>
      </c>
      <c r="F13501" s="2">
        <v>0.46</v>
      </c>
      <c r="G13501" s="2">
        <f t="shared" si="840"/>
        <v>1213.0614</v>
      </c>
      <c r="H13501" s="2">
        <f t="shared" si="84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tr">
        <f t="shared" si="843"/>
        <v>loss</v>
      </c>
      <c r="P13501" s="2" t="s">
        <v>17</v>
      </c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842"/>
        <v>Good Sales</v>
      </c>
      <c r="F13502" s="2">
        <v>0.28000000000000003</v>
      </c>
      <c r="G13502" s="2">
        <f t="shared" si="840"/>
        <v>917.37240000000008</v>
      </c>
      <c r="H13502" s="2">
        <f t="shared" si="84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tr">
        <f t="shared" si="843"/>
        <v>loss</v>
      </c>
      <c r="P13502" s="2" t="s">
        <v>23</v>
      </c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842"/>
        <v>Good Sales</v>
      </c>
      <c r="F13503" s="2">
        <v>0.43</v>
      </c>
      <c r="G13503" s="2">
        <f t="shared" si="840"/>
        <v>576.98689999999999</v>
      </c>
      <c r="H13503" s="2">
        <f t="shared" si="84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tr">
        <f t="shared" si="843"/>
        <v>loss</v>
      </c>
      <c r="P13503" s="2" t="s">
        <v>23</v>
      </c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842"/>
        <v>Good Sales</v>
      </c>
      <c r="F13504" s="2">
        <v>0.04</v>
      </c>
      <c r="G13504" s="2">
        <f t="shared" si="840"/>
        <v>39.71</v>
      </c>
      <c r="H13504" s="2">
        <f t="shared" si="84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tr">
        <f t="shared" si="843"/>
        <v>loss</v>
      </c>
      <c r="P13504" s="2" t="s">
        <v>28</v>
      </c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842"/>
        <v>Good Sales</v>
      </c>
      <c r="F13505" s="2">
        <v>0.43</v>
      </c>
      <c r="G13505" s="2">
        <f t="shared" si="840"/>
        <v>556.58770000000004</v>
      </c>
      <c r="H13505" s="2">
        <f t="shared" si="84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tr">
        <f t="shared" si="843"/>
        <v>loss</v>
      </c>
      <c r="P13505" s="2" t="s">
        <v>28</v>
      </c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842"/>
        <v>Good Sales</v>
      </c>
      <c r="F13506" s="2">
        <v>0.1</v>
      </c>
      <c r="G13506" s="2">
        <f t="shared" ref="G13506:G13569" si="844">D13506*F13506</f>
        <v>123.82400000000001</v>
      </c>
      <c r="H13506" s="2">
        <f t="shared" ref="H13506:H13569" si="845">D13506-G13506</f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tr">
        <f t="shared" si="843"/>
        <v>loss</v>
      </c>
      <c r="P13506" s="2" t="s">
        <v>23</v>
      </c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846">IF(D13507&gt;800,"Good Sales","concerning")</f>
        <v>Good Sales</v>
      </c>
      <c r="F13507" s="2">
        <v>0.18</v>
      </c>
      <c r="G13507" s="2">
        <f t="shared" si="844"/>
        <v>780.49080000000004</v>
      </c>
      <c r="H13507" s="2">
        <f t="shared" si="845"/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tr">
        <f t="shared" ref="O13507:O13570" si="847">IF(N13507&gt;800,"profit","loss")</f>
        <v>loss</v>
      </c>
      <c r="P13507" s="2" t="s">
        <v>23</v>
      </c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846"/>
        <v>Good Sales</v>
      </c>
      <c r="F13508" s="2">
        <v>0.16</v>
      </c>
      <c r="G13508" s="2">
        <f t="shared" si="844"/>
        <v>633.27359999999999</v>
      </c>
      <c r="H13508" s="2">
        <f t="shared" si="845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tr">
        <f t="shared" si="847"/>
        <v>profit</v>
      </c>
      <c r="P13508" s="2" t="s">
        <v>28</v>
      </c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846"/>
        <v>Good Sales</v>
      </c>
      <c r="F13509" s="2">
        <v>0.17</v>
      </c>
      <c r="G13509" s="2">
        <f t="shared" si="844"/>
        <v>727.3297</v>
      </c>
      <c r="H13509" s="2">
        <f t="shared" si="845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tr">
        <f t="shared" si="847"/>
        <v>loss</v>
      </c>
      <c r="P13509" s="2" t="s">
        <v>28</v>
      </c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846"/>
        <v>Good Sales</v>
      </c>
      <c r="F13510" s="2">
        <v>0.46</v>
      </c>
      <c r="G13510" s="2">
        <f t="shared" si="844"/>
        <v>1702.4002</v>
      </c>
      <c r="H13510" s="2">
        <f t="shared" si="845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tr">
        <f t="shared" si="847"/>
        <v>loss</v>
      </c>
      <c r="P13510" s="2" t="s">
        <v>17</v>
      </c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846"/>
        <v>Good Sales</v>
      </c>
      <c r="F13511" s="2">
        <v>0.22</v>
      </c>
      <c r="G13511" s="2">
        <f t="shared" si="844"/>
        <v>715.74800000000005</v>
      </c>
      <c r="H13511" s="2">
        <f t="shared" si="845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tr">
        <f t="shared" si="847"/>
        <v>loss</v>
      </c>
      <c r="P13511" s="2" t="s">
        <v>39</v>
      </c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846"/>
        <v>Good Sales</v>
      </c>
      <c r="F13512" s="2">
        <v>0.13</v>
      </c>
      <c r="G13512" s="2">
        <f t="shared" si="844"/>
        <v>349.25670000000002</v>
      </c>
      <c r="H13512" s="2">
        <f t="shared" si="845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tr">
        <f t="shared" si="847"/>
        <v>loss</v>
      </c>
      <c r="P13512" s="2" t="s">
        <v>48</v>
      </c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846"/>
        <v>Good Sales</v>
      </c>
      <c r="F13513" s="2">
        <v>0.15</v>
      </c>
      <c r="G13513" s="2">
        <f t="shared" si="844"/>
        <v>210.12899999999999</v>
      </c>
      <c r="H13513" s="2">
        <f t="shared" si="845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tr">
        <f t="shared" si="847"/>
        <v>loss</v>
      </c>
      <c r="P13513" s="2" t="s">
        <v>23</v>
      </c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846"/>
        <v>Good Sales</v>
      </c>
      <c r="F13514" s="2">
        <v>0.4</v>
      </c>
      <c r="G13514" s="2">
        <f t="shared" si="844"/>
        <v>1422.5120000000002</v>
      </c>
      <c r="H13514" s="2">
        <f t="shared" si="845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tr">
        <f t="shared" si="847"/>
        <v>loss</v>
      </c>
      <c r="P13514" s="2" t="s">
        <v>39</v>
      </c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846"/>
        <v>concerning</v>
      </c>
      <c r="F13515" s="2">
        <v>0.27</v>
      </c>
      <c r="G13515" s="2">
        <f t="shared" si="844"/>
        <v>207.70020000000002</v>
      </c>
      <c r="H13515" s="2">
        <f t="shared" si="845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tr">
        <f t="shared" si="847"/>
        <v>loss</v>
      </c>
      <c r="P13515" s="2" t="s">
        <v>17</v>
      </c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846"/>
        <v>Good Sales</v>
      </c>
      <c r="F13516" s="2">
        <v>0.22</v>
      </c>
      <c r="G13516" s="2">
        <f t="shared" si="844"/>
        <v>572.92399999999998</v>
      </c>
      <c r="H13516" s="2">
        <f t="shared" si="845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tr">
        <f t="shared" si="847"/>
        <v>loss</v>
      </c>
      <c r="P13516" s="2" t="s">
        <v>17</v>
      </c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846"/>
        <v>Good Sales</v>
      </c>
      <c r="F13517" s="2">
        <v>0.46</v>
      </c>
      <c r="G13517" s="2">
        <f t="shared" si="844"/>
        <v>486.15099999999995</v>
      </c>
      <c r="H13517" s="2">
        <f t="shared" si="845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tr">
        <f t="shared" si="847"/>
        <v>loss</v>
      </c>
      <c r="P13517" s="2" t="s">
        <v>28</v>
      </c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846"/>
        <v>Good Sales</v>
      </c>
      <c r="F13518" s="2">
        <v>0.47</v>
      </c>
      <c r="G13518" s="2">
        <f t="shared" si="844"/>
        <v>1209.4603999999999</v>
      </c>
      <c r="H13518" s="2">
        <f t="shared" si="845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tr">
        <f t="shared" si="847"/>
        <v>loss</v>
      </c>
      <c r="P13518" s="2" t="s">
        <v>28</v>
      </c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846"/>
        <v>Good Sales</v>
      </c>
      <c r="F13519" s="2">
        <v>0.38</v>
      </c>
      <c r="G13519" s="2">
        <f t="shared" si="844"/>
        <v>585.25700000000006</v>
      </c>
      <c r="H13519" s="2">
        <f t="shared" si="845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tr">
        <f t="shared" si="847"/>
        <v>loss</v>
      </c>
      <c r="P13519" s="2" t="s">
        <v>48</v>
      </c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846"/>
        <v>concerning</v>
      </c>
      <c r="F13520" s="2">
        <v>0.26</v>
      </c>
      <c r="G13520" s="2">
        <f t="shared" si="844"/>
        <v>94.13300000000001</v>
      </c>
      <c r="H13520" s="2">
        <f t="shared" si="845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tr">
        <f t="shared" si="847"/>
        <v>loss</v>
      </c>
      <c r="P13520" s="2" t="s">
        <v>39</v>
      </c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846"/>
        <v>Good Sales</v>
      </c>
      <c r="F13521" s="2">
        <v>0.06</v>
      </c>
      <c r="G13521" s="2">
        <f t="shared" si="844"/>
        <v>154.09020000000001</v>
      </c>
      <c r="H13521" s="2">
        <f t="shared" si="845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tr">
        <f t="shared" si="847"/>
        <v>loss</v>
      </c>
      <c r="P13521" s="2" t="s">
        <v>48</v>
      </c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846"/>
        <v>Good Sales</v>
      </c>
      <c r="F13522" s="2">
        <v>0.35</v>
      </c>
      <c r="G13522" s="2">
        <f t="shared" si="844"/>
        <v>346.83949999999999</v>
      </c>
      <c r="H13522" s="2">
        <f t="shared" si="845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tr">
        <f t="shared" si="847"/>
        <v>loss</v>
      </c>
      <c r="P13522" s="2" t="s">
        <v>48</v>
      </c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846"/>
        <v>Good Sales</v>
      </c>
      <c r="F13523" s="2">
        <v>0.41</v>
      </c>
      <c r="G13523" s="2">
        <f t="shared" si="844"/>
        <v>364.76059999999995</v>
      </c>
      <c r="H13523" s="2">
        <f t="shared" si="845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tr">
        <f t="shared" si="847"/>
        <v>loss</v>
      </c>
      <c r="P13523" s="2" t="s">
        <v>34</v>
      </c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846"/>
        <v>Good Sales</v>
      </c>
      <c r="F13524" s="2">
        <v>0.43</v>
      </c>
      <c r="G13524" s="2">
        <f t="shared" si="844"/>
        <v>852.85770000000002</v>
      </c>
      <c r="H13524" s="2">
        <f t="shared" si="845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tr">
        <f t="shared" si="847"/>
        <v>loss</v>
      </c>
      <c r="P13524" s="2" t="s">
        <v>34</v>
      </c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846"/>
        <v>Good Sales</v>
      </c>
      <c r="F13525" s="2">
        <v>0.28999999999999998</v>
      </c>
      <c r="G13525" s="2">
        <f t="shared" si="844"/>
        <v>543.10039999999992</v>
      </c>
      <c r="H13525" s="2">
        <f t="shared" si="845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tr">
        <f t="shared" si="847"/>
        <v>loss</v>
      </c>
      <c r="P13525" s="2" t="s">
        <v>23</v>
      </c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846"/>
        <v>Good Sales</v>
      </c>
      <c r="F13526" s="2">
        <v>0.31</v>
      </c>
      <c r="G13526" s="2">
        <f t="shared" si="844"/>
        <v>1347.9078999999999</v>
      </c>
      <c r="H13526" s="2">
        <f t="shared" si="845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tr">
        <f t="shared" si="847"/>
        <v>profit</v>
      </c>
      <c r="P13526" s="2" t="s">
        <v>34</v>
      </c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846"/>
        <v>Good Sales</v>
      </c>
      <c r="F13527" s="2">
        <v>0.35</v>
      </c>
      <c r="G13527" s="2">
        <f t="shared" si="844"/>
        <v>1003.3519999999999</v>
      </c>
      <c r="H13527" s="2">
        <f t="shared" si="845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tr">
        <f t="shared" si="847"/>
        <v>loss</v>
      </c>
      <c r="P13527" s="2" t="s">
        <v>23</v>
      </c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846"/>
        <v>Good Sales</v>
      </c>
      <c r="F13528" s="2">
        <v>0.44</v>
      </c>
      <c r="G13528" s="2">
        <f t="shared" si="844"/>
        <v>1886.4472000000001</v>
      </c>
      <c r="H13528" s="2">
        <f t="shared" si="845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tr">
        <f t="shared" si="847"/>
        <v>loss</v>
      </c>
      <c r="P13528" s="2" t="s">
        <v>39</v>
      </c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846"/>
        <v>Good Sales</v>
      </c>
      <c r="F13529" s="2">
        <v>0.02</v>
      </c>
      <c r="G13529" s="2">
        <f t="shared" si="844"/>
        <v>16.389800000000001</v>
      </c>
      <c r="H13529" s="2">
        <f t="shared" si="845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tr">
        <f t="shared" si="847"/>
        <v>loss</v>
      </c>
      <c r="P13529" s="2" t="s">
        <v>28</v>
      </c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846"/>
        <v>Good Sales</v>
      </c>
      <c r="F13530" s="2">
        <v>0.28000000000000003</v>
      </c>
      <c r="G13530" s="2">
        <f t="shared" si="844"/>
        <v>518.2296</v>
      </c>
      <c r="H13530" s="2">
        <f t="shared" si="845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tr">
        <f t="shared" si="847"/>
        <v>loss</v>
      </c>
      <c r="P13530" s="2" t="s">
        <v>39</v>
      </c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846"/>
        <v>Good Sales</v>
      </c>
      <c r="F13531" s="2">
        <v>0.18</v>
      </c>
      <c r="G13531" s="2">
        <f t="shared" si="844"/>
        <v>507.80159999999995</v>
      </c>
      <c r="H13531" s="2">
        <f t="shared" si="845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tr">
        <f t="shared" si="847"/>
        <v>loss</v>
      </c>
      <c r="P13531" s="2" t="s">
        <v>34</v>
      </c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846"/>
        <v>Good Sales</v>
      </c>
      <c r="F13532" s="2">
        <v>0.42</v>
      </c>
      <c r="G13532" s="2">
        <f t="shared" si="844"/>
        <v>357.1386</v>
      </c>
      <c r="H13532" s="2">
        <f t="shared" si="845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tr">
        <f t="shared" si="847"/>
        <v>loss</v>
      </c>
      <c r="P13532" s="2" t="s">
        <v>17</v>
      </c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846"/>
        <v>concerning</v>
      </c>
      <c r="F13533" s="2">
        <v>7.0000000000000007E-2</v>
      </c>
      <c r="G13533" s="2">
        <f t="shared" si="844"/>
        <v>50.923600000000008</v>
      </c>
      <c r="H13533" s="2">
        <f t="shared" si="845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tr">
        <f t="shared" si="847"/>
        <v>loss</v>
      </c>
      <c r="P13533" s="2" t="s">
        <v>28</v>
      </c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846"/>
        <v>Good Sales</v>
      </c>
      <c r="F13534" s="2">
        <v>0.45</v>
      </c>
      <c r="G13534" s="2">
        <f t="shared" si="844"/>
        <v>1503.3915</v>
      </c>
      <c r="H13534" s="2">
        <f t="shared" si="845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tr">
        <f t="shared" si="847"/>
        <v>loss</v>
      </c>
      <c r="P13534" s="2" t="s">
        <v>39</v>
      </c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846"/>
        <v>Good Sales</v>
      </c>
      <c r="F13535" s="2">
        <v>0.06</v>
      </c>
      <c r="G13535" s="2">
        <f t="shared" si="844"/>
        <v>198.22739999999999</v>
      </c>
      <c r="H13535" s="2">
        <f t="shared" si="845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tr">
        <f t="shared" si="847"/>
        <v>profit</v>
      </c>
      <c r="P13535" s="2" t="s">
        <v>34</v>
      </c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846"/>
        <v>Good Sales</v>
      </c>
      <c r="F13536" s="2">
        <v>0.04</v>
      </c>
      <c r="G13536" s="2">
        <f t="shared" si="844"/>
        <v>49.895200000000003</v>
      </c>
      <c r="H13536" s="2">
        <f t="shared" si="845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tr">
        <f t="shared" si="847"/>
        <v>loss</v>
      </c>
      <c r="P13536" s="2" t="s">
        <v>34</v>
      </c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846"/>
        <v>Good Sales</v>
      </c>
      <c r="F13537" s="2">
        <v>0.17</v>
      </c>
      <c r="G13537" s="2">
        <f t="shared" si="844"/>
        <v>206.19470000000004</v>
      </c>
      <c r="H13537" s="2">
        <f t="shared" si="845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tr">
        <f t="shared" si="847"/>
        <v>loss</v>
      </c>
      <c r="P13537" s="2" t="s">
        <v>17</v>
      </c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846"/>
        <v>Good Sales</v>
      </c>
      <c r="F13538" s="2">
        <v>0.5</v>
      </c>
      <c r="G13538" s="2">
        <f t="shared" si="844"/>
        <v>1876.34</v>
      </c>
      <c r="H13538" s="2">
        <f t="shared" si="845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tr">
        <f t="shared" si="847"/>
        <v>loss</v>
      </c>
      <c r="P13538" s="2" t="s">
        <v>23</v>
      </c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846"/>
        <v>concerning</v>
      </c>
      <c r="F13539" s="2">
        <v>0.32</v>
      </c>
      <c r="G13539" s="2">
        <f t="shared" si="844"/>
        <v>215.43680000000001</v>
      </c>
      <c r="H13539" s="2">
        <f t="shared" si="845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tr">
        <f t="shared" si="847"/>
        <v>loss</v>
      </c>
      <c r="P13539" s="2" t="s">
        <v>28</v>
      </c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846"/>
        <v>Good Sales</v>
      </c>
      <c r="F13540" s="2">
        <v>0.01</v>
      </c>
      <c r="G13540" s="2">
        <f t="shared" si="844"/>
        <v>46.239899999999999</v>
      </c>
      <c r="H13540" s="2">
        <f t="shared" si="845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tr">
        <f t="shared" si="847"/>
        <v>loss</v>
      </c>
      <c r="P13540" s="2" t="s">
        <v>34</v>
      </c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846"/>
        <v>Good Sales</v>
      </c>
      <c r="F13541" s="2">
        <v>0.12</v>
      </c>
      <c r="G13541" s="2">
        <f t="shared" si="844"/>
        <v>566.91839999999991</v>
      </c>
      <c r="H13541" s="2">
        <f t="shared" si="845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tr">
        <f t="shared" si="847"/>
        <v>loss</v>
      </c>
      <c r="P13541" s="2" t="s">
        <v>23</v>
      </c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846"/>
        <v>Good Sales</v>
      </c>
      <c r="F13542" s="2">
        <v>7.0000000000000007E-2</v>
      </c>
      <c r="G13542" s="2">
        <f t="shared" si="844"/>
        <v>305.75020000000001</v>
      </c>
      <c r="H13542" s="2">
        <f t="shared" si="845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tr">
        <f t="shared" si="847"/>
        <v>profit</v>
      </c>
      <c r="P13542" s="2" t="s">
        <v>17</v>
      </c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846"/>
        <v>Good Sales</v>
      </c>
      <c r="F13543" s="2">
        <v>0</v>
      </c>
      <c r="G13543" s="2">
        <f t="shared" si="844"/>
        <v>0</v>
      </c>
      <c r="H13543" s="2">
        <f t="shared" si="845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tr">
        <f t="shared" si="847"/>
        <v>loss</v>
      </c>
      <c r="P13543" s="2" t="s">
        <v>17</v>
      </c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846"/>
        <v>concerning</v>
      </c>
      <c r="F13544" s="2">
        <v>0.26</v>
      </c>
      <c r="G13544" s="2">
        <f t="shared" si="844"/>
        <v>47.405800000000006</v>
      </c>
      <c r="H13544" s="2">
        <f t="shared" si="845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tr">
        <f t="shared" si="847"/>
        <v>loss</v>
      </c>
      <c r="P13544" s="2" t="s">
        <v>28</v>
      </c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846"/>
        <v>Good Sales</v>
      </c>
      <c r="F13545" s="2">
        <v>0.19</v>
      </c>
      <c r="G13545" s="2">
        <f t="shared" si="844"/>
        <v>891.06010000000003</v>
      </c>
      <c r="H13545" s="2">
        <f t="shared" si="845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tr">
        <f t="shared" si="847"/>
        <v>loss</v>
      </c>
      <c r="P13545" s="2" t="s">
        <v>34</v>
      </c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846"/>
        <v>Good Sales</v>
      </c>
      <c r="F13546" s="2">
        <v>0.31</v>
      </c>
      <c r="G13546" s="2">
        <f t="shared" si="844"/>
        <v>553.49260000000004</v>
      </c>
      <c r="H13546" s="2">
        <f t="shared" si="845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tr">
        <f t="shared" si="847"/>
        <v>loss</v>
      </c>
      <c r="P13546" s="2" t="s">
        <v>34</v>
      </c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846"/>
        <v>Good Sales</v>
      </c>
      <c r="F13547" s="2">
        <v>0.11</v>
      </c>
      <c r="G13547" s="2">
        <f t="shared" si="844"/>
        <v>178.31110000000001</v>
      </c>
      <c r="H13547" s="2">
        <f t="shared" si="845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tr">
        <f t="shared" si="847"/>
        <v>loss</v>
      </c>
      <c r="P13547" s="2" t="s">
        <v>28</v>
      </c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846"/>
        <v>Good Sales</v>
      </c>
      <c r="F13548" s="2">
        <v>0.42</v>
      </c>
      <c r="G13548" s="2">
        <f t="shared" si="844"/>
        <v>580.53239999999994</v>
      </c>
      <c r="H13548" s="2">
        <f t="shared" si="845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tr">
        <f t="shared" si="847"/>
        <v>loss</v>
      </c>
      <c r="P13548" s="2" t="s">
        <v>28</v>
      </c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846"/>
        <v>Good Sales</v>
      </c>
      <c r="F13549" s="2">
        <v>0.19</v>
      </c>
      <c r="G13549" s="2">
        <f t="shared" si="844"/>
        <v>246.66370000000001</v>
      </c>
      <c r="H13549" s="2">
        <f t="shared" si="845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tr">
        <f t="shared" si="847"/>
        <v>loss</v>
      </c>
      <c r="P13549" s="2" t="s">
        <v>23</v>
      </c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846"/>
        <v>Good Sales</v>
      </c>
      <c r="F13550" s="2">
        <v>0.24</v>
      </c>
      <c r="G13550" s="2">
        <f t="shared" si="844"/>
        <v>887.83439999999996</v>
      </c>
      <c r="H13550" s="2">
        <f t="shared" si="845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tr">
        <f t="shared" si="847"/>
        <v>loss</v>
      </c>
      <c r="P13550" s="2" t="s">
        <v>48</v>
      </c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846"/>
        <v>Good Sales</v>
      </c>
      <c r="F13551" s="2">
        <v>0.37</v>
      </c>
      <c r="G13551" s="2">
        <f t="shared" si="844"/>
        <v>1683.0116</v>
      </c>
      <c r="H13551" s="2">
        <f t="shared" si="845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tr">
        <f t="shared" si="847"/>
        <v>loss</v>
      </c>
      <c r="P13551" s="2" t="s">
        <v>23</v>
      </c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846"/>
        <v>Good Sales</v>
      </c>
      <c r="F13552" s="2">
        <v>0.08</v>
      </c>
      <c r="G13552" s="2">
        <f t="shared" si="844"/>
        <v>316.13439999999997</v>
      </c>
      <c r="H13552" s="2">
        <f t="shared" si="845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tr">
        <f t="shared" si="847"/>
        <v>loss</v>
      </c>
      <c r="P13552" s="2" t="s">
        <v>17</v>
      </c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846"/>
        <v>Good Sales</v>
      </c>
      <c r="F13553" s="2">
        <v>0.13</v>
      </c>
      <c r="G13553" s="2">
        <f t="shared" si="844"/>
        <v>442.40690000000001</v>
      </c>
      <c r="H13553" s="2">
        <f t="shared" si="845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tr">
        <f t="shared" si="847"/>
        <v>profit</v>
      </c>
      <c r="P13553" s="2" t="s">
        <v>23</v>
      </c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846"/>
        <v>Good Sales</v>
      </c>
      <c r="F13554" s="2">
        <v>0.08</v>
      </c>
      <c r="G13554" s="2">
        <f t="shared" si="844"/>
        <v>120.8008</v>
      </c>
      <c r="H13554" s="2">
        <f t="shared" si="845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tr">
        <f t="shared" si="847"/>
        <v>loss</v>
      </c>
      <c r="P13554" s="2" t="s">
        <v>28</v>
      </c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846"/>
        <v>Good Sales</v>
      </c>
      <c r="F13555" s="2">
        <v>0.38</v>
      </c>
      <c r="G13555" s="2">
        <f t="shared" si="844"/>
        <v>1056.4456</v>
      </c>
      <c r="H13555" s="2">
        <f t="shared" si="845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tr">
        <f t="shared" si="847"/>
        <v>loss</v>
      </c>
      <c r="P13555" s="2" t="s">
        <v>28</v>
      </c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846"/>
        <v>Good Sales</v>
      </c>
      <c r="F13556" s="2">
        <v>0.05</v>
      </c>
      <c r="G13556" s="2">
        <f t="shared" si="844"/>
        <v>63.057000000000009</v>
      </c>
      <c r="H13556" s="2">
        <f t="shared" si="845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tr">
        <f t="shared" si="847"/>
        <v>loss</v>
      </c>
      <c r="P13556" s="2" t="s">
        <v>28</v>
      </c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846"/>
        <v>concerning</v>
      </c>
      <c r="F13557" s="2">
        <v>0.24</v>
      </c>
      <c r="G13557" s="2">
        <f t="shared" si="844"/>
        <v>155.13120000000001</v>
      </c>
      <c r="H13557" s="2">
        <f t="shared" si="845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tr">
        <f t="shared" si="847"/>
        <v>loss</v>
      </c>
      <c r="P13557" s="2" t="s">
        <v>17</v>
      </c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846"/>
        <v>concerning</v>
      </c>
      <c r="F13558" s="2">
        <v>0.37</v>
      </c>
      <c r="G13558" s="2">
        <f t="shared" si="844"/>
        <v>255.09280000000001</v>
      </c>
      <c r="H13558" s="2">
        <f t="shared" si="845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tr">
        <f t="shared" si="847"/>
        <v>loss</v>
      </c>
      <c r="P13558" s="2" t="s">
        <v>28</v>
      </c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846"/>
        <v>Good Sales</v>
      </c>
      <c r="F13559" s="2">
        <v>0.25</v>
      </c>
      <c r="G13559" s="2">
        <f t="shared" si="844"/>
        <v>764.61749999999995</v>
      </c>
      <c r="H13559" s="2">
        <f t="shared" si="845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tr">
        <f t="shared" si="847"/>
        <v>profit</v>
      </c>
      <c r="P13559" s="2" t="s">
        <v>17</v>
      </c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846"/>
        <v>concerning</v>
      </c>
      <c r="F13560" s="2">
        <v>0.25</v>
      </c>
      <c r="G13560" s="2">
        <f t="shared" si="844"/>
        <v>72.137500000000003</v>
      </c>
      <c r="H13560" s="2">
        <f t="shared" si="845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tr">
        <f t="shared" si="847"/>
        <v>loss</v>
      </c>
      <c r="P13560" s="2" t="s">
        <v>23</v>
      </c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846"/>
        <v>Good Sales</v>
      </c>
      <c r="F13561" s="2">
        <v>0.03</v>
      </c>
      <c r="G13561" s="2">
        <f t="shared" si="844"/>
        <v>146.0685</v>
      </c>
      <c r="H13561" s="2">
        <f t="shared" si="845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tr">
        <f t="shared" si="847"/>
        <v>loss</v>
      </c>
      <c r="P13561" s="2" t="s">
        <v>17</v>
      </c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846"/>
        <v>Good Sales</v>
      </c>
      <c r="F13562" s="2">
        <v>0.39</v>
      </c>
      <c r="G13562" s="2">
        <f t="shared" si="844"/>
        <v>1941.3380999999999</v>
      </c>
      <c r="H13562" s="2">
        <f t="shared" si="845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tr">
        <f t="shared" si="847"/>
        <v>profit</v>
      </c>
      <c r="P13562" s="2" t="s">
        <v>39</v>
      </c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846"/>
        <v>Good Sales</v>
      </c>
      <c r="F13563" s="2">
        <v>0.3</v>
      </c>
      <c r="G13563" s="2">
        <f t="shared" si="844"/>
        <v>249.65399999999997</v>
      </c>
      <c r="H13563" s="2">
        <f t="shared" si="845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tr">
        <f t="shared" si="847"/>
        <v>loss</v>
      </c>
      <c r="P13563" s="2" t="s">
        <v>48</v>
      </c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846"/>
        <v>Good Sales</v>
      </c>
      <c r="F13564" s="2">
        <v>0.33</v>
      </c>
      <c r="G13564" s="2">
        <f t="shared" si="844"/>
        <v>723.94740000000013</v>
      </c>
      <c r="H13564" s="2">
        <f t="shared" si="845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tr">
        <f t="shared" si="847"/>
        <v>loss</v>
      </c>
      <c r="P13564" s="2" t="s">
        <v>48</v>
      </c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846"/>
        <v>Good Sales</v>
      </c>
      <c r="F13565" s="2">
        <v>0.38</v>
      </c>
      <c r="G13565" s="2">
        <f t="shared" si="844"/>
        <v>1468.1566</v>
      </c>
      <c r="H13565" s="2">
        <f t="shared" si="845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tr">
        <f t="shared" si="847"/>
        <v>profit</v>
      </c>
      <c r="P13565" s="2" t="s">
        <v>48</v>
      </c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846"/>
        <v>Good Sales</v>
      </c>
      <c r="F13566" s="2">
        <v>0.28000000000000003</v>
      </c>
      <c r="G13566" s="2">
        <f t="shared" si="844"/>
        <v>1338.3524000000002</v>
      </c>
      <c r="H13566" s="2">
        <f t="shared" si="845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tr">
        <f t="shared" si="847"/>
        <v>profit</v>
      </c>
      <c r="P13566" s="2" t="s">
        <v>28</v>
      </c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846"/>
        <v>Good Sales</v>
      </c>
      <c r="F13567" s="2">
        <v>0.25</v>
      </c>
      <c r="G13567" s="2">
        <f t="shared" si="844"/>
        <v>1116.8675000000001</v>
      </c>
      <c r="H13567" s="2">
        <f t="shared" si="845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tr">
        <f t="shared" si="847"/>
        <v>loss</v>
      </c>
      <c r="P13567" s="2" t="s">
        <v>48</v>
      </c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846"/>
        <v>Good Sales</v>
      </c>
      <c r="F13568" s="2">
        <v>0.33</v>
      </c>
      <c r="G13568" s="2">
        <f t="shared" si="844"/>
        <v>444.93900000000002</v>
      </c>
      <c r="H13568" s="2">
        <f t="shared" si="845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tr">
        <f t="shared" si="847"/>
        <v>loss</v>
      </c>
      <c r="P13568" s="2" t="s">
        <v>39</v>
      </c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846"/>
        <v>concerning</v>
      </c>
      <c r="F13569" s="2">
        <v>0.45</v>
      </c>
      <c r="G13569" s="2">
        <f t="shared" si="844"/>
        <v>232.85700000000003</v>
      </c>
      <c r="H13569" s="2">
        <f t="shared" si="845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tr">
        <f t="shared" si="847"/>
        <v>loss</v>
      </c>
      <c r="P13569" s="2" t="s">
        <v>17</v>
      </c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846"/>
        <v>Good Sales</v>
      </c>
      <c r="F13570" s="2">
        <v>0.32</v>
      </c>
      <c r="G13570" s="2">
        <f t="shared" ref="G13570:G13633" si="848">D13570*F13570</f>
        <v>484.72640000000001</v>
      </c>
      <c r="H13570" s="2">
        <f t="shared" ref="H13570:H13633" si="849">D13570-G13570</f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tr">
        <f t="shared" si="847"/>
        <v>loss</v>
      </c>
      <c r="P13570" s="2" t="s">
        <v>23</v>
      </c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850">IF(D13571&gt;800,"Good Sales","concerning")</f>
        <v>Good Sales</v>
      </c>
      <c r="F13571" s="2">
        <v>0.39</v>
      </c>
      <c r="G13571" s="2">
        <f t="shared" si="848"/>
        <v>874.5594000000001</v>
      </c>
      <c r="H13571" s="2">
        <f t="shared" si="849"/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tr">
        <f t="shared" ref="O13571:O13634" si="851">IF(N13571&gt;800,"profit","loss")</f>
        <v>loss</v>
      </c>
      <c r="P13571" s="2" t="s">
        <v>28</v>
      </c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850"/>
        <v>Good Sales</v>
      </c>
      <c r="F13572" s="2">
        <v>0.24</v>
      </c>
      <c r="G13572" s="2">
        <f t="shared" si="848"/>
        <v>447.28800000000001</v>
      </c>
      <c r="H13572" s="2">
        <f t="shared" si="849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tr">
        <f t="shared" si="851"/>
        <v>loss</v>
      </c>
      <c r="P13572" s="2" t="s">
        <v>28</v>
      </c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850"/>
        <v>Good Sales</v>
      </c>
      <c r="F13573" s="2">
        <v>0.28999999999999998</v>
      </c>
      <c r="G13573" s="2">
        <f t="shared" si="848"/>
        <v>1128.6684</v>
      </c>
      <c r="H13573" s="2">
        <f t="shared" si="849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tr">
        <f t="shared" si="851"/>
        <v>loss</v>
      </c>
      <c r="P13573" s="2" t="s">
        <v>39</v>
      </c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850"/>
        <v>Good Sales</v>
      </c>
      <c r="F13574" s="2">
        <v>0.09</v>
      </c>
      <c r="G13574" s="2">
        <f t="shared" si="848"/>
        <v>122.6844</v>
      </c>
      <c r="H13574" s="2">
        <f t="shared" si="849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tr">
        <f t="shared" si="851"/>
        <v>loss</v>
      </c>
      <c r="P13574" s="2" t="s">
        <v>17</v>
      </c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850"/>
        <v>Good Sales</v>
      </c>
      <c r="F13575" s="2">
        <v>0.24</v>
      </c>
      <c r="G13575" s="2">
        <f t="shared" si="848"/>
        <v>1033.7567999999999</v>
      </c>
      <c r="H13575" s="2">
        <f t="shared" si="849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tr">
        <f t="shared" si="851"/>
        <v>profit</v>
      </c>
      <c r="P13575" s="2" t="s">
        <v>48</v>
      </c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850"/>
        <v>Good Sales</v>
      </c>
      <c r="F13576" s="2">
        <v>7.0000000000000007E-2</v>
      </c>
      <c r="G13576" s="2">
        <f t="shared" si="848"/>
        <v>84.392700000000005</v>
      </c>
      <c r="H13576" s="2">
        <f t="shared" si="849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tr">
        <f t="shared" si="851"/>
        <v>loss</v>
      </c>
      <c r="P13576" s="2" t="s">
        <v>17</v>
      </c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850"/>
        <v>Good Sales</v>
      </c>
      <c r="F13577" s="2">
        <v>0.23</v>
      </c>
      <c r="G13577" s="2">
        <f t="shared" si="848"/>
        <v>430.24490000000003</v>
      </c>
      <c r="H13577" s="2">
        <f t="shared" si="849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tr">
        <f t="shared" si="851"/>
        <v>loss</v>
      </c>
      <c r="P13577" s="2" t="s">
        <v>17</v>
      </c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850"/>
        <v>Good Sales</v>
      </c>
      <c r="F13578" s="2">
        <v>0.03</v>
      </c>
      <c r="G13578" s="2">
        <f t="shared" si="848"/>
        <v>68.827800000000011</v>
      </c>
      <c r="H13578" s="2">
        <f t="shared" si="849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tr">
        <f t="shared" si="851"/>
        <v>loss</v>
      </c>
      <c r="P13578" s="2" t="s">
        <v>34</v>
      </c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850"/>
        <v>Good Sales</v>
      </c>
      <c r="F13579" s="2">
        <v>0.28999999999999998</v>
      </c>
      <c r="G13579" s="2">
        <f t="shared" si="848"/>
        <v>442.82129999999995</v>
      </c>
      <c r="H13579" s="2">
        <f t="shared" si="849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tr">
        <f t="shared" si="851"/>
        <v>loss</v>
      </c>
      <c r="P13579" s="2" t="s">
        <v>48</v>
      </c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850"/>
        <v>Good Sales</v>
      </c>
      <c r="F13580" s="2">
        <v>0.14000000000000001</v>
      </c>
      <c r="G13580" s="2">
        <f t="shared" si="848"/>
        <v>539.73080000000004</v>
      </c>
      <c r="H13580" s="2">
        <f t="shared" si="849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tr">
        <f t="shared" si="851"/>
        <v>loss</v>
      </c>
      <c r="P13580" s="2" t="s">
        <v>28</v>
      </c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850"/>
        <v>Good Sales</v>
      </c>
      <c r="F13581" s="2">
        <v>0.42</v>
      </c>
      <c r="G13581" s="2">
        <f t="shared" si="848"/>
        <v>884.84760000000006</v>
      </c>
      <c r="H13581" s="2">
        <f t="shared" si="849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tr">
        <f t="shared" si="851"/>
        <v>loss</v>
      </c>
      <c r="P13581" s="2" t="s">
        <v>39</v>
      </c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850"/>
        <v>Good Sales</v>
      </c>
      <c r="F13582" s="2">
        <v>0.19</v>
      </c>
      <c r="G13582" s="2">
        <f t="shared" si="848"/>
        <v>844.82170000000008</v>
      </c>
      <c r="H13582" s="2">
        <f t="shared" si="849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tr">
        <f t="shared" si="851"/>
        <v>profit</v>
      </c>
      <c r="P13582" s="2" t="s">
        <v>17</v>
      </c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850"/>
        <v>Good Sales</v>
      </c>
      <c r="F13583" s="2">
        <v>0.46</v>
      </c>
      <c r="G13583" s="2">
        <f t="shared" si="848"/>
        <v>2217.9268000000002</v>
      </c>
      <c r="H13583" s="2">
        <f t="shared" si="849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tr">
        <f t="shared" si="851"/>
        <v>profit</v>
      </c>
      <c r="P13583" s="2" t="s">
        <v>34</v>
      </c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850"/>
        <v>Good Sales</v>
      </c>
      <c r="F13584" s="2">
        <v>0.24</v>
      </c>
      <c r="G13584" s="2">
        <f t="shared" si="848"/>
        <v>1035.1344000000001</v>
      </c>
      <c r="H13584" s="2">
        <f t="shared" si="849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tr">
        <f t="shared" si="851"/>
        <v>loss</v>
      </c>
      <c r="P13584" s="2" t="s">
        <v>28</v>
      </c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850"/>
        <v>Good Sales</v>
      </c>
      <c r="F13585" s="2">
        <v>0.42</v>
      </c>
      <c r="G13585" s="2">
        <f t="shared" si="848"/>
        <v>1117.5612000000001</v>
      </c>
      <c r="H13585" s="2">
        <f t="shared" si="849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tr">
        <f t="shared" si="851"/>
        <v>loss</v>
      </c>
      <c r="P13585" s="2" t="s">
        <v>39</v>
      </c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850"/>
        <v>Good Sales</v>
      </c>
      <c r="F13586" s="2">
        <v>0.15</v>
      </c>
      <c r="G13586" s="2">
        <f t="shared" si="848"/>
        <v>389.709</v>
      </c>
      <c r="H13586" s="2">
        <f t="shared" si="849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tr">
        <f t="shared" si="851"/>
        <v>loss</v>
      </c>
      <c r="P13586" s="2" t="s">
        <v>23</v>
      </c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850"/>
        <v>Good Sales</v>
      </c>
      <c r="F13587" s="2">
        <v>0.23</v>
      </c>
      <c r="G13587" s="2">
        <f t="shared" si="848"/>
        <v>266.2894</v>
      </c>
      <c r="H13587" s="2">
        <f t="shared" si="849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tr">
        <f t="shared" si="851"/>
        <v>loss</v>
      </c>
      <c r="P13587" s="2" t="s">
        <v>23</v>
      </c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850"/>
        <v>Good Sales</v>
      </c>
      <c r="F13588" s="2">
        <v>0.32</v>
      </c>
      <c r="G13588" s="2">
        <f t="shared" si="848"/>
        <v>960.69119999999998</v>
      </c>
      <c r="H13588" s="2">
        <f t="shared" si="849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tr">
        <f t="shared" si="851"/>
        <v>loss</v>
      </c>
      <c r="P13588" s="2" t="s">
        <v>48</v>
      </c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850"/>
        <v>Good Sales</v>
      </c>
      <c r="F13589" s="2">
        <v>0.13</v>
      </c>
      <c r="G13589" s="2">
        <f t="shared" si="848"/>
        <v>619.88679999999999</v>
      </c>
      <c r="H13589" s="2">
        <f t="shared" si="849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tr">
        <f t="shared" si="851"/>
        <v>loss</v>
      </c>
      <c r="P13589" s="2" t="s">
        <v>28</v>
      </c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850"/>
        <v>concerning</v>
      </c>
      <c r="F13590" s="2">
        <v>0.33</v>
      </c>
      <c r="G13590" s="2">
        <f t="shared" si="848"/>
        <v>163.34010000000001</v>
      </c>
      <c r="H13590" s="2">
        <f t="shared" si="849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tr">
        <f t="shared" si="851"/>
        <v>loss</v>
      </c>
      <c r="P13590" s="2" t="s">
        <v>48</v>
      </c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850"/>
        <v>Good Sales</v>
      </c>
      <c r="F13591" s="2">
        <v>0.14000000000000001</v>
      </c>
      <c r="G13591" s="2">
        <f t="shared" si="848"/>
        <v>530.18560000000002</v>
      </c>
      <c r="H13591" s="2">
        <f t="shared" si="849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tr">
        <f t="shared" si="851"/>
        <v>loss</v>
      </c>
      <c r="P13591" s="2" t="s">
        <v>48</v>
      </c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850"/>
        <v>Good Sales</v>
      </c>
      <c r="F13592" s="2">
        <v>0.24</v>
      </c>
      <c r="G13592" s="2">
        <f t="shared" si="848"/>
        <v>1046.5775999999998</v>
      </c>
      <c r="H13592" s="2">
        <f t="shared" si="849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tr">
        <f t="shared" si="851"/>
        <v>profit</v>
      </c>
      <c r="P13592" s="2" t="s">
        <v>34</v>
      </c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850"/>
        <v>Good Sales</v>
      </c>
      <c r="F13593" s="2">
        <v>0.01</v>
      </c>
      <c r="G13593" s="2">
        <f t="shared" si="848"/>
        <v>49.348500000000001</v>
      </c>
      <c r="H13593" s="2">
        <f t="shared" si="849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tr">
        <f t="shared" si="851"/>
        <v>loss</v>
      </c>
      <c r="P13593" s="2" t="s">
        <v>17</v>
      </c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850"/>
        <v>Good Sales</v>
      </c>
      <c r="F13594" s="2">
        <v>0.04</v>
      </c>
      <c r="G13594" s="2">
        <f t="shared" si="848"/>
        <v>69.612399999999994</v>
      </c>
      <c r="H13594" s="2">
        <f t="shared" si="849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tr">
        <f t="shared" si="851"/>
        <v>loss</v>
      </c>
      <c r="P13594" s="2" t="s">
        <v>48</v>
      </c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850"/>
        <v>Good Sales</v>
      </c>
      <c r="F13595" s="2">
        <v>0.11</v>
      </c>
      <c r="G13595" s="2">
        <f t="shared" si="848"/>
        <v>202.6541</v>
      </c>
      <c r="H13595" s="2">
        <f t="shared" si="849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tr">
        <f t="shared" si="851"/>
        <v>loss</v>
      </c>
      <c r="P13595" s="2" t="s">
        <v>34</v>
      </c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850"/>
        <v>Good Sales</v>
      </c>
      <c r="F13596" s="2">
        <v>0.4</v>
      </c>
      <c r="G13596" s="2">
        <f t="shared" si="848"/>
        <v>490.36000000000007</v>
      </c>
      <c r="H13596" s="2">
        <f t="shared" si="849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tr">
        <f t="shared" si="851"/>
        <v>loss</v>
      </c>
      <c r="P13596" s="2" t="s">
        <v>34</v>
      </c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850"/>
        <v>Good Sales</v>
      </c>
      <c r="F13597" s="2">
        <v>0.33</v>
      </c>
      <c r="G13597" s="2">
        <f t="shared" si="848"/>
        <v>1308.9153000000001</v>
      </c>
      <c r="H13597" s="2">
        <f t="shared" si="849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tr">
        <f t="shared" si="851"/>
        <v>loss</v>
      </c>
      <c r="P13597" s="2" t="s">
        <v>39</v>
      </c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850"/>
        <v>concerning</v>
      </c>
      <c r="F13598" s="2">
        <v>0.45</v>
      </c>
      <c r="G13598" s="2">
        <f t="shared" si="848"/>
        <v>353.78550000000001</v>
      </c>
      <c r="H13598" s="2">
        <f t="shared" si="849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tr">
        <f t="shared" si="851"/>
        <v>loss</v>
      </c>
      <c r="P13598" s="2" t="s">
        <v>34</v>
      </c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850"/>
        <v>Good Sales</v>
      </c>
      <c r="F13599" s="2">
        <v>0.45</v>
      </c>
      <c r="G13599" s="2">
        <f t="shared" si="848"/>
        <v>635.42700000000002</v>
      </c>
      <c r="H13599" s="2">
        <f t="shared" si="849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tr">
        <f t="shared" si="851"/>
        <v>loss</v>
      </c>
      <c r="P13599" s="2" t="s">
        <v>28</v>
      </c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850"/>
        <v>Good Sales</v>
      </c>
      <c r="F13600" s="2">
        <v>0.19</v>
      </c>
      <c r="G13600" s="2">
        <f t="shared" si="848"/>
        <v>293.89010000000002</v>
      </c>
      <c r="H13600" s="2">
        <f t="shared" si="849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tr">
        <f t="shared" si="851"/>
        <v>loss</v>
      </c>
      <c r="P13600" s="2" t="s">
        <v>48</v>
      </c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850"/>
        <v>Good Sales</v>
      </c>
      <c r="F13601" s="2">
        <v>0.18</v>
      </c>
      <c r="G13601" s="2">
        <f t="shared" si="848"/>
        <v>348.68880000000001</v>
      </c>
      <c r="H13601" s="2">
        <f t="shared" si="849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tr">
        <f t="shared" si="851"/>
        <v>loss</v>
      </c>
      <c r="P13601" s="2" t="s">
        <v>23</v>
      </c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850"/>
        <v>Good Sales</v>
      </c>
      <c r="F13602" s="2">
        <v>0.42</v>
      </c>
      <c r="G13602" s="2">
        <f t="shared" si="848"/>
        <v>909.78719999999987</v>
      </c>
      <c r="H13602" s="2">
        <f t="shared" si="849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tr">
        <f t="shared" si="851"/>
        <v>loss</v>
      </c>
      <c r="P13602" s="2" t="s">
        <v>34</v>
      </c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850"/>
        <v>Good Sales</v>
      </c>
      <c r="F13603" s="2">
        <v>0.21</v>
      </c>
      <c r="G13603" s="2">
        <f t="shared" si="848"/>
        <v>596.23619999999994</v>
      </c>
      <c r="H13603" s="2">
        <f t="shared" si="849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tr">
        <f t="shared" si="851"/>
        <v>loss</v>
      </c>
      <c r="P13603" s="2" t="s">
        <v>48</v>
      </c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850"/>
        <v>Good Sales</v>
      </c>
      <c r="F13604" s="2">
        <v>0.43</v>
      </c>
      <c r="G13604" s="2">
        <f t="shared" si="848"/>
        <v>2041.2228999999998</v>
      </c>
      <c r="H13604" s="2">
        <f t="shared" si="849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tr">
        <f t="shared" si="851"/>
        <v>loss</v>
      </c>
      <c r="P13604" s="2" t="s">
        <v>48</v>
      </c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850"/>
        <v>Good Sales</v>
      </c>
      <c r="F13605" s="2">
        <v>0.25</v>
      </c>
      <c r="G13605" s="2">
        <f t="shared" si="848"/>
        <v>327.91750000000002</v>
      </c>
      <c r="H13605" s="2">
        <f t="shared" si="849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tr">
        <f t="shared" si="851"/>
        <v>loss</v>
      </c>
      <c r="P13605" s="2" t="s">
        <v>17</v>
      </c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850"/>
        <v>Good Sales</v>
      </c>
      <c r="F13606" s="2">
        <v>0.21</v>
      </c>
      <c r="G13606" s="2">
        <f t="shared" si="848"/>
        <v>822.81779999999992</v>
      </c>
      <c r="H13606" s="2">
        <f t="shared" si="849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tr">
        <f t="shared" si="851"/>
        <v>profit</v>
      </c>
      <c r="P13606" s="2" t="s">
        <v>28</v>
      </c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850"/>
        <v>Good Sales</v>
      </c>
      <c r="F13607" s="2">
        <v>0.14000000000000001</v>
      </c>
      <c r="G13607" s="2">
        <f t="shared" si="848"/>
        <v>478.00340000000006</v>
      </c>
      <c r="H13607" s="2">
        <f t="shared" si="849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tr">
        <f t="shared" si="851"/>
        <v>loss</v>
      </c>
      <c r="P13607" s="2" t="s">
        <v>34</v>
      </c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850"/>
        <v>concerning</v>
      </c>
      <c r="F13608" s="2">
        <v>0.06</v>
      </c>
      <c r="G13608" s="2">
        <f t="shared" si="848"/>
        <v>40.119</v>
      </c>
      <c r="H13608" s="2">
        <f t="shared" si="849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tr">
        <f t="shared" si="851"/>
        <v>loss</v>
      </c>
      <c r="P13608" s="2" t="s">
        <v>23</v>
      </c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850"/>
        <v>Good Sales</v>
      </c>
      <c r="F13609" s="2">
        <v>0.26</v>
      </c>
      <c r="G13609" s="2">
        <f t="shared" si="848"/>
        <v>1058.421</v>
      </c>
      <c r="H13609" s="2">
        <f t="shared" si="849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tr">
        <f t="shared" si="851"/>
        <v>loss</v>
      </c>
      <c r="P13609" s="2" t="s">
        <v>48</v>
      </c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850"/>
        <v>concerning</v>
      </c>
      <c r="F13610" s="2">
        <v>0.16</v>
      </c>
      <c r="G13610" s="2">
        <f t="shared" si="848"/>
        <v>87.04</v>
      </c>
      <c r="H13610" s="2">
        <f t="shared" si="849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tr">
        <f t="shared" si="851"/>
        <v>loss</v>
      </c>
      <c r="P13610" s="2" t="s">
        <v>28</v>
      </c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850"/>
        <v>Good Sales</v>
      </c>
      <c r="F13611" s="2">
        <v>0.12</v>
      </c>
      <c r="G13611" s="2">
        <f t="shared" si="848"/>
        <v>446.48879999999997</v>
      </c>
      <c r="H13611" s="2">
        <f t="shared" si="849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tr">
        <f t="shared" si="851"/>
        <v>profit</v>
      </c>
      <c r="P13611" s="2" t="s">
        <v>23</v>
      </c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850"/>
        <v>Good Sales</v>
      </c>
      <c r="F13612" s="2">
        <v>0.08</v>
      </c>
      <c r="G13612" s="2">
        <f t="shared" si="848"/>
        <v>288.58879999999999</v>
      </c>
      <c r="H13612" s="2">
        <f t="shared" si="849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tr">
        <f t="shared" si="851"/>
        <v>loss</v>
      </c>
      <c r="P13612" s="2" t="s">
        <v>17</v>
      </c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850"/>
        <v>Good Sales</v>
      </c>
      <c r="F13613" s="2">
        <v>0.19</v>
      </c>
      <c r="G13613" s="2">
        <f t="shared" si="848"/>
        <v>660.83330000000001</v>
      </c>
      <c r="H13613" s="2">
        <f t="shared" si="849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tr">
        <f t="shared" si="851"/>
        <v>loss</v>
      </c>
      <c r="P13613" s="2" t="s">
        <v>23</v>
      </c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850"/>
        <v>Good Sales</v>
      </c>
      <c r="F13614" s="2">
        <v>0.28000000000000003</v>
      </c>
      <c r="G13614" s="2">
        <f t="shared" si="848"/>
        <v>407.62120000000004</v>
      </c>
      <c r="H13614" s="2">
        <f t="shared" si="849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tr">
        <f t="shared" si="851"/>
        <v>loss</v>
      </c>
      <c r="P13614" s="2" t="s">
        <v>39</v>
      </c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850"/>
        <v>Good Sales</v>
      </c>
      <c r="F13615" s="2">
        <v>0.42</v>
      </c>
      <c r="G13615" s="2">
        <f t="shared" si="848"/>
        <v>1221.99</v>
      </c>
      <c r="H13615" s="2">
        <f t="shared" si="849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tr">
        <f t="shared" si="851"/>
        <v>loss</v>
      </c>
      <c r="P13615" s="2" t="s">
        <v>17</v>
      </c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850"/>
        <v>Good Sales</v>
      </c>
      <c r="F13616" s="2">
        <v>0.41</v>
      </c>
      <c r="G13616" s="2">
        <f t="shared" si="848"/>
        <v>1571.0092999999999</v>
      </c>
      <c r="H13616" s="2">
        <f t="shared" si="849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tr">
        <f t="shared" si="851"/>
        <v>loss</v>
      </c>
      <c r="P13616" s="2" t="s">
        <v>34</v>
      </c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850"/>
        <v>Good Sales</v>
      </c>
      <c r="F13617" s="2">
        <v>0.43</v>
      </c>
      <c r="G13617" s="2">
        <f t="shared" si="848"/>
        <v>1386.4059999999999</v>
      </c>
      <c r="H13617" s="2">
        <f t="shared" si="849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tr">
        <f t="shared" si="851"/>
        <v>profit</v>
      </c>
      <c r="P13617" s="2" t="s">
        <v>34</v>
      </c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850"/>
        <v>Good Sales</v>
      </c>
      <c r="F13618" s="2">
        <v>0.28999999999999998</v>
      </c>
      <c r="G13618" s="2">
        <f t="shared" si="848"/>
        <v>1171.9189999999999</v>
      </c>
      <c r="H13618" s="2">
        <f t="shared" si="849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tr">
        <f t="shared" si="851"/>
        <v>loss</v>
      </c>
      <c r="P13618" s="2" t="s">
        <v>48</v>
      </c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850"/>
        <v>Good Sales</v>
      </c>
      <c r="F13619" s="2">
        <v>0.28000000000000003</v>
      </c>
      <c r="G13619" s="2">
        <f t="shared" si="848"/>
        <v>971.7736000000001</v>
      </c>
      <c r="H13619" s="2">
        <f t="shared" si="849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tr">
        <f t="shared" si="851"/>
        <v>loss</v>
      </c>
      <c r="P13619" s="2" t="s">
        <v>28</v>
      </c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850"/>
        <v>Good Sales</v>
      </c>
      <c r="F13620" s="2">
        <v>0.45</v>
      </c>
      <c r="G13620" s="2">
        <f t="shared" si="848"/>
        <v>650.16</v>
      </c>
      <c r="H13620" s="2">
        <f t="shared" si="849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tr">
        <f t="shared" si="851"/>
        <v>loss</v>
      </c>
      <c r="P13620" s="2" t="s">
        <v>17</v>
      </c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850"/>
        <v>Good Sales</v>
      </c>
      <c r="F13621" s="2">
        <v>0.14000000000000001</v>
      </c>
      <c r="G13621" s="2">
        <f t="shared" si="848"/>
        <v>118.99720000000002</v>
      </c>
      <c r="H13621" s="2">
        <f t="shared" si="849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tr">
        <f t="shared" si="851"/>
        <v>loss</v>
      </c>
      <c r="P13621" s="2" t="s">
        <v>28</v>
      </c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850"/>
        <v>Good Sales</v>
      </c>
      <c r="F13622" s="2">
        <v>7.0000000000000007E-2</v>
      </c>
      <c r="G13622" s="2">
        <f t="shared" si="848"/>
        <v>223.76900000000001</v>
      </c>
      <c r="H13622" s="2">
        <f t="shared" si="849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tr">
        <f t="shared" si="851"/>
        <v>loss</v>
      </c>
      <c r="P13622" s="2" t="s">
        <v>48</v>
      </c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850"/>
        <v>Good Sales</v>
      </c>
      <c r="F13623" s="2">
        <v>0.04</v>
      </c>
      <c r="G13623" s="2">
        <f t="shared" si="848"/>
        <v>152.9128</v>
      </c>
      <c r="H13623" s="2">
        <f t="shared" si="849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tr">
        <f t="shared" si="851"/>
        <v>loss</v>
      </c>
      <c r="P13623" s="2" t="s">
        <v>39</v>
      </c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850"/>
        <v>concerning</v>
      </c>
      <c r="F13624" s="2">
        <v>0.44</v>
      </c>
      <c r="G13624" s="2">
        <f t="shared" si="848"/>
        <v>350.84719999999999</v>
      </c>
      <c r="H13624" s="2">
        <f t="shared" si="849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tr">
        <f t="shared" si="851"/>
        <v>loss</v>
      </c>
      <c r="P13624" s="2" t="s">
        <v>34</v>
      </c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850"/>
        <v>Good Sales</v>
      </c>
      <c r="F13625" s="2">
        <v>0.19</v>
      </c>
      <c r="G13625" s="2">
        <f t="shared" si="848"/>
        <v>181.7578</v>
      </c>
      <c r="H13625" s="2">
        <f t="shared" si="849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tr">
        <f t="shared" si="851"/>
        <v>loss</v>
      </c>
      <c r="P13625" s="2" t="s">
        <v>28</v>
      </c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850"/>
        <v>concerning</v>
      </c>
      <c r="F13626" s="2">
        <v>0.25</v>
      </c>
      <c r="G13626" s="2">
        <f t="shared" si="848"/>
        <v>39.784999999999997</v>
      </c>
      <c r="H13626" s="2">
        <f t="shared" si="849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tr">
        <f t="shared" si="851"/>
        <v>loss</v>
      </c>
      <c r="P13626" s="2" t="s">
        <v>34</v>
      </c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850"/>
        <v>Good Sales</v>
      </c>
      <c r="F13627" s="2">
        <v>0.4</v>
      </c>
      <c r="G13627" s="2">
        <f t="shared" si="848"/>
        <v>1082.2280000000001</v>
      </c>
      <c r="H13627" s="2">
        <f t="shared" si="849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tr">
        <f t="shared" si="851"/>
        <v>loss</v>
      </c>
      <c r="P13627" s="2" t="s">
        <v>48</v>
      </c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850"/>
        <v>Good Sales</v>
      </c>
      <c r="F13628" s="2">
        <v>0.19</v>
      </c>
      <c r="G13628" s="2">
        <f t="shared" si="848"/>
        <v>523.87369999999999</v>
      </c>
      <c r="H13628" s="2">
        <f t="shared" si="849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tr">
        <f t="shared" si="851"/>
        <v>loss</v>
      </c>
      <c r="P13628" s="2" t="s">
        <v>23</v>
      </c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850"/>
        <v>Good Sales</v>
      </c>
      <c r="F13629" s="2">
        <v>0.43</v>
      </c>
      <c r="G13629" s="2">
        <f t="shared" si="848"/>
        <v>1096.6590999999999</v>
      </c>
      <c r="H13629" s="2">
        <f t="shared" si="849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tr">
        <f t="shared" si="851"/>
        <v>loss</v>
      </c>
      <c r="P13629" s="2" t="s">
        <v>39</v>
      </c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850"/>
        <v>Good Sales</v>
      </c>
      <c r="F13630" s="2">
        <v>0.16</v>
      </c>
      <c r="G13630" s="2">
        <f t="shared" si="848"/>
        <v>263.75200000000001</v>
      </c>
      <c r="H13630" s="2">
        <f t="shared" si="849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tr">
        <f t="shared" si="851"/>
        <v>loss</v>
      </c>
      <c r="P13630" s="2" t="s">
        <v>17</v>
      </c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850"/>
        <v>Good Sales</v>
      </c>
      <c r="F13631" s="2">
        <v>0.37</v>
      </c>
      <c r="G13631" s="2">
        <f t="shared" si="848"/>
        <v>812.62360000000001</v>
      </c>
      <c r="H13631" s="2">
        <f t="shared" si="849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tr">
        <f t="shared" si="851"/>
        <v>loss</v>
      </c>
      <c r="P13631" s="2" t="s">
        <v>28</v>
      </c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850"/>
        <v>Good Sales</v>
      </c>
      <c r="F13632" s="2">
        <v>0.33</v>
      </c>
      <c r="G13632" s="2">
        <f t="shared" si="848"/>
        <v>1272.0047999999999</v>
      </c>
      <c r="H13632" s="2">
        <f t="shared" si="849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tr">
        <f t="shared" si="851"/>
        <v>loss</v>
      </c>
      <c r="P13632" s="2" t="s">
        <v>34</v>
      </c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850"/>
        <v>Good Sales</v>
      </c>
      <c r="F13633" s="2">
        <v>0.1</v>
      </c>
      <c r="G13633" s="2">
        <f t="shared" si="848"/>
        <v>99.08</v>
      </c>
      <c r="H13633" s="2">
        <f t="shared" si="849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tr">
        <f t="shared" si="851"/>
        <v>loss</v>
      </c>
      <c r="P13633" s="2" t="s">
        <v>39</v>
      </c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850"/>
        <v>Good Sales</v>
      </c>
      <c r="F13634" s="2">
        <v>0.06</v>
      </c>
      <c r="G13634" s="2">
        <f t="shared" ref="G13634:G13697" si="852">D13634*F13634</f>
        <v>65.254799999999989</v>
      </c>
      <c r="H13634" s="2">
        <f t="shared" ref="H13634:H13697" si="853">D13634-G13634</f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tr">
        <f t="shared" si="851"/>
        <v>loss</v>
      </c>
      <c r="P13634" s="2" t="s">
        <v>34</v>
      </c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854">IF(D13635&gt;800,"Good Sales","concerning")</f>
        <v>Good Sales</v>
      </c>
      <c r="F13635" s="2">
        <v>0.06</v>
      </c>
      <c r="G13635" s="2">
        <f t="shared" si="852"/>
        <v>202.09139999999999</v>
      </c>
      <c r="H13635" s="2">
        <f t="shared" si="853"/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tr">
        <f t="shared" ref="O13635:O13698" si="855">IF(N13635&gt;800,"profit","loss")</f>
        <v>loss</v>
      </c>
      <c r="P13635" s="2" t="s">
        <v>34</v>
      </c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854"/>
        <v>Good Sales</v>
      </c>
      <c r="F13636" s="2">
        <v>0.33</v>
      </c>
      <c r="G13636" s="2">
        <f t="shared" si="852"/>
        <v>1434.7773000000002</v>
      </c>
      <c r="H13636" s="2">
        <f t="shared" si="853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tr">
        <f t="shared" si="855"/>
        <v>loss</v>
      </c>
      <c r="P13636" s="2" t="s">
        <v>48</v>
      </c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854"/>
        <v>Good Sales</v>
      </c>
      <c r="F13637" s="2">
        <v>0.01</v>
      </c>
      <c r="G13637" s="2">
        <f t="shared" si="852"/>
        <v>17.679300000000001</v>
      </c>
      <c r="H13637" s="2">
        <f t="shared" si="853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tr">
        <f t="shared" si="855"/>
        <v>loss</v>
      </c>
      <c r="P13637" s="2" t="s">
        <v>39</v>
      </c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854"/>
        <v>Good Sales</v>
      </c>
      <c r="F13638" s="2">
        <v>0.33</v>
      </c>
      <c r="G13638" s="2">
        <f t="shared" si="852"/>
        <v>1541.2484999999999</v>
      </c>
      <c r="H13638" s="2">
        <f t="shared" si="853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tr">
        <f t="shared" si="855"/>
        <v>profit</v>
      </c>
      <c r="P13638" s="2" t="s">
        <v>48</v>
      </c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854"/>
        <v>concerning</v>
      </c>
      <c r="F13639" s="2">
        <v>0.39</v>
      </c>
      <c r="G13639" s="2">
        <f t="shared" si="852"/>
        <v>149.21790000000001</v>
      </c>
      <c r="H13639" s="2">
        <f t="shared" si="853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tr">
        <f t="shared" si="855"/>
        <v>loss</v>
      </c>
      <c r="P13639" s="2" t="s">
        <v>48</v>
      </c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854"/>
        <v>concerning</v>
      </c>
      <c r="F13640" s="2">
        <v>0.15</v>
      </c>
      <c r="G13640" s="2">
        <f t="shared" si="852"/>
        <v>102.111</v>
      </c>
      <c r="H13640" s="2">
        <f t="shared" si="853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tr">
        <f t="shared" si="855"/>
        <v>loss</v>
      </c>
      <c r="P13640" s="2" t="s">
        <v>28</v>
      </c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854"/>
        <v>Good Sales</v>
      </c>
      <c r="F13641" s="2">
        <v>0.37</v>
      </c>
      <c r="G13641" s="2">
        <f t="shared" si="852"/>
        <v>870.90600000000006</v>
      </c>
      <c r="H13641" s="2">
        <f t="shared" si="853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tr">
        <f t="shared" si="855"/>
        <v>loss</v>
      </c>
      <c r="P13641" s="2" t="s">
        <v>23</v>
      </c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854"/>
        <v>Good Sales</v>
      </c>
      <c r="F13642" s="2">
        <v>0.08</v>
      </c>
      <c r="G13642" s="2">
        <f t="shared" si="852"/>
        <v>291.60640000000001</v>
      </c>
      <c r="H13642" s="2">
        <f t="shared" si="853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tr">
        <f t="shared" si="855"/>
        <v>loss</v>
      </c>
      <c r="P13642" s="2" t="s">
        <v>23</v>
      </c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854"/>
        <v>Good Sales</v>
      </c>
      <c r="F13643" s="2">
        <v>0.48</v>
      </c>
      <c r="G13643" s="2">
        <f t="shared" si="852"/>
        <v>920.20799999999997</v>
      </c>
      <c r="H13643" s="2">
        <f t="shared" si="853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tr">
        <f t="shared" si="855"/>
        <v>loss</v>
      </c>
      <c r="P13643" s="2" t="s">
        <v>17</v>
      </c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854"/>
        <v>Good Sales</v>
      </c>
      <c r="F13644" s="2">
        <v>0.12</v>
      </c>
      <c r="G13644" s="2">
        <f t="shared" si="852"/>
        <v>338.19120000000004</v>
      </c>
      <c r="H13644" s="2">
        <f t="shared" si="853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tr">
        <f t="shared" si="855"/>
        <v>loss</v>
      </c>
      <c r="P13644" s="2" t="s">
        <v>17</v>
      </c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854"/>
        <v>concerning</v>
      </c>
      <c r="F13645" s="2">
        <v>0.24</v>
      </c>
      <c r="G13645" s="2">
        <f t="shared" si="852"/>
        <v>57.599999999999994</v>
      </c>
      <c r="H13645" s="2">
        <f t="shared" si="853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tr">
        <f t="shared" si="855"/>
        <v>loss</v>
      </c>
      <c r="P13645" s="2" t="s">
        <v>48</v>
      </c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854"/>
        <v>Good Sales</v>
      </c>
      <c r="F13646" s="2">
        <v>0.49</v>
      </c>
      <c r="G13646" s="2">
        <f t="shared" si="852"/>
        <v>1157.8651</v>
      </c>
      <c r="H13646" s="2">
        <f t="shared" si="853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tr">
        <f t="shared" si="855"/>
        <v>loss</v>
      </c>
      <c r="P13646" s="2" t="s">
        <v>48</v>
      </c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854"/>
        <v>Good Sales</v>
      </c>
      <c r="F13647" s="2">
        <v>0.45</v>
      </c>
      <c r="G13647" s="2">
        <f t="shared" si="852"/>
        <v>579.87900000000002</v>
      </c>
      <c r="H13647" s="2">
        <f t="shared" si="853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tr">
        <f t="shared" si="855"/>
        <v>loss</v>
      </c>
      <c r="P13647" s="2" t="s">
        <v>34</v>
      </c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854"/>
        <v>Good Sales</v>
      </c>
      <c r="F13648" s="2">
        <v>0.33</v>
      </c>
      <c r="G13648" s="2">
        <f t="shared" si="852"/>
        <v>867.96930000000009</v>
      </c>
      <c r="H13648" s="2">
        <f t="shared" si="853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tr">
        <f t="shared" si="855"/>
        <v>loss</v>
      </c>
      <c r="P13648" s="2" t="s">
        <v>34</v>
      </c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854"/>
        <v>Good Sales</v>
      </c>
      <c r="F13649" s="2">
        <v>0.18</v>
      </c>
      <c r="G13649" s="2">
        <f t="shared" si="852"/>
        <v>481.78439999999995</v>
      </c>
      <c r="H13649" s="2">
        <f t="shared" si="853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tr">
        <f t="shared" si="855"/>
        <v>loss</v>
      </c>
      <c r="P13649" s="2" t="s">
        <v>39</v>
      </c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854"/>
        <v>Good Sales</v>
      </c>
      <c r="F13650" s="2">
        <v>0.35</v>
      </c>
      <c r="G13650" s="2">
        <f t="shared" si="852"/>
        <v>1326.6679999999999</v>
      </c>
      <c r="H13650" s="2">
        <f t="shared" si="853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tr">
        <f t="shared" si="855"/>
        <v>loss</v>
      </c>
      <c r="P13650" s="2" t="s">
        <v>28</v>
      </c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854"/>
        <v>Good Sales</v>
      </c>
      <c r="F13651" s="2">
        <v>0.23</v>
      </c>
      <c r="G13651" s="2">
        <f t="shared" si="852"/>
        <v>631.40059999999994</v>
      </c>
      <c r="H13651" s="2">
        <f t="shared" si="853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tr">
        <f t="shared" si="855"/>
        <v>loss</v>
      </c>
      <c r="P13651" s="2" t="s">
        <v>48</v>
      </c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854"/>
        <v>Good Sales</v>
      </c>
      <c r="F13652" s="2">
        <v>0.05</v>
      </c>
      <c r="G13652" s="2">
        <f t="shared" si="852"/>
        <v>155.49600000000001</v>
      </c>
      <c r="H13652" s="2">
        <f t="shared" si="853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tr">
        <f t="shared" si="855"/>
        <v>loss</v>
      </c>
      <c r="P13652" s="2" t="s">
        <v>34</v>
      </c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854"/>
        <v>Good Sales</v>
      </c>
      <c r="F13653" s="2">
        <v>0.4</v>
      </c>
      <c r="G13653" s="2">
        <f t="shared" si="852"/>
        <v>1078.1079999999999</v>
      </c>
      <c r="H13653" s="2">
        <f t="shared" si="853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tr">
        <f t="shared" si="855"/>
        <v>loss</v>
      </c>
      <c r="P13653" s="2" t="s">
        <v>23</v>
      </c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854"/>
        <v>Good Sales</v>
      </c>
      <c r="F13654" s="2">
        <v>0.44</v>
      </c>
      <c r="G13654" s="2">
        <f t="shared" si="852"/>
        <v>2179.2540000000004</v>
      </c>
      <c r="H13654" s="2">
        <f t="shared" si="853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tr">
        <f t="shared" si="855"/>
        <v>profit</v>
      </c>
      <c r="P13654" s="2" t="s">
        <v>17</v>
      </c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854"/>
        <v>Good Sales</v>
      </c>
      <c r="F13655" s="2">
        <v>0.2</v>
      </c>
      <c r="G13655" s="2">
        <f t="shared" si="852"/>
        <v>795.78600000000006</v>
      </c>
      <c r="H13655" s="2">
        <f t="shared" si="853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tr">
        <f t="shared" si="855"/>
        <v>profit</v>
      </c>
      <c r="P13655" s="2" t="s">
        <v>48</v>
      </c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854"/>
        <v>Good Sales</v>
      </c>
      <c r="F13656" s="2">
        <v>0.33</v>
      </c>
      <c r="G13656" s="2">
        <f t="shared" si="852"/>
        <v>1254.8778</v>
      </c>
      <c r="H13656" s="2">
        <f t="shared" si="853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tr">
        <f t="shared" si="855"/>
        <v>loss</v>
      </c>
      <c r="P13656" s="2" t="s">
        <v>28</v>
      </c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854"/>
        <v>Good Sales</v>
      </c>
      <c r="F13657" s="2">
        <v>0.02</v>
      </c>
      <c r="G13657" s="2">
        <f t="shared" si="852"/>
        <v>63.471400000000003</v>
      </c>
      <c r="H13657" s="2">
        <f t="shared" si="853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tr">
        <f t="shared" si="855"/>
        <v>loss</v>
      </c>
      <c r="P13657" s="2" t="s">
        <v>28</v>
      </c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854"/>
        <v>Good Sales</v>
      </c>
      <c r="F13658" s="2">
        <v>0.1</v>
      </c>
      <c r="G13658" s="2">
        <f t="shared" si="852"/>
        <v>268.90199999999999</v>
      </c>
      <c r="H13658" s="2">
        <f t="shared" si="853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tr">
        <f t="shared" si="855"/>
        <v>loss</v>
      </c>
      <c r="P13658" s="2" t="s">
        <v>48</v>
      </c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854"/>
        <v>Good Sales</v>
      </c>
      <c r="F13659" s="2">
        <v>0.28999999999999998</v>
      </c>
      <c r="G13659" s="2">
        <f t="shared" si="852"/>
        <v>518.8999</v>
      </c>
      <c r="H13659" s="2">
        <f t="shared" si="853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tr">
        <f t="shared" si="855"/>
        <v>loss</v>
      </c>
      <c r="P13659" s="2" t="s">
        <v>23</v>
      </c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854"/>
        <v>Good Sales</v>
      </c>
      <c r="F13660" s="2">
        <v>0.14000000000000001</v>
      </c>
      <c r="G13660" s="2">
        <f t="shared" si="852"/>
        <v>551.80160000000001</v>
      </c>
      <c r="H13660" s="2">
        <f t="shared" si="853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tr">
        <f t="shared" si="855"/>
        <v>profit</v>
      </c>
      <c r="P13660" s="2" t="s">
        <v>34</v>
      </c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854"/>
        <v>Good Sales</v>
      </c>
      <c r="F13661" s="2">
        <v>0.47</v>
      </c>
      <c r="G13661" s="2">
        <f t="shared" si="852"/>
        <v>483.66759999999994</v>
      </c>
      <c r="H13661" s="2">
        <f t="shared" si="853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tr">
        <f t="shared" si="855"/>
        <v>loss</v>
      </c>
      <c r="P13661" s="2" t="s">
        <v>17</v>
      </c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854"/>
        <v>concerning</v>
      </c>
      <c r="F13662" s="2">
        <v>0.42</v>
      </c>
      <c r="G13662" s="2">
        <f t="shared" si="852"/>
        <v>117.21779999999998</v>
      </c>
      <c r="H13662" s="2">
        <f t="shared" si="853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tr">
        <f t="shared" si="855"/>
        <v>loss</v>
      </c>
      <c r="P13662" s="2" t="s">
        <v>34</v>
      </c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854"/>
        <v>Good Sales</v>
      </c>
      <c r="F13663" s="2">
        <v>0.33</v>
      </c>
      <c r="G13663" s="2">
        <f t="shared" si="852"/>
        <v>1161.9431999999999</v>
      </c>
      <c r="H13663" s="2">
        <f t="shared" si="853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tr">
        <f t="shared" si="855"/>
        <v>profit</v>
      </c>
      <c r="P13663" s="2" t="s">
        <v>48</v>
      </c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854"/>
        <v>Good Sales</v>
      </c>
      <c r="F13664" s="2">
        <v>0.5</v>
      </c>
      <c r="G13664" s="2">
        <f t="shared" si="852"/>
        <v>404.88499999999999</v>
      </c>
      <c r="H13664" s="2">
        <f t="shared" si="853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tr">
        <f t="shared" si="855"/>
        <v>loss</v>
      </c>
      <c r="P13664" s="2" t="s">
        <v>34</v>
      </c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854"/>
        <v>Good Sales</v>
      </c>
      <c r="F13665" s="2">
        <v>0.12</v>
      </c>
      <c r="G13665" s="2">
        <f t="shared" si="852"/>
        <v>543.44999999999993</v>
      </c>
      <c r="H13665" s="2">
        <f t="shared" si="853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tr">
        <f t="shared" si="855"/>
        <v>loss</v>
      </c>
      <c r="P13665" s="2" t="s">
        <v>39</v>
      </c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854"/>
        <v>Good Sales</v>
      </c>
      <c r="F13666" s="2">
        <v>0.46</v>
      </c>
      <c r="G13666" s="2">
        <f t="shared" si="852"/>
        <v>1783.1164000000001</v>
      </c>
      <c r="H13666" s="2">
        <f t="shared" si="853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tr">
        <f t="shared" si="855"/>
        <v>profit</v>
      </c>
      <c r="P13666" s="2" t="s">
        <v>39</v>
      </c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854"/>
        <v>Good Sales</v>
      </c>
      <c r="F13667" s="2">
        <v>0.15</v>
      </c>
      <c r="G13667" s="2">
        <f t="shared" si="852"/>
        <v>457.65</v>
      </c>
      <c r="H13667" s="2">
        <f t="shared" si="853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tr">
        <f t="shared" si="855"/>
        <v>loss</v>
      </c>
      <c r="P13667" s="2" t="s">
        <v>34</v>
      </c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854"/>
        <v>Good Sales</v>
      </c>
      <c r="F13668" s="2">
        <v>0.3</v>
      </c>
      <c r="G13668" s="2">
        <f t="shared" si="852"/>
        <v>491.46899999999999</v>
      </c>
      <c r="H13668" s="2">
        <f t="shared" si="853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tr">
        <f t="shared" si="855"/>
        <v>loss</v>
      </c>
      <c r="P13668" s="2" t="s">
        <v>39</v>
      </c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854"/>
        <v>Good Sales</v>
      </c>
      <c r="F13669" s="2">
        <v>0.22</v>
      </c>
      <c r="G13669" s="2">
        <f t="shared" si="852"/>
        <v>709.70240000000001</v>
      </c>
      <c r="H13669" s="2">
        <f t="shared" si="853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tr">
        <f t="shared" si="855"/>
        <v>loss</v>
      </c>
      <c r="P13669" s="2" t="s">
        <v>34</v>
      </c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854"/>
        <v>Good Sales</v>
      </c>
      <c r="F13670" s="2">
        <v>0.22</v>
      </c>
      <c r="G13670" s="2">
        <f t="shared" si="852"/>
        <v>536.05200000000002</v>
      </c>
      <c r="H13670" s="2">
        <f t="shared" si="853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tr">
        <f t="shared" si="855"/>
        <v>loss</v>
      </c>
      <c r="P13670" s="2" t="s">
        <v>39</v>
      </c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854"/>
        <v>Good Sales</v>
      </c>
      <c r="F13671" s="2">
        <v>0.38</v>
      </c>
      <c r="G13671" s="2">
        <f t="shared" si="852"/>
        <v>580.11940000000004</v>
      </c>
      <c r="H13671" s="2">
        <f t="shared" si="853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tr">
        <f t="shared" si="855"/>
        <v>loss</v>
      </c>
      <c r="P13671" s="2" t="s">
        <v>28</v>
      </c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854"/>
        <v>Good Sales</v>
      </c>
      <c r="F13672" s="2">
        <v>0.17</v>
      </c>
      <c r="G13672" s="2">
        <f t="shared" si="852"/>
        <v>804.25130000000013</v>
      </c>
      <c r="H13672" s="2">
        <f t="shared" si="853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tr">
        <f t="shared" si="855"/>
        <v>profit</v>
      </c>
      <c r="P13672" s="2" t="s">
        <v>17</v>
      </c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854"/>
        <v>Good Sales</v>
      </c>
      <c r="F13673" s="2">
        <v>0.25</v>
      </c>
      <c r="G13673" s="2">
        <f t="shared" si="852"/>
        <v>223.315</v>
      </c>
      <c r="H13673" s="2">
        <f t="shared" si="853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tr">
        <f t="shared" si="855"/>
        <v>loss</v>
      </c>
      <c r="P13673" s="2" t="s">
        <v>39</v>
      </c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854"/>
        <v>Good Sales</v>
      </c>
      <c r="F13674" s="2">
        <v>0.11</v>
      </c>
      <c r="G13674" s="2">
        <f t="shared" si="852"/>
        <v>417.07380000000001</v>
      </c>
      <c r="H13674" s="2">
        <f t="shared" si="853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tr">
        <f t="shared" si="855"/>
        <v>profit</v>
      </c>
      <c r="P13674" s="2" t="s">
        <v>17</v>
      </c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854"/>
        <v>Good Sales</v>
      </c>
      <c r="F13675" s="2">
        <v>0.38</v>
      </c>
      <c r="G13675" s="2">
        <f t="shared" si="852"/>
        <v>1527.6722</v>
      </c>
      <c r="H13675" s="2">
        <f t="shared" si="853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tr">
        <f t="shared" si="855"/>
        <v>loss</v>
      </c>
      <c r="P13675" s="2" t="s">
        <v>28</v>
      </c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854"/>
        <v>Good Sales</v>
      </c>
      <c r="F13676" s="2">
        <v>0.28000000000000003</v>
      </c>
      <c r="G13676" s="2">
        <f t="shared" si="852"/>
        <v>1333.8612000000001</v>
      </c>
      <c r="H13676" s="2">
        <f t="shared" si="853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tr">
        <f t="shared" si="855"/>
        <v>profit</v>
      </c>
      <c r="P13676" s="2" t="s">
        <v>17</v>
      </c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854"/>
        <v>Good Sales</v>
      </c>
      <c r="F13677" s="2">
        <v>0.13</v>
      </c>
      <c r="G13677" s="2">
        <f t="shared" si="852"/>
        <v>362.97820000000002</v>
      </c>
      <c r="H13677" s="2">
        <f t="shared" si="853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tr">
        <f t="shared" si="855"/>
        <v>loss</v>
      </c>
      <c r="P13677" s="2" t="s">
        <v>23</v>
      </c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854"/>
        <v>Good Sales</v>
      </c>
      <c r="F13678" s="2">
        <v>0.13</v>
      </c>
      <c r="G13678" s="2">
        <f t="shared" si="852"/>
        <v>353.71569999999997</v>
      </c>
      <c r="H13678" s="2">
        <f t="shared" si="853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tr">
        <f t="shared" si="855"/>
        <v>loss</v>
      </c>
      <c r="P13678" s="2" t="s">
        <v>34</v>
      </c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854"/>
        <v>Good Sales</v>
      </c>
      <c r="F13679" s="2">
        <v>0.15</v>
      </c>
      <c r="G13679" s="2">
        <f t="shared" si="852"/>
        <v>691.41300000000001</v>
      </c>
      <c r="H13679" s="2">
        <f t="shared" si="853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tr">
        <f t="shared" si="855"/>
        <v>profit</v>
      </c>
      <c r="P13679" s="2" t="s">
        <v>28</v>
      </c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854"/>
        <v>Good Sales</v>
      </c>
      <c r="F13680" s="2">
        <v>0.35</v>
      </c>
      <c r="G13680" s="2">
        <f t="shared" si="852"/>
        <v>1408.876</v>
      </c>
      <c r="H13680" s="2">
        <f t="shared" si="853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tr">
        <f t="shared" si="855"/>
        <v>profit</v>
      </c>
      <c r="P13680" s="2" t="s">
        <v>28</v>
      </c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854"/>
        <v>Good Sales</v>
      </c>
      <c r="F13681" s="2">
        <v>0.3</v>
      </c>
      <c r="G13681" s="2">
        <f t="shared" si="852"/>
        <v>1152.546</v>
      </c>
      <c r="H13681" s="2">
        <f t="shared" si="853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tr">
        <f t="shared" si="855"/>
        <v>loss</v>
      </c>
      <c r="P13681" s="2" t="s">
        <v>48</v>
      </c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854"/>
        <v>Good Sales</v>
      </c>
      <c r="F13682" s="2">
        <v>0.41</v>
      </c>
      <c r="G13682" s="2">
        <f t="shared" si="852"/>
        <v>1626.3756999999998</v>
      </c>
      <c r="H13682" s="2">
        <f t="shared" si="853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tr">
        <f t="shared" si="855"/>
        <v>loss</v>
      </c>
      <c r="P13682" s="2" t="s">
        <v>23</v>
      </c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854"/>
        <v>Good Sales</v>
      </c>
      <c r="F13683" s="2">
        <v>0.28999999999999998</v>
      </c>
      <c r="G13683" s="2">
        <f t="shared" si="852"/>
        <v>729.81110000000001</v>
      </c>
      <c r="H13683" s="2">
        <f t="shared" si="853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tr">
        <f t="shared" si="855"/>
        <v>loss</v>
      </c>
      <c r="P13683" s="2" t="s">
        <v>34</v>
      </c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854"/>
        <v>concerning</v>
      </c>
      <c r="F13684" s="2">
        <v>0.15</v>
      </c>
      <c r="G13684" s="2">
        <f t="shared" si="852"/>
        <v>45.442499999999995</v>
      </c>
      <c r="H13684" s="2">
        <f t="shared" si="853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tr">
        <f t="shared" si="855"/>
        <v>loss</v>
      </c>
      <c r="P13684" s="2" t="s">
        <v>23</v>
      </c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854"/>
        <v>Good Sales</v>
      </c>
      <c r="F13685" s="2">
        <v>0.48</v>
      </c>
      <c r="G13685" s="2">
        <f t="shared" si="852"/>
        <v>514.31999999999994</v>
      </c>
      <c r="H13685" s="2">
        <f t="shared" si="853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tr">
        <f t="shared" si="855"/>
        <v>loss</v>
      </c>
      <c r="P13685" s="2" t="s">
        <v>34</v>
      </c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854"/>
        <v>Good Sales</v>
      </c>
      <c r="F13686" s="2">
        <v>0.44</v>
      </c>
      <c r="G13686" s="2">
        <f t="shared" si="852"/>
        <v>1430.2903999999999</v>
      </c>
      <c r="H13686" s="2">
        <f t="shared" si="853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tr">
        <f t="shared" si="855"/>
        <v>loss</v>
      </c>
      <c r="P13686" s="2" t="s">
        <v>39</v>
      </c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854"/>
        <v>Good Sales</v>
      </c>
      <c r="F13687" s="2">
        <v>0.14000000000000001</v>
      </c>
      <c r="G13687" s="2">
        <f t="shared" si="852"/>
        <v>285.76940000000002</v>
      </c>
      <c r="H13687" s="2">
        <f t="shared" si="853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tr">
        <f t="shared" si="855"/>
        <v>loss</v>
      </c>
      <c r="P13687" s="2" t="s">
        <v>17</v>
      </c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854"/>
        <v>Good Sales</v>
      </c>
      <c r="F13688" s="2">
        <v>0.46</v>
      </c>
      <c r="G13688" s="2">
        <f t="shared" si="852"/>
        <v>1413.6582000000001</v>
      </c>
      <c r="H13688" s="2">
        <f t="shared" si="853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tr">
        <f t="shared" si="855"/>
        <v>profit</v>
      </c>
      <c r="P13688" s="2" t="s">
        <v>17</v>
      </c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854"/>
        <v>Good Sales</v>
      </c>
      <c r="F13689" s="2">
        <v>0.36</v>
      </c>
      <c r="G13689" s="2">
        <f t="shared" si="852"/>
        <v>1009.1591999999999</v>
      </c>
      <c r="H13689" s="2">
        <f t="shared" si="853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tr">
        <f t="shared" si="855"/>
        <v>loss</v>
      </c>
      <c r="P13689" s="2" t="s">
        <v>23</v>
      </c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854"/>
        <v>Good Sales</v>
      </c>
      <c r="F13690" s="2">
        <v>0.21</v>
      </c>
      <c r="G13690" s="2">
        <f t="shared" si="852"/>
        <v>472.38240000000002</v>
      </c>
      <c r="H13690" s="2">
        <f t="shared" si="853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tr">
        <f t="shared" si="855"/>
        <v>loss</v>
      </c>
      <c r="P13690" s="2" t="s">
        <v>39</v>
      </c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854"/>
        <v>Good Sales</v>
      </c>
      <c r="F13691" s="2">
        <v>0.23</v>
      </c>
      <c r="G13691" s="2">
        <f t="shared" si="852"/>
        <v>287.53910000000002</v>
      </c>
      <c r="H13691" s="2">
        <f t="shared" si="853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tr">
        <f t="shared" si="855"/>
        <v>loss</v>
      </c>
      <c r="P13691" s="2" t="s">
        <v>17</v>
      </c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854"/>
        <v>Good Sales</v>
      </c>
      <c r="F13692" s="2">
        <v>0.22</v>
      </c>
      <c r="G13692" s="2">
        <f t="shared" si="852"/>
        <v>797.03800000000001</v>
      </c>
      <c r="H13692" s="2">
        <f t="shared" si="853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tr">
        <f t="shared" si="855"/>
        <v>profit</v>
      </c>
      <c r="P13692" s="2" t="s">
        <v>39</v>
      </c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854"/>
        <v>Good Sales</v>
      </c>
      <c r="F13693" s="2">
        <v>0.4</v>
      </c>
      <c r="G13693" s="2">
        <f t="shared" si="852"/>
        <v>1821.7280000000001</v>
      </c>
      <c r="H13693" s="2">
        <f t="shared" si="853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tr">
        <f t="shared" si="855"/>
        <v>loss</v>
      </c>
      <c r="P13693" s="2" t="s">
        <v>28</v>
      </c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854"/>
        <v>Good Sales</v>
      </c>
      <c r="F13694" s="2">
        <v>0.09</v>
      </c>
      <c r="G13694" s="2">
        <f t="shared" si="852"/>
        <v>348.55380000000002</v>
      </c>
      <c r="H13694" s="2">
        <f t="shared" si="853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tr">
        <f t="shared" si="855"/>
        <v>loss</v>
      </c>
      <c r="P13694" s="2" t="s">
        <v>28</v>
      </c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854"/>
        <v>concerning</v>
      </c>
      <c r="F13695" s="2">
        <v>0.03</v>
      </c>
      <c r="G13695" s="2">
        <f t="shared" si="852"/>
        <v>20.645700000000001</v>
      </c>
      <c r="H13695" s="2">
        <f t="shared" si="853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tr">
        <f t="shared" si="855"/>
        <v>loss</v>
      </c>
      <c r="P13695" s="2" t="s">
        <v>39</v>
      </c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854"/>
        <v>Good Sales</v>
      </c>
      <c r="F13696" s="2">
        <v>0.25</v>
      </c>
      <c r="G13696" s="2">
        <f t="shared" si="852"/>
        <v>683.98749999999995</v>
      </c>
      <c r="H13696" s="2">
        <f t="shared" si="853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tr">
        <f t="shared" si="855"/>
        <v>loss</v>
      </c>
      <c r="P13696" s="2" t="s">
        <v>48</v>
      </c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854"/>
        <v>Good Sales</v>
      </c>
      <c r="F13697" s="2">
        <v>0.15</v>
      </c>
      <c r="G13697" s="2">
        <f t="shared" si="852"/>
        <v>628.99349999999993</v>
      </c>
      <c r="H13697" s="2">
        <f t="shared" si="853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tr">
        <f t="shared" si="855"/>
        <v>profit</v>
      </c>
      <c r="P13697" s="2" t="s">
        <v>34</v>
      </c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854"/>
        <v>Good Sales</v>
      </c>
      <c r="F13698" s="2">
        <v>0.28000000000000003</v>
      </c>
      <c r="G13698" s="2">
        <f t="shared" ref="G13698:G13761" si="856">D13698*F13698</f>
        <v>838.82680000000005</v>
      </c>
      <c r="H13698" s="2">
        <f t="shared" ref="H13698:H13761" si="857">D13698-G13698</f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tr">
        <f t="shared" si="855"/>
        <v>loss</v>
      </c>
      <c r="P13698" s="2" t="s">
        <v>28</v>
      </c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858">IF(D13699&gt;800,"Good Sales","concerning")</f>
        <v>Good Sales</v>
      </c>
      <c r="F13699" s="2">
        <v>0.49</v>
      </c>
      <c r="G13699" s="2">
        <f t="shared" si="856"/>
        <v>1104.4060999999999</v>
      </c>
      <c r="H13699" s="2">
        <f t="shared" si="857"/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tr">
        <f t="shared" ref="O13699:O13762" si="859">IF(N13699&gt;800,"profit","loss")</f>
        <v>loss</v>
      </c>
      <c r="P13699" s="2" t="s">
        <v>23</v>
      </c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858"/>
        <v>Good Sales</v>
      </c>
      <c r="F13700" s="2">
        <v>0.34</v>
      </c>
      <c r="G13700" s="2">
        <f t="shared" si="856"/>
        <v>508.05520000000001</v>
      </c>
      <c r="H13700" s="2">
        <f t="shared" si="857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tr">
        <f t="shared" si="859"/>
        <v>loss</v>
      </c>
      <c r="P13700" s="2" t="s">
        <v>34</v>
      </c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858"/>
        <v>Good Sales</v>
      </c>
      <c r="F13701" s="2">
        <v>0.48</v>
      </c>
      <c r="G13701" s="2">
        <f t="shared" si="856"/>
        <v>825.07680000000005</v>
      </c>
      <c r="H13701" s="2">
        <f t="shared" si="857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tr">
        <f t="shared" si="859"/>
        <v>loss</v>
      </c>
      <c r="P13701" s="2" t="s">
        <v>48</v>
      </c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858"/>
        <v>Good Sales</v>
      </c>
      <c r="F13702" s="2">
        <v>0.37</v>
      </c>
      <c r="G13702" s="2">
        <f t="shared" si="856"/>
        <v>476.03089999999997</v>
      </c>
      <c r="H13702" s="2">
        <f t="shared" si="857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tr">
        <f t="shared" si="859"/>
        <v>loss</v>
      </c>
      <c r="P13702" s="2" t="s">
        <v>28</v>
      </c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858"/>
        <v>Good Sales</v>
      </c>
      <c r="F13703" s="2">
        <v>0.04</v>
      </c>
      <c r="G13703" s="2">
        <f t="shared" si="856"/>
        <v>42.362400000000001</v>
      </c>
      <c r="H13703" s="2">
        <f t="shared" si="857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tr">
        <f t="shared" si="859"/>
        <v>loss</v>
      </c>
      <c r="P13703" s="2" t="s">
        <v>34</v>
      </c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858"/>
        <v>Good Sales</v>
      </c>
      <c r="F13704" s="2">
        <v>0.44</v>
      </c>
      <c r="G13704" s="2">
        <f t="shared" si="856"/>
        <v>1313.5935999999999</v>
      </c>
      <c r="H13704" s="2">
        <f t="shared" si="857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tr">
        <f t="shared" si="859"/>
        <v>loss</v>
      </c>
      <c r="P13704" s="2" t="s">
        <v>23</v>
      </c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858"/>
        <v>Good Sales</v>
      </c>
      <c r="F13705" s="2">
        <v>0.1</v>
      </c>
      <c r="G13705" s="2">
        <f t="shared" si="856"/>
        <v>259.59899999999999</v>
      </c>
      <c r="H13705" s="2">
        <f t="shared" si="857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tr">
        <f t="shared" si="859"/>
        <v>loss</v>
      </c>
      <c r="P13705" s="2" t="s">
        <v>39</v>
      </c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858"/>
        <v>Good Sales</v>
      </c>
      <c r="F13706" s="2">
        <v>0.43</v>
      </c>
      <c r="G13706" s="2">
        <f t="shared" si="856"/>
        <v>1591.2923999999998</v>
      </c>
      <c r="H13706" s="2">
        <f t="shared" si="857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tr">
        <f t="shared" si="859"/>
        <v>profit</v>
      </c>
      <c r="P13706" s="2" t="s">
        <v>39</v>
      </c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858"/>
        <v>Good Sales</v>
      </c>
      <c r="F13707" s="2">
        <v>0.37</v>
      </c>
      <c r="G13707" s="2">
        <f t="shared" si="856"/>
        <v>595.27449999999999</v>
      </c>
      <c r="H13707" s="2">
        <f t="shared" si="857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tr">
        <f t="shared" si="859"/>
        <v>loss</v>
      </c>
      <c r="P13707" s="2" t="s">
        <v>23</v>
      </c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858"/>
        <v>Good Sales</v>
      </c>
      <c r="F13708" s="2">
        <v>0.42</v>
      </c>
      <c r="G13708" s="2">
        <f t="shared" si="856"/>
        <v>990.3768</v>
      </c>
      <c r="H13708" s="2">
        <f t="shared" si="857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tr">
        <f t="shared" si="859"/>
        <v>loss</v>
      </c>
      <c r="P13708" s="2" t="s">
        <v>28</v>
      </c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858"/>
        <v>Good Sales</v>
      </c>
      <c r="F13709" s="2">
        <v>0.13</v>
      </c>
      <c r="G13709" s="2">
        <f t="shared" si="856"/>
        <v>446.39530000000002</v>
      </c>
      <c r="H13709" s="2">
        <f t="shared" si="857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tr">
        <f t="shared" si="859"/>
        <v>profit</v>
      </c>
      <c r="P13709" s="2" t="s">
        <v>17</v>
      </c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858"/>
        <v>Good Sales</v>
      </c>
      <c r="F13710" s="2">
        <v>0.4</v>
      </c>
      <c r="G13710" s="2">
        <f t="shared" si="856"/>
        <v>1927.9400000000003</v>
      </c>
      <c r="H13710" s="2">
        <f t="shared" si="857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tr">
        <f t="shared" si="859"/>
        <v>loss</v>
      </c>
      <c r="P13710" s="2" t="s">
        <v>48</v>
      </c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858"/>
        <v>Good Sales</v>
      </c>
      <c r="F13711" s="2">
        <v>0.31</v>
      </c>
      <c r="G13711" s="2">
        <f t="shared" si="856"/>
        <v>560.93259999999998</v>
      </c>
      <c r="H13711" s="2">
        <f t="shared" si="857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tr">
        <f t="shared" si="859"/>
        <v>loss</v>
      </c>
      <c r="P13711" s="2" t="s">
        <v>48</v>
      </c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858"/>
        <v>Good Sales</v>
      </c>
      <c r="F13712" s="2">
        <v>0.04</v>
      </c>
      <c r="G13712" s="2">
        <f t="shared" si="856"/>
        <v>62.448800000000006</v>
      </c>
      <c r="H13712" s="2">
        <f t="shared" si="857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tr">
        <f t="shared" si="859"/>
        <v>loss</v>
      </c>
      <c r="P13712" s="2" t="s">
        <v>28</v>
      </c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858"/>
        <v>Good Sales</v>
      </c>
      <c r="F13713" s="2">
        <v>0.44</v>
      </c>
      <c r="G13713" s="2">
        <f t="shared" si="856"/>
        <v>1012.6644000000001</v>
      </c>
      <c r="H13713" s="2">
        <f t="shared" si="857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tr">
        <f t="shared" si="859"/>
        <v>loss</v>
      </c>
      <c r="P13713" s="2" t="s">
        <v>23</v>
      </c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858"/>
        <v>Good Sales</v>
      </c>
      <c r="F13714" s="2">
        <v>0.44</v>
      </c>
      <c r="G13714" s="2">
        <f t="shared" si="856"/>
        <v>1604.6712</v>
      </c>
      <c r="H13714" s="2">
        <f t="shared" si="857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tr">
        <f t="shared" si="859"/>
        <v>loss</v>
      </c>
      <c r="P13714" s="2" t="s">
        <v>17</v>
      </c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858"/>
        <v>Good Sales</v>
      </c>
      <c r="F13715" s="2">
        <v>0.28999999999999998</v>
      </c>
      <c r="G13715" s="2">
        <f t="shared" si="856"/>
        <v>1395.364</v>
      </c>
      <c r="H13715" s="2">
        <f t="shared" si="857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tr">
        <f t="shared" si="859"/>
        <v>profit</v>
      </c>
      <c r="P13715" s="2" t="s">
        <v>48</v>
      </c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858"/>
        <v>Good Sales</v>
      </c>
      <c r="F13716" s="2">
        <v>0.23</v>
      </c>
      <c r="G13716" s="2">
        <f t="shared" si="856"/>
        <v>627.67690000000005</v>
      </c>
      <c r="H13716" s="2">
        <f t="shared" si="857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tr">
        <f t="shared" si="859"/>
        <v>loss</v>
      </c>
      <c r="P13716" s="2" t="s">
        <v>23</v>
      </c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858"/>
        <v>Good Sales</v>
      </c>
      <c r="F13717" s="2">
        <v>0.2</v>
      </c>
      <c r="G13717" s="2">
        <f t="shared" si="856"/>
        <v>816.19200000000001</v>
      </c>
      <c r="H13717" s="2">
        <f t="shared" si="857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tr">
        <f t="shared" si="859"/>
        <v>profit</v>
      </c>
      <c r="P13717" s="2" t="s">
        <v>23</v>
      </c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858"/>
        <v>Good Sales</v>
      </c>
      <c r="F13718" s="2">
        <v>0.3</v>
      </c>
      <c r="G13718" s="2">
        <f t="shared" si="856"/>
        <v>712.66800000000001</v>
      </c>
      <c r="H13718" s="2">
        <f t="shared" si="857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tr">
        <f t="shared" si="859"/>
        <v>loss</v>
      </c>
      <c r="P13718" s="2" t="s">
        <v>17</v>
      </c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858"/>
        <v>concerning</v>
      </c>
      <c r="F13719" s="2">
        <v>0.42</v>
      </c>
      <c r="G13719" s="2">
        <f t="shared" si="856"/>
        <v>124.026</v>
      </c>
      <c r="H13719" s="2">
        <f t="shared" si="857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tr">
        <f t="shared" si="859"/>
        <v>loss</v>
      </c>
      <c r="P13719" s="2" t="s">
        <v>17</v>
      </c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858"/>
        <v>Good Sales</v>
      </c>
      <c r="F13720" s="2">
        <v>0.28000000000000003</v>
      </c>
      <c r="G13720" s="2">
        <f t="shared" si="856"/>
        <v>1254.8592000000001</v>
      </c>
      <c r="H13720" s="2">
        <f t="shared" si="857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tr">
        <f t="shared" si="859"/>
        <v>profit</v>
      </c>
      <c r="P13720" s="2" t="s">
        <v>23</v>
      </c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858"/>
        <v>Good Sales</v>
      </c>
      <c r="F13721" s="2">
        <v>0.06</v>
      </c>
      <c r="G13721" s="2">
        <f t="shared" si="856"/>
        <v>91.224000000000004</v>
      </c>
      <c r="H13721" s="2">
        <f t="shared" si="857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tr">
        <f t="shared" si="859"/>
        <v>loss</v>
      </c>
      <c r="P13721" s="2" t="s">
        <v>28</v>
      </c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858"/>
        <v>concerning</v>
      </c>
      <c r="F13722" s="2">
        <v>0.15</v>
      </c>
      <c r="G13722" s="2">
        <f t="shared" si="856"/>
        <v>116.919</v>
      </c>
      <c r="H13722" s="2">
        <f t="shared" si="857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tr">
        <f t="shared" si="859"/>
        <v>loss</v>
      </c>
      <c r="P13722" s="2" t="s">
        <v>34</v>
      </c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858"/>
        <v>Good Sales</v>
      </c>
      <c r="F13723" s="2">
        <v>0.33</v>
      </c>
      <c r="G13723" s="2">
        <f t="shared" si="856"/>
        <v>1643.7927</v>
      </c>
      <c r="H13723" s="2">
        <f t="shared" si="857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tr">
        <f t="shared" si="859"/>
        <v>profit</v>
      </c>
      <c r="P13723" s="2" t="s">
        <v>23</v>
      </c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858"/>
        <v>Good Sales</v>
      </c>
      <c r="F13724" s="2">
        <v>0.32</v>
      </c>
      <c r="G13724" s="2">
        <f t="shared" si="856"/>
        <v>576.72320000000002</v>
      </c>
      <c r="H13724" s="2">
        <f t="shared" si="857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tr">
        <f t="shared" si="859"/>
        <v>loss</v>
      </c>
      <c r="P13724" s="2" t="s">
        <v>48</v>
      </c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858"/>
        <v>concerning</v>
      </c>
      <c r="F13725" s="2">
        <v>0.26</v>
      </c>
      <c r="G13725" s="2">
        <f t="shared" si="856"/>
        <v>199.9504</v>
      </c>
      <c r="H13725" s="2">
        <f t="shared" si="857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tr">
        <f t="shared" si="859"/>
        <v>loss</v>
      </c>
      <c r="P13725" s="2" t="s">
        <v>17</v>
      </c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858"/>
        <v>Good Sales</v>
      </c>
      <c r="F13726" s="2">
        <v>0.12</v>
      </c>
      <c r="G13726" s="2">
        <f t="shared" si="856"/>
        <v>195.18719999999999</v>
      </c>
      <c r="H13726" s="2">
        <f t="shared" si="857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tr">
        <f t="shared" si="859"/>
        <v>loss</v>
      </c>
      <c r="P13726" s="2" t="s">
        <v>39</v>
      </c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858"/>
        <v>Good Sales</v>
      </c>
      <c r="F13727" s="2">
        <v>0.14000000000000001</v>
      </c>
      <c r="G13727" s="2">
        <f t="shared" si="856"/>
        <v>366.49200000000008</v>
      </c>
      <c r="H13727" s="2">
        <f t="shared" si="857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tr">
        <f t="shared" si="859"/>
        <v>loss</v>
      </c>
      <c r="P13727" s="2" t="s">
        <v>48</v>
      </c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858"/>
        <v>concerning</v>
      </c>
      <c r="F13728" s="2">
        <v>0.24</v>
      </c>
      <c r="G13728" s="2">
        <f t="shared" si="856"/>
        <v>127.4376</v>
      </c>
      <c r="H13728" s="2">
        <f t="shared" si="857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tr">
        <f t="shared" si="859"/>
        <v>loss</v>
      </c>
      <c r="P13728" s="2" t="s">
        <v>28</v>
      </c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858"/>
        <v>Good Sales</v>
      </c>
      <c r="F13729" s="2">
        <v>0.2</v>
      </c>
      <c r="G13729" s="2">
        <f t="shared" si="856"/>
        <v>365.56799999999998</v>
      </c>
      <c r="H13729" s="2">
        <f t="shared" si="857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tr">
        <f t="shared" si="859"/>
        <v>loss</v>
      </c>
      <c r="P13729" s="2" t="s">
        <v>48</v>
      </c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858"/>
        <v>Good Sales</v>
      </c>
      <c r="F13730" s="2">
        <v>0.16</v>
      </c>
      <c r="G13730" s="2">
        <f t="shared" si="856"/>
        <v>540.38400000000001</v>
      </c>
      <c r="H13730" s="2">
        <f t="shared" si="857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tr">
        <f t="shared" si="859"/>
        <v>loss</v>
      </c>
      <c r="P13730" s="2" t="s">
        <v>28</v>
      </c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858"/>
        <v>Good Sales</v>
      </c>
      <c r="F13731" s="2">
        <v>0.41</v>
      </c>
      <c r="G13731" s="2">
        <f t="shared" si="856"/>
        <v>1881.1086999999998</v>
      </c>
      <c r="H13731" s="2">
        <f t="shared" si="857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tr">
        <f t="shared" si="859"/>
        <v>loss</v>
      </c>
      <c r="P13731" s="2" t="s">
        <v>48</v>
      </c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858"/>
        <v>Good Sales</v>
      </c>
      <c r="F13732" s="2">
        <v>0.25</v>
      </c>
      <c r="G13732" s="2">
        <f t="shared" si="856"/>
        <v>511.86</v>
      </c>
      <c r="H13732" s="2">
        <f t="shared" si="857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tr">
        <f t="shared" si="859"/>
        <v>loss</v>
      </c>
      <c r="P13732" s="2" t="s">
        <v>39</v>
      </c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858"/>
        <v>Good Sales</v>
      </c>
      <c r="F13733" s="2">
        <v>0.25</v>
      </c>
      <c r="G13733" s="2">
        <f t="shared" si="856"/>
        <v>716.59</v>
      </c>
      <c r="H13733" s="2">
        <f t="shared" si="857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tr">
        <f t="shared" si="859"/>
        <v>loss</v>
      </c>
      <c r="P13733" s="2" t="s">
        <v>34</v>
      </c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858"/>
        <v>Good Sales</v>
      </c>
      <c r="F13734" s="2">
        <v>0.21</v>
      </c>
      <c r="G13734" s="2">
        <f t="shared" si="856"/>
        <v>675.50699999999995</v>
      </c>
      <c r="H13734" s="2">
        <f t="shared" si="857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tr">
        <f t="shared" si="859"/>
        <v>loss</v>
      </c>
      <c r="P13734" s="2" t="s">
        <v>23</v>
      </c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858"/>
        <v>concerning</v>
      </c>
      <c r="F13735" s="2">
        <v>0.34</v>
      </c>
      <c r="G13735" s="2">
        <f t="shared" si="856"/>
        <v>151.87460000000002</v>
      </c>
      <c r="H13735" s="2">
        <f t="shared" si="857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tr">
        <f t="shared" si="859"/>
        <v>loss</v>
      </c>
      <c r="P13735" s="2" t="s">
        <v>28</v>
      </c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858"/>
        <v>Good Sales</v>
      </c>
      <c r="F13736" s="2">
        <v>0.09</v>
      </c>
      <c r="G13736" s="2">
        <f t="shared" si="856"/>
        <v>159.92099999999999</v>
      </c>
      <c r="H13736" s="2">
        <f t="shared" si="857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tr">
        <f t="shared" si="859"/>
        <v>loss</v>
      </c>
      <c r="P13736" s="2" t="s">
        <v>48</v>
      </c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858"/>
        <v>Good Sales</v>
      </c>
      <c r="F13737" s="2">
        <v>0.47</v>
      </c>
      <c r="G13737" s="2">
        <f t="shared" si="856"/>
        <v>1622.8348000000001</v>
      </c>
      <c r="H13737" s="2">
        <f t="shared" si="857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tr">
        <f t="shared" si="859"/>
        <v>loss</v>
      </c>
      <c r="P13737" s="2" t="s">
        <v>28</v>
      </c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858"/>
        <v>Good Sales</v>
      </c>
      <c r="F13738" s="2">
        <v>0.05</v>
      </c>
      <c r="G13738" s="2">
        <f t="shared" si="856"/>
        <v>185.23699999999999</v>
      </c>
      <c r="H13738" s="2">
        <f t="shared" si="857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tr">
        <f t="shared" si="859"/>
        <v>profit</v>
      </c>
      <c r="P13738" s="2" t="s">
        <v>23</v>
      </c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858"/>
        <v>Good Sales</v>
      </c>
      <c r="F13739" s="2">
        <v>0.36</v>
      </c>
      <c r="G13739" s="2">
        <f t="shared" si="856"/>
        <v>663.90120000000002</v>
      </c>
      <c r="H13739" s="2">
        <f t="shared" si="857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tr">
        <f t="shared" si="859"/>
        <v>loss</v>
      </c>
      <c r="P13739" s="2" t="s">
        <v>39</v>
      </c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858"/>
        <v>concerning</v>
      </c>
      <c r="F13740" s="2">
        <v>0.35</v>
      </c>
      <c r="G13740" s="2">
        <f t="shared" si="856"/>
        <v>46.553499999999993</v>
      </c>
      <c r="H13740" s="2">
        <f t="shared" si="857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tr">
        <f t="shared" si="859"/>
        <v>loss</v>
      </c>
      <c r="P13740" s="2" t="s">
        <v>17</v>
      </c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858"/>
        <v>concerning</v>
      </c>
      <c r="F13741" s="2">
        <v>0.06</v>
      </c>
      <c r="G13741" s="2">
        <f t="shared" si="856"/>
        <v>8.0183999999999997</v>
      </c>
      <c r="H13741" s="2">
        <f t="shared" si="857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tr">
        <f t="shared" si="859"/>
        <v>loss</v>
      </c>
      <c r="P13741" s="2" t="s">
        <v>48</v>
      </c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858"/>
        <v>Good Sales</v>
      </c>
      <c r="F13742" s="2">
        <v>0.5</v>
      </c>
      <c r="G13742" s="2">
        <f t="shared" si="856"/>
        <v>1368.395</v>
      </c>
      <c r="H13742" s="2">
        <f t="shared" si="857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tr">
        <f t="shared" si="859"/>
        <v>loss</v>
      </c>
      <c r="P13742" s="2" t="s">
        <v>17</v>
      </c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858"/>
        <v>Good Sales</v>
      </c>
      <c r="F13743" s="2">
        <v>0.02</v>
      </c>
      <c r="G13743" s="2">
        <f t="shared" si="856"/>
        <v>56.045600000000007</v>
      </c>
      <c r="H13743" s="2">
        <f t="shared" si="857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tr">
        <f t="shared" si="859"/>
        <v>profit</v>
      </c>
      <c r="P13743" s="2" t="s">
        <v>28</v>
      </c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858"/>
        <v>Good Sales</v>
      </c>
      <c r="F13744" s="2">
        <v>0.18</v>
      </c>
      <c r="G13744" s="2">
        <f t="shared" si="856"/>
        <v>508.1454</v>
      </c>
      <c r="H13744" s="2">
        <f t="shared" si="857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tr">
        <f t="shared" si="859"/>
        <v>loss</v>
      </c>
      <c r="P13744" s="2" t="s">
        <v>34</v>
      </c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858"/>
        <v>Good Sales</v>
      </c>
      <c r="F13745" s="2">
        <v>0.21</v>
      </c>
      <c r="G13745" s="2">
        <f t="shared" si="856"/>
        <v>763.68389999999999</v>
      </c>
      <c r="H13745" s="2">
        <f t="shared" si="857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tr">
        <f t="shared" si="859"/>
        <v>profit</v>
      </c>
      <c r="P13745" s="2" t="s">
        <v>34</v>
      </c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858"/>
        <v>Good Sales</v>
      </c>
      <c r="F13746" s="2">
        <v>0.4</v>
      </c>
      <c r="G13746" s="2">
        <f t="shared" si="856"/>
        <v>1845.6880000000001</v>
      </c>
      <c r="H13746" s="2">
        <f t="shared" si="857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tr">
        <f t="shared" si="859"/>
        <v>loss</v>
      </c>
      <c r="P13746" s="2" t="s">
        <v>34</v>
      </c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858"/>
        <v>Good Sales</v>
      </c>
      <c r="F13747" s="2">
        <v>0.01</v>
      </c>
      <c r="G13747" s="2">
        <f t="shared" si="856"/>
        <v>49.518300000000004</v>
      </c>
      <c r="H13747" s="2">
        <f t="shared" si="857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tr">
        <f t="shared" si="859"/>
        <v>loss</v>
      </c>
      <c r="P13747" s="2" t="s">
        <v>28</v>
      </c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858"/>
        <v>Good Sales</v>
      </c>
      <c r="F13748" s="2">
        <v>0.28000000000000003</v>
      </c>
      <c r="G13748" s="2">
        <f t="shared" si="856"/>
        <v>989.86440000000005</v>
      </c>
      <c r="H13748" s="2">
        <f t="shared" si="857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tr">
        <f t="shared" si="859"/>
        <v>profit</v>
      </c>
      <c r="P13748" s="2" t="s">
        <v>48</v>
      </c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858"/>
        <v>Good Sales</v>
      </c>
      <c r="F13749" s="2">
        <v>0.1</v>
      </c>
      <c r="G13749" s="2">
        <f t="shared" si="856"/>
        <v>261.85900000000004</v>
      </c>
      <c r="H13749" s="2">
        <f t="shared" si="857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tr">
        <f t="shared" si="859"/>
        <v>loss</v>
      </c>
      <c r="P13749" s="2" t="s">
        <v>39</v>
      </c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858"/>
        <v>concerning</v>
      </c>
      <c r="F13750" s="2">
        <v>0.28999999999999998</v>
      </c>
      <c r="G13750" s="2">
        <f t="shared" si="856"/>
        <v>229.35229999999999</v>
      </c>
      <c r="H13750" s="2">
        <f t="shared" si="857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tr">
        <f t="shared" si="859"/>
        <v>loss</v>
      </c>
      <c r="P13750" s="2" t="s">
        <v>34</v>
      </c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858"/>
        <v>Good Sales</v>
      </c>
      <c r="F13751" s="2">
        <v>0.32</v>
      </c>
      <c r="G13751" s="2">
        <f t="shared" si="856"/>
        <v>634.38720000000001</v>
      </c>
      <c r="H13751" s="2">
        <f t="shared" si="857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tr">
        <f t="shared" si="859"/>
        <v>loss</v>
      </c>
      <c r="P13751" s="2" t="s">
        <v>48</v>
      </c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858"/>
        <v>Good Sales</v>
      </c>
      <c r="F13752" s="2">
        <v>0.02</v>
      </c>
      <c r="G13752" s="2">
        <f t="shared" si="856"/>
        <v>58.1008</v>
      </c>
      <c r="H13752" s="2">
        <f t="shared" si="857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tr">
        <f t="shared" si="859"/>
        <v>loss</v>
      </c>
      <c r="P13752" s="2" t="s">
        <v>39</v>
      </c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858"/>
        <v>Good Sales</v>
      </c>
      <c r="F13753" s="2">
        <v>0.03</v>
      </c>
      <c r="G13753" s="2">
        <f t="shared" si="856"/>
        <v>149.9718</v>
      </c>
      <c r="H13753" s="2">
        <f t="shared" si="857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tr">
        <f t="shared" si="859"/>
        <v>loss</v>
      </c>
      <c r="P13753" s="2" t="s">
        <v>23</v>
      </c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858"/>
        <v>concerning</v>
      </c>
      <c r="F13754" s="2">
        <v>0.04</v>
      </c>
      <c r="G13754" s="2">
        <f t="shared" si="856"/>
        <v>28.888400000000001</v>
      </c>
      <c r="H13754" s="2">
        <f t="shared" si="857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tr">
        <f t="shared" si="859"/>
        <v>loss</v>
      </c>
      <c r="P13754" s="2" t="s">
        <v>39</v>
      </c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858"/>
        <v>Good Sales</v>
      </c>
      <c r="F13755" s="2">
        <v>0.43</v>
      </c>
      <c r="G13755" s="2">
        <f t="shared" si="856"/>
        <v>1714.0101</v>
      </c>
      <c r="H13755" s="2">
        <f t="shared" si="857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tr">
        <f t="shared" si="859"/>
        <v>loss</v>
      </c>
      <c r="P13755" s="2" t="s">
        <v>23</v>
      </c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858"/>
        <v>Good Sales</v>
      </c>
      <c r="F13756" s="2">
        <v>0.46</v>
      </c>
      <c r="G13756" s="2">
        <f t="shared" si="856"/>
        <v>2297.6126000000004</v>
      </c>
      <c r="H13756" s="2">
        <f t="shared" si="857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tr">
        <f t="shared" si="859"/>
        <v>profit</v>
      </c>
      <c r="P13756" s="2" t="s">
        <v>17</v>
      </c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858"/>
        <v>Good Sales</v>
      </c>
      <c r="F13757" s="2">
        <v>0.22</v>
      </c>
      <c r="G13757" s="2">
        <f t="shared" si="856"/>
        <v>890.1046</v>
      </c>
      <c r="H13757" s="2">
        <f t="shared" si="857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tr">
        <f t="shared" si="859"/>
        <v>loss</v>
      </c>
      <c r="P13757" s="2" t="s">
        <v>39</v>
      </c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858"/>
        <v>Good Sales</v>
      </c>
      <c r="F13758" s="2">
        <v>0.44</v>
      </c>
      <c r="G13758" s="2">
        <f t="shared" si="856"/>
        <v>1697.9644000000001</v>
      </c>
      <c r="H13758" s="2">
        <f t="shared" si="857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tr">
        <f t="shared" si="859"/>
        <v>loss</v>
      </c>
      <c r="P13758" s="2" t="s">
        <v>48</v>
      </c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858"/>
        <v>Good Sales</v>
      </c>
      <c r="F13759" s="2">
        <v>0.24</v>
      </c>
      <c r="G13759" s="2">
        <f t="shared" si="856"/>
        <v>328.20959999999997</v>
      </c>
      <c r="H13759" s="2">
        <f t="shared" si="857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tr">
        <f t="shared" si="859"/>
        <v>loss</v>
      </c>
      <c r="P13759" s="2" t="s">
        <v>39</v>
      </c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858"/>
        <v>concerning</v>
      </c>
      <c r="F13760" s="2">
        <v>0.2</v>
      </c>
      <c r="G13760" s="2">
        <f t="shared" si="856"/>
        <v>23.296000000000003</v>
      </c>
      <c r="H13760" s="2">
        <f t="shared" si="857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tr">
        <f t="shared" si="859"/>
        <v>loss</v>
      </c>
      <c r="P13760" s="2" t="s">
        <v>28</v>
      </c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858"/>
        <v>Good Sales</v>
      </c>
      <c r="F13761" s="2">
        <v>0.27</v>
      </c>
      <c r="G13761" s="2">
        <f t="shared" si="856"/>
        <v>325.98180000000002</v>
      </c>
      <c r="H13761" s="2">
        <f t="shared" si="857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tr">
        <f t="shared" si="859"/>
        <v>loss</v>
      </c>
      <c r="P13761" s="2" t="s">
        <v>17</v>
      </c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858"/>
        <v>Good Sales</v>
      </c>
      <c r="F13762" s="2">
        <v>0.4</v>
      </c>
      <c r="G13762" s="2">
        <f t="shared" ref="G13762:G13825" si="860">D13762*F13762</f>
        <v>1588.008</v>
      </c>
      <c r="H13762" s="2">
        <f t="shared" ref="H13762:H13825" si="861">D13762-G13762</f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tr">
        <f t="shared" si="859"/>
        <v>profit</v>
      </c>
      <c r="P13762" s="2" t="s">
        <v>39</v>
      </c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862">IF(D13763&gt;800,"Good Sales","concerning")</f>
        <v>concerning</v>
      </c>
      <c r="F13763" s="2">
        <v>0.11</v>
      </c>
      <c r="G13763" s="2">
        <f t="shared" si="860"/>
        <v>68.824799999999996</v>
      </c>
      <c r="H13763" s="2">
        <f t="shared" si="861"/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tr">
        <f t="shared" ref="O13763:O13826" si="863">IF(N13763&gt;800,"profit","loss")</f>
        <v>loss</v>
      </c>
      <c r="P13763" s="2" t="s">
        <v>23</v>
      </c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862"/>
        <v>Good Sales</v>
      </c>
      <c r="F13764" s="2">
        <v>0.15</v>
      </c>
      <c r="G13764" s="2">
        <f t="shared" si="860"/>
        <v>232.64699999999999</v>
      </c>
      <c r="H13764" s="2">
        <f t="shared" si="86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tr">
        <f t="shared" si="863"/>
        <v>loss</v>
      </c>
      <c r="P13764" s="2" t="s">
        <v>23</v>
      </c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862"/>
        <v>Good Sales</v>
      </c>
      <c r="F13765" s="2">
        <v>0.42</v>
      </c>
      <c r="G13765" s="2">
        <f t="shared" si="860"/>
        <v>1199.6376</v>
      </c>
      <c r="H13765" s="2">
        <f t="shared" si="86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tr">
        <f t="shared" si="863"/>
        <v>loss</v>
      </c>
      <c r="P13765" s="2" t="s">
        <v>39</v>
      </c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862"/>
        <v>Good Sales</v>
      </c>
      <c r="F13766" s="2">
        <v>0.46</v>
      </c>
      <c r="G13766" s="2">
        <f t="shared" si="860"/>
        <v>1352.8922000000002</v>
      </c>
      <c r="H13766" s="2">
        <f t="shared" si="86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tr">
        <f t="shared" si="863"/>
        <v>loss</v>
      </c>
      <c r="P13766" s="2" t="s">
        <v>23</v>
      </c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862"/>
        <v>Good Sales</v>
      </c>
      <c r="F13767" s="2">
        <v>0.06</v>
      </c>
      <c r="G13767" s="2">
        <f t="shared" si="860"/>
        <v>165.63839999999999</v>
      </c>
      <c r="H13767" s="2">
        <f t="shared" si="86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tr">
        <f t="shared" si="863"/>
        <v>loss</v>
      </c>
      <c r="P13767" s="2" t="s">
        <v>34</v>
      </c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862"/>
        <v>Good Sales</v>
      </c>
      <c r="F13768" s="2">
        <v>0.35</v>
      </c>
      <c r="G13768" s="2">
        <f t="shared" si="860"/>
        <v>1717.2154999999998</v>
      </c>
      <c r="H13768" s="2">
        <f t="shared" si="86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tr">
        <f t="shared" si="863"/>
        <v>loss</v>
      </c>
      <c r="P13768" s="2" t="s">
        <v>17</v>
      </c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862"/>
        <v>concerning</v>
      </c>
      <c r="F13769" s="2">
        <v>0</v>
      </c>
      <c r="G13769" s="2">
        <f t="shared" si="860"/>
        <v>0</v>
      </c>
      <c r="H13769" s="2">
        <f t="shared" si="86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tr">
        <f t="shared" si="863"/>
        <v>loss</v>
      </c>
      <c r="P13769" s="2" t="s">
        <v>39</v>
      </c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862"/>
        <v>Good Sales</v>
      </c>
      <c r="F13770" s="2">
        <v>0.12</v>
      </c>
      <c r="G13770" s="2">
        <f t="shared" si="860"/>
        <v>298.70760000000001</v>
      </c>
      <c r="H13770" s="2">
        <f t="shared" si="86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tr">
        <f t="shared" si="863"/>
        <v>loss</v>
      </c>
      <c r="P13770" s="2" t="s">
        <v>34</v>
      </c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862"/>
        <v>Good Sales</v>
      </c>
      <c r="F13771" s="2">
        <v>0.03</v>
      </c>
      <c r="G13771" s="2">
        <f t="shared" si="860"/>
        <v>77.149799999999999</v>
      </c>
      <c r="H13771" s="2">
        <f t="shared" si="86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tr">
        <f t="shared" si="863"/>
        <v>loss</v>
      </c>
      <c r="P13771" s="2" t="s">
        <v>17</v>
      </c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862"/>
        <v>Good Sales</v>
      </c>
      <c r="F13772" s="2">
        <v>0.26</v>
      </c>
      <c r="G13772" s="2">
        <f t="shared" si="860"/>
        <v>399.69280000000003</v>
      </c>
      <c r="H13772" s="2">
        <f t="shared" si="86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tr">
        <f t="shared" si="863"/>
        <v>loss</v>
      </c>
      <c r="P13772" s="2" t="s">
        <v>28</v>
      </c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862"/>
        <v>Good Sales</v>
      </c>
      <c r="F13773" s="2">
        <v>0.17</v>
      </c>
      <c r="G13773" s="2">
        <f t="shared" si="860"/>
        <v>454.3845</v>
      </c>
      <c r="H13773" s="2">
        <f t="shared" si="86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tr">
        <f t="shared" si="863"/>
        <v>loss</v>
      </c>
      <c r="P13773" s="2" t="s">
        <v>39</v>
      </c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862"/>
        <v>Good Sales</v>
      </c>
      <c r="F13774" s="2">
        <v>7.0000000000000007E-2</v>
      </c>
      <c r="G13774" s="2">
        <f t="shared" si="860"/>
        <v>237.93490000000003</v>
      </c>
      <c r="H13774" s="2">
        <f t="shared" si="86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tr">
        <f t="shared" si="863"/>
        <v>loss</v>
      </c>
      <c r="P13774" s="2" t="s">
        <v>34</v>
      </c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862"/>
        <v>Good Sales</v>
      </c>
      <c r="F13775" s="2">
        <v>0</v>
      </c>
      <c r="G13775" s="2">
        <f t="shared" si="860"/>
        <v>0</v>
      </c>
      <c r="H13775" s="2">
        <f t="shared" si="86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tr">
        <f t="shared" si="863"/>
        <v>profit</v>
      </c>
      <c r="P13775" s="2" t="s">
        <v>48</v>
      </c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862"/>
        <v>concerning</v>
      </c>
      <c r="F13776" s="2">
        <v>0.19</v>
      </c>
      <c r="G13776" s="2">
        <f t="shared" si="860"/>
        <v>100.795</v>
      </c>
      <c r="H13776" s="2">
        <f t="shared" si="86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tr">
        <f t="shared" si="863"/>
        <v>loss</v>
      </c>
      <c r="P13776" s="2" t="s">
        <v>23</v>
      </c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862"/>
        <v>Good Sales</v>
      </c>
      <c r="F13777" s="2">
        <v>0.15</v>
      </c>
      <c r="G13777" s="2">
        <f t="shared" si="860"/>
        <v>604.8075</v>
      </c>
      <c r="H13777" s="2">
        <f t="shared" si="86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tr">
        <f t="shared" si="863"/>
        <v>profit</v>
      </c>
      <c r="P13777" s="2" t="s">
        <v>28</v>
      </c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862"/>
        <v>Good Sales</v>
      </c>
      <c r="F13778" s="2">
        <v>0.02</v>
      </c>
      <c r="G13778" s="2">
        <f t="shared" si="860"/>
        <v>93.209599999999995</v>
      </c>
      <c r="H13778" s="2">
        <f t="shared" si="86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tr">
        <f t="shared" si="863"/>
        <v>profit</v>
      </c>
      <c r="P13778" s="2" t="s">
        <v>39</v>
      </c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862"/>
        <v>concerning</v>
      </c>
      <c r="F13779" s="2">
        <v>0.43</v>
      </c>
      <c r="G13779" s="2">
        <f t="shared" si="860"/>
        <v>303.45100000000002</v>
      </c>
      <c r="H13779" s="2">
        <f t="shared" si="86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tr">
        <f t="shared" si="863"/>
        <v>loss</v>
      </c>
      <c r="P13779" s="2" t="s">
        <v>17</v>
      </c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862"/>
        <v>Good Sales</v>
      </c>
      <c r="F13780" s="2">
        <v>0.21</v>
      </c>
      <c r="G13780" s="2">
        <f t="shared" si="860"/>
        <v>449.72339999999997</v>
      </c>
      <c r="H13780" s="2">
        <f t="shared" si="86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tr">
        <f t="shared" si="863"/>
        <v>loss</v>
      </c>
      <c r="P13780" s="2" t="s">
        <v>23</v>
      </c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862"/>
        <v>Good Sales</v>
      </c>
      <c r="F13781" s="2">
        <v>0.39</v>
      </c>
      <c r="G13781" s="2">
        <f t="shared" si="860"/>
        <v>1016.9562</v>
      </c>
      <c r="H13781" s="2">
        <f t="shared" si="86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tr">
        <f t="shared" si="863"/>
        <v>loss</v>
      </c>
      <c r="P13781" s="2" t="s">
        <v>17</v>
      </c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862"/>
        <v>concerning</v>
      </c>
      <c r="F13782" s="2">
        <v>0.21</v>
      </c>
      <c r="G13782" s="2">
        <f t="shared" si="860"/>
        <v>159.73229999999998</v>
      </c>
      <c r="H13782" s="2">
        <f t="shared" si="86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tr">
        <f t="shared" si="863"/>
        <v>loss</v>
      </c>
      <c r="P13782" s="2" t="s">
        <v>23</v>
      </c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862"/>
        <v>Good Sales</v>
      </c>
      <c r="F13783" s="2">
        <v>0.03</v>
      </c>
      <c r="G13783" s="2">
        <f t="shared" si="860"/>
        <v>76.997399999999999</v>
      </c>
      <c r="H13783" s="2">
        <f t="shared" si="86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tr">
        <f t="shared" si="863"/>
        <v>loss</v>
      </c>
      <c r="P13783" s="2" t="s">
        <v>34</v>
      </c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862"/>
        <v>Good Sales</v>
      </c>
      <c r="F13784" s="2">
        <v>0.2</v>
      </c>
      <c r="G13784" s="2">
        <f t="shared" si="860"/>
        <v>222.72199999999998</v>
      </c>
      <c r="H13784" s="2">
        <f t="shared" si="86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tr">
        <f t="shared" si="863"/>
        <v>loss</v>
      </c>
      <c r="P13784" s="2" t="s">
        <v>17</v>
      </c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862"/>
        <v>Good Sales</v>
      </c>
      <c r="F13785" s="2">
        <v>0.44</v>
      </c>
      <c r="G13785" s="2">
        <f t="shared" si="860"/>
        <v>2060.6388000000002</v>
      </c>
      <c r="H13785" s="2">
        <f t="shared" si="86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tr">
        <f t="shared" si="863"/>
        <v>profit</v>
      </c>
      <c r="P13785" s="2" t="s">
        <v>39</v>
      </c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862"/>
        <v>Good Sales</v>
      </c>
      <c r="F13786" s="2">
        <v>0</v>
      </c>
      <c r="G13786" s="2">
        <f t="shared" si="860"/>
        <v>0</v>
      </c>
      <c r="H13786" s="2">
        <f t="shared" si="86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tr">
        <f t="shared" si="863"/>
        <v>loss</v>
      </c>
      <c r="P13786" s="2" t="s">
        <v>34</v>
      </c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862"/>
        <v>Good Sales</v>
      </c>
      <c r="F13787" s="2">
        <v>0.45</v>
      </c>
      <c r="G13787" s="2">
        <f t="shared" si="860"/>
        <v>2238.7590000000005</v>
      </c>
      <c r="H13787" s="2">
        <f t="shared" si="86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tr">
        <f t="shared" si="863"/>
        <v>loss</v>
      </c>
      <c r="P13787" s="2" t="s">
        <v>23</v>
      </c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862"/>
        <v>concerning</v>
      </c>
      <c r="F13788" s="2">
        <v>0.33</v>
      </c>
      <c r="G13788" s="2">
        <f t="shared" si="860"/>
        <v>108.20699999999999</v>
      </c>
      <c r="H13788" s="2">
        <f t="shared" si="86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tr">
        <f t="shared" si="863"/>
        <v>loss</v>
      </c>
      <c r="P13788" s="2" t="s">
        <v>48</v>
      </c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862"/>
        <v>concerning</v>
      </c>
      <c r="F13789" s="2">
        <v>0.5</v>
      </c>
      <c r="G13789" s="2">
        <f t="shared" si="860"/>
        <v>362.57499999999999</v>
      </c>
      <c r="H13789" s="2">
        <f t="shared" si="86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tr">
        <f t="shared" si="863"/>
        <v>loss</v>
      </c>
      <c r="P13789" s="2" t="s">
        <v>34</v>
      </c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862"/>
        <v>Good Sales</v>
      </c>
      <c r="F13790" s="2">
        <v>0.46</v>
      </c>
      <c r="G13790" s="2">
        <f t="shared" si="860"/>
        <v>1044.9958000000001</v>
      </c>
      <c r="H13790" s="2">
        <f t="shared" si="86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tr">
        <f t="shared" si="863"/>
        <v>loss</v>
      </c>
      <c r="P13790" s="2" t="s">
        <v>39</v>
      </c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862"/>
        <v>Good Sales</v>
      </c>
      <c r="F13791" s="2">
        <v>0.43</v>
      </c>
      <c r="G13791" s="2">
        <f t="shared" si="860"/>
        <v>1885.2747999999999</v>
      </c>
      <c r="H13791" s="2">
        <f t="shared" si="86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tr">
        <f t="shared" si="863"/>
        <v>loss</v>
      </c>
      <c r="P13791" s="2" t="s">
        <v>39</v>
      </c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862"/>
        <v>Good Sales</v>
      </c>
      <c r="F13792" s="2">
        <v>0.02</v>
      </c>
      <c r="G13792" s="2">
        <f t="shared" si="860"/>
        <v>56.412200000000006</v>
      </c>
      <c r="H13792" s="2">
        <f t="shared" si="86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tr">
        <f t="shared" si="863"/>
        <v>loss</v>
      </c>
      <c r="P13792" s="2" t="s">
        <v>17</v>
      </c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862"/>
        <v>Good Sales</v>
      </c>
      <c r="F13793" s="2">
        <v>0.14000000000000001</v>
      </c>
      <c r="G13793" s="2">
        <f t="shared" si="860"/>
        <v>516.38720000000001</v>
      </c>
      <c r="H13793" s="2">
        <f t="shared" si="86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tr">
        <f t="shared" si="863"/>
        <v>loss</v>
      </c>
      <c r="P13793" s="2" t="s">
        <v>23</v>
      </c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862"/>
        <v>Good Sales</v>
      </c>
      <c r="F13794" s="2">
        <v>0.19</v>
      </c>
      <c r="G13794" s="2">
        <f t="shared" si="860"/>
        <v>413.3374</v>
      </c>
      <c r="H13794" s="2">
        <f t="shared" si="86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tr">
        <f t="shared" si="863"/>
        <v>loss</v>
      </c>
      <c r="P13794" s="2" t="s">
        <v>28</v>
      </c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862"/>
        <v>concerning</v>
      </c>
      <c r="F13795" s="2">
        <v>0.35</v>
      </c>
      <c r="G13795" s="2">
        <f t="shared" si="860"/>
        <v>104.4785</v>
      </c>
      <c r="H13795" s="2">
        <f t="shared" si="86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tr">
        <f t="shared" si="863"/>
        <v>loss</v>
      </c>
      <c r="P13795" s="2" t="s">
        <v>34</v>
      </c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862"/>
        <v>Good Sales</v>
      </c>
      <c r="F13796" s="2">
        <v>0.32</v>
      </c>
      <c r="G13796" s="2">
        <f t="shared" si="860"/>
        <v>1047.7696000000001</v>
      </c>
      <c r="H13796" s="2">
        <f t="shared" si="86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tr">
        <f t="shared" si="863"/>
        <v>loss</v>
      </c>
      <c r="P13796" s="2" t="s">
        <v>34</v>
      </c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862"/>
        <v>Good Sales</v>
      </c>
      <c r="F13797" s="2">
        <v>0.09</v>
      </c>
      <c r="G13797" s="2">
        <f t="shared" si="860"/>
        <v>288.5949</v>
      </c>
      <c r="H13797" s="2">
        <f t="shared" si="86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tr">
        <f t="shared" si="863"/>
        <v>profit</v>
      </c>
      <c r="P13797" s="2" t="s">
        <v>28</v>
      </c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862"/>
        <v>concerning</v>
      </c>
      <c r="F13798" s="2">
        <v>0.37</v>
      </c>
      <c r="G13798" s="2">
        <f t="shared" si="860"/>
        <v>166.5</v>
      </c>
      <c r="H13798" s="2">
        <f t="shared" si="86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tr">
        <f t="shared" si="863"/>
        <v>loss</v>
      </c>
      <c r="P13798" s="2" t="s">
        <v>23</v>
      </c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862"/>
        <v>Good Sales</v>
      </c>
      <c r="F13799" s="2">
        <v>0.08</v>
      </c>
      <c r="G13799" s="2">
        <f t="shared" si="860"/>
        <v>74.985600000000005</v>
      </c>
      <c r="H13799" s="2">
        <f t="shared" si="86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tr">
        <f t="shared" si="863"/>
        <v>loss</v>
      </c>
      <c r="P13799" s="2" t="s">
        <v>28</v>
      </c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862"/>
        <v>Good Sales</v>
      </c>
      <c r="F13800" s="2">
        <v>0.23</v>
      </c>
      <c r="G13800" s="2">
        <f t="shared" si="860"/>
        <v>559.6268</v>
      </c>
      <c r="H13800" s="2">
        <f t="shared" si="86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tr">
        <f t="shared" si="863"/>
        <v>loss</v>
      </c>
      <c r="P13800" s="2" t="s">
        <v>17</v>
      </c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862"/>
        <v>Good Sales</v>
      </c>
      <c r="F13801" s="2">
        <v>0.28999999999999998</v>
      </c>
      <c r="G13801" s="2">
        <f t="shared" si="860"/>
        <v>663.67079999999999</v>
      </c>
      <c r="H13801" s="2">
        <f t="shared" si="86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tr">
        <f t="shared" si="863"/>
        <v>loss</v>
      </c>
      <c r="P13801" s="2" t="s">
        <v>39</v>
      </c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862"/>
        <v>Good Sales</v>
      </c>
      <c r="F13802" s="2">
        <v>0.44</v>
      </c>
      <c r="G13802" s="2">
        <f t="shared" si="860"/>
        <v>1666.2139999999999</v>
      </c>
      <c r="H13802" s="2">
        <f t="shared" si="86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tr">
        <f t="shared" si="863"/>
        <v>loss</v>
      </c>
      <c r="P13802" s="2" t="s">
        <v>48</v>
      </c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862"/>
        <v>Good Sales</v>
      </c>
      <c r="F13803" s="2">
        <v>0.32</v>
      </c>
      <c r="G13803" s="2">
        <f t="shared" si="860"/>
        <v>639.4624</v>
      </c>
      <c r="H13803" s="2">
        <f t="shared" si="86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tr">
        <f t="shared" si="863"/>
        <v>loss</v>
      </c>
      <c r="P13803" s="2" t="s">
        <v>48</v>
      </c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862"/>
        <v>Good Sales</v>
      </c>
      <c r="F13804" s="2">
        <v>0.48</v>
      </c>
      <c r="G13804" s="2">
        <f t="shared" si="860"/>
        <v>1608.0816</v>
      </c>
      <c r="H13804" s="2">
        <f t="shared" si="86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tr">
        <f t="shared" si="863"/>
        <v>profit</v>
      </c>
      <c r="P13804" s="2" t="s">
        <v>48</v>
      </c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862"/>
        <v>Good Sales</v>
      </c>
      <c r="F13805" s="2">
        <v>0.5</v>
      </c>
      <c r="G13805" s="2">
        <f t="shared" si="860"/>
        <v>1775.84</v>
      </c>
      <c r="H13805" s="2">
        <f t="shared" si="86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tr">
        <f t="shared" si="863"/>
        <v>loss</v>
      </c>
      <c r="P13805" s="2" t="s">
        <v>23</v>
      </c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862"/>
        <v>Good Sales</v>
      </c>
      <c r="F13806" s="2">
        <v>0.25</v>
      </c>
      <c r="G13806" s="2">
        <f t="shared" si="860"/>
        <v>815.13</v>
      </c>
      <c r="H13806" s="2">
        <f t="shared" si="86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tr">
        <f t="shared" si="863"/>
        <v>loss</v>
      </c>
      <c r="P13806" s="2" t="s">
        <v>23</v>
      </c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862"/>
        <v>Good Sales</v>
      </c>
      <c r="F13807" s="2">
        <v>0.03</v>
      </c>
      <c r="G13807" s="2">
        <f t="shared" si="860"/>
        <v>90.630600000000001</v>
      </c>
      <c r="H13807" s="2">
        <f t="shared" si="86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tr">
        <f t="shared" si="863"/>
        <v>loss</v>
      </c>
      <c r="P13807" s="2" t="s">
        <v>23</v>
      </c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862"/>
        <v>Good Sales</v>
      </c>
      <c r="F13808" s="2">
        <v>0.01</v>
      </c>
      <c r="G13808" s="2">
        <f t="shared" si="860"/>
        <v>40.478499999999997</v>
      </c>
      <c r="H13808" s="2">
        <f t="shared" si="86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tr">
        <f t="shared" si="863"/>
        <v>loss</v>
      </c>
      <c r="P13808" s="2" t="s">
        <v>39</v>
      </c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862"/>
        <v>Good Sales</v>
      </c>
      <c r="F13809" s="2">
        <v>0.43</v>
      </c>
      <c r="G13809" s="2">
        <f t="shared" si="860"/>
        <v>1427.5226</v>
      </c>
      <c r="H13809" s="2">
        <f t="shared" si="86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tr">
        <f t="shared" si="863"/>
        <v>loss</v>
      </c>
      <c r="P13809" s="2" t="s">
        <v>28</v>
      </c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862"/>
        <v>Good Sales</v>
      </c>
      <c r="F13810" s="2">
        <v>0.25</v>
      </c>
      <c r="G13810" s="2">
        <f t="shared" si="860"/>
        <v>1046.875</v>
      </c>
      <c r="H13810" s="2">
        <f t="shared" si="86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tr">
        <f t="shared" si="863"/>
        <v>profit</v>
      </c>
      <c r="P13810" s="2" t="s">
        <v>39</v>
      </c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862"/>
        <v>Good Sales</v>
      </c>
      <c r="F13811" s="2">
        <v>0.18</v>
      </c>
      <c r="G13811" s="2">
        <f t="shared" si="860"/>
        <v>579.55680000000007</v>
      </c>
      <c r="H13811" s="2">
        <f t="shared" si="86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tr">
        <f t="shared" si="863"/>
        <v>profit</v>
      </c>
      <c r="P13811" s="2" t="s">
        <v>28</v>
      </c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862"/>
        <v>Good Sales</v>
      </c>
      <c r="F13812" s="2">
        <v>0.14000000000000001</v>
      </c>
      <c r="G13812" s="2">
        <f t="shared" si="860"/>
        <v>123.05580000000002</v>
      </c>
      <c r="H13812" s="2">
        <f t="shared" si="86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tr">
        <f t="shared" si="863"/>
        <v>loss</v>
      </c>
      <c r="P13812" s="2" t="s">
        <v>23</v>
      </c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862"/>
        <v>Good Sales</v>
      </c>
      <c r="F13813" s="2">
        <v>0.14000000000000001</v>
      </c>
      <c r="G13813" s="2">
        <f t="shared" si="860"/>
        <v>226.27920000000003</v>
      </c>
      <c r="H13813" s="2">
        <f t="shared" si="86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tr">
        <f t="shared" si="863"/>
        <v>loss</v>
      </c>
      <c r="P13813" s="2" t="s">
        <v>23</v>
      </c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862"/>
        <v>Good Sales</v>
      </c>
      <c r="F13814" s="2">
        <v>0.04</v>
      </c>
      <c r="G13814" s="2">
        <f t="shared" si="860"/>
        <v>68.749600000000001</v>
      </c>
      <c r="H13814" s="2">
        <f t="shared" si="86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tr">
        <f t="shared" si="863"/>
        <v>loss</v>
      </c>
      <c r="P13814" s="2" t="s">
        <v>48</v>
      </c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862"/>
        <v>concerning</v>
      </c>
      <c r="F13815" s="2">
        <v>0.15</v>
      </c>
      <c r="G13815" s="2">
        <f t="shared" si="860"/>
        <v>84.028500000000008</v>
      </c>
      <c r="H13815" s="2">
        <f t="shared" si="86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tr">
        <f t="shared" si="863"/>
        <v>loss</v>
      </c>
      <c r="P13815" s="2" t="s">
        <v>34</v>
      </c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862"/>
        <v>Good Sales</v>
      </c>
      <c r="F13816" s="2">
        <v>0.32</v>
      </c>
      <c r="G13816" s="2">
        <f t="shared" si="860"/>
        <v>1117.5360000000001</v>
      </c>
      <c r="H13816" s="2">
        <f t="shared" si="86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tr">
        <f t="shared" si="863"/>
        <v>loss</v>
      </c>
      <c r="P13816" s="2" t="s">
        <v>23</v>
      </c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862"/>
        <v>Good Sales</v>
      </c>
      <c r="F13817" s="2">
        <v>0.19</v>
      </c>
      <c r="G13817" s="2">
        <f t="shared" si="860"/>
        <v>573.04759999999999</v>
      </c>
      <c r="H13817" s="2">
        <f t="shared" si="86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tr">
        <f t="shared" si="863"/>
        <v>loss</v>
      </c>
      <c r="P13817" s="2" t="s">
        <v>34</v>
      </c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862"/>
        <v>Good Sales</v>
      </c>
      <c r="F13818" s="2">
        <v>0.47</v>
      </c>
      <c r="G13818" s="2">
        <f t="shared" si="860"/>
        <v>1405.2059999999999</v>
      </c>
      <c r="H13818" s="2">
        <f t="shared" si="86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tr">
        <f t="shared" si="863"/>
        <v>loss</v>
      </c>
      <c r="P13818" s="2" t="s">
        <v>34</v>
      </c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862"/>
        <v>Good Sales</v>
      </c>
      <c r="F13819" s="2">
        <v>0.33</v>
      </c>
      <c r="G13819" s="2">
        <f t="shared" si="860"/>
        <v>806.76089999999999</v>
      </c>
      <c r="H13819" s="2">
        <f t="shared" si="86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tr">
        <f t="shared" si="863"/>
        <v>loss</v>
      </c>
      <c r="P13819" s="2" t="s">
        <v>34</v>
      </c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862"/>
        <v>Good Sales</v>
      </c>
      <c r="F13820" s="2">
        <v>0.43</v>
      </c>
      <c r="G13820" s="2">
        <f t="shared" si="860"/>
        <v>1187.3633</v>
      </c>
      <c r="H13820" s="2">
        <f t="shared" si="86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tr">
        <f t="shared" si="863"/>
        <v>loss</v>
      </c>
      <c r="P13820" s="2" t="s">
        <v>34</v>
      </c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862"/>
        <v>concerning</v>
      </c>
      <c r="F13821" s="2">
        <v>0.06</v>
      </c>
      <c r="G13821" s="2">
        <f t="shared" si="860"/>
        <v>8.3777999999999988</v>
      </c>
      <c r="H13821" s="2">
        <f t="shared" si="86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tr">
        <f t="shared" si="863"/>
        <v>loss</v>
      </c>
      <c r="P13821" s="2" t="s">
        <v>39</v>
      </c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862"/>
        <v>concerning</v>
      </c>
      <c r="F13822" s="2">
        <v>0.23</v>
      </c>
      <c r="G13822" s="2">
        <f t="shared" si="860"/>
        <v>131.4726</v>
      </c>
      <c r="H13822" s="2">
        <f t="shared" si="86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tr">
        <f t="shared" si="863"/>
        <v>loss</v>
      </c>
      <c r="P13822" s="2" t="s">
        <v>17</v>
      </c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862"/>
        <v>Good Sales</v>
      </c>
      <c r="F13823" s="2">
        <v>0.02</v>
      </c>
      <c r="G13823" s="2">
        <f t="shared" si="860"/>
        <v>68.968599999999995</v>
      </c>
      <c r="H13823" s="2">
        <f t="shared" si="86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tr">
        <f t="shared" si="863"/>
        <v>loss</v>
      </c>
      <c r="P13823" s="2" t="s">
        <v>28</v>
      </c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862"/>
        <v>Good Sales</v>
      </c>
      <c r="F13824" s="2">
        <v>0.45</v>
      </c>
      <c r="G13824" s="2">
        <f t="shared" si="860"/>
        <v>621.53550000000007</v>
      </c>
      <c r="H13824" s="2">
        <f t="shared" si="86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tr">
        <f t="shared" si="863"/>
        <v>loss</v>
      </c>
      <c r="P13824" s="2" t="s">
        <v>48</v>
      </c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862"/>
        <v>concerning</v>
      </c>
      <c r="F13825" s="2">
        <v>7.0000000000000007E-2</v>
      </c>
      <c r="G13825" s="2">
        <f t="shared" si="860"/>
        <v>44.0139</v>
      </c>
      <c r="H13825" s="2">
        <f t="shared" si="86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tr">
        <f t="shared" si="863"/>
        <v>loss</v>
      </c>
      <c r="P13825" s="2" t="s">
        <v>34</v>
      </c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862"/>
        <v>Good Sales</v>
      </c>
      <c r="F13826" s="2">
        <v>0.4</v>
      </c>
      <c r="G13826" s="2">
        <f t="shared" ref="G13826:G13889" si="864">D13826*F13826</f>
        <v>684.1640000000001</v>
      </c>
      <c r="H13826" s="2">
        <f t="shared" ref="H13826:H13889" si="865">D13826-G13826</f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tr">
        <f t="shared" si="863"/>
        <v>loss</v>
      </c>
      <c r="P13826" s="2" t="s">
        <v>23</v>
      </c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866">IF(D13827&gt;800,"Good Sales","concerning")</f>
        <v>Good Sales</v>
      </c>
      <c r="F13827" s="2">
        <v>0.46</v>
      </c>
      <c r="G13827" s="2">
        <f t="shared" si="864"/>
        <v>619.60160000000008</v>
      </c>
      <c r="H13827" s="2">
        <f t="shared" si="865"/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tr">
        <f t="shared" ref="O13827:O13890" si="867">IF(N13827&gt;800,"profit","loss")</f>
        <v>loss</v>
      </c>
      <c r="P13827" s="2" t="s">
        <v>23</v>
      </c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866"/>
        <v>concerning</v>
      </c>
      <c r="F13828" s="2">
        <v>0.22</v>
      </c>
      <c r="G13828" s="2">
        <f t="shared" si="864"/>
        <v>53.6646</v>
      </c>
      <c r="H13828" s="2">
        <f t="shared" si="865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tr">
        <f t="shared" si="867"/>
        <v>loss</v>
      </c>
      <c r="P13828" s="2" t="s">
        <v>48</v>
      </c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866"/>
        <v>Good Sales</v>
      </c>
      <c r="F13829" s="2">
        <v>0.19</v>
      </c>
      <c r="G13829" s="2">
        <f t="shared" si="864"/>
        <v>401.2287</v>
      </c>
      <c r="H13829" s="2">
        <f t="shared" si="865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tr">
        <f t="shared" si="867"/>
        <v>loss</v>
      </c>
      <c r="P13829" s="2" t="s">
        <v>23</v>
      </c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866"/>
        <v>concerning</v>
      </c>
      <c r="F13830" s="2">
        <v>0.3</v>
      </c>
      <c r="G13830" s="2">
        <f t="shared" si="864"/>
        <v>69.731999999999999</v>
      </c>
      <c r="H13830" s="2">
        <f t="shared" si="865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tr">
        <f t="shared" si="867"/>
        <v>loss</v>
      </c>
      <c r="P13830" s="2" t="s">
        <v>23</v>
      </c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866"/>
        <v>concerning</v>
      </c>
      <c r="F13831" s="2">
        <v>0.37</v>
      </c>
      <c r="G13831" s="2">
        <f t="shared" si="864"/>
        <v>37.7104</v>
      </c>
      <c r="H13831" s="2">
        <f t="shared" si="865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tr">
        <f t="shared" si="867"/>
        <v>loss</v>
      </c>
      <c r="P13831" s="2" t="s">
        <v>34</v>
      </c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866"/>
        <v>Good Sales</v>
      </c>
      <c r="F13832" s="2">
        <v>0.32</v>
      </c>
      <c r="G13832" s="2">
        <f t="shared" si="864"/>
        <v>1274.5984000000001</v>
      </c>
      <c r="H13832" s="2">
        <f t="shared" si="865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tr">
        <f t="shared" si="867"/>
        <v>profit</v>
      </c>
      <c r="P13832" s="2" t="s">
        <v>23</v>
      </c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866"/>
        <v>Good Sales</v>
      </c>
      <c r="F13833" s="2">
        <v>0</v>
      </c>
      <c r="G13833" s="2">
        <f t="shared" si="864"/>
        <v>0</v>
      </c>
      <c r="H13833" s="2">
        <f t="shared" si="865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tr">
        <f t="shared" si="867"/>
        <v>loss</v>
      </c>
      <c r="P13833" s="2" t="s">
        <v>28</v>
      </c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866"/>
        <v>Good Sales</v>
      </c>
      <c r="F13834" s="2">
        <v>0.39</v>
      </c>
      <c r="G13834" s="2">
        <f t="shared" si="864"/>
        <v>1123.6563000000001</v>
      </c>
      <c r="H13834" s="2">
        <f t="shared" si="865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tr">
        <f t="shared" si="867"/>
        <v>loss</v>
      </c>
      <c r="P13834" s="2" t="s">
        <v>23</v>
      </c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866"/>
        <v>Good Sales</v>
      </c>
      <c r="F13835" s="2">
        <v>7.0000000000000007E-2</v>
      </c>
      <c r="G13835" s="2">
        <f t="shared" si="864"/>
        <v>109.12860000000001</v>
      </c>
      <c r="H13835" s="2">
        <f t="shared" si="865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tr">
        <f t="shared" si="867"/>
        <v>loss</v>
      </c>
      <c r="P13835" s="2" t="s">
        <v>17</v>
      </c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866"/>
        <v>Good Sales</v>
      </c>
      <c r="F13836" s="2">
        <v>0.22</v>
      </c>
      <c r="G13836" s="2">
        <f t="shared" si="864"/>
        <v>1024.5663999999999</v>
      </c>
      <c r="H13836" s="2">
        <f t="shared" si="865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tr">
        <f t="shared" si="867"/>
        <v>loss</v>
      </c>
      <c r="P13836" s="2" t="s">
        <v>34</v>
      </c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866"/>
        <v>Good Sales</v>
      </c>
      <c r="F13837" s="2">
        <v>0.14000000000000001</v>
      </c>
      <c r="G13837" s="2">
        <f t="shared" si="864"/>
        <v>514.21860000000004</v>
      </c>
      <c r="H13837" s="2">
        <f t="shared" si="865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tr">
        <f t="shared" si="867"/>
        <v>loss</v>
      </c>
      <c r="P13837" s="2" t="s">
        <v>28</v>
      </c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866"/>
        <v>Good Sales</v>
      </c>
      <c r="F13838" s="2">
        <v>0.46</v>
      </c>
      <c r="G13838" s="2">
        <f t="shared" si="864"/>
        <v>878.10780000000011</v>
      </c>
      <c r="H13838" s="2">
        <f t="shared" si="865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tr">
        <f t="shared" si="867"/>
        <v>loss</v>
      </c>
      <c r="P13838" s="2" t="s">
        <v>17</v>
      </c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866"/>
        <v>Good Sales</v>
      </c>
      <c r="F13839" s="2">
        <v>0.25</v>
      </c>
      <c r="G13839" s="2">
        <f t="shared" si="864"/>
        <v>283.01749999999998</v>
      </c>
      <c r="H13839" s="2">
        <f t="shared" si="865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tr">
        <f t="shared" si="867"/>
        <v>loss</v>
      </c>
      <c r="P13839" s="2" t="s">
        <v>28</v>
      </c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866"/>
        <v>concerning</v>
      </c>
      <c r="F13840" s="2">
        <v>0.26</v>
      </c>
      <c r="G13840" s="2">
        <f t="shared" si="864"/>
        <v>201.565</v>
      </c>
      <c r="H13840" s="2">
        <f t="shared" si="865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tr">
        <f t="shared" si="867"/>
        <v>loss</v>
      </c>
      <c r="P13840" s="2" t="s">
        <v>28</v>
      </c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866"/>
        <v>Good Sales</v>
      </c>
      <c r="F13841" s="2">
        <v>0.04</v>
      </c>
      <c r="G13841" s="2">
        <f t="shared" si="864"/>
        <v>153.434</v>
      </c>
      <c r="H13841" s="2">
        <f t="shared" si="865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tr">
        <f t="shared" si="867"/>
        <v>loss</v>
      </c>
      <c r="P13841" s="2" t="s">
        <v>48</v>
      </c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866"/>
        <v>Good Sales</v>
      </c>
      <c r="F13842" s="2">
        <v>0.45</v>
      </c>
      <c r="G13842" s="2">
        <f t="shared" si="864"/>
        <v>1043.9460000000001</v>
      </c>
      <c r="H13842" s="2">
        <f t="shared" si="865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tr">
        <f t="shared" si="867"/>
        <v>loss</v>
      </c>
      <c r="P13842" s="2" t="s">
        <v>34</v>
      </c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866"/>
        <v>Good Sales</v>
      </c>
      <c r="F13843" s="2">
        <v>0.12</v>
      </c>
      <c r="G13843" s="2">
        <f t="shared" si="864"/>
        <v>148.39439999999999</v>
      </c>
      <c r="H13843" s="2">
        <f t="shared" si="865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tr">
        <f t="shared" si="867"/>
        <v>loss</v>
      </c>
      <c r="P13843" s="2" t="s">
        <v>39</v>
      </c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866"/>
        <v>Good Sales</v>
      </c>
      <c r="F13844" s="2">
        <v>0.21</v>
      </c>
      <c r="G13844" s="2">
        <f t="shared" si="864"/>
        <v>967.29570000000001</v>
      </c>
      <c r="H13844" s="2">
        <f t="shared" si="865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tr">
        <f t="shared" si="867"/>
        <v>loss</v>
      </c>
      <c r="P13844" s="2" t="s">
        <v>39</v>
      </c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866"/>
        <v>Good Sales</v>
      </c>
      <c r="F13845" s="2">
        <v>0.49</v>
      </c>
      <c r="G13845" s="2">
        <f t="shared" si="864"/>
        <v>985.62030000000004</v>
      </c>
      <c r="H13845" s="2">
        <f t="shared" si="865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tr">
        <f t="shared" si="867"/>
        <v>loss</v>
      </c>
      <c r="P13845" s="2" t="s">
        <v>23</v>
      </c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866"/>
        <v>Good Sales</v>
      </c>
      <c r="F13846" s="2">
        <v>0.06</v>
      </c>
      <c r="G13846" s="2">
        <f t="shared" si="864"/>
        <v>165.78659999999999</v>
      </c>
      <c r="H13846" s="2">
        <f t="shared" si="865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tr">
        <f t="shared" si="867"/>
        <v>loss</v>
      </c>
      <c r="P13846" s="2" t="s">
        <v>34</v>
      </c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866"/>
        <v>Good Sales</v>
      </c>
      <c r="F13847" s="2">
        <v>0.36</v>
      </c>
      <c r="G13847" s="2">
        <f t="shared" si="864"/>
        <v>1549.1592000000001</v>
      </c>
      <c r="H13847" s="2">
        <f t="shared" si="865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tr">
        <f t="shared" si="867"/>
        <v>loss</v>
      </c>
      <c r="P13847" s="2" t="s">
        <v>28</v>
      </c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866"/>
        <v>Good Sales</v>
      </c>
      <c r="F13848" s="2">
        <v>0.13</v>
      </c>
      <c r="G13848" s="2">
        <f t="shared" si="864"/>
        <v>543.86019999999996</v>
      </c>
      <c r="H13848" s="2">
        <f t="shared" si="865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tr">
        <f t="shared" si="867"/>
        <v>profit</v>
      </c>
      <c r="P13848" s="2" t="s">
        <v>34</v>
      </c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866"/>
        <v>Good Sales</v>
      </c>
      <c r="F13849" s="2">
        <v>0.21</v>
      </c>
      <c r="G13849" s="2">
        <f t="shared" si="864"/>
        <v>677.45369999999991</v>
      </c>
      <c r="H13849" s="2">
        <f t="shared" si="865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tr">
        <f t="shared" si="867"/>
        <v>profit</v>
      </c>
      <c r="P13849" s="2" t="s">
        <v>34</v>
      </c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866"/>
        <v>Good Sales</v>
      </c>
      <c r="F13850" s="2">
        <v>0.21</v>
      </c>
      <c r="G13850" s="2">
        <f t="shared" si="864"/>
        <v>935.39459999999997</v>
      </c>
      <c r="H13850" s="2">
        <f t="shared" si="865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tr">
        <f t="shared" si="867"/>
        <v>profit</v>
      </c>
      <c r="P13850" s="2" t="s">
        <v>17</v>
      </c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866"/>
        <v>Good Sales</v>
      </c>
      <c r="F13851" s="2">
        <v>0.47</v>
      </c>
      <c r="G13851" s="2">
        <f t="shared" si="864"/>
        <v>2239.6815999999999</v>
      </c>
      <c r="H13851" s="2">
        <f t="shared" si="865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tr">
        <f t="shared" si="867"/>
        <v>loss</v>
      </c>
      <c r="P13851" s="2" t="s">
        <v>23</v>
      </c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866"/>
        <v>Good Sales</v>
      </c>
      <c r="F13852" s="2">
        <v>0.01</v>
      </c>
      <c r="G13852" s="2">
        <f t="shared" si="864"/>
        <v>46.820600000000006</v>
      </c>
      <c r="H13852" s="2">
        <f t="shared" si="865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tr">
        <f t="shared" si="867"/>
        <v>loss</v>
      </c>
      <c r="P13852" s="2" t="s">
        <v>23</v>
      </c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866"/>
        <v>Good Sales</v>
      </c>
      <c r="F13853" s="2">
        <v>0.18</v>
      </c>
      <c r="G13853" s="2">
        <f t="shared" si="864"/>
        <v>325.8252</v>
      </c>
      <c r="H13853" s="2">
        <f t="shared" si="865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tr">
        <f t="shared" si="867"/>
        <v>loss</v>
      </c>
      <c r="P13853" s="2" t="s">
        <v>17</v>
      </c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866"/>
        <v>Good Sales</v>
      </c>
      <c r="F13854" s="2">
        <v>0.43</v>
      </c>
      <c r="G13854" s="2">
        <f t="shared" si="864"/>
        <v>879.84019999999998</v>
      </c>
      <c r="H13854" s="2">
        <f t="shared" si="865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tr">
        <f t="shared" si="867"/>
        <v>loss</v>
      </c>
      <c r="P13854" s="2" t="s">
        <v>34</v>
      </c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866"/>
        <v>Good Sales</v>
      </c>
      <c r="F13855" s="2">
        <v>0.46</v>
      </c>
      <c r="G13855" s="2">
        <f t="shared" si="864"/>
        <v>588.09620000000007</v>
      </c>
      <c r="H13855" s="2">
        <f t="shared" si="865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tr">
        <f t="shared" si="867"/>
        <v>loss</v>
      </c>
      <c r="P13855" s="2" t="s">
        <v>48</v>
      </c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866"/>
        <v>Good Sales</v>
      </c>
      <c r="F13856" s="2">
        <v>0.16</v>
      </c>
      <c r="G13856" s="2">
        <f t="shared" si="864"/>
        <v>672.07520000000011</v>
      </c>
      <c r="H13856" s="2">
        <f t="shared" si="865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tr">
        <f t="shared" si="867"/>
        <v>profit</v>
      </c>
      <c r="P13856" s="2" t="s">
        <v>48</v>
      </c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866"/>
        <v>concerning</v>
      </c>
      <c r="F13857" s="2">
        <v>0.12</v>
      </c>
      <c r="G13857" s="2">
        <f t="shared" si="864"/>
        <v>83.632800000000003</v>
      </c>
      <c r="H13857" s="2">
        <f t="shared" si="865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tr">
        <f t="shared" si="867"/>
        <v>loss</v>
      </c>
      <c r="P13857" s="2" t="s">
        <v>17</v>
      </c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866"/>
        <v>Good Sales</v>
      </c>
      <c r="F13858" s="2">
        <v>0.23</v>
      </c>
      <c r="G13858" s="2">
        <f t="shared" si="864"/>
        <v>423.17930000000001</v>
      </c>
      <c r="H13858" s="2">
        <f t="shared" si="865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tr">
        <f t="shared" si="867"/>
        <v>loss</v>
      </c>
      <c r="P13858" s="2" t="s">
        <v>23</v>
      </c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866"/>
        <v>concerning</v>
      </c>
      <c r="F13859" s="2">
        <v>0.37</v>
      </c>
      <c r="G13859" s="2">
        <f t="shared" si="864"/>
        <v>54.645299999999999</v>
      </c>
      <c r="H13859" s="2">
        <f t="shared" si="865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tr">
        <f t="shared" si="867"/>
        <v>loss</v>
      </c>
      <c r="P13859" s="2" t="s">
        <v>23</v>
      </c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866"/>
        <v>Good Sales</v>
      </c>
      <c r="F13860" s="2">
        <v>0.08</v>
      </c>
      <c r="G13860" s="2">
        <f t="shared" si="864"/>
        <v>241.10159999999999</v>
      </c>
      <c r="H13860" s="2">
        <f t="shared" si="865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tr">
        <f t="shared" si="867"/>
        <v>loss</v>
      </c>
      <c r="P13860" s="2" t="s">
        <v>28</v>
      </c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866"/>
        <v>Good Sales</v>
      </c>
      <c r="F13861" s="2">
        <v>0.39</v>
      </c>
      <c r="G13861" s="2">
        <f t="shared" si="864"/>
        <v>1297.1712</v>
      </c>
      <c r="H13861" s="2">
        <f t="shared" si="865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tr">
        <f t="shared" si="867"/>
        <v>loss</v>
      </c>
      <c r="P13861" s="2" t="s">
        <v>17</v>
      </c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866"/>
        <v>Good Sales</v>
      </c>
      <c r="F13862" s="2">
        <v>0.26</v>
      </c>
      <c r="G13862" s="2">
        <f t="shared" si="864"/>
        <v>343.21039999999999</v>
      </c>
      <c r="H13862" s="2">
        <f t="shared" si="865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tr">
        <f t="shared" si="867"/>
        <v>loss</v>
      </c>
      <c r="P13862" s="2" t="s">
        <v>23</v>
      </c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866"/>
        <v>Good Sales</v>
      </c>
      <c r="F13863" s="2">
        <v>7.0000000000000007E-2</v>
      </c>
      <c r="G13863" s="2">
        <f t="shared" si="864"/>
        <v>259.6986</v>
      </c>
      <c r="H13863" s="2">
        <f t="shared" si="865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tr">
        <f t="shared" si="867"/>
        <v>loss</v>
      </c>
      <c r="P13863" s="2" t="s">
        <v>48</v>
      </c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866"/>
        <v>Good Sales</v>
      </c>
      <c r="F13864" s="2">
        <v>0.34</v>
      </c>
      <c r="G13864" s="2">
        <f t="shared" si="864"/>
        <v>669.64020000000005</v>
      </c>
      <c r="H13864" s="2">
        <f t="shared" si="865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tr">
        <f t="shared" si="867"/>
        <v>loss</v>
      </c>
      <c r="P13864" s="2" t="s">
        <v>39</v>
      </c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866"/>
        <v>Good Sales</v>
      </c>
      <c r="F13865" s="2">
        <v>0.31</v>
      </c>
      <c r="G13865" s="2">
        <f t="shared" si="864"/>
        <v>504.48780000000005</v>
      </c>
      <c r="H13865" s="2">
        <f t="shared" si="865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tr">
        <f t="shared" si="867"/>
        <v>loss</v>
      </c>
      <c r="P13865" s="2" t="s">
        <v>48</v>
      </c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866"/>
        <v>Good Sales</v>
      </c>
      <c r="F13866" s="2">
        <v>0.31</v>
      </c>
      <c r="G13866" s="2">
        <f t="shared" si="864"/>
        <v>1483.4150999999999</v>
      </c>
      <c r="H13866" s="2">
        <f t="shared" si="865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tr">
        <f t="shared" si="867"/>
        <v>loss</v>
      </c>
      <c r="P13866" s="2" t="s">
        <v>23</v>
      </c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866"/>
        <v>Good Sales</v>
      </c>
      <c r="F13867" s="2">
        <v>0.38</v>
      </c>
      <c r="G13867" s="2">
        <f t="shared" si="864"/>
        <v>1134.1442</v>
      </c>
      <c r="H13867" s="2">
        <f t="shared" si="865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tr">
        <f t="shared" si="867"/>
        <v>loss</v>
      </c>
      <c r="P13867" s="2" t="s">
        <v>34</v>
      </c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866"/>
        <v>Good Sales</v>
      </c>
      <c r="F13868" s="2">
        <v>0.09</v>
      </c>
      <c r="G13868" s="2">
        <f t="shared" si="864"/>
        <v>120.27329999999999</v>
      </c>
      <c r="H13868" s="2">
        <f t="shared" si="865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tr">
        <f t="shared" si="867"/>
        <v>loss</v>
      </c>
      <c r="P13868" s="2" t="s">
        <v>23</v>
      </c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866"/>
        <v>Good Sales</v>
      </c>
      <c r="F13869" s="2">
        <v>0.35</v>
      </c>
      <c r="G13869" s="2">
        <f t="shared" si="864"/>
        <v>1721.2615000000001</v>
      </c>
      <c r="H13869" s="2">
        <f t="shared" si="865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tr">
        <f t="shared" si="867"/>
        <v>profit</v>
      </c>
      <c r="P13869" s="2" t="s">
        <v>34</v>
      </c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866"/>
        <v>Good Sales</v>
      </c>
      <c r="F13870" s="2">
        <v>0.44</v>
      </c>
      <c r="G13870" s="2">
        <f t="shared" si="864"/>
        <v>879.55560000000003</v>
      </c>
      <c r="H13870" s="2">
        <f t="shared" si="865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tr">
        <f t="shared" si="867"/>
        <v>loss</v>
      </c>
      <c r="P13870" s="2" t="s">
        <v>28</v>
      </c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866"/>
        <v>Good Sales</v>
      </c>
      <c r="F13871" s="2">
        <v>0.27</v>
      </c>
      <c r="G13871" s="2">
        <f t="shared" si="864"/>
        <v>884.07990000000007</v>
      </c>
      <c r="H13871" s="2">
        <f t="shared" si="865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tr">
        <f t="shared" si="867"/>
        <v>loss</v>
      </c>
      <c r="P13871" s="2" t="s">
        <v>39</v>
      </c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866"/>
        <v>Good Sales</v>
      </c>
      <c r="F13872" s="2">
        <v>0.24</v>
      </c>
      <c r="G13872" s="2">
        <f t="shared" si="864"/>
        <v>875.25120000000004</v>
      </c>
      <c r="H13872" s="2">
        <f t="shared" si="865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tr">
        <f t="shared" si="867"/>
        <v>loss</v>
      </c>
      <c r="P13872" s="2" t="s">
        <v>34</v>
      </c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866"/>
        <v>Good Sales</v>
      </c>
      <c r="F13873" s="2">
        <v>0.4</v>
      </c>
      <c r="G13873" s="2">
        <f t="shared" si="864"/>
        <v>867.7</v>
      </c>
      <c r="H13873" s="2">
        <f t="shared" si="865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tr">
        <f t="shared" si="867"/>
        <v>loss</v>
      </c>
      <c r="P13873" s="2" t="s">
        <v>48</v>
      </c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866"/>
        <v>Good Sales</v>
      </c>
      <c r="F13874" s="2">
        <v>7.0000000000000007E-2</v>
      </c>
      <c r="G13874" s="2">
        <f t="shared" si="864"/>
        <v>190.8193</v>
      </c>
      <c r="H13874" s="2">
        <f t="shared" si="865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tr">
        <f t="shared" si="867"/>
        <v>loss</v>
      </c>
      <c r="P13874" s="2" t="s">
        <v>39</v>
      </c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866"/>
        <v>Good Sales</v>
      </c>
      <c r="F13875" s="2">
        <v>0.17</v>
      </c>
      <c r="G13875" s="2">
        <f t="shared" si="864"/>
        <v>216.73810000000003</v>
      </c>
      <c r="H13875" s="2">
        <f t="shared" si="865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tr">
        <f t="shared" si="867"/>
        <v>loss</v>
      </c>
      <c r="P13875" s="2" t="s">
        <v>23</v>
      </c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866"/>
        <v>Good Sales</v>
      </c>
      <c r="F13876" s="2">
        <v>0.43</v>
      </c>
      <c r="G13876" s="2">
        <f t="shared" si="864"/>
        <v>1024.4879000000001</v>
      </c>
      <c r="H13876" s="2">
        <f t="shared" si="865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tr">
        <f t="shared" si="867"/>
        <v>loss</v>
      </c>
      <c r="P13876" s="2" t="s">
        <v>34</v>
      </c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866"/>
        <v>Good Sales</v>
      </c>
      <c r="F13877" s="2">
        <v>0.25</v>
      </c>
      <c r="G13877" s="2">
        <f t="shared" si="864"/>
        <v>405.73</v>
      </c>
      <c r="H13877" s="2">
        <f t="shared" si="865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tr">
        <f t="shared" si="867"/>
        <v>loss</v>
      </c>
      <c r="P13877" s="2" t="s">
        <v>39</v>
      </c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866"/>
        <v>Good Sales</v>
      </c>
      <c r="F13878" s="2">
        <v>0.42</v>
      </c>
      <c r="G13878" s="2">
        <f t="shared" si="864"/>
        <v>1168.6668</v>
      </c>
      <c r="H13878" s="2">
        <f t="shared" si="865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tr">
        <f t="shared" si="867"/>
        <v>loss</v>
      </c>
      <c r="P13878" s="2" t="s">
        <v>17</v>
      </c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866"/>
        <v>Good Sales</v>
      </c>
      <c r="F13879" s="2">
        <v>0.13</v>
      </c>
      <c r="G13879" s="2">
        <f t="shared" si="864"/>
        <v>439.71980000000002</v>
      </c>
      <c r="H13879" s="2">
        <f t="shared" si="865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tr">
        <f t="shared" si="867"/>
        <v>loss</v>
      </c>
      <c r="P13879" s="2" t="s">
        <v>23</v>
      </c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866"/>
        <v>Good Sales</v>
      </c>
      <c r="F13880" s="2">
        <v>0.19</v>
      </c>
      <c r="G13880" s="2">
        <f t="shared" si="864"/>
        <v>590.63970000000006</v>
      </c>
      <c r="H13880" s="2">
        <f t="shared" si="865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tr">
        <f t="shared" si="867"/>
        <v>loss</v>
      </c>
      <c r="P13880" s="2" t="s">
        <v>39</v>
      </c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866"/>
        <v>Good Sales</v>
      </c>
      <c r="F13881" s="2">
        <v>0.41</v>
      </c>
      <c r="G13881" s="2">
        <f t="shared" si="864"/>
        <v>1601.4230999999997</v>
      </c>
      <c r="H13881" s="2">
        <f t="shared" si="865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tr">
        <f t="shared" si="867"/>
        <v>loss</v>
      </c>
      <c r="P13881" s="2" t="s">
        <v>39</v>
      </c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866"/>
        <v>concerning</v>
      </c>
      <c r="F13882" s="2">
        <v>0.08</v>
      </c>
      <c r="G13882" s="2">
        <f t="shared" si="864"/>
        <v>24.28</v>
      </c>
      <c r="H13882" s="2">
        <f t="shared" si="865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tr">
        <f t="shared" si="867"/>
        <v>loss</v>
      </c>
      <c r="P13882" s="2" t="s">
        <v>48</v>
      </c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866"/>
        <v>concerning</v>
      </c>
      <c r="F13883" s="2">
        <v>0.45</v>
      </c>
      <c r="G13883" s="2">
        <f t="shared" si="864"/>
        <v>218.304</v>
      </c>
      <c r="H13883" s="2">
        <f t="shared" si="865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tr">
        <f t="shared" si="867"/>
        <v>loss</v>
      </c>
      <c r="P13883" s="2" t="s">
        <v>48</v>
      </c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866"/>
        <v>Good Sales</v>
      </c>
      <c r="F13884" s="2">
        <v>0.15</v>
      </c>
      <c r="G13884" s="2">
        <f t="shared" si="864"/>
        <v>165.90599999999998</v>
      </c>
      <c r="H13884" s="2">
        <f t="shared" si="865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tr">
        <f t="shared" si="867"/>
        <v>loss</v>
      </c>
      <c r="P13884" s="2" t="s">
        <v>23</v>
      </c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866"/>
        <v>Good Sales</v>
      </c>
      <c r="F13885" s="2">
        <v>0.49</v>
      </c>
      <c r="G13885" s="2">
        <f t="shared" si="864"/>
        <v>2415.9106999999999</v>
      </c>
      <c r="H13885" s="2">
        <f t="shared" si="865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tr">
        <f t="shared" si="867"/>
        <v>profit</v>
      </c>
      <c r="P13885" s="2" t="s">
        <v>34</v>
      </c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866"/>
        <v>Good Sales</v>
      </c>
      <c r="F13886" s="2">
        <v>0.41</v>
      </c>
      <c r="G13886" s="2">
        <f t="shared" si="864"/>
        <v>1648.7370999999998</v>
      </c>
      <c r="H13886" s="2">
        <f t="shared" si="865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tr">
        <f t="shared" si="867"/>
        <v>profit</v>
      </c>
      <c r="P13886" s="2" t="s">
        <v>17</v>
      </c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866"/>
        <v>Good Sales</v>
      </c>
      <c r="F13887" s="2">
        <v>0.23</v>
      </c>
      <c r="G13887" s="2">
        <f t="shared" si="864"/>
        <v>1064.4837</v>
      </c>
      <c r="H13887" s="2">
        <f t="shared" si="865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tr">
        <f t="shared" si="867"/>
        <v>profit</v>
      </c>
      <c r="P13887" s="2" t="s">
        <v>23</v>
      </c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866"/>
        <v>Good Sales</v>
      </c>
      <c r="F13888" s="2">
        <v>0.37</v>
      </c>
      <c r="G13888" s="2">
        <f t="shared" si="864"/>
        <v>530.29880000000003</v>
      </c>
      <c r="H13888" s="2">
        <f t="shared" si="865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tr">
        <f t="shared" si="867"/>
        <v>loss</v>
      </c>
      <c r="P13888" s="2" t="s">
        <v>17</v>
      </c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866"/>
        <v>Good Sales</v>
      </c>
      <c r="F13889" s="2">
        <v>0.28000000000000003</v>
      </c>
      <c r="G13889" s="2">
        <f t="shared" si="864"/>
        <v>815.33200000000011</v>
      </c>
      <c r="H13889" s="2">
        <f t="shared" si="865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tr">
        <f t="shared" si="867"/>
        <v>loss</v>
      </c>
      <c r="P13889" s="2" t="s">
        <v>39</v>
      </c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866"/>
        <v>Good Sales</v>
      </c>
      <c r="F13890" s="2">
        <v>0.43</v>
      </c>
      <c r="G13890" s="2">
        <f t="shared" ref="G13890:G13953" si="868">D13890*F13890</f>
        <v>1212.1442</v>
      </c>
      <c r="H13890" s="2">
        <f t="shared" ref="H13890:H13953" si="869">D13890-G13890</f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tr">
        <f t="shared" si="867"/>
        <v>loss</v>
      </c>
      <c r="P13890" s="2" t="s">
        <v>39</v>
      </c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870">IF(D13891&gt;800,"Good Sales","concerning")</f>
        <v>Good Sales</v>
      </c>
      <c r="F13891" s="2">
        <v>0.26</v>
      </c>
      <c r="G13891" s="2">
        <f t="shared" si="868"/>
        <v>751.56640000000004</v>
      </c>
      <c r="H13891" s="2">
        <f t="shared" si="869"/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tr">
        <f t="shared" ref="O13891:O13954" si="871">IF(N13891&gt;800,"profit","loss")</f>
        <v>loss</v>
      </c>
      <c r="P13891" s="2" t="s">
        <v>17</v>
      </c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870"/>
        <v>Good Sales</v>
      </c>
      <c r="F13892" s="2">
        <v>0.49</v>
      </c>
      <c r="G13892" s="2">
        <f t="shared" si="868"/>
        <v>1771.8791999999999</v>
      </c>
      <c r="H13892" s="2">
        <f t="shared" si="869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tr">
        <f t="shared" si="871"/>
        <v>profit</v>
      </c>
      <c r="P13892" s="2" t="s">
        <v>34</v>
      </c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870"/>
        <v>Good Sales</v>
      </c>
      <c r="F13893" s="2">
        <v>7.0000000000000007E-2</v>
      </c>
      <c r="G13893" s="2">
        <f t="shared" si="868"/>
        <v>142.13500000000002</v>
      </c>
      <c r="H13893" s="2">
        <f t="shared" si="869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tr">
        <f t="shared" si="871"/>
        <v>loss</v>
      </c>
      <c r="P13893" s="2" t="s">
        <v>39</v>
      </c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870"/>
        <v>Good Sales</v>
      </c>
      <c r="F13894" s="2">
        <v>0.34</v>
      </c>
      <c r="G13894" s="2">
        <f t="shared" si="868"/>
        <v>1162.2322000000001</v>
      </c>
      <c r="H13894" s="2">
        <f t="shared" si="869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tr">
        <f t="shared" si="871"/>
        <v>profit</v>
      </c>
      <c r="P13894" s="2" t="s">
        <v>28</v>
      </c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870"/>
        <v>Good Sales</v>
      </c>
      <c r="F13895" s="2">
        <v>0.12</v>
      </c>
      <c r="G13895" s="2">
        <f t="shared" si="868"/>
        <v>475.60079999999999</v>
      </c>
      <c r="H13895" s="2">
        <f t="shared" si="869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tr">
        <f t="shared" si="871"/>
        <v>loss</v>
      </c>
      <c r="P13895" s="2" t="s">
        <v>48</v>
      </c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870"/>
        <v>Good Sales</v>
      </c>
      <c r="F13896" s="2">
        <v>0.1</v>
      </c>
      <c r="G13896" s="2">
        <f t="shared" si="868"/>
        <v>151.64600000000002</v>
      </c>
      <c r="H13896" s="2">
        <f t="shared" si="869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tr">
        <f t="shared" si="871"/>
        <v>loss</v>
      </c>
      <c r="P13896" s="2" t="s">
        <v>48</v>
      </c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870"/>
        <v>Good Sales</v>
      </c>
      <c r="F13897" s="2">
        <v>0.2</v>
      </c>
      <c r="G13897" s="2">
        <f t="shared" si="868"/>
        <v>946.82800000000009</v>
      </c>
      <c r="H13897" s="2">
        <f t="shared" si="869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tr">
        <f t="shared" si="871"/>
        <v>loss</v>
      </c>
      <c r="P13897" s="2" t="s">
        <v>17</v>
      </c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870"/>
        <v>Good Sales</v>
      </c>
      <c r="F13898" s="2">
        <v>0.18</v>
      </c>
      <c r="G13898" s="2">
        <f t="shared" si="868"/>
        <v>474.91919999999999</v>
      </c>
      <c r="H13898" s="2">
        <f t="shared" si="869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tr">
        <f t="shared" si="871"/>
        <v>loss</v>
      </c>
      <c r="P13898" s="2" t="s">
        <v>48</v>
      </c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870"/>
        <v>Good Sales</v>
      </c>
      <c r="F13899" s="2">
        <v>0.02</v>
      </c>
      <c r="G13899" s="2">
        <f t="shared" si="868"/>
        <v>73.8108</v>
      </c>
      <c r="H13899" s="2">
        <f t="shared" si="869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tr">
        <f t="shared" si="871"/>
        <v>loss</v>
      </c>
      <c r="P13899" s="2" t="s">
        <v>34</v>
      </c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870"/>
        <v>Good Sales</v>
      </c>
      <c r="F13900" s="2">
        <v>0.21</v>
      </c>
      <c r="G13900" s="2">
        <f t="shared" si="868"/>
        <v>771.06330000000003</v>
      </c>
      <c r="H13900" s="2">
        <f t="shared" si="869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tr">
        <f t="shared" si="871"/>
        <v>profit</v>
      </c>
      <c r="P13900" s="2" t="s">
        <v>48</v>
      </c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870"/>
        <v>Good Sales</v>
      </c>
      <c r="F13901" s="2">
        <v>0.48</v>
      </c>
      <c r="G13901" s="2">
        <f t="shared" si="868"/>
        <v>1377.4512</v>
      </c>
      <c r="H13901" s="2">
        <f t="shared" si="869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tr">
        <f t="shared" si="871"/>
        <v>loss</v>
      </c>
      <c r="P13901" s="2" t="s">
        <v>34</v>
      </c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870"/>
        <v>Good Sales</v>
      </c>
      <c r="F13902" s="2">
        <v>0.23</v>
      </c>
      <c r="G13902" s="2">
        <f t="shared" si="868"/>
        <v>386.66450000000003</v>
      </c>
      <c r="H13902" s="2">
        <f t="shared" si="869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tr">
        <f t="shared" si="871"/>
        <v>loss</v>
      </c>
      <c r="P13902" s="2" t="s">
        <v>17</v>
      </c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870"/>
        <v>Good Sales</v>
      </c>
      <c r="F13903" s="2">
        <v>0.15</v>
      </c>
      <c r="G13903" s="2">
        <f t="shared" si="868"/>
        <v>505.2</v>
      </c>
      <c r="H13903" s="2">
        <f t="shared" si="869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tr">
        <f t="shared" si="871"/>
        <v>loss</v>
      </c>
      <c r="P13903" s="2" t="s">
        <v>34</v>
      </c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870"/>
        <v>concerning</v>
      </c>
      <c r="F13904" s="2">
        <v>0.47</v>
      </c>
      <c r="G13904" s="2">
        <f t="shared" si="868"/>
        <v>248.01900000000001</v>
      </c>
      <c r="H13904" s="2">
        <f t="shared" si="869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tr">
        <f t="shared" si="871"/>
        <v>loss</v>
      </c>
      <c r="P13904" s="2" t="s">
        <v>17</v>
      </c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870"/>
        <v>Good Sales</v>
      </c>
      <c r="F13905" s="2">
        <v>0.25</v>
      </c>
      <c r="G13905" s="2">
        <f t="shared" si="868"/>
        <v>1227.2574999999999</v>
      </c>
      <c r="H13905" s="2">
        <f t="shared" si="869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tr">
        <f t="shared" si="871"/>
        <v>profit</v>
      </c>
      <c r="P13905" s="2" t="s">
        <v>34</v>
      </c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870"/>
        <v>Good Sales</v>
      </c>
      <c r="F13906" s="2">
        <v>0.14000000000000001</v>
      </c>
      <c r="G13906" s="2">
        <f t="shared" si="868"/>
        <v>140.22260000000003</v>
      </c>
      <c r="H13906" s="2">
        <f t="shared" si="869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tr">
        <f t="shared" si="871"/>
        <v>loss</v>
      </c>
      <c r="P13906" s="2" t="s">
        <v>28</v>
      </c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870"/>
        <v>Good Sales</v>
      </c>
      <c r="F13907" s="2">
        <v>0.39</v>
      </c>
      <c r="G13907" s="2">
        <f t="shared" si="868"/>
        <v>565.34010000000001</v>
      </c>
      <c r="H13907" s="2">
        <f t="shared" si="869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tr">
        <f t="shared" si="871"/>
        <v>loss</v>
      </c>
      <c r="P13907" s="2" t="s">
        <v>17</v>
      </c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870"/>
        <v>Good Sales</v>
      </c>
      <c r="F13908" s="2">
        <v>0.11</v>
      </c>
      <c r="G13908" s="2">
        <f t="shared" si="868"/>
        <v>525.4425</v>
      </c>
      <c r="H13908" s="2">
        <f t="shared" si="869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tr">
        <f t="shared" si="871"/>
        <v>profit</v>
      </c>
      <c r="P13908" s="2" t="s">
        <v>17</v>
      </c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870"/>
        <v>Good Sales</v>
      </c>
      <c r="F13909" s="2">
        <v>0.12</v>
      </c>
      <c r="G13909" s="2">
        <f t="shared" si="868"/>
        <v>121.68599999999999</v>
      </c>
      <c r="H13909" s="2">
        <f t="shared" si="869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tr">
        <f t="shared" si="871"/>
        <v>loss</v>
      </c>
      <c r="P13909" s="2" t="s">
        <v>23</v>
      </c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870"/>
        <v>Good Sales</v>
      </c>
      <c r="F13910" s="2">
        <v>0.16</v>
      </c>
      <c r="G13910" s="2">
        <f t="shared" si="868"/>
        <v>149.352</v>
      </c>
      <c r="H13910" s="2">
        <f t="shared" si="869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tr">
        <f t="shared" si="871"/>
        <v>loss</v>
      </c>
      <c r="P13910" s="2" t="s">
        <v>39</v>
      </c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870"/>
        <v>Good Sales</v>
      </c>
      <c r="F13911" s="2">
        <v>0.2</v>
      </c>
      <c r="G13911" s="2">
        <f t="shared" si="868"/>
        <v>808.44600000000003</v>
      </c>
      <c r="H13911" s="2">
        <f t="shared" si="869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tr">
        <f t="shared" si="871"/>
        <v>loss</v>
      </c>
      <c r="P13911" s="2" t="s">
        <v>34</v>
      </c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870"/>
        <v>Good Sales</v>
      </c>
      <c r="F13912" s="2">
        <v>0.28999999999999998</v>
      </c>
      <c r="G13912" s="2">
        <f t="shared" si="868"/>
        <v>386.07989999999995</v>
      </c>
      <c r="H13912" s="2">
        <f t="shared" si="869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tr">
        <f t="shared" si="871"/>
        <v>loss</v>
      </c>
      <c r="P13912" s="2" t="s">
        <v>17</v>
      </c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870"/>
        <v>concerning</v>
      </c>
      <c r="F13913" s="2">
        <v>0.26</v>
      </c>
      <c r="G13913" s="2">
        <f t="shared" si="868"/>
        <v>146.6816</v>
      </c>
      <c r="H13913" s="2">
        <f t="shared" si="869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tr">
        <f t="shared" si="871"/>
        <v>loss</v>
      </c>
      <c r="P13913" s="2" t="s">
        <v>34</v>
      </c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870"/>
        <v>Good Sales</v>
      </c>
      <c r="F13914" s="2">
        <v>0.37</v>
      </c>
      <c r="G13914" s="2">
        <f t="shared" si="868"/>
        <v>447.90349999999995</v>
      </c>
      <c r="H13914" s="2">
        <f t="shared" si="869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tr">
        <f t="shared" si="871"/>
        <v>loss</v>
      </c>
      <c r="P13914" s="2" t="s">
        <v>17</v>
      </c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870"/>
        <v>Good Sales</v>
      </c>
      <c r="F13915" s="2">
        <v>0.36</v>
      </c>
      <c r="G13915" s="2">
        <f t="shared" si="868"/>
        <v>1603.0907999999999</v>
      </c>
      <c r="H13915" s="2">
        <f t="shared" si="869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tr">
        <f t="shared" si="871"/>
        <v>loss</v>
      </c>
      <c r="P13915" s="2" t="s">
        <v>23</v>
      </c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870"/>
        <v>Good Sales</v>
      </c>
      <c r="F13916" s="2">
        <v>0.02</v>
      </c>
      <c r="G13916" s="2">
        <f t="shared" si="868"/>
        <v>29.4712</v>
      </c>
      <c r="H13916" s="2">
        <f t="shared" si="869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tr">
        <f t="shared" si="871"/>
        <v>loss</v>
      </c>
      <c r="P13916" s="2" t="s">
        <v>34</v>
      </c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870"/>
        <v>Good Sales</v>
      </c>
      <c r="F13917" s="2">
        <v>7.0000000000000007E-2</v>
      </c>
      <c r="G13917" s="2">
        <f t="shared" si="868"/>
        <v>245.40600000000003</v>
      </c>
      <c r="H13917" s="2">
        <f t="shared" si="869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tr">
        <f t="shared" si="871"/>
        <v>profit</v>
      </c>
      <c r="P13917" s="2" t="s">
        <v>17</v>
      </c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870"/>
        <v>Good Sales</v>
      </c>
      <c r="F13918" s="2">
        <v>0.11</v>
      </c>
      <c r="G13918" s="2">
        <f t="shared" si="868"/>
        <v>223.97980000000001</v>
      </c>
      <c r="H13918" s="2">
        <f t="shared" si="869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tr">
        <f t="shared" si="871"/>
        <v>loss</v>
      </c>
      <c r="P13918" s="2" t="s">
        <v>28</v>
      </c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870"/>
        <v>Good Sales</v>
      </c>
      <c r="F13919" s="2">
        <v>0.3</v>
      </c>
      <c r="G13919" s="2">
        <f t="shared" si="868"/>
        <v>415.31400000000002</v>
      </c>
      <c r="H13919" s="2">
        <f t="shared" si="869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tr">
        <f t="shared" si="871"/>
        <v>loss</v>
      </c>
      <c r="P13919" s="2" t="s">
        <v>23</v>
      </c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870"/>
        <v>Good Sales</v>
      </c>
      <c r="F13920" s="2">
        <v>0.45</v>
      </c>
      <c r="G13920" s="2">
        <f t="shared" si="868"/>
        <v>362.62350000000004</v>
      </c>
      <c r="H13920" s="2">
        <f t="shared" si="869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tr">
        <f t="shared" si="871"/>
        <v>loss</v>
      </c>
      <c r="P13920" s="2" t="s">
        <v>39</v>
      </c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870"/>
        <v>Good Sales</v>
      </c>
      <c r="F13921" s="2">
        <v>0.16</v>
      </c>
      <c r="G13921" s="2">
        <f t="shared" si="868"/>
        <v>778.19839999999999</v>
      </c>
      <c r="H13921" s="2">
        <f t="shared" si="869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tr">
        <f t="shared" si="871"/>
        <v>profit</v>
      </c>
      <c r="P13921" s="2" t="s">
        <v>39</v>
      </c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870"/>
        <v>Good Sales</v>
      </c>
      <c r="F13922" s="2">
        <v>0.48</v>
      </c>
      <c r="G13922" s="2">
        <f t="shared" si="868"/>
        <v>1273.6655999999998</v>
      </c>
      <c r="H13922" s="2">
        <f t="shared" si="869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tr">
        <f t="shared" si="871"/>
        <v>loss</v>
      </c>
      <c r="P13922" s="2" t="s">
        <v>48</v>
      </c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870"/>
        <v>concerning</v>
      </c>
      <c r="F13923" s="2">
        <v>0.09</v>
      </c>
      <c r="G13923" s="2">
        <f t="shared" si="868"/>
        <v>59.606999999999992</v>
      </c>
      <c r="H13923" s="2">
        <f t="shared" si="869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tr">
        <f t="shared" si="871"/>
        <v>loss</v>
      </c>
      <c r="P13923" s="2" t="s">
        <v>28</v>
      </c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870"/>
        <v>Good Sales</v>
      </c>
      <c r="F13924" s="2">
        <v>0.46</v>
      </c>
      <c r="G13924" s="2">
        <f t="shared" si="868"/>
        <v>494.12740000000002</v>
      </c>
      <c r="H13924" s="2">
        <f t="shared" si="869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tr">
        <f t="shared" si="871"/>
        <v>loss</v>
      </c>
      <c r="P13924" s="2" t="s">
        <v>34</v>
      </c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870"/>
        <v>Good Sales</v>
      </c>
      <c r="F13925" s="2">
        <v>0.4</v>
      </c>
      <c r="G13925" s="2">
        <f t="shared" si="868"/>
        <v>838.30400000000009</v>
      </c>
      <c r="H13925" s="2">
        <f t="shared" si="869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tr">
        <f t="shared" si="871"/>
        <v>loss</v>
      </c>
      <c r="P13925" s="2" t="s">
        <v>28</v>
      </c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870"/>
        <v>Good Sales</v>
      </c>
      <c r="F13926" s="2">
        <v>0.19</v>
      </c>
      <c r="G13926" s="2">
        <f t="shared" si="868"/>
        <v>525.62360000000001</v>
      </c>
      <c r="H13926" s="2">
        <f t="shared" si="869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tr">
        <f t="shared" si="871"/>
        <v>loss</v>
      </c>
      <c r="P13926" s="2" t="s">
        <v>34</v>
      </c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870"/>
        <v>Good Sales</v>
      </c>
      <c r="F13927" s="2">
        <v>0.1</v>
      </c>
      <c r="G13927" s="2">
        <f t="shared" si="868"/>
        <v>99.08</v>
      </c>
      <c r="H13927" s="2">
        <f t="shared" si="869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tr">
        <f t="shared" si="871"/>
        <v>loss</v>
      </c>
      <c r="P13927" s="2" t="s">
        <v>17</v>
      </c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870"/>
        <v>Good Sales</v>
      </c>
      <c r="F13928" s="2">
        <v>0.2</v>
      </c>
      <c r="G13928" s="2">
        <f t="shared" si="868"/>
        <v>292.17399999999998</v>
      </c>
      <c r="H13928" s="2">
        <f t="shared" si="869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tr">
        <f t="shared" si="871"/>
        <v>loss</v>
      </c>
      <c r="P13928" s="2" t="s">
        <v>39</v>
      </c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870"/>
        <v>Good Sales</v>
      </c>
      <c r="F13929" s="2">
        <v>0.11</v>
      </c>
      <c r="G13929" s="2">
        <f t="shared" si="868"/>
        <v>433.41759999999999</v>
      </c>
      <c r="H13929" s="2">
        <f t="shared" si="869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tr">
        <f t="shared" si="871"/>
        <v>profit</v>
      </c>
      <c r="P13929" s="2" t="s">
        <v>48</v>
      </c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870"/>
        <v>Good Sales</v>
      </c>
      <c r="F13930" s="2">
        <v>0.28000000000000003</v>
      </c>
      <c r="G13930" s="2">
        <f t="shared" si="868"/>
        <v>600.78480000000002</v>
      </c>
      <c r="H13930" s="2">
        <f t="shared" si="869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tr">
        <f t="shared" si="871"/>
        <v>loss</v>
      </c>
      <c r="P13930" s="2" t="s">
        <v>28</v>
      </c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870"/>
        <v>concerning</v>
      </c>
      <c r="F13931" s="2">
        <v>0.28999999999999998</v>
      </c>
      <c r="G13931" s="2">
        <f t="shared" si="868"/>
        <v>30.9923</v>
      </c>
      <c r="H13931" s="2">
        <f t="shared" si="869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tr">
        <f t="shared" si="871"/>
        <v>loss</v>
      </c>
      <c r="P13931" s="2" t="s">
        <v>39</v>
      </c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870"/>
        <v>concerning</v>
      </c>
      <c r="F13932" s="2">
        <v>0.38</v>
      </c>
      <c r="G13932" s="2">
        <f t="shared" si="868"/>
        <v>138.43780000000001</v>
      </c>
      <c r="H13932" s="2">
        <f t="shared" si="869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tr">
        <f t="shared" si="871"/>
        <v>loss</v>
      </c>
      <c r="P13932" s="2" t="s">
        <v>23</v>
      </c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870"/>
        <v>Good Sales</v>
      </c>
      <c r="F13933" s="2">
        <v>0.26</v>
      </c>
      <c r="G13933" s="2">
        <f t="shared" si="868"/>
        <v>585.70460000000003</v>
      </c>
      <c r="H13933" s="2">
        <f t="shared" si="869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tr">
        <f t="shared" si="871"/>
        <v>loss</v>
      </c>
      <c r="P13933" s="2" t="s">
        <v>28</v>
      </c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870"/>
        <v>concerning</v>
      </c>
      <c r="F13934" s="2">
        <v>0.17</v>
      </c>
      <c r="G13934" s="2">
        <f t="shared" si="868"/>
        <v>67.078600000000009</v>
      </c>
      <c r="H13934" s="2">
        <f t="shared" si="869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tr">
        <f t="shared" si="871"/>
        <v>loss</v>
      </c>
      <c r="P13934" s="2" t="s">
        <v>39</v>
      </c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870"/>
        <v>Good Sales</v>
      </c>
      <c r="F13935" s="2">
        <v>0.46</v>
      </c>
      <c r="G13935" s="2">
        <f t="shared" si="868"/>
        <v>437.97980000000001</v>
      </c>
      <c r="H13935" s="2">
        <f t="shared" si="869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tr">
        <f t="shared" si="871"/>
        <v>loss</v>
      </c>
      <c r="P13935" s="2" t="s">
        <v>39</v>
      </c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870"/>
        <v>Good Sales</v>
      </c>
      <c r="F13936" s="2">
        <v>0.04</v>
      </c>
      <c r="G13936" s="2">
        <f t="shared" si="868"/>
        <v>146.6636</v>
      </c>
      <c r="H13936" s="2">
        <f t="shared" si="869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tr">
        <f t="shared" si="871"/>
        <v>loss</v>
      </c>
      <c r="P13936" s="2" t="s">
        <v>39</v>
      </c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870"/>
        <v>Good Sales</v>
      </c>
      <c r="F13937" s="2">
        <v>0.4</v>
      </c>
      <c r="G13937" s="2">
        <f t="shared" si="868"/>
        <v>981.55200000000013</v>
      </c>
      <c r="H13937" s="2">
        <f t="shared" si="869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tr">
        <f t="shared" si="871"/>
        <v>loss</v>
      </c>
      <c r="P13937" s="2" t="s">
        <v>28</v>
      </c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870"/>
        <v>Good Sales</v>
      </c>
      <c r="F13938" s="2">
        <v>0.2</v>
      </c>
      <c r="G13938" s="2">
        <f t="shared" si="868"/>
        <v>492.81200000000001</v>
      </c>
      <c r="H13938" s="2">
        <f t="shared" si="869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tr">
        <f t="shared" si="871"/>
        <v>loss</v>
      </c>
      <c r="P13938" s="2" t="s">
        <v>34</v>
      </c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870"/>
        <v>Good Sales</v>
      </c>
      <c r="F13939" s="2">
        <v>0.09</v>
      </c>
      <c r="G13939" s="2">
        <f t="shared" si="868"/>
        <v>272.8143</v>
      </c>
      <c r="H13939" s="2">
        <f t="shared" si="869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tr">
        <f t="shared" si="871"/>
        <v>profit</v>
      </c>
      <c r="P13939" s="2" t="s">
        <v>48</v>
      </c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870"/>
        <v>Good Sales</v>
      </c>
      <c r="F13940" s="2">
        <v>0.06</v>
      </c>
      <c r="G13940" s="2">
        <f t="shared" si="868"/>
        <v>237.82439999999997</v>
      </c>
      <c r="H13940" s="2">
        <f t="shared" si="869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tr">
        <f t="shared" si="871"/>
        <v>loss</v>
      </c>
      <c r="P13940" s="2" t="s">
        <v>23</v>
      </c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870"/>
        <v>Good Sales</v>
      </c>
      <c r="F13941" s="2">
        <v>0.11</v>
      </c>
      <c r="G13941" s="2">
        <f t="shared" si="868"/>
        <v>96.477700000000013</v>
      </c>
      <c r="H13941" s="2">
        <f t="shared" si="869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tr">
        <f t="shared" si="871"/>
        <v>loss</v>
      </c>
      <c r="P13941" s="2" t="s">
        <v>39</v>
      </c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870"/>
        <v>Good Sales</v>
      </c>
      <c r="F13942" s="2">
        <v>0.06</v>
      </c>
      <c r="G13942" s="2">
        <f t="shared" si="868"/>
        <v>56.875799999999998</v>
      </c>
      <c r="H13942" s="2">
        <f t="shared" si="869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tr">
        <f t="shared" si="871"/>
        <v>loss</v>
      </c>
      <c r="P13942" s="2" t="s">
        <v>28</v>
      </c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870"/>
        <v>concerning</v>
      </c>
      <c r="F13943" s="2">
        <v>0.23</v>
      </c>
      <c r="G13943" s="2">
        <f t="shared" si="868"/>
        <v>159.82240000000002</v>
      </c>
      <c r="H13943" s="2">
        <f t="shared" si="869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tr">
        <f t="shared" si="871"/>
        <v>loss</v>
      </c>
      <c r="P13943" s="2" t="s">
        <v>34</v>
      </c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870"/>
        <v>Good Sales</v>
      </c>
      <c r="F13944" s="2">
        <v>0.17</v>
      </c>
      <c r="G13944" s="2">
        <f t="shared" si="868"/>
        <v>797.37820000000011</v>
      </c>
      <c r="H13944" s="2">
        <f t="shared" si="869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tr">
        <f t="shared" si="871"/>
        <v>profit</v>
      </c>
      <c r="P13944" s="2" t="s">
        <v>39</v>
      </c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870"/>
        <v>Good Sales</v>
      </c>
      <c r="F13945" s="2">
        <v>0.18</v>
      </c>
      <c r="G13945" s="2">
        <f t="shared" si="868"/>
        <v>527.16959999999995</v>
      </c>
      <c r="H13945" s="2">
        <f t="shared" si="869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tr">
        <f t="shared" si="871"/>
        <v>loss</v>
      </c>
      <c r="P13945" s="2" t="s">
        <v>34</v>
      </c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870"/>
        <v>concerning</v>
      </c>
      <c r="F13946" s="2">
        <v>0.08</v>
      </c>
      <c r="G13946" s="2">
        <f t="shared" si="868"/>
        <v>44.315200000000004</v>
      </c>
      <c r="H13946" s="2">
        <f t="shared" si="869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tr">
        <f t="shared" si="871"/>
        <v>loss</v>
      </c>
      <c r="P13946" s="2" t="s">
        <v>34</v>
      </c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870"/>
        <v>Good Sales</v>
      </c>
      <c r="F13947" s="2">
        <v>0.33</v>
      </c>
      <c r="G13947" s="2">
        <f t="shared" si="868"/>
        <v>389.78280000000007</v>
      </c>
      <c r="H13947" s="2">
        <f t="shared" si="869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tr">
        <f t="shared" si="871"/>
        <v>loss</v>
      </c>
      <c r="P13947" s="2" t="s">
        <v>17</v>
      </c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870"/>
        <v>Good Sales</v>
      </c>
      <c r="F13948" s="2">
        <v>0.3</v>
      </c>
      <c r="G13948" s="2">
        <f t="shared" si="868"/>
        <v>1096.617</v>
      </c>
      <c r="H13948" s="2">
        <f t="shared" si="869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tr">
        <f t="shared" si="871"/>
        <v>loss</v>
      </c>
      <c r="P13948" s="2" t="s">
        <v>17</v>
      </c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870"/>
        <v>concerning</v>
      </c>
      <c r="F13949" s="2">
        <v>0.49</v>
      </c>
      <c r="G13949" s="2">
        <f t="shared" si="868"/>
        <v>118.60939999999999</v>
      </c>
      <c r="H13949" s="2">
        <f t="shared" si="869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tr">
        <f t="shared" si="871"/>
        <v>loss</v>
      </c>
      <c r="P13949" s="2" t="s">
        <v>23</v>
      </c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870"/>
        <v>Good Sales</v>
      </c>
      <c r="F13950" s="2">
        <v>0.08</v>
      </c>
      <c r="G13950" s="2">
        <f t="shared" si="868"/>
        <v>292.45679999999999</v>
      </c>
      <c r="H13950" s="2">
        <f t="shared" si="869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tr">
        <f t="shared" si="871"/>
        <v>loss</v>
      </c>
      <c r="P13950" s="2" t="s">
        <v>23</v>
      </c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870"/>
        <v>Good Sales</v>
      </c>
      <c r="F13951" s="2">
        <v>0.42</v>
      </c>
      <c r="G13951" s="2">
        <f t="shared" si="868"/>
        <v>1917.7956000000001</v>
      </c>
      <c r="H13951" s="2">
        <f t="shared" si="869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tr">
        <f t="shared" si="871"/>
        <v>profit</v>
      </c>
      <c r="P13951" s="2" t="s">
        <v>48</v>
      </c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870"/>
        <v>concerning</v>
      </c>
      <c r="F13952" s="2">
        <v>0.02</v>
      </c>
      <c r="G13952" s="2">
        <f t="shared" si="868"/>
        <v>7.5253999999999994</v>
      </c>
      <c r="H13952" s="2">
        <f t="shared" si="869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tr">
        <f t="shared" si="871"/>
        <v>loss</v>
      </c>
      <c r="P13952" s="2" t="s">
        <v>28</v>
      </c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870"/>
        <v>Good Sales</v>
      </c>
      <c r="F13953" s="2">
        <v>0.04</v>
      </c>
      <c r="G13953" s="2">
        <f t="shared" si="868"/>
        <v>40.538400000000003</v>
      </c>
      <c r="H13953" s="2">
        <f t="shared" si="869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tr">
        <f t="shared" si="871"/>
        <v>loss</v>
      </c>
      <c r="P13953" s="2" t="s">
        <v>34</v>
      </c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870"/>
        <v>concerning</v>
      </c>
      <c r="F13954" s="2">
        <v>0.32</v>
      </c>
      <c r="G13954" s="2">
        <f t="shared" ref="G13954:G14017" si="872">D13954*F13954</f>
        <v>35.731200000000001</v>
      </c>
      <c r="H13954" s="2">
        <f t="shared" ref="H13954:H14017" si="873">D13954-G13954</f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tr">
        <f t="shared" si="871"/>
        <v>loss</v>
      </c>
      <c r="P13954" s="2" t="s">
        <v>34</v>
      </c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874">IF(D13955&gt;800,"Good Sales","concerning")</f>
        <v>concerning</v>
      </c>
      <c r="F13955" s="2">
        <v>0.2</v>
      </c>
      <c r="G13955" s="2">
        <f t="shared" si="872"/>
        <v>126.85000000000001</v>
      </c>
      <c r="H13955" s="2">
        <f t="shared" si="873"/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tr">
        <f t="shared" ref="O13955:O14018" si="875">IF(N13955&gt;800,"profit","loss")</f>
        <v>loss</v>
      </c>
      <c r="P13955" s="2" t="s">
        <v>28</v>
      </c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874"/>
        <v>Good Sales</v>
      </c>
      <c r="F13956" s="2">
        <v>0.12</v>
      </c>
      <c r="G13956" s="2">
        <f t="shared" si="872"/>
        <v>374.7912</v>
      </c>
      <c r="H13956" s="2">
        <f t="shared" si="873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tr">
        <f t="shared" si="875"/>
        <v>loss</v>
      </c>
      <c r="P13956" s="2" t="s">
        <v>23</v>
      </c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874"/>
        <v>concerning</v>
      </c>
      <c r="F13957" s="2">
        <v>0</v>
      </c>
      <c r="G13957" s="2">
        <f t="shared" si="872"/>
        <v>0</v>
      </c>
      <c r="H13957" s="2">
        <f t="shared" si="873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tr">
        <f t="shared" si="875"/>
        <v>loss</v>
      </c>
      <c r="P13957" s="2" t="s">
        <v>39</v>
      </c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874"/>
        <v>Good Sales</v>
      </c>
      <c r="F13958" s="2">
        <v>0.33</v>
      </c>
      <c r="G13958" s="2">
        <f t="shared" si="872"/>
        <v>721.57470000000012</v>
      </c>
      <c r="H13958" s="2">
        <f t="shared" si="873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tr">
        <f t="shared" si="875"/>
        <v>loss</v>
      </c>
      <c r="P13958" s="2" t="s">
        <v>28</v>
      </c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874"/>
        <v>Good Sales</v>
      </c>
      <c r="F13959" s="2">
        <v>0.22</v>
      </c>
      <c r="G13959" s="2">
        <f t="shared" si="872"/>
        <v>564.66740000000004</v>
      </c>
      <c r="H13959" s="2">
        <f t="shared" si="873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tr">
        <f t="shared" si="875"/>
        <v>loss</v>
      </c>
      <c r="P13959" s="2" t="s">
        <v>23</v>
      </c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874"/>
        <v>Good Sales</v>
      </c>
      <c r="F13960" s="2">
        <v>0.09</v>
      </c>
      <c r="G13960" s="2">
        <f t="shared" si="872"/>
        <v>408.82319999999993</v>
      </c>
      <c r="H13960" s="2">
        <f t="shared" si="873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tr">
        <f t="shared" si="875"/>
        <v>profit</v>
      </c>
      <c r="P13960" s="2" t="s">
        <v>23</v>
      </c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874"/>
        <v>Good Sales</v>
      </c>
      <c r="F13961" s="2">
        <v>0.49</v>
      </c>
      <c r="G13961" s="2">
        <f t="shared" si="872"/>
        <v>1187.7698</v>
      </c>
      <c r="H13961" s="2">
        <f t="shared" si="873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tr">
        <f t="shared" si="875"/>
        <v>loss</v>
      </c>
      <c r="P13961" s="2" t="s">
        <v>48</v>
      </c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874"/>
        <v>concerning</v>
      </c>
      <c r="F13962" s="2">
        <v>0.18</v>
      </c>
      <c r="G13962" s="2">
        <f t="shared" si="872"/>
        <v>143.72460000000001</v>
      </c>
      <c r="H13962" s="2">
        <f t="shared" si="873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tr">
        <f t="shared" si="875"/>
        <v>loss</v>
      </c>
      <c r="P13962" s="2" t="s">
        <v>48</v>
      </c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874"/>
        <v>Good Sales</v>
      </c>
      <c r="F13963" s="2">
        <v>0.15</v>
      </c>
      <c r="G13963" s="2">
        <f t="shared" si="872"/>
        <v>227.62949999999998</v>
      </c>
      <c r="H13963" s="2">
        <f t="shared" si="873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tr">
        <f t="shared" si="875"/>
        <v>loss</v>
      </c>
      <c r="P13963" s="2" t="s">
        <v>48</v>
      </c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874"/>
        <v>Good Sales</v>
      </c>
      <c r="F13964" s="2">
        <v>0.26</v>
      </c>
      <c r="G13964" s="2">
        <f t="shared" si="872"/>
        <v>882.37760000000014</v>
      </c>
      <c r="H13964" s="2">
        <f t="shared" si="873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tr">
        <f t="shared" si="875"/>
        <v>profit</v>
      </c>
      <c r="P13964" s="2" t="s">
        <v>28</v>
      </c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874"/>
        <v>concerning</v>
      </c>
      <c r="F13965" s="2">
        <v>0.14000000000000001</v>
      </c>
      <c r="G13965" s="2">
        <f t="shared" si="872"/>
        <v>90.911800000000014</v>
      </c>
      <c r="H13965" s="2">
        <f t="shared" si="873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tr">
        <f t="shared" si="875"/>
        <v>loss</v>
      </c>
      <c r="P13965" s="2" t="s">
        <v>28</v>
      </c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874"/>
        <v>Good Sales</v>
      </c>
      <c r="F13966" s="2">
        <v>0.14000000000000001</v>
      </c>
      <c r="G13966" s="2">
        <f t="shared" si="872"/>
        <v>172.97560000000001</v>
      </c>
      <c r="H13966" s="2">
        <f t="shared" si="873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tr">
        <f t="shared" si="875"/>
        <v>loss</v>
      </c>
      <c r="P13966" s="2" t="s">
        <v>17</v>
      </c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874"/>
        <v>Good Sales</v>
      </c>
      <c r="F13967" s="2">
        <v>0.48</v>
      </c>
      <c r="G13967" s="2">
        <f t="shared" si="872"/>
        <v>2390.0688</v>
      </c>
      <c r="H13967" s="2">
        <f t="shared" si="873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tr">
        <f t="shared" si="875"/>
        <v>profit</v>
      </c>
      <c r="P13967" s="2" t="s">
        <v>39</v>
      </c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874"/>
        <v>concerning</v>
      </c>
      <c r="F13968" s="2">
        <v>0.13</v>
      </c>
      <c r="G13968" s="2">
        <f t="shared" si="872"/>
        <v>16.525600000000001</v>
      </c>
      <c r="H13968" s="2">
        <f t="shared" si="873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tr">
        <f t="shared" si="875"/>
        <v>loss</v>
      </c>
      <c r="P13968" s="2" t="s">
        <v>17</v>
      </c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874"/>
        <v>Good Sales</v>
      </c>
      <c r="F13969" s="2">
        <v>0.3</v>
      </c>
      <c r="G13969" s="2">
        <f t="shared" si="872"/>
        <v>253.71</v>
      </c>
      <c r="H13969" s="2">
        <f t="shared" si="873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tr">
        <f t="shared" si="875"/>
        <v>loss</v>
      </c>
      <c r="P13969" s="2" t="s">
        <v>48</v>
      </c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874"/>
        <v>Good Sales</v>
      </c>
      <c r="F13970" s="2">
        <v>0.02</v>
      </c>
      <c r="G13970" s="2">
        <f t="shared" si="872"/>
        <v>84.681200000000004</v>
      </c>
      <c r="H13970" s="2">
        <f t="shared" si="873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tr">
        <f t="shared" si="875"/>
        <v>loss</v>
      </c>
      <c r="P13970" s="2" t="s">
        <v>28</v>
      </c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874"/>
        <v>concerning</v>
      </c>
      <c r="F13971" s="2">
        <v>0.08</v>
      </c>
      <c r="G13971" s="2">
        <f t="shared" si="872"/>
        <v>47.741599999999998</v>
      </c>
      <c r="H13971" s="2">
        <f t="shared" si="873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tr">
        <f t="shared" si="875"/>
        <v>loss</v>
      </c>
      <c r="P13971" s="2" t="s">
        <v>48</v>
      </c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874"/>
        <v>concerning</v>
      </c>
      <c r="F13972" s="2">
        <v>0.01</v>
      </c>
      <c r="G13972" s="2">
        <f t="shared" si="872"/>
        <v>2.6483999999999996</v>
      </c>
      <c r="H13972" s="2">
        <f t="shared" si="873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tr">
        <f t="shared" si="875"/>
        <v>loss</v>
      </c>
      <c r="P13972" s="2" t="s">
        <v>28</v>
      </c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874"/>
        <v>concerning</v>
      </c>
      <c r="F13973" s="2">
        <v>0.27</v>
      </c>
      <c r="G13973" s="2">
        <f t="shared" si="872"/>
        <v>187.49610000000001</v>
      </c>
      <c r="H13973" s="2">
        <f t="shared" si="873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tr">
        <f t="shared" si="875"/>
        <v>loss</v>
      </c>
      <c r="P13973" s="2" t="s">
        <v>17</v>
      </c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874"/>
        <v>Good Sales</v>
      </c>
      <c r="F13974" s="2">
        <v>0.25</v>
      </c>
      <c r="G13974" s="2">
        <f t="shared" si="872"/>
        <v>874.65750000000003</v>
      </c>
      <c r="H13974" s="2">
        <f t="shared" si="873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tr">
        <f t="shared" si="875"/>
        <v>loss</v>
      </c>
      <c r="P13974" s="2" t="s">
        <v>39</v>
      </c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874"/>
        <v>Good Sales</v>
      </c>
      <c r="F13975" s="2">
        <v>0.17</v>
      </c>
      <c r="G13975" s="2">
        <f t="shared" si="872"/>
        <v>844.26080000000002</v>
      </c>
      <c r="H13975" s="2">
        <f t="shared" si="873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tr">
        <f t="shared" si="875"/>
        <v>profit</v>
      </c>
      <c r="P13975" s="2" t="s">
        <v>39</v>
      </c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874"/>
        <v>Good Sales</v>
      </c>
      <c r="F13976" s="2">
        <v>0.35</v>
      </c>
      <c r="G13976" s="2">
        <f t="shared" si="872"/>
        <v>1047.9385</v>
      </c>
      <c r="H13976" s="2">
        <f t="shared" si="873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tr">
        <f t="shared" si="875"/>
        <v>profit</v>
      </c>
      <c r="P13976" s="2" t="s">
        <v>39</v>
      </c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874"/>
        <v>concerning</v>
      </c>
      <c r="F13977" s="2">
        <v>0.31</v>
      </c>
      <c r="G13977" s="2">
        <f t="shared" si="872"/>
        <v>219.8365</v>
      </c>
      <c r="H13977" s="2">
        <f t="shared" si="873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tr">
        <f t="shared" si="875"/>
        <v>loss</v>
      </c>
      <c r="P13977" s="2" t="s">
        <v>17</v>
      </c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874"/>
        <v>Good Sales</v>
      </c>
      <c r="F13978" s="2">
        <v>0.3</v>
      </c>
      <c r="G13978" s="2">
        <f t="shared" si="872"/>
        <v>300.15600000000001</v>
      </c>
      <c r="H13978" s="2">
        <f t="shared" si="873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tr">
        <f t="shared" si="875"/>
        <v>loss</v>
      </c>
      <c r="P13978" s="2" t="s">
        <v>17</v>
      </c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874"/>
        <v>Good Sales</v>
      </c>
      <c r="F13979" s="2">
        <v>0.17</v>
      </c>
      <c r="G13979" s="2">
        <f t="shared" si="872"/>
        <v>464.8888</v>
      </c>
      <c r="H13979" s="2">
        <f t="shared" si="873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tr">
        <f t="shared" si="875"/>
        <v>loss</v>
      </c>
      <c r="P13979" s="2" t="s">
        <v>28</v>
      </c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874"/>
        <v>Good Sales</v>
      </c>
      <c r="F13980" s="2">
        <v>0.16</v>
      </c>
      <c r="G13980" s="2">
        <f t="shared" si="872"/>
        <v>577.07680000000005</v>
      </c>
      <c r="H13980" s="2">
        <f t="shared" si="873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tr">
        <f t="shared" si="875"/>
        <v>profit</v>
      </c>
      <c r="P13980" s="2" t="s">
        <v>48</v>
      </c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874"/>
        <v>Good Sales</v>
      </c>
      <c r="F13981" s="2">
        <v>0.44</v>
      </c>
      <c r="G13981" s="2">
        <f t="shared" si="872"/>
        <v>1473.2388000000001</v>
      </c>
      <c r="H13981" s="2">
        <f t="shared" si="873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tr">
        <f t="shared" si="875"/>
        <v>profit</v>
      </c>
      <c r="P13981" s="2" t="s">
        <v>17</v>
      </c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874"/>
        <v>Good Sales</v>
      </c>
      <c r="F13982" s="2">
        <v>0.27</v>
      </c>
      <c r="G13982" s="2">
        <f t="shared" si="872"/>
        <v>787.36320000000001</v>
      </c>
      <c r="H13982" s="2">
        <f t="shared" si="873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tr">
        <f t="shared" si="875"/>
        <v>loss</v>
      </c>
      <c r="P13982" s="2" t="s">
        <v>48</v>
      </c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874"/>
        <v>Good Sales</v>
      </c>
      <c r="F13983" s="2">
        <v>0.14000000000000001</v>
      </c>
      <c r="G13983" s="2">
        <f t="shared" si="872"/>
        <v>690.58080000000007</v>
      </c>
      <c r="H13983" s="2">
        <f t="shared" si="873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tr">
        <f t="shared" si="875"/>
        <v>loss</v>
      </c>
      <c r="P13983" s="2" t="s">
        <v>48</v>
      </c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874"/>
        <v>Good Sales</v>
      </c>
      <c r="F13984" s="2">
        <v>0.27</v>
      </c>
      <c r="G13984" s="2">
        <f t="shared" si="872"/>
        <v>288.99989999999997</v>
      </c>
      <c r="H13984" s="2">
        <f t="shared" si="873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tr">
        <f t="shared" si="875"/>
        <v>loss</v>
      </c>
      <c r="P13984" s="2" t="s">
        <v>48</v>
      </c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874"/>
        <v>Good Sales</v>
      </c>
      <c r="F13985" s="2">
        <v>0.13</v>
      </c>
      <c r="G13985" s="2">
        <f t="shared" si="872"/>
        <v>123.13990000000001</v>
      </c>
      <c r="H13985" s="2">
        <f t="shared" si="873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tr">
        <f t="shared" si="875"/>
        <v>loss</v>
      </c>
      <c r="P13985" s="2" t="s">
        <v>23</v>
      </c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874"/>
        <v>Good Sales</v>
      </c>
      <c r="F13986" s="2">
        <v>0.09</v>
      </c>
      <c r="G13986" s="2">
        <f t="shared" si="872"/>
        <v>387.84599999999995</v>
      </c>
      <c r="H13986" s="2">
        <f t="shared" si="873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tr">
        <f t="shared" si="875"/>
        <v>loss</v>
      </c>
      <c r="P13986" s="2" t="s">
        <v>48</v>
      </c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874"/>
        <v>Good Sales</v>
      </c>
      <c r="F13987" s="2">
        <v>0.14000000000000001</v>
      </c>
      <c r="G13987" s="2">
        <f t="shared" si="872"/>
        <v>213.50420000000003</v>
      </c>
      <c r="H13987" s="2">
        <f t="shared" si="873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tr">
        <f t="shared" si="875"/>
        <v>loss</v>
      </c>
      <c r="P13987" s="2" t="s">
        <v>34</v>
      </c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874"/>
        <v>Good Sales</v>
      </c>
      <c r="F13988" s="2">
        <v>0.31</v>
      </c>
      <c r="G13988" s="2">
        <f t="shared" si="872"/>
        <v>536.1078</v>
      </c>
      <c r="H13988" s="2">
        <f t="shared" si="873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tr">
        <f t="shared" si="875"/>
        <v>loss</v>
      </c>
      <c r="P13988" s="2" t="s">
        <v>34</v>
      </c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874"/>
        <v>Good Sales</v>
      </c>
      <c r="F13989" s="2">
        <v>0.26</v>
      </c>
      <c r="G13989" s="2">
        <f t="shared" si="872"/>
        <v>725.00220000000002</v>
      </c>
      <c r="H13989" s="2">
        <f t="shared" si="873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tr">
        <f t="shared" si="875"/>
        <v>loss</v>
      </c>
      <c r="P13989" s="2" t="s">
        <v>34</v>
      </c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874"/>
        <v>Good Sales</v>
      </c>
      <c r="F13990" s="2">
        <v>0.08</v>
      </c>
      <c r="G13990" s="2">
        <f t="shared" si="872"/>
        <v>157.46</v>
      </c>
      <c r="H13990" s="2">
        <f t="shared" si="873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tr">
        <f t="shared" si="875"/>
        <v>loss</v>
      </c>
      <c r="P13990" s="2" t="s">
        <v>48</v>
      </c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874"/>
        <v>Good Sales</v>
      </c>
      <c r="F13991" s="2">
        <v>0.45</v>
      </c>
      <c r="G13991" s="2">
        <f t="shared" si="872"/>
        <v>679.24800000000005</v>
      </c>
      <c r="H13991" s="2">
        <f t="shared" si="873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tr">
        <f t="shared" si="875"/>
        <v>loss</v>
      </c>
      <c r="P13991" s="2" t="s">
        <v>39</v>
      </c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874"/>
        <v>Good Sales</v>
      </c>
      <c r="F13992" s="2">
        <v>0.25</v>
      </c>
      <c r="G13992" s="2">
        <f t="shared" si="872"/>
        <v>1148.54</v>
      </c>
      <c r="H13992" s="2">
        <f t="shared" si="873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tr">
        <f t="shared" si="875"/>
        <v>loss</v>
      </c>
      <c r="P13992" s="2" t="s">
        <v>23</v>
      </c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874"/>
        <v>concerning</v>
      </c>
      <c r="F13993" s="2">
        <v>0.4</v>
      </c>
      <c r="G13993" s="2">
        <f t="shared" si="872"/>
        <v>293.37600000000003</v>
      </c>
      <c r="H13993" s="2">
        <f t="shared" si="873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tr">
        <f t="shared" si="875"/>
        <v>loss</v>
      </c>
      <c r="P13993" s="2" t="s">
        <v>34</v>
      </c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874"/>
        <v>Good Sales</v>
      </c>
      <c r="F13994" s="2">
        <v>0.17</v>
      </c>
      <c r="G13994" s="2">
        <f t="shared" si="872"/>
        <v>353.77340000000004</v>
      </c>
      <c r="H13994" s="2">
        <f t="shared" si="873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tr">
        <f t="shared" si="875"/>
        <v>loss</v>
      </c>
      <c r="P13994" s="2" t="s">
        <v>23</v>
      </c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874"/>
        <v>concerning</v>
      </c>
      <c r="F13995" s="2">
        <v>0.48</v>
      </c>
      <c r="G13995" s="2">
        <f t="shared" si="872"/>
        <v>54.979199999999999</v>
      </c>
      <c r="H13995" s="2">
        <f t="shared" si="873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tr">
        <f t="shared" si="875"/>
        <v>loss</v>
      </c>
      <c r="P13995" s="2" t="s">
        <v>39</v>
      </c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874"/>
        <v>Good Sales</v>
      </c>
      <c r="F13996" s="2">
        <v>0.38</v>
      </c>
      <c r="G13996" s="2">
        <f t="shared" si="872"/>
        <v>1541.4775999999999</v>
      </c>
      <c r="H13996" s="2">
        <f t="shared" si="873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tr">
        <f t="shared" si="875"/>
        <v>loss</v>
      </c>
      <c r="P13996" s="2" t="s">
        <v>34</v>
      </c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874"/>
        <v>Good Sales</v>
      </c>
      <c r="F13997" s="2">
        <v>0.23</v>
      </c>
      <c r="G13997" s="2">
        <f t="shared" si="872"/>
        <v>212.8075</v>
      </c>
      <c r="H13997" s="2">
        <f t="shared" si="873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tr">
        <f t="shared" si="875"/>
        <v>loss</v>
      </c>
      <c r="P13997" s="2" t="s">
        <v>34</v>
      </c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874"/>
        <v>Good Sales</v>
      </c>
      <c r="F13998" s="2">
        <v>0.45</v>
      </c>
      <c r="G13998" s="2">
        <f t="shared" si="872"/>
        <v>1749.4425000000001</v>
      </c>
      <c r="H13998" s="2">
        <f t="shared" si="873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tr">
        <f t="shared" si="875"/>
        <v>loss</v>
      </c>
      <c r="P13998" s="2" t="s">
        <v>48</v>
      </c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874"/>
        <v>Good Sales</v>
      </c>
      <c r="F13999" s="2">
        <v>0.36</v>
      </c>
      <c r="G13999" s="2">
        <f t="shared" si="872"/>
        <v>298.13759999999996</v>
      </c>
      <c r="H13999" s="2">
        <f t="shared" si="873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tr">
        <f t="shared" si="875"/>
        <v>loss</v>
      </c>
      <c r="P13999" s="2" t="s">
        <v>23</v>
      </c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874"/>
        <v>Good Sales</v>
      </c>
      <c r="F14000" s="2">
        <v>0.22</v>
      </c>
      <c r="G14000" s="2">
        <f t="shared" si="872"/>
        <v>471.24439999999998</v>
      </c>
      <c r="H14000" s="2">
        <f t="shared" si="873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tr">
        <f t="shared" si="875"/>
        <v>loss</v>
      </c>
      <c r="P14000" s="2" t="s">
        <v>34</v>
      </c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874"/>
        <v>Good Sales</v>
      </c>
      <c r="F14001" s="2">
        <v>0.49</v>
      </c>
      <c r="G14001" s="2">
        <f t="shared" si="872"/>
        <v>1797.3739</v>
      </c>
      <c r="H14001" s="2">
        <f t="shared" si="873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tr">
        <f t="shared" si="875"/>
        <v>loss</v>
      </c>
      <c r="P14001" s="2" t="s">
        <v>28</v>
      </c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874"/>
        <v>Good Sales</v>
      </c>
      <c r="F14002" s="2">
        <v>0.15</v>
      </c>
      <c r="G14002" s="2">
        <f t="shared" si="872"/>
        <v>214.04400000000001</v>
      </c>
      <c r="H14002" s="2">
        <f t="shared" si="873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tr">
        <f t="shared" si="875"/>
        <v>loss</v>
      </c>
      <c r="P14002" s="2" t="s">
        <v>39</v>
      </c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874"/>
        <v>Good Sales</v>
      </c>
      <c r="F14003" s="2">
        <v>0.13</v>
      </c>
      <c r="G14003" s="2">
        <f t="shared" si="872"/>
        <v>212.96470000000002</v>
      </c>
      <c r="H14003" s="2">
        <f t="shared" si="873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tr">
        <f t="shared" si="875"/>
        <v>loss</v>
      </c>
      <c r="P14003" s="2" t="s">
        <v>39</v>
      </c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874"/>
        <v>Good Sales</v>
      </c>
      <c r="F14004" s="2">
        <v>0.45</v>
      </c>
      <c r="G14004" s="2">
        <f t="shared" si="872"/>
        <v>1516.4460000000001</v>
      </c>
      <c r="H14004" s="2">
        <f t="shared" si="873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tr">
        <f t="shared" si="875"/>
        <v>loss</v>
      </c>
      <c r="P14004" s="2" t="s">
        <v>23</v>
      </c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874"/>
        <v>Good Sales</v>
      </c>
      <c r="F14005" s="2">
        <v>0.35</v>
      </c>
      <c r="G14005" s="2">
        <f t="shared" si="872"/>
        <v>356.90549999999996</v>
      </c>
      <c r="H14005" s="2">
        <f t="shared" si="873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tr">
        <f t="shared" si="875"/>
        <v>loss</v>
      </c>
      <c r="P14005" s="2" t="s">
        <v>28</v>
      </c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874"/>
        <v>Good Sales</v>
      </c>
      <c r="F14006" s="2">
        <v>0.17</v>
      </c>
      <c r="G14006" s="2">
        <f t="shared" si="872"/>
        <v>809.83580000000006</v>
      </c>
      <c r="H14006" s="2">
        <f t="shared" si="873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tr">
        <f t="shared" si="875"/>
        <v>profit</v>
      </c>
      <c r="P14006" s="2" t="s">
        <v>23</v>
      </c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874"/>
        <v>Good Sales</v>
      </c>
      <c r="F14007" s="2">
        <v>0.12</v>
      </c>
      <c r="G14007" s="2">
        <f t="shared" si="872"/>
        <v>123.00719999999998</v>
      </c>
      <c r="H14007" s="2">
        <f t="shared" si="873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tr">
        <f t="shared" si="875"/>
        <v>loss</v>
      </c>
      <c r="P14007" s="2" t="s">
        <v>48</v>
      </c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874"/>
        <v>Good Sales</v>
      </c>
      <c r="F14008" s="2">
        <v>0.09</v>
      </c>
      <c r="G14008" s="2">
        <f t="shared" si="872"/>
        <v>339.7482</v>
      </c>
      <c r="H14008" s="2">
        <f t="shared" si="873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tr">
        <f t="shared" si="875"/>
        <v>loss</v>
      </c>
      <c r="P14008" s="2" t="s">
        <v>28</v>
      </c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874"/>
        <v>Good Sales</v>
      </c>
      <c r="F14009" s="2">
        <v>0.16</v>
      </c>
      <c r="G14009" s="2">
        <f t="shared" si="872"/>
        <v>645.23680000000002</v>
      </c>
      <c r="H14009" s="2">
        <f t="shared" si="873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tr">
        <f t="shared" si="875"/>
        <v>profit</v>
      </c>
      <c r="P14009" s="2" t="s">
        <v>39</v>
      </c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874"/>
        <v>Good Sales</v>
      </c>
      <c r="F14010" s="2">
        <v>0.06</v>
      </c>
      <c r="G14010" s="2">
        <f t="shared" si="872"/>
        <v>116.0652</v>
      </c>
      <c r="H14010" s="2">
        <f t="shared" si="873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tr">
        <f t="shared" si="875"/>
        <v>loss</v>
      </c>
      <c r="P14010" s="2" t="s">
        <v>28</v>
      </c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874"/>
        <v>Good Sales</v>
      </c>
      <c r="F14011" s="2">
        <v>7.0000000000000007E-2</v>
      </c>
      <c r="G14011" s="2">
        <f t="shared" si="872"/>
        <v>60.589900000000007</v>
      </c>
      <c r="H14011" s="2">
        <f t="shared" si="873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tr">
        <f t="shared" si="875"/>
        <v>loss</v>
      </c>
      <c r="P14011" s="2" t="s">
        <v>34</v>
      </c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874"/>
        <v>Good Sales</v>
      </c>
      <c r="F14012" s="2">
        <v>0.39</v>
      </c>
      <c r="G14012" s="2">
        <f t="shared" si="872"/>
        <v>356.04269999999997</v>
      </c>
      <c r="H14012" s="2">
        <f t="shared" si="873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tr">
        <f t="shared" si="875"/>
        <v>loss</v>
      </c>
      <c r="P14012" s="2" t="s">
        <v>17</v>
      </c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874"/>
        <v>Good Sales</v>
      </c>
      <c r="F14013" s="2">
        <v>0.03</v>
      </c>
      <c r="G14013" s="2">
        <f t="shared" si="872"/>
        <v>147.8613</v>
      </c>
      <c r="H14013" s="2">
        <f t="shared" si="873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tr">
        <f t="shared" si="875"/>
        <v>profit</v>
      </c>
      <c r="P14013" s="2" t="s">
        <v>34</v>
      </c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874"/>
        <v>Good Sales</v>
      </c>
      <c r="F14014" s="2">
        <v>0.22</v>
      </c>
      <c r="G14014" s="2">
        <f t="shared" si="872"/>
        <v>803.99220000000003</v>
      </c>
      <c r="H14014" s="2">
        <f t="shared" si="873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tr">
        <f t="shared" si="875"/>
        <v>profit</v>
      </c>
      <c r="P14014" s="2" t="s">
        <v>23</v>
      </c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874"/>
        <v>Good Sales</v>
      </c>
      <c r="F14015" s="2">
        <v>0.2</v>
      </c>
      <c r="G14015" s="2">
        <f t="shared" si="872"/>
        <v>461.04600000000005</v>
      </c>
      <c r="H14015" s="2">
        <f t="shared" si="873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tr">
        <f t="shared" si="875"/>
        <v>loss</v>
      </c>
      <c r="P14015" s="2" t="s">
        <v>48</v>
      </c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874"/>
        <v>Good Sales</v>
      </c>
      <c r="F14016" s="2">
        <v>0.48</v>
      </c>
      <c r="G14016" s="2">
        <f t="shared" si="872"/>
        <v>653.28480000000002</v>
      </c>
      <c r="H14016" s="2">
        <f t="shared" si="873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tr">
        <f t="shared" si="875"/>
        <v>loss</v>
      </c>
      <c r="P14016" s="2" t="s">
        <v>48</v>
      </c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874"/>
        <v>concerning</v>
      </c>
      <c r="F14017" s="2">
        <v>0.23</v>
      </c>
      <c r="G14017" s="2">
        <f t="shared" si="872"/>
        <v>44.311799999999998</v>
      </c>
      <c r="H14017" s="2">
        <f t="shared" si="873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tr">
        <f t="shared" si="875"/>
        <v>loss</v>
      </c>
      <c r="P14017" s="2" t="s">
        <v>28</v>
      </c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874"/>
        <v>Good Sales</v>
      </c>
      <c r="F14018" s="2">
        <v>0.08</v>
      </c>
      <c r="G14018" s="2">
        <f t="shared" ref="G14018:G14081" si="876">D14018*F14018</f>
        <v>270.82159999999999</v>
      </c>
      <c r="H14018" s="2">
        <f t="shared" ref="H14018:H14081" si="877">D14018-G14018</f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tr">
        <f t="shared" si="875"/>
        <v>loss</v>
      </c>
      <c r="P14018" s="2" t="s">
        <v>34</v>
      </c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878">IF(D14019&gt;800,"Good Sales","concerning")</f>
        <v>Good Sales</v>
      </c>
      <c r="F14019" s="2">
        <v>0.04</v>
      </c>
      <c r="G14019" s="2">
        <f t="shared" si="876"/>
        <v>191.55560000000003</v>
      </c>
      <c r="H14019" s="2">
        <f t="shared" si="877"/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tr">
        <f t="shared" ref="O14019:O14082" si="879">IF(N14019&gt;800,"profit","loss")</f>
        <v>loss</v>
      </c>
      <c r="P14019" s="2" t="s">
        <v>28</v>
      </c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878"/>
        <v>concerning</v>
      </c>
      <c r="F14020" s="2">
        <v>0.37</v>
      </c>
      <c r="G14020" s="2">
        <f t="shared" si="876"/>
        <v>230.70609999999999</v>
      </c>
      <c r="H14020" s="2">
        <f t="shared" si="877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tr">
        <f t="shared" si="879"/>
        <v>loss</v>
      </c>
      <c r="P14020" s="2" t="s">
        <v>17</v>
      </c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878"/>
        <v>Good Sales</v>
      </c>
      <c r="F14021" s="2">
        <v>7.0000000000000007E-2</v>
      </c>
      <c r="G14021" s="2">
        <f t="shared" si="876"/>
        <v>265.79070000000002</v>
      </c>
      <c r="H14021" s="2">
        <f t="shared" si="877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tr">
        <f t="shared" si="879"/>
        <v>loss</v>
      </c>
      <c r="P14021" s="2" t="s">
        <v>34</v>
      </c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878"/>
        <v>Good Sales</v>
      </c>
      <c r="F14022" s="2">
        <v>0.47</v>
      </c>
      <c r="G14022" s="2">
        <f t="shared" si="876"/>
        <v>399.9042</v>
      </c>
      <c r="H14022" s="2">
        <f t="shared" si="877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tr">
        <f t="shared" si="879"/>
        <v>loss</v>
      </c>
      <c r="P14022" s="2" t="s">
        <v>34</v>
      </c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878"/>
        <v>Good Sales</v>
      </c>
      <c r="F14023" s="2">
        <v>0.28000000000000003</v>
      </c>
      <c r="G14023" s="2">
        <f t="shared" si="876"/>
        <v>1114.7696000000001</v>
      </c>
      <c r="H14023" s="2">
        <f t="shared" si="877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tr">
        <f t="shared" si="879"/>
        <v>profit</v>
      </c>
      <c r="P14023" s="2" t="s">
        <v>48</v>
      </c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878"/>
        <v>Good Sales</v>
      </c>
      <c r="F14024" s="2">
        <v>0.2</v>
      </c>
      <c r="G14024" s="2">
        <f t="shared" si="876"/>
        <v>383.16200000000003</v>
      </c>
      <c r="H14024" s="2">
        <f t="shared" si="877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tr">
        <f t="shared" si="879"/>
        <v>loss</v>
      </c>
      <c r="P14024" s="2" t="s">
        <v>17</v>
      </c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878"/>
        <v>Good Sales</v>
      </c>
      <c r="F14025" s="2">
        <v>0.34</v>
      </c>
      <c r="G14025" s="2">
        <f t="shared" si="876"/>
        <v>1220.2940000000001</v>
      </c>
      <c r="H14025" s="2">
        <f t="shared" si="877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tr">
        <f t="shared" si="879"/>
        <v>profit</v>
      </c>
      <c r="P14025" s="2" t="s">
        <v>17</v>
      </c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878"/>
        <v>Good Sales</v>
      </c>
      <c r="F14026" s="2">
        <v>0.1</v>
      </c>
      <c r="G14026" s="2">
        <f t="shared" si="876"/>
        <v>463.87799999999999</v>
      </c>
      <c r="H14026" s="2">
        <f t="shared" si="877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tr">
        <f t="shared" si="879"/>
        <v>loss</v>
      </c>
      <c r="P14026" s="2" t="s">
        <v>48</v>
      </c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878"/>
        <v>Good Sales</v>
      </c>
      <c r="F14027" s="2">
        <v>0.19</v>
      </c>
      <c r="G14027" s="2">
        <f t="shared" si="876"/>
        <v>596.3492</v>
      </c>
      <c r="H14027" s="2">
        <f t="shared" si="877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tr">
        <f t="shared" si="879"/>
        <v>loss</v>
      </c>
      <c r="P14027" s="2" t="s">
        <v>23</v>
      </c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878"/>
        <v>Good Sales</v>
      </c>
      <c r="F14028" s="2">
        <v>0.02</v>
      </c>
      <c r="G14028" s="2">
        <f t="shared" si="876"/>
        <v>92.228600000000014</v>
      </c>
      <c r="H14028" s="2">
        <f t="shared" si="877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tr">
        <f t="shared" si="879"/>
        <v>profit</v>
      </c>
      <c r="P14028" s="2" t="s">
        <v>34</v>
      </c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878"/>
        <v>Good Sales</v>
      </c>
      <c r="F14029" s="2">
        <v>0.44</v>
      </c>
      <c r="G14029" s="2">
        <f t="shared" si="876"/>
        <v>550.7127999999999</v>
      </c>
      <c r="H14029" s="2">
        <f t="shared" si="877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tr">
        <f t="shared" si="879"/>
        <v>loss</v>
      </c>
      <c r="P14029" s="2" t="s">
        <v>17</v>
      </c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878"/>
        <v>Good Sales</v>
      </c>
      <c r="F14030" s="2">
        <v>0.21</v>
      </c>
      <c r="G14030" s="2">
        <f t="shared" si="876"/>
        <v>1027.5005999999998</v>
      </c>
      <c r="H14030" s="2">
        <f t="shared" si="877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tr">
        <f t="shared" si="879"/>
        <v>profit</v>
      </c>
      <c r="P14030" s="2" t="s">
        <v>39</v>
      </c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878"/>
        <v>Good Sales</v>
      </c>
      <c r="F14031" s="2">
        <v>0.38</v>
      </c>
      <c r="G14031" s="2">
        <f t="shared" si="876"/>
        <v>1663.2447999999999</v>
      </c>
      <c r="H14031" s="2">
        <f t="shared" si="877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tr">
        <f t="shared" si="879"/>
        <v>loss</v>
      </c>
      <c r="P14031" s="2" t="s">
        <v>17</v>
      </c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878"/>
        <v>concerning</v>
      </c>
      <c r="F14032" s="2">
        <v>0.46</v>
      </c>
      <c r="G14032" s="2">
        <f t="shared" si="876"/>
        <v>288.47060000000005</v>
      </c>
      <c r="H14032" s="2">
        <f t="shared" si="877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tr">
        <f t="shared" si="879"/>
        <v>loss</v>
      </c>
      <c r="P14032" s="2" t="s">
        <v>48</v>
      </c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878"/>
        <v>Good Sales</v>
      </c>
      <c r="F14033" s="2">
        <v>0.33</v>
      </c>
      <c r="G14033" s="2">
        <f t="shared" si="876"/>
        <v>701.69220000000007</v>
      </c>
      <c r="H14033" s="2">
        <f t="shared" si="877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tr">
        <f t="shared" si="879"/>
        <v>loss</v>
      </c>
      <c r="P14033" s="2" t="s">
        <v>17</v>
      </c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878"/>
        <v>Good Sales</v>
      </c>
      <c r="F14034" s="2">
        <v>0.19</v>
      </c>
      <c r="G14034" s="2">
        <f t="shared" si="876"/>
        <v>882.06359999999995</v>
      </c>
      <c r="H14034" s="2">
        <f t="shared" si="877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tr">
        <f t="shared" si="879"/>
        <v>loss</v>
      </c>
      <c r="P14034" s="2" t="s">
        <v>17</v>
      </c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878"/>
        <v>concerning</v>
      </c>
      <c r="F14035" s="2">
        <v>0.31</v>
      </c>
      <c r="G14035" s="2">
        <f t="shared" si="876"/>
        <v>149.65869999999998</v>
      </c>
      <c r="H14035" s="2">
        <f t="shared" si="877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tr">
        <f t="shared" si="879"/>
        <v>loss</v>
      </c>
      <c r="P14035" s="2" t="s">
        <v>48</v>
      </c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878"/>
        <v>Good Sales</v>
      </c>
      <c r="F14036" s="2">
        <v>0.18</v>
      </c>
      <c r="G14036" s="2">
        <f t="shared" si="876"/>
        <v>418.2192</v>
      </c>
      <c r="H14036" s="2">
        <f t="shared" si="877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tr">
        <f t="shared" si="879"/>
        <v>loss</v>
      </c>
      <c r="P14036" s="2" t="s">
        <v>48</v>
      </c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878"/>
        <v>Good Sales</v>
      </c>
      <c r="F14037" s="2">
        <v>0.28000000000000003</v>
      </c>
      <c r="G14037" s="2">
        <f t="shared" si="876"/>
        <v>1020.7708000000001</v>
      </c>
      <c r="H14037" s="2">
        <f t="shared" si="877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tr">
        <f t="shared" si="879"/>
        <v>loss</v>
      </c>
      <c r="P14037" s="2" t="s">
        <v>23</v>
      </c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878"/>
        <v>concerning</v>
      </c>
      <c r="F14038" s="2">
        <v>0.22</v>
      </c>
      <c r="G14038" s="2">
        <f t="shared" si="876"/>
        <v>58.055799999999998</v>
      </c>
      <c r="H14038" s="2">
        <f t="shared" si="877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tr">
        <f t="shared" si="879"/>
        <v>loss</v>
      </c>
      <c r="P14038" s="2" t="s">
        <v>39</v>
      </c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878"/>
        <v>Good Sales</v>
      </c>
      <c r="F14039" s="2">
        <v>7.0000000000000007E-2</v>
      </c>
      <c r="G14039" s="2">
        <f t="shared" si="876"/>
        <v>265.22090000000003</v>
      </c>
      <c r="H14039" s="2">
        <f t="shared" si="877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tr">
        <f t="shared" si="879"/>
        <v>loss</v>
      </c>
      <c r="P14039" s="2" t="s">
        <v>34</v>
      </c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878"/>
        <v>Good Sales</v>
      </c>
      <c r="F14040" s="2">
        <v>0.39</v>
      </c>
      <c r="G14040" s="2">
        <f t="shared" si="876"/>
        <v>729.25710000000004</v>
      </c>
      <c r="H14040" s="2">
        <f t="shared" si="877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tr">
        <f t="shared" si="879"/>
        <v>loss</v>
      </c>
      <c r="P14040" s="2" t="s">
        <v>39</v>
      </c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878"/>
        <v>Good Sales</v>
      </c>
      <c r="F14041" s="2">
        <v>0.25</v>
      </c>
      <c r="G14041" s="2">
        <f t="shared" si="876"/>
        <v>330.48</v>
      </c>
      <c r="H14041" s="2">
        <f t="shared" si="877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tr">
        <f t="shared" si="879"/>
        <v>loss</v>
      </c>
      <c r="P14041" s="2" t="s">
        <v>39</v>
      </c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878"/>
        <v>Good Sales</v>
      </c>
      <c r="F14042" s="2">
        <v>0.1</v>
      </c>
      <c r="G14042" s="2">
        <f t="shared" si="876"/>
        <v>292.22600000000006</v>
      </c>
      <c r="H14042" s="2">
        <f t="shared" si="877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tr">
        <f t="shared" si="879"/>
        <v>loss</v>
      </c>
      <c r="P14042" s="2" t="s">
        <v>34</v>
      </c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878"/>
        <v>Good Sales</v>
      </c>
      <c r="F14043" s="2">
        <v>0.45</v>
      </c>
      <c r="G14043" s="2">
        <f t="shared" si="876"/>
        <v>1245.249</v>
      </c>
      <c r="H14043" s="2">
        <f t="shared" si="877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tr">
        <f t="shared" si="879"/>
        <v>loss</v>
      </c>
      <c r="P14043" s="2" t="s">
        <v>34</v>
      </c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878"/>
        <v>Good Sales</v>
      </c>
      <c r="F14044" s="2">
        <v>0.43</v>
      </c>
      <c r="G14044" s="2">
        <f t="shared" si="876"/>
        <v>1884.3890000000001</v>
      </c>
      <c r="H14044" s="2">
        <f t="shared" si="877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tr">
        <f t="shared" si="879"/>
        <v>loss</v>
      </c>
      <c r="P14044" s="2" t="s">
        <v>48</v>
      </c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878"/>
        <v>Good Sales</v>
      </c>
      <c r="F14045" s="2">
        <v>0.28000000000000003</v>
      </c>
      <c r="G14045" s="2">
        <f t="shared" si="876"/>
        <v>955.47480000000007</v>
      </c>
      <c r="H14045" s="2">
        <f t="shared" si="877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tr">
        <f t="shared" si="879"/>
        <v>loss</v>
      </c>
      <c r="P14045" s="2" t="s">
        <v>28</v>
      </c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878"/>
        <v>Good Sales</v>
      </c>
      <c r="F14046" s="2">
        <v>0.49</v>
      </c>
      <c r="G14046" s="2">
        <f t="shared" si="876"/>
        <v>1061.8986</v>
      </c>
      <c r="H14046" s="2">
        <f t="shared" si="877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tr">
        <f t="shared" si="879"/>
        <v>loss</v>
      </c>
      <c r="P14046" s="2" t="s">
        <v>17</v>
      </c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878"/>
        <v>Good Sales</v>
      </c>
      <c r="F14047" s="2">
        <v>0.46</v>
      </c>
      <c r="G14047" s="2">
        <f t="shared" si="876"/>
        <v>1511.4128000000001</v>
      </c>
      <c r="H14047" s="2">
        <f t="shared" si="877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tr">
        <f t="shared" si="879"/>
        <v>loss</v>
      </c>
      <c r="P14047" s="2" t="s">
        <v>39</v>
      </c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878"/>
        <v>Good Sales</v>
      </c>
      <c r="F14048" s="2">
        <v>0.45</v>
      </c>
      <c r="G14048" s="2">
        <f t="shared" si="876"/>
        <v>1699.0785000000001</v>
      </c>
      <c r="H14048" s="2">
        <f t="shared" si="877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tr">
        <f t="shared" si="879"/>
        <v>loss</v>
      </c>
      <c r="P14048" s="2" t="s">
        <v>48</v>
      </c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878"/>
        <v>Good Sales</v>
      </c>
      <c r="F14049" s="2">
        <v>7.0000000000000007E-2</v>
      </c>
      <c r="G14049" s="2">
        <f t="shared" si="876"/>
        <v>328.50370000000004</v>
      </c>
      <c r="H14049" s="2">
        <f t="shared" si="877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tr">
        <f t="shared" si="879"/>
        <v>loss</v>
      </c>
      <c r="P14049" s="2" t="s">
        <v>17</v>
      </c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878"/>
        <v>Good Sales</v>
      </c>
      <c r="F14050" s="2">
        <v>0.15</v>
      </c>
      <c r="G14050" s="2">
        <f t="shared" si="876"/>
        <v>532.63199999999995</v>
      </c>
      <c r="H14050" s="2">
        <f t="shared" si="877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tr">
        <f t="shared" si="879"/>
        <v>profit</v>
      </c>
      <c r="P14050" s="2" t="s">
        <v>28</v>
      </c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878"/>
        <v>Good Sales</v>
      </c>
      <c r="F14051" s="2">
        <v>0.21</v>
      </c>
      <c r="G14051" s="2">
        <f t="shared" si="876"/>
        <v>580.64369999999997</v>
      </c>
      <c r="H14051" s="2">
        <f t="shared" si="877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tr">
        <f t="shared" si="879"/>
        <v>loss</v>
      </c>
      <c r="P14051" s="2" t="s">
        <v>28</v>
      </c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878"/>
        <v>Good Sales</v>
      </c>
      <c r="F14052" s="2">
        <v>0.42</v>
      </c>
      <c r="G14052" s="2">
        <f t="shared" si="876"/>
        <v>809.59199999999998</v>
      </c>
      <c r="H14052" s="2">
        <f t="shared" si="877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tr">
        <f t="shared" si="879"/>
        <v>loss</v>
      </c>
      <c r="P14052" s="2" t="s">
        <v>28</v>
      </c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878"/>
        <v>Good Sales</v>
      </c>
      <c r="F14053" s="2">
        <v>0.44</v>
      </c>
      <c r="G14053" s="2">
        <f t="shared" si="876"/>
        <v>1966.0388000000003</v>
      </c>
      <c r="H14053" s="2">
        <f t="shared" si="877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tr">
        <f t="shared" si="879"/>
        <v>loss</v>
      </c>
      <c r="P14053" s="2" t="s">
        <v>34</v>
      </c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878"/>
        <v>Good Sales</v>
      </c>
      <c r="F14054" s="2">
        <v>0.38</v>
      </c>
      <c r="G14054" s="2">
        <f t="shared" si="876"/>
        <v>1513.673</v>
      </c>
      <c r="H14054" s="2">
        <f t="shared" si="877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tr">
        <f t="shared" si="879"/>
        <v>loss</v>
      </c>
      <c r="P14054" s="2" t="s">
        <v>48</v>
      </c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878"/>
        <v>concerning</v>
      </c>
      <c r="F14055" s="2">
        <v>0.24</v>
      </c>
      <c r="G14055" s="2">
        <f t="shared" si="876"/>
        <v>114.76559999999999</v>
      </c>
      <c r="H14055" s="2">
        <f t="shared" si="877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tr">
        <f t="shared" si="879"/>
        <v>loss</v>
      </c>
      <c r="P14055" s="2" t="s">
        <v>17</v>
      </c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878"/>
        <v>Good Sales</v>
      </c>
      <c r="F14056" s="2">
        <v>0.08</v>
      </c>
      <c r="G14056" s="2">
        <f t="shared" si="876"/>
        <v>282.22000000000003</v>
      </c>
      <c r="H14056" s="2">
        <f t="shared" si="877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tr">
        <f t="shared" si="879"/>
        <v>loss</v>
      </c>
      <c r="P14056" s="2" t="s">
        <v>34</v>
      </c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878"/>
        <v>Good Sales</v>
      </c>
      <c r="F14057" s="2">
        <v>0.02</v>
      </c>
      <c r="G14057" s="2">
        <f t="shared" si="876"/>
        <v>54.797399999999996</v>
      </c>
      <c r="H14057" s="2">
        <f t="shared" si="877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tr">
        <f t="shared" si="879"/>
        <v>loss</v>
      </c>
      <c r="P14057" s="2" t="s">
        <v>23</v>
      </c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878"/>
        <v>concerning</v>
      </c>
      <c r="F14058" s="2">
        <v>0.35</v>
      </c>
      <c r="G14058" s="2">
        <f t="shared" si="876"/>
        <v>212.751</v>
      </c>
      <c r="H14058" s="2">
        <f t="shared" si="877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tr">
        <f t="shared" si="879"/>
        <v>loss</v>
      </c>
      <c r="P14058" s="2" t="s">
        <v>23</v>
      </c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878"/>
        <v>Good Sales</v>
      </c>
      <c r="F14059" s="2">
        <v>0.5</v>
      </c>
      <c r="G14059" s="2">
        <f t="shared" si="876"/>
        <v>1434.155</v>
      </c>
      <c r="H14059" s="2">
        <f t="shared" si="877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tr">
        <f t="shared" si="879"/>
        <v>loss</v>
      </c>
      <c r="P14059" s="2" t="s">
        <v>23</v>
      </c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878"/>
        <v>Good Sales</v>
      </c>
      <c r="F14060" s="2">
        <v>0.17</v>
      </c>
      <c r="G14060" s="2">
        <f t="shared" si="876"/>
        <v>177.35760000000002</v>
      </c>
      <c r="H14060" s="2">
        <f t="shared" si="877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tr">
        <f t="shared" si="879"/>
        <v>loss</v>
      </c>
      <c r="P14060" s="2" t="s">
        <v>39</v>
      </c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878"/>
        <v>Good Sales</v>
      </c>
      <c r="F14061" s="2">
        <v>0.28000000000000003</v>
      </c>
      <c r="G14061" s="2">
        <f t="shared" si="876"/>
        <v>999.5748000000001</v>
      </c>
      <c r="H14061" s="2">
        <f t="shared" si="877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tr">
        <f t="shared" si="879"/>
        <v>loss</v>
      </c>
      <c r="P14061" s="2" t="s">
        <v>23</v>
      </c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878"/>
        <v>Good Sales</v>
      </c>
      <c r="F14062" s="2">
        <v>0.41</v>
      </c>
      <c r="G14062" s="2">
        <f t="shared" si="876"/>
        <v>600.42859999999996</v>
      </c>
      <c r="H14062" s="2">
        <f t="shared" si="877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tr">
        <f t="shared" si="879"/>
        <v>loss</v>
      </c>
      <c r="P14062" s="2" t="s">
        <v>23</v>
      </c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878"/>
        <v>Good Sales</v>
      </c>
      <c r="F14063" s="2">
        <v>0.09</v>
      </c>
      <c r="G14063" s="2">
        <f t="shared" si="876"/>
        <v>75.302099999999996</v>
      </c>
      <c r="H14063" s="2">
        <f t="shared" si="877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tr">
        <f t="shared" si="879"/>
        <v>loss</v>
      </c>
      <c r="P14063" s="2" t="s">
        <v>39</v>
      </c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878"/>
        <v>concerning</v>
      </c>
      <c r="F14064" s="2">
        <v>0.41</v>
      </c>
      <c r="G14064" s="2">
        <f t="shared" si="876"/>
        <v>205.68469999999999</v>
      </c>
      <c r="H14064" s="2">
        <f t="shared" si="877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tr">
        <f t="shared" si="879"/>
        <v>loss</v>
      </c>
      <c r="P14064" s="2" t="s">
        <v>28</v>
      </c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878"/>
        <v>Good Sales</v>
      </c>
      <c r="F14065" s="2">
        <v>0.31</v>
      </c>
      <c r="G14065" s="2">
        <f t="shared" si="876"/>
        <v>776.52520000000004</v>
      </c>
      <c r="H14065" s="2">
        <f t="shared" si="877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tr">
        <f t="shared" si="879"/>
        <v>loss</v>
      </c>
      <c r="P14065" s="2" t="s">
        <v>34</v>
      </c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878"/>
        <v>Good Sales</v>
      </c>
      <c r="F14066" s="2">
        <v>0.28000000000000003</v>
      </c>
      <c r="G14066" s="2">
        <f t="shared" si="876"/>
        <v>301.89880000000005</v>
      </c>
      <c r="H14066" s="2">
        <f t="shared" si="877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tr">
        <f t="shared" si="879"/>
        <v>loss</v>
      </c>
      <c r="P14066" s="2" t="s">
        <v>34</v>
      </c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878"/>
        <v>Good Sales</v>
      </c>
      <c r="F14067" s="2">
        <v>0.38</v>
      </c>
      <c r="G14067" s="2">
        <f t="shared" si="876"/>
        <v>1630.2494000000002</v>
      </c>
      <c r="H14067" s="2">
        <f t="shared" si="877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tr">
        <f t="shared" si="879"/>
        <v>loss</v>
      </c>
      <c r="P14067" s="2" t="s">
        <v>39</v>
      </c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878"/>
        <v>concerning</v>
      </c>
      <c r="F14068" s="2">
        <v>0.12</v>
      </c>
      <c r="G14068" s="2">
        <f t="shared" si="876"/>
        <v>13.765199999999998</v>
      </c>
      <c r="H14068" s="2">
        <f t="shared" si="877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tr">
        <f t="shared" si="879"/>
        <v>loss</v>
      </c>
      <c r="P14068" s="2" t="s">
        <v>28</v>
      </c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878"/>
        <v>Good Sales</v>
      </c>
      <c r="F14069" s="2">
        <v>0.31</v>
      </c>
      <c r="G14069" s="2">
        <f t="shared" si="876"/>
        <v>1312.4873</v>
      </c>
      <c r="H14069" s="2">
        <f t="shared" si="877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tr">
        <f t="shared" si="879"/>
        <v>profit</v>
      </c>
      <c r="P14069" s="2" t="s">
        <v>23</v>
      </c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878"/>
        <v>Good Sales</v>
      </c>
      <c r="F14070" s="2">
        <v>0.12</v>
      </c>
      <c r="G14070" s="2">
        <f t="shared" si="876"/>
        <v>318.40199999999999</v>
      </c>
      <c r="H14070" s="2">
        <f t="shared" si="877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tr">
        <f t="shared" si="879"/>
        <v>loss</v>
      </c>
      <c r="P14070" s="2" t="s">
        <v>28</v>
      </c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878"/>
        <v>Good Sales</v>
      </c>
      <c r="F14071" s="2">
        <v>0.09</v>
      </c>
      <c r="G14071" s="2">
        <f t="shared" si="876"/>
        <v>415.66590000000002</v>
      </c>
      <c r="H14071" s="2">
        <f t="shared" si="877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tr">
        <f t="shared" si="879"/>
        <v>loss</v>
      </c>
      <c r="P14071" s="2" t="s">
        <v>17</v>
      </c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878"/>
        <v>Good Sales</v>
      </c>
      <c r="F14072" s="2">
        <v>0.31</v>
      </c>
      <c r="G14072" s="2">
        <f t="shared" si="876"/>
        <v>341.80599999999998</v>
      </c>
      <c r="H14072" s="2">
        <f t="shared" si="877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tr">
        <f t="shared" si="879"/>
        <v>loss</v>
      </c>
      <c r="P14072" s="2" t="s">
        <v>48</v>
      </c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878"/>
        <v>concerning</v>
      </c>
      <c r="F14073" s="2">
        <v>0.13</v>
      </c>
      <c r="G14073" s="2">
        <f t="shared" si="876"/>
        <v>78.148200000000003</v>
      </c>
      <c r="H14073" s="2">
        <f t="shared" si="877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tr">
        <f t="shared" si="879"/>
        <v>loss</v>
      </c>
      <c r="P14073" s="2" t="s">
        <v>48</v>
      </c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878"/>
        <v>Good Sales</v>
      </c>
      <c r="F14074" s="2">
        <v>0.36</v>
      </c>
      <c r="G14074" s="2">
        <f t="shared" si="876"/>
        <v>1138.4280000000001</v>
      </c>
      <c r="H14074" s="2">
        <f t="shared" si="877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tr">
        <f t="shared" si="879"/>
        <v>loss</v>
      </c>
      <c r="P14074" s="2" t="s">
        <v>17</v>
      </c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878"/>
        <v>Good Sales</v>
      </c>
      <c r="F14075" s="2">
        <v>0.26</v>
      </c>
      <c r="G14075" s="2">
        <f t="shared" si="876"/>
        <v>926.36959999999999</v>
      </c>
      <c r="H14075" s="2">
        <f t="shared" si="877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tr">
        <f t="shared" si="879"/>
        <v>loss</v>
      </c>
      <c r="P14075" s="2" t="s">
        <v>39</v>
      </c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878"/>
        <v>Good Sales</v>
      </c>
      <c r="F14076" s="2">
        <v>0.35</v>
      </c>
      <c r="G14076" s="2">
        <f t="shared" si="876"/>
        <v>673.98450000000003</v>
      </c>
      <c r="H14076" s="2">
        <f t="shared" si="877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tr">
        <f t="shared" si="879"/>
        <v>loss</v>
      </c>
      <c r="P14076" s="2" t="s">
        <v>23</v>
      </c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878"/>
        <v>concerning</v>
      </c>
      <c r="F14077" s="2">
        <v>0.45</v>
      </c>
      <c r="G14077" s="2">
        <f t="shared" si="876"/>
        <v>75.163499999999999</v>
      </c>
      <c r="H14077" s="2">
        <f t="shared" si="877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tr">
        <f t="shared" si="879"/>
        <v>loss</v>
      </c>
      <c r="P14077" s="2" t="s">
        <v>28</v>
      </c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878"/>
        <v>Good Sales</v>
      </c>
      <c r="F14078" s="2">
        <v>7.0000000000000007E-2</v>
      </c>
      <c r="G14078" s="2">
        <f t="shared" si="876"/>
        <v>146.58840000000001</v>
      </c>
      <c r="H14078" s="2">
        <f t="shared" si="877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tr">
        <f t="shared" si="879"/>
        <v>loss</v>
      </c>
      <c r="P14078" s="2" t="s">
        <v>39</v>
      </c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878"/>
        <v>Good Sales</v>
      </c>
      <c r="F14079" s="2">
        <v>0.03</v>
      </c>
      <c r="G14079" s="2">
        <f t="shared" si="876"/>
        <v>37.366799999999998</v>
      </c>
      <c r="H14079" s="2">
        <f t="shared" si="877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tr">
        <f t="shared" si="879"/>
        <v>loss</v>
      </c>
      <c r="P14079" s="2" t="s">
        <v>39</v>
      </c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878"/>
        <v>Good Sales</v>
      </c>
      <c r="F14080" s="2">
        <v>0.2</v>
      </c>
      <c r="G14080" s="2">
        <f t="shared" si="876"/>
        <v>360.52</v>
      </c>
      <c r="H14080" s="2">
        <f t="shared" si="877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tr">
        <f t="shared" si="879"/>
        <v>loss</v>
      </c>
      <c r="P14080" s="2" t="s">
        <v>23</v>
      </c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878"/>
        <v>Good Sales</v>
      </c>
      <c r="F14081" s="2">
        <v>0.36</v>
      </c>
      <c r="G14081" s="2">
        <f t="shared" si="876"/>
        <v>929.91599999999994</v>
      </c>
      <c r="H14081" s="2">
        <f t="shared" si="877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tr">
        <f t="shared" si="879"/>
        <v>loss</v>
      </c>
      <c r="P14081" s="2" t="s">
        <v>34</v>
      </c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878"/>
        <v>Good Sales</v>
      </c>
      <c r="F14082" s="2">
        <v>0.44</v>
      </c>
      <c r="G14082" s="2">
        <f t="shared" ref="G14082:G14145" si="880">D14082*F14082</f>
        <v>1558.2467999999999</v>
      </c>
      <c r="H14082" s="2">
        <f t="shared" ref="H14082:H14145" si="881">D14082-G14082</f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tr">
        <f t="shared" si="879"/>
        <v>profit</v>
      </c>
      <c r="P14082" s="2" t="s">
        <v>28</v>
      </c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882">IF(D14083&gt;800,"Good Sales","concerning")</f>
        <v>Good Sales</v>
      </c>
      <c r="F14083" s="2">
        <v>0.02</v>
      </c>
      <c r="G14083" s="2">
        <f t="shared" si="880"/>
        <v>96.396000000000001</v>
      </c>
      <c r="H14083" s="2">
        <f t="shared" si="881"/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tr">
        <f t="shared" ref="O14083:O14146" si="883">IF(N14083&gt;800,"profit","loss")</f>
        <v>loss</v>
      </c>
      <c r="P14083" s="2" t="s">
        <v>28</v>
      </c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882"/>
        <v>Good Sales</v>
      </c>
      <c r="F14084" s="2">
        <v>0.4</v>
      </c>
      <c r="G14084" s="2">
        <f t="shared" si="880"/>
        <v>322.24</v>
      </c>
      <c r="H14084" s="2">
        <f t="shared" si="88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tr">
        <f t="shared" si="883"/>
        <v>loss</v>
      </c>
      <c r="P14084" s="2" t="s">
        <v>23</v>
      </c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882"/>
        <v>Good Sales</v>
      </c>
      <c r="F14085" s="2">
        <v>0.04</v>
      </c>
      <c r="G14085" s="2">
        <f t="shared" si="880"/>
        <v>137.2604</v>
      </c>
      <c r="H14085" s="2">
        <f t="shared" si="88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tr">
        <f t="shared" si="883"/>
        <v>profit</v>
      </c>
      <c r="P14085" s="2" t="s">
        <v>28</v>
      </c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882"/>
        <v>Good Sales</v>
      </c>
      <c r="F14086" s="2">
        <v>0.28999999999999998</v>
      </c>
      <c r="G14086" s="2">
        <f t="shared" si="880"/>
        <v>360.39459999999997</v>
      </c>
      <c r="H14086" s="2">
        <f t="shared" si="88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tr">
        <f t="shared" si="883"/>
        <v>loss</v>
      </c>
      <c r="P14086" s="2" t="s">
        <v>34</v>
      </c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882"/>
        <v>Good Sales</v>
      </c>
      <c r="F14087" s="2">
        <v>0.17</v>
      </c>
      <c r="G14087" s="2">
        <f t="shared" si="880"/>
        <v>200.84650000000002</v>
      </c>
      <c r="H14087" s="2">
        <f t="shared" si="88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tr">
        <f t="shared" si="883"/>
        <v>loss</v>
      </c>
      <c r="P14087" s="2" t="s">
        <v>39</v>
      </c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882"/>
        <v>Good Sales</v>
      </c>
      <c r="F14088" s="2">
        <v>0.01</v>
      </c>
      <c r="G14088" s="2">
        <f t="shared" si="880"/>
        <v>32.0441</v>
      </c>
      <c r="H14088" s="2">
        <f t="shared" si="88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tr">
        <f t="shared" si="883"/>
        <v>loss</v>
      </c>
      <c r="P14088" s="2" t="s">
        <v>17</v>
      </c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882"/>
        <v>Good Sales</v>
      </c>
      <c r="F14089" s="2">
        <v>0.05</v>
      </c>
      <c r="G14089" s="2">
        <f t="shared" si="880"/>
        <v>195.12</v>
      </c>
      <c r="H14089" s="2">
        <f t="shared" si="88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tr">
        <f t="shared" si="883"/>
        <v>loss</v>
      </c>
      <c r="P14089" s="2" t="s">
        <v>34</v>
      </c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882"/>
        <v>Good Sales</v>
      </c>
      <c r="F14090" s="2">
        <v>0.18</v>
      </c>
      <c r="G14090" s="2">
        <f t="shared" si="880"/>
        <v>880.40879999999993</v>
      </c>
      <c r="H14090" s="2">
        <f t="shared" si="88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tr">
        <f t="shared" si="883"/>
        <v>loss</v>
      </c>
      <c r="P14090" s="2" t="s">
        <v>39</v>
      </c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882"/>
        <v>Good Sales</v>
      </c>
      <c r="F14091" s="2">
        <v>0.48</v>
      </c>
      <c r="G14091" s="2">
        <f t="shared" si="880"/>
        <v>1856.2895999999998</v>
      </c>
      <c r="H14091" s="2">
        <f t="shared" si="88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tr">
        <f t="shared" si="883"/>
        <v>loss</v>
      </c>
      <c r="P14091" s="2" t="s">
        <v>48</v>
      </c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882"/>
        <v>Good Sales</v>
      </c>
      <c r="F14092" s="2">
        <v>0.08</v>
      </c>
      <c r="G14092" s="2">
        <f t="shared" si="880"/>
        <v>69.667200000000008</v>
      </c>
      <c r="H14092" s="2">
        <f t="shared" si="88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tr">
        <f t="shared" si="883"/>
        <v>loss</v>
      </c>
      <c r="P14092" s="2" t="s">
        <v>23</v>
      </c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882"/>
        <v>Good Sales</v>
      </c>
      <c r="F14093" s="2">
        <v>0.14000000000000001</v>
      </c>
      <c r="G14093" s="2">
        <f t="shared" si="880"/>
        <v>168.62580000000003</v>
      </c>
      <c r="H14093" s="2">
        <f t="shared" si="88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tr">
        <f t="shared" si="883"/>
        <v>loss</v>
      </c>
      <c r="P14093" s="2" t="s">
        <v>34</v>
      </c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882"/>
        <v>Good Sales</v>
      </c>
      <c r="F14094" s="2">
        <v>0.5</v>
      </c>
      <c r="G14094" s="2">
        <f t="shared" si="880"/>
        <v>1915.405</v>
      </c>
      <c r="H14094" s="2">
        <f t="shared" si="88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tr">
        <f t="shared" si="883"/>
        <v>loss</v>
      </c>
      <c r="P14094" s="2" t="s">
        <v>17</v>
      </c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882"/>
        <v>Good Sales</v>
      </c>
      <c r="F14095" s="2">
        <v>0.24</v>
      </c>
      <c r="G14095" s="2">
        <f t="shared" si="880"/>
        <v>643.73759999999993</v>
      </c>
      <c r="H14095" s="2">
        <f t="shared" si="88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tr">
        <f t="shared" si="883"/>
        <v>loss</v>
      </c>
      <c r="P14095" s="2" t="s">
        <v>48</v>
      </c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882"/>
        <v>Good Sales</v>
      </c>
      <c r="F14096" s="2">
        <v>0.13</v>
      </c>
      <c r="G14096" s="2">
        <f t="shared" si="880"/>
        <v>201.17500000000001</v>
      </c>
      <c r="H14096" s="2">
        <f t="shared" si="88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tr">
        <f t="shared" si="883"/>
        <v>loss</v>
      </c>
      <c r="P14096" s="2" t="s">
        <v>34</v>
      </c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882"/>
        <v>Good Sales</v>
      </c>
      <c r="F14097" s="2">
        <v>0.31</v>
      </c>
      <c r="G14097" s="2">
        <f t="shared" si="880"/>
        <v>747.63939999999991</v>
      </c>
      <c r="H14097" s="2">
        <f t="shared" si="88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tr">
        <f t="shared" si="883"/>
        <v>loss</v>
      </c>
      <c r="P14097" s="2" t="s">
        <v>48</v>
      </c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882"/>
        <v>Good Sales</v>
      </c>
      <c r="F14098" s="2">
        <v>0.22</v>
      </c>
      <c r="G14098" s="2">
        <f t="shared" si="880"/>
        <v>1008.2489999999999</v>
      </c>
      <c r="H14098" s="2">
        <f t="shared" si="88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tr">
        <f t="shared" si="883"/>
        <v>loss</v>
      </c>
      <c r="P14098" s="2" t="s">
        <v>39</v>
      </c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882"/>
        <v>Good Sales</v>
      </c>
      <c r="F14099" s="2">
        <v>0.43</v>
      </c>
      <c r="G14099" s="2">
        <f t="shared" si="880"/>
        <v>1635.0491999999999</v>
      </c>
      <c r="H14099" s="2">
        <f t="shared" si="88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tr">
        <f t="shared" si="883"/>
        <v>loss</v>
      </c>
      <c r="P14099" s="2" t="s">
        <v>23</v>
      </c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882"/>
        <v>Good Sales</v>
      </c>
      <c r="F14100" s="2">
        <v>0</v>
      </c>
      <c r="G14100" s="2">
        <f t="shared" si="880"/>
        <v>0</v>
      </c>
      <c r="H14100" s="2">
        <f t="shared" si="88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tr">
        <f t="shared" si="883"/>
        <v>loss</v>
      </c>
      <c r="P14100" s="2" t="s">
        <v>39</v>
      </c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882"/>
        <v>Good Sales</v>
      </c>
      <c r="F14101" s="2">
        <v>0.5</v>
      </c>
      <c r="G14101" s="2">
        <f t="shared" si="880"/>
        <v>2452.355</v>
      </c>
      <c r="H14101" s="2">
        <f t="shared" si="88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tr">
        <f t="shared" si="883"/>
        <v>loss</v>
      </c>
      <c r="P14101" s="2" t="s">
        <v>39</v>
      </c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882"/>
        <v>Good Sales</v>
      </c>
      <c r="F14102" s="2">
        <v>0.03</v>
      </c>
      <c r="G14102" s="2">
        <f t="shared" si="880"/>
        <v>119.8467</v>
      </c>
      <c r="H14102" s="2">
        <f t="shared" si="88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tr">
        <f t="shared" si="883"/>
        <v>loss</v>
      </c>
      <c r="P14102" s="2" t="s">
        <v>39</v>
      </c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882"/>
        <v>concerning</v>
      </c>
      <c r="F14103" s="2">
        <v>0.27</v>
      </c>
      <c r="G14103" s="2">
        <f t="shared" si="880"/>
        <v>34.767900000000004</v>
      </c>
      <c r="H14103" s="2">
        <f t="shared" si="88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tr">
        <f t="shared" si="883"/>
        <v>loss</v>
      </c>
      <c r="P14103" s="2" t="s">
        <v>39</v>
      </c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882"/>
        <v>concerning</v>
      </c>
      <c r="F14104" s="2">
        <v>0.35</v>
      </c>
      <c r="G14104" s="2">
        <f t="shared" si="880"/>
        <v>227.70999999999998</v>
      </c>
      <c r="H14104" s="2">
        <f t="shared" si="88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tr">
        <f t="shared" si="883"/>
        <v>loss</v>
      </c>
      <c r="P14104" s="2" t="s">
        <v>17</v>
      </c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882"/>
        <v>Good Sales</v>
      </c>
      <c r="F14105" s="2">
        <v>0.27</v>
      </c>
      <c r="G14105" s="2">
        <f t="shared" si="880"/>
        <v>759.90150000000006</v>
      </c>
      <c r="H14105" s="2">
        <f t="shared" si="88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tr">
        <f t="shared" si="883"/>
        <v>loss</v>
      </c>
      <c r="P14105" s="2" t="s">
        <v>17</v>
      </c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882"/>
        <v>Good Sales</v>
      </c>
      <c r="F14106" s="2">
        <v>0.15</v>
      </c>
      <c r="G14106" s="2">
        <f t="shared" si="880"/>
        <v>272.21699999999998</v>
      </c>
      <c r="H14106" s="2">
        <f t="shared" si="88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tr">
        <f t="shared" si="883"/>
        <v>loss</v>
      </c>
      <c r="P14106" s="2" t="s">
        <v>28</v>
      </c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882"/>
        <v>Good Sales</v>
      </c>
      <c r="F14107" s="2">
        <v>0.43</v>
      </c>
      <c r="G14107" s="2">
        <f t="shared" si="880"/>
        <v>1755.0621999999998</v>
      </c>
      <c r="H14107" s="2">
        <f t="shared" si="88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tr">
        <f t="shared" si="883"/>
        <v>loss</v>
      </c>
      <c r="P14107" s="2" t="s">
        <v>34</v>
      </c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882"/>
        <v>Good Sales</v>
      </c>
      <c r="F14108" s="2">
        <v>0.22</v>
      </c>
      <c r="G14108" s="2">
        <f t="shared" si="880"/>
        <v>987.55139999999994</v>
      </c>
      <c r="H14108" s="2">
        <f t="shared" si="88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tr">
        <f t="shared" si="883"/>
        <v>profit</v>
      </c>
      <c r="P14108" s="2" t="s">
        <v>17</v>
      </c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882"/>
        <v>Good Sales</v>
      </c>
      <c r="F14109" s="2">
        <v>0.15</v>
      </c>
      <c r="G14109" s="2">
        <f t="shared" si="880"/>
        <v>191.8785</v>
      </c>
      <c r="H14109" s="2">
        <f t="shared" si="88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tr">
        <f t="shared" si="883"/>
        <v>loss</v>
      </c>
      <c r="P14109" s="2" t="s">
        <v>48</v>
      </c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882"/>
        <v>Good Sales</v>
      </c>
      <c r="F14110" s="2">
        <v>0.38</v>
      </c>
      <c r="G14110" s="2">
        <f t="shared" si="880"/>
        <v>1459.2380000000001</v>
      </c>
      <c r="H14110" s="2">
        <f t="shared" si="88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tr">
        <f t="shared" si="883"/>
        <v>loss</v>
      </c>
      <c r="P14110" s="2" t="s">
        <v>17</v>
      </c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882"/>
        <v>Good Sales</v>
      </c>
      <c r="F14111" s="2">
        <v>7.0000000000000007E-2</v>
      </c>
      <c r="G14111" s="2">
        <f t="shared" si="880"/>
        <v>190.64150000000001</v>
      </c>
      <c r="H14111" s="2">
        <f t="shared" si="88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tr">
        <f t="shared" si="883"/>
        <v>loss</v>
      </c>
      <c r="P14111" s="2" t="s">
        <v>48</v>
      </c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882"/>
        <v>Good Sales</v>
      </c>
      <c r="F14112" s="2">
        <v>0.1</v>
      </c>
      <c r="G14112" s="2">
        <f t="shared" si="880"/>
        <v>202.06400000000002</v>
      </c>
      <c r="H14112" s="2">
        <f t="shared" si="88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tr">
        <f t="shared" si="883"/>
        <v>loss</v>
      </c>
      <c r="P14112" s="2" t="s">
        <v>39</v>
      </c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882"/>
        <v>Good Sales</v>
      </c>
      <c r="F14113" s="2">
        <v>0.13</v>
      </c>
      <c r="G14113" s="2">
        <f t="shared" si="880"/>
        <v>514.17859999999996</v>
      </c>
      <c r="H14113" s="2">
        <f t="shared" si="88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tr">
        <f t="shared" si="883"/>
        <v>profit</v>
      </c>
      <c r="P14113" s="2" t="s">
        <v>34</v>
      </c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882"/>
        <v>Good Sales</v>
      </c>
      <c r="F14114" s="2">
        <v>0.22</v>
      </c>
      <c r="G14114" s="2">
        <f t="shared" si="880"/>
        <v>630.98860000000002</v>
      </c>
      <c r="H14114" s="2">
        <f t="shared" si="88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tr">
        <f t="shared" si="883"/>
        <v>loss</v>
      </c>
      <c r="P14114" s="2" t="s">
        <v>34</v>
      </c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882"/>
        <v>Good Sales</v>
      </c>
      <c r="F14115" s="2">
        <v>0.01</v>
      </c>
      <c r="G14115" s="2">
        <f t="shared" si="880"/>
        <v>32.128900000000002</v>
      </c>
      <c r="H14115" s="2">
        <f t="shared" si="88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tr">
        <f t="shared" si="883"/>
        <v>loss</v>
      </c>
      <c r="P14115" s="2" t="s">
        <v>39</v>
      </c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882"/>
        <v>concerning</v>
      </c>
      <c r="F14116" s="2">
        <v>0.5</v>
      </c>
      <c r="G14116" s="2">
        <f t="shared" si="880"/>
        <v>202.52</v>
      </c>
      <c r="H14116" s="2">
        <f t="shared" si="88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tr">
        <f t="shared" si="883"/>
        <v>loss</v>
      </c>
      <c r="P14116" s="2" t="s">
        <v>28</v>
      </c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882"/>
        <v>Good Sales</v>
      </c>
      <c r="F14117" s="2">
        <v>0.3</v>
      </c>
      <c r="G14117" s="2">
        <f t="shared" si="880"/>
        <v>891.24299999999994</v>
      </c>
      <c r="H14117" s="2">
        <f t="shared" si="88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tr">
        <f t="shared" si="883"/>
        <v>loss</v>
      </c>
      <c r="P14117" s="2" t="s">
        <v>28</v>
      </c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882"/>
        <v>Good Sales</v>
      </c>
      <c r="F14118" s="2">
        <v>0.49</v>
      </c>
      <c r="G14118" s="2">
        <f t="shared" si="880"/>
        <v>771.01009999999997</v>
      </c>
      <c r="H14118" s="2">
        <f t="shared" si="88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tr">
        <f t="shared" si="883"/>
        <v>loss</v>
      </c>
      <c r="P14118" s="2" t="s">
        <v>48</v>
      </c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882"/>
        <v>Good Sales</v>
      </c>
      <c r="F14119" s="2">
        <v>0.4</v>
      </c>
      <c r="G14119" s="2">
        <f t="shared" si="880"/>
        <v>1006.856</v>
      </c>
      <c r="H14119" s="2">
        <f t="shared" si="88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tr">
        <f t="shared" si="883"/>
        <v>loss</v>
      </c>
      <c r="P14119" s="2" t="s">
        <v>34</v>
      </c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882"/>
        <v>Good Sales</v>
      </c>
      <c r="F14120" s="2">
        <v>7.0000000000000007E-2</v>
      </c>
      <c r="G14120" s="2">
        <f t="shared" si="880"/>
        <v>83.149500000000003</v>
      </c>
      <c r="H14120" s="2">
        <f t="shared" si="88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tr">
        <f t="shared" si="883"/>
        <v>loss</v>
      </c>
      <c r="P14120" s="2" t="s">
        <v>17</v>
      </c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882"/>
        <v>Good Sales</v>
      </c>
      <c r="F14121" s="2">
        <v>0.1</v>
      </c>
      <c r="G14121" s="2">
        <f t="shared" si="880"/>
        <v>311.09300000000002</v>
      </c>
      <c r="H14121" s="2">
        <f t="shared" si="88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tr">
        <f t="shared" si="883"/>
        <v>profit</v>
      </c>
      <c r="P14121" s="2" t="s">
        <v>28</v>
      </c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882"/>
        <v>Good Sales</v>
      </c>
      <c r="F14122" s="2">
        <v>0.02</v>
      </c>
      <c r="G14122" s="2">
        <f t="shared" si="880"/>
        <v>16.452000000000002</v>
      </c>
      <c r="H14122" s="2">
        <f t="shared" si="88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tr">
        <f t="shared" si="883"/>
        <v>loss</v>
      </c>
      <c r="P14122" s="2" t="s">
        <v>17</v>
      </c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882"/>
        <v>concerning</v>
      </c>
      <c r="F14123" s="2">
        <v>0.42</v>
      </c>
      <c r="G14123" s="2">
        <f t="shared" si="880"/>
        <v>294.9366</v>
      </c>
      <c r="H14123" s="2">
        <f t="shared" si="88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tr">
        <f t="shared" si="883"/>
        <v>loss</v>
      </c>
      <c r="P14123" s="2" t="s">
        <v>28</v>
      </c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882"/>
        <v>Good Sales</v>
      </c>
      <c r="F14124" s="2">
        <v>0.3</v>
      </c>
      <c r="G14124" s="2">
        <f t="shared" si="880"/>
        <v>306.96600000000001</v>
      </c>
      <c r="H14124" s="2">
        <f t="shared" si="88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tr">
        <f t="shared" si="883"/>
        <v>loss</v>
      </c>
      <c r="P14124" s="2" t="s">
        <v>48</v>
      </c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882"/>
        <v>Good Sales</v>
      </c>
      <c r="F14125" s="2">
        <v>0.11</v>
      </c>
      <c r="G14125" s="2">
        <f t="shared" si="880"/>
        <v>451.61379999999997</v>
      </c>
      <c r="H14125" s="2">
        <f t="shared" si="88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tr">
        <f t="shared" si="883"/>
        <v>loss</v>
      </c>
      <c r="P14125" s="2" t="s">
        <v>34</v>
      </c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882"/>
        <v>concerning</v>
      </c>
      <c r="F14126" s="2">
        <v>0.49</v>
      </c>
      <c r="G14126" s="2">
        <f t="shared" si="880"/>
        <v>129.51679999999999</v>
      </c>
      <c r="H14126" s="2">
        <f t="shared" si="88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tr">
        <f t="shared" si="883"/>
        <v>loss</v>
      </c>
      <c r="P14126" s="2" t="s">
        <v>23</v>
      </c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882"/>
        <v>Good Sales</v>
      </c>
      <c r="F14127" s="2">
        <v>0.37</v>
      </c>
      <c r="G14127" s="2">
        <f t="shared" si="880"/>
        <v>1359.7240999999999</v>
      </c>
      <c r="H14127" s="2">
        <f t="shared" si="88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tr">
        <f t="shared" si="883"/>
        <v>loss</v>
      </c>
      <c r="P14127" s="2" t="s">
        <v>23</v>
      </c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882"/>
        <v>concerning</v>
      </c>
      <c r="F14128" s="2">
        <v>0.35</v>
      </c>
      <c r="G14128" s="2">
        <f t="shared" si="880"/>
        <v>131.91149999999999</v>
      </c>
      <c r="H14128" s="2">
        <f t="shared" si="88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tr">
        <f t="shared" si="883"/>
        <v>loss</v>
      </c>
      <c r="P14128" s="2" t="s">
        <v>17</v>
      </c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882"/>
        <v>Good Sales</v>
      </c>
      <c r="F14129" s="2">
        <v>0.13</v>
      </c>
      <c r="G14129" s="2">
        <f t="shared" si="880"/>
        <v>390.01299999999998</v>
      </c>
      <c r="H14129" s="2">
        <f t="shared" si="88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tr">
        <f t="shared" si="883"/>
        <v>loss</v>
      </c>
      <c r="P14129" s="2" t="s">
        <v>48</v>
      </c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882"/>
        <v>Good Sales</v>
      </c>
      <c r="F14130" s="2">
        <v>0.16</v>
      </c>
      <c r="G14130" s="2">
        <f t="shared" si="880"/>
        <v>622.47040000000004</v>
      </c>
      <c r="H14130" s="2">
        <f t="shared" si="88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tr">
        <f t="shared" si="883"/>
        <v>loss</v>
      </c>
      <c r="P14130" s="2" t="s">
        <v>17</v>
      </c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882"/>
        <v>Good Sales</v>
      </c>
      <c r="F14131" s="2">
        <v>0.33</v>
      </c>
      <c r="G14131" s="2">
        <f t="shared" si="880"/>
        <v>406.64580000000001</v>
      </c>
      <c r="H14131" s="2">
        <f t="shared" si="88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tr">
        <f t="shared" si="883"/>
        <v>loss</v>
      </c>
      <c r="P14131" s="2" t="s">
        <v>34</v>
      </c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882"/>
        <v>Good Sales</v>
      </c>
      <c r="F14132" s="2">
        <v>0.3</v>
      </c>
      <c r="G14132" s="2">
        <f t="shared" si="880"/>
        <v>318.04200000000003</v>
      </c>
      <c r="H14132" s="2">
        <f t="shared" si="88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tr">
        <f t="shared" si="883"/>
        <v>loss</v>
      </c>
      <c r="P14132" s="2" t="s">
        <v>23</v>
      </c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882"/>
        <v>Good Sales</v>
      </c>
      <c r="F14133" s="2">
        <v>0.32</v>
      </c>
      <c r="G14133" s="2">
        <f t="shared" si="880"/>
        <v>485.43040000000002</v>
      </c>
      <c r="H14133" s="2">
        <f t="shared" si="88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tr">
        <f t="shared" si="883"/>
        <v>loss</v>
      </c>
      <c r="P14133" s="2" t="s">
        <v>48</v>
      </c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882"/>
        <v>Good Sales</v>
      </c>
      <c r="F14134" s="2">
        <v>0.44</v>
      </c>
      <c r="G14134" s="2">
        <f t="shared" si="880"/>
        <v>1552.3684000000001</v>
      </c>
      <c r="H14134" s="2">
        <f t="shared" si="88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tr">
        <f t="shared" si="883"/>
        <v>loss</v>
      </c>
      <c r="P14134" s="2" t="s">
        <v>34</v>
      </c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882"/>
        <v>Good Sales</v>
      </c>
      <c r="F14135" s="2">
        <v>0.08</v>
      </c>
      <c r="G14135" s="2">
        <f t="shared" si="880"/>
        <v>107.89200000000001</v>
      </c>
      <c r="H14135" s="2">
        <f t="shared" si="88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tr">
        <f t="shared" si="883"/>
        <v>loss</v>
      </c>
      <c r="P14135" s="2" t="s">
        <v>34</v>
      </c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882"/>
        <v>Good Sales</v>
      </c>
      <c r="F14136" s="2">
        <v>0.06</v>
      </c>
      <c r="G14136" s="2">
        <f t="shared" si="880"/>
        <v>153.52019999999999</v>
      </c>
      <c r="H14136" s="2">
        <f t="shared" si="88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tr">
        <f t="shared" si="883"/>
        <v>loss</v>
      </c>
      <c r="P14136" s="2" t="s">
        <v>39</v>
      </c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882"/>
        <v>concerning</v>
      </c>
      <c r="F14137" s="2">
        <v>0.28000000000000003</v>
      </c>
      <c r="G14137" s="2">
        <f t="shared" si="880"/>
        <v>212.48640000000003</v>
      </c>
      <c r="H14137" s="2">
        <f t="shared" si="88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tr">
        <f t="shared" si="883"/>
        <v>loss</v>
      </c>
      <c r="P14137" s="2" t="s">
        <v>34</v>
      </c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882"/>
        <v>Good Sales</v>
      </c>
      <c r="F14138" s="2">
        <v>0.25</v>
      </c>
      <c r="G14138" s="2">
        <f t="shared" si="880"/>
        <v>589.96500000000003</v>
      </c>
      <c r="H14138" s="2">
        <f t="shared" si="88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tr">
        <f t="shared" si="883"/>
        <v>loss</v>
      </c>
      <c r="P14138" s="2" t="s">
        <v>28</v>
      </c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882"/>
        <v>Good Sales</v>
      </c>
      <c r="F14139" s="2">
        <v>0.2</v>
      </c>
      <c r="G14139" s="2">
        <f t="shared" si="880"/>
        <v>632.23400000000004</v>
      </c>
      <c r="H14139" s="2">
        <f t="shared" si="88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tr">
        <f t="shared" si="883"/>
        <v>profit</v>
      </c>
      <c r="P14139" s="2" t="s">
        <v>28</v>
      </c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882"/>
        <v>concerning</v>
      </c>
      <c r="F14140" s="2">
        <v>0.45</v>
      </c>
      <c r="G14140" s="2">
        <f t="shared" si="880"/>
        <v>203.35950000000003</v>
      </c>
      <c r="H14140" s="2">
        <f t="shared" si="88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tr">
        <f t="shared" si="883"/>
        <v>loss</v>
      </c>
      <c r="P14140" s="2" t="s">
        <v>17</v>
      </c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882"/>
        <v>Good Sales</v>
      </c>
      <c r="F14141" s="2">
        <v>0.28000000000000003</v>
      </c>
      <c r="G14141" s="2">
        <f t="shared" si="880"/>
        <v>1146.7596000000001</v>
      </c>
      <c r="H14141" s="2">
        <f t="shared" si="88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tr">
        <f t="shared" si="883"/>
        <v>loss</v>
      </c>
      <c r="P14141" s="2" t="s">
        <v>34</v>
      </c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882"/>
        <v>Good Sales</v>
      </c>
      <c r="F14142" s="2">
        <v>0.28000000000000003</v>
      </c>
      <c r="G14142" s="2">
        <f t="shared" si="880"/>
        <v>1314.1632</v>
      </c>
      <c r="H14142" s="2">
        <f t="shared" si="88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tr">
        <f t="shared" si="883"/>
        <v>loss</v>
      </c>
      <c r="P14142" s="2" t="s">
        <v>48</v>
      </c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882"/>
        <v>Good Sales</v>
      </c>
      <c r="F14143" s="2">
        <v>0.18</v>
      </c>
      <c r="G14143" s="2">
        <f t="shared" si="880"/>
        <v>188.70840000000001</v>
      </c>
      <c r="H14143" s="2">
        <f t="shared" si="88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tr">
        <f t="shared" si="883"/>
        <v>loss</v>
      </c>
      <c r="P14143" s="2" t="s">
        <v>23</v>
      </c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882"/>
        <v>Good Sales</v>
      </c>
      <c r="F14144" s="2">
        <v>0.17</v>
      </c>
      <c r="G14144" s="2">
        <f t="shared" si="880"/>
        <v>649.60739999999998</v>
      </c>
      <c r="H14144" s="2">
        <f t="shared" si="88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tr">
        <f t="shared" si="883"/>
        <v>loss</v>
      </c>
      <c r="P14144" s="2" t="s">
        <v>17</v>
      </c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882"/>
        <v>Good Sales</v>
      </c>
      <c r="F14145" s="2">
        <v>0.49</v>
      </c>
      <c r="G14145" s="2">
        <f t="shared" si="880"/>
        <v>801.63509999999997</v>
      </c>
      <c r="H14145" s="2">
        <f t="shared" si="88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tr">
        <f t="shared" si="883"/>
        <v>loss</v>
      </c>
      <c r="P14145" s="2" t="s">
        <v>39</v>
      </c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882"/>
        <v>Good Sales</v>
      </c>
      <c r="F14146" s="2">
        <v>0.31</v>
      </c>
      <c r="G14146" s="2">
        <f t="shared" ref="G14146:G14209" si="884">D14146*F14146</f>
        <v>1058.9444999999998</v>
      </c>
      <c r="H14146" s="2">
        <f t="shared" ref="H14146:H14209" si="885">D14146-G14146</f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tr">
        <f t="shared" si="883"/>
        <v>loss</v>
      </c>
      <c r="P14146" s="2" t="s">
        <v>34</v>
      </c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886">IF(D14147&gt;800,"Good Sales","concerning")</f>
        <v>Good Sales</v>
      </c>
      <c r="F14147" s="2">
        <v>0.41</v>
      </c>
      <c r="G14147" s="2">
        <f t="shared" si="884"/>
        <v>657.11519999999996</v>
      </c>
      <c r="H14147" s="2">
        <f t="shared" si="885"/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tr">
        <f t="shared" ref="O14147:O14210" si="887">IF(N14147&gt;800,"profit","loss")</f>
        <v>loss</v>
      </c>
      <c r="P14147" s="2" t="s">
        <v>17</v>
      </c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886"/>
        <v>Good Sales</v>
      </c>
      <c r="F14148" s="2">
        <v>0.22</v>
      </c>
      <c r="G14148" s="2">
        <f t="shared" si="884"/>
        <v>951.60559999999987</v>
      </c>
      <c r="H14148" s="2">
        <f t="shared" si="885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tr">
        <f t="shared" si="887"/>
        <v>profit</v>
      </c>
      <c r="P14148" s="2" t="s">
        <v>23</v>
      </c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886"/>
        <v>Good Sales</v>
      </c>
      <c r="F14149" s="2">
        <v>0.1</v>
      </c>
      <c r="G14149" s="2">
        <f t="shared" si="884"/>
        <v>180.083</v>
      </c>
      <c r="H14149" s="2">
        <f t="shared" si="885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tr">
        <f t="shared" si="887"/>
        <v>loss</v>
      </c>
      <c r="P14149" s="2" t="s">
        <v>17</v>
      </c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886"/>
        <v>Good Sales</v>
      </c>
      <c r="F14150" s="2">
        <v>0.16</v>
      </c>
      <c r="G14150" s="2">
        <f t="shared" si="884"/>
        <v>681.48320000000012</v>
      </c>
      <c r="H14150" s="2">
        <f t="shared" si="885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tr">
        <f t="shared" si="887"/>
        <v>profit</v>
      </c>
      <c r="P14150" s="2" t="s">
        <v>34</v>
      </c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886"/>
        <v>Good Sales</v>
      </c>
      <c r="F14151" s="2">
        <v>0.17</v>
      </c>
      <c r="G14151" s="2">
        <f t="shared" si="884"/>
        <v>655.197</v>
      </c>
      <c r="H14151" s="2">
        <f t="shared" si="885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tr">
        <f t="shared" si="887"/>
        <v>loss</v>
      </c>
      <c r="P14151" s="2" t="s">
        <v>34</v>
      </c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886"/>
        <v>Good Sales</v>
      </c>
      <c r="F14152" s="2">
        <v>0.28000000000000003</v>
      </c>
      <c r="G14152" s="2">
        <f t="shared" si="884"/>
        <v>297.35720000000003</v>
      </c>
      <c r="H14152" s="2">
        <f t="shared" si="885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tr">
        <f t="shared" si="887"/>
        <v>loss</v>
      </c>
      <c r="P14152" s="2" t="s">
        <v>48</v>
      </c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886"/>
        <v>Good Sales</v>
      </c>
      <c r="F14153" s="2">
        <v>0.08</v>
      </c>
      <c r="G14153" s="2">
        <f t="shared" si="884"/>
        <v>69.525600000000011</v>
      </c>
      <c r="H14153" s="2">
        <f t="shared" si="885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tr">
        <f t="shared" si="887"/>
        <v>loss</v>
      </c>
      <c r="P14153" s="2" t="s">
        <v>28</v>
      </c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886"/>
        <v>Good Sales</v>
      </c>
      <c r="F14154" s="2">
        <v>0.19</v>
      </c>
      <c r="G14154" s="2">
        <f t="shared" si="884"/>
        <v>744.85889999999995</v>
      </c>
      <c r="H14154" s="2">
        <f t="shared" si="885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tr">
        <f t="shared" si="887"/>
        <v>profit</v>
      </c>
      <c r="P14154" s="2" t="s">
        <v>39</v>
      </c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886"/>
        <v>Good Sales</v>
      </c>
      <c r="F14155" s="2">
        <v>0.05</v>
      </c>
      <c r="G14155" s="2">
        <f t="shared" si="884"/>
        <v>100.62450000000001</v>
      </c>
      <c r="H14155" s="2">
        <f t="shared" si="885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tr">
        <f t="shared" si="887"/>
        <v>loss</v>
      </c>
      <c r="P14155" s="2" t="s">
        <v>34</v>
      </c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886"/>
        <v>Good Sales</v>
      </c>
      <c r="F14156" s="2">
        <v>0.25</v>
      </c>
      <c r="G14156" s="2">
        <f t="shared" si="884"/>
        <v>1188.0074999999999</v>
      </c>
      <c r="H14156" s="2">
        <f t="shared" si="885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tr">
        <f t="shared" si="887"/>
        <v>loss</v>
      </c>
      <c r="P14156" s="2" t="s">
        <v>34</v>
      </c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886"/>
        <v>Good Sales</v>
      </c>
      <c r="F14157" s="2">
        <v>0.47</v>
      </c>
      <c r="G14157" s="2">
        <f t="shared" si="884"/>
        <v>2218.6115</v>
      </c>
      <c r="H14157" s="2">
        <f t="shared" si="885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tr">
        <f t="shared" si="887"/>
        <v>profit</v>
      </c>
      <c r="P14157" s="2" t="s">
        <v>28</v>
      </c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886"/>
        <v>Good Sales</v>
      </c>
      <c r="F14158" s="2">
        <v>0.17</v>
      </c>
      <c r="G14158" s="2">
        <f t="shared" si="884"/>
        <v>594.67020000000002</v>
      </c>
      <c r="H14158" s="2">
        <f t="shared" si="885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tr">
        <f t="shared" si="887"/>
        <v>loss</v>
      </c>
      <c r="P14158" s="2" t="s">
        <v>34</v>
      </c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886"/>
        <v>Good Sales</v>
      </c>
      <c r="F14159" s="2">
        <v>0.02</v>
      </c>
      <c r="G14159" s="2">
        <f t="shared" si="884"/>
        <v>51.056800000000003</v>
      </c>
      <c r="H14159" s="2">
        <f t="shared" si="885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tr">
        <f t="shared" si="887"/>
        <v>loss</v>
      </c>
      <c r="P14159" s="2" t="s">
        <v>28</v>
      </c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886"/>
        <v>Good Sales</v>
      </c>
      <c r="F14160" s="2">
        <v>0.3</v>
      </c>
      <c r="G14160" s="2">
        <f t="shared" si="884"/>
        <v>316.60199999999998</v>
      </c>
      <c r="H14160" s="2">
        <f t="shared" si="885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tr">
        <f t="shared" si="887"/>
        <v>loss</v>
      </c>
      <c r="P14160" s="2" t="s">
        <v>28</v>
      </c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886"/>
        <v>Good Sales</v>
      </c>
      <c r="F14161" s="2">
        <v>0.32</v>
      </c>
      <c r="G14161" s="2">
        <f t="shared" si="884"/>
        <v>1415.5904</v>
      </c>
      <c r="H14161" s="2">
        <f t="shared" si="885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tr">
        <f t="shared" si="887"/>
        <v>loss</v>
      </c>
      <c r="P14161" s="2" t="s">
        <v>28</v>
      </c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886"/>
        <v>concerning</v>
      </c>
      <c r="F14162" s="2">
        <v>0.24</v>
      </c>
      <c r="G14162" s="2">
        <f t="shared" si="884"/>
        <v>120.42959999999999</v>
      </c>
      <c r="H14162" s="2">
        <f t="shared" si="885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tr">
        <f t="shared" si="887"/>
        <v>loss</v>
      </c>
      <c r="P14162" s="2" t="s">
        <v>34</v>
      </c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886"/>
        <v>Good Sales</v>
      </c>
      <c r="F14163" s="2">
        <v>0.2</v>
      </c>
      <c r="G14163" s="2">
        <f t="shared" si="884"/>
        <v>382.94400000000002</v>
      </c>
      <c r="H14163" s="2">
        <f t="shared" si="885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tr">
        <f t="shared" si="887"/>
        <v>loss</v>
      </c>
      <c r="P14163" s="2" t="s">
        <v>48</v>
      </c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886"/>
        <v>Good Sales</v>
      </c>
      <c r="F14164" s="2">
        <v>0.45</v>
      </c>
      <c r="G14164" s="2">
        <f t="shared" si="884"/>
        <v>748.88100000000009</v>
      </c>
      <c r="H14164" s="2">
        <f t="shared" si="885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tr">
        <f t="shared" si="887"/>
        <v>loss</v>
      </c>
      <c r="P14164" s="2" t="s">
        <v>23</v>
      </c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886"/>
        <v>Good Sales</v>
      </c>
      <c r="F14165" s="2">
        <v>0.47</v>
      </c>
      <c r="G14165" s="2">
        <f t="shared" si="884"/>
        <v>2254.261</v>
      </c>
      <c r="H14165" s="2">
        <f t="shared" si="885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tr">
        <f t="shared" si="887"/>
        <v>profit</v>
      </c>
      <c r="P14165" s="2" t="s">
        <v>23</v>
      </c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886"/>
        <v>concerning</v>
      </c>
      <c r="F14166" s="2">
        <v>0.34</v>
      </c>
      <c r="G14166" s="2">
        <f t="shared" si="884"/>
        <v>230.7818</v>
      </c>
      <c r="H14166" s="2">
        <f t="shared" si="885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tr">
        <f t="shared" si="887"/>
        <v>loss</v>
      </c>
      <c r="P14166" s="2" t="s">
        <v>23</v>
      </c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886"/>
        <v>Good Sales</v>
      </c>
      <c r="F14167" s="2">
        <v>0.25</v>
      </c>
      <c r="G14167" s="2">
        <f t="shared" si="884"/>
        <v>1115.4324999999999</v>
      </c>
      <c r="H14167" s="2">
        <f t="shared" si="885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tr">
        <f t="shared" si="887"/>
        <v>profit</v>
      </c>
      <c r="P14167" s="2" t="s">
        <v>48</v>
      </c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886"/>
        <v>Good Sales</v>
      </c>
      <c r="F14168" s="2">
        <v>0.03</v>
      </c>
      <c r="G14168" s="2">
        <f t="shared" si="884"/>
        <v>70.0959</v>
      </c>
      <c r="H14168" s="2">
        <f t="shared" si="885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tr">
        <f t="shared" si="887"/>
        <v>loss</v>
      </c>
      <c r="P14168" s="2" t="s">
        <v>34</v>
      </c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886"/>
        <v>concerning</v>
      </c>
      <c r="F14169" s="2">
        <v>0.15</v>
      </c>
      <c r="G14169" s="2">
        <f t="shared" si="884"/>
        <v>49.911000000000001</v>
      </c>
      <c r="H14169" s="2">
        <f t="shared" si="885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tr">
        <f t="shared" si="887"/>
        <v>loss</v>
      </c>
      <c r="P14169" s="2" t="s">
        <v>28</v>
      </c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886"/>
        <v>Good Sales</v>
      </c>
      <c r="F14170" s="2">
        <v>0.14000000000000001</v>
      </c>
      <c r="G14170" s="2">
        <f t="shared" si="884"/>
        <v>514.00300000000004</v>
      </c>
      <c r="H14170" s="2">
        <f t="shared" si="885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tr">
        <f t="shared" si="887"/>
        <v>loss</v>
      </c>
      <c r="P14170" s="2" t="s">
        <v>28</v>
      </c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886"/>
        <v>concerning</v>
      </c>
      <c r="F14171" s="2">
        <v>0.03</v>
      </c>
      <c r="G14171" s="2">
        <f t="shared" si="884"/>
        <v>17.829299999999996</v>
      </c>
      <c r="H14171" s="2">
        <f t="shared" si="885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tr">
        <f t="shared" si="887"/>
        <v>loss</v>
      </c>
      <c r="P14171" s="2" t="s">
        <v>23</v>
      </c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886"/>
        <v>Good Sales</v>
      </c>
      <c r="F14172" s="2">
        <v>0.42</v>
      </c>
      <c r="G14172" s="2">
        <f t="shared" si="884"/>
        <v>529.75439999999992</v>
      </c>
      <c r="H14172" s="2">
        <f t="shared" si="885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tr">
        <f t="shared" si="887"/>
        <v>loss</v>
      </c>
      <c r="P14172" s="2" t="s">
        <v>48</v>
      </c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886"/>
        <v>Good Sales</v>
      </c>
      <c r="F14173" s="2">
        <v>0.43</v>
      </c>
      <c r="G14173" s="2">
        <f t="shared" si="884"/>
        <v>1728.0281</v>
      </c>
      <c r="H14173" s="2">
        <f t="shared" si="885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tr">
        <f t="shared" si="887"/>
        <v>profit</v>
      </c>
      <c r="P14173" s="2" t="s">
        <v>17</v>
      </c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886"/>
        <v>Good Sales</v>
      </c>
      <c r="F14174" s="2">
        <v>0.46</v>
      </c>
      <c r="G14174" s="2">
        <f t="shared" si="884"/>
        <v>394.76740000000007</v>
      </c>
      <c r="H14174" s="2">
        <f t="shared" si="885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tr">
        <f t="shared" si="887"/>
        <v>loss</v>
      </c>
      <c r="P14174" s="2" t="s">
        <v>23</v>
      </c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886"/>
        <v>Good Sales</v>
      </c>
      <c r="F14175" s="2">
        <v>0.37</v>
      </c>
      <c r="G14175" s="2">
        <f t="shared" si="884"/>
        <v>627.07600000000002</v>
      </c>
      <c r="H14175" s="2">
        <f t="shared" si="885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tr">
        <f t="shared" si="887"/>
        <v>loss</v>
      </c>
      <c r="P14175" s="2" t="s">
        <v>39</v>
      </c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886"/>
        <v>Good Sales</v>
      </c>
      <c r="F14176" s="2">
        <v>0.36</v>
      </c>
      <c r="G14176" s="2">
        <f t="shared" si="884"/>
        <v>672.80039999999997</v>
      </c>
      <c r="H14176" s="2">
        <f t="shared" si="885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tr">
        <f t="shared" si="887"/>
        <v>loss</v>
      </c>
      <c r="P14176" s="2" t="s">
        <v>28</v>
      </c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886"/>
        <v>Good Sales</v>
      </c>
      <c r="F14177" s="2">
        <v>0.24</v>
      </c>
      <c r="G14177" s="2">
        <f t="shared" si="884"/>
        <v>716.43119999999999</v>
      </c>
      <c r="H14177" s="2">
        <f t="shared" si="885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tr">
        <f t="shared" si="887"/>
        <v>loss</v>
      </c>
      <c r="P14177" s="2" t="s">
        <v>34</v>
      </c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886"/>
        <v>Good Sales</v>
      </c>
      <c r="F14178" s="2">
        <v>0.43</v>
      </c>
      <c r="G14178" s="2">
        <f t="shared" si="884"/>
        <v>1707.3880999999999</v>
      </c>
      <c r="H14178" s="2">
        <f t="shared" si="885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tr">
        <f t="shared" si="887"/>
        <v>profit</v>
      </c>
      <c r="P14178" s="2" t="s">
        <v>48</v>
      </c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886"/>
        <v>Good Sales</v>
      </c>
      <c r="F14179" s="2">
        <v>0.26</v>
      </c>
      <c r="G14179" s="2">
        <f t="shared" si="884"/>
        <v>320.0548</v>
      </c>
      <c r="H14179" s="2">
        <f t="shared" si="885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tr">
        <f t="shared" si="887"/>
        <v>loss</v>
      </c>
      <c r="P14179" s="2" t="s">
        <v>17</v>
      </c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886"/>
        <v>Good Sales</v>
      </c>
      <c r="F14180" s="2">
        <v>0.01</v>
      </c>
      <c r="G14180" s="2">
        <f t="shared" si="884"/>
        <v>11.083399999999999</v>
      </c>
      <c r="H14180" s="2">
        <f t="shared" si="885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tr">
        <f t="shared" si="887"/>
        <v>loss</v>
      </c>
      <c r="P14180" s="2" t="s">
        <v>39</v>
      </c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886"/>
        <v>Good Sales</v>
      </c>
      <c r="F14181" s="2">
        <v>0.28999999999999998</v>
      </c>
      <c r="G14181" s="2">
        <f t="shared" si="884"/>
        <v>344.32279999999997</v>
      </c>
      <c r="H14181" s="2">
        <f t="shared" si="885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tr">
        <f t="shared" si="887"/>
        <v>loss</v>
      </c>
      <c r="P14181" s="2" t="s">
        <v>34</v>
      </c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886"/>
        <v>Good Sales</v>
      </c>
      <c r="F14182" s="2">
        <v>0.2</v>
      </c>
      <c r="G14182" s="2">
        <f t="shared" si="884"/>
        <v>393.98</v>
      </c>
      <c r="H14182" s="2">
        <f t="shared" si="885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tr">
        <f t="shared" si="887"/>
        <v>loss</v>
      </c>
      <c r="P14182" s="2" t="s">
        <v>17</v>
      </c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886"/>
        <v>Good Sales</v>
      </c>
      <c r="F14183" s="2">
        <v>0.26</v>
      </c>
      <c r="G14183" s="2">
        <f t="shared" si="884"/>
        <v>707.72260000000006</v>
      </c>
      <c r="H14183" s="2">
        <f t="shared" si="885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tr">
        <f t="shared" si="887"/>
        <v>loss</v>
      </c>
      <c r="P14183" s="2" t="s">
        <v>28</v>
      </c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886"/>
        <v>concerning</v>
      </c>
      <c r="F14184" s="2">
        <v>0.22</v>
      </c>
      <c r="G14184" s="2">
        <f t="shared" si="884"/>
        <v>36.493600000000001</v>
      </c>
      <c r="H14184" s="2">
        <f t="shared" si="885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tr">
        <f t="shared" si="887"/>
        <v>loss</v>
      </c>
      <c r="P14184" s="2" t="s">
        <v>23</v>
      </c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886"/>
        <v>Good Sales</v>
      </c>
      <c r="F14185" s="2">
        <v>0.25</v>
      </c>
      <c r="G14185" s="2">
        <f t="shared" si="884"/>
        <v>980.86500000000001</v>
      </c>
      <c r="H14185" s="2">
        <f t="shared" si="885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tr">
        <f t="shared" si="887"/>
        <v>loss</v>
      </c>
      <c r="P14185" s="2" t="s">
        <v>34</v>
      </c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886"/>
        <v>Good Sales</v>
      </c>
      <c r="F14186" s="2">
        <v>0.05</v>
      </c>
      <c r="G14186" s="2">
        <f t="shared" si="884"/>
        <v>232.0455</v>
      </c>
      <c r="H14186" s="2">
        <f t="shared" si="885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tr">
        <f t="shared" si="887"/>
        <v>loss</v>
      </c>
      <c r="P14186" s="2" t="s">
        <v>48</v>
      </c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886"/>
        <v>Good Sales</v>
      </c>
      <c r="F14187" s="2">
        <v>0.01</v>
      </c>
      <c r="G14187" s="2">
        <f t="shared" si="884"/>
        <v>42.332500000000003</v>
      </c>
      <c r="H14187" s="2">
        <f t="shared" si="885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tr">
        <f t="shared" si="887"/>
        <v>loss</v>
      </c>
      <c r="P14187" s="2" t="s">
        <v>34</v>
      </c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886"/>
        <v>concerning</v>
      </c>
      <c r="F14188" s="2">
        <v>0.17</v>
      </c>
      <c r="G14188" s="2">
        <f t="shared" si="884"/>
        <v>47.974000000000004</v>
      </c>
      <c r="H14188" s="2">
        <f t="shared" si="885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tr">
        <f t="shared" si="887"/>
        <v>loss</v>
      </c>
      <c r="P14188" s="2" t="s">
        <v>34</v>
      </c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886"/>
        <v>Good Sales</v>
      </c>
      <c r="F14189" s="2">
        <v>0.13</v>
      </c>
      <c r="G14189" s="2">
        <f t="shared" si="884"/>
        <v>347.10910000000001</v>
      </c>
      <c r="H14189" s="2">
        <f t="shared" si="885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tr">
        <f t="shared" si="887"/>
        <v>loss</v>
      </c>
      <c r="P14189" s="2" t="s">
        <v>17</v>
      </c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886"/>
        <v>Good Sales</v>
      </c>
      <c r="F14190" s="2">
        <v>0.13</v>
      </c>
      <c r="G14190" s="2">
        <f t="shared" si="884"/>
        <v>531.53489999999999</v>
      </c>
      <c r="H14190" s="2">
        <f t="shared" si="885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tr">
        <f t="shared" si="887"/>
        <v>profit</v>
      </c>
      <c r="P14190" s="2" t="s">
        <v>23</v>
      </c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886"/>
        <v>Good Sales</v>
      </c>
      <c r="F14191" s="2">
        <v>0.47</v>
      </c>
      <c r="G14191" s="2">
        <f t="shared" si="884"/>
        <v>839.49519999999995</v>
      </c>
      <c r="H14191" s="2">
        <f t="shared" si="885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tr">
        <f t="shared" si="887"/>
        <v>loss</v>
      </c>
      <c r="P14191" s="2" t="s">
        <v>17</v>
      </c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886"/>
        <v>Good Sales</v>
      </c>
      <c r="F14192" s="2">
        <v>0.41</v>
      </c>
      <c r="G14192" s="2">
        <f t="shared" si="884"/>
        <v>1843.1467999999998</v>
      </c>
      <c r="H14192" s="2">
        <f t="shared" si="885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tr">
        <f t="shared" si="887"/>
        <v>profit</v>
      </c>
      <c r="P14192" s="2" t="s">
        <v>28</v>
      </c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886"/>
        <v>Good Sales</v>
      </c>
      <c r="F14193" s="2">
        <v>0.01</v>
      </c>
      <c r="G14193" s="2">
        <f t="shared" si="884"/>
        <v>44.457100000000004</v>
      </c>
      <c r="H14193" s="2">
        <f t="shared" si="885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tr">
        <f t="shared" si="887"/>
        <v>profit</v>
      </c>
      <c r="P14193" s="2" t="s">
        <v>23</v>
      </c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886"/>
        <v>concerning</v>
      </c>
      <c r="F14194" s="2">
        <v>0</v>
      </c>
      <c r="G14194" s="2">
        <f t="shared" si="884"/>
        <v>0</v>
      </c>
      <c r="H14194" s="2">
        <f t="shared" si="885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tr">
        <f t="shared" si="887"/>
        <v>loss</v>
      </c>
      <c r="P14194" s="2" t="s">
        <v>48</v>
      </c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886"/>
        <v>Good Sales</v>
      </c>
      <c r="F14195" s="2">
        <v>0.39</v>
      </c>
      <c r="G14195" s="2">
        <f t="shared" si="884"/>
        <v>982.32810000000006</v>
      </c>
      <c r="H14195" s="2">
        <f t="shared" si="885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tr">
        <f t="shared" si="887"/>
        <v>loss</v>
      </c>
      <c r="P14195" s="2" t="s">
        <v>48</v>
      </c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886"/>
        <v>concerning</v>
      </c>
      <c r="F14196" s="2">
        <v>0.49</v>
      </c>
      <c r="G14196" s="2">
        <f t="shared" si="884"/>
        <v>110.62730000000001</v>
      </c>
      <c r="H14196" s="2">
        <f t="shared" si="885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tr">
        <f t="shared" si="887"/>
        <v>loss</v>
      </c>
      <c r="P14196" s="2" t="s">
        <v>48</v>
      </c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886"/>
        <v>Good Sales</v>
      </c>
      <c r="F14197" s="2">
        <v>0.23</v>
      </c>
      <c r="G14197" s="2">
        <f t="shared" si="884"/>
        <v>340.65530000000001</v>
      </c>
      <c r="H14197" s="2">
        <f t="shared" si="885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tr">
        <f t="shared" si="887"/>
        <v>loss</v>
      </c>
      <c r="P14197" s="2" t="s">
        <v>39</v>
      </c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886"/>
        <v>Good Sales</v>
      </c>
      <c r="F14198" s="2">
        <v>0.22</v>
      </c>
      <c r="G14198" s="2">
        <f t="shared" si="884"/>
        <v>897.19959999999992</v>
      </c>
      <c r="H14198" s="2">
        <f t="shared" si="885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tr">
        <f t="shared" si="887"/>
        <v>loss</v>
      </c>
      <c r="P14198" s="2" t="s">
        <v>23</v>
      </c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886"/>
        <v>Good Sales</v>
      </c>
      <c r="F14199" s="2">
        <v>0.14000000000000001</v>
      </c>
      <c r="G14199" s="2">
        <f t="shared" si="884"/>
        <v>682.94659999999999</v>
      </c>
      <c r="H14199" s="2">
        <f t="shared" si="885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tr">
        <f t="shared" si="887"/>
        <v>profit</v>
      </c>
      <c r="P14199" s="2" t="s">
        <v>48</v>
      </c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886"/>
        <v>Good Sales</v>
      </c>
      <c r="F14200" s="2">
        <v>0.33</v>
      </c>
      <c r="G14200" s="2">
        <f t="shared" si="884"/>
        <v>1509.8424</v>
      </c>
      <c r="H14200" s="2">
        <f t="shared" si="885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tr">
        <f t="shared" si="887"/>
        <v>profit</v>
      </c>
      <c r="P14200" s="2" t="s">
        <v>34</v>
      </c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886"/>
        <v>concerning</v>
      </c>
      <c r="F14201" s="2">
        <v>0.24</v>
      </c>
      <c r="G14201" s="2">
        <f t="shared" si="884"/>
        <v>74.073599999999999</v>
      </c>
      <c r="H14201" s="2">
        <f t="shared" si="885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tr">
        <f t="shared" si="887"/>
        <v>loss</v>
      </c>
      <c r="P14201" s="2" t="s">
        <v>34</v>
      </c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886"/>
        <v>Good Sales</v>
      </c>
      <c r="F14202" s="2">
        <v>0.08</v>
      </c>
      <c r="G14202" s="2">
        <f t="shared" si="884"/>
        <v>371.27839999999998</v>
      </c>
      <c r="H14202" s="2">
        <f t="shared" si="885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tr">
        <f t="shared" si="887"/>
        <v>profit</v>
      </c>
      <c r="P14202" s="2" t="s">
        <v>34</v>
      </c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886"/>
        <v>Good Sales</v>
      </c>
      <c r="F14203" s="2">
        <v>0.24</v>
      </c>
      <c r="G14203" s="2">
        <f t="shared" si="884"/>
        <v>991.4351999999999</v>
      </c>
      <c r="H14203" s="2">
        <f t="shared" si="885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tr">
        <f t="shared" si="887"/>
        <v>loss</v>
      </c>
      <c r="P14203" s="2" t="s">
        <v>39</v>
      </c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886"/>
        <v>Good Sales</v>
      </c>
      <c r="F14204" s="2">
        <v>0.19</v>
      </c>
      <c r="G14204" s="2">
        <f t="shared" si="884"/>
        <v>826.8306</v>
      </c>
      <c r="H14204" s="2">
        <f t="shared" si="885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tr">
        <f t="shared" si="887"/>
        <v>profit</v>
      </c>
      <c r="P14204" s="2" t="s">
        <v>23</v>
      </c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886"/>
        <v>Good Sales</v>
      </c>
      <c r="F14205" s="2">
        <v>0.44</v>
      </c>
      <c r="G14205" s="2">
        <f t="shared" si="884"/>
        <v>2016.3659999999998</v>
      </c>
      <c r="H14205" s="2">
        <f t="shared" si="885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tr">
        <f t="shared" si="887"/>
        <v>profit</v>
      </c>
      <c r="P14205" s="2" t="s">
        <v>34</v>
      </c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886"/>
        <v>Good Sales</v>
      </c>
      <c r="F14206" s="2">
        <v>0.39</v>
      </c>
      <c r="G14206" s="2">
        <f t="shared" si="884"/>
        <v>971.91120000000001</v>
      </c>
      <c r="H14206" s="2">
        <f t="shared" si="885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tr">
        <f t="shared" si="887"/>
        <v>loss</v>
      </c>
      <c r="P14206" s="2" t="s">
        <v>17</v>
      </c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886"/>
        <v>Good Sales</v>
      </c>
      <c r="F14207" s="2">
        <v>0.35</v>
      </c>
      <c r="G14207" s="2">
        <f t="shared" si="884"/>
        <v>397.23949999999996</v>
      </c>
      <c r="H14207" s="2">
        <f t="shared" si="885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tr">
        <f t="shared" si="887"/>
        <v>loss</v>
      </c>
      <c r="P14207" s="2" t="s">
        <v>39</v>
      </c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886"/>
        <v>concerning</v>
      </c>
      <c r="F14208" s="2">
        <v>0.16</v>
      </c>
      <c r="G14208" s="2">
        <f t="shared" si="884"/>
        <v>32.483200000000004</v>
      </c>
      <c r="H14208" s="2">
        <f t="shared" si="885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tr">
        <f t="shared" si="887"/>
        <v>loss</v>
      </c>
      <c r="P14208" s="2" t="s">
        <v>17</v>
      </c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886"/>
        <v>concerning</v>
      </c>
      <c r="F14209" s="2">
        <v>7.0000000000000007E-2</v>
      </c>
      <c r="G14209" s="2">
        <f t="shared" si="884"/>
        <v>15.077300000000001</v>
      </c>
      <c r="H14209" s="2">
        <f t="shared" si="885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tr">
        <f t="shared" si="887"/>
        <v>loss</v>
      </c>
      <c r="P14209" s="2" t="s">
        <v>39</v>
      </c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886"/>
        <v>Good Sales</v>
      </c>
      <c r="F14210" s="2">
        <v>0.43</v>
      </c>
      <c r="G14210" s="2">
        <f t="shared" ref="G14210:G14273" si="888">D14210*F14210</f>
        <v>1396.7733000000001</v>
      </c>
      <c r="H14210" s="2">
        <f t="shared" ref="H14210:H14273" si="889">D14210-G14210</f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tr">
        <f t="shared" si="887"/>
        <v>loss</v>
      </c>
      <c r="P14210" s="2" t="s">
        <v>34</v>
      </c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890">IF(D14211&gt;800,"Good Sales","concerning")</f>
        <v>Good Sales</v>
      </c>
      <c r="F14211" s="2">
        <v>0.17</v>
      </c>
      <c r="G14211" s="2">
        <f t="shared" si="888"/>
        <v>297.95390000000003</v>
      </c>
      <c r="H14211" s="2">
        <f t="shared" si="889"/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tr">
        <f t="shared" ref="O14211:O14274" si="891">IF(N14211&gt;800,"profit","loss")</f>
        <v>loss</v>
      </c>
      <c r="P14211" s="2" t="s">
        <v>28</v>
      </c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890"/>
        <v>Good Sales</v>
      </c>
      <c r="F14212" s="2">
        <v>0.3</v>
      </c>
      <c r="G14212" s="2">
        <f t="shared" si="888"/>
        <v>758.96699999999998</v>
      </c>
      <c r="H14212" s="2">
        <f t="shared" si="889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tr">
        <f t="shared" si="891"/>
        <v>loss</v>
      </c>
      <c r="P14212" s="2" t="s">
        <v>48</v>
      </c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890"/>
        <v>concerning</v>
      </c>
      <c r="F14213" s="2">
        <v>0.3</v>
      </c>
      <c r="G14213" s="2">
        <f t="shared" si="888"/>
        <v>223.06199999999998</v>
      </c>
      <c r="H14213" s="2">
        <f t="shared" si="889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tr">
        <f t="shared" si="891"/>
        <v>loss</v>
      </c>
      <c r="P14213" s="2" t="s">
        <v>48</v>
      </c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890"/>
        <v>Good Sales</v>
      </c>
      <c r="F14214" s="2">
        <v>0.46</v>
      </c>
      <c r="G14214" s="2">
        <f t="shared" si="888"/>
        <v>2244.8092000000001</v>
      </c>
      <c r="H14214" s="2">
        <f t="shared" si="889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tr">
        <f t="shared" si="891"/>
        <v>profit</v>
      </c>
      <c r="P14214" s="2" t="s">
        <v>23</v>
      </c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890"/>
        <v>concerning</v>
      </c>
      <c r="F14215" s="2">
        <v>0.09</v>
      </c>
      <c r="G14215" s="2">
        <f t="shared" si="888"/>
        <v>66.3048</v>
      </c>
      <c r="H14215" s="2">
        <f t="shared" si="889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tr">
        <f t="shared" si="891"/>
        <v>loss</v>
      </c>
      <c r="P14215" s="2" t="s">
        <v>48</v>
      </c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890"/>
        <v>Good Sales</v>
      </c>
      <c r="F14216" s="2">
        <v>0.39</v>
      </c>
      <c r="G14216" s="2">
        <f t="shared" si="888"/>
        <v>889.0245000000001</v>
      </c>
      <c r="H14216" s="2">
        <f t="shared" si="889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tr">
        <f t="shared" si="891"/>
        <v>loss</v>
      </c>
      <c r="P14216" s="2" t="s">
        <v>23</v>
      </c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890"/>
        <v>Good Sales</v>
      </c>
      <c r="F14217" s="2">
        <v>0.23</v>
      </c>
      <c r="G14217" s="2">
        <f t="shared" si="888"/>
        <v>522.65890000000002</v>
      </c>
      <c r="H14217" s="2">
        <f t="shared" si="889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tr">
        <f t="shared" si="891"/>
        <v>loss</v>
      </c>
      <c r="P14217" s="2" t="s">
        <v>48</v>
      </c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890"/>
        <v>concerning</v>
      </c>
      <c r="F14218" s="2">
        <v>0.09</v>
      </c>
      <c r="G14218" s="2">
        <f t="shared" si="888"/>
        <v>12.809700000000001</v>
      </c>
      <c r="H14218" s="2">
        <f t="shared" si="889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tr">
        <f t="shared" si="891"/>
        <v>loss</v>
      </c>
      <c r="P14218" s="2" t="s">
        <v>17</v>
      </c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890"/>
        <v>Good Sales</v>
      </c>
      <c r="F14219" s="2">
        <v>0.42</v>
      </c>
      <c r="G14219" s="2">
        <f t="shared" si="888"/>
        <v>1416.3281999999999</v>
      </c>
      <c r="H14219" s="2">
        <f t="shared" si="889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tr">
        <f t="shared" si="891"/>
        <v>loss</v>
      </c>
      <c r="P14219" s="2" t="s">
        <v>48</v>
      </c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890"/>
        <v>Good Sales</v>
      </c>
      <c r="F14220" s="2">
        <v>0.41</v>
      </c>
      <c r="G14220" s="2">
        <f t="shared" si="888"/>
        <v>1122.2643</v>
      </c>
      <c r="H14220" s="2">
        <f t="shared" si="889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tr">
        <f t="shared" si="891"/>
        <v>loss</v>
      </c>
      <c r="P14220" s="2" t="s">
        <v>48</v>
      </c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890"/>
        <v>Good Sales</v>
      </c>
      <c r="F14221" s="2">
        <v>0.02</v>
      </c>
      <c r="G14221" s="2">
        <f t="shared" si="888"/>
        <v>50.754600000000003</v>
      </c>
      <c r="H14221" s="2">
        <f t="shared" si="889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tr">
        <f t="shared" si="891"/>
        <v>loss</v>
      </c>
      <c r="P14221" s="2" t="s">
        <v>28</v>
      </c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890"/>
        <v>Good Sales</v>
      </c>
      <c r="F14222" s="2">
        <v>0.35</v>
      </c>
      <c r="G14222" s="2">
        <f t="shared" si="888"/>
        <v>1438.0169999999998</v>
      </c>
      <c r="H14222" s="2">
        <f t="shared" si="889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tr">
        <f t="shared" si="891"/>
        <v>profit</v>
      </c>
      <c r="P14222" s="2" t="s">
        <v>17</v>
      </c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890"/>
        <v>Good Sales</v>
      </c>
      <c r="F14223" s="2">
        <v>0.08</v>
      </c>
      <c r="G14223" s="2">
        <f t="shared" si="888"/>
        <v>102.5256</v>
      </c>
      <c r="H14223" s="2">
        <f t="shared" si="889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tr">
        <f t="shared" si="891"/>
        <v>loss</v>
      </c>
      <c r="P14223" s="2" t="s">
        <v>48</v>
      </c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890"/>
        <v>Good Sales</v>
      </c>
      <c r="F14224" s="2">
        <v>0.31</v>
      </c>
      <c r="G14224" s="2">
        <f t="shared" si="888"/>
        <v>1339.0047</v>
      </c>
      <c r="H14224" s="2">
        <f t="shared" si="889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tr">
        <f t="shared" si="891"/>
        <v>loss</v>
      </c>
      <c r="P14224" s="2" t="s">
        <v>39</v>
      </c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890"/>
        <v>Good Sales</v>
      </c>
      <c r="F14225" s="2">
        <v>0.32</v>
      </c>
      <c r="G14225" s="2">
        <f t="shared" si="888"/>
        <v>1387.9744000000001</v>
      </c>
      <c r="H14225" s="2">
        <f t="shared" si="889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tr">
        <f t="shared" si="891"/>
        <v>loss</v>
      </c>
      <c r="P14225" s="2" t="s">
        <v>23</v>
      </c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890"/>
        <v>Good Sales</v>
      </c>
      <c r="F14226" s="2">
        <v>0.33</v>
      </c>
      <c r="G14226" s="2">
        <f t="shared" si="888"/>
        <v>1370.0379</v>
      </c>
      <c r="H14226" s="2">
        <f t="shared" si="889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tr">
        <f t="shared" si="891"/>
        <v>loss</v>
      </c>
      <c r="P14226" s="2" t="s">
        <v>17</v>
      </c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890"/>
        <v>Good Sales</v>
      </c>
      <c r="F14227" s="2">
        <v>0.06</v>
      </c>
      <c r="G14227" s="2">
        <f t="shared" si="888"/>
        <v>106.371</v>
      </c>
      <c r="H14227" s="2">
        <f t="shared" si="889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tr">
        <f t="shared" si="891"/>
        <v>loss</v>
      </c>
      <c r="P14227" s="2" t="s">
        <v>23</v>
      </c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890"/>
        <v>Good Sales</v>
      </c>
      <c r="F14228" s="2">
        <v>0.3</v>
      </c>
      <c r="G14228" s="2">
        <f t="shared" si="888"/>
        <v>268.959</v>
      </c>
      <c r="H14228" s="2">
        <f t="shared" si="889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tr">
        <f t="shared" si="891"/>
        <v>loss</v>
      </c>
      <c r="P14228" s="2" t="s">
        <v>39</v>
      </c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890"/>
        <v>Good Sales</v>
      </c>
      <c r="F14229" s="2">
        <v>0.05</v>
      </c>
      <c r="G14229" s="2">
        <f t="shared" si="888"/>
        <v>121.41849999999999</v>
      </c>
      <c r="H14229" s="2">
        <f t="shared" si="889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tr">
        <f t="shared" si="891"/>
        <v>loss</v>
      </c>
      <c r="P14229" s="2" t="s">
        <v>17</v>
      </c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890"/>
        <v>Good Sales</v>
      </c>
      <c r="F14230" s="2">
        <v>0.37</v>
      </c>
      <c r="G14230" s="2">
        <f t="shared" si="888"/>
        <v>508.09140000000002</v>
      </c>
      <c r="H14230" s="2">
        <f t="shared" si="889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tr">
        <f t="shared" si="891"/>
        <v>loss</v>
      </c>
      <c r="P14230" s="2" t="s">
        <v>48</v>
      </c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890"/>
        <v>concerning</v>
      </c>
      <c r="F14231" s="2">
        <v>0.03</v>
      </c>
      <c r="G14231" s="2">
        <f t="shared" si="888"/>
        <v>10.6707</v>
      </c>
      <c r="H14231" s="2">
        <f t="shared" si="889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tr">
        <f t="shared" si="891"/>
        <v>loss</v>
      </c>
      <c r="P14231" s="2" t="s">
        <v>23</v>
      </c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890"/>
        <v>Good Sales</v>
      </c>
      <c r="F14232" s="2">
        <v>0.38</v>
      </c>
      <c r="G14232" s="2">
        <f t="shared" si="888"/>
        <v>558.37200000000007</v>
      </c>
      <c r="H14232" s="2">
        <f t="shared" si="889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tr">
        <f t="shared" si="891"/>
        <v>loss</v>
      </c>
      <c r="P14232" s="2" t="s">
        <v>34</v>
      </c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890"/>
        <v>Good Sales</v>
      </c>
      <c r="F14233" s="2">
        <v>0.44</v>
      </c>
      <c r="G14233" s="2">
        <f t="shared" si="888"/>
        <v>1055.4412</v>
      </c>
      <c r="H14233" s="2">
        <f t="shared" si="889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tr">
        <f t="shared" si="891"/>
        <v>loss</v>
      </c>
      <c r="P14233" s="2" t="s">
        <v>17</v>
      </c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890"/>
        <v>concerning</v>
      </c>
      <c r="F14234" s="2">
        <v>0.15</v>
      </c>
      <c r="G14234" s="2">
        <f t="shared" si="888"/>
        <v>97.86</v>
      </c>
      <c r="H14234" s="2">
        <f t="shared" si="889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tr">
        <f t="shared" si="891"/>
        <v>loss</v>
      </c>
      <c r="P14234" s="2" t="s">
        <v>23</v>
      </c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890"/>
        <v>Good Sales</v>
      </c>
      <c r="F14235" s="2">
        <v>0.39</v>
      </c>
      <c r="G14235" s="2">
        <f t="shared" si="888"/>
        <v>1843.6235999999999</v>
      </c>
      <c r="H14235" s="2">
        <f t="shared" si="889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tr">
        <f t="shared" si="891"/>
        <v>profit</v>
      </c>
      <c r="P14235" s="2" t="s">
        <v>23</v>
      </c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890"/>
        <v>Good Sales</v>
      </c>
      <c r="F14236" s="2">
        <v>0.21</v>
      </c>
      <c r="G14236" s="2">
        <f t="shared" si="888"/>
        <v>696.12900000000002</v>
      </c>
      <c r="H14236" s="2">
        <f t="shared" si="889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tr">
        <f t="shared" si="891"/>
        <v>loss</v>
      </c>
      <c r="P14236" s="2" t="s">
        <v>48</v>
      </c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890"/>
        <v>concerning</v>
      </c>
      <c r="F14237" s="2">
        <v>0.4</v>
      </c>
      <c r="G14237" s="2">
        <f t="shared" si="888"/>
        <v>307.22800000000007</v>
      </c>
      <c r="H14237" s="2">
        <f t="shared" si="889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tr">
        <f t="shared" si="891"/>
        <v>loss</v>
      </c>
      <c r="P14237" s="2" t="s">
        <v>17</v>
      </c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890"/>
        <v>Good Sales</v>
      </c>
      <c r="F14238" s="2">
        <v>0.34</v>
      </c>
      <c r="G14238" s="2">
        <f t="shared" si="888"/>
        <v>1386.8974000000001</v>
      </c>
      <c r="H14238" s="2">
        <f t="shared" si="889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tr">
        <f t="shared" si="891"/>
        <v>profit</v>
      </c>
      <c r="P14238" s="2" t="s">
        <v>17</v>
      </c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890"/>
        <v>Good Sales</v>
      </c>
      <c r="F14239" s="2">
        <v>0.14000000000000001</v>
      </c>
      <c r="G14239" s="2">
        <f t="shared" si="888"/>
        <v>650.66820000000007</v>
      </c>
      <c r="H14239" s="2">
        <f t="shared" si="889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tr">
        <f t="shared" si="891"/>
        <v>profit</v>
      </c>
      <c r="P14239" s="2" t="s">
        <v>39</v>
      </c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890"/>
        <v>Good Sales</v>
      </c>
      <c r="F14240" s="2">
        <v>0.1</v>
      </c>
      <c r="G14240" s="2">
        <f t="shared" si="888"/>
        <v>138.76400000000001</v>
      </c>
      <c r="H14240" s="2">
        <f t="shared" si="889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tr">
        <f t="shared" si="891"/>
        <v>loss</v>
      </c>
      <c r="P14240" s="2" t="s">
        <v>39</v>
      </c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890"/>
        <v>Good Sales</v>
      </c>
      <c r="F14241" s="2">
        <v>0.46</v>
      </c>
      <c r="G14241" s="2">
        <f t="shared" si="888"/>
        <v>368.89240000000007</v>
      </c>
      <c r="H14241" s="2">
        <f t="shared" si="889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tr">
        <f t="shared" si="891"/>
        <v>loss</v>
      </c>
      <c r="P14241" s="2" t="s">
        <v>23</v>
      </c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890"/>
        <v>Good Sales</v>
      </c>
      <c r="F14242" s="2">
        <v>0.42</v>
      </c>
      <c r="G14242" s="2">
        <f t="shared" si="888"/>
        <v>705.65460000000007</v>
      </c>
      <c r="H14242" s="2">
        <f t="shared" si="889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tr">
        <f t="shared" si="891"/>
        <v>loss</v>
      </c>
      <c r="P14242" s="2" t="s">
        <v>23</v>
      </c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890"/>
        <v>Good Sales</v>
      </c>
      <c r="F14243" s="2">
        <v>0.33</v>
      </c>
      <c r="G14243" s="2">
        <f t="shared" si="888"/>
        <v>1378.7466000000002</v>
      </c>
      <c r="H14243" s="2">
        <f t="shared" si="889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tr">
        <f t="shared" si="891"/>
        <v>loss</v>
      </c>
      <c r="P14243" s="2" t="s">
        <v>28</v>
      </c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890"/>
        <v>Good Sales</v>
      </c>
      <c r="F14244" s="2">
        <v>0.17</v>
      </c>
      <c r="G14244" s="2">
        <f t="shared" si="888"/>
        <v>162.85320000000002</v>
      </c>
      <c r="H14244" s="2">
        <f t="shared" si="889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tr">
        <f t="shared" si="891"/>
        <v>loss</v>
      </c>
      <c r="P14244" s="2" t="s">
        <v>39</v>
      </c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890"/>
        <v>Good Sales</v>
      </c>
      <c r="F14245" s="2">
        <v>0.26</v>
      </c>
      <c r="G14245" s="2">
        <f t="shared" si="888"/>
        <v>1018.888</v>
      </c>
      <c r="H14245" s="2">
        <f t="shared" si="889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tr">
        <f t="shared" si="891"/>
        <v>loss</v>
      </c>
      <c r="P14245" s="2" t="s">
        <v>23</v>
      </c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890"/>
        <v>Good Sales</v>
      </c>
      <c r="F14246" s="2">
        <v>0.28000000000000003</v>
      </c>
      <c r="G14246" s="2">
        <f t="shared" si="888"/>
        <v>1010.7132000000001</v>
      </c>
      <c r="H14246" s="2">
        <f t="shared" si="889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tr">
        <f t="shared" si="891"/>
        <v>loss</v>
      </c>
      <c r="P14246" s="2" t="s">
        <v>17</v>
      </c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890"/>
        <v>Good Sales</v>
      </c>
      <c r="F14247" s="2">
        <v>0.04</v>
      </c>
      <c r="G14247" s="2">
        <f t="shared" si="888"/>
        <v>131.66800000000001</v>
      </c>
      <c r="H14247" s="2">
        <f t="shared" si="889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tr">
        <f t="shared" si="891"/>
        <v>loss</v>
      </c>
      <c r="P14247" s="2" t="s">
        <v>34</v>
      </c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890"/>
        <v>Good Sales</v>
      </c>
      <c r="F14248" s="2">
        <v>0.49</v>
      </c>
      <c r="G14248" s="2">
        <f t="shared" si="888"/>
        <v>1089.3974000000001</v>
      </c>
      <c r="H14248" s="2">
        <f t="shared" si="889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tr">
        <f t="shared" si="891"/>
        <v>loss</v>
      </c>
      <c r="P14248" s="2" t="s">
        <v>39</v>
      </c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890"/>
        <v>Good Sales</v>
      </c>
      <c r="F14249" s="2">
        <v>0.05</v>
      </c>
      <c r="G14249" s="2">
        <f t="shared" si="888"/>
        <v>94.858500000000006</v>
      </c>
      <c r="H14249" s="2">
        <f t="shared" si="889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tr">
        <f t="shared" si="891"/>
        <v>loss</v>
      </c>
      <c r="P14249" s="2" t="s">
        <v>39</v>
      </c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890"/>
        <v>concerning</v>
      </c>
      <c r="F14250" s="2">
        <v>0.36</v>
      </c>
      <c r="G14250" s="2">
        <f t="shared" si="888"/>
        <v>186.39359999999999</v>
      </c>
      <c r="H14250" s="2">
        <f t="shared" si="889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tr">
        <f t="shared" si="891"/>
        <v>loss</v>
      </c>
      <c r="P14250" s="2" t="s">
        <v>34</v>
      </c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890"/>
        <v>Good Sales</v>
      </c>
      <c r="F14251" s="2">
        <v>0.25</v>
      </c>
      <c r="G14251" s="2">
        <f t="shared" si="888"/>
        <v>462.76</v>
      </c>
      <c r="H14251" s="2">
        <f t="shared" si="889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tr">
        <f t="shared" si="891"/>
        <v>loss</v>
      </c>
      <c r="P14251" s="2" t="s">
        <v>28</v>
      </c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890"/>
        <v>Good Sales</v>
      </c>
      <c r="F14252" s="2">
        <v>0.38</v>
      </c>
      <c r="G14252" s="2">
        <f t="shared" si="888"/>
        <v>1158.6276</v>
      </c>
      <c r="H14252" s="2">
        <f t="shared" si="889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tr">
        <f t="shared" si="891"/>
        <v>loss</v>
      </c>
      <c r="P14252" s="2" t="s">
        <v>28</v>
      </c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890"/>
        <v>Good Sales</v>
      </c>
      <c r="F14253" s="2">
        <v>0.13</v>
      </c>
      <c r="G14253" s="2">
        <f t="shared" si="888"/>
        <v>585.15989999999999</v>
      </c>
      <c r="H14253" s="2">
        <f t="shared" si="889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tr">
        <f t="shared" si="891"/>
        <v>loss</v>
      </c>
      <c r="P14253" s="2" t="s">
        <v>23</v>
      </c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890"/>
        <v>Good Sales</v>
      </c>
      <c r="F14254" s="2">
        <v>0.2</v>
      </c>
      <c r="G14254" s="2">
        <f t="shared" si="888"/>
        <v>836.4620000000001</v>
      </c>
      <c r="H14254" s="2">
        <f t="shared" si="889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tr">
        <f t="shared" si="891"/>
        <v>profit</v>
      </c>
      <c r="P14254" s="2" t="s">
        <v>23</v>
      </c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890"/>
        <v>concerning</v>
      </c>
      <c r="F14255" s="2">
        <v>0.26</v>
      </c>
      <c r="G14255" s="2">
        <f t="shared" si="888"/>
        <v>67.043600000000012</v>
      </c>
      <c r="H14255" s="2">
        <f t="shared" si="889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tr">
        <f t="shared" si="891"/>
        <v>loss</v>
      </c>
      <c r="P14255" s="2" t="s">
        <v>48</v>
      </c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890"/>
        <v>concerning</v>
      </c>
      <c r="F14256" s="2">
        <v>0.06</v>
      </c>
      <c r="G14256" s="2">
        <f t="shared" si="888"/>
        <v>46.825799999999994</v>
      </c>
      <c r="H14256" s="2">
        <f t="shared" si="889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tr">
        <f t="shared" si="891"/>
        <v>loss</v>
      </c>
      <c r="P14256" s="2" t="s">
        <v>39</v>
      </c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890"/>
        <v>Good Sales</v>
      </c>
      <c r="F14257" s="2">
        <v>0.43</v>
      </c>
      <c r="G14257" s="2">
        <f t="shared" si="888"/>
        <v>1830.7637</v>
      </c>
      <c r="H14257" s="2">
        <f t="shared" si="889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tr">
        <f t="shared" si="891"/>
        <v>loss</v>
      </c>
      <c r="P14257" s="2" t="s">
        <v>28</v>
      </c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890"/>
        <v>Good Sales</v>
      </c>
      <c r="F14258" s="2">
        <v>0.5</v>
      </c>
      <c r="G14258" s="2">
        <f t="shared" si="888"/>
        <v>2351.33</v>
      </c>
      <c r="H14258" s="2">
        <f t="shared" si="889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tr">
        <f t="shared" si="891"/>
        <v>loss</v>
      </c>
      <c r="P14258" s="2" t="s">
        <v>48</v>
      </c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890"/>
        <v>concerning</v>
      </c>
      <c r="F14259" s="2">
        <v>0.21</v>
      </c>
      <c r="G14259" s="2">
        <f t="shared" si="888"/>
        <v>78.426599999999993</v>
      </c>
      <c r="H14259" s="2">
        <f t="shared" si="889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tr">
        <f t="shared" si="891"/>
        <v>loss</v>
      </c>
      <c r="P14259" s="2" t="s">
        <v>28</v>
      </c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890"/>
        <v>Good Sales</v>
      </c>
      <c r="F14260" s="2">
        <v>0.19</v>
      </c>
      <c r="G14260" s="2">
        <f t="shared" si="888"/>
        <v>671.86659999999995</v>
      </c>
      <c r="H14260" s="2">
        <f t="shared" si="889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tr">
        <f t="shared" si="891"/>
        <v>profit</v>
      </c>
      <c r="P14260" s="2" t="s">
        <v>34</v>
      </c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890"/>
        <v>Good Sales</v>
      </c>
      <c r="F14261" s="2">
        <v>0.3</v>
      </c>
      <c r="G14261" s="2">
        <f t="shared" si="888"/>
        <v>567.62699999999995</v>
      </c>
      <c r="H14261" s="2">
        <f t="shared" si="889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tr">
        <f t="shared" si="891"/>
        <v>loss</v>
      </c>
      <c r="P14261" s="2" t="s">
        <v>17</v>
      </c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890"/>
        <v>Good Sales</v>
      </c>
      <c r="F14262" s="2">
        <v>0.34</v>
      </c>
      <c r="G14262" s="2">
        <f t="shared" si="888"/>
        <v>640.90680000000009</v>
      </c>
      <c r="H14262" s="2">
        <f t="shared" si="889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tr">
        <f t="shared" si="891"/>
        <v>loss</v>
      </c>
      <c r="P14262" s="2" t="s">
        <v>34</v>
      </c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890"/>
        <v>Good Sales</v>
      </c>
      <c r="F14263" s="2">
        <v>0.43</v>
      </c>
      <c r="G14263" s="2">
        <f t="shared" si="888"/>
        <v>1397.1043999999999</v>
      </c>
      <c r="H14263" s="2">
        <f t="shared" si="889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tr">
        <f t="shared" si="891"/>
        <v>loss</v>
      </c>
      <c r="P14263" s="2" t="s">
        <v>34</v>
      </c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890"/>
        <v>Good Sales</v>
      </c>
      <c r="F14264" s="2">
        <v>0.19</v>
      </c>
      <c r="G14264" s="2">
        <f t="shared" si="888"/>
        <v>773.31140000000005</v>
      </c>
      <c r="H14264" s="2">
        <f t="shared" si="889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tr">
        <f t="shared" si="891"/>
        <v>profit</v>
      </c>
      <c r="P14264" s="2" t="s">
        <v>34</v>
      </c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890"/>
        <v>Good Sales</v>
      </c>
      <c r="F14265" s="2">
        <v>0.38</v>
      </c>
      <c r="G14265" s="2">
        <f t="shared" si="888"/>
        <v>549.74599999999998</v>
      </c>
      <c r="H14265" s="2">
        <f t="shared" si="889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tr">
        <f t="shared" si="891"/>
        <v>loss</v>
      </c>
      <c r="P14265" s="2" t="s">
        <v>34</v>
      </c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890"/>
        <v>Good Sales</v>
      </c>
      <c r="F14266" s="2">
        <v>0.12</v>
      </c>
      <c r="G14266" s="2">
        <f t="shared" si="888"/>
        <v>426.74879999999996</v>
      </c>
      <c r="H14266" s="2">
        <f t="shared" si="889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tr">
        <f t="shared" si="891"/>
        <v>loss</v>
      </c>
      <c r="P14266" s="2" t="s">
        <v>17</v>
      </c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890"/>
        <v>Good Sales</v>
      </c>
      <c r="F14267" s="2">
        <v>0.34</v>
      </c>
      <c r="G14267" s="2">
        <f t="shared" si="888"/>
        <v>1093.3686</v>
      </c>
      <c r="H14267" s="2">
        <f t="shared" si="889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tr">
        <f t="shared" si="891"/>
        <v>loss</v>
      </c>
      <c r="P14267" s="2" t="s">
        <v>17</v>
      </c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890"/>
        <v>Good Sales</v>
      </c>
      <c r="F14268" s="2">
        <v>0.23</v>
      </c>
      <c r="G14268" s="2">
        <f t="shared" si="888"/>
        <v>606.02009999999996</v>
      </c>
      <c r="H14268" s="2">
        <f t="shared" si="889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tr">
        <f t="shared" si="891"/>
        <v>loss</v>
      </c>
      <c r="P14268" s="2" t="s">
        <v>23</v>
      </c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890"/>
        <v>Good Sales</v>
      </c>
      <c r="F14269" s="2">
        <v>0.33</v>
      </c>
      <c r="G14269" s="2">
        <f t="shared" si="888"/>
        <v>1007.1237</v>
      </c>
      <c r="H14269" s="2">
        <f t="shared" si="889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tr">
        <f t="shared" si="891"/>
        <v>loss</v>
      </c>
      <c r="P14269" s="2" t="s">
        <v>48</v>
      </c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890"/>
        <v>concerning</v>
      </c>
      <c r="F14270" s="2">
        <v>0.19</v>
      </c>
      <c r="G14270" s="2">
        <f t="shared" si="888"/>
        <v>35.807400000000001</v>
      </c>
      <c r="H14270" s="2">
        <f t="shared" si="889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tr">
        <f t="shared" si="891"/>
        <v>loss</v>
      </c>
      <c r="P14270" s="2" t="s">
        <v>23</v>
      </c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890"/>
        <v>concerning</v>
      </c>
      <c r="F14271" s="2">
        <v>0.15</v>
      </c>
      <c r="G14271" s="2">
        <f t="shared" si="888"/>
        <v>17.988</v>
      </c>
      <c r="H14271" s="2">
        <f t="shared" si="889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tr">
        <f t="shared" si="891"/>
        <v>loss</v>
      </c>
      <c r="P14271" s="2" t="s">
        <v>23</v>
      </c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890"/>
        <v>Good Sales</v>
      </c>
      <c r="F14272" s="2">
        <v>0.24</v>
      </c>
      <c r="G14272" s="2">
        <f t="shared" si="888"/>
        <v>671.31600000000003</v>
      </c>
      <c r="H14272" s="2">
        <f t="shared" si="889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tr">
        <f t="shared" si="891"/>
        <v>loss</v>
      </c>
      <c r="P14272" s="2" t="s">
        <v>28</v>
      </c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890"/>
        <v>Good Sales</v>
      </c>
      <c r="F14273" s="2">
        <v>0.45</v>
      </c>
      <c r="G14273" s="2">
        <f t="shared" si="888"/>
        <v>1200.6585</v>
      </c>
      <c r="H14273" s="2">
        <f t="shared" si="889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tr">
        <f t="shared" si="891"/>
        <v>loss</v>
      </c>
      <c r="P14273" s="2" t="s">
        <v>39</v>
      </c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890"/>
        <v>concerning</v>
      </c>
      <c r="F14274" s="2">
        <v>0.34</v>
      </c>
      <c r="G14274" s="2">
        <f t="shared" ref="G14274:G14337" si="892">D14274*F14274</f>
        <v>152.84360000000001</v>
      </c>
      <c r="H14274" s="2">
        <f t="shared" ref="H14274:H14337" si="893">D14274-G14274</f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tr">
        <f t="shared" si="891"/>
        <v>loss</v>
      </c>
      <c r="P14274" s="2" t="s">
        <v>17</v>
      </c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894">IF(D14275&gt;800,"Good Sales","concerning")</f>
        <v>Good Sales</v>
      </c>
      <c r="F14275" s="2">
        <v>0.31</v>
      </c>
      <c r="G14275" s="2">
        <f t="shared" si="892"/>
        <v>778.38829999999996</v>
      </c>
      <c r="H14275" s="2">
        <f t="shared" si="893"/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tr">
        <f t="shared" ref="O14275:O14338" si="895">IF(N14275&gt;800,"profit","loss")</f>
        <v>loss</v>
      </c>
      <c r="P14275" s="2" t="s">
        <v>28</v>
      </c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894"/>
        <v>Good Sales</v>
      </c>
      <c r="F14276" s="2">
        <v>0.36</v>
      </c>
      <c r="G14276" s="2">
        <f t="shared" si="892"/>
        <v>1372.2803999999999</v>
      </c>
      <c r="H14276" s="2">
        <f t="shared" si="893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tr">
        <f t="shared" si="895"/>
        <v>loss</v>
      </c>
      <c r="P14276" s="2" t="s">
        <v>48</v>
      </c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894"/>
        <v>Good Sales</v>
      </c>
      <c r="F14277" s="2">
        <v>0.36</v>
      </c>
      <c r="G14277" s="2">
        <f t="shared" si="892"/>
        <v>990.68039999999996</v>
      </c>
      <c r="H14277" s="2">
        <f t="shared" si="893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tr">
        <f t="shared" si="895"/>
        <v>loss</v>
      </c>
      <c r="P14277" s="2" t="s">
        <v>23</v>
      </c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894"/>
        <v>Good Sales</v>
      </c>
      <c r="F14278" s="2">
        <v>0.15</v>
      </c>
      <c r="G14278" s="2">
        <f t="shared" si="892"/>
        <v>395.44649999999996</v>
      </c>
      <c r="H14278" s="2">
        <f t="shared" si="893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tr">
        <f t="shared" si="895"/>
        <v>loss</v>
      </c>
      <c r="P14278" s="2" t="s">
        <v>28</v>
      </c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894"/>
        <v>Good Sales</v>
      </c>
      <c r="F14279" s="2">
        <v>0.12</v>
      </c>
      <c r="G14279" s="2">
        <f t="shared" si="892"/>
        <v>434.13</v>
      </c>
      <c r="H14279" s="2">
        <f t="shared" si="893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tr">
        <f t="shared" si="895"/>
        <v>loss</v>
      </c>
      <c r="P14279" s="2" t="s">
        <v>39</v>
      </c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894"/>
        <v>Good Sales</v>
      </c>
      <c r="F14280" s="2">
        <v>0.25</v>
      </c>
      <c r="G14280" s="2">
        <f t="shared" si="892"/>
        <v>235.51</v>
      </c>
      <c r="H14280" s="2">
        <f t="shared" si="893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tr">
        <f t="shared" si="895"/>
        <v>loss</v>
      </c>
      <c r="P14280" s="2" t="s">
        <v>34</v>
      </c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894"/>
        <v>Good Sales</v>
      </c>
      <c r="F14281" s="2">
        <v>7.0000000000000007E-2</v>
      </c>
      <c r="G14281" s="2">
        <f t="shared" si="892"/>
        <v>163.91550000000001</v>
      </c>
      <c r="H14281" s="2">
        <f t="shared" si="893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tr">
        <f t="shared" si="895"/>
        <v>loss</v>
      </c>
      <c r="P14281" s="2" t="s">
        <v>39</v>
      </c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894"/>
        <v>Good Sales</v>
      </c>
      <c r="F14282" s="2">
        <v>0.24</v>
      </c>
      <c r="G14282" s="2">
        <f t="shared" si="892"/>
        <v>198.10319999999999</v>
      </c>
      <c r="H14282" s="2">
        <f t="shared" si="893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tr">
        <f t="shared" si="895"/>
        <v>loss</v>
      </c>
      <c r="P14282" s="2" t="s">
        <v>39</v>
      </c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894"/>
        <v>Good Sales</v>
      </c>
      <c r="F14283" s="2">
        <v>0.35</v>
      </c>
      <c r="G14283" s="2">
        <f t="shared" si="892"/>
        <v>933.38699999999994</v>
      </c>
      <c r="H14283" s="2">
        <f t="shared" si="893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tr">
        <f t="shared" si="895"/>
        <v>loss</v>
      </c>
      <c r="P14283" s="2" t="s">
        <v>17</v>
      </c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894"/>
        <v>Good Sales</v>
      </c>
      <c r="F14284" s="2">
        <v>0</v>
      </c>
      <c r="G14284" s="2">
        <f t="shared" si="892"/>
        <v>0</v>
      </c>
      <c r="H14284" s="2">
        <f t="shared" si="893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tr">
        <f t="shared" si="895"/>
        <v>loss</v>
      </c>
      <c r="P14284" s="2" t="s">
        <v>17</v>
      </c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894"/>
        <v>concerning</v>
      </c>
      <c r="F14285" s="2">
        <v>0.06</v>
      </c>
      <c r="G14285" s="2">
        <f t="shared" si="892"/>
        <v>41.771999999999998</v>
      </c>
      <c r="H14285" s="2">
        <f t="shared" si="893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tr">
        <f t="shared" si="895"/>
        <v>loss</v>
      </c>
      <c r="P14285" s="2" t="s">
        <v>39</v>
      </c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894"/>
        <v>concerning</v>
      </c>
      <c r="F14286" s="2">
        <v>0.48</v>
      </c>
      <c r="G14286" s="2">
        <f t="shared" si="892"/>
        <v>225.60959999999997</v>
      </c>
      <c r="H14286" s="2">
        <f t="shared" si="893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tr">
        <f t="shared" si="895"/>
        <v>loss</v>
      </c>
      <c r="P14286" s="2" t="s">
        <v>34</v>
      </c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894"/>
        <v>Good Sales</v>
      </c>
      <c r="F14287" s="2">
        <v>0.46</v>
      </c>
      <c r="G14287" s="2">
        <f t="shared" si="892"/>
        <v>421.81540000000001</v>
      </c>
      <c r="H14287" s="2">
        <f t="shared" si="893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tr">
        <f t="shared" si="895"/>
        <v>loss</v>
      </c>
      <c r="P14287" s="2" t="s">
        <v>34</v>
      </c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894"/>
        <v>Good Sales</v>
      </c>
      <c r="F14288" s="2">
        <v>0.21</v>
      </c>
      <c r="G14288" s="2">
        <f t="shared" si="892"/>
        <v>624.34050000000002</v>
      </c>
      <c r="H14288" s="2">
        <f t="shared" si="893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tr">
        <f t="shared" si="895"/>
        <v>loss</v>
      </c>
      <c r="P14288" s="2" t="s">
        <v>17</v>
      </c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894"/>
        <v>Good Sales</v>
      </c>
      <c r="F14289" s="2">
        <v>0.3</v>
      </c>
      <c r="G14289" s="2">
        <f t="shared" si="892"/>
        <v>308.73900000000003</v>
      </c>
      <c r="H14289" s="2">
        <f t="shared" si="893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tr">
        <f t="shared" si="895"/>
        <v>loss</v>
      </c>
      <c r="P14289" s="2" t="s">
        <v>23</v>
      </c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894"/>
        <v>Good Sales</v>
      </c>
      <c r="F14290" s="2">
        <v>0.08</v>
      </c>
      <c r="G14290" s="2">
        <f t="shared" si="892"/>
        <v>115.8952</v>
      </c>
      <c r="H14290" s="2">
        <f t="shared" si="893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tr">
        <f t="shared" si="895"/>
        <v>loss</v>
      </c>
      <c r="P14290" s="2" t="s">
        <v>34</v>
      </c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894"/>
        <v>Good Sales</v>
      </c>
      <c r="F14291" s="2">
        <v>0.17</v>
      </c>
      <c r="G14291" s="2">
        <f t="shared" si="892"/>
        <v>602.22160000000008</v>
      </c>
      <c r="H14291" s="2">
        <f t="shared" si="893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tr">
        <f t="shared" si="895"/>
        <v>loss</v>
      </c>
      <c r="P14291" s="2" t="s">
        <v>39</v>
      </c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894"/>
        <v>Good Sales</v>
      </c>
      <c r="F14292" s="2">
        <v>0.4</v>
      </c>
      <c r="G14292" s="2">
        <f t="shared" si="892"/>
        <v>526.75600000000009</v>
      </c>
      <c r="H14292" s="2">
        <f t="shared" si="893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tr">
        <f t="shared" si="895"/>
        <v>loss</v>
      </c>
      <c r="P14292" s="2" t="s">
        <v>39</v>
      </c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894"/>
        <v>Good Sales</v>
      </c>
      <c r="F14293" s="2">
        <v>0.43</v>
      </c>
      <c r="G14293" s="2">
        <f t="shared" si="892"/>
        <v>880.58839999999998</v>
      </c>
      <c r="H14293" s="2">
        <f t="shared" si="893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tr">
        <f t="shared" si="895"/>
        <v>loss</v>
      </c>
      <c r="P14293" s="2" t="s">
        <v>48</v>
      </c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894"/>
        <v>Good Sales</v>
      </c>
      <c r="F14294" s="2">
        <v>0.2</v>
      </c>
      <c r="G14294" s="2">
        <f t="shared" si="892"/>
        <v>930.26800000000003</v>
      </c>
      <c r="H14294" s="2">
        <f t="shared" si="893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tr">
        <f t="shared" si="895"/>
        <v>loss</v>
      </c>
      <c r="P14294" s="2" t="s">
        <v>48</v>
      </c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894"/>
        <v>Good Sales</v>
      </c>
      <c r="F14295" s="2">
        <v>0.16</v>
      </c>
      <c r="G14295" s="2">
        <f t="shared" si="892"/>
        <v>662.79679999999996</v>
      </c>
      <c r="H14295" s="2">
        <f t="shared" si="893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tr">
        <f t="shared" si="895"/>
        <v>profit</v>
      </c>
      <c r="P14295" s="2" t="s">
        <v>39</v>
      </c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894"/>
        <v>Good Sales</v>
      </c>
      <c r="F14296" s="2">
        <v>0.34</v>
      </c>
      <c r="G14296" s="2">
        <f t="shared" si="892"/>
        <v>459.61540000000002</v>
      </c>
      <c r="H14296" s="2">
        <f t="shared" si="893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tr">
        <f t="shared" si="895"/>
        <v>loss</v>
      </c>
      <c r="P14296" s="2" t="s">
        <v>39</v>
      </c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894"/>
        <v>Good Sales</v>
      </c>
      <c r="F14297" s="2">
        <v>0.36</v>
      </c>
      <c r="G14297" s="2">
        <f t="shared" si="892"/>
        <v>1090.1232</v>
      </c>
      <c r="H14297" s="2">
        <f t="shared" si="893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tr">
        <f t="shared" si="895"/>
        <v>loss</v>
      </c>
      <c r="P14297" s="2" t="s">
        <v>17</v>
      </c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894"/>
        <v>Good Sales</v>
      </c>
      <c r="F14298" s="2">
        <v>0.49</v>
      </c>
      <c r="G14298" s="2">
        <f t="shared" si="892"/>
        <v>1647.5956000000001</v>
      </c>
      <c r="H14298" s="2">
        <f t="shared" si="893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tr">
        <f t="shared" si="895"/>
        <v>loss</v>
      </c>
      <c r="P14298" s="2" t="s">
        <v>28</v>
      </c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894"/>
        <v>Good Sales</v>
      </c>
      <c r="F14299" s="2">
        <v>0.35</v>
      </c>
      <c r="G14299" s="2">
        <f t="shared" si="892"/>
        <v>1578.913</v>
      </c>
      <c r="H14299" s="2">
        <f t="shared" si="893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tr">
        <f t="shared" si="895"/>
        <v>loss</v>
      </c>
      <c r="P14299" s="2" t="s">
        <v>48</v>
      </c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894"/>
        <v>Good Sales</v>
      </c>
      <c r="F14300" s="2">
        <v>0.12</v>
      </c>
      <c r="G14300" s="2">
        <f t="shared" si="892"/>
        <v>333.91079999999999</v>
      </c>
      <c r="H14300" s="2">
        <f t="shared" si="893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tr">
        <f t="shared" si="895"/>
        <v>loss</v>
      </c>
      <c r="P14300" s="2" t="s">
        <v>34</v>
      </c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894"/>
        <v>Good Sales</v>
      </c>
      <c r="F14301" s="2">
        <v>0.03</v>
      </c>
      <c r="G14301" s="2">
        <f t="shared" si="892"/>
        <v>85.509299999999996</v>
      </c>
      <c r="H14301" s="2">
        <f t="shared" si="893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tr">
        <f t="shared" si="895"/>
        <v>loss</v>
      </c>
      <c r="P14301" s="2" t="s">
        <v>23</v>
      </c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894"/>
        <v>Good Sales</v>
      </c>
      <c r="F14302" s="2">
        <v>0.13</v>
      </c>
      <c r="G14302" s="2">
        <f t="shared" si="892"/>
        <v>578.94070000000011</v>
      </c>
      <c r="H14302" s="2">
        <f t="shared" si="893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tr">
        <f t="shared" si="895"/>
        <v>profit</v>
      </c>
      <c r="P14302" s="2" t="s">
        <v>39</v>
      </c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894"/>
        <v>concerning</v>
      </c>
      <c r="F14303" s="2">
        <v>0.11</v>
      </c>
      <c r="G14303" s="2">
        <f t="shared" si="892"/>
        <v>40.311700000000002</v>
      </c>
      <c r="H14303" s="2">
        <f t="shared" si="893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tr">
        <f t="shared" si="895"/>
        <v>loss</v>
      </c>
      <c r="P14303" s="2" t="s">
        <v>28</v>
      </c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894"/>
        <v>Good Sales</v>
      </c>
      <c r="F14304" s="2">
        <v>0.05</v>
      </c>
      <c r="G14304" s="2">
        <f t="shared" si="892"/>
        <v>158.89449999999999</v>
      </c>
      <c r="H14304" s="2">
        <f t="shared" si="893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tr">
        <f t="shared" si="895"/>
        <v>profit</v>
      </c>
      <c r="P14304" s="2" t="s">
        <v>28</v>
      </c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894"/>
        <v>Good Sales</v>
      </c>
      <c r="F14305" s="2">
        <v>0.22</v>
      </c>
      <c r="G14305" s="2">
        <f t="shared" si="892"/>
        <v>471.14760000000001</v>
      </c>
      <c r="H14305" s="2">
        <f t="shared" si="893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tr">
        <f t="shared" si="895"/>
        <v>loss</v>
      </c>
      <c r="P14305" s="2" t="s">
        <v>48</v>
      </c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894"/>
        <v>Good Sales</v>
      </c>
      <c r="F14306" s="2">
        <v>0.14000000000000001</v>
      </c>
      <c r="G14306" s="2">
        <f t="shared" si="892"/>
        <v>638.09760000000006</v>
      </c>
      <c r="H14306" s="2">
        <f t="shared" si="893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tr">
        <f t="shared" si="895"/>
        <v>loss</v>
      </c>
      <c r="P14306" s="2" t="s">
        <v>17</v>
      </c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894"/>
        <v>Good Sales</v>
      </c>
      <c r="F14307" s="2">
        <v>0.46</v>
      </c>
      <c r="G14307" s="2">
        <f t="shared" si="892"/>
        <v>2211.0589999999997</v>
      </c>
      <c r="H14307" s="2">
        <f t="shared" si="893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tr">
        <f t="shared" si="895"/>
        <v>profit</v>
      </c>
      <c r="P14307" s="2" t="s">
        <v>39</v>
      </c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894"/>
        <v>Good Sales</v>
      </c>
      <c r="F14308" s="2">
        <v>0.2</v>
      </c>
      <c r="G14308" s="2">
        <f t="shared" si="892"/>
        <v>186.84200000000001</v>
      </c>
      <c r="H14308" s="2">
        <f t="shared" si="893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tr">
        <f t="shared" si="895"/>
        <v>loss</v>
      </c>
      <c r="P14308" s="2" t="s">
        <v>39</v>
      </c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894"/>
        <v>Good Sales</v>
      </c>
      <c r="F14309" s="2">
        <v>0.44</v>
      </c>
      <c r="G14309" s="2">
        <f t="shared" si="892"/>
        <v>650.84800000000007</v>
      </c>
      <c r="H14309" s="2">
        <f t="shared" si="893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tr">
        <f t="shared" si="895"/>
        <v>loss</v>
      </c>
      <c r="P14309" s="2" t="s">
        <v>28</v>
      </c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894"/>
        <v>Good Sales</v>
      </c>
      <c r="F14310" s="2">
        <v>0.15</v>
      </c>
      <c r="G14310" s="2">
        <f t="shared" si="892"/>
        <v>215.99100000000001</v>
      </c>
      <c r="H14310" s="2">
        <f t="shared" si="893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tr">
        <f t="shared" si="895"/>
        <v>loss</v>
      </c>
      <c r="P14310" s="2" t="s">
        <v>17</v>
      </c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894"/>
        <v>concerning</v>
      </c>
      <c r="F14311" s="2">
        <v>0.42</v>
      </c>
      <c r="G14311" s="2">
        <f t="shared" si="892"/>
        <v>249.09360000000001</v>
      </c>
      <c r="H14311" s="2">
        <f t="shared" si="893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tr">
        <f t="shared" si="895"/>
        <v>loss</v>
      </c>
      <c r="P14311" s="2" t="s">
        <v>28</v>
      </c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894"/>
        <v>Good Sales</v>
      </c>
      <c r="F14312" s="2">
        <v>0.23</v>
      </c>
      <c r="G14312" s="2">
        <f t="shared" si="892"/>
        <v>567.27890000000002</v>
      </c>
      <c r="H14312" s="2">
        <f t="shared" si="893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tr">
        <f t="shared" si="895"/>
        <v>loss</v>
      </c>
      <c r="P14312" s="2" t="s">
        <v>23</v>
      </c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894"/>
        <v>Good Sales</v>
      </c>
      <c r="F14313" s="2">
        <v>0.02</v>
      </c>
      <c r="G14313" s="2">
        <f t="shared" si="892"/>
        <v>52.281999999999996</v>
      </c>
      <c r="H14313" s="2">
        <f t="shared" si="893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tr">
        <f t="shared" si="895"/>
        <v>loss</v>
      </c>
      <c r="P14313" s="2" t="s">
        <v>34</v>
      </c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894"/>
        <v>Good Sales</v>
      </c>
      <c r="F14314" s="2">
        <v>0.24</v>
      </c>
      <c r="G14314" s="2">
        <f t="shared" si="892"/>
        <v>697.82159999999999</v>
      </c>
      <c r="H14314" s="2">
        <f t="shared" si="893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tr">
        <f t="shared" si="895"/>
        <v>loss</v>
      </c>
      <c r="P14314" s="2" t="s">
        <v>34</v>
      </c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894"/>
        <v>Good Sales</v>
      </c>
      <c r="F14315" s="2">
        <v>0.11</v>
      </c>
      <c r="G14315" s="2">
        <f t="shared" si="892"/>
        <v>368.33499999999998</v>
      </c>
      <c r="H14315" s="2">
        <f t="shared" si="893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tr">
        <f t="shared" si="895"/>
        <v>loss</v>
      </c>
      <c r="P14315" s="2" t="s">
        <v>39</v>
      </c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894"/>
        <v>concerning</v>
      </c>
      <c r="F14316" s="2">
        <v>0.15</v>
      </c>
      <c r="G14316" s="2">
        <f t="shared" si="892"/>
        <v>61.244999999999997</v>
      </c>
      <c r="H14316" s="2">
        <f t="shared" si="893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tr">
        <f t="shared" si="895"/>
        <v>loss</v>
      </c>
      <c r="P14316" s="2" t="s">
        <v>48</v>
      </c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894"/>
        <v>Good Sales</v>
      </c>
      <c r="F14317" s="2">
        <v>0.34</v>
      </c>
      <c r="G14317" s="2">
        <f t="shared" si="892"/>
        <v>1071.0578</v>
      </c>
      <c r="H14317" s="2">
        <f t="shared" si="893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tr">
        <f t="shared" si="895"/>
        <v>profit</v>
      </c>
      <c r="P14317" s="2" t="s">
        <v>28</v>
      </c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894"/>
        <v>Good Sales</v>
      </c>
      <c r="F14318" s="2">
        <v>0.26</v>
      </c>
      <c r="G14318" s="2">
        <f t="shared" si="892"/>
        <v>1190.1942000000001</v>
      </c>
      <c r="H14318" s="2">
        <f t="shared" si="893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tr">
        <f t="shared" si="895"/>
        <v>profit</v>
      </c>
      <c r="P14318" s="2" t="s">
        <v>39</v>
      </c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894"/>
        <v>Good Sales</v>
      </c>
      <c r="F14319" s="2">
        <v>0.44</v>
      </c>
      <c r="G14319" s="2">
        <f t="shared" si="892"/>
        <v>1024.9624000000001</v>
      </c>
      <c r="H14319" s="2">
        <f t="shared" si="893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tr">
        <f t="shared" si="895"/>
        <v>loss</v>
      </c>
      <c r="P14319" s="2" t="s">
        <v>34</v>
      </c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894"/>
        <v>concerning</v>
      </c>
      <c r="F14320" s="2">
        <v>0.47</v>
      </c>
      <c r="G14320" s="2">
        <f t="shared" si="892"/>
        <v>292.75829999999996</v>
      </c>
      <c r="H14320" s="2">
        <f t="shared" si="893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tr">
        <f t="shared" si="895"/>
        <v>loss</v>
      </c>
      <c r="P14320" s="2" t="s">
        <v>28</v>
      </c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894"/>
        <v>concerning</v>
      </c>
      <c r="F14321" s="2">
        <v>0.35</v>
      </c>
      <c r="G14321" s="2">
        <f t="shared" si="892"/>
        <v>182.3955</v>
      </c>
      <c r="H14321" s="2">
        <f t="shared" si="893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tr">
        <f t="shared" si="895"/>
        <v>loss</v>
      </c>
      <c r="P14321" s="2" t="s">
        <v>39</v>
      </c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894"/>
        <v>Good Sales</v>
      </c>
      <c r="F14322" s="2">
        <v>0.43</v>
      </c>
      <c r="G14322" s="2">
        <f t="shared" si="892"/>
        <v>636.65369999999996</v>
      </c>
      <c r="H14322" s="2">
        <f t="shared" si="893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tr">
        <f t="shared" si="895"/>
        <v>loss</v>
      </c>
      <c r="P14322" s="2" t="s">
        <v>48</v>
      </c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894"/>
        <v>Good Sales</v>
      </c>
      <c r="F14323" s="2">
        <v>0.1</v>
      </c>
      <c r="G14323" s="2">
        <f t="shared" si="892"/>
        <v>378.73700000000002</v>
      </c>
      <c r="H14323" s="2">
        <f t="shared" si="893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tr">
        <f t="shared" si="895"/>
        <v>profit</v>
      </c>
      <c r="P14323" s="2" t="s">
        <v>39</v>
      </c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894"/>
        <v>Good Sales</v>
      </c>
      <c r="F14324" s="2">
        <v>0.04</v>
      </c>
      <c r="G14324" s="2">
        <f t="shared" si="892"/>
        <v>55.156000000000006</v>
      </c>
      <c r="H14324" s="2">
        <f t="shared" si="893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tr">
        <f t="shared" si="895"/>
        <v>loss</v>
      </c>
      <c r="P14324" s="2" t="s">
        <v>34</v>
      </c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894"/>
        <v>Good Sales</v>
      </c>
      <c r="F14325" s="2">
        <v>0.17</v>
      </c>
      <c r="G14325" s="2">
        <f t="shared" si="892"/>
        <v>695.3374</v>
      </c>
      <c r="H14325" s="2">
        <f t="shared" si="893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tr">
        <f t="shared" si="895"/>
        <v>loss</v>
      </c>
      <c r="P14325" s="2" t="s">
        <v>17</v>
      </c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894"/>
        <v>Good Sales</v>
      </c>
      <c r="F14326" s="2">
        <v>0.16</v>
      </c>
      <c r="G14326" s="2">
        <f t="shared" si="892"/>
        <v>658.61279999999999</v>
      </c>
      <c r="H14326" s="2">
        <f t="shared" si="893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tr">
        <f t="shared" si="895"/>
        <v>loss</v>
      </c>
      <c r="P14326" s="2" t="s">
        <v>23</v>
      </c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894"/>
        <v>Good Sales</v>
      </c>
      <c r="F14327" s="2">
        <v>0.33</v>
      </c>
      <c r="G14327" s="2">
        <f t="shared" si="892"/>
        <v>772.15049999999997</v>
      </c>
      <c r="H14327" s="2">
        <f t="shared" si="893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tr">
        <f t="shared" si="895"/>
        <v>loss</v>
      </c>
      <c r="P14327" s="2" t="s">
        <v>23</v>
      </c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894"/>
        <v>Good Sales</v>
      </c>
      <c r="F14328" s="2">
        <v>0.42</v>
      </c>
      <c r="G14328" s="2">
        <f t="shared" si="892"/>
        <v>661.02539999999988</v>
      </c>
      <c r="H14328" s="2">
        <f t="shared" si="893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tr">
        <f t="shared" si="895"/>
        <v>loss</v>
      </c>
      <c r="P14328" s="2" t="s">
        <v>39</v>
      </c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894"/>
        <v>Good Sales</v>
      </c>
      <c r="F14329" s="2">
        <v>0.15</v>
      </c>
      <c r="G14329" s="2">
        <f t="shared" si="892"/>
        <v>454.28550000000001</v>
      </c>
      <c r="H14329" s="2">
        <f t="shared" si="893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tr">
        <f t="shared" si="895"/>
        <v>loss</v>
      </c>
      <c r="P14329" s="2" t="s">
        <v>17</v>
      </c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894"/>
        <v>Good Sales</v>
      </c>
      <c r="F14330" s="2">
        <v>0.21</v>
      </c>
      <c r="G14330" s="2">
        <f t="shared" si="892"/>
        <v>855.03599999999994</v>
      </c>
      <c r="H14330" s="2">
        <f t="shared" si="893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tr">
        <f t="shared" si="895"/>
        <v>loss</v>
      </c>
      <c r="P14330" s="2" t="s">
        <v>23</v>
      </c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894"/>
        <v>concerning</v>
      </c>
      <c r="F14331" s="2">
        <v>0.05</v>
      </c>
      <c r="G14331" s="2">
        <f t="shared" si="892"/>
        <v>20.82</v>
      </c>
      <c r="H14331" s="2">
        <f t="shared" si="893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tr">
        <f t="shared" si="895"/>
        <v>loss</v>
      </c>
      <c r="P14331" s="2" t="s">
        <v>17</v>
      </c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894"/>
        <v>Good Sales</v>
      </c>
      <c r="F14332" s="2">
        <v>0.21</v>
      </c>
      <c r="G14332" s="2">
        <f t="shared" si="892"/>
        <v>1002.0737999999999</v>
      </c>
      <c r="H14332" s="2">
        <f t="shared" si="893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tr">
        <f t="shared" si="895"/>
        <v>loss</v>
      </c>
      <c r="P14332" s="2" t="s">
        <v>23</v>
      </c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894"/>
        <v>Good Sales</v>
      </c>
      <c r="F14333" s="2">
        <v>0.11</v>
      </c>
      <c r="G14333" s="2">
        <f t="shared" si="892"/>
        <v>359.14009999999996</v>
      </c>
      <c r="H14333" s="2">
        <f t="shared" si="893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tr">
        <f t="shared" si="895"/>
        <v>loss</v>
      </c>
      <c r="P14333" s="2" t="s">
        <v>23</v>
      </c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894"/>
        <v>Good Sales</v>
      </c>
      <c r="F14334" s="2">
        <v>0.19</v>
      </c>
      <c r="G14334" s="2">
        <f t="shared" si="892"/>
        <v>389.6748</v>
      </c>
      <c r="H14334" s="2">
        <f t="shared" si="893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tr">
        <f t="shared" si="895"/>
        <v>loss</v>
      </c>
      <c r="P14334" s="2" t="s">
        <v>39</v>
      </c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894"/>
        <v>Good Sales</v>
      </c>
      <c r="F14335" s="2">
        <v>0.13</v>
      </c>
      <c r="G14335" s="2">
        <f t="shared" si="892"/>
        <v>335.33369999999996</v>
      </c>
      <c r="H14335" s="2">
        <f t="shared" si="893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tr">
        <f t="shared" si="895"/>
        <v>loss</v>
      </c>
      <c r="P14335" s="2" t="s">
        <v>34</v>
      </c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894"/>
        <v>Good Sales</v>
      </c>
      <c r="F14336" s="2">
        <v>0.4</v>
      </c>
      <c r="G14336" s="2">
        <f t="shared" si="892"/>
        <v>795.7600000000001</v>
      </c>
      <c r="H14336" s="2">
        <f t="shared" si="893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tr">
        <f t="shared" si="895"/>
        <v>loss</v>
      </c>
      <c r="P14336" s="2" t="s">
        <v>17</v>
      </c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894"/>
        <v>Good Sales</v>
      </c>
      <c r="F14337" s="2">
        <v>0</v>
      </c>
      <c r="G14337" s="2">
        <f t="shared" si="892"/>
        <v>0</v>
      </c>
      <c r="H14337" s="2">
        <f t="shared" si="893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tr">
        <f t="shared" si="895"/>
        <v>loss</v>
      </c>
      <c r="P14337" s="2" t="s">
        <v>17</v>
      </c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894"/>
        <v>Good Sales</v>
      </c>
      <c r="F14338" s="2">
        <v>0.17</v>
      </c>
      <c r="G14338" s="2">
        <f t="shared" ref="G14338:G14401" si="896">D14338*F14338</f>
        <v>513.14840000000004</v>
      </c>
      <c r="H14338" s="2">
        <f t="shared" ref="H14338:H14401" si="897">D14338-G14338</f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tr">
        <f t="shared" si="895"/>
        <v>loss</v>
      </c>
      <c r="P14338" s="2" t="s">
        <v>39</v>
      </c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898">IF(D14339&gt;800,"Good Sales","concerning")</f>
        <v>concerning</v>
      </c>
      <c r="F14339" s="2">
        <v>0.48</v>
      </c>
      <c r="G14339" s="2">
        <f t="shared" si="896"/>
        <v>189.68639999999999</v>
      </c>
      <c r="H14339" s="2">
        <f t="shared" si="897"/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tr">
        <f t="shared" ref="O14339:O14402" si="899">IF(N14339&gt;800,"profit","loss")</f>
        <v>loss</v>
      </c>
      <c r="P14339" s="2" t="s">
        <v>34</v>
      </c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898"/>
        <v>Good Sales</v>
      </c>
      <c r="F14340" s="2">
        <v>0.34</v>
      </c>
      <c r="G14340" s="2">
        <f t="shared" si="896"/>
        <v>326.17900000000003</v>
      </c>
      <c r="H14340" s="2">
        <f t="shared" si="897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tr">
        <f t="shared" si="899"/>
        <v>loss</v>
      </c>
      <c r="P14340" s="2" t="s">
        <v>23</v>
      </c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898"/>
        <v>Good Sales</v>
      </c>
      <c r="F14341" s="2">
        <v>0.39</v>
      </c>
      <c r="G14341" s="2">
        <f t="shared" si="896"/>
        <v>472.87110000000001</v>
      </c>
      <c r="H14341" s="2">
        <f t="shared" si="897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tr">
        <f t="shared" si="899"/>
        <v>loss</v>
      </c>
      <c r="P14341" s="2" t="s">
        <v>28</v>
      </c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898"/>
        <v>Good Sales</v>
      </c>
      <c r="F14342" s="2">
        <v>0.43</v>
      </c>
      <c r="G14342" s="2">
        <f t="shared" si="896"/>
        <v>901.63260000000002</v>
      </c>
      <c r="H14342" s="2">
        <f t="shared" si="897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tr">
        <f t="shared" si="899"/>
        <v>loss</v>
      </c>
      <c r="P14342" s="2" t="s">
        <v>23</v>
      </c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898"/>
        <v>Good Sales</v>
      </c>
      <c r="F14343" s="2">
        <v>0.18</v>
      </c>
      <c r="G14343" s="2">
        <f t="shared" si="896"/>
        <v>345.2724</v>
      </c>
      <c r="H14343" s="2">
        <f t="shared" si="897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tr">
        <f t="shared" si="899"/>
        <v>loss</v>
      </c>
      <c r="P14343" s="2" t="s">
        <v>28</v>
      </c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898"/>
        <v>Good Sales</v>
      </c>
      <c r="F14344" s="2">
        <v>0.03</v>
      </c>
      <c r="G14344" s="2">
        <f t="shared" si="896"/>
        <v>109.164</v>
      </c>
      <c r="H14344" s="2">
        <f t="shared" si="897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tr">
        <f t="shared" si="899"/>
        <v>profit</v>
      </c>
      <c r="P14344" s="2" t="s">
        <v>48</v>
      </c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898"/>
        <v>Good Sales</v>
      </c>
      <c r="F14345" s="2">
        <v>0.21</v>
      </c>
      <c r="G14345" s="2">
        <f t="shared" si="896"/>
        <v>287.69580000000002</v>
      </c>
      <c r="H14345" s="2">
        <f t="shared" si="897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tr">
        <f t="shared" si="899"/>
        <v>loss</v>
      </c>
      <c r="P14345" s="2" t="s">
        <v>39</v>
      </c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898"/>
        <v>concerning</v>
      </c>
      <c r="F14346" s="2">
        <v>0.33</v>
      </c>
      <c r="G14346" s="2">
        <f t="shared" si="896"/>
        <v>125.28449999999999</v>
      </c>
      <c r="H14346" s="2">
        <f t="shared" si="897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tr">
        <f t="shared" si="899"/>
        <v>loss</v>
      </c>
      <c r="P14346" s="2" t="s">
        <v>17</v>
      </c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898"/>
        <v>concerning</v>
      </c>
      <c r="F14347" s="2">
        <v>0.19</v>
      </c>
      <c r="G14347" s="2">
        <f t="shared" si="896"/>
        <v>70.6173</v>
      </c>
      <c r="H14347" s="2">
        <f t="shared" si="897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tr">
        <f t="shared" si="899"/>
        <v>loss</v>
      </c>
      <c r="P14347" s="2" t="s">
        <v>34</v>
      </c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898"/>
        <v>concerning</v>
      </c>
      <c r="F14348" s="2">
        <v>0.22</v>
      </c>
      <c r="G14348" s="2">
        <f t="shared" si="896"/>
        <v>34.194600000000001</v>
      </c>
      <c r="H14348" s="2">
        <f t="shared" si="897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tr">
        <f t="shared" si="899"/>
        <v>loss</v>
      </c>
      <c r="P14348" s="2" t="s">
        <v>17</v>
      </c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898"/>
        <v>concerning</v>
      </c>
      <c r="F14349" s="2">
        <v>0.41</v>
      </c>
      <c r="G14349" s="2">
        <f t="shared" si="896"/>
        <v>117.39529999999999</v>
      </c>
      <c r="H14349" s="2">
        <f t="shared" si="897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tr">
        <f t="shared" si="899"/>
        <v>loss</v>
      </c>
      <c r="P14349" s="2" t="s">
        <v>28</v>
      </c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898"/>
        <v>Good Sales</v>
      </c>
      <c r="F14350" s="2">
        <v>0.02</v>
      </c>
      <c r="G14350" s="2">
        <f t="shared" si="896"/>
        <v>86.148799999999994</v>
      </c>
      <c r="H14350" s="2">
        <f t="shared" si="897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tr">
        <f t="shared" si="899"/>
        <v>profit</v>
      </c>
      <c r="P14350" s="2" t="s">
        <v>34</v>
      </c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898"/>
        <v>Good Sales</v>
      </c>
      <c r="F14351" s="2">
        <v>0.17</v>
      </c>
      <c r="G14351" s="2">
        <f t="shared" si="896"/>
        <v>597.80330000000004</v>
      </c>
      <c r="H14351" s="2">
        <f t="shared" si="897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tr">
        <f t="shared" si="899"/>
        <v>profit</v>
      </c>
      <c r="P14351" s="2" t="s">
        <v>34</v>
      </c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898"/>
        <v>Good Sales</v>
      </c>
      <c r="F14352" s="2">
        <v>0.24</v>
      </c>
      <c r="G14352" s="2">
        <f t="shared" si="896"/>
        <v>1195.2144000000001</v>
      </c>
      <c r="H14352" s="2">
        <f t="shared" si="897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tr">
        <f t="shared" si="899"/>
        <v>loss</v>
      </c>
      <c r="P14352" s="2" t="s">
        <v>23</v>
      </c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898"/>
        <v>concerning</v>
      </c>
      <c r="F14353" s="2">
        <v>0.15</v>
      </c>
      <c r="G14353" s="2">
        <f t="shared" si="896"/>
        <v>29.929499999999997</v>
      </c>
      <c r="H14353" s="2">
        <f t="shared" si="897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tr">
        <f t="shared" si="899"/>
        <v>loss</v>
      </c>
      <c r="P14353" s="2" t="s">
        <v>39</v>
      </c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898"/>
        <v>Good Sales</v>
      </c>
      <c r="F14354" s="2">
        <v>0.22</v>
      </c>
      <c r="G14354" s="2">
        <f t="shared" si="896"/>
        <v>937.22419999999988</v>
      </c>
      <c r="H14354" s="2">
        <f t="shared" si="897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tr">
        <f t="shared" si="899"/>
        <v>loss</v>
      </c>
      <c r="P14354" s="2" t="s">
        <v>39</v>
      </c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898"/>
        <v>Good Sales</v>
      </c>
      <c r="F14355" s="2">
        <v>0.2</v>
      </c>
      <c r="G14355" s="2">
        <f t="shared" si="896"/>
        <v>702.13599999999997</v>
      </c>
      <c r="H14355" s="2">
        <f t="shared" si="897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tr">
        <f t="shared" si="899"/>
        <v>loss</v>
      </c>
      <c r="P14355" s="2" t="s">
        <v>48</v>
      </c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898"/>
        <v>Good Sales</v>
      </c>
      <c r="F14356" s="2">
        <v>0.46</v>
      </c>
      <c r="G14356" s="2">
        <f t="shared" si="896"/>
        <v>1489.3327999999999</v>
      </c>
      <c r="H14356" s="2">
        <f t="shared" si="897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tr">
        <f t="shared" si="899"/>
        <v>loss</v>
      </c>
      <c r="P14356" s="2" t="s">
        <v>23</v>
      </c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898"/>
        <v>Good Sales</v>
      </c>
      <c r="F14357" s="2">
        <v>0.25</v>
      </c>
      <c r="G14357" s="2">
        <f t="shared" si="896"/>
        <v>461.7525</v>
      </c>
      <c r="H14357" s="2">
        <f t="shared" si="897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tr">
        <f t="shared" si="899"/>
        <v>loss</v>
      </c>
      <c r="P14357" s="2" t="s">
        <v>39</v>
      </c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898"/>
        <v>Good Sales</v>
      </c>
      <c r="F14358" s="2">
        <v>0.24</v>
      </c>
      <c r="G14358" s="2">
        <f t="shared" si="896"/>
        <v>467.03039999999999</v>
      </c>
      <c r="H14358" s="2">
        <f t="shared" si="897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tr">
        <f t="shared" si="899"/>
        <v>loss</v>
      </c>
      <c r="P14358" s="2" t="s">
        <v>17</v>
      </c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898"/>
        <v>Good Sales</v>
      </c>
      <c r="F14359" s="2">
        <v>0.13</v>
      </c>
      <c r="G14359" s="2">
        <f t="shared" si="896"/>
        <v>551.62250000000006</v>
      </c>
      <c r="H14359" s="2">
        <f t="shared" si="897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tr">
        <f t="shared" si="899"/>
        <v>loss</v>
      </c>
      <c r="P14359" s="2" t="s">
        <v>23</v>
      </c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898"/>
        <v>Good Sales</v>
      </c>
      <c r="F14360" s="2">
        <v>0.02</v>
      </c>
      <c r="G14360" s="2">
        <f t="shared" si="896"/>
        <v>71.921400000000006</v>
      </c>
      <c r="H14360" s="2">
        <f t="shared" si="897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tr">
        <f t="shared" si="899"/>
        <v>profit</v>
      </c>
      <c r="P14360" s="2" t="s">
        <v>34</v>
      </c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898"/>
        <v>Good Sales</v>
      </c>
      <c r="F14361" s="2">
        <v>0.15</v>
      </c>
      <c r="G14361" s="2">
        <f t="shared" si="896"/>
        <v>507.6825</v>
      </c>
      <c r="H14361" s="2">
        <f t="shared" si="897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tr">
        <f t="shared" si="899"/>
        <v>loss</v>
      </c>
      <c r="P14361" s="2" t="s">
        <v>17</v>
      </c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898"/>
        <v>concerning</v>
      </c>
      <c r="F14362" s="2">
        <v>0.01</v>
      </c>
      <c r="G14362" s="2">
        <f t="shared" si="896"/>
        <v>2.5018000000000002</v>
      </c>
      <c r="H14362" s="2">
        <f t="shared" si="897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tr">
        <f t="shared" si="899"/>
        <v>loss</v>
      </c>
      <c r="P14362" s="2" t="s">
        <v>48</v>
      </c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898"/>
        <v>Good Sales</v>
      </c>
      <c r="F14363" s="2">
        <v>0.41</v>
      </c>
      <c r="G14363" s="2">
        <f t="shared" si="896"/>
        <v>411.29969999999997</v>
      </c>
      <c r="H14363" s="2">
        <f t="shared" si="897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tr">
        <f t="shared" si="899"/>
        <v>loss</v>
      </c>
      <c r="P14363" s="2" t="s">
        <v>34</v>
      </c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898"/>
        <v>Good Sales</v>
      </c>
      <c r="F14364" s="2">
        <v>0.1</v>
      </c>
      <c r="G14364" s="2">
        <f t="shared" si="896"/>
        <v>481.68599999999998</v>
      </c>
      <c r="H14364" s="2">
        <f t="shared" si="897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tr">
        <f t="shared" si="899"/>
        <v>profit</v>
      </c>
      <c r="P14364" s="2" t="s">
        <v>48</v>
      </c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898"/>
        <v>Good Sales</v>
      </c>
      <c r="F14365" s="2">
        <v>0.46</v>
      </c>
      <c r="G14365" s="2">
        <f t="shared" si="896"/>
        <v>1070.1532</v>
      </c>
      <c r="H14365" s="2">
        <f t="shared" si="897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tr">
        <f t="shared" si="899"/>
        <v>loss</v>
      </c>
      <c r="P14365" s="2" t="s">
        <v>34</v>
      </c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898"/>
        <v>Good Sales</v>
      </c>
      <c r="F14366" s="2">
        <v>0.44</v>
      </c>
      <c r="G14366" s="2">
        <f t="shared" si="896"/>
        <v>1728.6851999999999</v>
      </c>
      <c r="H14366" s="2">
        <f t="shared" si="897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tr">
        <f t="shared" si="899"/>
        <v>profit</v>
      </c>
      <c r="P14366" s="2" t="s">
        <v>39</v>
      </c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898"/>
        <v>Good Sales</v>
      </c>
      <c r="F14367" s="2">
        <v>0.33</v>
      </c>
      <c r="G14367" s="2">
        <f t="shared" si="896"/>
        <v>662.53770000000009</v>
      </c>
      <c r="H14367" s="2">
        <f t="shared" si="897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tr">
        <f t="shared" si="899"/>
        <v>loss</v>
      </c>
      <c r="P14367" s="2" t="s">
        <v>39</v>
      </c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898"/>
        <v>Good Sales</v>
      </c>
      <c r="F14368" s="2">
        <v>0.43</v>
      </c>
      <c r="G14368" s="2">
        <f t="shared" si="896"/>
        <v>1653.4273999999998</v>
      </c>
      <c r="H14368" s="2">
        <f t="shared" si="897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tr">
        <f t="shared" si="899"/>
        <v>loss</v>
      </c>
      <c r="P14368" s="2" t="s">
        <v>23</v>
      </c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898"/>
        <v>concerning</v>
      </c>
      <c r="F14369" s="2">
        <v>0.44</v>
      </c>
      <c r="G14369" s="2">
        <f t="shared" si="896"/>
        <v>301.02159999999998</v>
      </c>
      <c r="H14369" s="2">
        <f t="shared" si="897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tr">
        <f t="shared" si="899"/>
        <v>loss</v>
      </c>
      <c r="P14369" s="2" t="s">
        <v>28</v>
      </c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898"/>
        <v>concerning</v>
      </c>
      <c r="F14370" s="2">
        <v>0.39</v>
      </c>
      <c r="G14370" s="2">
        <f t="shared" si="896"/>
        <v>119.5077</v>
      </c>
      <c r="H14370" s="2">
        <f t="shared" si="897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tr">
        <f t="shared" si="899"/>
        <v>loss</v>
      </c>
      <c r="P14370" s="2" t="s">
        <v>23</v>
      </c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898"/>
        <v>Good Sales</v>
      </c>
      <c r="F14371" s="2">
        <v>0.25</v>
      </c>
      <c r="G14371" s="2">
        <f t="shared" si="896"/>
        <v>596.0675</v>
      </c>
      <c r="H14371" s="2">
        <f t="shared" si="897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tr">
        <f t="shared" si="899"/>
        <v>loss</v>
      </c>
      <c r="P14371" s="2" t="s">
        <v>28</v>
      </c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898"/>
        <v>Good Sales</v>
      </c>
      <c r="F14372" s="2">
        <v>0.48</v>
      </c>
      <c r="G14372" s="2">
        <f t="shared" si="896"/>
        <v>1439.5536</v>
      </c>
      <c r="H14372" s="2">
        <f t="shared" si="897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tr">
        <f t="shared" si="899"/>
        <v>loss</v>
      </c>
      <c r="P14372" s="2" t="s">
        <v>28</v>
      </c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898"/>
        <v>Good Sales</v>
      </c>
      <c r="F14373" s="2">
        <v>0.41</v>
      </c>
      <c r="G14373" s="2">
        <f t="shared" si="896"/>
        <v>691.31740000000002</v>
      </c>
      <c r="H14373" s="2">
        <f t="shared" si="897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tr">
        <f t="shared" si="899"/>
        <v>loss</v>
      </c>
      <c r="P14373" s="2" t="s">
        <v>28</v>
      </c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898"/>
        <v>Good Sales</v>
      </c>
      <c r="F14374" s="2">
        <v>0.06</v>
      </c>
      <c r="G14374" s="2">
        <f t="shared" si="896"/>
        <v>216.5052</v>
      </c>
      <c r="H14374" s="2">
        <f t="shared" si="897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tr">
        <f t="shared" si="899"/>
        <v>loss</v>
      </c>
      <c r="P14374" s="2" t="s">
        <v>39</v>
      </c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898"/>
        <v>Good Sales</v>
      </c>
      <c r="F14375" s="2">
        <v>0.21</v>
      </c>
      <c r="G14375" s="2">
        <f t="shared" si="896"/>
        <v>531.19920000000002</v>
      </c>
      <c r="H14375" s="2">
        <f t="shared" si="897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tr">
        <f t="shared" si="899"/>
        <v>loss</v>
      </c>
      <c r="P14375" s="2" t="s">
        <v>48</v>
      </c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898"/>
        <v>Good Sales</v>
      </c>
      <c r="F14376" s="2">
        <v>0.27</v>
      </c>
      <c r="G14376" s="2">
        <f t="shared" si="896"/>
        <v>1255.1625000000001</v>
      </c>
      <c r="H14376" s="2">
        <f t="shared" si="897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tr">
        <f t="shared" si="899"/>
        <v>loss</v>
      </c>
      <c r="P14376" s="2" t="s">
        <v>17</v>
      </c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898"/>
        <v>concerning</v>
      </c>
      <c r="F14377" s="2">
        <v>0.26</v>
      </c>
      <c r="G14377" s="2">
        <f t="shared" si="896"/>
        <v>134.27700000000002</v>
      </c>
      <c r="H14377" s="2">
        <f t="shared" si="897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tr">
        <f t="shared" si="899"/>
        <v>loss</v>
      </c>
      <c r="P14377" s="2" t="s">
        <v>28</v>
      </c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898"/>
        <v>concerning</v>
      </c>
      <c r="F14378" s="2">
        <v>0.19</v>
      </c>
      <c r="G14378" s="2">
        <f t="shared" si="896"/>
        <v>80.974199999999996</v>
      </c>
      <c r="H14378" s="2">
        <f t="shared" si="897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tr">
        <f t="shared" si="899"/>
        <v>loss</v>
      </c>
      <c r="P14378" s="2" t="s">
        <v>48</v>
      </c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898"/>
        <v>Good Sales</v>
      </c>
      <c r="F14379" s="2">
        <v>0.27</v>
      </c>
      <c r="G14379" s="2">
        <f t="shared" si="896"/>
        <v>1224.4770000000001</v>
      </c>
      <c r="H14379" s="2">
        <f t="shared" si="897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tr">
        <f t="shared" si="899"/>
        <v>loss</v>
      </c>
      <c r="P14379" s="2" t="s">
        <v>28</v>
      </c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898"/>
        <v>Good Sales</v>
      </c>
      <c r="F14380" s="2">
        <v>0.05</v>
      </c>
      <c r="G14380" s="2">
        <f t="shared" si="896"/>
        <v>168.93100000000001</v>
      </c>
      <c r="H14380" s="2">
        <f t="shared" si="897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tr">
        <f t="shared" si="899"/>
        <v>profit</v>
      </c>
      <c r="P14380" s="2" t="s">
        <v>28</v>
      </c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898"/>
        <v>Good Sales</v>
      </c>
      <c r="F14381" s="2">
        <v>0.33</v>
      </c>
      <c r="G14381" s="2">
        <f t="shared" si="896"/>
        <v>1118.1984</v>
      </c>
      <c r="H14381" s="2">
        <f t="shared" si="897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tr">
        <f t="shared" si="899"/>
        <v>loss</v>
      </c>
      <c r="P14381" s="2" t="s">
        <v>39</v>
      </c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898"/>
        <v>concerning</v>
      </c>
      <c r="F14382" s="2">
        <v>0.25</v>
      </c>
      <c r="G14382" s="2">
        <f t="shared" si="896"/>
        <v>58.755000000000003</v>
      </c>
      <c r="H14382" s="2">
        <f t="shared" si="897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tr">
        <f t="shared" si="899"/>
        <v>loss</v>
      </c>
      <c r="P14382" s="2" t="s">
        <v>23</v>
      </c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898"/>
        <v>Good Sales</v>
      </c>
      <c r="F14383" s="2">
        <v>0.39</v>
      </c>
      <c r="G14383" s="2">
        <f t="shared" si="896"/>
        <v>1830.8978999999999</v>
      </c>
      <c r="H14383" s="2">
        <f t="shared" si="897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tr">
        <f t="shared" si="899"/>
        <v>profit</v>
      </c>
      <c r="P14383" s="2" t="s">
        <v>48</v>
      </c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898"/>
        <v>Good Sales</v>
      </c>
      <c r="F14384" s="2">
        <v>0.35</v>
      </c>
      <c r="G14384" s="2">
        <f t="shared" si="896"/>
        <v>1358.6789999999999</v>
      </c>
      <c r="H14384" s="2">
        <f t="shared" si="897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tr">
        <f t="shared" si="899"/>
        <v>loss</v>
      </c>
      <c r="P14384" s="2" t="s">
        <v>28</v>
      </c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898"/>
        <v>Good Sales</v>
      </c>
      <c r="F14385" s="2">
        <v>0.06</v>
      </c>
      <c r="G14385" s="2">
        <f t="shared" si="896"/>
        <v>230.70839999999998</v>
      </c>
      <c r="H14385" s="2">
        <f t="shared" si="897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tr">
        <f t="shared" si="899"/>
        <v>loss</v>
      </c>
      <c r="P14385" s="2" t="s">
        <v>39</v>
      </c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898"/>
        <v>Good Sales</v>
      </c>
      <c r="F14386" s="2">
        <v>0.18</v>
      </c>
      <c r="G14386" s="2">
        <f t="shared" si="896"/>
        <v>822.32280000000003</v>
      </c>
      <c r="H14386" s="2">
        <f t="shared" si="897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tr">
        <f t="shared" si="899"/>
        <v>loss</v>
      </c>
      <c r="P14386" s="2" t="s">
        <v>34</v>
      </c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898"/>
        <v>Good Sales</v>
      </c>
      <c r="F14387" s="2">
        <v>0.37</v>
      </c>
      <c r="G14387" s="2">
        <f t="shared" si="896"/>
        <v>1085.1914999999999</v>
      </c>
      <c r="H14387" s="2">
        <f t="shared" si="897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tr">
        <f t="shared" si="899"/>
        <v>loss</v>
      </c>
      <c r="P14387" s="2" t="s">
        <v>28</v>
      </c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898"/>
        <v>Good Sales</v>
      </c>
      <c r="F14388" s="2">
        <v>0.17</v>
      </c>
      <c r="G14388" s="2">
        <f t="shared" si="896"/>
        <v>345.75790000000001</v>
      </c>
      <c r="H14388" s="2">
        <f t="shared" si="897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tr">
        <f t="shared" si="899"/>
        <v>loss</v>
      </c>
      <c r="P14388" s="2" t="s">
        <v>34</v>
      </c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898"/>
        <v>Good Sales</v>
      </c>
      <c r="F14389" s="2">
        <v>0.28000000000000003</v>
      </c>
      <c r="G14389" s="2">
        <f t="shared" si="896"/>
        <v>687.49240000000009</v>
      </c>
      <c r="H14389" s="2">
        <f t="shared" si="897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tr">
        <f t="shared" si="899"/>
        <v>loss</v>
      </c>
      <c r="P14389" s="2" t="s">
        <v>17</v>
      </c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898"/>
        <v>Good Sales</v>
      </c>
      <c r="F14390" s="2">
        <v>0.48</v>
      </c>
      <c r="G14390" s="2">
        <f t="shared" si="896"/>
        <v>1876.0703999999998</v>
      </c>
      <c r="H14390" s="2">
        <f t="shared" si="897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tr">
        <f t="shared" si="899"/>
        <v>loss</v>
      </c>
      <c r="P14390" s="2" t="s">
        <v>39</v>
      </c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898"/>
        <v>Good Sales</v>
      </c>
      <c r="F14391" s="2">
        <v>0.04</v>
      </c>
      <c r="G14391" s="2">
        <f t="shared" si="896"/>
        <v>154.6712</v>
      </c>
      <c r="H14391" s="2">
        <f t="shared" si="897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tr">
        <f t="shared" si="899"/>
        <v>loss</v>
      </c>
      <c r="P14391" s="2" t="s">
        <v>34</v>
      </c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898"/>
        <v>Good Sales</v>
      </c>
      <c r="F14392" s="2">
        <v>0.1</v>
      </c>
      <c r="G14392" s="2">
        <f t="shared" si="896"/>
        <v>308.697</v>
      </c>
      <c r="H14392" s="2">
        <f t="shared" si="897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tr">
        <f t="shared" si="899"/>
        <v>loss</v>
      </c>
      <c r="P14392" s="2" t="s">
        <v>48</v>
      </c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898"/>
        <v>Good Sales</v>
      </c>
      <c r="F14393" s="2">
        <v>0.24</v>
      </c>
      <c r="G14393" s="2">
        <f t="shared" si="896"/>
        <v>280.46159999999998</v>
      </c>
      <c r="H14393" s="2">
        <f t="shared" si="897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tr">
        <f t="shared" si="899"/>
        <v>loss</v>
      </c>
      <c r="P14393" s="2" t="s">
        <v>48</v>
      </c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898"/>
        <v>Good Sales</v>
      </c>
      <c r="F14394" s="2">
        <v>0.37</v>
      </c>
      <c r="G14394" s="2">
        <f t="shared" si="896"/>
        <v>1521.6360999999999</v>
      </c>
      <c r="H14394" s="2">
        <f t="shared" si="897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tr">
        <f t="shared" si="899"/>
        <v>profit</v>
      </c>
      <c r="P14394" s="2" t="s">
        <v>23</v>
      </c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898"/>
        <v>Good Sales</v>
      </c>
      <c r="F14395" s="2">
        <v>0.17</v>
      </c>
      <c r="G14395" s="2">
        <f t="shared" si="896"/>
        <v>556.15160000000003</v>
      </c>
      <c r="H14395" s="2">
        <f t="shared" si="897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tr">
        <f t="shared" si="899"/>
        <v>loss</v>
      </c>
      <c r="P14395" s="2" t="s">
        <v>39</v>
      </c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898"/>
        <v>Good Sales</v>
      </c>
      <c r="F14396" s="2">
        <v>0.06</v>
      </c>
      <c r="G14396" s="2">
        <f t="shared" si="896"/>
        <v>71.050799999999995</v>
      </c>
      <c r="H14396" s="2">
        <f t="shared" si="897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tr">
        <f t="shared" si="899"/>
        <v>loss</v>
      </c>
      <c r="P14396" s="2" t="s">
        <v>17</v>
      </c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898"/>
        <v>Good Sales</v>
      </c>
      <c r="F14397" s="2">
        <v>0.16</v>
      </c>
      <c r="G14397" s="2">
        <f t="shared" si="896"/>
        <v>392.82560000000001</v>
      </c>
      <c r="H14397" s="2">
        <f t="shared" si="897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tr">
        <f t="shared" si="899"/>
        <v>loss</v>
      </c>
      <c r="P14397" s="2" t="s">
        <v>28</v>
      </c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898"/>
        <v>Good Sales</v>
      </c>
      <c r="F14398" s="2">
        <v>0.32</v>
      </c>
      <c r="G14398" s="2">
        <f t="shared" si="896"/>
        <v>1595.6192000000001</v>
      </c>
      <c r="H14398" s="2">
        <f t="shared" si="897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tr">
        <f t="shared" si="899"/>
        <v>profit</v>
      </c>
      <c r="P14398" s="2" t="s">
        <v>34</v>
      </c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898"/>
        <v>Good Sales</v>
      </c>
      <c r="F14399" s="2">
        <v>0.4</v>
      </c>
      <c r="G14399" s="2">
        <f t="shared" si="896"/>
        <v>683.62400000000002</v>
      </c>
      <c r="H14399" s="2">
        <f t="shared" si="897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tr">
        <f t="shared" si="899"/>
        <v>loss</v>
      </c>
      <c r="P14399" s="2" t="s">
        <v>48</v>
      </c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898"/>
        <v>concerning</v>
      </c>
      <c r="F14400" s="2">
        <v>0.49</v>
      </c>
      <c r="G14400" s="2">
        <f t="shared" si="896"/>
        <v>328.86349999999999</v>
      </c>
      <c r="H14400" s="2">
        <f t="shared" si="897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tr">
        <f t="shared" si="899"/>
        <v>loss</v>
      </c>
      <c r="P14400" s="2" t="s">
        <v>34</v>
      </c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898"/>
        <v>concerning</v>
      </c>
      <c r="F14401" s="2">
        <v>0.38</v>
      </c>
      <c r="G14401" s="2">
        <f t="shared" si="896"/>
        <v>78.3446</v>
      </c>
      <c r="H14401" s="2">
        <f t="shared" si="897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tr">
        <f t="shared" si="899"/>
        <v>loss</v>
      </c>
      <c r="P14401" s="2" t="s">
        <v>48</v>
      </c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898"/>
        <v>Good Sales</v>
      </c>
      <c r="F14402" s="2">
        <v>0.25</v>
      </c>
      <c r="G14402" s="2">
        <f t="shared" ref="G14402:G14465" si="900">D14402*F14402</f>
        <v>251.17500000000001</v>
      </c>
      <c r="H14402" s="2">
        <f t="shared" ref="H14402:H14465" si="901">D14402-G14402</f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tr">
        <f t="shared" si="899"/>
        <v>loss</v>
      </c>
      <c r="P14402" s="2" t="s">
        <v>48</v>
      </c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902">IF(D14403&gt;800,"Good Sales","concerning")</f>
        <v>Good Sales</v>
      </c>
      <c r="F14403" s="2">
        <v>0.15</v>
      </c>
      <c r="G14403" s="2">
        <f t="shared" si="900"/>
        <v>152.4195</v>
      </c>
      <c r="H14403" s="2">
        <f t="shared" si="901"/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tr">
        <f t="shared" ref="O14403:O14466" si="903">IF(N14403&gt;800,"profit","loss")</f>
        <v>loss</v>
      </c>
      <c r="P14403" s="2" t="s">
        <v>34</v>
      </c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902"/>
        <v>Good Sales</v>
      </c>
      <c r="F14404" s="2">
        <v>0.46</v>
      </c>
      <c r="G14404" s="2">
        <f t="shared" si="900"/>
        <v>1980.0884000000001</v>
      </c>
      <c r="H14404" s="2">
        <f t="shared" si="90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tr">
        <f t="shared" si="903"/>
        <v>profit</v>
      </c>
      <c r="P14404" s="2" t="s">
        <v>23</v>
      </c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902"/>
        <v>Good Sales</v>
      </c>
      <c r="F14405" s="2">
        <v>0.27</v>
      </c>
      <c r="G14405" s="2">
        <f t="shared" si="900"/>
        <v>233.5932</v>
      </c>
      <c r="H14405" s="2">
        <f t="shared" si="90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tr">
        <f t="shared" si="903"/>
        <v>loss</v>
      </c>
      <c r="P14405" s="2" t="s">
        <v>39</v>
      </c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902"/>
        <v>Good Sales</v>
      </c>
      <c r="F14406" s="2">
        <v>0.34</v>
      </c>
      <c r="G14406" s="2">
        <f t="shared" si="900"/>
        <v>1471.1766</v>
      </c>
      <c r="H14406" s="2">
        <f t="shared" si="90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tr">
        <f t="shared" si="903"/>
        <v>profit</v>
      </c>
      <c r="P14406" s="2" t="s">
        <v>39</v>
      </c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902"/>
        <v>concerning</v>
      </c>
      <c r="F14407" s="2">
        <v>0.24</v>
      </c>
      <c r="G14407" s="2">
        <f t="shared" si="900"/>
        <v>125.97839999999999</v>
      </c>
      <c r="H14407" s="2">
        <f t="shared" si="90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tr">
        <f t="shared" si="903"/>
        <v>loss</v>
      </c>
      <c r="P14407" s="2" t="s">
        <v>34</v>
      </c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902"/>
        <v>Good Sales</v>
      </c>
      <c r="F14408" s="2">
        <v>0.12</v>
      </c>
      <c r="G14408" s="2">
        <f t="shared" si="900"/>
        <v>545.10720000000003</v>
      </c>
      <c r="H14408" s="2">
        <f t="shared" si="90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tr">
        <f t="shared" si="903"/>
        <v>profit</v>
      </c>
      <c r="P14408" s="2" t="s">
        <v>28</v>
      </c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902"/>
        <v>Good Sales</v>
      </c>
      <c r="F14409" s="2">
        <v>0.27</v>
      </c>
      <c r="G14409" s="2">
        <f t="shared" si="900"/>
        <v>366.15510000000006</v>
      </c>
      <c r="H14409" s="2">
        <f t="shared" si="90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tr">
        <f t="shared" si="903"/>
        <v>loss</v>
      </c>
      <c r="P14409" s="2" t="s">
        <v>17</v>
      </c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902"/>
        <v>Good Sales</v>
      </c>
      <c r="F14410" s="2">
        <v>0.42</v>
      </c>
      <c r="G14410" s="2">
        <f t="shared" si="900"/>
        <v>1300.4628</v>
      </c>
      <c r="H14410" s="2">
        <f t="shared" si="90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tr">
        <f t="shared" si="903"/>
        <v>loss</v>
      </c>
      <c r="P14410" s="2" t="s">
        <v>23</v>
      </c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902"/>
        <v>Good Sales</v>
      </c>
      <c r="F14411" s="2">
        <v>0.19</v>
      </c>
      <c r="G14411" s="2">
        <f t="shared" si="900"/>
        <v>167.7054</v>
      </c>
      <c r="H14411" s="2">
        <f t="shared" si="90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tr">
        <f t="shared" si="903"/>
        <v>loss</v>
      </c>
      <c r="P14411" s="2" t="s">
        <v>39</v>
      </c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902"/>
        <v>Good Sales</v>
      </c>
      <c r="F14412" s="2">
        <v>0.33</v>
      </c>
      <c r="G14412" s="2">
        <f t="shared" si="900"/>
        <v>663.71910000000003</v>
      </c>
      <c r="H14412" s="2">
        <f t="shared" si="90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tr">
        <f t="shared" si="903"/>
        <v>loss</v>
      </c>
      <c r="P14412" s="2" t="s">
        <v>48</v>
      </c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902"/>
        <v>concerning</v>
      </c>
      <c r="F14413" s="2">
        <v>0.02</v>
      </c>
      <c r="G14413" s="2">
        <f t="shared" si="900"/>
        <v>10.405200000000001</v>
      </c>
      <c r="H14413" s="2">
        <f t="shared" si="90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tr">
        <f t="shared" si="903"/>
        <v>loss</v>
      </c>
      <c r="P14413" s="2" t="s">
        <v>48</v>
      </c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902"/>
        <v>Good Sales</v>
      </c>
      <c r="F14414" s="2">
        <v>0.47</v>
      </c>
      <c r="G14414" s="2">
        <f t="shared" si="900"/>
        <v>1381.6542999999999</v>
      </c>
      <c r="H14414" s="2">
        <f t="shared" si="90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tr">
        <f t="shared" si="903"/>
        <v>loss</v>
      </c>
      <c r="P14414" s="2" t="s">
        <v>28</v>
      </c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902"/>
        <v>Good Sales</v>
      </c>
      <c r="F14415" s="2">
        <v>0.48</v>
      </c>
      <c r="G14415" s="2">
        <f t="shared" si="900"/>
        <v>861.50399999999991</v>
      </c>
      <c r="H14415" s="2">
        <f t="shared" si="90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tr">
        <f t="shared" si="903"/>
        <v>loss</v>
      </c>
      <c r="P14415" s="2" t="s">
        <v>34</v>
      </c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902"/>
        <v>Good Sales</v>
      </c>
      <c r="F14416" s="2">
        <v>0.19</v>
      </c>
      <c r="G14416" s="2">
        <f t="shared" si="900"/>
        <v>812.35260000000005</v>
      </c>
      <c r="H14416" s="2">
        <f t="shared" si="90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tr">
        <f t="shared" si="903"/>
        <v>loss</v>
      </c>
      <c r="P14416" s="2" t="s">
        <v>28</v>
      </c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902"/>
        <v>Good Sales</v>
      </c>
      <c r="F14417" s="2">
        <v>0.25</v>
      </c>
      <c r="G14417" s="2">
        <f t="shared" si="900"/>
        <v>247.72499999999999</v>
      </c>
      <c r="H14417" s="2">
        <f t="shared" si="90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tr">
        <f t="shared" si="903"/>
        <v>loss</v>
      </c>
      <c r="P14417" s="2" t="s">
        <v>34</v>
      </c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902"/>
        <v>Good Sales</v>
      </c>
      <c r="F14418" s="2">
        <v>0.08</v>
      </c>
      <c r="G14418" s="2">
        <f t="shared" si="900"/>
        <v>117.7552</v>
      </c>
      <c r="H14418" s="2">
        <f t="shared" si="90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tr">
        <f t="shared" si="903"/>
        <v>loss</v>
      </c>
      <c r="P14418" s="2" t="s">
        <v>48</v>
      </c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902"/>
        <v>Good Sales</v>
      </c>
      <c r="F14419" s="2">
        <v>0.1</v>
      </c>
      <c r="G14419" s="2">
        <f t="shared" si="900"/>
        <v>96.855000000000004</v>
      </c>
      <c r="H14419" s="2">
        <f t="shared" si="90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tr">
        <f t="shared" si="903"/>
        <v>loss</v>
      </c>
      <c r="P14419" s="2" t="s">
        <v>23</v>
      </c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902"/>
        <v>Good Sales</v>
      </c>
      <c r="F14420" s="2">
        <v>0.3</v>
      </c>
      <c r="G14420" s="2">
        <f t="shared" si="900"/>
        <v>858.81899999999996</v>
      </c>
      <c r="H14420" s="2">
        <f t="shared" si="90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tr">
        <f t="shared" si="903"/>
        <v>loss</v>
      </c>
      <c r="P14420" s="2" t="s">
        <v>28</v>
      </c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902"/>
        <v>concerning</v>
      </c>
      <c r="F14421" s="2">
        <v>0.31</v>
      </c>
      <c r="G14421" s="2">
        <f t="shared" si="900"/>
        <v>200.74359999999999</v>
      </c>
      <c r="H14421" s="2">
        <f t="shared" si="90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tr">
        <f t="shared" si="903"/>
        <v>loss</v>
      </c>
      <c r="P14421" s="2" t="s">
        <v>23</v>
      </c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902"/>
        <v>Good Sales</v>
      </c>
      <c r="F14422" s="2">
        <v>0.17</v>
      </c>
      <c r="G14422" s="2">
        <f t="shared" si="900"/>
        <v>174.7345</v>
      </c>
      <c r="H14422" s="2">
        <f t="shared" si="90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tr">
        <f t="shared" si="903"/>
        <v>loss</v>
      </c>
      <c r="P14422" s="2" t="s">
        <v>39</v>
      </c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902"/>
        <v>Good Sales</v>
      </c>
      <c r="F14423" s="2">
        <v>0.19</v>
      </c>
      <c r="G14423" s="2">
        <f t="shared" si="900"/>
        <v>650.67399999999998</v>
      </c>
      <c r="H14423" s="2">
        <f t="shared" si="90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tr">
        <f t="shared" si="903"/>
        <v>loss</v>
      </c>
      <c r="P14423" s="2" t="s">
        <v>34</v>
      </c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902"/>
        <v>concerning</v>
      </c>
      <c r="F14424" s="2">
        <v>0.25</v>
      </c>
      <c r="G14424" s="2">
        <f t="shared" si="900"/>
        <v>116.1575</v>
      </c>
      <c r="H14424" s="2">
        <f t="shared" si="90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tr">
        <f t="shared" si="903"/>
        <v>loss</v>
      </c>
      <c r="P14424" s="2" t="s">
        <v>34</v>
      </c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902"/>
        <v>Good Sales</v>
      </c>
      <c r="F14425" s="2">
        <v>0.47</v>
      </c>
      <c r="G14425" s="2">
        <f t="shared" si="900"/>
        <v>1758.5049999999999</v>
      </c>
      <c r="H14425" s="2">
        <f t="shared" si="90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tr">
        <f t="shared" si="903"/>
        <v>loss</v>
      </c>
      <c r="P14425" s="2" t="s">
        <v>39</v>
      </c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902"/>
        <v>concerning</v>
      </c>
      <c r="F14426" s="2">
        <v>7.0000000000000007E-2</v>
      </c>
      <c r="G14426" s="2">
        <f t="shared" si="900"/>
        <v>42.786100000000005</v>
      </c>
      <c r="H14426" s="2">
        <f t="shared" si="90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tr">
        <f t="shared" si="903"/>
        <v>loss</v>
      </c>
      <c r="P14426" s="2" t="s">
        <v>48</v>
      </c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902"/>
        <v>Good Sales</v>
      </c>
      <c r="F14427" s="2">
        <v>0.28000000000000003</v>
      </c>
      <c r="G14427" s="2">
        <f t="shared" si="900"/>
        <v>831.28920000000005</v>
      </c>
      <c r="H14427" s="2">
        <f t="shared" si="90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tr">
        <f t="shared" si="903"/>
        <v>loss</v>
      </c>
      <c r="P14427" s="2" t="s">
        <v>17</v>
      </c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902"/>
        <v>Good Sales</v>
      </c>
      <c r="F14428" s="2">
        <v>0.03</v>
      </c>
      <c r="G14428" s="2">
        <f t="shared" si="900"/>
        <v>149.6781</v>
      </c>
      <c r="H14428" s="2">
        <f t="shared" si="90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tr">
        <f t="shared" si="903"/>
        <v>profit</v>
      </c>
      <c r="P14428" s="2" t="s">
        <v>48</v>
      </c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902"/>
        <v>Good Sales</v>
      </c>
      <c r="F14429" s="2">
        <v>0.23</v>
      </c>
      <c r="G14429" s="2">
        <f t="shared" si="900"/>
        <v>218.97840000000002</v>
      </c>
      <c r="H14429" s="2">
        <f t="shared" si="90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tr">
        <f t="shared" si="903"/>
        <v>loss</v>
      </c>
      <c r="P14429" s="2" t="s">
        <v>39</v>
      </c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902"/>
        <v>Good Sales</v>
      </c>
      <c r="F14430" s="2">
        <v>0.2</v>
      </c>
      <c r="G14430" s="2">
        <f t="shared" si="900"/>
        <v>275.86399999999998</v>
      </c>
      <c r="H14430" s="2">
        <f t="shared" si="90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tr">
        <f t="shared" si="903"/>
        <v>loss</v>
      </c>
      <c r="P14430" s="2" t="s">
        <v>39</v>
      </c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902"/>
        <v>Good Sales</v>
      </c>
      <c r="F14431" s="2">
        <v>0.08</v>
      </c>
      <c r="G14431" s="2">
        <f t="shared" si="900"/>
        <v>360.1832</v>
      </c>
      <c r="H14431" s="2">
        <f t="shared" si="90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tr">
        <f t="shared" si="903"/>
        <v>loss</v>
      </c>
      <c r="P14431" s="2" t="s">
        <v>34</v>
      </c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902"/>
        <v>Good Sales</v>
      </c>
      <c r="F14432" s="2">
        <v>0.08</v>
      </c>
      <c r="G14432" s="2">
        <f t="shared" si="900"/>
        <v>253.50400000000002</v>
      </c>
      <c r="H14432" s="2">
        <f t="shared" si="90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tr">
        <f t="shared" si="903"/>
        <v>loss</v>
      </c>
      <c r="P14432" s="2" t="s">
        <v>28</v>
      </c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902"/>
        <v>Good Sales</v>
      </c>
      <c r="F14433" s="2">
        <v>0.23</v>
      </c>
      <c r="G14433" s="2">
        <f t="shared" si="900"/>
        <v>578.08199999999999</v>
      </c>
      <c r="H14433" s="2">
        <f t="shared" si="90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tr">
        <f t="shared" si="903"/>
        <v>loss</v>
      </c>
      <c r="P14433" s="2" t="s">
        <v>48</v>
      </c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902"/>
        <v>Good Sales</v>
      </c>
      <c r="F14434" s="2">
        <v>0.06</v>
      </c>
      <c r="G14434" s="2">
        <f t="shared" si="900"/>
        <v>171.435</v>
      </c>
      <c r="H14434" s="2">
        <f t="shared" si="90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tr">
        <f t="shared" si="903"/>
        <v>loss</v>
      </c>
      <c r="P14434" s="2" t="s">
        <v>34</v>
      </c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902"/>
        <v>Good Sales</v>
      </c>
      <c r="F14435" s="2">
        <v>0.15</v>
      </c>
      <c r="G14435" s="2">
        <f t="shared" si="900"/>
        <v>232.18950000000001</v>
      </c>
      <c r="H14435" s="2">
        <f t="shared" si="90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tr">
        <f t="shared" si="903"/>
        <v>loss</v>
      </c>
      <c r="P14435" s="2" t="s">
        <v>17</v>
      </c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902"/>
        <v>Good Sales</v>
      </c>
      <c r="F14436" s="2">
        <v>0.04</v>
      </c>
      <c r="G14436" s="2">
        <f t="shared" si="900"/>
        <v>171.64320000000001</v>
      </c>
      <c r="H14436" s="2">
        <f t="shared" si="90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tr">
        <f t="shared" si="903"/>
        <v>loss</v>
      </c>
      <c r="P14436" s="2" t="s">
        <v>39</v>
      </c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902"/>
        <v>Good Sales</v>
      </c>
      <c r="F14437" s="2">
        <v>0.15</v>
      </c>
      <c r="G14437" s="2">
        <f t="shared" si="900"/>
        <v>562.77300000000002</v>
      </c>
      <c r="H14437" s="2">
        <f t="shared" si="90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tr">
        <f t="shared" si="903"/>
        <v>profit</v>
      </c>
      <c r="P14437" s="2" t="s">
        <v>34</v>
      </c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902"/>
        <v>Good Sales</v>
      </c>
      <c r="F14438" s="2">
        <v>0.27</v>
      </c>
      <c r="G14438" s="2">
        <f t="shared" si="900"/>
        <v>876.98430000000008</v>
      </c>
      <c r="H14438" s="2">
        <f t="shared" si="90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tr">
        <f t="shared" si="903"/>
        <v>loss</v>
      </c>
      <c r="P14438" s="2" t="s">
        <v>23</v>
      </c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902"/>
        <v>Good Sales</v>
      </c>
      <c r="F14439" s="2">
        <v>0.37</v>
      </c>
      <c r="G14439" s="2">
        <f t="shared" si="900"/>
        <v>1726.2498000000001</v>
      </c>
      <c r="H14439" s="2">
        <f t="shared" si="90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tr">
        <f t="shared" si="903"/>
        <v>profit</v>
      </c>
      <c r="P14439" s="2" t="s">
        <v>23</v>
      </c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902"/>
        <v>Good Sales</v>
      </c>
      <c r="F14440" s="2">
        <v>0.42</v>
      </c>
      <c r="G14440" s="2">
        <f t="shared" si="900"/>
        <v>1231.7507999999998</v>
      </c>
      <c r="H14440" s="2">
        <f t="shared" si="90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tr">
        <f t="shared" si="903"/>
        <v>loss</v>
      </c>
      <c r="P14440" s="2" t="s">
        <v>48</v>
      </c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902"/>
        <v>Good Sales</v>
      </c>
      <c r="F14441" s="2">
        <v>0.17</v>
      </c>
      <c r="G14441" s="2">
        <f t="shared" si="900"/>
        <v>443.39400000000001</v>
      </c>
      <c r="H14441" s="2">
        <f t="shared" si="90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tr">
        <f t="shared" si="903"/>
        <v>loss</v>
      </c>
      <c r="P14441" s="2" t="s">
        <v>28</v>
      </c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902"/>
        <v>Good Sales</v>
      </c>
      <c r="F14442" s="2">
        <v>0.47</v>
      </c>
      <c r="G14442" s="2">
        <f t="shared" si="900"/>
        <v>2294.0229999999997</v>
      </c>
      <c r="H14442" s="2">
        <f t="shared" si="90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tr">
        <f t="shared" si="903"/>
        <v>profit</v>
      </c>
      <c r="P14442" s="2" t="s">
        <v>39</v>
      </c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902"/>
        <v>Good Sales</v>
      </c>
      <c r="F14443" s="2">
        <v>0.12</v>
      </c>
      <c r="G14443" s="2">
        <f t="shared" si="900"/>
        <v>133.13640000000001</v>
      </c>
      <c r="H14443" s="2">
        <f t="shared" si="90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tr">
        <f t="shared" si="903"/>
        <v>loss</v>
      </c>
      <c r="P14443" s="2" t="s">
        <v>28</v>
      </c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902"/>
        <v>concerning</v>
      </c>
      <c r="F14444" s="2">
        <v>0.04</v>
      </c>
      <c r="G14444" s="2">
        <f t="shared" si="900"/>
        <v>31.825600000000001</v>
      </c>
      <c r="H14444" s="2">
        <f t="shared" si="90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tr">
        <f t="shared" si="903"/>
        <v>loss</v>
      </c>
      <c r="P14444" s="2" t="s">
        <v>23</v>
      </c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902"/>
        <v>Good Sales</v>
      </c>
      <c r="F14445" s="2">
        <v>0.46</v>
      </c>
      <c r="G14445" s="2">
        <f t="shared" si="900"/>
        <v>411.78740000000005</v>
      </c>
      <c r="H14445" s="2">
        <f t="shared" si="90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tr">
        <f t="shared" si="903"/>
        <v>loss</v>
      </c>
      <c r="P14445" s="2" t="s">
        <v>48</v>
      </c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902"/>
        <v>Good Sales</v>
      </c>
      <c r="F14446" s="2">
        <v>0.27</v>
      </c>
      <c r="G14446" s="2">
        <f t="shared" si="900"/>
        <v>1336.0329000000002</v>
      </c>
      <c r="H14446" s="2">
        <f t="shared" si="90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tr">
        <f t="shared" si="903"/>
        <v>profit</v>
      </c>
      <c r="P14446" s="2" t="s">
        <v>23</v>
      </c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902"/>
        <v>Good Sales</v>
      </c>
      <c r="F14447" s="2">
        <v>0.18</v>
      </c>
      <c r="G14447" s="2">
        <f t="shared" si="900"/>
        <v>593.28539999999998</v>
      </c>
      <c r="H14447" s="2">
        <f t="shared" si="90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tr">
        <f t="shared" si="903"/>
        <v>loss</v>
      </c>
      <c r="P14447" s="2" t="s">
        <v>39</v>
      </c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902"/>
        <v>Good Sales</v>
      </c>
      <c r="F14448" s="2">
        <v>0.45</v>
      </c>
      <c r="G14448" s="2">
        <f t="shared" si="900"/>
        <v>719.55899999999997</v>
      </c>
      <c r="H14448" s="2">
        <f t="shared" si="90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tr">
        <f t="shared" si="903"/>
        <v>loss</v>
      </c>
      <c r="P14448" s="2" t="s">
        <v>28</v>
      </c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902"/>
        <v>Good Sales</v>
      </c>
      <c r="F14449" s="2">
        <v>0.39</v>
      </c>
      <c r="G14449" s="2">
        <f t="shared" si="900"/>
        <v>514.79610000000002</v>
      </c>
      <c r="H14449" s="2">
        <f t="shared" si="90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tr">
        <f t="shared" si="903"/>
        <v>loss</v>
      </c>
      <c r="P14449" s="2" t="s">
        <v>23</v>
      </c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902"/>
        <v>concerning</v>
      </c>
      <c r="F14450" s="2">
        <v>0.42</v>
      </c>
      <c r="G14450" s="2">
        <f t="shared" si="900"/>
        <v>158.56259999999997</v>
      </c>
      <c r="H14450" s="2">
        <f t="shared" si="90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tr">
        <f t="shared" si="903"/>
        <v>loss</v>
      </c>
      <c r="P14450" s="2" t="s">
        <v>23</v>
      </c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902"/>
        <v>concerning</v>
      </c>
      <c r="F14451" s="2">
        <v>0.15</v>
      </c>
      <c r="G14451" s="2">
        <f t="shared" si="900"/>
        <v>111.98099999999999</v>
      </c>
      <c r="H14451" s="2">
        <f t="shared" si="90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tr">
        <f t="shared" si="903"/>
        <v>loss</v>
      </c>
      <c r="P14451" s="2" t="s">
        <v>39</v>
      </c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902"/>
        <v>Good Sales</v>
      </c>
      <c r="F14452" s="2">
        <v>0.44</v>
      </c>
      <c r="G14452" s="2">
        <f t="shared" si="900"/>
        <v>2002.0220000000002</v>
      </c>
      <c r="H14452" s="2">
        <f t="shared" si="90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tr">
        <f t="shared" si="903"/>
        <v>profit</v>
      </c>
      <c r="P14452" s="2" t="s">
        <v>23</v>
      </c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902"/>
        <v>Good Sales</v>
      </c>
      <c r="F14453" s="2">
        <v>0.32</v>
      </c>
      <c r="G14453" s="2">
        <f t="shared" si="900"/>
        <v>1203.8304000000001</v>
      </c>
      <c r="H14453" s="2">
        <f t="shared" si="90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tr">
        <f t="shared" si="903"/>
        <v>loss</v>
      </c>
      <c r="P14453" s="2" t="s">
        <v>17</v>
      </c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902"/>
        <v>Good Sales</v>
      </c>
      <c r="F14454" s="2">
        <v>0.37</v>
      </c>
      <c r="G14454" s="2">
        <f t="shared" si="900"/>
        <v>1744.0468000000001</v>
      </c>
      <c r="H14454" s="2">
        <f t="shared" si="90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tr">
        <f t="shared" si="903"/>
        <v>loss</v>
      </c>
      <c r="P14454" s="2" t="s">
        <v>39</v>
      </c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902"/>
        <v>Good Sales</v>
      </c>
      <c r="F14455" s="2">
        <v>0.16</v>
      </c>
      <c r="G14455" s="2">
        <f t="shared" si="900"/>
        <v>348.20480000000003</v>
      </c>
      <c r="H14455" s="2">
        <f t="shared" si="90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tr">
        <f t="shared" si="903"/>
        <v>loss</v>
      </c>
      <c r="P14455" s="2" t="s">
        <v>23</v>
      </c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902"/>
        <v>Good Sales</v>
      </c>
      <c r="F14456" s="2">
        <v>0.12</v>
      </c>
      <c r="G14456" s="2">
        <f t="shared" si="900"/>
        <v>365.52719999999999</v>
      </c>
      <c r="H14456" s="2">
        <f t="shared" si="90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tr">
        <f t="shared" si="903"/>
        <v>loss</v>
      </c>
      <c r="P14456" s="2" t="s">
        <v>23</v>
      </c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902"/>
        <v>Good Sales</v>
      </c>
      <c r="F14457" s="2">
        <v>0.2</v>
      </c>
      <c r="G14457" s="2">
        <f t="shared" si="900"/>
        <v>493.99799999999999</v>
      </c>
      <c r="H14457" s="2">
        <f t="shared" si="90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tr">
        <f t="shared" si="903"/>
        <v>loss</v>
      </c>
      <c r="P14457" s="2" t="s">
        <v>39</v>
      </c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902"/>
        <v>Good Sales</v>
      </c>
      <c r="F14458" s="2">
        <v>0.28999999999999998</v>
      </c>
      <c r="G14458" s="2">
        <f t="shared" si="900"/>
        <v>1281.4490999999998</v>
      </c>
      <c r="H14458" s="2">
        <f t="shared" si="90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tr">
        <f t="shared" si="903"/>
        <v>profit</v>
      </c>
      <c r="P14458" s="2" t="s">
        <v>39</v>
      </c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902"/>
        <v>Good Sales</v>
      </c>
      <c r="F14459" s="2">
        <v>0.33</v>
      </c>
      <c r="G14459" s="2">
        <f t="shared" si="900"/>
        <v>1636.0641000000003</v>
      </c>
      <c r="H14459" s="2">
        <f t="shared" si="90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tr">
        <f t="shared" si="903"/>
        <v>profit</v>
      </c>
      <c r="P14459" s="2" t="s">
        <v>39</v>
      </c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902"/>
        <v>Good Sales</v>
      </c>
      <c r="F14460" s="2">
        <v>0.25</v>
      </c>
      <c r="G14460" s="2">
        <f t="shared" si="900"/>
        <v>1167.6500000000001</v>
      </c>
      <c r="H14460" s="2">
        <f t="shared" si="90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tr">
        <f t="shared" si="903"/>
        <v>loss</v>
      </c>
      <c r="P14460" s="2" t="s">
        <v>23</v>
      </c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902"/>
        <v>Good Sales</v>
      </c>
      <c r="F14461" s="2">
        <v>0.35</v>
      </c>
      <c r="G14461" s="2">
        <f t="shared" si="900"/>
        <v>1060.6644999999999</v>
      </c>
      <c r="H14461" s="2">
        <f t="shared" si="90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tr">
        <f t="shared" si="903"/>
        <v>loss</v>
      </c>
      <c r="P14461" s="2" t="s">
        <v>17</v>
      </c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902"/>
        <v>concerning</v>
      </c>
      <c r="F14462" s="2">
        <v>0.35</v>
      </c>
      <c r="G14462" s="2">
        <f t="shared" si="900"/>
        <v>140.9905</v>
      </c>
      <c r="H14462" s="2">
        <f t="shared" si="90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tr">
        <f t="shared" si="903"/>
        <v>loss</v>
      </c>
      <c r="P14462" s="2" t="s">
        <v>17</v>
      </c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902"/>
        <v>Good Sales</v>
      </c>
      <c r="F14463" s="2">
        <v>0.33</v>
      </c>
      <c r="G14463" s="2">
        <f t="shared" si="900"/>
        <v>1031.5404000000001</v>
      </c>
      <c r="H14463" s="2">
        <f t="shared" si="90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tr">
        <f t="shared" si="903"/>
        <v>loss</v>
      </c>
      <c r="P14463" s="2" t="s">
        <v>39</v>
      </c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902"/>
        <v>concerning</v>
      </c>
      <c r="F14464" s="2">
        <v>0.13</v>
      </c>
      <c r="G14464" s="2">
        <f t="shared" si="900"/>
        <v>74.818899999999999</v>
      </c>
      <c r="H14464" s="2">
        <f t="shared" si="90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tr">
        <f t="shared" si="903"/>
        <v>loss</v>
      </c>
      <c r="P14464" s="2" t="s">
        <v>39</v>
      </c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902"/>
        <v>concerning</v>
      </c>
      <c r="F14465" s="2">
        <v>0.22</v>
      </c>
      <c r="G14465" s="2">
        <f t="shared" si="900"/>
        <v>171.6506</v>
      </c>
      <c r="H14465" s="2">
        <f t="shared" si="90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tr">
        <f t="shared" si="903"/>
        <v>loss</v>
      </c>
      <c r="P14465" s="2" t="s">
        <v>48</v>
      </c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902"/>
        <v>Good Sales</v>
      </c>
      <c r="F14466" s="2">
        <v>0.38</v>
      </c>
      <c r="G14466" s="2">
        <f t="shared" ref="G14466:G14529" si="904">D14466*F14466</f>
        <v>394.2842</v>
      </c>
      <c r="H14466" s="2">
        <f t="shared" ref="H14466:H14529" si="905">D14466-G14466</f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tr">
        <f t="shared" si="903"/>
        <v>loss</v>
      </c>
      <c r="P14466" s="2" t="s">
        <v>48</v>
      </c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906">IF(D14467&gt;800,"Good Sales","concerning")</f>
        <v>Good Sales</v>
      </c>
      <c r="F14467" s="2">
        <v>0.44</v>
      </c>
      <c r="G14467" s="2">
        <f t="shared" si="904"/>
        <v>827.69279999999992</v>
      </c>
      <c r="H14467" s="2">
        <f t="shared" si="905"/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tr">
        <f t="shared" ref="O14467:O14530" si="907">IF(N14467&gt;800,"profit","loss")</f>
        <v>loss</v>
      </c>
      <c r="P14467" s="2" t="s">
        <v>48</v>
      </c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906"/>
        <v>Good Sales</v>
      </c>
      <c r="F14468" s="2">
        <v>0.25</v>
      </c>
      <c r="G14468" s="2">
        <f t="shared" si="904"/>
        <v>749.9375</v>
      </c>
      <c r="H14468" s="2">
        <f t="shared" si="905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tr">
        <f t="shared" si="907"/>
        <v>loss</v>
      </c>
      <c r="P14468" s="2" t="s">
        <v>39</v>
      </c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906"/>
        <v>Good Sales</v>
      </c>
      <c r="F14469" s="2">
        <v>0.49</v>
      </c>
      <c r="G14469" s="2">
        <f t="shared" si="904"/>
        <v>849.86090000000002</v>
      </c>
      <c r="H14469" s="2">
        <f t="shared" si="905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tr">
        <f t="shared" si="907"/>
        <v>loss</v>
      </c>
      <c r="P14469" s="2" t="s">
        <v>48</v>
      </c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906"/>
        <v>Good Sales</v>
      </c>
      <c r="F14470" s="2">
        <v>0.09</v>
      </c>
      <c r="G14470" s="2">
        <f t="shared" si="904"/>
        <v>208.44990000000001</v>
      </c>
      <c r="H14470" s="2">
        <f t="shared" si="905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tr">
        <f t="shared" si="907"/>
        <v>loss</v>
      </c>
      <c r="P14470" s="2" t="s">
        <v>34</v>
      </c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906"/>
        <v>concerning</v>
      </c>
      <c r="F14471" s="2">
        <v>0.11</v>
      </c>
      <c r="G14471" s="2">
        <f t="shared" si="904"/>
        <v>36.489200000000004</v>
      </c>
      <c r="H14471" s="2">
        <f t="shared" si="905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tr">
        <f t="shared" si="907"/>
        <v>loss</v>
      </c>
      <c r="P14471" s="2" t="s">
        <v>23</v>
      </c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906"/>
        <v>Good Sales</v>
      </c>
      <c r="F14472" s="2">
        <v>0.23</v>
      </c>
      <c r="G14472" s="2">
        <f t="shared" si="904"/>
        <v>721.46630000000005</v>
      </c>
      <c r="H14472" s="2">
        <f t="shared" si="905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tr">
        <f t="shared" si="907"/>
        <v>loss</v>
      </c>
      <c r="P14472" s="2" t="s">
        <v>17</v>
      </c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906"/>
        <v>Good Sales</v>
      </c>
      <c r="F14473" s="2">
        <v>0.25</v>
      </c>
      <c r="G14473" s="2">
        <f t="shared" si="904"/>
        <v>829.86500000000001</v>
      </c>
      <c r="H14473" s="2">
        <f t="shared" si="905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tr">
        <f t="shared" si="907"/>
        <v>loss</v>
      </c>
      <c r="P14473" s="2" t="s">
        <v>28</v>
      </c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906"/>
        <v>concerning</v>
      </c>
      <c r="F14474" s="2">
        <v>0.21</v>
      </c>
      <c r="G14474" s="2">
        <f t="shared" si="904"/>
        <v>123.27209999999999</v>
      </c>
      <c r="H14474" s="2">
        <f t="shared" si="905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tr">
        <f t="shared" si="907"/>
        <v>loss</v>
      </c>
      <c r="P14474" s="2" t="s">
        <v>39</v>
      </c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906"/>
        <v>Good Sales</v>
      </c>
      <c r="F14475" s="2">
        <v>0.22</v>
      </c>
      <c r="G14475" s="2">
        <f t="shared" si="904"/>
        <v>868.35540000000003</v>
      </c>
      <c r="H14475" s="2">
        <f t="shared" si="905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tr">
        <f t="shared" si="907"/>
        <v>loss</v>
      </c>
      <c r="P14475" s="2" t="s">
        <v>17</v>
      </c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906"/>
        <v>Good Sales</v>
      </c>
      <c r="F14476" s="2">
        <v>0.24</v>
      </c>
      <c r="G14476" s="2">
        <f t="shared" si="904"/>
        <v>785.41200000000003</v>
      </c>
      <c r="H14476" s="2">
        <f t="shared" si="905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tr">
        <f t="shared" si="907"/>
        <v>loss</v>
      </c>
      <c r="P14476" s="2" t="s">
        <v>17</v>
      </c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906"/>
        <v>Good Sales</v>
      </c>
      <c r="F14477" s="2">
        <v>0.16</v>
      </c>
      <c r="G14477" s="2">
        <f t="shared" si="904"/>
        <v>399.94720000000001</v>
      </c>
      <c r="H14477" s="2">
        <f t="shared" si="905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tr">
        <f t="shared" si="907"/>
        <v>loss</v>
      </c>
      <c r="P14477" s="2" t="s">
        <v>28</v>
      </c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906"/>
        <v>Good Sales</v>
      </c>
      <c r="F14478" s="2">
        <v>7.0000000000000007E-2</v>
      </c>
      <c r="G14478" s="2">
        <f t="shared" si="904"/>
        <v>196.63070000000005</v>
      </c>
      <c r="H14478" s="2">
        <f t="shared" si="905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tr">
        <f t="shared" si="907"/>
        <v>loss</v>
      </c>
      <c r="P14478" s="2" t="s">
        <v>28</v>
      </c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906"/>
        <v>Good Sales</v>
      </c>
      <c r="F14479" s="2">
        <v>0.48</v>
      </c>
      <c r="G14479" s="2">
        <f t="shared" si="904"/>
        <v>1231.1615999999999</v>
      </c>
      <c r="H14479" s="2">
        <f t="shared" si="905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tr">
        <f t="shared" si="907"/>
        <v>loss</v>
      </c>
      <c r="P14479" s="2" t="s">
        <v>23</v>
      </c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906"/>
        <v>concerning</v>
      </c>
      <c r="F14480" s="2">
        <v>0.4</v>
      </c>
      <c r="G14480" s="2">
        <f t="shared" si="904"/>
        <v>145.43600000000001</v>
      </c>
      <c r="H14480" s="2">
        <f t="shared" si="905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tr">
        <f t="shared" si="907"/>
        <v>loss</v>
      </c>
      <c r="P14480" s="2" t="s">
        <v>34</v>
      </c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906"/>
        <v>Good Sales</v>
      </c>
      <c r="F14481" s="2">
        <v>0.41</v>
      </c>
      <c r="G14481" s="2">
        <f t="shared" si="904"/>
        <v>1517.9142999999999</v>
      </c>
      <c r="H14481" s="2">
        <f t="shared" si="905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tr">
        <f t="shared" si="907"/>
        <v>loss</v>
      </c>
      <c r="P14481" s="2" t="s">
        <v>34</v>
      </c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906"/>
        <v>Good Sales</v>
      </c>
      <c r="F14482" s="2">
        <v>0.18</v>
      </c>
      <c r="G14482" s="2">
        <f t="shared" si="904"/>
        <v>469.41659999999996</v>
      </c>
      <c r="H14482" s="2">
        <f t="shared" si="905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tr">
        <f t="shared" si="907"/>
        <v>loss</v>
      </c>
      <c r="P14482" s="2" t="s">
        <v>34</v>
      </c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906"/>
        <v>Good Sales</v>
      </c>
      <c r="F14483" s="2">
        <v>0.2</v>
      </c>
      <c r="G14483" s="2">
        <f t="shared" si="904"/>
        <v>189.36800000000002</v>
      </c>
      <c r="H14483" s="2">
        <f t="shared" si="905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tr">
        <f t="shared" si="907"/>
        <v>loss</v>
      </c>
      <c r="P14483" s="2" t="s">
        <v>23</v>
      </c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906"/>
        <v>Good Sales</v>
      </c>
      <c r="F14484" s="2">
        <v>0.47</v>
      </c>
      <c r="G14484" s="2">
        <f t="shared" si="904"/>
        <v>1614.7225999999998</v>
      </c>
      <c r="H14484" s="2">
        <f t="shared" si="905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tr">
        <f t="shared" si="907"/>
        <v>loss</v>
      </c>
      <c r="P14484" s="2" t="s">
        <v>28</v>
      </c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906"/>
        <v>Good Sales</v>
      </c>
      <c r="F14485" s="2">
        <v>0.49</v>
      </c>
      <c r="G14485" s="2">
        <f t="shared" si="904"/>
        <v>1717.8518000000001</v>
      </c>
      <c r="H14485" s="2">
        <f t="shared" si="905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tr">
        <f t="shared" si="907"/>
        <v>loss</v>
      </c>
      <c r="P14485" s="2" t="s">
        <v>48</v>
      </c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906"/>
        <v>Good Sales</v>
      </c>
      <c r="F14486" s="2">
        <v>0.47</v>
      </c>
      <c r="G14486" s="2">
        <f t="shared" si="904"/>
        <v>538.68110000000001</v>
      </c>
      <c r="H14486" s="2">
        <f t="shared" si="905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tr">
        <f t="shared" si="907"/>
        <v>loss</v>
      </c>
      <c r="P14486" s="2" t="s">
        <v>23</v>
      </c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906"/>
        <v>Good Sales</v>
      </c>
      <c r="F14487" s="2">
        <v>0.32</v>
      </c>
      <c r="G14487" s="2">
        <f t="shared" si="904"/>
        <v>1280.9056</v>
      </c>
      <c r="H14487" s="2">
        <f t="shared" si="905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tr">
        <f t="shared" si="907"/>
        <v>loss</v>
      </c>
      <c r="P14487" s="2" t="s">
        <v>39</v>
      </c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906"/>
        <v>Good Sales</v>
      </c>
      <c r="F14488" s="2">
        <v>0.12</v>
      </c>
      <c r="G14488" s="2">
        <f t="shared" si="904"/>
        <v>280.42439999999999</v>
      </c>
      <c r="H14488" s="2">
        <f t="shared" si="905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tr">
        <f t="shared" si="907"/>
        <v>loss</v>
      </c>
      <c r="P14488" s="2" t="s">
        <v>17</v>
      </c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906"/>
        <v>Good Sales</v>
      </c>
      <c r="F14489" s="2">
        <v>0.3</v>
      </c>
      <c r="G14489" s="2">
        <f t="shared" si="904"/>
        <v>295.49700000000001</v>
      </c>
      <c r="H14489" s="2">
        <f t="shared" si="905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tr">
        <f t="shared" si="907"/>
        <v>loss</v>
      </c>
      <c r="P14489" s="2" t="s">
        <v>34</v>
      </c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906"/>
        <v>Good Sales</v>
      </c>
      <c r="F14490" s="2">
        <v>0.28999999999999998</v>
      </c>
      <c r="G14490" s="2">
        <f t="shared" si="904"/>
        <v>963.47860000000003</v>
      </c>
      <c r="H14490" s="2">
        <f t="shared" si="905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tr">
        <f t="shared" si="907"/>
        <v>profit</v>
      </c>
      <c r="P14490" s="2" t="s">
        <v>48</v>
      </c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906"/>
        <v>Good Sales</v>
      </c>
      <c r="F14491" s="2">
        <v>0.45</v>
      </c>
      <c r="G14491" s="2">
        <f t="shared" si="904"/>
        <v>1360.7820000000002</v>
      </c>
      <c r="H14491" s="2">
        <f t="shared" si="905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tr">
        <f t="shared" si="907"/>
        <v>loss</v>
      </c>
      <c r="P14491" s="2" t="s">
        <v>48</v>
      </c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906"/>
        <v>Good Sales</v>
      </c>
      <c r="F14492" s="2">
        <v>0.16</v>
      </c>
      <c r="G14492" s="2">
        <f t="shared" si="904"/>
        <v>149.5984</v>
      </c>
      <c r="H14492" s="2">
        <f t="shared" si="905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tr">
        <f t="shared" si="907"/>
        <v>loss</v>
      </c>
      <c r="P14492" s="2" t="s">
        <v>23</v>
      </c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906"/>
        <v>Good Sales</v>
      </c>
      <c r="F14493" s="2">
        <v>0.1</v>
      </c>
      <c r="G14493" s="2">
        <f t="shared" si="904"/>
        <v>437.45100000000002</v>
      </c>
      <c r="H14493" s="2">
        <f t="shared" si="905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tr">
        <f t="shared" si="907"/>
        <v>profit</v>
      </c>
      <c r="P14493" s="2" t="s">
        <v>28</v>
      </c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906"/>
        <v>Good Sales</v>
      </c>
      <c r="F14494" s="2">
        <v>0.13</v>
      </c>
      <c r="G14494" s="2">
        <f t="shared" si="904"/>
        <v>557.33860000000004</v>
      </c>
      <c r="H14494" s="2">
        <f t="shared" si="905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tr">
        <f t="shared" si="907"/>
        <v>loss</v>
      </c>
      <c r="P14494" s="2" t="s">
        <v>23</v>
      </c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906"/>
        <v>Good Sales</v>
      </c>
      <c r="F14495" s="2">
        <v>0.12</v>
      </c>
      <c r="G14495" s="2">
        <f t="shared" si="904"/>
        <v>503.71200000000005</v>
      </c>
      <c r="H14495" s="2">
        <f t="shared" si="905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tr">
        <f t="shared" si="907"/>
        <v>loss</v>
      </c>
      <c r="P14495" s="2" t="s">
        <v>17</v>
      </c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906"/>
        <v>Good Sales</v>
      </c>
      <c r="F14496" s="2">
        <v>0.32</v>
      </c>
      <c r="G14496" s="2">
        <f t="shared" si="904"/>
        <v>657.99039999999991</v>
      </c>
      <c r="H14496" s="2">
        <f t="shared" si="905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tr">
        <f t="shared" si="907"/>
        <v>loss</v>
      </c>
      <c r="P14496" s="2" t="s">
        <v>48</v>
      </c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906"/>
        <v>Good Sales</v>
      </c>
      <c r="F14497" s="2">
        <v>0.41</v>
      </c>
      <c r="G14497" s="2">
        <f t="shared" si="904"/>
        <v>1697.6664999999998</v>
      </c>
      <c r="H14497" s="2">
        <f t="shared" si="905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tr">
        <f t="shared" si="907"/>
        <v>loss</v>
      </c>
      <c r="P14497" s="2" t="s">
        <v>39</v>
      </c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906"/>
        <v>Good Sales</v>
      </c>
      <c r="F14498" s="2">
        <v>0.18</v>
      </c>
      <c r="G14498" s="2">
        <f t="shared" si="904"/>
        <v>763.11</v>
      </c>
      <c r="H14498" s="2">
        <f t="shared" si="905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tr">
        <f t="shared" si="907"/>
        <v>profit</v>
      </c>
      <c r="P14498" s="2" t="s">
        <v>23</v>
      </c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906"/>
        <v>Good Sales</v>
      </c>
      <c r="F14499" s="2">
        <v>0.09</v>
      </c>
      <c r="G14499" s="2">
        <f t="shared" si="904"/>
        <v>448.47449999999998</v>
      </c>
      <c r="H14499" s="2">
        <f t="shared" si="905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tr">
        <f t="shared" si="907"/>
        <v>loss</v>
      </c>
      <c r="P14499" s="2" t="s">
        <v>34</v>
      </c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906"/>
        <v>Good Sales</v>
      </c>
      <c r="F14500" s="2">
        <v>0.17</v>
      </c>
      <c r="G14500" s="2">
        <f t="shared" si="904"/>
        <v>814.68420000000015</v>
      </c>
      <c r="H14500" s="2">
        <f t="shared" si="905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tr">
        <f t="shared" si="907"/>
        <v>loss</v>
      </c>
      <c r="P14500" s="2" t="s">
        <v>34</v>
      </c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906"/>
        <v>Good Sales</v>
      </c>
      <c r="F14501" s="2">
        <v>0.27</v>
      </c>
      <c r="G14501" s="2">
        <f t="shared" si="904"/>
        <v>533.50650000000007</v>
      </c>
      <c r="H14501" s="2">
        <f t="shared" si="905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tr">
        <f t="shared" si="907"/>
        <v>loss</v>
      </c>
      <c r="P14501" s="2" t="s">
        <v>28</v>
      </c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906"/>
        <v>Good Sales</v>
      </c>
      <c r="F14502" s="2">
        <v>0.33</v>
      </c>
      <c r="G14502" s="2">
        <f t="shared" si="904"/>
        <v>353.49600000000004</v>
      </c>
      <c r="H14502" s="2">
        <f t="shared" si="905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tr">
        <f t="shared" si="907"/>
        <v>loss</v>
      </c>
      <c r="P14502" s="2" t="s">
        <v>23</v>
      </c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906"/>
        <v>Good Sales</v>
      </c>
      <c r="F14503" s="2">
        <v>0.27</v>
      </c>
      <c r="G14503" s="2">
        <f t="shared" si="904"/>
        <v>413.9289</v>
      </c>
      <c r="H14503" s="2">
        <f t="shared" si="905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tr">
        <f t="shared" si="907"/>
        <v>loss</v>
      </c>
      <c r="P14503" s="2" t="s">
        <v>48</v>
      </c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906"/>
        <v>Good Sales</v>
      </c>
      <c r="F14504" s="2">
        <v>0.13</v>
      </c>
      <c r="G14504" s="2">
        <f t="shared" si="904"/>
        <v>328.17590000000001</v>
      </c>
      <c r="H14504" s="2">
        <f t="shared" si="905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tr">
        <f t="shared" si="907"/>
        <v>loss</v>
      </c>
      <c r="P14504" s="2" t="s">
        <v>39</v>
      </c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906"/>
        <v>Good Sales</v>
      </c>
      <c r="F14505" s="2">
        <v>0.46</v>
      </c>
      <c r="G14505" s="2">
        <f t="shared" si="904"/>
        <v>1861.5003999999999</v>
      </c>
      <c r="H14505" s="2">
        <f t="shared" si="905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tr">
        <f t="shared" si="907"/>
        <v>profit</v>
      </c>
      <c r="P14505" s="2" t="s">
        <v>48</v>
      </c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906"/>
        <v>Good Sales</v>
      </c>
      <c r="F14506" s="2">
        <v>0.22</v>
      </c>
      <c r="G14506" s="2">
        <f t="shared" si="904"/>
        <v>801.37639999999999</v>
      </c>
      <c r="H14506" s="2">
        <f t="shared" si="905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tr">
        <f t="shared" si="907"/>
        <v>loss</v>
      </c>
      <c r="P14506" s="2" t="s">
        <v>28</v>
      </c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906"/>
        <v>Good Sales</v>
      </c>
      <c r="F14507" s="2">
        <v>0.23</v>
      </c>
      <c r="G14507" s="2">
        <f t="shared" si="904"/>
        <v>910.75170000000003</v>
      </c>
      <c r="H14507" s="2">
        <f t="shared" si="905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tr">
        <f t="shared" si="907"/>
        <v>profit</v>
      </c>
      <c r="P14507" s="2" t="s">
        <v>28</v>
      </c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906"/>
        <v>Good Sales</v>
      </c>
      <c r="F14508" s="2">
        <v>0.48</v>
      </c>
      <c r="G14508" s="2">
        <f t="shared" si="904"/>
        <v>941.58720000000005</v>
      </c>
      <c r="H14508" s="2">
        <f t="shared" si="905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tr">
        <f t="shared" si="907"/>
        <v>loss</v>
      </c>
      <c r="P14508" s="2" t="s">
        <v>34</v>
      </c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906"/>
        <v>Good Sales</v>
      </c>
      <c r="F14509" s="2">
        <v>0.43</v>
      </c>
      <c r="G14509" s="2">
        <f t="shared" si="904"/>
        <v>563.2269</v>
      </c>
      <c r="H14509" s="2">
        <f t="shared" si="905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tr">
        <f t="shared" si="907"/>
        <v>loss</v>
      </c>
      <c r="P14509" s="2" t="s">
        <v>28</v>
      </c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906"/>
        <v>concerning</v>
      </c>
      <c r="F14510" s="2">
        <v>0.4</v>
      </c>
      <c r="G14510" s="2">
        <f t="shared" si="904"/>
        <v>87.296000000000006</v>
      </c>
      <c r="H14510" s="2">
        <f t="shared" si="905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tr">
        <f t="shared" si="907"/>
        <v>loss</v>
      </c>
      <c r="P14510" s="2" t="s">
        <v>34</v>
      </c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906"/>
        <v>Good Sales</v>
      </c>
      <c r="F14511" s="2">
        <v>0.09</v>
      </c>
      <c r="G14511" s="2">
        <f t="shared" si="904"/>
        <v>285.14699999999999</v>
      </c>
      <c r="H14511" s="2">
        <f t="shared" si="905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tr">
        <f t="shared" si="907"/>
        <v>loss</v>
      </c>
      <c r="P14511" s="2" t="s">
        <v>17</v>
      </c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906"/>
        <v>Good Sales</v>
      </c>
      <c r="F14512" s="2">
        <v>0.42</v>
      </c>
      <c r="G14512" s="2">
        <f t="shared" si="904"/>
        <v>1678.1855999999998</v>
      </c>
      <c r="H14512" s="2">
        <f t="shared" si="905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tr">
        <f t="shared" si="907"/>
        <v>profit</v>
      </c>
      <c r="P14512" s="2" t="s">
        <v>34</v>
      </c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906"/>
        <v>Good Sales</v>
      </c>
      <c r="F14513" s="2">
        <v>0.23</v>
      </c>
      <c r="G14513" s="2">
        <f t="shared" si="904"/>
        <v>1025.0617</v>
      </c>
      <c r="H14513" s="2">
        <f t="shared" si="905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tr">
        <f t="shared" si="907"/>
        <v>loss</v>
      </c>
      <c r="P14513" s="2" t="s">
        <v>28</v>
      </c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906"/>
        <v>Good Sales</v>
      </c>
      <c r="F14514" s="2">
        <v>0.1</v>
      </c>
      <c r="G14514" s="2">
        <f t="shared" si="904"/>
        <v>243.35700000000003</v>
      </c>
      <c r="H14514" s="2">
        <f t="shared" si="905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tr">
        <f t="shared" si="907"/>
        <v>loss</v>
      </c>
      <c r="P14514" s="2" t="s">
        <v>23</v>
      </c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906"/>
        <v>Good Sales</v>
      </c>
      <c r="F14515" s="2">
        <v>0.5</v>
      </c>
      <c r="G14515" s="2">
        <f t="shared" si="904"/>
        <v>2322.73</v>
      </c>
      <c r="H14515" s="2">
        <f t="shared" si="905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tr">
        <f t="shared" si="907"/>
        <v>loss</v>
      </c>
      <c r="P14515" s="2" t="s">
        <v>28</v>
      </c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906"/>
        <v>Good Sales</v>
      </c>
      <c r="F14516" s="2">
        <v>0.09</v>
      </c>
      <c r="G14516" s="2">
        <f t="shared" si="904"/>
        <v>98.263799999999989</v>
      </c>
      <c r="H14516" s="2">
        <f t="shared" si="905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tr">
        <f t="shared" si="907"/>
        <v>loss</v>
      </c>
      <c r="P14516" s="2" t="s">
        <v>28</v>
      </c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906"/>
        <v>Good Sales</v>
      </c>
      <c r="F14517" s="2">
        <v>0.46</v>
      </c>
      <c r="G14517" s="2">
        <f t="shared" si="904"/>
        <v>1205.4069999999999</v>
      </c>
      <c r="H14517" s="2">
        <f t="shared" si="905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tr">
        <f t="shared" si="907"/>
        <v>loss</v>
      </c>
      <c r="P14517" s="2" t="s">
        <v>48</v>
      </c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906"/>
        <v>Good Sales</v>
      </c>
      <c r="F14518" s="2">
        <v>0</v>
      </c>
      <c r="G14518" s="2">
        <f t="shared" si="904"/>
        <v>0</v>
      </c>
      <c r="H14518" s="2">
        <f t="shared" si="905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tr">
        <f t="shared" si="907"/>
        <v>loss</v>
      </c>
      <c r="P14518" s="2" t="s">
        <v>23</v>
      </c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906"/>
        <v>Good Sales</v>
      </c>
      <c r="F14519" s="2">
        <v>0.22</v>
      </c>
      <c r="G14519" s="2">
        <f t="shared" si="904"/>
        <v>224.74540000000002</v>
      </c>
      <c r="H14519" s="2">
        <f t="shared" si="905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tr">
        <f t="shared" si="907"/>
        <v>loss</v>
      </c>
      <c r="P14519" s="2" t="s">
        <v>34</v>
      </c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906"/>
        <v>Good Sales</v>
      </c>
      <c r="F14520" s="2">
        <v>0.01</v>
      </c>
      <c r="G14520" s="2">
        <f t="shared" si="904"/>
        <v>47.716000000000008</v>
      </c>
      <c r="H14520" s="2">
        <f t="shared" si="905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tr">
        <f t="shared" si="907"/>
        <v>profit</v>
      </c>
      <c r="P14520" s="2" t="s">
        <v>39</v>
      </c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906"/>
        <v>Good Sales</v>
      </c>
      <c r="F14521" s="2">
        <v>0.46</v>
      </c>
      <c r="G14521" s="2">
        <f t="shared" si="904"/>
        <v>1889.1878000000002</v>
      </c>
      <c r="H14521" s="2">
        <f t="shared" si="905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tr">
        <f t="shared" si="907"/>
        <v>loss</v>
      </c>
      <c r="P14521" s="2" t="s">
        <v>17</v>
      </c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906"/>
        <v>concerning</v>
      </c>
      <c r="F14522" s="2">
        <v>0.06</v>
      </c>
      <c r="G14522" s="2">
        <f t="shared" si="904"/>
        <v>9.469199999999999</v>
      </c>
      <c r="H14522" s="2">
        <f t="shared" si="905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tr">
        <f t="shared" si="907"/>
        <v>loss</v>
      </c>
      <c r="P14522" s="2" t="s">
        <v>39</v>
      </c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906"/>
        <v>Good Sales</v>
      </c>
      <c r="F14523" s="2">
        <v>0.34</v>
      </c>
      <c r="G14523" s="2">
        <f t="shared" si="904"/>
        <v>481.34140000000002</v>
      </c>
      <c r="H14523" s="2">
        <f t="shared" si="905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tr">
        <f t="shared" si="907"/>
        <v>loss</v>
      </c>
      <c r="P14523" s="2" t="s">
        <v>39</v>
      </c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906"/>
        <v>Good Sales</v>
      </c>
      <c r="F14524" s="2">
        <v>0.32</v>
      </c>
      <c r="G14524" s="2">
        <f t="shared" si="904"/>
        <v>353.65120000000002</v>
      </c>
      <c r="H14524" s="2">
        <f t="shared" si="905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tr">
        <f t="shared" si="907"/>
        <v>loss</v>
      </c>
      <c r="P14524" s="2" t="s">
        <v>48</v>
      </c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906"/>
        <v>Good Sales</v>
      </c>
      <c r="F14525" s="2">
        <v>0.39</v>
      </c>
      <c r="G14525" s="2">
        <f t="shared" si="904"/>
        <v>320.17440000000005</v>
      </c>
      <c r="H14525" s="2">
        <f t="shared" si="905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tr">
        <f t="shared" si="907"/>
        <v>loss</v>
      </c>
      <c r="P14525" s="2" t="s">
        <v>39</v>
      </c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906"/>
        <v>Good Sales</v>
      </c>
      <c r="F14526" s="2">
        <v>0.37</v>
      </c>
      <c r="G14526" s="2">
        <f t="shared" si="904"/>
        <v>1301.4084</v>
      </c>
      <c r="H14526" s="2">
        <f t="shared" si="905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tr">
        <f t="shared" si="907"/>
        <v>profit</v>
      </c>
      <c r="P14526" s="2" t="s">
        <v>17</v>
      </c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906"/>
        <v>Good Sales</v>
      </c>
      <c r="F14527" s="2">
        <v>0.02</v>
      </c>
      <c r="G14527" s="2">
        <f t="shared" si="904"/>
        <v>57.550200000000004</v>
      </c>
      <c r="H14527" s="2">
        <f t="shared" si="905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tr">
        <f t="shared" si="907"/>
        <v>loss</v>
      </c>
      <c r="P14527" s="2" t="s">
        <v>17</v>
      </c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906"/>
        <v>Good Sales</v>
      </c>
      <c r="F14528" s="2">
        <v>0.19</v>
      </c>
      <c r="G14528" s="2">
        <f t="shared" si="904"/>
        <v>441.61320000000006</v>
      </c>
      <c r="H14528" s="2">
        <f t="shared" si="905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tr">
        <f t="shared" si="907"/>
        <v>loss</v>
      </c>
      <c r="P14528" s="2" t="s">
        <v>48</v>
      </c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906"/>
        <v>Good Sales</v>
      </c>
      <c r="F14529" s="2">
        <v>0.16</v>
      </c>
      <c r="G14529" s="2">
        <f t="shared" si="904"/>
        <v>164.56639999999999</v>
      </c>
      <c r="H14529" s="2">
        <f t="shared" si="905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tr">
        <f t="shared" si="907"/>
        <v>loss</v>
      </c>
      <c r="P14529" s="2" t="s">
        <v>39</v>
      </c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906"/>
        <v>Good Sales</v>
      </c>
      <c r="F14530" s="2">
        <v>0.49</v>
      </c>
      <c r="G14530" s="2">
        <f t="shared" ref="G14530:G14593" si="908">D14530*F14530</f>
        <v>715.56169999999997</v>
      </c>
      <c r="H14530" s="2">
        <f t="shared" ref="H14530:H14593" si="909">D14530-G14530</f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tr">
        <f t="shared" si="907"/>
        <v>loss</v>
      </c>
      <c r="P14530" s="2" t="s">
        <v>34</v>
      </c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910">IF(D14531&gt;800,"Good Sales","concerning")</f>
        <v>Good Sales</v>
      </c>
      <c r="F14531" s="2">
        <v>0.39</v>
      </c>
      <c r="G14531" s="2">
        <f t="shared" si="908"/>
        <v>719.51100000000008</v>
      </c>
      <c r="H14531" s="2">
        <f t="shared" si="909"/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tr">
        <f t="shared" ref="O14531:O14594" si="911">IF(N14531&gt;800,"profit","loss")</f>
        <v>loss</v>
      </c>
      <c r="P14531" s="2" t="s">
        <v>34</v>
      </c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910"/>
        <v>Good Sales</v>
      </c>
      <c r="F14532" s="2">
        <v>0.35</v>
      </c>
      <c r="G14532" s="2">
        <f t="shared" si="908"/>
        <v>1382.1044999999999</v>
      </c>
      <c r="H14532" s="2">
        <f t="shared" si="909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tr">
        <f t="shared" si="911"/>
        <v>profit</v>
      </c>
      <c r="P14532" s="2" t="s">
        <v>28</v>
      </c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910"/>
        <v>Good Sales</v>
      </c>
      <c r="F14533" s="2">
        <v>0.22</v>
      </c>
      <c r="G14533" s="2">
        <f t="shared" si="908"/>
        <v>1088.3465999999999</v>
      </c>
      <c r="H14533" s="2">
        <f t="shared" si="909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tr">
        <f t="shared" si="911"/>
        <v>profit</v>
      </c>
      <c r="P14533" s="2" t="s">
        <v>28</v>
      </c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910"/>
        <v>Good Sales</v>
      </c>
      <c r="F14534" s="2">
        <v>0.45</v>
      </c>
      <c r="G14534" s="2">
        <f t="shared" si="908"/>
        <v>450.6705</v>
      </c>
      <c r="H14534" s="2">
        <f t="shared" si="909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tr">
        <f t="shared" si="911"/>
        <v>loss</v>
      </c>
      <c r="P14534" s="2" t="s">
        <v>23</v>
      </c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910"/>
        <v>Good Sales</v>
      </c>
      <c r="F14535" s="2">
        <v>0.01</v>
      </c>
      <c r="G14535" s="2">
        <f t="shared" si="908"/>
        <v>17.7346</v>
      </c>
      <c r="H14535" s="2">
        <f t="shared" si="909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tr">
        <f t="shared" si="911"/>
        <v>loss</v>
      </c>
      <c r="P14535" s="2" t="s">
        <v>39</v>
      </c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910"/>
        <v>Good Sales</v>
      </c>
      <c r="F14536" s="2">
        <v>0.11</v>
      </c>
      <c r="G14536" s="2">
        <f t="shared" si="908"/>
        <v>162.02889999999999</v>
      </c>
      <c r="H14536" s="2">
        <f t="shared" si="909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tr">
        <f t="shared" si="911"/>
        <v>loss</v>
      </c>
      <c r="P14536" s="2" t="s">
        <v>17</v>
      </c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910"/>
        <v>concerning</v>
      </c>
      <c r="F14537" s="2">
        <v>0.35</v>
      </c>
      <c r="G14537" s="2">
        <f t="shared" si="908"/>
        <v>110.57549999999999</v>
      </c>
      <c r="H14537" s="2">
        <f t="shared" si="909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tr">
        <f t="shared" si="911"/>
        <v>loss</v>
      </c>
      <c r="P14537" s="2" t="s">
        <v>28</v>
      </c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910"/>
        <v>Good Sales</v>
      </c>
      <c r="F14538" s="2">
        <v>0.25</v>
      </c>
      <c r="G14538" s="2">
        <f t="shared" si="908"/>
        <v>293.54250000000002</v>
      </c>
      <c r="H14538" s="2">
        <f t="shared" si="909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tr">
        <f t="shared" si="911"/>
        <v>loss</v>
      </c>
      <c r="P14538" s="2" t="s">
        <v>28</v>
      </c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910"/>
        <v>Good Sales</v>
      </c>
      <c r="F14539" s="2">
        <v>0.27</v>
      </c>
      <c r="G14539" s="2">
        <f t="shared" si="908"/>
        <v>1219.8357000000001</v>
      </c>
      <c r="H14539" s="2">
        <f t="shared" si="909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tr">
        <f t="shared" si="911"/>
        <v>profit</v>
      </c>
      <c r="P14539" s="2" t="s">
        <v>23</v>
      </c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910"/>
        <v>Good Sales</v>
      </c>
      <c r="F14540" s="2">
        <v>0.21</v>
      </c>
      <c r="G14540" s="2">
        <f t="shared" si="908"/>
        <v>888.3021</v>
      </c>
      <c r="H14540" s="2">
        <f t="shared" si="909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tr">
        <f t="shared" si="911"/>
        <v>loss</v>
      </c>
      <c r="P14540" s="2" t="s">
        <v>34</v>
      </c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910"/>
        <v>Good Sales</v>
      </c>
      <c r="F14541" s="2">
        <v>0.08</v>
      </c>
      <c r="G14541" s="2">
        <f t="shared" si="908"/>
        <v>73.698400000000007</v>
      </c>
      <c r="H14541" s="2">
        <f t="shared" si="909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tr">
        <f t="shared" si="911"/>
        <v>loss</v>
      </c>
      <c r="P14541" s="2" t="s">
        <v>28</v>
      </c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910"/>
        <v>Good Sales</v>
      </c>
      <c r="F14542" s="2">
        <v>0.08</v>
      </c>
      <c r="G14542" s="2">
        <f t="shared" si="908"/>
        <v>151.536</v>
      </c>
      <c r="H14542" s="2">
        <f t="shared" si="909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tr">
        <f t="shared" si="911"/>
        <v>loss</v>
      </c>
      <c r="P14542" s="2" t="s">
        <v>34</v>
      </c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910"/>
        <v>Good Sales</v>
      </c>
      <c r="F14543" s="2">
        <v>0.15</v>
      </c>
      <c r="G14543" s="2">
        <f t="shared" si="908"/>
        <v>243.43950000000001</v>
      </c>
      <c r="H14543" s="2">
        <f t="shared" si="909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tr">
        <f t="shared" si="911"/>
        <v>loss</v>
      </c>
      <c r="P14543" s="2" t="s">
        <v>34</v>
      </c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910"/>
        <v>Good Sales</v>
      </c>
      <c r="F14544" s="2">
        <v>0.23</v>
      </c>
      <c r="G14544" s="2">
        <f t="shared" si="908"/>
        <v>189.50389999999999</v>
      </c>
      <c r="H14544" s="2">
        <f t="shared" si="909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tr">
        <f t="shared" si="911"/>
        <v>loss</v>
      </c>
      <c r="P14544" s="2" t="s">
        <v>34</v>
      </c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910"/>
        <v>Good Sales</v>
      </c>
      <c r="F14545" s="2">
        <v>0.41</v>
      </c>
      <c r="G14545" s="2">
        <f t="shared" si="908"/>
        <v>1291.0162</v>
      </c>
      <c r="H14545" s="2">
        <f t="shared" si="909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tr">
        <f t="shared" si="911"/>
        <v>loss</v>
      </c>
      <c r="P14545" s="2" t="s">
        <v>39</v>
      </c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910"/>
        <v>Good Sales</v>
      </c>
      <c r="F14546" s="2">
        <v>0.22</v>
      </c>
      <c r="G14546" s="2">
        <f t="shared" si="908"/>
        <v>622.7672</v>
      </c>
      <c r="H14546" s="2">
        <f t="shared" si="909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tr">
        <f t="shared" si="911"/>
        <v>loss</v>
      </c>
      <c r="P14546" s="2" t="s">
        <v>23</v>
      </c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910"/>
        <v>Good Sales</v>
      </c>
      <c r="F14547" s="2">
        <v>0.45</v>
      </c>
      <c r="G14547" s="2">
        <f t="shared" si="908"/>
        <v>986.51700000000017</v>
      </c>
      <c r="H14547" s="2">
        <f t="shared" si="909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tr">
        <f t="shared" si="911"/>
        <v>loss</v>
      </c>
      <c r="P14547" s="2" t="s">
        <v>34</v>
      </c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910"/>
        <v>Good Sales</v>
      </c>
      <c r="F14548" s="2">
        <v>0.06</v>
      </c>
      <c r="G14548" s="2">
        <f t="shared" si="908"/>
        <v>257.51639999999998</v>
      </c>
      <c r="H14548" s="2">
        <f t="shared" si="909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tr">
        <f t="shared" si="911"/>
        <v>profit</v>
      </c>
      <c r="P14548" s="2" t="s">
        <v>23</v>
      </c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910"/>
        <v>Good Sales</v>
      </c>
      <c r="F14549" s="2">
        <v>0.14000000000000001</v>
      </c>
      <c r="G14549" s="2">
        <f t="shared" si="908"/>
        <v>439.12260000000003</v>
      </c>
      <c r="H14549" s="2">
        <f t="shared" si="909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tr">
        <f t="shared" si="911"/>
        <v>loss</v>
      </c>
      <c r="P14549" s="2" t="s">
        <v>34</v>
      </c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910"/>
        <v>Good Sales</v>
      </c>
      <c r="F14550" s="2">
        <v>0.04</v>
      </c>
      <c r="G14550" s="2">
        <f t="shared" si="908"/>
        <v>54.817600000000006</v>
      </c>
      <c r="H14550" s="2">
        <f t="shared" si="909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tr">
        <f t="shared" si="911"/>
        <v>loss</v>
      </c>
      <c r="P14550" s="2" t="s">
        <v>39</v>
      </c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910"/>
        <v>Good Sales</v>
      </c>
      <c r="F14551" s="2">
        <v>0.26</v>
      </c>
      <c r="G14551" s="2">
        <f t="shared" si="908"/>
        <v>502.09900000000005</v>
      </c>
      <c r="H14551" s="2">
        <f t="shared" si="909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tr">
        <f t="shared" si="911"/>
        <v>loss</v>
      </c>
      <c r="P14551" s="2" t="s">
        <v>28</v>
      </c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910"/>
        <v>Good Sales</v>
      </c>
      <c r="F14552" s="2">
        <v>0.05</v>
      </c>
      <c r="G14552" s="2">
        <f t="shared" si="908"/>
        <v>41.788499999999999</v>
      </c>
      <c r="H14552" s="2">
        <f t="shared" si="909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tr">
        <f t="shared" si="911"/>
        <v>loss</v>
      </c>
      <c r="P14552" s="2" t="s">
        <v>34</v>
      </c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910"/>
        <v>Good Sales</v>
      </c>
      <c r="F14553" s="2">
        <v>0.4</v>
      </c>
      <c r="G14553" s="2">
        <f t="shared" si="908"/>
        <v>1199.0920000000001</v>
      </c>
      <c r="H14553" s="2">
        <f t="shared" si="909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tr">
        <f t="shared" si="911"/>
        <v>loss</v>
      </c>
      <c r="P14553" s="2" t="s">
        <v>23</v>
      </c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910"/>
        <v>Good Sales</v>
      </c>
      <c r="F14554" s="2">
        <v>0.02</v>
      </c>
      <c r="G14554" s="2">
        <f t="shared" si="908"/>
        <v>59.489600000000003</v>
      </c>
      <c r="H14554" s="2">
        <f t="shared" si="909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tr">
        <f t="shared" si="911"/>
        <v>loss</v>
      </c>
      <c r="P14554" s="2" t="s">
        <v>34</v>
      </c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910"/>
        <v>Good Sales</v>
      </c>
      <c r="F14555" s="2">
        <v>0.24</v>
      </c>
      <c r="G14555" s="2">
        <f t="shared" si="908"/>
        <v>1047.3359999999998</v>
      </c>
      <c r="H14555" s="2">
        <f t="shared" si="909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tr">
        <f t="shared" si="911"/>
        <v>loss</v>
      </c>
      <c r="P14555" s="2" t="s">
        <v>23</v>
      </c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910"/>
        <v>Good Sales</v>
      </c>
      <c r="F14556" s="2">
        <v>0.21</v>
      </c>
      <c r="G14556" s="2">
        <f t="shared" si="908"/>
        <v>901.63499999999999</v>
      </c>
      <c r="H14556" s="2">
        <f t="shared" si="909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tr">
        <f t="shared" si="911"/>
        <v>loss</v>
      </c>
      <c r="P14556" s="2" t="s">
        <v>34</v>
      </c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910"/>
        <v>Good Sales</v>
      </c>
      <c r="F14557" s="2">
        <v>0.1</v>
      </c>
      <c r="G14557" s="2">
        <f t="shared" si="908"/>
        <v>420.10200000000009</v>
      </c>
      <c r="H14557" s="2">
        <f t="shared" si="909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tr">
        <f t="shared" si="911"/>
        <v>loss</v>
      </c>
      <c r="P14557" s="2" t="s">
        <v>39</v>
      </c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910"/>
        <v>Good Sales</v>
      </c>
      <c r="F14558" s="2">
        <v>0.28999999999999998</v>
      </c>
      <c r="G14558" s="2">
        <f t="shared" si="908"/>
        <v>809.06229999999994</v>
      </c>
      <c r="H14558" s="2">
        <f t="shared" si="909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tr">
        <f t="shared" si="911"/>
        <v>loss</v>
      </c>
      <c r="P14558" s="2" t="s">
        <v>23</v>
      </c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910"/>
        <v>Good Sales</v>
      </c>
      <c r="F14559" s="2">
        <v>0.19</v>
      </c>
      <c r="G14559" s="2">
        <f t="shared" si="908"/>
        <v>626.03100000000006</v>
      </c>
      <c r="H14559" s="2">
        <f t="shared" si="909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tr">
        <f t="shared" si="911"/>
        <v>loss</v>
      </c>
      <c r="P14559" s="2" t="s">
        <v>34</v>
      </c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910"/>
        <v>Good Sales</v>
      </c>
      <c r="F14560" s="2">
        <v>0.1</v>
      </c>
      <c r="G14560" s="2">
        <f t="shared" si="908"/>
        <v>390.01600000000002</v>
      </c>
      <c r="H14560" s="2">
        <f t="shared" si="909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tr">
        <f t="shared" si="911"/>
        <v>loss</v>
      </c>
      <c r="P14560" s="2" t="s">
        <v>48</v>
      </c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910"/>
        <v>concerning</v>
      </c>
      <c r="F14561" s="2">
        <v>0.41</v>
      </c>
      <c r="G14561" s="2">
        <f t="shared" si="908"/>
        <v>225.19659999999999</v>
      </c>
      <c r="H14561" s="2">
        <f t="shared" si="909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tr">
        <f t="shared" si="911"/>
        <v>loss</v>
      </c>
      <c r="P14561" s="2" t="s">
        <v>34</v>
      </c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910"/>
        <v>Good Sales</v>
      </c>
      <c r="F14562" s="2">
        <v>0.33</v>
      </c>
      <c r="G14562" s="2">
        <f t="shared" si="908"/>
        <v>519.06690000000003</v>
      </c>
      <c r="H14562" s="2">
        <f t="shared" si="909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tr">
        <f t="shared" si="911"/>
        <v>loss</v>
      </c>
      <c r="P14562" s="2" t="s">
        <v>34</v>
      </c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910"/>
        <v>Good Sales</v>
      </c>
      <c r="F14563" s="2">
        <v>0.01</v>
      </c>
      <c r="G14563" s="2">
        <f t="shared" si="908"/>
        <v>9.2853999999999992</v>
      </c>
      <c r="H14563" s="2">
        <f t="shared" si="909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tr">
        <f t="shared" si="911"/>
        <v>loss</v>
      </c>
      <c r="P14563" s="2" t="s">
        <v>28</v>
      </c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910"/>
        <v>Good Sales</v>
      </c>
      <c r="F14564" s="2">
        <v>0.25</v>
      </c>
      <c r="G14564" s="2">
        <f t="shared" si="908"/>
        <v>651.54750000000001</v>
      </c>
      <c r="H14564" s="2">
        <f t="shared" si="909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tr">
        <f t="shared" si="911"/>
        <v>loss</v>
      </c>
      <c r="P14564" s="2" t="s">
        <v>28</v>
      </c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910"/>
        <v>Good Sales</v>
      </c>
      <c r="F14565" s="2">
        <v>0.14000000000000001</v>
      </c>
      <c r="G14565" s="2">
        <f t="shared" si="908"/>
        <v>588.63980000000004</v>
      </c>
      <c r="H14565" s="2">
        <f t="shared" si="909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tr">
        <f t="shared" si="911"/>
        <v>loss</v>
      </c>
      <c r="P14565" s="2" t="s">
        <v>28</v>
      </c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910"/>
        <v>Good Sales</v>
      </c>
      <c r="F14566" s="2">
        <v>0.46</v>
      </c>
      <c r="G14566" s="2">
        <f t="shared" si="908"/>
        <v>566.02539999999999</v>
      </c>
      <c r="H14566" s="2">
        <f t="shared" si="909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tr">
        <f t="shared" si="911"/>
        <v>loss</v>
      </c>
      <c r="P14566" s="2" t="s">
        <v>17</v>
      </c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910"/>
        <v>Good Sales</v>
      </c>
      <c r="F14567" s="2">
        <v>0.36</v>
      </c>
      <c r="G14567" s="2">
        <f t="shared" si="908"/>
        <v>1325.3147999999999</v>
      </c>
      <c r="H14567" s="2">
        <f t="shared" si="909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tr">
        <f t="shared" si="911"/>
        <v>loss</v>
      </c>
      <c r="P14567" s="2" t="s">
        <v>23</v>
      </c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910"/>
        <v>Good Sales</v>
      </c>
      <c r="F14568" s="2">
        <v>0.31</v>
      </c>
      <c r="G14568" s="2">
        <f t="shared" si="908"/>
        <v>647.44740000000002</v>
      </c>
      <c r="H14568" s="2">
        <f t="shared" si="909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tr">
        <f t="shared" si="911"/>
        <v>loss</v>
      </c>
      <c r="P14568" s="2" t="s">
        <v>28</v>
      </c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910"/>
        <v>Good Sales</v>
      </c>
      <c r="F14569" s="2">
        <v>0.04</v>
      </c>
      <c r="G14569" s="2">
        <f t="shared" si="908"/>
        <v>181.00279999999998</v>
      </c>
      <c r="H14569" s="2">
        <f t="shared" si="909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tr">
        <f t="shared" si="911"/>
        <v>loss</v>
      </c>
      <c r="P14569" s="2" t="s">
        <v>28</v>
      </c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910"/>
        <v>Good Sales</v>
      </c>
      <c r="F14570" s="2">
        <v>0.47</v>
      </c>
      <c r="G14570" s="2">
        <f t="shared" si="908"/>
        <v>1490.4968999999999</v>
      </c>
      <c r="H14570" s="2">
        <f t="shared" si="909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tr">
        <f t="shared" si="911"/>
        <v>loss</v>
      </c>
      <c r="P14570" s="2" t="s">
        <v>28</v>
      </c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910"/>
        <v>Good Sales</v>
      </c>
      <c r="F14571" s="2">
        <v>7.0000000000000007E-2</v>
      </c>
      <c r="G14571" s="2">
        <f t="shared" si="908"/>
        <v>341.95769999999999</v>
      </c>
      <c r="H14571" s="2">
        <f t="shared" si="909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tr">
        <f t="shared" si="911"/>
        <v>profit</v>
      </c>
      <c r="P14571" s="2" t="s">
        <v>28</v>
      </c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910"/>
        <v>Good Sales</v>
      </c>
      <c r="F14572" s="2">
        <v>0.23</v>
      </c>
      <c r="G14572" s="2">
        <f t="shared" si="908"/>
        <v>299.86939999999998</v>
      </c>
      <c r="H14572" s="2">
        <f t="shared" si="909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tr">
        <f t="shared" si="911"/>
        <v>loss</v>
      </c>
      <c r="P14572" s="2" t="s">
        <v>28</v>
      </c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910"/>
        <v>Good Sales</v>
      </c>
      <c r="F14573" s="2">
        <v>0.34</v>
      </c>
      <c r="G14573" s="2">
        <f t="shared" si="908"/>
        <v>1573.316</v>
      </c>
      <c r="H14573" s="2">
        <f t="shared" si="909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tr">
        <f t="shared" si="911"/>
        <v>loss</v>
      </c>
      <c r="P14573" s="2" t="s">
        <v>28</v>
      </c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910"/>
        <v>Good Sales</v>
      </c>
      <c r="F14574" s="2">
        <v>0.25</v>
      </c>
      <c r="G14574" s="2">
        <f t="shared" si="908"/>
        <v>462.39249999999998</v>
      </c>
      <c r="H14574" s="2">
        <f t="shared" si="909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tr">
        <f t="shared" si="911"/>
        <v>loss</v>
      </c>
      <c r="P14574" s="2" t="s">
        <v>17</v>
      </c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910"/>
        <v>Good Sales</v>
      </c>
      <c r="F14575" s="2">
        <v>0.44</v>
      </c>
      <c r="G14575" s="2">
        <f t="shared" si="908"/>
        <v>1384.9615999999999</v>
      </c>
      <c r="H14575" s="2">
        <f t="shared" si="909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tr">
        <f t="shared" si="911"/>
        <v>profit</v>
      </c>
      <c r="P14575" s="2" t="s">
        <v>34</v>
      </c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910"/>
        <v>Good Sales</v>
      </c>
      <c r="F14576" s="2">
        <v>0.42</v>
      </c>
      <c r="G14576" s="2">
        <f t="shared" si="908"/>
        <v>401.13779999999997</v>
      </c>
      <c r="H14576" s="2">
        <f t="shared" si="909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tr">
        <f t="shared" si="911"/>
        <v>loss</v>
      </c>
      <c r="P14576" s="2" t="s">
        <v>17</v>
      </c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910"/>
        <v>Good Sales</v>
      </c>
      <c r="F14577" s="2">
        <v>7.0000000000000007E-2</v>
      </c>
      <c r="G14577" s="2">
        <f t="shared" si="908"/>
        <v>267.60650000000004</v>
      </c>
      <c r="H14577" s="2">
        <f t="shared" si="909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tr">
        <f t="shared" si="911"/>
        <v>profit</v>
      </c>
      <c r="P14577" s="2" t="s">
        <v>17</v>
      </c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910"/>
        <v>Good Sales</v>
      </c>
      <c r="F14578" s="2">
        <v>0.31</v>
      </c>
      <c r="G14578" s="2">
        <f t="shared" si="908"/>
        <v>1516.9633000000001</v>
      </c>
      <c r="H14578" s="2">
        <f t="shared" si="909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tr">
        <f t="shared" si="911"/>
        <v>profit</v>
      </c>
      <c r="P14578" s="2" t="s">
        <v>23</v>
      </c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910"/>
        <v>Good Sales</v>
      </c>
      <c r="F14579" s="2">
        <v>0.03</v>
      </c>
      <c r="G14579" s="2">
        <f t="shared" si="908"/>
        <v>118.75169999999999</v>
      </c>
      <c r="H14579" s="2">
        <f t="shared" si="909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tr">
        <f t="shared" si="911"/>
        <v>loss</v>
      </c>
      <c r="P14579" s="2" t="s">
        <v>48</v>
      </c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910"/>
        <v>Good Sales</v>
      </c>
      <c r="F14580" s="2">
        <v>0.36</v>
      </c>
      <c r="G14580" s="2">
        <f t="shared" si="908"/>
        <v>1122.2639999999999</v>
      </c>
      <c r="H14580" s="2">
        <f t="shared" si="909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tr">
        <f t="shared" si="911"/>
        <v>loss</v>
      </c>
      <c r="P14580" s="2" t="s">
        <v>48</v>
      </c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910"/>
        <v>Good Sales</v>
      </c>
      <c r="F14581" s="2">
        <v>0.37</v>
      </c>
      <c r="G14581" s="2">
        <f t="shared" si="908"/>
        <v>849.61249999999995</v>
      </c>
      <c r="H14581" s="2">
        <f t="shared" si="909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tr">
        <f t="shared" si="911"/>
        <v>loss</v>
      </c>
      <c r="P14581" s="2" t="s">
        <v>39</v>
      </c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910"/>
        <v>Good Sales</v>
      </c>
      <c r="F14582" s="2">
        <v>0.17</v>
      </c>
      <c r="G14582" s="2">
        <f t="shared" si="908"/>
        <v>304.58220000000006</v>
      </c>
      <c r="H14582" s="2">
        <f t="shared" si="909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tr">
        <f t="shared" si="911"/>
        <v>loss</v>
      </c>
      <c r="P14582" s="2" t="s">
        <v>34</v>
      </c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910"/>
        <v>Good Sales</v>
      </c>
      <c r="F14583" s="2">
        <v>0.39</v>
      </c>
      <c r="G14583" s="2">
        <f t="shared" si="908"/>
        <v>839.73239999999998</v>
      </c>
      <c r="H14583" s="2">
        <f t="shared" si="909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tr">
        <f t="shared" si="911"/>
        <v>loss</v>
      </c>
      <c r="P14583" s="2" t="s">
        <v>28</v>
      </c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910"/>
        <v>Good Sales</v>
      </c>
      <c r="F14584" s="2">
        <v>0.33</v>
      </c>
      <c r="G14584" s="2">
        <f t="shared" si="908"/>
        <v>563.84130000000005</v>
      </c>
      <c r="H14584" s="2">
        <f t="shared" si="909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tr">
        <f t="shared" si="911"/>
        <v>loss</v>
      </c>
      <c r="P14584" s="2" t="s">
        <v>23</v>
      </c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910"/>
        <v>Good Sales</v>
      </c>
      <c r="F14585" s="2">
        <v>0.25</v>
      </c>
      <c r="G14585" s="2">
        <f t="shared" si="908"/>
        <v>1045.07</v>
      </c>
      <c r="H14585" s="2">
        <f t="shared" si="909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tr">
        <f t="shared" si="911"/>
        <v>profit</v>
      </c>
      <c r="P14585" s="2" t="s">
        <v>28</v>
      </c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910"/>
        <v>Good Sales</v>
      </c>
      <c r="F14586" s="2">
        <v>0.23</v>
      </c>
      <c r="G14586" s="2">
        <f t="shared" si="908"/>
        <v>1029.5352</v>
      </c>
      <c r="H14586" s="2">
        <f t="shared" si="909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tr">
        <f t="shared" si="911"/>
        <v>loss</v>
      </c>
      <c r="P14586" s="2" t="s">
        <v>39</v>
      </c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910"/>
        <v>Good Sales</v>
      </c>
      <c r="F14587" s="2">
        <v>0.05</v>
      </c>
      <c r="G14587" s="2">
        <f t="shared" si="908"/>
        <v>237.666</v>
      </c>
      <c r="H14587" s="2">
        <f t="shared" si="909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tr">
        <f t="shared" si="911"/>
        <v>loss</v>
      </c>
      <c r="P14587" s="2" t="s">
        <v>28</v>
      </c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910"/>
        <v>Good Sales</v>
      </c>
      <c r="F14588" s="2">
        <v>0.27</v>
      </c>
      <c r="G14588" s="2">
        <f t="shared" si="908"/>
        <v>580.49459999999999</v>
      </c>
      <c r="H14588" s="2">
        <f t="shared" si="909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tr">
        <f t="shared" si="911"/>
        <v>loss</v>
      </c>
      <c r="P14588" s="2" t="s">
        <v>39</v>
      </c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910"/>
        <v>Good Sales</v>
      </c>
      <c r="F14589" s="2">
        <v>0.08</v>
      </c>
      <c r="G14589" s="2">
        <f t="shared" si="908"/>
        <v>222.11759999999998</v>
      </c>
      <c r="H14589" s="2">
        <f t="shared" si="909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tr">
        <f t="shared" si="911"/>
        <v>loss</v>
      </c>
      <c r="P14589" s="2" t="s">
        <v>34</v>
      </c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910"/>
        <v>Good Sales</v>
      </c>
      <c r="F14590" s="2">
        <v>0.33</v>
      </c>
      <c r="G14590" s="2">
        <f t="shared" si="908"/>
        <v>965.84070000000008</v>
      </c>
      <c r="H14590" s="2">
        <f t="shared" si="909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tr">
        <f t="shared" si="911"/>
        <v>loss</v>
      </c>
      <c r="P14590" s="2" t="s">
        <v>28</v>
      </c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910"/>
        <v>Good Sales</v>
      </c>
      <c r="F14591" s="2">
        <v>0.3</v>
      </c>
      <c r="G14591" s="2">
        <f t="shared" si="908"/>
        <v>987.09899999999993</v>
      </c>
      <c r="H14591" s="2">
        <f t="shared" si="909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tr">
        <f t="shared" si="911"/>
        <v>loss</v>
      </c>
      <c r="P14591" s="2" t="s">
        <v>17</v>
      </c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910"/>
        <v>concerning</v>
      </c>
      <c r="F14592" s="2">
        <v>0.15</v>
      </c>
      <c r="G14592" s="2">
        <f t="shared" si="908"/>
        <v>16.806000000000001</v>
      </c>
      <c r="H14592" s="2">
        <f t="shared" si="909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tr">
        <f t="shared" si="911"/>
        <v>loss</v>
      </c>
      <c r="P14592" s="2" t="s">
        <v>39</v>
      </c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910"/>
        <v>Good Sales</v>
      </c>
      <c r="F14593" s="2">
        <v>0.12</v>
      </c>
      <c r="G14593" s="2">
        <f t="shared" si="908"/>
        <v>507.5016</v>
      </c>
      <c r="H14593" s="2">
        <f t="shared" si="909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tr">
        <f t="shared" si="911"/>
        <v>profit</v>
      </c>
      <c r="P14593" s="2" t="s">
        <v>28</v>
      </c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910"/>
        <v>Good Sales</v>
      </c>
      <c r="F14594" s="2">
        <v>0.24</v>
      </c>
      <c r="G14594" s="2">
        <f t="shared" ref="G14594:G14657" si="912">D14594*F14594</f>
        <v>339.33359999999999</v>
      </c>
      <c r="H14594" s="2">
        <f t="shared" ref="H14594:H14657" si="913">D14594-G14594</f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tr">
        <f t="shared" si="911"/>
        <v>loss</v>
      </c>
      <c r="P14594" s="2" t="s">
        <v>34</v>
      </c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914">IF(D14595&gt;800,"Good Sales","concerning")</f>
        <v>Good Sales</v>
      </c>
      <c r="F14595" s="2">
        <v>0.26</v>
      </c>
      <c r="G14595" s="2">
        <f t="shared" si="912"/>
        <v>627.53599999999994</v>
      </c>
      <c r="H14595" s="2">
        <f t="shared" si="913"/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tr">
        <f t="shared" ref="O14595:O14658" si="915">IF(N14595&gt;800,"profit","loss")</f>
        <v>loss</v>
      </c>
      <c r="P14595" s="2" t="s">
        <v>17</v>
      </c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914"/>
        <v>Good Sales</v>
      </c>
      <c r="F14596" s="2">
        <v>0.4</v>
      </c>
      <c r="G14596" s="2">
        <f t="shared" si="912"/>
        <v>1689.4720000000002</v>
      </c>
      <c r="H14596" s="2">
        <f t="shared" si="913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tr">
        <f t="shared" si="915"/>
        <v>profit</v>
      </c>
      <c r="P14596" s="2" t="s">
        <v>39</v>
      </c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914"/>
        <v>Good Sales</v>
      </c>
      <c r="F14597" s="2">
        <v>0.15</v>
      </c>
      <c r="G14597" s="2">
        <f t="shared" si="912"/>
        <v>747.69</v>
      </c>
      <c r="H14597" s="2">
        <f t="shared" si="913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tr">
        <f t="shared" si="915"/>
        <v>loss</v>
      </c>
      <c r="P14597" s="2" t="s">
        <v>48</v>
      </c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914"/>
        <v>Good Sales</v>
      </c>
      <c r="F14598" s="2">
        <v>0.2</v>
      </c>
      <c r="G14598" s="2">
        <f t="shared" si="912"/>
        <v>798.98599999999999</v>
      </c>
      <c r="H14598" s="2">
        <f t="shared" si="913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tr">
        <f t="shared" si="915"/>
        <v>profit</v>
      </c>
      <c r="P14598" s="2" t="s">
        <v>48</v>
      </c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914"/>
        <v>concerning</v>
      </c>
      <c r="F14599" s="2">
        <v>0.17</v>
      </c>
      <c r="G14599" s="2">
        <f t="shared" si="912"/>
        <v>37.685600000000001</v>
      </c>
      <c r="H14599" s="2">
        <f t="shared" si="913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tr">
        <f t="shared" si="915"/>
        <v>loss</v>
      </c>
      <c r="P14599" s="2" t="s">
        <v>48</v>
      </c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914"/>
        <v>Good Sales</v>
      </c>
      <c r="F14600" s="2">
        <v>0.2</v>
      </c>
      <c r="G14600" s="2">
        <f t="shared" si="912"/>
        <v>381.38000000000005</v>
      </c>
      <c r="H14600" s="2">
        <f t="shared" si="913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tr">
        <f t="shared" si="915"/>
        <v>loss</v>
      </c>
      <c r="P14600" s="2" t="s">
        <v>17</v>
      </c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914"/>
        <v>Good Sales</v>
      </c>
      <c r="F14601" s="2">
        <v>0.28000000000000003</v>
      </c>
      <c r="G14601" s="2">
        <f t="shared" si="912"/>
        <v>367.17240000000004</v>
      </c>
      <c r="H14601" s="2">
        <f t="shared" si="913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tr">
        <f t="shared" si="915"/>
        <v>loss</v>
      </c>
      <c r="P14601" s="2" t="s">
        <v>23</v>
      </c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914"/>
        <v>Good Sales</v>
      </c>
      <c r="F14602" s="2">
        <v>0.28000000000000003</v>
      </c>
      <c r="G14602" s="2">
        <f t="shared" si="912"/>
        <v>1350.7900000000002</v>
      </c>
      <c r="H14602" s="2">
        <f t="shared" si="913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tr">
        <f t="shared" si="915"/>
        <v>profit</v>
      </c>
      <c r="P14602" s="2" t="s">
        <v>28</v>
      </c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914"/>
        <v>Good Sales</v>
      </c>
      <c r="F14603" s="2">
        <v>0.18</v>
      </c>
      <c r="G14603" s="2">
        <f t="shared" si="912"/>
        <v>251.0496</v>
      </c>
      <c r="H14603" s="2">
        <f t="shared" si="913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tr">
        <f t="shared" si="915"/>
        <v>loss</v>
      </c>
      <c r="P14603" s="2" t="s">
        <v>28</v>
      </c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914"/>
        <v>Good Sales</v>
      </c>
      <c r="F14604" s="2">
        <v>0.3</v>
      </c>
      <c r="G14604" s="2">
        <f t="shared" si="912"/>
        <v>1416.7259999999999</v>
      </c>
      <c r="H14604" s="2">
        <f t="shared" si="913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tr">
        <f t="shared" si="915"/>
        <v>profit</v>
      </c>
      <c r="P14604" s="2" t="s">
        <v>28</v>
      </c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914"/>
        <v>Good Sales</v>
      </c>
      <c r="F14605" s="2">
        <v>0.31</v>
      </c>
      <c r="G14605" s="2">
        <f t="shared" si="912"/>
        <v>1455.0904</v>
      </c>
      <c r="H14605" s="2">
        <f t="shared" si="913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tr">
        <f t="shared" si="915"/>
        <v>loss</v>
      </c>
      <c r="P14605" s="2" t="s">
        <v>34</v>
      </c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914"/>
        <v>Good Sales</v>
      </c>
      <c r="F14606" s="2">
        <v>0.26</v>
      </c>
      <c r="G14606" s="2">
        <f t="shared" si="912"/>
        <v>1095.4086</v>
      </c>
      <c r="H14606" s="2">
        <f t="shared" si="913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tr">
        <f t="shared" si="915"/>
        <v>profit</v>
      </c>
      <c r="P14606" s="2" t="s">
        <v>39</v>
      </c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914"/>
        <v>concerning</v>
      </c>
      <c r="F14607" s="2">
        <v>0.23</v>
      </c>
      <c r="G14607" s="2">
        <f t="shared" si="912"/>
        <v>133.5265</v>
      </c>
      <c r="H14607" s="2">
        <f t="shared" si="913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tr">
        <f t="shared" si="915"/>
        <v>loss</v>
      </c>
      <c r="P14607" s="2" t="s">
        <v>34</v>
      </c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914"/>
        <v>concerning</v>
      </c>
      <c r="F14608" s="2">
        <v>0.04</v>
      </c>
      <c r="G14608" s="2">
        <f t="shared" si="912"/>
        <v>4.3912000000000004</v>
      </c>
      <c r="H14608" s="2">
        <f t="shared" si="913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tr">
        <f t="shared" si="915"/>
        <v>loss</v>
      </c>
      <c r="P14608" s="2" t="s">
        <v>17</v>
      </c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914"/>
        <v>Good Sales</v>
      </c>
      <c r="F14609" s="2">
        <v>0.27</v>
      </c>
      <c r="G14609" s="2">
        <f t="shared" si="912"/>
        <v>1077.3081000000002</v>
      </c>
      <c r="H14609" s="2">
        <f t="shared" si="913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tr">
        <f t="shared" si="915"/>
        <v>loss</v>
      </c>
      <c r="P14609" s="2" t="s">
        <v>34</v>
      </c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914"/>
        <v>Good Sales</v>
      </c>
      <c r="F14610" s="2">
        <v>0.36</v>
      </c>
      <c r="G14610" s="2">
        <f t="shared" si="912"/>
        <v>1523.5812000000001</v>
      </c>
      <c r="H14610" s="2">
        <f t="shared" si="913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tr">
        <f t="shared" si="915"/>
        <v>loss</v>
      </c>
      <c r="P14610" s="2" t="s">
        <v>39</v>
      </c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914"/>
        <v>Good Sales</v>
      </c>
      <c r="F14611" s="2">
        <v>0.11</v>
      </c>
      <c r="G14611" s="2">
        <f t="shared" si="912"/>
        <v>529.61590000000001</v>
      </c>
      <c r="H14611" s="2">
        <f t="shared" si="913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tr">
        <f t="shared" si="915"/>
        <v>loss</v>
      </c>
      <c r="P14611" s="2" t="s">
        <v>28</v>
      </c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914"/>
        <v>Good Sales</v>
      </c>
      <c r="F14612" s="2">
        <v>0.39</v>
      </c>
      <c r="G14612" s="2">
        <f t="shared" si="912"/>
        <v>456.32729999999998</v>
      </c>
      <c r="H14612" s="2">
        <f t="shared" si="913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tr">
        <f t="shared" si="915"/>
        <v>loss</v>
      </c>
      <c r="P14612" s="2" t="s">
        <v>17</v>
      </c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914"/>
        <v>Good Sales</v>
      </c>
      <c r="F14613" s="2">
        <v>0.28999999999999998</v>
      </c>
      <c r="G14613" s="2">
        <f t="shared" si="912"/>
        <v>1070.8018</v>
      </c>
      <c r="H14613" s="2">
        <f t="shared" si="913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tr">
        <f t="shared" si="915"/>
        <v>loss</v>
      </c>
      <c r="P14613" s="2" t="s">
        <v>17</v>
      </c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914"/>
        <v>Good Sales</v>
      </c>
      <c r="F14614" s="2">
        <v>0.12</v>
      </c>
      <c r="G14614" s="2">
        <f t="shared" si="912"/>
        <v>317.21039999999999</v>
      </c>
      <c r="H14614" s="2">
        <f t="shared" si="913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tr">
        <f t="shared" si="915"/>
        <v>loss</v>
      </c>
      <c r="P14614" s="2" t="s">
        <v>48</v>
      </c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914"/>
        <v>Good Sales</v>
      </c>
      <c r="F14615" s="2">
        <v>0.08</v>
      </c>
      <c r="G14615" s="2">
        <f t="shared" si="912"/>
        <v>136.76480000000001</v>
      </c>
      <c r="H14615" s="2">
        <f t="shared" si="913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tr">
        <f t="shared" si="915"/>
        <v>loss</v>
      </c>
      <c r="P14615" s="2" t="s">
        <v>17</v>
      </c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914"/>
        <v>Good Sales</v>
      </c>
      <c r="F14616" s="2">
        <v>0.12</v>
      </c>
      <c r="G14616" s="2">
        <f t="shared" si="912"/>
        <v>368.49959999999999</v>
      </c>
      <c r="H14616" s="2">
        <f t="shared" si="913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tr">
        <f t="shared" si="915"/>
        <v>loss</v>
      </c>
      <c r="P14616" s="2" t="s">
        <v>34</v>
      </c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914"/>
        <v>Good Sales</v>
      </c>
      <c r="F14617" s="2">
        <v>0.38</v>
      </c>
      <c r="G14617" s="2">
        <f t="shared" si="912"/>
        <v>1058.7483999999999</v>
      </c>
      <c r="H14617" s="2">
        <f t="shared" si="913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tr">
        <f t="shared" si="915"/>
        <v>loss</v>
      </c>
      <c r="P14617" s="2" t="s">
        <v>17</v>
      </c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914"/>
        <v>Good Sales</v>
      </c>
      <c r="F14618" s="2">
        <v>0.13</v>
      </c>
      <c r="G14618" s="2">
        <f t="shared" si="912"/>
        <v>199.19120000000001</v>
      </c>
      <c r="H14618" s="2">
        <f t="shared" si="913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tr">
        <f t="shared" si="915"/>
        <v>loss</v>
      </c>
      <c r="P14618" s="2" t="s">
        <v>17</v>
      </c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914"/>
        <v>Good Sales</v>
      </c>
      <c r="F14619" s="2">
        <v>0.34</v>
      </c>
      <c r="G14619" s="2">
        <f t="shared" si="912"/>
        <v>481.25980000000004</v>
      </c>
      <c r="H14619" s="2">
        <f t="shared" si="913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tr">
        <f t="shared" si="915"/>
        <v>loss</v>
      </c>
      <c r="P14619" s="2" t="s">
        <v>39</v>
      </c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914"/>
        <v>Good Sales</v>
      </c>
      <c r="F14620" s="2">
        <v>0.27</v>
      </c>
      <c r="G14620" s="2">
        <f t="shared" si="912"/>
        <v>670.74479999999994</v>
      </c>
      <c r="H14620" s="2">
        <f t="shared" si="913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tr">
        <f t="shared" si="915"/>
        <v>loss</v>
      </c>
      <c r="P14620" s="2" t="s">
        <v>28</v>
      </c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914"/>
        <v>Good Sales</v>
      </c>
      <c r="F14621" s="2">
        <v>0.27</v>
      </c>
      <c r="G14621" s="2">
        <f t="shared" si="912"/>
        <v>654.15060000000005</v>
      </c>
      <c r="H14621" s="2">
        <f t="shared" si="913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tr">
        <f t="shared" si="915"/>
        <v>loss</v>
      </c>
      <c r="P14621" s="2" t="s">
        <v>17</v>
      </c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914"/>
        <v>Good Sales</v>
      </c>
      <c r="F14622" s="2">
        <v>0.43</v>
      </c>
      <c r="G14622" s="2">
        <f t="shared" si="912"/>
        <v>679.42579999999998</v>
      </c>
      <c r="H14622" s="2">
        <f t="shared" si="913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tr">
        <f t="shared" si="915"/>
        <v>loss</v>
      </c>
      <c r="P14622" s="2" t="s">
        <v>17</v>
      </c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914"/>
        <v>Good Sales</v>
      </c>
      <c r="F14623" s="2">
        <v>0.44</v>
      </c>
      <c r="G14623" s="2">
        <f t="shared" si="912"/>
        <v>612.60320000000002</v>
      </c>
      <c r="H14623" s="2">
        <f t="shared" si="913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tr">
        <f t="shared" si="915"/>
        <v>loss</v>
      </c>
      <c r="P14623" s="2" t="s">
        <v>34</v>
      </c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914"/>
        <v>Good Sales</v>
      </c>
      <c r="F14624" s="2">
        <v>0.27</v>
      </c>
      <c r="G14624" s="2">
        <f t="shared" si="912"/>
        <v>1289.5497</v>
      </c>
      <c r="H14624" s="2">
        <f t="shared" si="913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tr">
        <f t="shared" si="915"/>
        <v>profit</v>
      </c>
      <c r="P14624" s="2" t="s">
        <v>34</v>
      </c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914"/>
        <v>Good Sales</v>
      </c>
      <c r="F14625" s="2">
        <v>0.03</v>
      </c>
      <c r="G14625" s="2">
        <f t="shared" si="912"/>
        <v>129.76859999999999</v>
      </c>
      <c r="H14625" s="2">
        <f t="shared" si="913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tr">
        <f t="shared" si="915"/>
        <v>loss</v>
      </c>
      <c r="P14625" s="2" t="s">
        <v>23</v>
      </c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914"/>
        <v>Good Sales</v>
      </c>
      <c r="F14626" s="2">
        <v>0.08</v>
      </c>
      <c r="G14626" s="2">
        <f t="shared" si="912"/>
        <v>328.17760000000004</v>
      </c>
      <c r="H14626" s="2">
        <f t="shared" si="913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tr">
        <f t="shared" si="915"/>
        <v>loss</v>
      </c>
      <c r="P14626" s="2" t="s">
        <v>48</v>
      </c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914"/>
        <v>Good Sales</v>
      </c>
      <c r="F14627" s="2">
        <v>0.47</v>
      </c>
      <c r="G14627" s="2">
        <f t="shared" si="912"/>
        <v>540.49529999999993</v>
      </c>
      <c r="H14627" s="2">
        <f t="shared" si="913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tr">
        <f t="shared" si="915"/>
        <v>loss</v>
      </c>
      <c r="P14627" s="2" t="s">
        <v>34</v>
      </c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914"/>
        <v>Good Sales</v>
      </c>
      <c r="F14628" s="2">
        <v>7.0000000000000007E-2</v>
      </c>
      <c r="G14628" s="2">
        <f t="shared" si="912"/>
        <v>71.92710000000001</v>
      </c>
      <c r="H14628" s="2">
        <f t="shared" si="913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tr">
        <f t="shared" si="915"/>
        <v>loss</v>
      </c>
      <c r="P14628" s="2" t="s">
        <v>17</v>
      </c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914"/>
        <v>Good Sales</v>
      </c>
      <c r="F14629" s="2">
        <v>0.42</v>
      </c>
      <c r="G14629" s="2">
        <f t="shared" si="912"/>
        <v>1707.5981999999999</v>
      </c>
      <c r="H14629" s="2">
        <f t="shared" si="913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tr">
        <f t="shared" si="915"/>
        <v>profit</v>
      </c>
      <c r="P14629" s="2" t="s">
        <v>34</v>
      </c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914"/>
        <v>Good Sales</v>
      </c>
      <c r="F14630" s="2">
        <v>0.27</v>
      </c>
      <c r="G14630" s="2">
        <f t="shared" si="912"/>
        <v>271.32300000000004</v>
      </c>
      <c r="H14630" s="2">
        <f t="shared" si="913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tr">
        <f t="shared" si="915"/>
        <v>loss</v>
      </c>
      <c r="P14630" s="2" t="s">
        <v>23</v>
      </c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914"/>
        <v>Good Sales</v>
      </c>
      <c r="F14631" s="2">
        <v>0.06</v>
      </c>
      <c r="G14631" s="2">
        <f t="shared" si="912"/>
        <v>154.03979999999999</v>
      </c>
      <c r="H14631" s="2">
        <f t="shared" si="913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tr">
        <f t="shared" si="915"/>
        <v>loss</v>
      </c>
      <c r="P14631" s="2" t="s">
        <v>23</v>
      </c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914"/>
        <v>Good Sales</v>
      </c>
      <c r="F14632" s="2">
        <v>0.46</v>
      </c>
      <c r="G14632" s="2">
        <f t="shared" si="912"/>
        <v>545.08620000000008</v>
      </c>
      <c r="H14632" s="2">
        <f t="shared" si="913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tr">
        <f t="shared" si="915"/>
        <v>loss</v>
      </c>
      <c r="P14632" s="2" t="s">
        <v>28</v>
      </c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914"/>
        <v>Good Sales</v>
      </c>
      <c r="F14633" s="2">
        <v>0.46</v>
      </c>
      <c r="G14633" s="2">
        <f t="shared" si="912"/>
        <v>898.16840000000002</v>
      </c>
      <c r="H14633" s="2">
        <f t="shared" si="913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tr">
        <f t="shared" si="915"/>
        <v>loss</v>
      </c>
      <c r="P14633" s="2" t="s">
        <v>39</v>
      </c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914"/>
        <v>Good Sales</v>
      </c>
      <c r="F14634" s="2">
        <v>0.31</v>
      </c>
      <c r="G14634" s="2">
        <f t="shared" si="912"/>
        <v>1327.3983000000001</v>
      </c>
      <c r="H14634" s="2">
        <f t="shared" si="913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tr">
        <f t="shared" si="915"/>
        <v>loss</v>
      </c>
      <c r="P14634" s="2" t="s">
        <v>39</v>
      </c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914"/>
        <v>Good Sales</v>
      </c>
      <c r="F14635" s="2">
        <v>0.19</v>
      </c>
      <c r="G14635" s="2">
        <f t="shared" si="912"/>
        <v>848.91049999999996</v>
      </c>
      <c r="H14635" s="2">
        <f t="shared" si="913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tr">
        <f t="shared" si="915"/>
        <v>loss</v>
      </c>
      <c r="P14635" s="2" t="s">
        <v>48</v>
      </c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914"/>
        <v>Good Sales</v>
      </c>
      <c r="F14636" s="2">
        <v>0.3</v>
      </c>
      <c r="G14636" s="2">
        <f t="shared" si="912"/>
        <v>1495.1189999999999</v>
      </c>
      <c r="H14636" s="2">
        <f t="shared" si="913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tr">
        <f t="shared" si="915"/>
        <v>profit</v>
      </c>
      <c r="P14636" s="2" t="s">
        <v>48</v>
      </c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914"/>
        <v>Good Sales</v>
      </c>
      <c r="F14637" s="2">
        <v>0.31</v>
      </c>
      <c r="G14637" s="2">
        <f t="shared" si="912"/>
        <v>1464.7903000000001</v>
      </c>
      <c r="H14637" s="2">
        <f t="shared" si="913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tr">
        <f t="shared" si="915"/>
        <v>profit</v>
      </c>
      <c r="P14637" s="2" t="s">
        <v>48</v>
      </c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914"/>
        <v>Good Sales</v>
      </c>
      <c r="F14638" s="2">
        <v>0.31</v>
      </c>
      <c r="G14638" s="2">
        <f t="shared" si="912"/>
        <v>1050.6303</v>
      </c>
      <c r="H14638" s="2">
        <f t="shared" si="913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tr">
        <f t="shared" si="915"/>
        <v>loss</v>
      </c>
      <c r="P14638" s="2" t="s">
        <v>39</v>
      </c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914"/>
        <v>Good Sales</v>
      </c>
      <c r="F14639" s="2">
        <v>0.37</v>
      </c>
      <c r="G14639" s="2">
        <f t="shared" si="912"/>
        <v>819.72019999999998</v>
      </c>
      <c r="H14639" s="2">
        <f t="shared" si="913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tr">
        <f t="shared" si="915"/>
        <v>loss</v>
      </c>
      <c r="P14639" s="2" t="s">
        <v>28</v>
      </c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914"/>
        <v>concerning</v>
      </c>
      <c r="F14640" s="2">
        <v>0.03</v>
      </c>
      <c r="G14640" s="2">
        <f t="shared" si="912"/>
        <v>11.480699999999999</v>
      </c>
      <c r="H14640" s="2">
        <f t="shared" si="913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tr">
        <f t="shared" si="915"/>
        <v>loss</v>
      </c>
      <c r="P14640" s="2" t="s">
        <v>17</v>
      </c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914"/>
        <v>Good Sales</v>
      </c>
      <c r="F14641" s="2">
        <v>0.05</v>
      </c>
      <c r="G14641" s="2">
        <f t="shared" si="912"/>
        <v>154.00050000000002</v>
      </c>
      <c r="H14641" s="2">
        <f t="shared" si="913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tr">
        <f t="shared" si="915"/>
        <v>profit</v>
      </c>
      <c r="P14641" s="2" t="s">
        <v>28</v>
      </c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914"/>
        <v>Good Sales</v>
      </c>
      <c r="F14642" s="2">
        <v>0.14000000000000001</v>
      </c>
      <c r="G14642" s="2">
        <f t="shared" si="912"/>
        <v>158.52760000000001</v>
      </c>
      <c r="H14642" s="2">
        <f t="shared" si="913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tr">
        <f t="shared" si="915"/>
        <v>loss</v>
      </c>
      <c r="P14642" s="2" t="s">
        <v>17</v>
      </c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914"/>
        <v>Good Sales</v>
      </c>
      <c r="F14643" s="2">
        <v>0.17</v>
      </c>
      <c r="G14643" s="2">
        <f t="shared" si="912"/>
        <v>725.16390000000001</v>
      </c>
      <c r="H14643" s="2">
        <f t="shared" si="913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tr">
        <f t="shared" si="915"/>
        <v>loss</v>
      </c>
      <c r="P14643" s="2" t="s">
        <v>34</v>
      </c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914"/>
        <v>Good Sales</v>
      </c>
      <c r="F14644" s="2">
        <v>0.32</v>
      </c>
      <c r="G14644" s="2">
        <f t="shared" si="912"/>
        <v>892.67200000000003</v>
      </c>
      <c r="H14644" s="2">
        <f t="shared" si="913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tr">
        <f t="shared" si="915"/>
        <v>loss</v>
      </c>
      <c r="P14644" s="2" t="s">
        <v>39</v>
      </c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914"/>
        <v>Good Sales</v>
      </c>
      <c r="F14645" s="2">
        <v>0.09</v>
      </c>
      <c r="G14645" s="2">
        <f t="shared" si="912"/>
        <v>332.4744</v>
      </c>
      <c r="H14645" s="2">
        <f t="shared" si="913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tr">
        <f t="shared" si="915"/>
        <v>loss</v>
      </c>
      <c r="P14645" s="2" t="s">
        <v>23</v>
      </c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914"/>
        <v>Good Sales</v>
      </c>
      <c r="F14646" s="2">
        <v>0.27</v>
      </c>
      <c r="G14646" s="2">
        <f t="shared" si="912"/>
        <v>918.03510000000006</v>
      </c>
      <c r="H14646" s="2">
        <f t="shared" si="913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tr">
        <f t="shared" si="915"/>
        <v>loss</v>
      </c>
      <c r="P14646" s="2" t="s">
        <v>39</v>
      </c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914"/>
        <v>Good Sales</v>
      </c>
      <c r="F14647" s="2">
        <v>0.09</v>
      </c>
      <c r="G14647" s="2">
        <f t="shared" si="912"/>
        <v>162.1728</v>
      </c>
      <c r="H14647" s="2">
        <f t="shared" si="913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tr">
        <f t="shared" si="915"/>
        <v>loss</v>
      </c>
      <c r="P14647" s="2" t="s">
        <v>48</v>
      </c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914"/>
        <v>Good Sales</v>
      </c>
      <c r="F14648" s="2">
        <v>0.18</v>
      </c>
      <c r="G14648" s="2">
        <f t="shared" si="912"/>
        <v>687.5136</v>
      </c>
      <c r="H14648" s="2">
        <f t="shared" si="913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tr">
        <f t="shared" si="915"/>
        <v>profit</v>
      </c>
      <c r="P14648" s="2" t="s">
        <v>39</v>
      </c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914"/>
        <v>Good Sales</v>
      </c>
      <c r="F14649" s="2">
        <v>0.47</v>
      </c>
      <c r="G14649" s="2">
        <f t="shared" si="912"/>
        <v>1989.2937999999999</v>
      </c>
      <c r="H14649" s="2">
        <f t="shared" si="913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tr">
        <f t="shared" si="915"/>
        <v>profit</v>
      </c>
      <c r="P14649" s="2" t="s">
        <v>34</v>
      </c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914"/>
        <v>Good Sales</v>
      </c>
      <c r="F14650" s="2">
        <v>0.45</v>
      </c>
      <c r="G14650" s="2">
        <f t="shared" si="912"/>
        <v>1685.808</v>
      </c>
      <c r="H14650" s="2">
        <f t="shared" si="913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tr">
        <f t="shared" si="915"/>
        <v>loss</v>
      </c>
      <c r="P14650" s="2" t="s">
        <v>28</v>
      </c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914"/>
        <v>Good Sales</v>
      </c>
      <c r="F14651" s="2">
        <v>0.48</v>
      </c>
      <c r="G14651" s="2">
        <f t="shared" si="912"/>
        <v>1875.0479999999998</v>
      </c>
      <c r="H14651" s="2">
        <f t="shared" si="913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tr">
        <f t="shared" si="915"/>
        <v>loss</v>
      </c>
      <c r="P14651" s="2" t="s">
        <v>34</v>
      </c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914"/>
        <v>Good Sales</v>
      </c>
      <c r="F14652" s="2">
        <v>0.3</v>
      </c>
      <c r="G14652" s="2">
        <f t="shared" si="912"/>
        <v>559.22399999999993</v>
      </c>
      <c r="H14652" s="2">
        <f t="shared" si="913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tr">
        <f t="shared" si="915"/>
        <v>loss</v>
      </c>
      <c r="P14652" s="2" t="s">
        <v>28</v>
      </c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914"/>
        <v>Good Sales</v>
      </c>
      <c r="F14653" s="2">
        <v>0.25</v>
      </c>
      <c r="G14653" s="2">
        <f t="shared" si="912"/>
        <v>1181.0174999999999</v>
      </c>
      <c r="H14653" s="2">
        <f t="shared" si="913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tr">
        <f t="shared" si="915"/>
        <v>loss</v>
      </c>
      <c r="P14653" s="2" t="s">
        <v>48</v>
      </c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914"/>
        <v>Good Sales</v>
      </c>
      <c r="F14654" s="2">
        <v>0.42</v>
      </c>
      <c r="G14654" s="2">
        <f t="shared" si="912"/>
        <v>915.76800000000003</v>
      </c>
      <c r="H14654" s="2">
        <f t="shared" si="913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tr">
        <f t="shared" si="915"/>
        <v>loss</v>
      </c>
      <c r="P14654" s="2" t="s">
        <v>28</v>
      </c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914"/>
        <v>Good Sales</v>
      </c>
      <c r="F14655" s="2">
        <v>0.04</v>
      </c>
      <c r="G14655" s="2">
        <f t="shared" si="912"/>
        <v>179.822</v>
      </c>
      <c r="H14655" s="2">
        <f t="shared" si="913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tr">
        <f t="shared" si="915"/>
        <v>profit</v>
      </c>
      <c r="P14655" s="2" t="s">
        <v>28</v>
      </c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914"/>
        <v>Good Sales</v>
      </c>
      <c r="F14656" s="2">
        <v>0.49</v>
      </c>
      <c r="G14656" s="2">
        <f t="shared" si="912"/>
        <v>2108.6023</v>
      </c>
      <c r="H14656" s="2">
        <f t="shared" si="913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tr">
        <f t="shared" si="915"/>
        <v>loss</v>
      </c>
      <c r="P14656" s="2" t="s">
        <v>28</v>
      </c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914"/>
        <v>concerning</v>
      </c>
      <c r="F14657" s="2">
        <v>0.23</v>
      </c>
      <c r="G14657" s="2">
        <f t="shared" si="912"/>
        <v>163.12060000000002</v>
      </c>
      <c r="H14657" s="2">
        <f t="shared" si="913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tr">
        <f t="shared" si="915"/>
        <v>loss</v>
      </c>
      <c r="P14657" s="2" t="s">
        <v>48</v>
      </c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914"/>
        <v>Good Sales</v>
      </c>
      <c r="F14658" s="2">
        <v>0.34</v>
      </c>
      <c r="G14658" s="2">
        <f t="shared" ref="G14658:G14721" si="916">D14658*F14658</f>
        <v>1643.8081999999999</v>
      </c>
      <c r="H14658" s="2">
        <f t="shared" ref="H14658:H14721" si="917">D14658-G14658</f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tr">
        <f t="shared" si="915"/>
        <v>profit</v>
      </c>
      <c r="P14658" s="2" t="s">
        <v>23</v>
      </c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918">IF(D14659&gt;800,"Good Sales","concerning")</f>
        <v>Good Sales</v>
      </c>
      <c r="F14659" s="2">
        <v>0.36</v>
      </c>
      <c r="G14659" s="2">
        <f t="shared" si="916"/>
        <v>1793.5451999999998</v>
      </c>
      <c r="H14659" s="2">
        <f t="shared" si="917"/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tr">
        <f t="shared" ref="O14659:O14722" si="919">IF(N14659&gt;800,"profit","loss")</f>
        <v>profit</v>
      </c>
      <c r="P14659" s="2" t="s">
        <v>39</v>
      </c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918"/>
        <v>Good Sales</v>
      </c>
      <c r="F14660" s="2">
        <v>0.31</v>
      </c>
      <c r="G14660" s="2">
        <f t="shared" si="916"/>
        <v>951.73719999999992</v>
      </c>
      <c r="H14660" s="2">
        <f t="shared" si="917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tr">
        <f t="shared" si="919"/>
        <v>loss</v>
      </c>
      <c r="P14660" s="2" t="s">
        <v>39</v>
      </c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918"/>
        <v>Good Sales</v>
      </c>
      <c r="F14661" s="2">
        <v>0.45</v>
      </c>
      <c r="G14661" s="2">
        <f t="shared" si="916"/>
        <v>1771.758</v>
      </c>
      <c r="H14661" s="2">
        <f t="shared" si="917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tr">
        <f t="shared" si="919"/>
        <v>profit</v>
      </c>
      <c r="P14661" s="2" t="s">
        <v>23</v>
      </c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918"/>
        <v>Good Sales</v>
      </c>
      <c r="F14662" s="2">
        <v>0.14000000000000001</v>
      </c>
      <c r="G14662" s="2">
        <f t="shared" si="916"/>
        <v>654.50980000000004</v>
      </c>
      <c r="H14662" s="2">
        <f t="shared" si="917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tr">
        <f t="shared" si="919"/>
        <v>loss</v>
      </c>
      <c r="P14662" s="2" t="s">
        <v>39</v>
      </c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918"/>
        <v>concerning</v>
      </c>
      <c r="F14663" s="2">
        <v>0.27</v>
      </c>
      <c r="G14663" s="2">
        <f t="shared" si="916"/>
        <v>53.492400000000004</v>
      </c>
      <c r="H14663" s="2">
        <f t="shared" si="917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tr">
        <f t="shared" si="919"/>
        <v>loss</v>
      </c>
      <c r="P14663" s="2" t="s">
        <v>23</v>
      </c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918"/>
        <v>Good Sales</v>
      </c>
      <c r="F14664" s="2">
        <v>0.22</v>
      </c>
      <c r="G14664" s="2">
        <f t="shared" si="916"/>
        <v>1024.529</v>
      </c>
      <c r="H14664" s="2">
        <f t="shared" si="917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tr">
        <f t="shared" si="919"/>
        <v>profit</v>
      </c>
      <c r="P14664" s="2" t="s">
        <v>17</v>
      </c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918"/>
        <v>Good Sales</v>
      </c>
      <c r="F14665" s="2">
        <v>0.35</v>
      </c>
      <c r="G14665" s="2">
        <f t="shared" si="916"/>
        <v>1110.9314999999999</v>
      </c>
      <c r="H14665" s="2">
        <f t="shared" si="917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tr">
        <f t="shared" si="919"/>
        <v>loss</v>
      </c>
      <c r="P14665" s="2" t="s">
        <v>17</v>
      </c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918"/>
        <v>Good Sales</v>
      </c>
      <c r="F14666" s="2">
        <v>0.2</v>
      </c>
      <c r="G14666" s="2">
        <f t="shared" si="916"/>
        <v>831.88799999999992</v>
      </c>
      <c r="H14666" s="2">
        <f t="shared" si="917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tr">
        <f t="shared" si="919"/>
        <v>loss</v>
      </c>
      <c r="P14666" s="2" t="s">
        <v>17</v>
      </c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918"/>
        <v>Good Sales</v>
      </c>
      <c r="F14667" s="2">
        <v>0.45</v>
      </c>
      <c r="G14667" s="2">
        <f t="shared" si="916"/>
        <v>1237.2930000000001</v>
      </c>
      <c r="H14667" s="2">
        <f t="shared" si="917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tr">
        <f t="shared" si="919"/>
        <v>loss</v>
      </c>
      <c r="P14667" s="2" t="s">
        <v>34</v>
      </c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918"/>
        <v>Good Sales</v>
      </c>
      <c r="F14668" s="2">
        <v>0.25</v>
      </c>
      <c r="G14668" s="2">
        <f t="shared" si="916"/>
        <v>674.92</v>
      </c>
      <c r="H14668" s="2">
        <f t="shared" si="917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tr">
        <f t="shared" si="919"/>
        <v>loss</v>
      </c>
      <c r="P14668" s="2" t="s">
        <v>39</v>
      </c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918"/>
        <v>Good Sales</v>
      </c>
      <c r="F14669" s="2">
        <v>0.27</v>
      </c>
      <c r="G14669" s="2">
        <f t="shared" si="916"/>
        <v>1214.4168000000002</v>
      </c>
      <c r="H14669" s="2">
        <f t="shared" si="917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tr">
        <f t="shared" si="919"/>
        <v>profit</v>
      </c>
      <c r="P14669" s="2" t="s">
        <v>28</v>
      </c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918"/>
        <v>Good Sales</v>
      </c>
      <c r="F14670" s="2">
        <v>0.25</v>
      </c>
      <c r="G14670" s="2">
        <f t="shared" si="916"/>
        <v>646.65250000000003</v>
      </c>
      <c r="H14670" s="2">
        <f t="shared" si="917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tr">
        <f t="shared" si="919"/>
        <v>loss</v>
      </c>
      <c r="P14670" s="2" t="s">
        <v>48</v>
      </c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918"/>
        <v>Good Sales</v>
      </c>
      <c r="F14671" s="2">
        <v>0.31</v>
      </c>
      <c r="G14671" s="2">
        <f t="shared" si="916"/>
        <v>747.64869999999996</v>
      </c>
      <c r="H14671" s="2">
        <f t="shared" si="917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tr">
        <f t="shared" si="919"/>
        <v>loss</v>
      </c>
      <c r="P14671" s="2" t="s">
        <v>48</v>
      </c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918"/>
        <v>Good Sales</v>
      </c>
      <c r="F14672" s="2">
        <v>0.26</v>
      </c>
      <c r="G14672" s="2">
        <f t="shared" si="916"/>
        <v>800.83380000000011</v>
      </c>
      <c r="H14672" s="2">
        <f t="shared" si="917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tr">
        <f t="shared" si="919"/>
        <v>loss</v>
      </c>
      <c r="P14672" s="2" t="s">
        <v>17</v>
      </c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918"/>
        <v>Good Sales</v>
      </c>
      <c r="F14673" s="2">
        <v>0.47</v>
      </c>
      <c r="G14673" s="2">
        <f t="shared" si="916"/>
        <v>1241.2652999999998</v>
      </c>
      <c r="H14673" s="2">
        <f t="shared" si="917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tr">
        <f t="shared" si="919"/>
        <v>loss</v>
      </c>
      <c r="P14673" s="2" t="s">
        <v>34</v>
      </c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918"/>
        <v>Good Sales</v>
      </c>
      <c r="F14674" s="2">
        <v>7.0000000000000007E-2</v>
      </c>
      <c r="G14674" s="2">
        <f t="shared" si="916"/>
        <v>160.07670000000002</v>
      </c>
      <c r="H14674" s="2">
        <f t="shared" si="917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tr">
        <f t="shared" si="919"/>
        <v>loss</v>
      </c>
      <c r="P14674" s="2" t="s">
        <v>17</v>
      </c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918"/>
        <v>Good Sales</v>
      </c>
      <c r="F14675" s="2">
        <v>0.01</v>
      </c>
      <c r="G14675" s="2">
        <f t="shared" si="916"/>
        <v>9.8457000000000008</v>
      </c>
      <c r="H14675" s="2">
        <f t="shared" si="917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tr">
        <f t="shared" si="919"/>
        <v>loss</v>
      </c>
      <c r="P14675" s="2" t="s">
        <v>17</v>
      </c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918"/>
        <v>Good Sales</v>
      </c>
      <c r="F14676" s="2">
        <v>0.26</v>
      </c>
      <c r="G14676" s="2">
        <f t="shared" si="916"/>
        <v>532.2876</v>
      </c>
      <c r="H14676" s="2">
        <f t="shared" si="917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tr">
        <f t="shared" si="919"/>
        <v>loss</v>
      </c>
      <c r="P14676" s="2" t="s">
        <v>28</v>
      </c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918"/>
        <v>Good Sales</v>
      </c>
      <c r="F14677" s="2">
        <v>0.38</v>
      </c>
      <c r="G14677" s="2">
        <f t="shared" si="916"/>
        <v>563.16759999999999</v>
      </c>
      <c r="H14677" s="2">
        <f t="shared" si="917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tr">
        <f t="shared" si="919"/>
        <v>loss</v>
      </c>
      <c r="P14677" s="2" t="s">
        <v>23</v>
      </c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918"/>
        <v>Good Sales</v>
      </c>
      <c r="F14678" s="2">
        <v>0.32</v>
      </c>
      <c r="G14678" s="2">
        <f t="shared" si="916"/>
        <v>659.92960000000005</v>
      </c>
      <c r="H14678" s="2">
        <f t="shared" si="917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tr">
        <f t="shared" si="919"/>
        <v>loss</v>
      </c>
      <c r="P14678" s="2" t="s">
        <v>23</v>
      </c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918"/>
        <v>Good Sales</v>
      </c>
      <c r="F14679" s="2">
        <v>0.48</v>
      </c>
      <c r="G14679" s="2">
        <f t="shared" si="916"/>
        <v>1443.1104</v>
      </c>
      <c r="H14679" s="2">
        <f t="shared" si="917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tr">
        <f t="shared" si="919"/>
        <v>loss</v>
      </c>
      <c r="P14679" s="2" t="s">
        <v>39</v>
      </c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918"/>
        <v>Good Sales</v>
      </c>
      <c r="F14680" s="2">
        <v>0.09</v>
      </c>
      <c r="G14680" s="2">
        <f t="shared" si="916"/>
        <v>277.50329999999997</v>
      </c>
      <c r="H14680" s="2">
        <f t="shared" si="917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tr">
        <f t="shared" si="919"/>
        <v>loss</v>
      </c>
      <c r="P14680" s="2" t="s">
        <v>17</v>
      </c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918"/>
        <v>Good Sales</v>
      </c>
      <c r="F14681" s="2">
        <v>0.35</v>
      </c>
      <c r="G14681" s="2">
        <f t="shared" si="916"/>
        <v>444.30399999999997</v>
      </c>
      <c r="H14681" s="2">
        <f t="shared" si="917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tr">
        <f t="shared" si="919"/>
        <v>loss</v>
      </c>
      <c r="P14681" s="2" t="s">
        <v>23</v>
      </c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918"/>
        <v>concerning</v>
      </c>
      <c r="F14682" s="2">
        <v>0.41</v>
      </c>
      <c r="G14682" s="2">
        <f t="shared" si="916"/>
        <v>210.71950000000001</v>
      </c>
      <c r="H14682" s="2">
        <f t="shared" si="917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tr">
        <f t="shared" si="919"/>
        <v>loss</v>
      </c>
      <c r="P14682" s="2" t="s">
        <v>48</v>
      </c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918"/>
        <v>Good Sales</v>
      </c>
      <c r="F14683" s="2">
        <v>0.46</v>
      </c>
      <c r="G14683" s="2">
        <f t="shared" si="916"/>
        <v>1723.9603999999999</v>
      </c>
      <c r="H14683" s="2">
        <f t="shared" si="917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tr">
        <f t="shared" si="919"/>
        <v>profit</v>
      </c>
      <c r="P14683" s="2" t="s">
        <v>39</v>
      </c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918"/>
        <v>Good Sales</v>
      </c>
      <c r="F14684" s="2">
        <v>0.26</v>
      </c>
      <c r="G14684" s="2">
        <f t="shared" si="916"/>
        <v>699.4</v>
      </c>
      <c r="H14684" s="2">
        <f t="shared" si="917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tr">
        <f t="shared" si="919"/>
        <v>loss</v>
      </c>
      <c r="P14684" s="2" t="s">
        <v>34</v>
      </c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918"/>
        <v>Good Sales</v>
      </c>
      <c r="F14685" s="2">
        <v>0.18</v>
      </c>
      <c r="G14685" s="2">
        <f t="shared" si="916"/>
        <v>407.93400000000003</v>
      </c>
      <c r="H14685" s="2">
        <f t="shared" si="917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tr">
        <f t="shared" si="919"/>
        <v>loss</v>
      </c>
      <c r="P14685" s="2" t="s">
        <v>39</v>
      </c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918"/>
        <v>concerning</v>
      </c>
      <c r="F14686" s="2">
        <v>0.48</v>
      </c>
      <c r="G14686" s="2">
        <f t="shared" si="916"/>
        <v>352.80959999999999</v>
      </c>
      <c r="H14686" s="2">
        <f t="shared" si="917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tr">
        <f t="shared" si="919"/>
        <v>loss</v>
      </c>
      <c r="P14686" s="2" t="s">
        <v>34</v>
      </c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918"/>
        <v>Good Sales</v>
      </c>
      <c r="F14687" s="2">
        <v>0.4</v>
      </c>
      <c r="G14687" s="2">
        <f t="shared" si="916"/>
        <v>852.74</v>
      </c>
      <c r="H14687" s="2">
        <f t="shared" si="917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tr">
        <f t="shared" si="919"/>
        <v>loss</v>
      </c>
      <c r="P14687" s="2" t="s">
        <v>17</v>
      </c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918"/>
        <v>Good Sales</v>
      </c>
      <c r="F14688" s="2">
        <v>0.24</v>
      </c>
      <c r="G14688" s="2">
        <f t="shared" si="916"/>
        <v>986.17440000000011</v>
      </c>
      <c r="H14688" s="2">
        <f t="shared" si="917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tr">
        <f t="shared" si="919"/>
        <v>loss</v>
      </c>
      <c r="P14688" s="2" t="s">
        <v>23</v>
      </c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918"/>
        <v>Good Sales</v>
      </c>
      <c r="F14689" s="2">
        <v>0.33</v>
      </c>
      <c r="G14689" s="2">
        <f t="shared" si="916"/>
        <v>973.17990000000009</v>
      </c>
      <c r="H14689" s="2">
        <f t="shared" si="917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tr">
        <f t="shared" si="919"/>
        <v>loss</v>
      </c>
      <c r="P14689" s="2" t="s">
        <v>17</v>
      </c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918"/>
        <v>concerning</v>
      </c>
      <c r="F14690" s="2">
        <v>0.14000000000000001</v>
      </c>
      <c r="G14690" s="2">
        <f t="shared" si="916"/>
        <v>76.409199999999998</v>
      </c>
      <c r="H14690" s="2">
        <f t="shared" si="917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tr">
        <f t="shared" si="919"/>
        <v>loss</v>
      </c>
      <c r="P14690" s="2" t="s">
        <v>39</v>
      </c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918"/>
        <v>Good Sales</v>
      </c>
      <c r="F14691" s="2">
        <v>0.31</v>
      </c>
      <c r="G14691" s="2">
        <f t="shared" si="916"/>
        <v>535.72649999999999</v>
      </c>
      <c r="H14691" s="2">
        <f t="shared" si="917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tr">
        <f t="shared" si="919"/>
        <v>loss</v>
      </c>
      <c r="P14691" s="2" t="s">
        <v>34</v>
      </c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918"/>
        <v>Good Sales</v>
      </c>
      <c r="F14692" s="2">
        <v>0.27</v>
      </c>
      <c r="G14692" s="2">
        <f t="shared" si="916"/>
        <v>1323.2781</v>
      </c>
      <c r="H14692" s="2">
        <f t="shared" si="917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tr">
        <f t="shared" si="919"/>
        <v>loss</v>
      </c>
      <c r="P14692" s="2" t="s">
        <v>23</v>
      </c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918"/>
        <v>Good Sales</v>
      </c>
      <c r="F14693" s="2">
        <v>0.02</v>
      </c>
      <c r="G14693" s="2">
        <f t="shared" si="916"/>
        <v>55.361800000000002</v>
      </c>
      <c r="H14693" s="2">
        <f t="shared" si="917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tr">
        <f t="shared" si="919"/>
        <v>loss</v>
      </c>
      <c r="P14693" s="2" t="s">
        <v>17</v>
      </c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918"/>
        <v>Good Sales</v>
      </c>
      <c r="F14694" s="2">
        <v>0.43</v>
      </c>
      <c r="G14694" s="2">
        <f t="shared" si="916"/>
        <v>646.43619999999999</v>
      </c>
      <c r="H14694" s="2">
        <f t="shared" si="917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tr">
        <f t="shared" si="919"/>
        <v>loss</v>
      </c>
      <c r="P14694" s="2" t="s">
        <v>39</v>
      </c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918"/>
        <v>Good Sales</v>
      </c>
      <c r="F14695" s="2">
        <v>0.25</v>
      </c>
      <c r="G14695" s="2">
        <f t="shared" si="916"/>
        <v>1143.97</v>
      </c>
      <c r="H14695" s="2">
        <f t="shared" si="917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tr">
        <f t="shared" si="919"/>
        <v>profit</v>
      </c>
      <c r="P14695" s="2" t="s">
        <v>34</v>
      </c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918"/>
        <v>Good Sales</v>
      </c>
      <c r="F14696" s="2">
        <v>0.24</v>
      </c>
      <c r="G14696" s="2">
        <f t="shared" si="916"/>
        <v>419.13600000000002</v>
      </c>
      <c r="H14696" s="2">
        <f t="shared" si="917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tr">
        <f t="shared" si="919"/>
        <v>loss</v>
      </c>
      <c r="P14696" s="2" t="s">
        <v>28</v>
      </c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918"/>
        <v>Good Sales</v>
      </c>
      <c r="F14697" s="2">
        <v>0.14000000000000001</v>
      </c>
      <c r="G14697" s="2">
        <f t="shared" si="916"/>
        <v>514.7170000000001</v>
      </c>
      <c r="H14697" s="2">
        <f t="shared" si="917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tr">
        <f t="shared" si="919"/>
        <v>loss</v>
      </c>
      <c r="P14697" s="2" t="s">
        <v>23</v>
      </c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918"/>
        <v>Good Sales</v>
      </c>
      <c r="F14698" s="2">
        <v>0.1</v>
      </c>
      <c r="G14698" s="2">
        <f t="shared" si="916"/>
        <v>82.138000000000005</v>
      </c>
      <c r="H14698" s="2">
        <f t="shared" si="917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tr">
        <f t="shared" si="919"/>
        <v>loss</v>
      </c>
      <c r="P14698" s="2" t="s">
        <v>23</v>
      </c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918"/>
        <v>Good Sales</v>
      </c>
      <c r="F14699" s="2">
        <v>0.15</v>
      </c>
      <c r="G14699" s="2">
        <f t="shared" si="916"/>
        <v>130.023</v>
      </c>
      <c r="H14699" s="2">
        <f t="shared" si="917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tr">
        <f t="shared" si="919"/>
        <v>loss</v>
      </c>
      <c r="P14699" s="2" t="s">
        <v>17</v>
      </c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918"/>
        <v>Good Sales</v>
      </c>
      <c r="F14700" s="2">
        <v>0.32</v>
      </c>
      <c r="G14700" s="2">
        <f t="shared" si="916"/>
        <v>912.14080000000001</v>
      </c>
      <c r="H14700" s="2">
        <f t="shared" si="917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tr">
        <f t="shared" si="919"/>
        <v>loss</v>
      </c>
      <c r="P14700" s="2" t="s">
        <v>48</v>
      </c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918"/>
        <v>Good Sales</v>
      </c>
      <c r="F14701" s="2">
        <v>0.05</v>
      </c>
      <c r="G14701" s="2">
        <f t="shared" si="916"/>
        <v>63.75650000000001</v>
      </c>
      <c r="H14701" s="2">
        <f t="shared" si="917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tr">
        <f t="shared" si="919"/>
        <v>loss</v>
      </c>
      <c r="P14701" s="2" t="s">
        <v>48</v>
      </c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918"/>
        <v>concerning</v>
      </c>
      <c r="F14702" s="2">
        <v>0.17</v>
      </c>
      <c r="G14702" s="2">
        <f t="shared" si="916"/>
        <v>58.094100000000005</v>
      </c>
      <c r="H14702" s="2">
        <f t="shared" si="917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tr">
        <f t="shared" si="919"/>
        <v>loss</v>
      </c>
      <c r="P14702" s="2" t="s">
        <v>17</v>
      </c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918"/>
        <v>Good Sales</v>
      </c>
      <c r="F14703" s="2">
        <v>0.49</v>
      </c>
      <c r="G14703" s="2">
        <f t="shared" si="916"/>
        <v>2273.4432000000002</v>
      </c>
      <c r="H14703" s="2">
        <f t="shared" si="917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tr">
        <f t="shared" si="919"/>
        <v>profit</v>
      </c>
      <c r="P14703" s="2" t="s">
        <v>39</v>
      </c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918"/>
        <v>concerning</v>
      </c>
      <c r="F14704" s="2">
        <v>0.14000000000000001</v>
      </c>
      <c r="G14704" s="2">
        <f t="shared" si="916"/>
        <v>52.409000000000006</v>
      </c>
      <c r="H14704" s="2">
        <f t="shared" si="917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tr">
        <f t="shared" si="919"/>
        <v>loss</v>
      </c>
      <c r="P14704" s="2" t="s">
        <v>39</v>
      </c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918"/>
        <v>Good Sales</v>
      </c>
      <c r="F14705" s="2">
        <v>0.48</v>
      </c>
      <c r="G14705" s="2">
        <f t="shared" si="916"/>
        <v>1735.4159999999999</v>
      </c>
      <c r="H14705" s="2">
        <f t="shared" si="917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tr">
        <f t="shared" si="919"/>
        <v>loss</v>
      </c>
      <c r="P14705" s="2" t="s">
        <v>23</v>
      </c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918"/>
        <v>Good Sales</v>
      </c>
      <c r="F14706" s="2">
        <v>0.05</v>
      </c>
      <c r="G14706" s="2">
        <f t="shared" si="916"/>
        <v>86.581500000000005</v>
      </c>
      <c r="H14706" s="2">
        <f t="shared" si="917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tr">
        <f t="shared" si="919"/>
        <v>loss</v>
      </c>
      <c r="P14706" s="2" t="s">
        <v>28</v>
      </c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918"/>
        <v>Good Sales</v>
      </c>
      <c r="F14707" s="2">
        <v>0.4</v>
      </c>
      <c r="G14707" s="2">
        <f t="shared" si="916"/>
        <v>1869.6680000000001</v>
      </c>
      <c r="H14707" s="2">
        <f t="shared" si="917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tr">
        <f t="shared" si="919"/>
        <v>loss</v>
      </c>
      <c r="P14707" s="2" t="s">
        <v>28</v>
      </c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918"/>
        <v>Good Sales</v>
      </c>
      <c r="F14708" s="2">
        <v>0.22</v>
      </c>
      <c r="G14708" s="2">
        <f t="shared" si="916"/>
        <v>1084.9651999999999</v>
      </c>
      <c r="H14708" s="2">
        <f t="shared" si="917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tr">
        <f t="shared" si="919"/>
        <v>profit</v>
      </c>
      <c r="P14708" s="2" t="s">
        <v>48</v>
      </c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918"/>
        <v>Good Sales</v>
      </c>
      <c r="F14709" s="2">
        <v>0.1</v>
      </c>
      <c r="G14709" s="2">
        <f t="shared" si="916"/>
        <v>174.36099999999999</v>
      </c>
      <c r="H14709" s="2">
        <f t="shared" si="917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tr">
        <f t="shared" si="919"/>
        <v>loss</v>
      </c>
      <c r="P14709" s="2" t="s">
        <v>39</v>
      </c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918"/>
        <v>Good Sales</v>
      </c>
      <c r="F14710" s="2">
        <v>0.39</v>
      </c>
      <c r="G14710" s="2">
        <f t="shared" si="916"/>
        <v>1168.6038000000001</v>
      </c>
      <c r="H14710" s="2">
        <f t="shared" si="917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tr">
        <f t="shared" si="919"/>
        <v>loss</v>
      </c>
      <c r="P14710" s="2" t="s">
        <v>48</v>
      </c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918"/>
        <v>Good Sales</v>
      </c>
      <c r="F14711" s="2">
        <v>0</v>
      </c>
      <c r="G14711" s="2">
        <f t="shared" si="916"/>
        <v>0</v>
      </c>
      <c r="H14711" s="2">
        <f t="shared" si="917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tr">
        <f t="shared" si="919"/>
        <v>loss</v>
      </c>
      <c r="P14711" s="2" t="s">
        <v>23</v>
      </c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918"/>
        <v>concerning</v>
      </c>
      <c r="F14712" s="2">
        <v>0.17</v>
      </c>
      <c r="G14712" s="2">
        <f t="shared" si="916"/>
        <v>119.80070000000002</v>
      </c>
      <c r="H14712" s="2">
        <f t="shared" si="917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tr">
        <f t="shared" si="919"/>
        <v>loss</v>
      </c>
      <c r="P14712" s="2" t="s">
        <v>23</v>
      </c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918"/>
        <v>Good Sales</v>
      </c>
      <c r="F14713" s="2">
        <v>0.3</v>
      </c>
      <c r="G14713" s="2">
        <f t="shared" si="916"/>
        <v>1072.9109999999998</v>
      </c>
      <c r="H14713" s="2">
        <f t="shared" si="917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tr">
        <f t="shared" si="919"/>
        <v>loss</v>
      </c>
      <c r="P14713" s="2" t="s">
        <v>48</v>
      </c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918"/>
        <v>Good Sales</v>
      </c>
      <c r="F14714" s="2">
        <v>0.12</v>
      </c>
      <c r="G14714" s="2">
        <f t="shared" si="916"/>
        <v>544.84439999999995</v>
      </c>
      <c r="H14714" s="2">
        <f t="shared" si="917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tr">
        <f t="shared" si="919"/>
        <v>profit</v>
      </c>
      <c r="P14714" s="2" t="s">
        <v>39</v>
      </c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918"/>
        <v>Good Sales</v>
      </c>
      <c r="F14715" s="2">
        <v>0.17</v>
      </c>
      <c r="G14715" s="2">
        <f t="shared" si="916"/>
        <v>165.69220000000001</v>
      </c>
      <c r="H14715" s="2">
        <f t="shared" si="917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tr">
        <f t="shared" si="919"/>
        <v>loss</v>
      </c>
      <c r="P14715" s="2" t="s">
        <v>48</v>
      </c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918"/>
        <v>Good Sales</v>
      </c>
      <c r="F14716" s="2">
        <v>0.05</v>
      </c>
      <c r="G14716" s="2">
        <f t="shared" si="916"/>
        <v>210.48400000000004</v>
      </c>
      <c r="H14716" s="2">
        <f t="shared" si="917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tr">
        <f t="shared" si="919"/>
        <v>profit</v>
      </c>
      <c r="P14716" s="2" t="s">
        <v>39</v>
      </c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918"/>
        <v>concerning</v>
      </c>
      <c r="F14717" s="2">
        <v>0.43</v>
      </c>
      <c r="G14717" s="2">
        <f t="shared" si="916"/>
        <v>286.57780000000002</v>
      </c>
      <c r="H14717" s="2">
        <f t="shared" si="917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tr">
        <f t="shared" si="919"/>
        <v>loss</v>
      </c>
      <c r="P14717" s="2" t="s">
        <v>23</v>
      </c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918"/>
        <v>Good Sales</v>
      </c>
      <c r="F14718" s="2">
        <v>0.21</v>
      </c>
      <c r="G14718" s="2">
        <f t="shared" si="916"/>
        <v>605.78279999999995</v>
      </c>
      <c r="H14718" s="2">
        <f t="shared" si="917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tr">
        <f t="shared" si="919"/>
        <v>loss</v>
      </c>
      <c r="P14718" s="2" t="s">
        <v>17</v>
      </c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918"/>
        <v>Good Sales</v>
      </c>
      <c r="F14719" s="2">
        <v>7.0000000000000007E-2</v>
      </c>
      <c r="G14719" s="2">
        <f t="shared" si="916"/>
        <v>123.40160000000002</v>
      </c>
      <c r="H14719" s="2">
        <f t="shared" si="917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tr">
        <f t="shared" si="919"/>
        <v>loss</v>
      </c>
      <c r="P14719" s="2" t="s">
        <v>34</v>
      </c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918"/>
        <v>Good Sales</v>
      </c>
      <c r="F14720" s="2">
        <v>0.1</v>
      </c>
      <c r="G14720" s="2">
        <f t="shared" si="916"/>
        <v>241.14099999999999</v>
      </c>
      <c r="H14720" s="2">
        <f t="shared" si="917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tr">
        <f t="shared" si="919"/>
        <v>loss</v>
      </c>
      <c r="P14720" s="2" t="s">
        <v>23</v>
      </c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918"/>
        <v>Good Sales</v>
      </c>
      <c r="F14721" s="2">
        <v>0.14000000000000001</v>
      </c>
      <c r="G14721" s="2">
        <f t="shared" si="916"/>
        <v>220.23400000000001</v>
      </c>
      <c r="H14721" s="2">
        <f t="shared" si="917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tr">
        <f t="shared" si="919"/>
        <v>loss</v>
      </c>
      <c r="P14721" s="2" t="s">
        <v>39</v>
      </c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918"/>
        <v>Good Sales</v>
      </c>
      <c r="F14722" s="2">
        <v>0.11</v>
      </c>
      <c r="G14722" s="2">
        <f t="shared" ref="G14722:G14785" si="920">D14722*F14722</f>
        <v>151.43040000000002</v>
      </c>
      <c r="H14722" s="2">
        <f t="shared" ref="H14722:H14785" si="921">D14722-G14722</f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tr">
        <f t="shared" si="919"/>
        <v>loss</v>
      </c>
      <c r="P14722" s="2" t="s">
        <v>17</v>
      </c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922">IF(D14723&gt;800,"Good Sales","concerning")</f>
        <v>Good Sales</v>
      </c>
      <c r="F14723" s="2">
        <v>0.25</v>
      </c>
      <c r="G14723" s="2">
        <f t="shared" si="920"/>
        <v>935.34500000000003</v>
      </c>
      <c r="H14723" s="2">
        <f t="shared" si="921"/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tr">
        <f t="shared" ref="O14723:O14786" si="923">IF(N14723&gt;800,"profit","loss")</f>
        <v>loss</v>
      </c>
      <c r="P14723" s="2" t="s">
        <v>23</v>
      </c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922"/>
        <v>Good Sales</v>
      </c>
      <c r="F14724" s="2">
        <v>0.45</v>
      </c>
      <c r="G14724" s="2">
        <f t="shared" si="920"/>
        <v>536.96249999999998</v>
      </c>
      <c r="H14724" s="2">
        <f t="shared" si="92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tr">
        <f t="shared" si="923"/>
        <v>loss</v>
      </c>
      <c r="P14724" s="2" t="s">
        <v>17</v>
      </c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922"/>
        <v>Good Sales</v>
      </c>
      <c r="F14725" s="2">
        <v>0.09</v>
      </c>
      <c r="G14725" s="2">
        <f t="shared" si="920"/>
        <v>189.10979999999998</v>
      </c>
      <c r="H14725" s="2">
        <f t="shared" si="92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tr">
        <f t="shared" si="923"/>
        <v>loss</v>
      </c>
      <c r="P14725" s="2" t="s">
        <v>23</v>
      </c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922"/>
        <v>Good Sales</v>
      </c>
      <c r="F14726" s="2">
        <v>0.23</v>
      </c>
      <c r="G14726" s="2">
        <f t="shared" si="920"/>
        <v>332.42590000000001</v>
      </c>
      <c r="H14726" s="2">
        <f t="shared" si="92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tr">
        <f t="shared" si="923"/>
        <v>loss</v>
      </c>
      <c r="P14726" s="2" t="s">
        <v>17</v>
      </c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922"/>
        <v>Good Sales</v>
      </c>
      <c r="F14727" s="2">
        <v>0.33</v>
      </c>
      <c r="G14727" s="2">
        <f t="shared" si="920"/>
        <v>418.8723</v>
      </c>
      <c r="H14727" s="2">
        <f t="shared" si="92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tr">
        <f t="shared" si="923"/>
        <v>loss</v>
      </c>
      <c r="P14727" s="2" t="s">
        <v>23</v>
      </c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922"/>
        <v>Good Sales</v>
      </c>
      <c r="F14728" s="2">
        <v>0.09</v>
      </c>
      <c r="G14728" s="2">
        <f t="shared" si="920"/>
        <v>285.54929999999996</v>
      </c>
      <c r="H14728" s="2">
        <f t="shared" si="92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tr">
        <f t="shared" si="923"/>
        <v>loss</v>
      </c>
      <c r="P14728" s="2" t="s">
        <v>23</v>
      </c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922"/>
        <v>concerning</v>
      </c>
      <c r="F14729" s="2">
        <v>0.08</v>
      </c>
      <c r="G14729" s="2">
        <f t="shared" si="920"/>
        <v>25.808000000000003</v>
      </c>
      <c r="H14729" s="2">
        <f t="shared" si="92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tr">
        <f t="shared" si="923"/>
        <v>loss</v>
      </c>
      <c r="P14729" s="2" t="s">
        <v>28</v>
      </c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922"/>
        <v>Good Sales</v>
      </c>
      <c r="F14730" s="2">
        <v>0.08</v>
      </c>
      <c r="G14730" s="2">
        <f t="shared" si="920"/>
        <v>317.24799999999999</v>
      </c>
      <c r="H14730" s="2">
        <f t="shared" si="92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tr">
        <f t="shared" si="923"/>
        <v>loss</v>
      </c>
      <c r="P14730" s="2" t="s">
        <v>48</v>
      </c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922"/>
        <v>Good Sales</v>
      </c>
      <c r="F14731" s="2">
        <v>0.44</v>
      </c>
      <c r="G14731" s="2">
        <f t="shared" si="920"/>
        <v>1221.682</v>
      </c>
      <c r="H14731" s="2">
        <f t="shared" si="92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tr">
        <f t="shared" si="923"/>
        <v>loss</v>
      </c>
      <c r="P14731" s="2" t="s">
        <v>23</v>
      </c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922"/>
        <v>Good Sales</v>
      </c>
      <c r="F14732" s="2">
        <v>0.36</v>
      </c>
      <c r="G14732" s="2">
        <f t="shared" si="920"/>
        <v>1497.3624</v>
      </c>
      <c r="H14732" s="2">
        <f t="shared" si="92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tr">
        <f t="shared" si="923"/>
        <v>profit</v>
      </c>
      <c r="P14732" s="2" t="s">
        <v>17</v>
      </c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922"/>
        <v>Good Sales</v>
      </c>
      <c r="F14733" s="2">
        <v>0.17</v>
      </c>
      <c r="G14733" s="2">
        <f t="shared" si="920"/>
        <v>194.4426</v>
      </c>
      <c r="H14733" s="2">
        <f t="shared" si="92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tr">
        <f t="shared" si="923"/>
        <v>loss</v>
      </c>
      <c r="P14733" s="2" t="s">
        <v>23</v>
      </c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922"/>
        <v>Good Sales</v>
      </c>
      <c r="F14734" s="2">
        <v>0.45</v>
      </c>
      <c r="G14734" s="2">
        <f t="shared" si="920"/>
        <v>1609.2405000000001</v>
      </c>
      <c r="H14734" s="2">
        <f t="shared" si="92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tr">
        <f t="shared" si="923"/>
        <v>loss</v>
      </c>
      <c r="P14734" s="2" t="s">
        <v>23</v>
      </c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922"/>
        <v>Good Sales</v>
      </c>
      <c r="F14735" s="2">
        <v>0.48</v>
      </c>
      <c r="G14735" s="2">
        <f t="shared" si="920"/>
        <v>1037.2128</v>
      </c>
      <c r="H14735" s="2">
        <f t="shared" si="92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tr">
        <f t="shared" si="923"/>
        <v>loss</v>
      </c>
      <c r="P14735" s="2" t="s">
        <v>28</v>
      </c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922"/>
        <v>concerning</v>
      </c>
      <c r="F14736" s="2">
        <v>0.2</v>
      </c>
      <c r="G14736" s="2">
        <f t="shared" si="920"/>
        <v>95.268000000000001</v>
      </c>
      <c r="H14736" s="2">
        <f t="shared" si="92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tr">
        <f t="shared" si="923"/>
        <v>loss</v>
      </c>
      <c r="P14736" s="2" t="s">
        <v>28</v>
      </c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922"/>
        <v>Good Sales</v>
      </c>
      <c r="F14737" s="2">
        <v>0.26</v>
      </c>
      <c r="G14737" s="2">
        <f t="shared" si="920"/>
        <v>984.65380000000005</v>
      </c>
      <c r="H14737" s="2">
        <f t="shared" si="92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tr">
        <f t="shared" si="923"/>
        <v>loss</v>
      </c>
      <c r="P14737" s="2" t="s">
        <v>23</v>
      </c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922"/>
        <v>Good Sales</v>
      </c>
      <c r="F14738" s="2">
        <v>0.18</v>
      </c>
      <c r="G14738" s="2">
        <f t="shared" si="920"/>
        <v>690.24959999999999</v>
      </c>
      <c r="H14738" s="2">
        <f t="shared" si="92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tr">
        <f t="shared" si="923"/>
        <v>loss</v>
      </c>
      <c r="P14738" s="2" t="s">
        <v>48</v>
      </c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922"/>
        <v>Good Sales</v>
      </c>
      <c r="F14739" s="2">
        <v>0.11</v>
      </c>
      <c r="G14739" s="2">
        <f t="shared" si="920"/>
        <v>157.0239</v>
      </c>
      <c r="H14739" s="2">
        <f t="shared" si="92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tr">
        <f t="shared" si="923"/>
        <v>loss</v>
      </c>
      <c r="P14739" s="2" t="s">
        <v>17</v>
      </c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922"/>
        <v>Good Sales</v>
      </c>
      <c r="F14740" s="2">
        <v>0.39</v>
      </c>
      <c r="G14740" s="2">
        <f t="shared" si="920"/>
        <v>1789.5657000000001</v>
      </c>
      <c r="H14740" s="2">
        <f t="shared" si="92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tr">
        <f t="shared" si="923"/>
        <v>profit</v>
      </c>
      <c r="P14740" s="2" t="s">
        <v>34</v>
      </c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922"/>
        <v>Good Sales</v>
      </c>
      <c r="F14741" s="2">
        <v>0.32</v>
      </c>
      <c r="G14741" s="2">
        <f t="shared" si="920"/>
        <v>1229.904</v>
      </c>
      <c r="H14741" s="2">
        <f t="shared" si="92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tr">
        <f t="shared" si="923"/>
        <v>loss</v>
      </c>
      <c r="P14741" s="2" t="s">
        <v>23</v>
      </c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922"/>
        <v>Good Sales</v>
      </c>
      <c r="F14742" s="2">
        <v>0.18</v>
      </c>
      <c r="G14742" s="2">
        <f t="shared" si="920"/>
        <v>288.5598</v>
      </c>
      <c r="H14742" s="2">
        <f t="shared" si="92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tr">
        <f t="shared" si="923"/>
        <v>loss</v>
      </c>
      <c r="P14742" s="2" t="s">
        <v>39</v>
      </c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922"/>
        <v>Good Sales</v>
      </c>
      <c r="F14743" s="2">
        <v>0.01</v>
      </c>
      <c r="G14743" s="2">
        <f t="shared" si="920"/>
        <v>12.716300000000002</v>
      </c>
      <c r="H14743" s="2">
        <f t="shared" si="92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tr">
        <f t="shared" si="923"/>
        <v>loss</v>
      </c>
      <c r="P14743" s="2" t="s">
        <v>34</v>
      </c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922"/>
        <v>Good Sales</v>
      </c>
      <c r="F14744" s="2">
        <v>0.38</v>
      </c>
      <c r="G14744" s="2">
        <f t="shared" si="920"/>
        <v>857.44720000000007</v>
      </c>
      <c r="H14744" s="2">
        <f t="shared" si="92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tr">
        <f t="shared" si="923"/>
        <v>loss</v>
      </c>
      <c r="P14744" s="2" t="s">
        <v>17</v>
      </c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922"/>
        <v>Good Sales</v>
      </c>
      <c r="F14745" s="2">
        <v>0.24</v>
      </c>
      <c r="G14745" s="2">
        <f t="shared" si="920"/>
        <v>368.32080000000002</v>
      </c>
      <c r="H14745" s="2">
        <f t="shared" si="92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tr">
        <f t="shared" si="923"/>
        <v>loss</v>
      </c>
      <c r="P14745" s="2" t="s">
        <v>23</v>
      </c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922"/>
        <v>Good Sales</v>
      </c>
      <c r="F14746" s="2">
        <v>0.04</v>
      </c>
      <c r="G14746" s="2">
        <f t="shared" si="920"/>
        <v>46.536400000000008</v>
      </c>
      <c r="H14746" s="2">
        <f t="shared" si="92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tr">
        <f t="shared" si="923"/>
        <v>loss</v>
      </c>
      <c r="P14746" s="2" t="s">
        <v>39</v>
      </c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922"/>
        <v>Good Sales</v>
      </c>
      <c r="F14747" s="2">
        <v>0.06</v>
      </c>
      <c r="G14747" s="2">
        <f t="shared" si="920"/>
        <v>123.33540000000001</v>
      </c>
      <c r="H14747" s="2">
        <f t="shared" si="92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tr">
        <f t="shared" si="923"/>
        <v>loss</v>
      </c>
      <c r="P14747" s="2" t="s">
        <v>39</v>
      </c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922"/>
        <v>concerning</v>
      </c>
      <c r="F14748" s="2">
        <v>0.31</v>
      </c>
      <c r="G14748" s="2">
        <f t="shared" si="920"/>
        <v>70.044499999999999</v>
      </c>
      <c r="H14748" s="2">
        <f t="shared" si="92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tr">
        <f t="shared" si="923"/>
        <v>loss</v>
      </c>
      <c r="P14748" s="2" t="s">
        <v>23</v>
      </c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922"/>
        <v>Good Sales</v>
      </c>
      <c r="F14749" s="2">
        <v>0.27</v>
      </c>
      <c r="G14749" s="2">
        <f t="shared" si="920"/>
        <v>558.06569999999999</v>
      </c>
      <c r="H14749" s="2">
        <f t="shared" si="92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tr">
        <f t="shared" si="923"/>
        <v>loss</v>
      </c>
      <c r="P14749" s="2" t="s">
        <v>39</v>
      </c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922"/>
        <v>Good Sales</v>
      </c>
      <c r="F14750" s="2">
        <v>0.12</v>
      </c>
      <c r="G14750" s="2">
        <f t="shared" si="920"/>
        <v>142.33799999999999</v>
      </c>
      <c r="H14750" s="2">
        <f t="shared" si="92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tr">
        <f t="shared" si="923"/>
        <v>loss</v>
      </c>
      <c r="P14750" s="2" t="s">
        <v>28</v>
      </c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922"/>
        <v>Good Sales</v>
      </c>
      <c r="F14751" s="2">
        <v>7.0000000000000007E-2</v>
      </c>
      <c r="G14751" s="2">
        <f t="shared" si="920"/>
        <v>97.666800000000009</v>
      </c>
      <c r="H14751" s="2">
        <f t="shared" si="92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tr">
        <f t="shared" si="923"/>
        <v>loss</v>
      </c>
      <c r="P14751" s="2" t="s">
        <v>28</v>
      </c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922"/>
        <v>concerning</v>
      </c>
      <c r="F14752" s="2">
        <v>0.44</v>
      </c>
      <c r="G14752" s="2">
        <f t="shared" si="920"/>
        <v>221.98439999999999</v>
      </c>
      <c r="H14752" s="2">
        <f t="shared" si="92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tr">
        <f t="shared" si="923"/>
        <v>loss</v>
      </c>
      <c r="P14752" s="2" t="s">
        <v>23</v>
      </c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922"/>
        <v>Good Sales</v>
      </c>
      <c r="F14753" s="2">
        <v>7.0000000000000007E-2</v>
      </c>
      <c r="G14753" s="2">
        <f t="shared" si="920"/>
        <v>209.00390000000002</v>
      </c>
      <c r="H14753" s="2">
        <f t="shared" si="92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tr">
        <f t="shared" si="923"/>
        <v>profit</v>
      </c>
      <c r="P14753" s="2" t="s">
        <v>34</v>
      </c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922"/>
        <v>Good Sales</v>
      </c>
      <c r="F14754" s="2">
        <v>0.04</v>
      </c>
      <c r="G14754" s="2">
        <f t="shared" si="920"/>
        <v>96.513999999999996</v>
      </c>
      <c r="H14754" s="2">
        <f t="shared" si="92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tr">
        <f t="shared" si="923"/>
        <v>loss</v>
      </c>
      <c r="P14754" s="2" t="s">
        <v>48</v>
      </c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922"/>
        <v>Good Sales</v>
      </c>
      <c r="F14755" s="2">
        <v>0.31</v>
      </c>
      <c r="G14755" s="2">
        <f t="shared" si="920"/>
        <v>1171.2017000000001</v>
      </c>
      <c r="H14755" s="2">
        <f t="shared" si="92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tr">
        <f t="shared" si="923"/>
        <v>loss</v>
      </c>
      <c r="P14755" s="2" t="s">
        <v>48</v>
      </c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922"/>
        <v>Good Sales</v>
      </c>
      <c r="F14756" s="2">
        <v>0.13</v>
      </c>
      <c r="G14756" s="2">
        <f t="shared" si="920"/>
        <v>641.78139999999996</v>
      </c>
      <c r="H14756" s="2">
        <f t="shared" si="92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tr">
        <f t="shared" si="923"/>
        <v>loss</v>
      </c>
      <c r="P14756" s="2" t="s">
        <v>28</v>
      </c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922"/>
        <v>concerning</v>
      </c>
      <c r="F14757" s="2">
        <v>0.33</v>
      </c>
      <c r="G14757" s="2">
        <f t="shared" si="920"/>
        <v>226.28760000000003</v>
      </c>
      <c r="H14757" s="2">
        <f t="shared" si="92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tr">
        <f t="shared" si="923"/>
        <v>loss</v>
      </c>
      <c r="P14757" s="2" t="s">
        <v>34</v>
      </c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922"/>
        <v>Good Sales</v>
      </c>
      <c r="F14758" s="2">
        <v>0.24</v>
      </c>
      <c r="G14758" s="2">
        <f t="shared" si="920"/>
        <v>344.37119999999999</v>
      </c>
      <c r="H14758" s="2">
        <f t="shared" si="92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tr">
        <f t="shared" si="923"/>
        <v>loss</v>
      </c>
      <c r="P14758" s="2" t="s">
        <v>39</v>
      </c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922"/>
        <v>Good Sales</v>
      </c>
      <c r="F14759" s="2">
        <v>0.11</v>
      </c>
      <c r="G14759" s="2">
        <f t="shared" si="920"/>
        <v>378.8433</v>
      </c>
      <c r="H14759" s="2">
        <f t="shared" si="92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tr">
        <f t="shared" si="923"/>
        <v>loss</v>
      </c>
      <c r="P14759" s="2" t="s">
        <v>17</v>
      </c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922"/>
        <v>Good Sales</v>
      </c>
      <c r="F14760" s="2">
        <v>0.03</v>
      </c>
      <c r="G14760" s="2">
        <f t="shared" si="920"/>
        <v>37.884899999999995</v>
      </c>
      <c r="H14760" s="2">
        <f t="shared" si="92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tr">
        <f t="shared" si="923"/>
        <v>loss</v>
      </c>
      <c r="P14760" s="2" t="s">
        <v>17</v>
      </c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922"/>
        <v>concerning</v>
      </c>
      <c r="F14761" s="2">
        <v>0.04</v>
      </c>
      <c r="G14761" s="2">
        <f t="shared" si="920"/>
        <v>9.9087999999999994</v>
      </c>
      <c r="H14761" s="2">
        <f t="shared" si="92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tr">
        <f t="shared" si="923"/>
        <v>loss</v>
      </c>
      <c r="P14761" s="2" t="s">
        <v>48</v>
      </c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922"/>
        <v>concerning</v>
      </c>
      <c r="F14762" s="2">
        <v>0.28999999999999998</v>
      </c>
      <c r="G14762" s="2">
        <f t="shared" si="920"/>
        <v>185.03449999999998</v>
      </c>
      <c r="H14762" s="2">
        <f t="shared" si="92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tr">
        <f t="shared" si="923"/>
        <v>loss</v>
      </c>
      <c r="P14762" s="2" t="s">
        <v>23</v>
      </c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922"/>
        <v>Good Sales</v>
      </c>
      <c r="F14763" s="2">
        <v>0.38</v>
      </c>
      <c r="G14763" s="2">
        <f t="shared" si="920"/>
        <v>845.4126</v>
      </c>
      <c r="H14763" s="2">
        <f t="shared" si="92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tr">
        <f t="shared" si="923"/>
        <v>loss</v>
      </c>
      <c r="P14763" s="2" t="s">
        <v>23</v>
      </c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922"/>
        <v>Good Sales</v>
      </c>
      <c r="F14764" s="2">
        <v>0.34</v>
      </c>
      <c r="G14764" s="2">
        <f t="shared" si="920"/>
        <v>751.68560000000014</v>
      </c>
      <c r="H14764" s="2">
        <f t="shared" si="92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tr">
        <f t="shared" si="923"/>
        <v>loss</v>
      </c>
      <c r="P14764" s="2" t="s">
        <v>39</v>
      </c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922"/>
        <v>Good Sales</v>
      </c>
      <c r="F14765" s="2">
        <v>0.3</v>
      </c>
      <c r="G14765" s="2">
        <f t="shared" si="920"/>
        <v>1459.287</v>
      </c>
      <c r="H14765" s="2">
        <f t="shared" si="92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tr">
        <f t="shared" si="923"/>
        <v>profit</v>
      </c>
      <c r="P14765" s="2" t="s">
        <v>23</v>
      </c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922"/>
        <v>Good Sales</v>
      </c>
      <c r="F14766" s="2">
        <v>0.11</v>
      </c>
      <c r="G14766" s="2">
        <f t="shared" si="920"/>
        <v>262.14760000000001</v>
      </c>
      <c r="H14766" s="2">
        <f t="shared" si="92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tr">
        <f t="shared" si="923"/>
        <v>loss</v>
      </c>
      <c r="P14766" s="2" t="s">
        <v>48</v>
      </c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922"/>
        <v>Good Sales</v>
      </c>
      <c r="F14767" s="2">
        <v>0.43</v>
      </c>
      <c r="G14767" s="2">
        <f t="shared" si="920"/>
        <v>1471.6879000000001</v>
      </c>
      <c r="H14767" s="2">
        <f t="shared" si="92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tr">
        <f t="shared" si="923"/>
        <v>loss</v>
      </c>
      <c r="P14767" s="2" t="s">
        <v>34</v>
      </c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922"/>
        <v>Good Sales</v>
      </c>
      <c r="F14768" s="2">
        <v>0.31</v>
      </c>
      <c r="G14768" s="2">
        <f t="shared" si="920"/>
        <v>778.65180000000009</v>
      </c>
      <c r="H14768" s="2">
        <f t="shared" si="92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tr">
        <f t="shared" si="923"/>
        <v>loss</v>
      </c>
      <c r="P14768" s="2" t="s">
        <v>48</v>
      </c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922"/>
        <v>Good Sales</v>
      </c>
      <c r="F14769" s="2">
        <v>0.35</v>
      </c>
      <c r="G14769" s="2">
        <f t="shared" si="920"/>
        <v>497.90999999999991</v>
      </c>
      <c r="H14769" s="2">
        <f t="shared" si="92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tr">
        <f t="shared" si="923"/>
        <v>loss</v>
      </c>
      <c r="P14769" s="2" t="s">
        <v>17</v>
      </c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922"/>
        <v>concerning</v>
      </c>
      <c r="F14770" s="2">
        <v>0.11</v>
      </c>
      <c r="G14770" s="2">
        <f t="shared" si="920"/>
        <v>67.838100000000011</v>
      </c>
      <c r="H14770" s="2">
        <f t="shared" si="92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tr">
        <f t="shared" si="923"/>
        <v>loss</v>
      </c>
      <c r="P14770" s="2" t="s">
        <v>34</v>
      </c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922"/>
        <v>Good Sales</v>
      </c>
      <c r="F14771" s="2">
        <v>0.13</v>
      </c>
      <c r="G14771" s="2">
        <f t="shared" si="920"/>
        <v>560.22980000000007</v>
      </c>
      <c r="H14771" s="2">
        <f t="shared" si="92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tr">
        <f t="shared" si="923"/>
        <v>profit</v>
      </c>
      <c r="P14771" s="2" t="s">
        <v>34</v>
      </c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922"/>
        <v>Good Sales</v>
      </c>
      <c r="F14772" s="2">
        <v>0.45</v>
      </c>
      <c r="G14772" s="2">
        <f t="shared" si="920"/>
        <v>381.6225</v>
      </c>
      <c r="H14772" s="2">
        <f t="shared" si="92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tr">
        <f t="shared" si="923"/>
        <v>loss</v>
      </c>
      <c r="P14772" s="2" t="s">
        <v>17</v>
      </c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922"/>
        <v>concerning</v>
      </c>
      <c r="F14773" s="2">
        <v>0.24</v>
      </c>
      <c r="G14773" s="2">
        <f t="shared" si="920"/>
        <v>137.94719999999998</v>
      </c>
      <c r="H14773" s="2">
        <f t="shared" si="92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tr">
        <f t="shared" si="923"/>
        <v>loss</v>
      </c>
      <c r="P14773" s="2" t="s">
        <v>23</v>
      </c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922"/>
        <v>Good Sales</v>
      </c>
      <c r="F14774" s="2">
        <v>0.28000000000000003</v>
      </c>
      <c r="G14774" s="2">
        <f t="shared" si="920"/>
        <v>321.37280000000004</v>
      </c>
      <c r="H14774" s="2">
        <f t="shared" si="92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tr">
        <f t="shared" si="923"/>
        <v>loss</v>
      </c>
      <c r="P14774" s="2" t="s">
        <v>48</v>
      </c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922"/>
        <v>concerning</v>
      </c>
      <c r="F14775" s="2">
        <v>0.06</v>
      </c>
      <c r="G14775" s="2">
        <f t="shared" si="920"/>
        <v>6.7313999999999998</v>
      </c>
      <c r="H14775" s="2">
        <f t="shared" si="92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tr">
        <f t="shared" si="923"/>
        <v>loss</v>
      </c>
      <c r="P14775" s="2" t="s">
        <v>34</v>
      </c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922"/>
        <v>concerning</v>
      </c>
      <c r="F14776" s="2">
        <v>0.2</v>
      </c>
      <c r="G14776" s="2">
        <f t="shared" si="920"/>
        <v>90.52600000000001</v>
      </c>
      <c r="H14776" s="2">
        <f t="shared" si="92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tr">
        <f t="shared" si="923"/>
        <v>loss</v>
      </c>
      <c r="P14776" s="2" t="s">
        <v>23</v>
      </c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922"/>
        <v>Good Sales</v>
      </c>
      <c r="F14777" s="2">
        <v>0.44</v>
      </c>
      <c r="G14777" s="2">
        <f t="shared" si="920"/>
        <v>1413.4824000000001</v>
      </c>
      <c r="H14777" s="2">
        <f t="shared" si="92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tr">
        <f t="shared" si="923"/>
        <v>profit</v>
      </c>
      <c r="P14777" s="2" t="s">
        <v>48</v>
      </c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922"/>
        <v>Good Sales</v>
      </c>
      <c r="F14778" s="2">
        <v>0.45</v>
      </c>
      <c r="G14778" s="2">
        <f t="shared" si="920"/>
        <v>582.02100000000007</v>
      </c>
      <c r="H14778" s="2">
        <f t="shared" si="92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tr">
        <f t="shared" si="923"/>
        <v>loss</v>
      </c>
      <c r="P14778" s="2" t="s">
        <v>39</v>
      </c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922"/>
        <v>Good Sales</v>
      </c>
      <c r="F14779" s="2">
        <v>0.37</v>
      </c>
      <c r="G14779" s="2">
        <f t="shared" si="920"/>
        <v>650.72270000000003</v>
      </c>
      <c r="H14779" s="2">
        <f t="shared" si="92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tr">
        <f t="shared" si="923"/>
        <v>loss</v>
      </c>
      <c r="P14779" s="2" t="s">
        <v>34</v>
      </c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922"/>
        <v>Good Sales</v>
      </c>
      <c r="F14780" s="2">
        <v>0.27</v>
      </c>
      <c r="G14780" s="2">
        <f t="shared" si="920"/>
        <v>1132.1019000000001</v>
      </c>
      <c r="H14780" s="2">
        <f t="shared" si="92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tr">
        <f t="shared" si="923"/>
        <v>profit</v>
      </c>
      <c r="P14780" s="2" t="s">
        <v>17</v>
      </c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922"/>
        <v>Good Sales</v>
      </c>
      <c r="F14781" s="2">
        <v>0.47</v>
      </c>
      <c r="G14781" s="2">
        <f t="shared" si="920"/>
        <v>1826.9886999999999</v>
      </c>
      <c r="H14781" s="2">
        <f t="shared" si="92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tr">
        <f t="shared" si="923"/>
        <v>loss</v>
      </c>
      <c r="P14781" s="2" t="s">
        <v>17</v>
      </c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922"/>
        <v>Good Sales</v>
      </c>
      <c r="F14782" s="2">
        <v>0.44</v>
      </c>
      <c r="G14782" s="2">
        <f t="shared" si="920"/>
        <v>1105.2888</v>
      </c>
      <c r="H14782" s="2">
        <f t="shared" si="92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tr">
        <f t="shared" si="923"/>
        <v>loss</v>
      </c>
      <c r="P14782" s="2" t="s">
        <v>48</v>
      </c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922"/>
        <v>Good Sales</v>
      </c>
      <c r="F14783" s="2">
        <v>0.42</v>
      </c>
      <c r="G14783" s="2">
        <f t="shared" si="920"/>
        <v>1303.5078000000001</v>
      </c>
      <c r="H14783" s="2">
        <f t="shared" si="92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tr">
        <f t="shared" si="923"/>
        <v>loss</v>
      </c>
      <c r="P14783" s="2" t="s">
        <v>28</v>
      </c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922"/>
        <v>concerning</v>
      </c>
      <c r="F14784" s="2">
        <v>0.44</v>
      </c>
      <c r="G14784" s="2">
        <f t="shared" si="920"/>
        <v>229.0112</v>
      </c>
      <c r="H14784" s="2">
        <f t="shared" si="92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tr">
        <f t="shared" si="923"/>
        <v>loss</v>
      </c>
      <c r="P14784" s="2" t="s">
        <v>39</v>
      </c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922"/>
        <v>Good Sales</v>
      </c>
      <c r="F14785" s="2">
        <v>0.23</v>
      </c>
      <c r="G14785" s="2">
        <f t="shared" si="920"/>
        <v>881.31630000000007</v>
      </c>
      <c r="H14785" s="2">
        <f t="shared" si="92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tr">
        <f t="shared" si="923"/>
        <v>profit</v>
      </c>
      <c r="P14785" s="2" t="s">
        <v>28</v>
      </c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922"/>
        <v>Good Sales</v>
      </c>
      <c r="F14786" s="2">
        <v>0.26</v>
      </c>
      <c r="G14786" s="2">
        <f t="shared" ref="G14786:G14849" si="924">D14786*F14786</f>
        <v>683.62840000000006</v>
      </c>
      <c r="H14786" s="2">
        <f t="shared" ref="H14786:H14849" si="925">D14786-G14786</f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tr">
        <f t="shared" si="923"/>
        <v>loss</v>
      </c>
      <c r="P14786" s="2" t="s">
        <v>48</v>
      </c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926">IF(D14787&gt;800,"Good Sales","concerning")</f>
        <v>Good Sales</v>
      </c>
      <c r="F14787" s="2">
        <v>0.21</v>
      </c>
      <c r="G14787" s="2">
        <f t="shared" si="924"/>
        <v>608.50649999999996</v>
      </c>
      <c r="H14787" s="2">
        <f t="shared" si="925"/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tr">
        <f t="shared" ref="O14787:O14850" si="927">IF(N14787&gt;800,"profit","loss")</f>
        <v>loss</v>
      </c>
      <c r="P14787" s="2" t="s">
        <v>28</v>
      </c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926"/>
        <v>Good Sales</v>
      </c>
      <c r="F14788" s="2">
        <v>0.37</v>
      </c>
      <c r="G14788" s="2">
        <f t="shared" si="924"/>
        <v>1243.5996</v>
      </c>
      <c r="H14788" s="2">
        <f t="shared" si="925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tr">
        <f t="shared" si="927"/>
        <v>loss</v>
      </c>
      <c r="P14788" s="2" t="s">
        <v>48</v>
      </c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926"/>
        <v>Good Sales</v>
      </c>
      <c r="F14789" s="2">
        <v>0.3</v>
      </c>
      <c r="G14789" s="2">
        <f t="shared" si="924"/>
        <v>765.25800000000004</v>
      </c>
      <c r="H14789" s="2">
        <f t="shared" si="925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tr">
        <f t="shared" si="927"/>
        <v>loss</v>
      </c>
      <c r="P14789" s="2" t="s">
        <v>23</v>
      </c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926"/>
        <v>Good Sales</v>
      </c>
      <c r="F14790" s="2">
        <v>0.03</v>
      </c>
      <c r="G14790" s="2">
        <f t="shared" si="924"/>
        <v>79.688699999999997</v>
      </c>
      <c r="H14790" s="2">
        <f t="shared" si="925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tr">
        <f t="shared" si="927"/>
        <v>loss</v>
      </c>
      <c r="P14790" s="2" t="s">
        <v>39</v>
      </c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926"/>
        <v>Good Sales</v>
      </c>
      <c r="F14791" s="2">
        <v>7.0000000000000007E-2</v>
      </c>
      <c r="G14791" s="2">
        <f t="shared" si="924"/>
        <v>178.37470000000002</v>
      </c>
      <c r="H14791" s="2">
        <f t="shared" si="925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tr">
        <f t="shared" si="927"/>
        <v>loss</v>
      </c>
      <c r="P14791" s="2" t="s">
        <v>48</v>
      </c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926"/>
        <v>Good Sales</v>
      </c>
      <c r="F14792" s="2">
        <v>0.1</v>
      </c>
      <c r="G14792" s="2">
        <f t="shared" si="924"/>
        <v>253.441</v>
      </c>
      <c r="H14792" s="2">
        <f t="shared" si="925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tr">
        <f t="shared" si="927"/>
        <v>loss</v>
      </c>
      <c r="P14792" s="2" t="s">
        <v>48</v>
      </c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926"/>
        <v>Good Sales</v>
      </c>
      <c r="F14793" s="2">
        <v>0.34</v>
      </c>
      <c r="G14793" s="2">
        <f t="shared" si="924"/>
        <v>1283.8434000000002</v>
      </c>
      <c r="H14793" s="2">
        <f t="shared" si="925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tr">
        <f t="shared" si="927"/>
        <v>profit</v>
      </c>
      <c r="P14793" s="2" t="s">
        <v>48</v>
      </c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926"/>
        <v>Good Sales</v>
      </c>
      <c r="F14794" s="2">
        <v>0.05</v>
      </c>
      <c r="G14794" s="2">
        <f t="shared" si="924"/>
        <v>109.66600000000001</v>
      </c>
      <c r="H14794" s="2">
        <f t="shared" si="925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tr">
        <f t="shared" si="927"/>
        <v>loss</v>
      </c>
      <c r="P14794" s="2" t="s">
        <v>39</v>
      </c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926"/>
        <v>concerning</v>
      </c>
      <c r="F14795" s="2">
        <v>0.27</v>
      </c>
      <c r="G14795" s="2">
        <f t="shared" si="924"/>
        <v>30.828600000000005</v>
      </c>
      <c r="H14795" s="2">
        <f t="shared" si="925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tr">
        <f t="shared" si="927"/>
        <v>loss</v>
      </c>
      <c r="P14795" s="2" t="s">
        <v>28</v>
      </c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926"/>
        <v>Good Sales</v>
      </c>
      <c r="F14796" s="2">
        <v>0.42</v>
      </c>
      <c r="G14796" s="2">
        <f t="shared" si="924"/>
        <v>1301.6261999999999</v>
      </c>
      <c r="H14796" s="2">
        <f t="shared" si="925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tr">
        <f t="shared" si="927"/>
        <v>loss</v>
      </c>
      <c r="P14796" s="2" t="s">
        <v>48</v>
      </c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926"/>
        <v>Good Sales</v>
      </c>
      <c r="F14797" s="2">
        <v>0.47</v>
      </c>
      <c r="G14797" s="2">
        <f t="shared" si="924"/>
        <v>2240.9834999999998</v>
      </c>
      <c r="H14797" s="2">
        <f t="shared" si="925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tr">
        <f t="shared" si="927"/>
        <v>loss</v>
      </c>
      <c r="P14797" s="2" t="s">
        <v>28</v>
      </c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926"/>
        <v>Good Sales</v>
      </c>
      <c r="F14798" s="2">
        <v>0.21</v>
      </c>
      <c r="G14798" s="2">
        <f t="shared" si="924"/>
        <v>285.41099999999994</v>
      </c>
      <c r="H14798" s="2">
        <f t="shared" si="925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tr">
        <f t="shared" si="927"/>
        <v>loss</v>
      </c>
      <c r="P14798" s="2" t="s">
        <v>17</v>
      </c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926"/>
        <v>Good Sales</v>
      </c>
      <c r="F14799" s="2">
        <v>0.27</v>
      </c>
      <c r="G14799" s="2">
        <f t="shared" si="924"/>
        <v>1106.8245000000002</v>
      </c>
      <c r="H14799" s="2">
        <f t="shared" si="925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tr">
        <f t="shared" si="927"/>
        <v>loss</v>
      </c>
      <c r="P14799" s="2" t="s">
        <v>23</v>
      </c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926"/>
        <v>Good Sales</v>
      </c>
      <c r="F14800" s="2">
        <v>0.42</v>
      </c>
      <c r="G14800" s="2">
        <f t="shared" si="924"/>
        <v>979.39800000000002</v>
      </c>
      <c r="H14800" s="2">
        <f t="shared" si="925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tr">
        <f t="shared" si="927"/>
        <v>loss</v>
      </c>
      <c r="P14800" s="2" t="s">
        <v>17</v>
      </c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926"/>
        <v>Good Sales</v>
      </c>
      <c r="F14801" s="2">
        <v>0.47</v>
      </c>
      <c r="G14801" s="2">
        <f t="shared" si="924"/>
        <v>1527.7866999999999</v>
      </c>
      <c r="H14801" s="2">
        <f t="shared" si="925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tr">
        <f t="shared" si="927"/>
        <v>loss</v>
      </c>
      <c r="P14801" s="2" t="s">
        <v>17</v>
      </c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926"/>
        <v>Good Sales</v>
      </c>
      <c r="F14802" s="2">
        <v>0.19</v>
      </c>
      <c r="G14802" s="2">
        <f t="shared" si="924"/>
        <v>848.40319999999997</v>
      </c>
      <c r="H14802" s="2">
        <f t="shared" si="925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tr">
        <f t="shared" si="927"/>
        <v>profit</v>
      </c>
      <c r="P14802" s="2" t="s">
        <v>39</v>
      </c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926"/>
        <v>Good Sales</v>
      </c>
      <c r="F14803" s="2">
        <v>0.18</v>
      </c>
      <c r="G14803" s="2">
        <f t="shared" si="924"/>
        <v>698.03459999999995</v>
      </c>
      <c r="H14803" s="2">
        <f t="shared" si="925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tr">
        <f t="shared" si="927"/>
        <v>loss</v>
      </c>
      <c r="P14803" s="2" t="s">
        <v>23</v>
      </c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926"/>
        <v>Good Sales</v>
      </c>
      <c r="F14804" s="2">
        <v>0.23</v>
      </c>
      <c r="G14804" s="2">
        <f t="shared" si="924"/>
        <v>1019.9143</v>
      </c>
      <c r="H14804" s="2">
        <f t="shared" si="925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tr">
        <f t="shared" si="927"/>
        <v>loss</v>
      </c>
      <c r="P14804" s="2" t="s">
        <v>48</v>
      </c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926"/>
        <v>concerning</v>
      </c>
      <c r="F14805" s="2">
        <v>0.13</v>
      </c>
      <c r="G14805" s="2">
        <f t="shared" si="924"/>
        <v>19.064500000000002</v>
      </c>
      <c r="H14805" s="2">
        <f t="shared" si="925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tr">
        <f t="shared" si="927"/>
        <v>loss</v>
      </c>
      <c r="P14805" s="2" t="s">
        <v>48</v>
      </c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926"/>
        <v>Good Sales</v>
      </c>
      <c r="F14806" s="2">
        <v>0.43</v>
      </c>
      <c r="G14806" s="2">
        <f t="shared" si="924"/>
        <v>437.6712</v>
      </c>
      <c r="H14806" s="2">
        <f t="shared" si="925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tr">
        <f t="shared" si="927"/>
        <v>loss</v>
      </c>
      <c r="P14806" s="2" t="s">
        <v>48</v>
      </c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926"/>
        <v>Good Sales</v>
      </c>
      <c r="F14807" s="2">
        <v>0.16</v>
      </c>
      <c r="G14807" s="2">
        <f t="shared" si="924"/>
        <v>348.01920000000001</v>
      </c>
      <c r="H14807" s="2">
        <f t="shared" si="925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tr">
        <f t="shared" si="927"/>
        <v>loss</v>
      </c>
      <c r="P14807" s="2" t="s">
        <v>34</v>
      </c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926"/>
        <v>Good Sales</v>
      </c>
      <c r="F14808" s="2">
        <v>0.22</v>
      </c>
      <c r="G14808" s="2">
        <f t="shared" si="924"/>
        <v>935.97239999999999</v>
      </c>
      <c r="H14808" s="2">
        <f t="shared" si="925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tr">
        <f t="shared" si="927"/>
        <v>profit</v>
      </c>
      <c r="P14808" s="2" t="s">
        <v>17</v>
      </c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926"/>
        <v>Good Sales</v>
      </c>
      <c r="F14809" s="2">
        <v>0.16</v>
      </c>
      <c r="G14809" s="2">
        <f t="shared" si="924"/>
        <v>673.29920000000004</v>
      </c>
      <c r="H14809" s="2">
        <f t="shared" si="925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tr">
        <f t="shared" si="927"/>
        <v>loss</v>
      </c>
      <c r="P14809" s="2" t="s">
        <v>39</v>
      </c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926"/>
        <v>Good Sales</v>
      </c>
      <c r="F14810" s="2">
        <v>0.06</v>
      </c>
      <c r="G14810" s="2">
        <f t="shared" si="924"/>
        <v>60.431400000000004</v>
      </c>
      <c r="H14810" s="2">
        <f t="shared" si="925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tr">
        <f t="shared" si="927"/>
        <v>loss</v>
      </c>
      <c r="P14810" s="2" t="s">
        <v>28</v>
      </c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926"/>
        <v>concerning</v>
      </c>
      <c r="F14811" s="2">
        <v>0.3</v>
      </c>
      <c r="G14811" s="2">
        <f t="shared" si="924"/>
        <v>239.09699999999998</v>
      </c>
      <c r="H14811" s="2">
        <f t="shared" si="925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tr">
        <f t="shared" si="927"/>
        <v>loss</v>
      </c>
      <c r="P14811" s="2" t="s">
        <v>23</v>
      </c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926"/>
        <v>Good Sales</v>
      </c>
      <c r="F14812" s="2">
        <v>0.28999999999999998</v>
      </c>
      <c r="G14812" s="2">
        <f t="shared" si="924"/>
        <v>1215.1116</v>
      </c>
      <c r="H14812" s="2">
        <f t="shared" si="925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tr">
        <f t="shared" si="927"/>
        <v>loss</v>
      </c>
      <c r="P14812" s="2" t="s">
        <v>23</v>
      </c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926"/>
        <v>Good Sales</v>
      </c>
      <c r="F14813" s="2">
        <v>0.15</v>
      </c>
      <c r="G14813" s="2">
        <f t="shared" si="924"/>
        <v>412.9545</v>
      </c>
      <c r="H14813" s="2">
        <f t="shared" si="925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tr">
        <f t="shared" si="927"/>
        <v>loss</v>
      </c>
      <c r="P14813" s="2" t="s">
        <v>48</v>
      </c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926"/>
        <v>Good Sales</v>
      </c>
      <c r="F14814" s="2">
        <v>0.02</v>
      </c>
      <c r="G14814" s="2">
        <f t="shared" si="924"/>
        <v>63.423400000000001</v>
      </c>
      <c r="H14814" s="2">
        <f t="shared" si="925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tr">
        <f t="shared" si="927"/>
        <v>loss</v>
      </c>
      <c r="P14814" s="2" t="s">
        <v>28</v>
      </c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926"/>
        <v>Good Sales</v>
      </c>
      <c r="F14815" s="2">
        <v>0.47</v>
      </c>
      <c r="G14815" s="2">
        <f t="shared" si="924"/>
        <v>1910.6016999999999</v>
      </c>
      <c r="H14815" s="2">
        <f t="shared" si="925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tr">
        <f t="shared" si="927"/>
        <v>profit</v>
      </c>
      <c r="P14815" s="2" t="s">
        <v>48</v>
      </c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926"/>
        <v>Good Sales</v>
      </c>
      <c r="F14816" s="2">
        <v>0.18</v>
      </c>
      <c r="G14816" s="2">
        <f t="shared" si="924"/>
        <v>204.76079999999999</v>
      </c>
      <c r="H14816" s="2">
        <f t="shared" si="925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tr">
        <f t="shared" si="927"/>
        <v>loss</v>
      </c>
      <c r="P14816" s="2" t="s">
        <v>17</v>
      </c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926"/>
        <v>concerning</v>
      </c>
      <c r="F14817" s="2">
        <v>0.27</v>
      </c>
      <c r="G14817" s="2">
        <f t="shared" si="924"/>
        <v>207.57060000000001</v>
      </c>
      <c r="H14817" s="2">
        <f t="shared" si="925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tr">
        <f t="shared" si="927"/>
        <v>loss</v>
      </c>
      <c r="P14817" s="2" t="s">
        <v>17</v>
      </c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926"/>
        <v>Good Sales</v>
      </c>
      <c r="F14818" s="2">
        <v>7.0000000000000007E-2</v>
      </c>
      <c r="G14818" s="2">
        <f t="shared" si="924"/>
        <v>301.6524</v>
      </c>
      <c r="H14818" s="2">
        <f t="shared" si="925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tr">
        <f t="shared" si="927"/>
        <v>loss</v>
      </c>
      <c r="P14818" s="2" t="s">
        <v>34</v>
      </c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926"/>
        <v>concerning</v>
      </c>
      <c r="F14819" s="2">
        <v>0.13</v>
      </c>
      <c r="G14819" s="2">
        <f t="shared" si="924"/>
        <v>84.199700000000007</v>
      </c>
      <c r="H14819" s="2">
        <f t="shared" si="925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tr">
        <f t="shared" si="927"/>
        <v>loss</v>
      </c>
      <c r="P14819" s="2" t="s">
        <v>34</v>
      </c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926"/>
        <v>concerning</v>
      </c>
      <c r="F14820" s="2">
        <v>0.22</v>
      </c>
      <c r="G14820" s="2">
        <f t="shared" si="924"/>
        <v>117.05980000000001</v>
      </c>
      <c r="H14820" s="2">
        <f t="shared" si="925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tr">
        <f t="shared" si="927"/>
        <v>loss</v>
      </c>
      <c r="P14820" s="2" t="s">
        <v>48</v>
      </c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926"/>
        <v>Good Sales</v>
      </c>
      <c r="F14821" s="2">
        <v>0.28000000000000003</v>
      </c>
      <c r="G14821" s="2">
        <f t="shared" si="924"/>
        <v>408.14760000000007</v>
      </c>
      <c r="H14821" s="2">
        <f t="shared" si="925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tr">
        <f t="shared" si="927"/>
        <v>loss</v>
      </c>
      <c r="P14821" s="2" t="s">
        <v>28</v>
      </c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926"/>
        <v>Good Sales</v>
      </c>
      <c r="F14822" s="2">
        <v>0.43</v>
      </c>
      <c r="G14822" s="2">
        <f t="shared" si="924"/>
        <v>710.60079999999994</v>
      </c>
      <c r="H14822" s="2">
        <f t="shared" si="925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tr">
        <f t="shared" si="927"/>
        <v>loss</v>
      </c>
      <c r="P14822" s="2" t="s">
        <v>34</v>
      </c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926"/>
        <v>Good Sales</v>
      </c>
      <c r="F14823" s="2">
        <v>0.15</v>
      </c>
      <c r="G14823" s="2">
        <f t="shared" si="924"/>
        <v>192.23399999999998</v>
      </c>
      <c r="H14823" s="2">
        <f t="shared" si="925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tr">
        <f t="shared" si="927"/>
        <v>loss</v>
      </c>
      <c r="P14823" s="2" t="s">
        <v>39</v>
      </c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926"/>
        <v>Good Sales</v>
      </c>
      <c r="F14824" s="2">
        <v>0.44</v>
      </c>
      <c r="G14824" s="2">
        <f t="shared" si="924"/>
        <v>1642.9379999999999</v>
      </c>
      <c r="H14824" s="2">
        <f t="shared" si="925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tr">
        <f t="shared" si="927"/>
        <v>profit</v>
      </c>
      <c r="P14824" s="2" t="s">
        <v>17</v>
      </c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926"/>
        <v>Good Sales</v>
      </c>
      <c r="F14825" s="2">
        <v>0.23</v>
      </c>
      <c r="G14825" s="2">
        <f t="shared" si="924"/>
        <v>1119.9712</v>
      </c>
      <c r="H14825" s="2">
        <f t="shared" si="925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tr">
        <f t="shared" si="927"/>
        <v>profit</v>
      </c>
      <c r="P14825" s="2" t="s">
        <v>28</v>
      </c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926"/>
        <v>Good Sales</v>
      </c>
      <c r="F14826" s="2">
        <v>0.22</v>
      </c>
      <c r="G14826" s="2">
        <f t="shared" si="924"/>
        <v>237.16</v>
      </c>
      <c r="H14826" s="2">
        <f t="shared" si="925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tr">
        <f t="shared" si="927"/>
        <v>loss</v>
      </c>
      <c r="P14826" s="2" t="s">
        <v>48</v>
      </c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926"/>
        <v>Good Sales</v>
      </c>
      <c r="F14827" s="2">
        <v>0.2</v>
      </c>
      <c r="G14827" s="2">
        <f t="shared" si="924"/>
        <v>786.21600000000001</v>
      </c>
      <c r="H14827" s="2">
        <f t="shared" si="925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tr">
        <f t="shared" si="927"/>
        <v>profit</v>
      </c>
      <c r="P14827" s="2" t="s">
        <v>48</v>
      </c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926"/>
        <v>concerning</v>
      </c>
      <c r="F14828" s="2">
        <v>0.44</v>
      </c>
      <c r="G14828" s="2">
        <f t="shared" si="924"/>
        <v>139.38760000000002</v>
      </c>
      <c r="H14828" s="2">
        <f t="shared" si="925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tr">
        <f t="shared" si="927"/>
        <v>loss</v>
      </c>
      <c r="P14828" s="2" t="s">
        <v>17</v>
      </c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926"/>
        <v>concerning</v>
      </c>
      <c r="F14829" s="2">
        <v>0.13</v>
      </c>
      <c r="G14829" s="2">
        <f t="shared" si="924"/>
        <v>88.740600000000001</v>
      </c>
      <c r="H14829" s="2">
        <f t="shared" si="925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tr">
        <f t="shared" si="927"/>
        <v>loss</v>
      </c>
      <c r="P14829" s="2" t="s">
        <v>28</v>
      </c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926"/>
        <v>Good Sales</v>
      </c>
      <c r="F14830" s="2">
        <v>0.43</v>
      </c>
      <c r="G14830" s="2">
        <f t="shared" si="924"/>
        <v>1128.3543999999999</v>
      </c>
      <c r="H14830" s="2">
        <f t="shared" si="925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tr">
        <f t="shared" si="927"/>
        <v>loss</v>
      </c>
      <c r="P14830" s="2" t="s">
        <v>39</v>
      </c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926"/>
        <v>Good Sales</v>
      </c>
      <c r="F14831" s="2">
        <v>0.04</v>
      </c>
      <c r="G14831" s="2">
        <f t="shared" si="924"/>
        <v>199.92320000000001</v>
      </c>
      <c r="H14831" s="2">
        <f t="shared" si="925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tr">
        <f t="shared" si="927"/>
        <v>loss</v>
      </c>
      <c r="P14831" s="2" t="s">
        <v>48</v>
      </c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926"/>
        <v>Good Sales</v>
      </c>
      <c r="F14832" s="2">
        <v>0.48</v>
      </c>
      <c r="G14832" s="2">
        <f t="shared" si="924"/>
        <v>2280.9072000000001</v>
      </c>
      <c r="H14832" s="2">
        <f t="shared" si="925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tr">
        <f t="shared" si="927"/>
        <v>profit</v>
      </c>
      <c r="P14832" s="2" t="s">
        <v>17</v>
      </c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926"/>
        <v>concerning</v>
      </c>
      <c r="F14833" s="2">
        <v>0.25</v>
      </c>
      <c r="G14833" s="2">
        <f t="shared" si="924"/>
        <v>162.13</v>
      </c>
      <c r="H14833" s="2">
        <f t="shared" si="925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tr">
        <f t="shared" si="927"/>
        <v>loss</v>
      </c>
      <c r="P14833" s="2" t="s">
        <v>34</v>
      </c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926"/>
        <v>Good Sales</v>
      </c>
      <c r="F14834" s="2">
        <v>0.5</v>
      </c>
      <c r="G14834" s="2">
        <f t="shared" si="924"/>
        <v>637.23500000000001</v>
      </c>
      <c r="H14834" s="2">
        <f t="shared" si="925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tr">
        <f t="shared" si="927"/>
        <v>loss</v>
      </c>
      <c r="P14834" s="2" t="s">
        <v>23</v>
      </c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926"/>
        <v>Good Sales</v>
      </c>
      <c r="F14835" s="2">
        <v>0.3</v>
      </c>
      <c r="G14835" s="2">
        <f t="shared" si="924"/>
        <v>1420.3140000000001</v>
      </c>
      <c r="H14835" s="2">
        <f t="shared" si="925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tr">
        <f t="shared" si="927"/>
        <v>profit</v>
      </c>
      <c r="P14835" s="2" t="s">
        <v>17</v>
      </c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926"/>
        <v>Good Sales</v>
      </c>
      <c r="F14836" s="2">
        <v>0.06</v>
      </c>
      <c r="G14836" s="2">
        <f t="shared" si="924"/>
        <v>50.312999999999995</v>
      </c>
      <c r="H14836" s="2">
        <f t="shared" si="925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tr">
        <f t="shared" si="927"/>
        <v>loss</v>
      </c>
      <c r="P14836" s="2" t="s">
        <v>17</v>
      </c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926"/>
        <v>Good Sales</v>
      </c>
      <c r="F14837" s="2">
        <v>0.03</v>
      </c>
      <c r="G14837" s="2">
        <f t="shared" si="924"/>
        <v>112.1901</v>
      </c>
      <c r="H14837" s="2">
        <f t="shared" si="925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tr">
        <f t="shared" si="927"/>
        <v>profit</v>
      </c>
      <c r="P14837" s="2" t="s">
        <v>34</v>
      </c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926"/>
        <v>concerning</v>
      </c>
      <c r="F14838" s="2">
        <v>0.1</v>
      </c>
      <c r="G14838" s="2">
        <f t="shared" si="924"/>
        <v>10.543000000000001</v>
      </c>
      <c r="H14838" s="2">
        <f t="shared" si="925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tr">
        <f t="shared" si="927"/>
        <v>loss</v>
      </c>
      <c r="P14838" s="2" t="s">
        <v>23</v>
      </c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926"/>
        <v>Good Sales</v>
      </c>
      <c r="F14839" s="2">
        <v>0.21</v>
      </c>
      <c r="G14839" s="2">
        <f t="shared" si="924"/>
        <v>671.03189999999995</v>
      </c>
      <c r="H14839" s="2">
        <f t="shared" si="925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tr">
        <f t="shared" si="927"/>
        <v>loss</v>
      </c>
      <c r="P14839" s="2" t="s">
        <v>39</v>
      </c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926"/>
        <v>Good Sales</v>
      </c>
      <c r="F14840" s="2">
        <v>0.37</v>
      </c>
      <c r="G14840" s="2">
        <f t="shared" si="924"/>
        <v>933.70979999999997</v>
      </c>
      <c r="H14840" s="2">
        <f t="shared" si="925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tr">
        <f t="shared" si="927"/>
        <v>loss</v>
      </c>
      <c r="P14840" s="2" t="s">
        <v>17</v>
      </c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926"/>
        <v>Good Sales</v>
      </c>
      <c r="F14841" s="2">
        <v>0</v>
      </c>
      <c r="G14841" s="2">
        <f t="shared" si="924"/>
        <v>0</v>
      </c>
      <c r="H14841" s="2">
        <f t="shared" si="925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tr">
        <f t="shared" si="927"/>
        <v>loss</v>
      </c>
      <c r="P14841" s="2" t="s">
        <v>17</v>
      </c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926"/>
        <v>Good Sales</v>
      </c>
      <c r="F14842" s="2">
        <v>0.13</v>
      </c>
      <c r="G14842" s="2">
        <f t="shared" si="924"/>
        <v>541.1952</v>
      </c>
      <c r="H14842" s="2">
        <f t="shared" si="925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tr">
        <f t="shared" si="927"/>
        <v>profit</v>
      </c>
      <c r="P14842" s="2" t="s">
        <v>23</v>
      </c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926"/>
        <v>concerning</v>
      </c>
      <c r="F14843" s="2">
        <v>0.28999999999999998</v>
      </c>
      <c r="G14843" s="2">
        <f t="shared" si="924"/>
        <v>143.72399999999999</v>
      </c>
      <c r="H14843" s="2">
        <f t="shared" si="925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tr">
        <f t="shared" si="927"/>
        <v>loss</v>
      </c>
      <c r="P14843" s="2" t="s">
        <v>17</v>
      </c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926"/>
        <v>Good Sales</v>
      </c>
      <c r="F14844" s="2">
        <v>0.15</v>
      </c>
      <c r="G14844" s="2">
        <f t="shared" si="924"/>
        <v>292.33949999999999</v>
      </c>
      <c r="H14844" s="2">
        <f t="shared" si="925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tr">
        <f t="shared" si="927"/>
        <v>loss</v>
      </c>
      <c r="P14844" s="2" t="s">
        <v>28</v>
      </c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926"/>
        <v>Good Sales</v>
      </c>
      <c r="F14845" s="2">
        <v>0.18</v>
      </c>
      <c r="G14845" s="2">
        <f t="shared" si="924"/>
        <v>411.40620000000001</v>
      </c>
      <c r="H14845" s="2">
        <f t="shared" si="925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tr">
        <f t="shared" si="927"/>
        <v>loss</v>
      </c>
      <c r="P14845" s="2" t="s">
        <v>48</v>
      </c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926"/>
        <v>concerning</v>
      </c>
      <c r="F14846" s="2">
        <v>0.15</v>
      </c>
      <c r="G14846" s="2">
        <f t="shared" si="924"/>
        <v>106.086</v>
      </c>
      <c r="H14846" s="2">
        <f t="shared" si="925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tr">
        <f t="shared" si="927"/>
        <v>loss</v>
      </c>
      <c r="P14846" s="2" t="s">
        <v>28</v>
      </c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926"/>
        <v>concerning</v>
      </c>
      <c r="F14847" s="2">
        <v>0.48</v>
      </c>
      <c r="G14847" s="2">
        <f t="shared" si="924"/>
        <v>249.4896</v>
      </c>
      <c r="H14847" s="2">
        <f t="shared" si="925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tr">
        <f t="shared" si="927"/>
        <v>loss</v>
      </c>
      <c r="P14847" s="2" t="s">
        <v>23</v>
      </c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926"/>
        <v>Good Sales</v>
      </c>
      <c r="F14848" s="2">
        <v>0.03</v>
      </c>
      <c r="G14848" s="2">
        <f t="shared" si="924"/>
        <v>29.403299999999998</v>
      </c>
      <c r="H14848" s="2">
        <f t="shared" si="925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tr">
        <f t="shared" si="927"/>
        <v>loss</v>
      </c>
      <c r="P14848" s="2" t="s">
        <v>23</v>
      </c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926"/>
        <v>Good Sales</v>
      </c>
      <c r="F14849" s="2">
        <v>0.45</v>
      </c>
      <c r="G14849" s="2">
        <f t="shared" si="924"/>
        <v>576.50850000000003</v>
      </c>
      <c r="H14849" s="2">
        <f t="shared" si="925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tr">
        <f t="shared" si="927"/>
        <v>loss</v>
      </c>
      <c r="P14849" s="2" t="s">
        <v>17</v>
      </c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926"/>
        <v>Good Sales</v>
      </c>
      <c r="F14850" s="2">
        <v>0.16</v>
      </c>
      <c r="G14850" s="2">
        <f t="shared" ref="G14850:G14913" si="928">D14850*F14850</f>
        <v>773.39199999999994</v>
      </c>
      <c r="H14850" s="2">
        <f t="shared" ref="H14850:H14913" si="929">D14850-G14850</f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tr">
        <f t="shared" si="927"/>
        <v>loss</v>
      </c>
      <c r="P14850" s="2" t="s">
        <v>17</v>
      </c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930">IF(D14851&gt;800,"Good Sales","concerning")</f>
        <v>Good Sales</v>
      </c>
      <c r="F14851" s="2">
        <v>0.12</v>
      </c>
      <c r="G14851" s="2">
        <f t="shared" si="928"/>
        <v>291.66120000000001</v>
      </c>
      <c r="H14851" s="2">
        <f t="shared" si="929"/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tr">
        <f t="shared" ref="O14851:O14914" si="931">IF(N14851&gt;800,"profit","loss")</f>
        <v>loss</v>
      </c>
      <c r="P14851" s="2" t="s">
        <v>23</v>
      </c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930"/>
        <v>Good Sales</v>
      </c>
      <c r="F14852" s="2">
        <v>0.44</v>
      </c>
      <c r="G14852" s="2">
        <f t="shared" si="928"/>
        <v>1144.1848</v>
      </c>
      <c r="H14852" s="2">
        <f t="shared" si="929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tr">
        <f t="shared" si="931"/>
        <v>loss</v>
      </c>
      <c r="P14852" s="2" t="s">
        <v>34</v>
      </c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930"/>
        <v>Good Sales</v>
      </c>
      <c r="F14853" s="2">
        <v>0.14000000000000001</v>
      </c>
      <c r="G14853" s="2">
        <f t="shared" si="928"/>
        <v>499.00060000000002</v>
      </c>
      <c r="H14853" s="2">
        <f t="shared" si="929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tr">
        <f t="shared" si="931"/>
        <v>profit</v>
      </c>
      <c r="P14853" s="2" t="s">
        <v>34</v>
      </c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930"/>
        <v>Good Sales</v>
      </c>
      <c r="F14854" s="2">
        <v>0.49</v>
      </c>
      <c r="G14854" s="2">
        <f t="shared" si="928"/>
        <v>1691.9259</v>
      </c>
      <c r="H14854" s="2">
        <f t="shared" si="929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tr">
        <f t="shared" si="931"/>
        <v>profit</v>
      </c>
      <c r="P14854" s="2" t="s">
        <v>28</v>
      </c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930"/>
        <v>Good Sales</v>
      </c>
      <c r="F14855" s="2">
        <v>0.27</v>
      </c>
      <c r="G14855" s="2">
        <f t="shared" si="928"/>
        <v>692.17470000000003</v>
      </c>
      <c r="H14855" s="2">
        <f t="shared" si="929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tr">
        <f t="shared" si="931"/>
        <v>loss</v>
      </c>
      <c r="P14855" s="2" t="s">
        <v>17</v>
      </c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930"/>
        <v>Good Sales</v>
      </c>
      <c r="F14856" s="2">
        <v>0.24</v>
      </c>
      <c r="G14856" s="2">
        <f t="shared" si="928"/>
        <v>423.65039999999999</v>
      </c>
      <c r="H14856" s="2">
        <f t="shared" si="929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tr">
        <f t="shared" si="931"/>
        <v>loss</v>
      </c>
      <c r="P14856" s="2" t="s">
        <v>34</v>
      </c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930"/>
        <v>Good Sales</v>
      </c>
      <c r="F14857" s="2">
        <v>0.49</v>
      </c>
      <c r="G14857" s="2">
        <f t="shared" si="928"/>
        <v>843.85350000000005</v>
      </c>
      <c r="H14857" s="2">
        <f t="shared" si="929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tr">
        <f t="shared" si="931"/>
        <v>loss</v>
      </c>
      <c r="P14857" s="2" t="s">
        <v>34</v>
      </c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930"/>
        <v>concerning</v>
      </c>
      <c r="F14858" s="2">
        <v>0.11</v>
      </c>
      <c r="G14858" s="2">
        <f t="shared" si="928"/>
        <v>42.105799999999995</v>
      </c>
      <c r="H14858" s="2">
        <f t="shared" si="929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tr">
        <f t="shared" si="931"/>
        <v>loss</v>
      </c>
      <c r="P14858" s="2" t="s">
        <v>39</v>
      </c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930"/>
        <v>Good Sales</v>
      </c>
      <c r="F14859" s="2">
        <v>0.45</v>
      </c>
      <c r="G14859" s="2">
        <f t="shared" si="928"/>
        <v>2028.6854999999998</v>
      </c>
      <c r="H14859" s="2">
        <f t="shared" si="929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tr">
        <f t="shared" si="931"/>
        <v>loss</v>
      </c>
      <c r="P14859" s="2" t="s">
        <v>23</v>
      </c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930"/>
        <v>Good Sales</v>
      </c>
      <c r="F14860" s="2">
        <v>0.3</v>
      </c>
      <c r="G14860" s="2">
        <f t="shared" si="928"/>
        <v>1161.009</v>
      </c>
      <c r="H14860" s="2">
        <f t="shared" si="929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tr">
        <f t="shared" si="931"/>
        <v>loss</v>
      </c>
      <c r="P14860" s="2" t="s">
        <v>39</v>
      </c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930"/>
        <v>Good Sales</v>
      </c>
      <c r="F14861" s="2">
        <v>0.38</v>
      </c>
      <c r="G14861" s="2">
        <f t="shared" si="928"/>
        <v>1198.6644000000001</v>
      </c>
      <c r="H14861" s="2">
        <f t="shared" si="929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tr">
        <f t="shared" si="931"/>
        <v>loss</v>
      </c>
      <c r="P14861" s="2" t="s">
        <v>23</v>
      </c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930"/>
        <v>Good Sales</v>
      </c>
      <c r="F14862" s="2">
        <v>0.28999999999999998</v>
      </c>
      <c r="G14862" s="2">
        <f t="shared" si="928"/>
        <v>591.83199999999999</v>
      </c>
      <c r="H14862" s="2">
        <f t="shared" si="929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tr">
        <f t="shared" si="931"/>
        <v>loss</v>
      </c>
      <c r="P14862" s="2" t="s">
        <v>17</v>
      </c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930"/>
        <v>Good Sales</v>
      </c>
      <c r="F14863" s="2">
        <v>0.31</v>
      </c>
      <c r="G14863" s="2">
        <f t="shared" si="928"/>
        <v>915.76479999999992</v>
      </c>
      <c r="H14863" s="2">
        <f t="shared" si="929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tr">
        <f t="shared" si="931"/>
        <v>loss</v>
      </c>
      <c r="P14863" s="2" t="s">
        <v>34</v>
      </c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930"/>
        <v>Good Sales</v>
      </c>
      <c r="F14864" s="2">
        <v>0.08</v>
      </c>
      <c r="G14864" s="2">
        <f t="shared" si="928"/>
        <v>198.15520000000001</v>
      </c>
      <c r="H14864" s="2">
        <f t="shared" si="929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tr">
        <f t="shared" si="931"/>
        <v>loss</v>
      </c>
      <c r="P14864" s="2" t="s">
        <v>28</v>
      </c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930"/>
        <v>Good Sales</v>
      </c>
      <c r="F14865" s="2">
        <v>0.08</v>
      </c>
      <c r="G14865" s="2">
        <f t="shared" si="928"/>
        <v>115.3824</v>
      </c>
      <c r="H14865" s="2">
        <f t="shared" si="929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tr">
        <f t="shared" si="931"/>
        <v>loss</v>
      </c>
      <c r="P14865" s="2" t="s">
        <v>48</v>
      </c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930"/>
        <v>Good Sales</v>
      </c>
      <c r="F14866" s="2">
        <v>0.2</v>
      </c>
      <c r="G14866" s="2">
        <f t="shared" si="928"/>
        <v>312.60200000000003</v>
      </c>
      <c r="H14866" s="2">
        <f t="shared" si="929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tr">
        <f t="shared" si="931"/>
        <v>loss</v>
      </c>
      <c r="P14866" s="2" t="s">
        <v>28</v>
      </c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930"/>
        <v>Good Sales</v>
      </c>
      <c r="F14867" s="2">
        <v>0.17</v>
      </c>
      <c r="G14867" s="2">
        <f t="shared" si="928"/>
        <v>745.44150000000002</v>
      </c>
      <c r="H14867" s="2">
        <f t="shared" si="929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tr">
        <f t="shared" si="931"/>
        <v>loss</v>
      </c>
      <c r="P14867" s="2" t="s">
        <v>17</v>
      </c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930"/>
        <v>Good Sales</v>
      </c>
      <c r="F14868" s="2">
        <v>0.36</v>
      </c>
      <c r="G14868" s="2">
        <f t="shared" si="928"/>
        <v>1155.9780000000001</v>
      </c>
      <c r="H14868" s="2">
        <f t="shared" si="929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tr">
        <f t="shared" si="931"/>
        <v>loss</v>
      </c>
      <c r="P14868" s="2" t="s">
        <v>48</v>
      </c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930"/>
        <v>concerning</v>
      </c>
      <c r="F14869" s="2">
        <v>0.36</v>
      </c>
      <c r="G14869" s="2">
        <f t="shared" si="928"/>
        <v>38.5092</v>
      </c>
      <c r="H14869" s="2">
        <f t="shared" si="929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tr">
        <f t="shared" si="931"/>
        <v>loss</v>
      </c>
      <c r="P14869" s="2" t="s">
        <v>28</v>
      </c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930"/>
        <v>Good Sales</v>
      </c>
      <c r="F14870" s="2">
        <v>0.28000000000000003</v>
      </c>
      <c r="G14870" s="2">
        <f t="shared" si="928"/>
        <v>476.46760000000006</v>
      </c>
      <c r="H14870" s="2">
        <f t="shared" si="929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tr">
        <f t="shared" si="931"/>
        <v>loss</v>
      </c>
      <c r="P14870" s="2" t="s">
        <v>28</v>
      </c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930"/>
        <v>Good Sales</v>
      </c>
      <c r="F14871" s="2">
        <v>0.2</v>
      </c>
      <c r="G14871" s="2">
        <f t="shared" si="928"/>
        <v>353.14600000000002</v>
      </c>
      <c r="H14871" s="2">
        <f t="shared" si="929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tr">
        <f t="shared" si="931"/>
        <v>loss</v>
      </c>
      <c r="P14871" s="2" t="s">
        <v>48</v>
      </c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930"/>
        <v>Good Sales</v>
      </c>
      <c r="F14872" s="2">
        <v>0.34</v>
      </c>
      <c r="G14872" s="2">
        <f t="shared" si="928"/>
        <v>1210.7536</v>
      </c>
      <c r="H14872" s="2">
        <f t="shared" si="929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tr">
        <f t="shared" si="931"/>
        <v>loss</v>
      </c>
      <c r="P14872" s="2" t="s">
        <v>23</v>
      </c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930"/>
        <v>Good Sales</v>
      </c>
      <c r="F14873" s="2">
        <v>0.34</v>
      </c>
      <c r="G14873" s="2">
        <f t="shared" si="928"/>
        <v>1200.9548</v>
      </c>
      <c r="H14873" s="2">
        <f t="shared" si="929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tr">
        <f t="shared" si="931"/>
        <v>loss</v>
      </c>
      <c r="P14873" s="2" t="s">
        <v>39</v>
      </c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930"/>
        <v>Good Sales</v>
      </c>
      <c r="F14874" s="2">
        <v>0.4</v>
      </c>
      <c r="G14874" s="2">
        <f t="shared" si="928"/>
        <v>949.74400000000014</v>
      </c>
      <c r="H14874" s="2">
        <f t="shared" si="929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tr">
        <f t="shared" si="931"/>
        <v>loss</v>
      </c>
      <c r="P14874" s="2" t="s">
        <v>28</v>
      </c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930"/>
        <v>Good Sales</v>
      </c>
      <c r="F14875" s="2">
        <v>0.41</v>
      </c>
      <c r="G14875" s="2">
        <f t="shared" si="928"/>
        <v>1951.518</v>
      </c>
      <c r="H14875" s="2">
        <f t="shared" si="929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tr">
        <f t="shared" si="931"/>
        <v>loss</v>
      </c>
      <c r="P14875" s="2" t="s">
        <v>17</v>
      </c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930"/>
        <v>Good Sales</v>
      </c>
      <c r="F14876" s="2">
        <v>0.03</v>
      </c>
      <c r="G14876" s="2">
        <f t="shared" si="928"/>
        <v>131.2176</v>
      </c>
      <c r="H14876" s="2">
        <f t="shared" si="929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tr">
        <f t="shared" si="931"/>
        <v>loss</v>
      </c>
      <c r="P14876" s="2" t="s">
        <v>23</v>
      </c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930"/>
        <v>Good Sales</v>
      </c>
      <c r="F14877" s="2">
        <v>0.19</v>
      </c>
      <c r="G14877" s="2">
        <f t="shared" si="928"/>
        <v>825.44170000000008</v>
      </c>
      <c r="H14877" s="2">
        <f t="shared" si="929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tr">
        <f t="shared" si="931"/>
        <v>profit</v>
      </c>
      <c r="P14877" s="2" t="s">
        <v>28</v>
      </c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930"/>
        <v>Good Sales</v>
      </c>
      <c r="F14878" s="2">
        <v>0.21</v>
      </c>
      <c r="G14878" s="2">
        <f t="shared" si="928"/>
        <v>379.36500000000001</v>
      </c>
      <c r="H14878" s="2">
        <f t="shared" si="929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tr">
        <f t="shared" si="931"/>
        <v>loss</v>
      </c>
      <c r="P14878" s="2" t="s">
        <v>34</v>
      </c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930"/>
        <v>Good Sales</v>
      </c>
      <c r="F14879" s="2">
        <v>0.42</v>
      </c>
      <c r="G14879" s="2">
        <f t="shared" si="928"/>
        <v>928.99800000000005</v>
      </c>
      <c r="H14879" s="2">
        <f t="shared" si="929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tr">
        <f t="shared" si="931"/>
        <v>loss</v>
      </c>
      <c r="P14879" s="2" t="s">
        <v>23</v>
      </c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930"/>
        <v>Good Sales</v>
      </c>
      <c r="F14880" s="2">
        <v>0.25</v>
      </c>
      <c r="G14880" s="2">
        <f t="shared" si="928"/>
        <v>538.22749999999996</v>
      </c>
      <c r="H14880" s="2">
        <f t="shared" si="929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tr">
        <f t="shared" si="931"/>
        <v>loss</v>
      </c>
      <c r="P14880" s="2" t="s">
        <v>28</v>
      </c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930"/>
        <v>Good Sales</v>
      </c>
      <c r="F14881" s="2">
        <v>0.24</v>
      </c>
      <c r="G14881" s="2">
        <f t="shared" si="928"/>
        <v>541.75439999999992</v>
      </c>
      <c r="H14881" s="2">
        <f t="shared" si="929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tr">
        <f t="shared" si="931"/>
        <v>loss</v>
      </c>
      <c r="P14881" s="2" t="s">
        <v>28</v>
      </c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930"/>
        <v>Good Sales</v>
      </c>
      <c r="F14882" s="2">
        <v>0.28000000000000003</v>
      </c>
      <c r="G14882" s="2">
        <f t="shared" si="928"/>
        <v>1247.9964000000002</v>
      </c>
      <c r="H14882" s="2">
        <f t="shared" si="929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tr">
        <f t="shared" si="931"/>
        <v>profit</v>
      </c>
      <c r="P14882" s="2" t="s">
        <v>23</v>
      </c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930"/>
        <v>Good Sales</v>
      </c>
      <c r="F14883" s="2">
        <v>0.06</v>
      </c>
      <c r="G14883" s="2">
        <f t="shared" si="928"/>
        <v>79.241399999999999</v>
      </c>
      <c r="H14883" s="2">
        <f t="shared" si="929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tr">
        <f t="shared" si="931"/>
        <v>loss</v>
      </c>
      <c r="P14883" s="2" t="s">
        <v>28</v>
      </c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930"/>
        <v>Good Sales</v>
      </c>
      <c r="F14884" s="2">
        <v>0.28000000000000003</v>
      </c>
      <c r="G14884" s="2">
        <f t="shared" si="928"/>
        <v>1128.6128000000001</v>
      </c>
      <c r="H14884" s="2">
        <f t="shared" si="929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tr">
        <f t="shared" si="931"/>
        <v>profit</v>
      </c>
      <c r="P14884" s="2" t="s">
        <v>17</v>
      </c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930"/>
        <v>Good Sales</v>
      </c>
      <c r="F14885" s="2">
        <v>0.28000000000000003</v>
      </c>
      <c r="G14885" s="2">
        <f t="shared" si="928"/>
        <v>733.26400000000012</v>
      </c>
      <c r="H14885" s="2">
        <f t="shared" si="929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tr">
        <f t="shared" si="931"/>
        <v>loss</v>
      </c>
      <c r="P14885" s="2" t="s">
        <v>28</v>
      </c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930"/>
        <v>Good Sales</v>
      </c>
      <c r="F14886" s="2">
        <v>0.38</v>
      </c>
      <c r="G14886" s="2">
        <f t="shared" si="928"/>
        <v>501.79379999999998</v>
      </c>
      <c r="H14886" s="2">
        <f t="shared" si="929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tr">
        <f t="shared" si="931"/>
        <v>loss</v>
      </c>
      <c r="P14886" s="2" t="s">
        <v>17</v>
      </c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930"/>
        <v>Good Sales</v>
      </c>
      <c r="F14887" s="2">
        <v>0.32</v>
      </c>
      <c r="G14887" s="2">
        <f t="shared" si="928"/>
        <v>858.79679999999996</v>
      </c>
      <c r="H14887" s="2">
        <f t="shared" si="929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tr">
        <f t="shared" si="931"/>
        <v>loss</v>
      </c>
      <c r="P14887" s="2" t="s">
        <v>17</v>
      </c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930"/>
        <v>Good Sales</v>
      </c>
      <c r="F14888" s="2">
        <v>0.48</v>
      </c>
      <c r="G14888" s="2">
        <f t="shared" si="928"/>
        <v>507.67680000000001</v>
      </c>
      <c r="H14888" s="2">
        <f t="shared" si="929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tr">
        <f t="shared" si="931"/>
        <v>loss</v>
      </c>
      <c r="P14888" s="2" t="s">
        <v>23</v>
      </c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930"/>
        <v>concerning</v>
      </c>
      <c r="F14889" s="2">
        <v>0.04</v>
      </c>
      <c r="G14889" s="2">
        <f t="shared" si="928"/>
        <v>25.203200000000002</v>
      </c>
      <c r="H14889" s="2">
        <f t="shared" si="929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tr">
        <f t="shared" si="931"/>
        <v>loss</v>
      </c>
      <c r="P14889" s="2" t="s">
        <v>28</v>
      </c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930"/>
        <v>Good Sales</v>
      </c>
      <c r="F14890" s="2">
        <v>0.39</v>
      </c>
      <c r="G14890" s="2">
        <f t="shared" si="928"/>
        <v>1640.7573</v>
      </c>
      <c r="H14890" s="2">
        <f t="shared" si="929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tr">
        <f t="shared" si="931"/>
        <v>profit</v>
      </c>
      <c r="P14890" s="2" t="s">
        <v>28</v>
      </c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930"/>
        <v>Good Sales</v>
      </c>
      <c r="F14891" s="2">
        <v>0.38</v>
      </c>
      <c r="G14891" s="2">
        <f t="shared" si="928"/>
        <v>1340.1384</v>
      </c>
      <c r="H14891" s="2">
        <f t="shared" si="929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tr">
        <f t="shared" si="931"/>
        <v>loss</v>
      </c>
      <c r="P14891" s="2" t="s">
        <v>28</v>
      </c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930"/>
        <v>Good Sales</v>
      </c>
      <c r="F14892" s="2">
        <v>0.13</v>
      </c>
      <c r="G14892" s="2">
        <f t="shared" si="928"/>
        <v>143.572</v>
      </c>
      <c r="H14892" s="2">
        <f t="shared" si="929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tr">
        <f t="shared" si="931"/>
        <v>loss</v>
      </c>
      <c r="P14892" s="2" t="s">
        <v>28</v>
      </c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930"/>
        <v>Good Sales</v>
      </c>
      <c r="F14893" s="2">
        <v>0.35</v>
      </c>
      <c r="G14893" s="2">
        <f t="shared" si="928"/>
        <v>1651.0339999999999</v>
      </c>
      <c r="H14893" s="2">
        <f t="shared" si="929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tr">
        <f t="shared" si="931"/>
        <v>profit</v>
      </c>
      <c r="P14893" s="2" t="s">
        <v>17</v>
      </c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930"/>
        <v>concerning</v>
      </c>
      <c r="F14894" s="2">
        <v>0.33</v>
      </c>
      <c r="G14894" s="2">
        <f t="shared" si="928"/>
        <v>72.45150000000001</v>
      </c>
      <c r="H14894" s="2">
        <f t="shared" si="929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tr">
        <f t="shared" si="931"/>
        <v>loss</v>
      </c>
      <c r="P14894" s="2" t="s">
        <v>17</v>
      </c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930"/>
        <v>Good Sales</v>
      </c>
      <c r="F14895" s="2">
        <v>0.15</v>
      </c>
      <c r="G14895" s="2">
        <f t="shared" si="928"/>
        <v>259.96049999999997</v>
      </c>
      <c r="H14895" s="2">
        <f t="shared" si="929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tr">
        <f t="shared" si="931"/>
        <v>loss</v>
      </c>
      <c r="P14895" s="2" t="s">
        <v>23</v>
      </c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930"/>
        <v>concerning</v>
      </c>
      <c r="F14896" s="2">
        <v>0.36</v>
      </c>
      <c r="G14896" s="2">
        <f t="shared" si="928"/>
        <v>74.195999999999998</v>
      </c>
      <c r="H14896" s="2">
        <f t="shared" si="929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tr">
        <f t="shared" si="931"/>
        <v>loss</v>
      </c>
      <c r="P14896" s="2" t="s">
        <v>28</v>
      </c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930"/>
        <v>concerning</v>
      </c>
      <c r="F14897" s="2">
        <v>0.47</v>
      </c>
      <c r="G14897" s="2">
        <f t="shared" si="928"/>
        <v>374.7122</v>
      </c>
      <c r="H14897" s="2">
        <f t="shared" si="929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tr">
        <f t="shared" si="931"/>
        <v>loss</v>
      </c>
      <c r="P14897" s="2" t="s">
        <v>17</v>
      </c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930"/>
        <v>Good Sales</v>
      </c>
      <c r="F14898" s="2">
        <v>0.15</v>
      </c>
      <c r="G14898" s="2">
        <f t="shared" si="928"/>
        <v>147.35849999999999</v>
      </c>
      <c r="H14898" s="2">
        <f t="shared" si="929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tr">
        <f t="shared" si="931"/>
        <v>loss</v>
      </c>
      <c r="P14898" s="2" t="s">
        <v>34</v>
      </c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930"/>
        <v>Good Sales</v>
      </c>
      <c r="F14899" s="2">
        <v>0.49</v>
      </c>
      <c r="G14899" s="2">
        <f t="shared" si="928"/>
        <v>1994.6135999999999</v>
      </c>
      <c r="H14899" s="2">
        <f t="shared" si="929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tr">
        <f t="shared" si="931"/>
        <v>profit</v>
      </c>
      <c r="P14899" s="2" t="s">
        <v>39</v>
      </c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930"/>
        <v>Good Sales</v>
      </c>
      <c r="F14900" s="2">
        <v>0.11</v>
      </c>
      <c r="G14900" s="2">
        <f t="shared" si="928"/>
        <v>546.24790000000007</v>
      </c>
      <c r="H14900" s="2">
        <f t="shared" si="929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tr">
        <f t="shared" si="931"/>
        <v>loss</v>
      </c>
      <c r="P14900" s="2" t="s">
        <v>48</v>
      </c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930"/>
        <v>Good Sales</v>
      </c>
      <c r="F14901" s="2">
        <v>7.0000000000000007E-2</v>
      </c>
      <c r="G14901" s="2">
        <f t="shared" si="928"/>
        <v>304.49090000000001</v>
      </c>
      <c r="H14901" s="2">
        <f t="shared" si="929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tr">
        <f t="shared" si="931"/>
        <v>profit</v>
      </c>
      <c r="P14901" s="2" t="s">
        <v>23</v>
      </c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930"/>
        <v>Good Sales</v>
      </c>
      <c r="F14902" s="2">
        <v>0.04</v>
      </c>
      <c r="G14902" s="2">
        <f t="shared" si="928"/>
        <v>128.48600000000002</v>
      </c>
      <c r="H14902" s="2">
        <f t="shared" si="929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tr">
        <f t="shared" si="931"/>
        <v>loss</v>
      </c>
      <c r="P14902" s="2" t="s">
        <v>39</v>
      </c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930"/>
        <v>Good Sales</v>
      </c>
      <c r="F14903" s="2">
        <v>0.11</v>
      </c>
      <c r="G14903" s="2">
        <f t="shared" si="928"/>
        <v>400.65520000000004</v>
      </c>
      <c r="H14903" s="2">
        <f t="shared" si="929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tr">
        <f t="shared" si="931"/>
        <v>loss</v>
      </c>
      <c r="P14903" s="2" t="s">
        <v>39</v>
      </c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930"/>
        <v>Good Sales</v>
      </c>
      <c r="F14904" s="2">
        <v>0.17</v>
      </c>
      <c r="G14904" s="2">
        <f t="shared" si="928"/>
        <v>452.50940000000008</v>
      </c>
      <c r="H14904" s="2">
        <f t="shared" si="929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tr">
        <f t="shared" si="931"/>
        <v>loss</v>
      </c>
      <c r="P14904" s="2" t="s">
        <v>48</v>
      </c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930"/>
        <v>Good Sales</v>
      </c>
      <c r="F14905" s="2">
        <v>0.37</v>
      </c>
      <c r="G14905" s="2">
        <f t="shared" si="928"/>
        <v>803.0702</v>
      </c>
      <c r="H14905" s="2">
        <f t="shared" si="929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tr">
        <f t="shared" si="931"/>
        <v>loss</v>
      </c>
      <c r="P14905" s="2" t="s">
        <v>28</v>
      </c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930"/>
        <v>Good Sales</v>
      </c>
      <c r="F14906" s="2">
        <v>0.04</v>
      </c>
      <c r="G14906" s="2">
        <f t="shared" si="928"/>
        <v>139.6652</v>
      </c>
      <c r="H14906" s="2">
        <f t="shared" si="929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tr">
        <f t="shared" si="931"/>
        <v>loss</v>
      </c>
      <c r="P14906" s="2" t="s">
        <v>39</v>
      </c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930"/>
        <v>Good Sales</v>
      </c>
      <c r="F14907" s="2">
        <v>0.25</v>
      </c>
      <c r="G14907" s="2">
        <f t="shared" si="928"/>
        <v>1217.0675000000001</v>
      </c>
      <c r="H14907" s="2">
        <f t="shared" si="929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tr">
        <f t="shared" si="931"/>
        <v>loss</v>
      </c>
      <c r="P14907" s="2" t="s">
        <v>28</v>
      </c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930"/>
        <v>concerning</v>
      </c>
      <c r="F14908" s="2">
        <v>0.26</v>
      </c>
      <c r="G14908" s="2">
        <f t="shared" si="928"/>
        <v>62.810800000000008</v>
      </c>
      <c r="H14908" s="2">
        <f t="shared" si="929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tr">
        <f t="shared" si="931"/>
        <v>loss</v>
      </c>
      <c r="P14908" s="2" t="s">
        <v>28</v>
      </c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930"/>
        <v>Good Sales</v>
      </c>
      <c r="F14909" s="2">
        <v>0.11</v>
      </c>
      <c r="G14909" s="2">
        <f t="shared" si="928"/>
        <v>180.29220000000001</v>
      </c>
      <c r="H14909" s="2">
        <f t="shared" si="929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tr">
        <f t="shared" si="931"/>
        <v>loss</v>
      </c>
      <c r="P14909" s="2" t="s">
        <v>34</v>
      </c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930"/>
        <v>Good Sales</v>
      </c>
      <c r="F14910" s="2">
        <v>0.02</v>
      </c>
      <c r="G14910" s="2">
        <f t="shared" si="928"/>
        <v>34.345799999999997</v>
      </c>
      <c r="H14910" s="2">
        <f t="shared" si="929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tr">
        <f t="shared" si="931"/>
        <v>loss</v>
      </c>
      <c r="P14910" s="2" t="s">
        <v>17</v>
      </c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930"/>
        <v>Good Sales</v>
      </c>
      <c r="F14911" s="2">
        <v>0.11</v>
      </c>
      <c r="G14911" s="2">
        <f t="shared" si="928"/>
        <v>234.28129999999999</v>
      </c>
      <c r="H14911" s="2">
        <f t="shared" si="929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tr">
        <f t="shared" si="931"/>
        <v>loss</v>
      </c>
      <c r="P14911" s="2" t="s">
        <v>48</v>
      </c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930"/>
        <v>Good Sales</v>
      </c>
      <c r="F14912" s="2">
        <v>0.12</v>
      </c>
      <c r="G14912" s="2">
        <f t="shared" si="928"/>
        <v>380.61239999999998</v>
      </c>
      <c r="H14912" s="2">
        <f t="shared" si="929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tr">
        <f t="shared" si="931"/>
        <v>loss</v>
      </c>
      <c r="P14912" s="2" t="s">
        <v>48</v>
      </c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930"/>
        <v>Good Sales</v>
      </c>
      <c r="F14913" s="2">
        <v>0.34</v>
      </c>
      <c r="G14913" s="2">
        <f t="shared" si="928"/>
        <v>889.9126</v>
      </c>
      <c r="H14913" s="2">
        <f t="shared" si="929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tr">
        <f t="shared" si="931"/>
        <v>loss</v>
      </c>
      <c r="P14913" s="2" t="s">
        <v>48</v>
      </c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930"/>
        <v>concerning</v>
      </c>
      <c r="F14914" s="2">
        <v>0.12</v>
      </c>
      <c r="G14914" s="2">
        <f t="shared" ref="G14914:G14977" si="932">D14914*F14914</f>
        <v>23.0124</v>
      </c>
      <c r="H14914" s="2">
        <f t="shared" ref="H14914:H14977" si="933">D14914-G14914</f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tr">
        <f t="shared" si="931"/>
        <v>loss</v>
      </c>
      <c r="P14914" s="2" t="s">
        <v>17</v>
      </c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934">IF(D14915&gt;800,"Good Sales","concerning")</f>
        <v>Good Sales</v>
      </c>
      <c r="F14915" s="2">
        <v>0.17</v>
      </c>
      <c r="G14915" s="2">
        <f t="shared" si="932"/>
        <v>359.87130000000002</v>
      </c>
      <c r="H14915" s="2">
        <f t="shared" si="933"/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tr">
        <f t="shared" ref="O14915:O14978" si="935">IF(N14915&gt;800,"profit","loss")</f>
        <v>loss</v>
      </c>
      <c r="P14915" s="2" t="s">
        <v>48</v>
      </c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934"/>
        <v>Good Sales</v>
      </c>
      <c r="F14916" s="2">
        <v>0.02</v>
      </c>
      <c r="G14916" s="2">
        <f t="shared" si="932"/>
        <v>62.706000000000003</v>
      </c>
      <c r="H14916" s="2">
        <f t="shared" si="933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tr">
        <f t="shared" si="935"/>
        <v>loss</v>
      </c>
      <c r="P14916" s="2" t="s">
        <v>39</v>
      </c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934"/>
        <v>Good Sales</v>
      </c>
      <c r="F14917" s="2">
        <v>0.31</v>
      </c>
      <c r="G14917" s="2">
        <f t="shared" si="932"/>
        <v>797.82839999999999</v>
      </c>
      <c r="H14917" s="2">
        <f t="shared" si="933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tr">
        <f t="shared" si="935"/>
        <v>loss</v>
      </c>
      <c r="P14917" s="2" t="s">
        <v>48</v>
      </c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934"/>
        <v>Good Sales</v>
      </c>
      <c r="F14918" s="2">
        <v>0.24</v>
      </c>
      <c r="G14918" s="2">
        <f t="shared" si="932"/>
        <v>1049.5440000000001</v>
      </c>
      <c r="H14918" s="2">
        <f t="shared" si="933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tr">
        <f t="shared" si="935"/>
        <v>profit</v>
      </c>
      <c r="P14918" s="2" t="s">
        <v>23</v>
      </c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934"/>
        <v>Good Sales</v>
      </c>
      <c r="F14919" s="2">
        <v>0.17</v>
      </c>
      <c r="G14919" s="2">
        <f t="shared" si="932"/>
        <v>349.03039999999999</v>
      </c>
      <c r="H14919" s="2">
        <f t="shared" si="933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tr">
        <f t="shared" si="935"/>
        <v>loss</v>
      </c>
      <c r="P14919" s="2" t="s">
        <v>34</v>
      </c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934"/>
        <v>concerning</v>
      </c>
      <c r="F14920" s="2">
        <v>0.35</v>
      </c>
      <c r="G14920" s="2">
        <f t="shared" si="932"/>
        <v>56.538999999999994</v>
      </c>
      <c r="H14920" s="2">
        <f t="shared" si="933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tr">
        <f t="shared" si="935"/>
        <v>loss</v>
      </c>
      <c r="P14920" s="2" t="s">
        <v>28</v>
      </c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934"/>
        <v>Good Sales</v>
      </c>
      <c r="F14921" s="2">
        <v>0.34</v>
      </c>
      <c r="G14921" s="2">
        <f t="shared" si="932"/>
        <v>508.64000000000004</v>
      </c>
      <c r="H14921" s="2">
        <f t="shared" si="933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tr">
        <f t="shared" si="935"/>
        <v>loss</v>
      </c>
      <c r="P14921" s="2" t="s">
        <v>28</v>
      </c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934"/>
        <v>concerning</v>
      </c>
      <c r="F14922" s="2">
        <v>0.16</v>
      </c>
      <c r="G14922" s="2">
        <f t="shared" si="932"/>
        <v>122.36799999999999</v>
      </c>
      <c r="H14922" s="2">
        <f t="shared" si="933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tr">
        <f t="shared" si="935"/>
        <v>loss</v>
      </c>
      <c r="P14922" s="2" t="s">
        <v>34</v>
      </c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934"/>
        <v>Good Sales</v>
      </c>
      <c r="F14923" s="2">
        <v>0.35</v>
      </c>
      <c r="G14923" s="2">
        <f t="shared" si="932"/>
        <v>464.14550000000003</v>
      </c>
      <c r="H14923" s="2">
        <f t="shared" si="933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tr">
        <f t="shared" si="935"/>
        <v>loss</v>
      </c>
      <c r="P14923" s="2" t="s">
        <v>17</v>
      </c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934"/>
        <v>Good Sales</v>
      </c>
      <c r="F14924" s="2">
        <v>0.17</v>
      </c>
      <c r="G14924" s="2">
        <f t="shared" si="932"/>
        <v>318.6191</v>
      </c>
      <c r="H14924" s="2">
        <f t="shared" si="933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tr">
        <f t="shared" si="935"/>
        <v>loss</v>
      </c>
      <c r="P14924" s="2" t="s">
        <v>17</v>
      </c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934"/>
        <v>Good Sales</v>
      </c>
      <c r="F14925" s="2">
        <v>0.11</v>
      </c>
      <c r="G14925" s="2">
        <f t="shared" si="932"/>
        <v>375.71710000000002</v>
      </c>
      <c r="H14925" s="2">
        <f t="shared" si="933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tr">
        <f t="shared" si="935"/>
        <v>loss</v>
      </c>
      <c r="P14925" s="2" t="s">
        <v>48</v>
      </c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934"/>
        <v>Good Sales</v>
      </c>
      <c r="F14926" s="2">
        <v>0.36</v>
      </c>
      <c r="G14926" s="2">
        <f t="shared" si="932"/>
        <v>607.83479999999997</v>
      </c>
      <c r="H14926" s="2">
        <f t="shared" si="933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tr">
        <f t="shared" si="935"/>
        <v>loss</v>
      </c>
      <c r="P14926" s="2" t="s">
        <v>48</v>
      </c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934"/>
        <v>Good Sales</v>
      </c>
      <c r="F14927" s="2">
        <v>0.36</v>
      </c>
      <c r="G14927" s="2">
        <f t="shared" si="932"/>
        <v>1595.5668000000001</v>
      </c>
      <c r="H14927" s="2">
        <f t="shared" si="933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tr">
        <f t="shared" si="935"/>
        <v>profit</v>
      </c>
      <c r="P14927" s="2" t="s">
        <v>39</v>
      </c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934"/>
        <v>Good Sales</v>
      </c>
      <c r="F14928" s="2">
        <v>0.43</v>
      </c>
      <c r="G14928" s="2">
        <f t="shared" si="932"/>
        <v>674.1884</v>
      </c>
      <c r="H14928" s="2">
        <f t="shared" si="933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tr">
        <f t="shared" si="935"/>
        <v>loss</v>
      </c>
      <c r="P14928" s="2" t="s">
        <v>28</v>
      </c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934"/>
        <v>concerning</v>
      </c>
      <c r="F14929" s="2">
        <v>0.25</v>
      </c>
      <c r="G14929" s="2">
        <f t="shared" si="932"/>
        <v>192.74250000000001</v>
      </c>
      <c r="H14929" s="2">
        <f t="shared" si="933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tr">
        <f t="shared" si="935"/>
        <v>loss</v>
      </c>
      <c r="P14929" s="2" t="s">
        <v>48</v>
      </c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934"/>
        <v>Good Sales</v>
      </c>
      <c r="F14930" s="2">
        <v>0.12</v>
      </c>
      <c r="G14930" s="2">
        <f t="shared" si="932"/>
        <v>111.2928</v>
      </c>
      <c r="H14930" s="2">
        <f t="shared" si="933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tr">
        <f t="shared" si="935"/>
        <v>loss</v>
      </c>
      <c r="P14930" s="2" t="s">
        <v>34</v>
      </c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934"/>
        <v>Good Sales</v>
      </c>
      <c r="F14931" s="2">
        <v>0.42</v>
      </c>
      <c r="G14931" s="2">
        <f t="shared" si="932"/>
        <v>1965.3647999999998</v>
      </c>
      <c r="H14931" s="2">
        <f t="shared" si="933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tr">
        <f t="shared" si="935"/>
        <v>loss</v>
      </c>
      <c r="P14931" s="2" t="s">
        <v>17</v>
      </c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934"/>
        <v>Good Sales</v>
      </c>
      <c r="F14932" s="2">
        <v>0.09</v>
      </c>
      <c r="G14932" s="2">
        <f t="shared" si="932"/>
        <v>209.57310000000001</v>
      </c>
      <c r="H14932" s="2">
        <f t="shared" si="933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tr">
        <f t="shared" si="935"/>
        <v>loss</v>
      </c>
      <c r="P14932" s="2" t="s">
        <v>48</v>
      </c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934"/>
        <v>Good Sales</v>
      </c>
      <c r="F14933" s="2">
        <v>0.47</v>
      </c>
      <c r="G14933" s="2">
        <f t="shared" si="932"/>
        <v>975.40039999999999</v>
      </c>
      <c r="H14933" s="2">
        <f t="shared" si="933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tr">
        <f t="shared" si="935"/>
        <v>loss</v>
      </c>
      <c r="P14933" s="2" t="s">
        <v>17</v>
      </c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934"/>
        <v>concerning</v>
      </c>
      <c r="F14934" s="2">
        <v>0.15</v>
      </c>
      <c r="G14934" s="2">
        <f t="shared" si="932"/>
        <v>65.641499999999994</v>
      </c>
      <c r="H14934" s="2">
        <f t="shared" si="933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tr">
        <f t="shared" si="935"/>
        <v>loss</v>
      </c>
      <c r="P14934" s="2" t="s">
        <v>28</v>
      </c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934"/>
        <v>Good Sales</v>
      </c>
      <c r="F14935" s="2">
        <v>0.01</v>
      </c>
      <c r="G14935" s="2">
        <f t="shared" si="932"/>
        <v>36.932700000000004</v>
      </c>
      <c r="H14935" s="2">
        <f t="shared" si="933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tr">
        <f t="shared" si="935"/>
        <v>loss</v>
      </c>
      <c r="P14935" s="2" t="s">
        <v>39</v>
      </c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934"/>
        <v>Good Sales</v>
      </c>
      <c r="F14936" s="2">
        <v>0.09</v>
      </c>
      <c r="G14936" s="2">
        <f t="shared" si="932"/>
        <v>315.34199999999998</v>
      </c>
      <c r="H14936" s="2">
        <f t="shared" si="933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tr">
        <f t="shared" si="935"/>
        <v>loss</v>
      </c>
      <c r="P14936" s="2" t="s">
        <v>23</v>
      </c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934"/>
        <v>Good Sales</v>
      </c>
      <c r="F14937" s="2">
        <v>0.21</v>
      </c>
      <c r="G14937" s="2">
        <f t="shared" si="932"/>
        <v>407.63729999999998</v>
      </c>
      <c r="H14937" s="2">
        <f t="shared" si="933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tr">
        <f t="shared" si="935"/>
        <v>loss</v>
      </c>
      <c r="P14937" s="2" t="s">
        <v>17</v>
      </c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934"/>
        <v>Good Sales</v>
      </c>
      <c r="F14938" s="2">
        <v>0.03</v>
      </c>
      <c r="G14938" s="2">
        <f t="shared" si="932"/>
        <v>104.68919999999999</v>
      </c>
      <c r="H14938" s="2">
        <f t="shared" si="933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tr">
        <f t="shared" si="935"/>
        <v>profit</v>
      </c>
      <c r="P14938" s="2" t="s">
        <v>17</v>
      </c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934"/>
        <v>Good Sales</v>
      </c>
      <c r="F14939" s="2">
        <v>0.2</v>
      </c>
      <c r="G14939" s="2">
        <f t="shared" si="932"/>
        <v>380.10200000000003</v>
      </c>
      <c r="H14939" s="2">
        <f t="shared" si="933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tr">
        <f t="shared" si="935"/>
        <v>loss</v>
      </c>
      <c r="P14939" s="2" t="s">
        <v>48</v>
      </c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934"/>
        <v>concerning</v>
      </c>
      <c r="F14940" s="2">
        <v>0.1</v>
      </c>
      <c r="G14940" s="2">
        <f t="shared" si="932"/>
        <v>45.847000000000008</v>
      </c>
      <c r="H14940" s="2">
        <f t="shared" si="933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tr">
        <f t="shared" si="935"/>
        <v>loss</v>
      </c>
      <c r="P14940" s="2" t="s">
        <v>48</v>
      </c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934"/>
        <v>Good Sales</v>
      </c>
      <c r="F14941" s="2">
        <v>0.01</v>
      </c>
      <c r="G14941" s="2">
        <f t="shared" si="932"/>
        <v>37.166899999999998</v>
      </c>
      <c r="H14941" s="2">
        <f t="shared" si="933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tr">
        <f t="shared" si="935"/>
        <v>profit</v>
      </c>
      <c r="P14941" s="2" t="s">
        <v>28</v>
      </c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934"/>
        <v>Good Sales</v>
      </c>
      <c r="F14942" s="2">
        <v>0.15</v>
      </c>
      <c r="G14942" s="2">
        <f t="shared" si="932"/>
        <v>724.42349999999999</v>
      </c>
      <c r="H14942" s="2">
        <f t="shared" si="933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tr">
        <f t="shared" si="935"/>
        <v>profit</v>
      </c>
      <c r="P14942" s="2" t="s">
        <v>39</v>
      </c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934"/>
        <v>Good Sales</v>
      </c>
      <c r="F14943" s="2">
        <v>0.11</v>
      </c>
      <c r="G14943" s="2">
        <f t="shared" si="932"/>
        <v>360.4282</v>
      </c>
      <c r="H14943" s="2">
        <f t="shared" si="933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tr">
        <f t="shared" si="935"/>
        <v>loss</v>
      </c>
      <c r="P14943" s="2" t="s">
        <v>23</v>
      </c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934"/>
        <v>Good Sales</v>
      </c>
      <c r="F14944" s="2">
        <v>0.21</v>
      </c>
      <c r="G14944" s="2">
        <f t="shared" si="932"/>
        <v>305.47860000000003</v>
      </c>
      <c r="H14944" s="2">
        <f t="shared" si="933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tr">
        <f t="shared" si="935"/>
        <v>loss</v>
      </c>
      <c r="P14944" s="2" t="s">
        <v>23</v>
      </c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934"/>
        <v>Good Sales</v>
      </c>
      <c r="F14945" s="2">
        <v>0.38</v>
      </c>
      <c r="G14945" s="2">
        <f t="shared" si="932"/>
        <v>540.59179999999992</v>
      </c>
      <c r="H14945" s="2">
        <f t="shared" si="933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tr">
        <f t="shared" si="935"/>
        <v>loss</v>
      </c>
      <c r="P14945" s="2" t="s">
        <v>48</v>
      </c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934"/>
        <v>Good Sales</v>
      </c>
      <c r="F14946" s="2">
        <v>0.25</v>
      </c>
      <c r="G14946" s="2">
        <f t="shared" si="932"/>
        <v>1162.9974999999999</v>
      </c>
      <c r="H14946" s="2">
        <f t="shared" si="933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tr">
        <f t="shared" si="935"/>
        <v>loss</v>
      </c>
      <c r="P14946" s="2" t="s">
        <v>39</v>
      </c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934"/>
        <v>Good Sales</v>
      </c>
      <c r="F14947" s="2">
        <v>0.38</v>
      </c>
      <c r="G14947" s="2">
        <f t="shared" si="932"/>
        <v>602.72559999999999</v>
      </c>
      <c r="H14947" s="2">
        <f t="shared" si="933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tr">
        <f t="shared" si="935"/>
        <v>loss</v>
      </c>
      <c r="P14947" s="2" t="s">
        <v>39</v>
      </c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934"/>
        <v>Good Sales</v>
      </c>
      <c r="F14948" s="2">
        <v>0.17</v>
      </c>
      <c r="G14948" s="2">
        <f t="shared" si="932"/>
        <v>656.90380000000005</v>
      </c>
      <c r="H14948" s="2">
        <f t="shared" si="933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tr">
        <f t="shared" si="935"/>
        <v>loss</v>
      </c>
      <c r="P14948" s="2" t="s">
        <v>48</v>
      </c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934"/>
        <v>Good Sales</v>
      </c>
      <c r="F14949" s="2">
        <v>0.01</v>
      </c>
      <c r="G14949" s="2">
        <f t="shared" si="932"/>
        <v>32.502800000000001</v>
      </c>
      <c r="H14949" s="2">
        <f t="shared" si="933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tr">
        <f t="shared" si="935"/>
        <v>loss</v>
      </c>
      <c r="P14949" s="2" t="s">
        <v>17</v>
      </c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934"/>
        <v>Good Sales</v>
      </c>
      <c r="F14950" s="2">
        <v>0.46</v>
      </c>
      <c r="G14950" s="2">
        <f t="shared" si="932"/>
        <v>1381.7250000000001</v>
      </c>
      <c r="H14950" s="2">
        <f t="shared" si="933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tr">
        <f t="shared" si="935"/>
        <v>loss</v>
      </c>
      <c r="P14950" s="2" t="s">
        <v>34</v>
      </c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934"/>
        <v>Good Sales</v>
      </c>
      <c r="F14951" s="2">
        <v>0.16</v>
      </c>
      <c r="G14951" s="2">
        <f t="shared" si="932"/>
        <v>157.9632</v>
      </c>
      <c r="H14951" s="2">
        <f t="shared" si="933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tr">
        <f t="shared" si="935"/>
        <v>loss</v>
      </c>
      <c r="P14951" s="2" t="s">
        <v>23</v>
      </c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934"/>
        <v>concerning</v>
      </c>
      <c r="F14952" s="2">
        <v>0.26</v>
      </c>
      <c r="G14952" s="2">
        <f t="shared" si="932"/>
        <v>69.8386</v>
      </c>
      <c r="H14952" s="2">
        <f t="shared" si="933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tr">
        <f t="shared" si="935"/>
        <v>loss</v>
      </c>
      <c r="P14952" s="2" t="s">
        <v>23</v>
      </c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934"/>
        <v>Good Sales</v>
      </c>
      <c r="F14953" s="2">
        <v>0.23</v>
      </c>
      <c r="G14953" s="2">
        <f t="shared" si="932"/>
        <v>573.7396</v>
      </c>
      <c r="H14953" s="2">
        <f t="shared" si="933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tr">
        <f t="shared" si="935"/>
        <v>loss</v>
      </c>
      <c r="P14953" s="2" t="s">
        <v>28</v>
      </c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934"/>
        <v>Good Sales</v>
      </c>
      <c r="F14954" s="2">
        <v>0.28999999999999998</v>
      </c>
      <c r="G14954" s="2">
        <f t="shared" si="932"/>
        <v>1433.1741999999997</v>
      </c>
      <c r="H14954" s="2">
        <f t="shared" si="933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tr">
        <f t="shared" si="935"/>
        <v>profit</v>
      </c>
      <c r="P14954" s="2" t="s">
        <v>39</v>
      </c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934"/>
        <v>Good Sales</v>
      </c>
      <c r="F14955" s="2">
        <v>0.44</v>
      </c>
      <c r="G14955" s="2">
        <f t="shared" si="932"/>
        <v>466.05680000000001</v>
      </c>
      <c r="H14955" s="2">
        <f t="shared" si="933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tr">
        <f t="shared" si="935"/>
        <v>loss</v>
      </c>
      <c r="P14955" s="2" t="s">
        <v>17</v>
      </c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934"/>
        <v>Good Sales</v>
      </c>
      <c r="F14956" s="2">
        <v>0.43</v>
      </c>
      <c r="G14956" s="2">
        <f t="shared" si="932"/>
        <v>1174.1881000000001</v>
      </c>
      <c r="H14956" s="2">
        <f t="shared" si="933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tr">
        <f t="shared" si="935"/>
        <v>loss</v>
      </c>
      <c r="P14956" s="2" t="s">
        <v>39</v>
      </c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934"/>
        <v>Good Sales</v>
      </c>
      <c r="F14957" s="2">
        <v>0.49</v>
      </c>
      <c r="G14957" s="2">
        <f t="shared" si="932"/>
        <v>1660.0220000000002</v>
      </c>
      <c r="H14957" s="2">
        <f t="shared" si="933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tr">
        <f t="shared" si="935"/>
        <v>profit</v>
      </c>
      <c r="P14957" s="2" t="s">
        <v>48</v>
      </c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934"/>
        <v>Good Sales</v>
      </c>
      <c r="F14958" s="2">
        <v>0.26</v>
      </c>
      <c r="G14958" s="2">
        <f t="shared" si="932"/>
        <v>642.20519999999999</v>
      </c>
      <c r="H14958" s="2">
        <f t="shared" si="933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tr">
        <f t="shared" si="935"/>
        <v>loss</v>
      </c>
      <c r="P14958" s="2" t="s">
        <v>28</v>
      </c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934"/>
        <v>Good Sales</v>
      </c>
      <c r="F14959" s="2">
        <v>0.46</v>
      </c>
      <c r="G14959" s="2">
        <f t="shared" si="932"/>
        <v>1188.6308000000001</v>
      </c>
      <c r="H14959" s="2">
        <f t="shared" si="933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tr">
        <f t="shared" si="935"/>
        <v>loss</v>
      </c>
      <c r="P14959" s="2" t="s">
        <v>28</v>
      </c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934"/>
        <v>Good Sales</v>
      </c>
      <c r="F14960" s="2">
        <v>0.24</v>
      </c>
      <c r="G14960" s="2">
        <f t="shared" si="932"/>
        <v>801.60239999999999</v>
      </c>
      <c r="H14960" s="2">
        <f t="shared" si="933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tr">
        <f t="shared" si="935"/>
        <v>loss</v>
      </c>
      <c r="P14960" s="2" t="s">
        <v>17</v>
      </c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934"/>
        <v>Good Sales</v>
      </c>
      <c r="F14961" s="2">
        <v>0.02</v>
      </c>
      <c r="G14961" s="2">
        <f t="shared" si="932"/>
        <v>81.860799999999998</v>
      </c>
      <c r="H14961" s="2">
        <f t="shared" si="933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tr">
        <f t="shared" si="935"/>
        <v>loss</v>
      </c>
      <c r="P14961" s="2" t="s">
        <v>39</v>
      </c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934"/>
        <v>Good Sales</v>
      </c>
      <c r="F14962" s="2">
        <v>7.0000000000000007E-2</v>
      </c>
      <c r="G14962" s="2">
        <f t="shared" si="932"/>
        <v>121.3177</v>
      </c>
      <c r="H14962" s="2">
        <f t="shared" si="933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tr">
        <f t="shared" si="935"/>
        <v>loss</v>
      </c>
      <c r="P14962" s="2" t="s">
        <v>17</v>
      </c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934"/>
        <v>Good Sales</v>
      </c>
      <c r="F14963" s="2">
        <v>0.17</v>
      </c>
      <c r="G14963" s="2">
        <f t="shared" si="932"/>
        <v>766.09649999999999</v>
      </c>
      <c r="H14963" s="2">
        <f t="shared" si="933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tr">
        <f t="shared" si="935"/>
        <v>loss</v>
      </c>
      <c r="P14963" s="2" t="s">
        <v>48</v>
      </c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934"/>
        <v>Good Sales</v>
      </c>
      <c r="F14964" s="2">
        <v>0.36</v>
      </c>
      <c r="G14964" s="2">
        <f t="shared" si="932"/>
        <v>891.36360000000002</v>
      </c>
      <c r="H14964" s="2">
        <f t="shared" si="933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tr">
        <f t="shared" si="935"/>
        <v>loss</v>
      </c>
      <c r="P14964" s="2" t="s">
        <v>34</v>
      </c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934"/>
        <v>Good Sales</v>
      </c>
      <c r="F14965" s="2">
        <v>0.04</v>
      </c>
      <c r="G14965" s="2">
        <f t="shared" si="932"/>
        <v>133.72800000000001</v>
      </c>
      <c r="H14965" s="2">
        <f t="shared" si="933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tr">
        <f t="shared" si="935"/>
        <v>loss</v>
      </c>
      <c r="P14965" s="2" t="s">
        <v>48</v>
      </c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934"/>
        <v>concerning</v>
      </c>
      <c r="F14966" s="2">
        <v>0.18</v>
      </c>
      <c r="G14966" s="2">
        <f t="shared" si="932"/>
        <v>111.94559999999998</v>
      </c>
      <c r="H14966" s="2">
        <f t="shared" si="933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tr">
        <f t="shared" si="935"/>
        <v>loss</v>
      </c>
      <c r="P14966" s="2" t="s">
        <v>39</v>
      </c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934"/>
        <v>Good Sales</v>
      </c>
      <c r="F14967" s="2">
        <v>0.49</v>
      </c>
      <c r="G14967" s="2">
        <f t="shared" si="932"/>
        <v>1231.4435000000001</v>
      </c>
      <c r="H14967" s="2">
        <f t="shared" si="933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tr">
        <f t="shared" si="935"/>
        <v>loss</v>
      </c>
      <c r="P14967" s="2" t="s">
        <v>34</v>
      </c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934"/>
        <v>concerning</v>
      </c>
      <c r="F14968" s="2">
        <v>0.39</v>
      </c>
      <c r="G14968" s="2">
        <f t="shared" si="932"/>
        <v>69.778800000000004</v>
      </c>
      <c r="H14968" s="2">
        <f t="shared" si="933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tr">
        <f t="shared" si="935"/>
        <v>loss</v>
      </c>
      <c r="P14968" s="2" t="s">
        <v>34</v>
      </c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934"/>
        <v>Good Sales</v>
      </c>
      <c r="F14969" s="2">
        <v>0.28999999999999998</v>
      </c>
      <c r="G14969" s="2">
        <f t="shared" si="932"/>
        <v>584.64580000000001</v>
      </c>
      <c r="H14969" s="2">
        <f t="shared" si="933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tr">
        <f t="shared" si="935"/>
        <v>loss</v>
      </c>
      <c r="P14969" s="2" t="s">
        <v>23</v>
      </c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934"/>
        <v>concerning</v>
      </c>
      <c r="F14970" s="2">
        <v>0.03</v>
      </c>
      <c r="G14970" s="2">
        <f t="shared" si="932"/>
        <v>11.0091</v>
      </c>
      <c r="H14970" s="2">
        <f t="shared" si="933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tr">
        <f t="shared" si="935"/>
        <v>loss</v>
      </c>
      <c r="P14970" s="2" t="s">
        <v>34</v>
      </c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934"/>
        <v>Good Sales</v>
      </c>
      <c r="F14971" s="2">
        <v>0.01</v>
      </c>
      <c r="G14971" s="2">
        <f t="shared" si="932"/>
        <v>44.952100000000002</v>
      </c>
      <c r="H14971" s="2">
        <f t="shared" si="933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tr">
        <f t="shared" si="935"/>
        <v>loss</v>
      </c>
      <c r="P14971" s="2" t="s">
        <v>48</v>
      </c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934"/>
        <v>Good Sales</v>
      </c>
      <c r="F14972" s="2">
        <v>0.05</v>
      </c>
      <c r="G14972" s="2">
        <f t="shared" si="932"/>
        <v>169.83750000000001</v>
      </c>
      <c r="H14972" s="2">
        <f t="shared" si="933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tr">
        <f t="shared" si="935"/>
        <v>profit</v>
      </c>
      <c r="P14972" s="2" t="s">
        <v>39</v>
      </c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934"/>
        <v>Good Sales</v>
      </c>
      <c r="F14973" s="2">
        <v>0.16</v>
      </c>
      <c r="G14973" s="2">
        <f t="shared" si="932"/>
        <v>636.83040000000005</v>
      </c>
      <c r="H14973" s="2">
        <f t="shared" si="933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tr">
        <f t="shared" si="935"/>
        <v>profit</v>
      </c>
      <c r="P14973" s="2" t="s">
        <v>34</v>
      </c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934"/>
        <v>Good Sales</v>
      </c>
      <c r="F14974" s="2">
        <v>0.3</v>
      </c>
      <c r="G14974" s="2">
        <f t="shared" si="932"/>
        <v>717.48900000000003</v>
      </c>
      <c r="H14974" s="2">
        <f t="shared" si="933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tr">
        <f t="shared" si="935"/>
        <v>loss</v>
      </c>
      <c r="P14974" s="2" t="s">
        <v>17</v>
      </c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934"/>
        <v>Good Sales</v>
      </c>
      <c r="F14975" s="2">
        <v>0.1</v>
      </c>
      <c r="G14975" s="2">
        <f t="shared" si="932"/>
        <v>427.43000000000006</v>
      </c>
      <c r="H14975" s="2">
        <f t="shared" si="933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tr">
        <f t="shared" si="935"/>
        <v>loss</v>
      </c>
      <c r="P14975" s="2" t="s">
        <v>23</v>
      </c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934"/>
        <v>Good Sales</v>
      </c>
      <c r="F14976" s="2">
        <v>0.03</v>
      </c>
      <c r="G14976" s="2">
        <f t="shared" si="932"/>
        <v>131.33699999999999</v>
      </c>
      <c r="H14976" s="2">
        <f t="shared" si="933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tr">
        <f t="shared" si="935"/>
        <v>profit</v>
      </c>
      <c r="P14976" s="2" t="s">
        <v>34</v>
      </c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934"/>
        <v>Good Sales</v>
      </c>
      <c r="F14977" s="2">
        <v>0.05</v>
      </c>
      <c r="G14977" s="2">
        <f t="shared" si="932"/>
        <v>92.420500000000004</v>
      </c>
      <c r="H14977" s="2">
        <f t="shared" si="933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tr">
        <f t="shared" si="935"/>
        <v>loss</v>
      </c>
      <c r="P14977" s="2" t="s">
        <v>48</v>
      </c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934"/>
        <v>Good Sales</v>
      </c>
      <c r="F14978" s="2">
        <v>0.21</v>
      </c>
      <c r="G14978" s="2">
        <f t="shared" ref="G14978:G15041" si="936">D14978*F14978</f>
        <v>408.78389999999996</v>
      </c>
      <c r="H14978" s="2">
        <f t="shared" ref="H14978:H15041" si="937">D14978-G14978</f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tr">
        <f t="shared" si="935"/>
        <v>loss</v>
      </c>
      <c r="P14978" s="2" t="s">
        <v>17</v>
      </c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938">IF(D14979&gt;800,"Good Sales","concerning")</f>
        <v>Good Sales</v>
      </c>
      <c r="F14979" s="2">
        <v>0.39</v>
      </c>
      <c r="G14979" s="2">
        <f t="shared" si="936"/>
        <v>1010.2482000000001</v>
      </c>
      <c r="H14979" s="2">
        <f t="shared" si="937"/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tr">
        <f t="shared" ref="O14979:O15042" si="939">IF(N14979&gt;800,"profit","loss")</f>
        <v>loss</v>
      </c>
      <c r="P14979" s="2" t="s">
        <v>39</v>
      </c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938"/>
        <v>concerning</v>
      </c>
      <c r="F14980" s="2">
        <v>0.41</v>
      </c>
      <c r="G14980" s="2">
        <f t="shared" si="936"/>
        <v>125.8659</v>
      </c>
      <c r="H14980" s="2">
        <f t="shared" si="937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tr">
        <f t="shared" si="939"/>
        <v>loss</v>
      </c>
      <c r="P14980" s="2" t="s">
        <v>39</v>
      </c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938"/>
        <v>Good Sales</v>
      </c>
      <c r="F14981" s="2">
        <v>0.15</v>
      </c>
      <c r="G14981" s="2">
        <f t="shared" si="936"/>
        <v>746.88900000000001</v>
      </c>
      <c r="H14981" s="2">
        <f t="shared" si="937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tr">
        <f t="shared" si="939"/>
        <v>loss</v>
      </c>
      <c r="P14981" s="2" t="s">
        <v>48</v>
      </c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938"/>
        <v>Good Sales</v>
      </c>
      <c r="F14982" s="2">
        <v>0.33</v>
      </c>
      <c r="G14982" s="2">
        <f t="shared" si="936"/>
        <v>613.79669999999999</v>
      </c>
      <c r="H14982" s="2">
        <f t="shared" si="937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tr">
        <f t="shared" si="939"/>
        <v>loss</v>
      </c>
      <c r="P14982" s="2" t="s">
        <v>34</v>
      </c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938"/>
        <v>Good Sales</v>
      </c>
      <c r="F14983" s="2">
        <v>0.2</v>
      </c>
      <c r="G14983" s="2">
        <f t="shared" si="936"/>
        <v>481.42600000000004</v>
      </c>
      <c r="H14983" s="2">
        <f t="shared" si="937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tr">
        <f t="shared" si="939"/>
        <v>loss</v>
      </c>
      <c r="P14983" s="2" t="s">
        <v>39</v>
      </c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938"/>
        <v>Good Sales</v>
      </c>
      <c r="F14984" s="2">
        <v>0.49</v>
      </c>
      <c r="G14984" s="2">
        <f t="shared" si="936"/>
        <v>1861.1719000000001</v>
      </c>
      <c r="H14984" s="2">
        <f t="shared" si="937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tr">
        <f t="shared" si="939"/>
        <v>loss</v>
      </c>
      <c r="P14984" s="2" t="s">
        <v>28</v>
      </c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938"/>
        <v>Good Sales</v>
      </c>
      <c r="F14985" s="2">
        <v>0.2</v>
      </c>
      <c r="G14985" s="2">
        <f t="shared" si="936"/>
        <v>311.56400000000002</v>
      </c>
      <c r="H14985" s="2">
        <f t="shared" si="937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tr">
        <f t="shared" si="939"/>
        <v>loss</v>
      </c>
      <c r="P14985" s="2" t="s">
        <v>34</v>
      </c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938"/>
        <v>Good Sales</v>
      </c>
      <c r="F14986" s="2">
        <v>0.2</v>
      </c>
      <c r="G14986" s="2">
        <f t="shared" si="936"/>
        <v>217.59800000000001</v>
      </c>
      <c r="H14986" s="2">
        <f t="shared" si="937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tr">
        <f t="shared" si="939"/>
        <v>loss</v>
      </c>
      <c r="P14986" s="2" t="s">
        <v>23</v>
      </c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938"/>
        <v>concerning</v>
      </c>
      <c r="F14987" s="2">
        <v>0.25</v>
      </c>
      <c r="G14987" s="2">
        <f t="shared" si="936"/>
        <v>181.1275</v>
      </c>
      <c r="H14987" s="2">
        <f t="shared" si="937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tr">
        <f t="shared" si="939"/>
        <v>loss</v>
      </c>
      <c r="P14987" s="2" t="s">
        <v>17</v>
      </c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938"/>
        <v>Good Sales</v>
      </c>
      <c r="F14988" s="2">
        <v>0.01</v>
      </c>
      <c r="G14988" s="2">
        <f t="shared" si="936"/>
        <v>26.872800000000002</v>
      </c>
      <c r="H14988" s="2">
        <f t="shared" si="937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tr">
        <f t="shared" si="939"/>
        <v>loss</v>
      </c>
      <c r="P14988" s="2" t="s">
        <v>48</v>
      </c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938"/>
        <v>concerning</v>
      </c>
      <c r="F14989" s="2">
        <v>0.21</v>
      </c>
      <c r="G14989" s="2">
        <f t="shared" si="936"/>
        <v>26.657399999999999</v>
      </c>
      <c r="H14989" s="2">
        <f t="shared" si="937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tr">
        <f t="shared" si="939"/>
        <v>loss</v>
      </c>
      <c r="P14989" s="2" t="s">
        <v>48</v>
      </c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938"/>
        <v>Good Sales</v>
      </c>
      <c r="F14990" s="2">
        <v>0.41</v>
      </c>
      <c r="G14990" s="2">
        <f t="shared" si="936"/>
        <v>1466.4265</v>
      </c>
      <c r="H14990" s="2">
        <f t="shared" si="937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tr">
        <f t="shared" si="939"/>
        <v>loss</v>
      </c>
      <c r="P14990" s="2" t="s">
        <v>17</v>
      </c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938"/>
        <v>Good Sales</v>
      </c>
      <c r="F14991" s="2">
        <v>0.31</v>
      </c>
      <c r="G14991" s="2">
        <f t="shared" si="936"/>
        <v>731.85109999999997</v>
      </c>
      <c r="H14991" s="2">
        <f t="shared" si="937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tr">
        <f t="shared" si="939"/>
        <v>loss</v>
      </c>
      <c r="P14991" s="2" t="s">
        <v>34</v>
      </c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938"/>
        <v>Good Sales</v>
      </c>
      <c r="F14992" s="2">
        <v>0.48</v>
      </c>
      <c r="G14992" s="2">
        <f t="shared" si="936"/>
        <v>1298.8463999999999</v>
      </c>
      <c r="H14992" s="2">
        <f t="shared" si="937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tr">
        <f t="shared" si="939"/>
        <v>loss</v>
      </c>
      <c r="P14992" s="2" t="s">
        <v>23</v>
      </c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938"/>
        <v>Good Sales</v>
      </c>
      <c r="F14993" s="2">
        <v>0.16</v>
      </c>
      <c r="G14993" s="2">
        <f t="shared" si="936"/>
        <v>222.352</v>
      </c>
      <c r="H14993" s="2">
        <f t="shared" si="937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tr">
        <f t="shared" si="939"/>
        <v>loss</v>
      </c>
      <c r="P14993" s="2" t="s">
        <v>17</v>
      </c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938"/>
        <v>Good Sales</v>
      </c>
      <c r="F14994" s="2">
        <v>0.08</v>
      </c>
      <c r="G14994" s="2">
        <f t="shared" si="936"/>
        <v>77.875200000000007</v>
      </c>
      <c r="H14994" s="2">
        <f t="shared" si="937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tr">
        <f t="shared" si="939"/>
        <v>loss</v>
      </c>
      <c r="P14994" s="2" t="s">
        <v>17</v>
      </c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938"/>
        <v>Good Sales</v>
      </c>
      <c r="F14995" s="2">
        <v>0.38</v>
      </c>
      <c r="G14995" s="2">
        <f t="shared" si="936"/>
        <v>1341.3809999999999</v>
      </c>
      <c r="H14995" s="2">
        <f t="shared" si="937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tr">
        <f t="shared" si="939"/>
        <v>loss</v>
      </c>
      <c r="P14995" s="2" t="s">
        <v>28</v>
      </c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938"/>
        <v>Good Sales</v>
      </c>
      <c r="F14996" s="2">
        <v>0.02</v>
      </c>
      <c r="G14996" s="2">
        <f t="shared" si="936"/>
        <v>22.6068</v>
      </c>
      <c r="H14996" s="2">
        <f t="shared" si="937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tr">
        <f t="shared" si="939"/>
        <v>loss</v>
      </c>
      <c r="P14996" s="2" t="s">
        <v>17</v>
      </c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938"/>
        <v>Good Sales</v>
      </c>
      <c r="F14997" s="2">
        <v>0.08</v>
      </c>
      <c r="G14997" s="2">
        <f t="shared" si="936"/>
        <v>313.79360000000003</v>
      </c>
      <c r="H14997" s="2">
        <f t="shared" si="937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tr">
        <f t="shared" si="939"/>
        <v>loss</v>
      </c>
      <c r="P14997" s="2" t="s">
        <v>48</v>
      </c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938"/>
        <v>Good Sales</v>
      </c>
      <c r="F14998" s="2">
        <v>0.25</v>
      </c>
      <c r="G14998" s="2">
        <f t="shared" si="936"/>
        <v>274.5</v>
      </c>
      <c r="H14998" s="2">
        <f t="shared" si="937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tr">
        <f t="shared" si="939"/>
        <v>loss</v>
      </c>
      <c r="P14998" s="2" t="s">
        <v>39</v>
      </c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938"/>
        <v>Good Sales</v>
      </c>
      <c r="F14999" s="2">
        <v>0.38</v>
      </c>
      <c r="G14999" s="2">
        <f t="shared" si="936"/>
        <v>1178.817</v>
      </c>
      <c r="H14999" s="2">
        <f t="shared" si="937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tr">
        <f t="shared" si="939"/>
        <v>loss</v>
      </c>
      <c r="P14999" s="2" t="s">
        <v>34</v>
      </c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938"/>
        <v>Good Sales</v>
      </c>
      <c r="F15000" s="2">
        <v>0.3</v>
      </c>
      <c r="G15000" s="2">
        <f t="shared" si="936"/>
        <v>976.49099999999987</v>
      </c>
      <c r="H15000" s="2">
        <f t="shared" si="937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tr">
        <f t="shared" si="939"/>
        <v>loss</v>
      </c>
      <c r="P15000" s="2" t="s">
        <v>39</v>
      </c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938"/>
        <v>Good Sales</v>
      </c>
      <c r="F15001" s="2">
        <v>0.5</v>
      </c>
      <c r="G15001" s="2">
        <f t="shared" si="936"/>
        <v>1288.83</v>
      </c>
      <c r="H15001" s="2">
        <f t="shared" si="937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tr">
        <f t="shared" si="939"/>
        <v>loss</v>
      </c>
      <c r="P15001" s="2" t="s">
        <v>17</v>
      </c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938"/>
        <v>Good Sales</v>
      </c>
      <c r="F15002" s="2">
        <v>0.33</v>
      </c>
      <c r="G15002" s="2">
        <f t="shared" si="936"/>
        <v>1644.8091000000002</v>
      </c>
      <c r="H15002" s="2">
        <f t="shared" si="937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tr">
        <f t="shared" si="939"/>
        <v>loss</v>
      </c>
      <c r="P15002" s="2" t="s">
        <v>17</v>
      </c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938"/>
        <v>Good Sales</v>
      </c>
      <c r="F15003" s="2">
        <v>0.36</v>
      </c>
      <c r="G15003" s="2">
        <f t="shared" si="936"/>
        <v>698.98680000000002</v>
      </c>
      <c r="H15003" s="2">
        <f t="shared" si="937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tr">
        <f t="shared" si="939"/>
        <v>loss</v>
      </c>
      <c r="P15003" s="2" t="s">
        <v>23</v>
      </c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938"/>
        <v>Good Sales</v>
      </c>
      <c r="F15004" s="2">
        <v>0.5</v>
      </c>
      <c r="G15004" s="2">
        <f t="shared" si="936"/>
        <v>2214.1350000000002</v>
      </c>
      <c r="H15004" s="2">
        <f t="shared" si="937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tr">
        <f t="shared" si="939"/>
        <v>loss</v>
      </c>
      <c r="P15004" s="2" t="s">
        <v>28</v>
      </c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938"/>
        <v>Good Sales</v>
      </c>
      <c r="F15005" s="2">
        <v>0.3</v>
      </c>
      <c r="G15005" s="2">
        <f t="shared" si="936"/>
        <v>278.76600000000002</v>
      </c>
      <c r="H15005" s="2">
        <f t="shared" si="937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tr">
        <f t="shared" si="939"/>
        <v>loss</v>
      </c>
      <c r="P15005" s="2" t="s">
        <v>23</v>
      </c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938"/>
        <v>Good Sales</v>
      </c>
      <c r="F15006" s="2">
        <v>0.36</v>
      </c>
      <c r="G15006" s="2">
        <f t="shared" si="936"/>
        <v>630.83879999999999</v>
      </c>
      <c r="H15006" s="2">
        <f t="shared" si="937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tr">
        <f t="shared" si="939"/>
        <v>loss</v>
      </c>
      <c r="P15006" s="2" t="s">
        <v>48</v>
      </c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938"/>
        <v>Good Sales</v>
      </c>
      <c r="F15007" s="2">
        <v>0.15</v>
      </c>
      <c r="G15007" s="2">
        <f t="shared" si="936"/>
        <v>121.84499999999998</v>
      </c>
      <c r="H15007" s="2">
        <f t="shared" si="937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tr">
        <f t="shared" si="939"/>
        <v>loss</v>
      </c>
      <c r="P15007" s="2" t="s">
        <v>34</v>
      </c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938"/>
        <v>Good Sales</v>
      </c>
      <c r="F15008" s="2">
        <v>0.27</v>
      </c>
      <c r="G15008" s="2">
        <f t="shared" si="936"/>
        <v>825.59520000000009</v>
      </c>
      <c r="H15008" s="2">
        <f t="shared" si="937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tr">
        <f t="shared" si="939"/>
        <v>loss</v>
      </c>
      <c r="P15008" s="2" t="s">
        <v>17</v>
      </c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938"/>
        <v>Good Sales</v>
      </c>
      <c r="F15009" s="2">
        <v>0.46</v>
      </c>
      <c r="G15009" s="2">
        <f t="shared" si="936"/>
        <v>1484.6316000000002</v>
      </c>
      <c r="H15009" s="2">
        <f t="shared" si="937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tr">
        <f t="shared" si="939"/>
        <v>loss</v>
      </c>
      <c r="P15009" s="2" t="s">
        <v>48</v>
      </c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938"/>
        <v>Good Sales</v>
      </c>
      <c r="F15010" s="2">
        <v>0.43</v>
      </c>
      <c r="G15010" s="2">
        <f t="shared" si="936"/>
        <v>998.53309999999999</v>
      </c>
      <c r="H15010" s="2">
        <f t="shared" si="937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tr">
        <f t="shared" si="939"/>
        <v>loss</v>
      </c>
      <c r="P15010" s="2" t="s">
        <v>39</v>
      </c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938"/>
        <v>Good Sales</v>
      </c>
      <c r="F15011" s="2">
        <v>0.15</v>
      </c>
      <c r="G15011" s="2">
        <f t="shared" si="936"/>
        <v>544.31849999999997</v>
      </c>
      <c r="H15011" s="2">
        <f t="shared" si="937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tr">
        <f t="shared" si="939"/>
        <v>profit</v>
      </c>
      <c r="P15011" s="2" t="s">
        <v>34</v>
      </c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938"/>
        <v>Good Sales</v>
      </c>
      <c r="F15012" s="2">
        <v>0.18</v>
      </c>
      <c r="G15012" s="2">
        <f t="shared" si="936"/>
        <v>783.27</v>
      </c>
      <c r="H15012" s="2">
        <f t="shared" si="937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tr">
        <f t="shared" si="939"/>
        <v>profit</v>
      </c>
      <c r="P15012" s="2" t="s">
        <v>34</v>
      </c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938"/>
        <v>Good Sales</v>
      </c>
      <c r="F15013" s="2">
        <v>0.42</v>
      </c>
      <c r="G15013" s="2">
        <f t="shared" si="936"/>
        <v>1640.1587999999999</v>
      </c>
      <c r="H15013" s="2">
        <f t="shared" si="937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tr">
        <f t="shared" si="939"/>
        <v>loss</v>
      </c>
      <c r="P15013" s="2" t="s">
        <v>28</v>
      </c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938"/>
        <v>Good Sales</v>
      </c>
      <c r="F15014" s="2">
        <v>0.14000000000000001</v>
      </c>
      <c r="G15014" s="2">
        <f t="shared" si="936"/>
        <v>179.78100000000003</v>
      </c>
      <c r="H15014" s="2">
        <f t="shared" si="937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tr">
        <f t="shared" si="939"/>
        <v>loss</v>
      </c>
      <c r="P15014" s="2" t="s">
        <v>48</v>
      </c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938"/>
        <v>Good Sales</v>
      </c>
      <c r="F15015" s="2">
        <v>0.44</v>
      </c>
      <c r="G15015" s="2">
        <f t="shared" si="936"/>
        <v>734.78240000000005</v>
      </c>
      <c r="H15015" s="2">
        <f t="shared" si="937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tr">
        <f t="shared" si="939"/>
        <v>loss</v>
      </c>
      <c r="P15015" s="2" t="s">
        <v>34</v>
      </c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938"/>
        <v>Good Sales</v>
      </c>
      <c r="F15016" s="2">
        <v>0.39</v>
      </c>
      <c r="G15016" s="2">
        <f t="shared" si="936"/>
        <v>765.71039999999994</v>
      </c>
      <c r="H15016" s="2">
        <f t="shared" si="937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tr">
        <f t="shared" si="939"/>
        <v>loss</v>
      </c>
      <c r="P15016" s="2" t="s">
        <v>39</v>
      </c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938"/>
        <v>Good Sales</v>
      </c>
      <c r="F15017" s="2">
        <v>0.08</v>
      </c>
      <c r="G15017" s="2">
        <f t="shared" si="936"/>
        <v>87.876000000000005</v>
      </c>
      <c r="H15017" s="2">
        <f t="shared" si="937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tr">
        <f t="shared" si="939"/>
        <v>loss</v>
      </c>
      <c r="P15017" s="2" t="s">
        <v>39</v>
      </c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938"/>
        <v>Good Sales</v>
      </c>
      <c r="F15018" s="2">
        <v>0.36</v>
      </c>
      <c r="G15018" s="2">
        <f t="shared" si="936"/>
        <v>673.22159999999997</v>
      </c>
      <c r="H15018" s="2">
        <f t="shared" si="937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tr">
        <f t="shared" si="939"/>
        <v>loss</v>
      </c>
      <c r="P15018" s="2" t="s">
        <v>23</v>
      </c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938"/>
        <v>Good Sales</v>
      </c>
      <c r="F15019" s="2">
        <v>0.42</v>
      </c>
      <c r="G15019" s="2">
        <f t="shared" si="936"/>
        <v>531.89639999999997</v>
      </c>
      <c r="H15019" s="2">
        <f t="shared" si="937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tr">
        <f t="shared" si="939"/>
        <v>loss</v>
      </c>
      <c r="P15019" s="2" t="s">
        <v>23</v>
      </c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938"/>
        <v>Good Sales</v>
      </c>
      <c r="F15020" s="2">
        <v>7.0000000000000007E-2</v>
      </c>
      <c r="G15020" s="2">
        <f t="shared" si="936"/>
        <v>348.53489999999999</v>
      </c>
      <c r="H15020" s="2">
        <f t="shared" si="937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tr">
        <f t="shared" si="939"/>
        <v>profit</v>
      </c>
      <c r="P15020" s="2" t="s">
        <v>17</v>
      </c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938"/>
        <v>Good Sales</v>
      </c>
      <c r="F15021" s="2">
        <v>0.23</v>
      </c>
      <c r="G15021" s="2">
        <f t="shared" si="936"/>
        <v>905.72389999999996</v>
      </c>
      <c r="H15021" s="2">
        <f t="shared" si="937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tr">
        <f t="shared" si="939"/>
        <v>loss</v>
      </c>
      <c r="P15021" s="2" t="s">
        <v>17</v>
      </c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938"/>
        <v>Good Sales</v>
      </c>
      <c r="F15022" s="2">
        <v>0.43</v>
      </c>
      <c r="G15022" s="2">
        <f t="shared" si="936"/>
        <v>1855.0544</v>
      </c>
      <c r="H15022" s="2">
        <f t="shared" si="937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tr">
        <f t="shared" si="939"/>
        <v>profit</v>
      </c>
      <c r="P15022" s="2" t="s">
        <v>39</v>
      </c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938"/>
        <v>Good Sales</v>
      </c>
      <c r="F15023" s="2">
        <v>0.1</v>
      </c>
      <c r="G15023" s="2">
        <f t="shared" si="936"/>
        <v>461.85200000000009</v>
      </c>
      <c r="H15023" s="2">
        <f t="shared" si="937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tr">
        <f t="shared" si="939"/>
        <v>profit</v>
      </c>
      <c r="P15023" s="2" t="s">
        <v>48</v>
      </c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938"/>
        <v>Good Sales</v>
      </c>
      <c r="F15024" s="2">
        <v>0.22</v>
      </c>
      <c r="G15024" s="2">
        <f t="shared" si="936"/>
        <v>738.87</v>
      </c>
      <c r="H15024" s="2">
        <f t="shared" si="937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tr">
        <f t="shared" si="939"/>
        <v>loss</v>
      </c>
      <c r="P15024" s="2" t="s">
        <v>48</v>
      </c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938"/>
        <v>Good Sales</v>
      </c>
      <c r="F15025" s="2">
        <v>0.31</v>
      </c>
      <c r="G15025" s="2">
        <f t="shared" si="936"/>
        <v>298.30989999999997</v>
      </c>
      <c r="H15025" s="2">
        <f t="shared" si="937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tr">
        <f t="shared" si="939"/>
        <v>loss</v>
      </c>
      <c r="P15025" s="2" t="s">
        <v>39</v>
      </c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938"/>
        <v>Good Sales</v>
      </c>
      <c r="F15026" s="2">
        <v>0.05</v>
      </c>
      <c r="G15026" s="2">
        <f t="shared" si="936"/>
        <v>190.83900000000003</v>
      </c>
      <c r="H15026" s="2">
        <f t="shared" si="937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tr">
        <f t="shared" si="939"/>
        <v>profit</v>
      </c>
      <c r="P15026" s="2" t="s">
        <v>39</v>
      </c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938"/>
        <v>concerning</v>
      </c>
      <c r="F15027" s="2">
        <v>0.11</v>
      </c>
      <c r="G15027" s="2">
        <f t="shared" si="936"/>
        <v>19.414999999999999</v>
      </c>
      <c r="H15027" s="2">
        <f t="shared" si="937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tr">
        <f t="shared" si="939"/>
        <v>loss</v>
      </c>
      <c r="P15027" s="2" t="s">
        <v>17</v>
      </c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938"/>
        <v>concerning</v>
      </c>
      <c r="F15028" s="2">
        <v>0.23</v>
      </c>
      <c r="G15028" s="2">
        <f t="shared" si="936"/>
        <v>150.61090000000002</v>
      </c>
      <c r="H15028" s="2">
        <f t="shared" si="937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tr">
        <f t="shared" si="939"/>
        <v>loss</v>
      </c>
      <c r="P15028" s="2" t="s">
        <v>39</v>
      </c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938"/>
        <v>concerning</v>
      </c>
      <c r="F15029" s="2">
        <v>0.19</v>
      </c>
      <c r="G15029" s="2">
        <f t="shared" si="936"/>
        <v>46.542400000000001</v>
      </c>
      <c r="H15029" s="2">
        <f t="shared" si="937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tr">
        <f t="shared" si="939"/>
        <v>loss</v>
      </c>
      <c r="P15029" s="2" t="s">
        <v>17</v>
      </c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938"/>
        <v>concerning</v>
      </c>
      <c r="F15030" s="2">
        <v>0.16</v>
      </c>
      <c r="G15030" s="2">
        <f t="shared" si="936"/>
        <v>122.1888</v>
      </c>
      <c r="H15030" s="2">
        <f t="shared" si="937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tr">
        <f t="shared" si="939"/>
        <v>loss</v>
      </c>
      <c r="P15030" s="2" t="s">
        <v>23</v>
      </c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938"/>
        <v>Good Sales</v>
      </c>
      <c r="F15031" s="2">
        <v>0.01</v>
      </c>
      <c r="G15031" s="2">
        <f t="shared" si="936"/>
        <v>37.848200000000006</v>
      </c>
      <c r="H15031" s="2">
        <f t="shared" si="937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tr">
        <f t="shared" si="939"/>
        <v>profit</v>
      </c>
      <c r="P15031" s="2" t="s">
        <v>17</v>
      </c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938"/>
        <v>Good Sales</v>
      </c>
      <c r="F15032" s="2">
        <v>0.46</v>
      </c>
      <c r="G15032" s="2">
        <f t="shared" si="936"/>
        <v>2041.8710000000003</v>
      </c>
      <c r="H15032" s="2">
        <f t="shared" si="937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tr">
        <f t="shared" si="939"/>
        <v>profit</v>
      </c>
      <c r="P15032" s="2" t="s">
        <v>17</v>
      </c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938"/>
        <v>Good Sales</v>
      </c>
      <c r="F15033" s="2">
        <v>0.44</v>
      </c>
      <c r="G15033" s="2">
        <f t="shared" si="936"/>
        <v>645.18079999999998</v>
      </c>
      <c r="H15033" s="2">
        <f t="shared" si="937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tr">
        <f t="shared" si="939"/>
        <v>loss</v>
      </c>
      <c r="P15033" s="2" t="s">
        <v>28</v>
      </c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938"/>
        <v>concerning</v>
      </c>
      <c r="F15034" s="2">
        <v>0.2</v>
      </c>
      <c r="G15034" s="2">
        <f t="shared" si="936"/>
        <v>136.744</v>
      </c>
      <c r="H15034" s="2">
        <f t="shared" si="937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tr">
        <f t="shared" si="939"/>
        <v>loss</v>
      </c>
      <c r="P15034" s="2" t="s">
        <v>23</v>
      </c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938"/>
        <v>Good Sales</v>
      </c>
      <c r="F15035" s="2">
        <v>0.09</v>
      </c>
      <c r="G15035" s="2">
        <f t="shared" si="936"/>
        <v>129.375</v>
      </c>
      <c r="H15035" s="2">
        <f t="shared" si="937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tr">
        <f t="shared" si="939"/>
        <v>loss</v>
      </c>
      <c r="P15035" s="2" t="s">
        <v>48</v>
      </c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938"/>
        <v>Good Sales</v>
      </c>
      <c r="F15036" s="2">
        <v>0.03</v>
      </c>
      <c r="G15036" s="2">
        <f t="shared" si="936"/>
        <v>98.125799999999998</v>
      </c>
      <c r="H15036" s="2">
        <f t="shared" si="937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tr">
        <f t="shared" si="939"/>
        <v>loss</v>
      </c>
      <c r="P15036" s="2" t="s">
        <v>39</v>
      </c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938"/>
        <v>Good Sales</v>
      </c>
      <c r="F15037" s="2">
        <v>0.06</v>
      </c>
      <c r="G15037" s="2">
        <f t="shared" si="936"/>
        <v>108.9594</v>
      </c>
      <c r="H15037" s="2">
        <f t="shared" si="937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tr">
        <f t="shared" si="939"/>
        <v>loss</v>
      </c>
      <c r="P15037" s="2" t="s">
        <v>28</v>
      </c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938"/>
        <v>Good Sales</v>
      </c>
      <c r="F15038" s="2">
        <v>0.3</v>
      </c>
      <c r="G15038" s="2">
        <f t="shared" si="936"/>
        <v>1442.886</v>
      </c>
      <c r="H15038" s="2">
        <f t="shared" si="937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tr">
        <f t="shared" si="939"/>
        <v>profit</v>
      </c>
      <c r="P15038" s="2" t="s">
        <v>23</v>
      </c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938"/>
        <v>concerning</v>
      </c>
      <c r="F15039" s="2">
        <v>0.37</v>
      </c>
      <c r="G15039" s="2">
        <f t="shared" si="936"/>
        <v>274.46600000000001</v>
      </c>
      <c r="H15039" s="2">
        <f t="shared" si="937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tr">
        <f t="shared" si="939"/>
        <v>loss</v>
      </c>
      <c r="P15039" s="2" t="s">
        <v>17</v>
      </c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938"/>
        <v>Good Sales</v>
      </c>
      <c r="F15040" s="2">
        <v>0.08</v>
      </c>
      <c r="G15040" s="2">
        <f t="shared" si="936"/>
        <v>396.21440000000001</v>
      </c>
      <c r="H15040" s="2">
        <f t="shared" si="937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tr">
        <f t="shared" si="939"/>
        <v>loss</v>
      </c>
      <c r="P15040" s="2" t="s">
        <v>28</v>
      </c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938"/>
        <v>concerning</v>
      </c>
      <c r="F15041" s="2">
        <v>0.06</v>
      </c>
      <c r="G15041" s="2">
        <f t="shared" si="936"/>
        <v>9.6605999999999987</v>
      </c>
      <c r="H15041" s="2">
        <f t="shared" si="937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tr">
        <f t="shared" si="939"/>
        <v>loss</v>
      </c>
      <c r="P15041" s="2" t="s">
        <v>28</v>
      </c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938"/>
        <v>Good Sales</v>
      </c>
      <c r="F15042" s="2">
        <v>0.35</v>
      </c>
      <c r="G15042" s="2">
        <f t="shared" ref="G15042:G15105" si="940">D15042*F15042</f>
        <v>809.65499999999997</v>
      </c>
      <c r="H15042" s="2">
        <f t="shared" ref="H15042:H15105" si="941">D15042-G15042</f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tr">
        <f t="shared" si="939"/>
        <v>loss</v>
      </c>
      <c r="P15042" s="2" t="s">
        <v>48</v>
      </c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942">IF(D15043&gt;800,"Good Sales","concerning")</f>
        <v>Good Sales</v>
      </c>
      <c r="F15043" s="2">
        <v>0.26</v>
      </c>
      <c r="G15043" s="2">
        <f t="shared" si="940"/>
        <v>346.80880000000002</v>
      </c>
      <c r="H15043" s="2">
        <f t="shared" si="941"/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tr">
        <f t="shared" ref="O15043:O15106" si="943">IF(N15043&gt;800,"profit","loss")</f>
        <v>loss</v>
      </c>
      <c r="P15043" s="2" t="s">
        <v>34</v>
      </c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942"/>
        <v>Good Sales</v>
      </c>
      <c r="F15044" s="2">
        <v>0.19</v>
      </c>
      <c r="G15044" s="2">
        <f t="shared" si="940"/>
        <v>546.21199999999999</v>
      </c>
      <c r="H15044" s="2">
        <f t="shared" si="94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tr">
        <f t="shared" si="943"/>
        <v>loss</v>
      </c>
      <c r="P15044" s="2" t="s">
        <v>17</v>
      </c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942"/>
        <v>concerning</v>
      </c>
      <c r="F15045" s="2">
        <v>0.36</v>
      </c>
      <c r="G15045" s="2">
        <f t="shared" si="940"/>
        <v>206.316</v>
      </c>
      <c r="H15045" s="2">
        <f t="shared" si="94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tr">
        <f t="shared" si="943"/>
        <v>loss</v>
      </c>
      <c r="P15045" s="2" t="s">
        <v>28</v>
      </c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942"/>
        <v>Good Sales</v>
      </c>
      <c r="F15046" s="2">
        <v>0.23</v>
      </c>
      <c r="G15046" s="2">
        <f t="shared" si="940"/>
        <v>1010.0518999999999</v>
      </c>
      <c r="H15046" s="2">
        <f t="shared" si="94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tr">
        <f t="shared" si="943"/>
        <v>loss</v>
      </c>
      <c r="P15046" s="2" t="s">
        <v>39</v>
      </c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942"/>
        <v>concerning</v>
      </c>
      <c r="F15047" s="2">
        <v>0.23</v>
      </c>
      <c r="G15047" s="2">
        <f t="shared" si="940"/>
        <v>176.86540000000002</v>
      </c>
      <c r="H15047" s="2">
        <f t="shared" si="94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tr">
        <f t="shared" si="943"/>
        <v>loss</v>
      </c>
      <c r="P15047" s="2" t="s">
        <v>23</v>
      </c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942"/>
        <v>Good Sales</v>
      </c>
      <c r="F15048" s="2">
        <v>0.01</v>
      </c>
      <c r="G15048" s="2">
        <f t="shared" si="940"/>
        <v>29.7821</v>
      </c>
      <c r="H15048" s="2">
        <f t="shared" si="94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tr">
        <f t="shared" si="943"/>
        <v>loss</v>
      </c>
      <c r="P15048" s="2" t="s">
        <v>34</v>
      </c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942"/>
        <v>concerning</v>
      </c>
      <c r="F15049" s="2">
        <v>0.16</v>
      </c>
      <c r="G15049" s="2">
        <f t="shared" si="940"/>
        <v>42.143999999999998</v>
      </c>
      <c r="H15049" s="2">
        <f t="shared" si="94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tr">
        <f t="shared" si="943"/>
        <v>loss</v>
      </c>
      <c r="P15049" s="2" t="s">
        <v>34</v>
      </c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942"/>
        <v>Good Sales</v>
      </c>
      <c r="F15050" s="2">
        <v>0</v>
      </c>
      <c r="G15050" s="2">
        <f t="shared" si="940"/>
        <v>0</v>
      </c>
      <c r="H15050" s="2">
        <f t="shared" si="94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tr">
        <f t="shared" si="943"/>
        <v>loss</v>
      </c>
      <c r="P15050" s="2" t="s">
        <v>28</v>
      </c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942"/>
        <v>Good Sales</v>
      </c>
      <c r="F15051" s="2">
        <v>0.46</v>
      </c>
      <c r="G15051" s="2">
        <f t="shared" si="940"/>
        <v>383.4744</v>
      </c>
      <c r="H15051" s="2">
        <f t="shared" si="94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tr">
        <f t="shared" si="943"/>
        <v>loss</v>
      </c>
      <c r="P15051" s="2" t="s">
        <v>34</v>
      </c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942"/>
        <v>Good Sales</v>
      </c>
      <c r="F15052" s="2">
        <v>0.15</v>
      </c>
      <c r="G15052" s="2">
        <f t="shared" si="940"/>
        <v>733.71749999999997</v>
      </c>
      <c r="H15052" s="2">
        <f t="shared" si="94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tr">
        <f t="shared" si="943"/>
        <v>loss</v>
      </c>
      <c r="P15052" s="2" t="s">
        <v>34</v>
      </c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942"/>
        <v>concerning</v>
      </c>
      <c r="F15053" s="2">
        <v>0.09</v>
      </c>
      <c r="G15053" s="2">
        <f t="shared" si="940"/>
        <v>14.301</v>
      </c>
      <c r="H15053" s="2">
        <f t="shared" si="94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tr">
        <f t="shared" si="943"/>
        <v>loss</v>
      </c>
      <c r="P15053" s="2" t="s">
        <v>23</v>
      </c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942"/>
        <v>Good Sales</v>
      </c>
      <c r="F15054" s="2">
        <v>0.05</v>
      </c>
      <c r="G15054" s="2">
        <f t="shared" si="940"/>
        <v>91.337000000000003</v>
      </c>
      <c r="H15054" s="2">
        <f t="shared" si="94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tr">
        <f t="shared" si="943"/>
        <v>loss</v>
      </c>
      <c r="P15054" s="2" t="s">
        <v>28</v>
      </c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942"/>
        <v>Good Sales</v>
      </c>
      <c r="F15055" s="2">
        <v>0.02</v>
      </c>
      <c r="G15055" s="2">
        <f t="shared" si="940"/>
        <v>31.672000000000001</v>
      </c>
      <c r="H15055" s="2">
        <f t="shared" si="94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tr">
        <f t="shared" si="943"/>
        <v>loss</v>
      </c>
      <c r="P15055" s="2" t="s">
        <v>23</v>
      </c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942"/>
        <v>Good Sales</v>
      </c>
      <c r="F15056" s="2">
        <v>0.44</v>
      </c>
      <c r="G15056" s="2">
        <f t="shared" si="940"/>
        <v>1461.2972</v>
      </c>
      <c r="H15056" s="2">
        <f t="shared" si="94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tr">
        <f t="shared" si="943"/>
        <v>loss</v>
      </c>
      <c r="P15056" s="2" t="s">
        <v>48</v>
      </c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942"/>
        <v>concerning</v>
      </c>
      <c r="F15057" s="2">
        <v>0.08</v>
      </c>
      <c r="G15057" s="2">
        <f t="shared" si="940"/>
        <v>30.1</v>
      </c>
      <c r="H15057" s="2">
        <f t="shared" si="94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tr">
        <f t="shared" si="943"/>
        <v>loss</v>
      </c>
      <c r="P15057" s="2" t="s">
        <v>39</v>
      </c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942"/>
        <v>Good Sales</v>
      </c>
      <c r="F15058" s="2">
        <v>0.31</v>
      </c>
      <c r="G15058" s="2">
        <f t="shared" si="940"/>
        <v>1262.3293000000001</v>
      </c>
      <c r="H15058" s="2">
        <f t="shared" si="94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tr">
        <f t="shared" si="943"/>
        <v>profit</v>
      </c>
      <c r="P15058" s="2" t="s">
        <v>17</v>
      </c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942"/>
        <v>Good Sales</v>
      </c>
      <c r="F15059" s="2">
        <v>0.33</v>
      </c>
      <c r="G15059" s="2">
        <f t="shared" si="940"/>
        <v>787.37009999999998</v>
      </c>
      <c r="H15059" s="2">
        <f t="shared" si="94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tr">
        <f t="shared" si="943"/>
        <v>loss</v>
      </c>
      <c r="P15059" s="2" t="s">
        <v>48</v>
      </c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942"/>
        <v>Good Sales</v>
      </c>
      <c r="F15060" s="2">
        <v>0.16</v>
      </c>
      <c r="G15060" s="2">
        <f t="shared" si="940"/>
        <v>370.9744</v>
      </c>
      <c r="H15060" s="2">
        <f t="shared" si="94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tr">
        <f t="shared" si="943"/>
        <v>loss</v>
      </c>
      <c r="P15060" s="2" t="s">
        <v>17</v>
      </c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942"/>
        <v>Good Sales</v>
      </c>
      <c r="F15061" s="2">
        <v>0.42</v>
      </c>
      <c r="G15061" s="2">
        <f t="shared" si="940"/>
        <v>508.73339999999996</v>
      </c>
      <c r="H15061" s="2">
        <f t="shared" si="94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tr">
        <f t="shared" si="943"/>
        <v>loss</v>
      </c>
      <c r="P15061" s="2" t="s">
        <v>28</v>
      </c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942"/>
        <v>Good Sales</v>
      </c>
      <c r="F15062" s="2">
        <v>0.11</v>
      </c>
      <c r="G15062" s="2">
        <f t="shared" si="940"/>
        <v>275.13530000000003</v>
      </c>
      <c r="H15062" s="2">
        <f t="shared" si="94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tr">
        <f t="shared" si="943"/>
        <v>loss</v>
      </c>
      <c r="P15062" s="2" t="s">
        <v>23</v>
      </c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942"/>
        <v>Good Sales</v>
      </c>
      <c r="F15063" s="2">
        <v>0.04</v>
      </c>
      <c r="G15063" s="2">
        <f t="shared" si="940"/>
        <v>75.3232</v>
      </c>
      <c r="H15063" s="2">
        <f t="shared" si="94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tr">
        <f t="shared" si="943"/>
        <v>loss</v>
      </c>
      <c r="P15063" s="2" t="s">
        <v>23</v>
      </c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942"/>
        <v>Good Sales</v>
      </c>
      <c r="F15064" s="2">
        <v>0.03</v>
      </c>
      <c r="G15064" s="2">
        <f t="shared" si="940"/>
        <v>39.0351</v>
      </c>
      <c r="H15064" s="2">
        <f t="shared" si="94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tr">
        <f t="shared" si="943"/>
        <v>loss</v>
      </c>
      <c r="P15064" s="2" t="s">
        <v>17</v>
      </c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942"/>
        <v>Good Sales</v>
      </c>
      <c r="F15065" s="2">
        <v>0.15</v>
      </c>
      <c r="G15065" s="2">
        <f t="shared" si="940"/>
        <v>138.97049999999999</v>
      </c>
      <c r="H15065" s="2">
        <f t="shared" si="94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tr">
        <f t="shared" si="943"/>
        <v>loss</v>
      </c>
      <c r="P15065" s="2" t="s">
        <v>23</v>
      </c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942"/>
        <v>Good Sales</v>
      </c>
      <c r="F15066" s="2">
        <v>0.23</v>
      </c>
      <c r="G15066" s="2">
        <f t="shared" si="940"/>
        <v>843.83320000000003</v>
      </c>
      <c r="H15066" s="2">
        <f t="shared" si="94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tr">
        <f t="shared" si="943"/>
        <v>loss</v>
      </c>
      <c r="P15066" s="2" t="s">
        <v>48</v>
      </c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942"/>
        <v>concerning</v>
      </c>
      <c r="F15067" s="2">
        <v>0.31</v>
      </c>
      <c r="G15067" s="2">
        <f t="shared" si="940"/>
        <v>246.76310000000001</v>
      </c>
      <c r="H15067" s="2">
        <f t="shared" si="94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tr">
        <f t="shared" si="943"/>
        <v>loss</v>
      </c>
      <c r="P15067" s="2" t="s">
        <v>39</v>
      </c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942"/>
        <v>Good Sales</v>
      </c>
      <c r="F15068" s="2">
        <v>0.36</v>
      </c>
      <c r="G15068" s="2">
        <f t="shared" si="940"/>
        <v>332.31959999999998</v>
      </c>
      <c r="H15068" s="2">
        <f t="shared" si="94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tr">
        <f t="shared" si="943"/>
        <v>loss</v>
      </c>
      <c r="P15068" s="2" t="s">
        <v>48</v>
      </c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942"/>
        <v>Good Sales</v>
      </c>
      <c r="F15069" s="2">
        <v>0.09</v>
      </c>
      <c r="G15069" s="2">
        <f t="shared" si="940"/>
        <v>263.48849999999999</v>
      </c>
      <c r="H15069" s="2">
        <f t="shared" si="94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tr">
        <f t="shared" si="943"/>
        <v>loss</v>
      </c>
      <c r="P15069" s="2" t="s">
        <v>23</v>
      </c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942"/>
        <v>Good Sales</v>
      </c>
      <c r="F15070" s="2">
        <v>0.34</v>
      </c>
      <c r="G15070" s="2">
        <f t="shared" si="940"/>
        <v>410.64520000000005</v>
      </c>
      <c r="H15070" s="2">
        <f t="shared" si="94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tr">
        <f t="shared" si="943"/>
        <v>loss</v>
      </c>
      <c r="P15070" s="2" t="s">
        <v>34</v>
      </c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942"/>
        <v>Good Sales</v>
      </c>
      <c r="F15071" s="2">
        <v>0.09</v>
      </c>
      <c r="G15071" s="2">
        <f t="shared" si="940"/>
        <v>211.58459999999999</v>
      </c>
      <c r="H15071" s="2">
        <f t="shared" si="94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tr">
        <f t="shared" si="943"/>
        <v>loss</v>
      </c>
      <c r="P15071" s="2" t="s">
        <v>23</v>
      </c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942"/>
        <v>Good Sales</v>
      </c>
      <c r="F15072" s="2">
        <v>0.5</v>
      </c>
      <c r="G15072" s="2">
        <f t="shared" si="940"/>
        <v>1404.65</v>
      </c>
      <c r="H15072" s="2">
        <f t="shared" si="94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tr">
        <f t="shared" si="943"/>
        <v>loss</v>
      </c>
      <c r="P15072" s="2" t="s">
        <v>23</v>
      </c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942"/>
        <v>Good Sales</v>
      </c>
      <c r="F15073" s="2">
        <v>0.48</v>
      </c>
      <c r="G15073" s="2">
        <f t="shared" si="940"/>
        <v>693.46079999999995</v>
      </c>
      <c r="H15073" s="2">
        <f t="shared" si="94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tr">
        <f t="shared" si="943"/>
        <v>loss</v>
      </c>
      <c r="P15073" s="2" t="s">
        <v>34</v>
      </c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942"/>
        <v>Good Sales</v>
      </c>
      <c r="F15074" s="2">
        <v>0.05</v>
      </c>
      <c r="G15074" s="2">
        <f t="shared" si="940"/>
        <v>89.171000000000006</v>
      </c>
      <c r="H15074" s="2">
        <f t="shared" si="94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tr">
        <f t="shared" si="943"/>
        <v>loss</v>
      </c>
      <c r="P15074" s="2" t="s">
        <v>48</v>
      </c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942"/>
        <v>Good Sales</v>
      </c>
      <c r="F15075" s="2">
        <v>0.33</v>
      </c>
      <c r="G15075" s="2">
        <f t="shared" si="940"/>
        <v>372.9033</v>
      </c>
      <c r="H15075" s="2">
        <f t="shared" si="94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tr">
        <f t="shared" si="943"/>
        <v>loss</v>
      </c>
      <c r="P15075" s="2" t="s">
        <v>34</v>
      </c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942"/>
        <v>Good Sales</v>
      </c>
      <c r="F15076" s="2">
        <v>0.45</v>
      </c>
      <c r="G15076" s="2">
        <f t="shared" si="940"/>
        <v>1060.2360000000001</v>
      </c>
      <c r="H15076" s="2">
        <f t="shared" si="94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tr">
        <f t="shared" si="943"/>
        <v>loss</v>
      </c>
      <c r="P15076" s="2" t="s">
        <v>48</v>
      </c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942"/>
        <v>Good Sales</v>
      </c>
      <c r="F15077" s="2">
        <v>0.04</v>
      </c>
      <c r="G15077" s="2">
        <f t="shared" si="940"/>
        <v>198.5104</v>
      </c>
      <c r="H15077" s="2">
        <f t="shared" si="94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tr">
        <f t="shared" si="943"/>
        <v>loss</v>
      </c>
      <c r="P15077" s="2" t="s">
        <v>48</v>
      </c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942"/>
        <v>Good Sales</v>
      </c>
      <c r="F15078" s="2">
        <v>0.06</v>
      </c>
      <c r="G15078" s="2">
        <f t="shared" si="940"/>
        <v>112.6374</v>
      </c>
      <c r="H15078" s="2">
        <f t="shared" si="94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tr">
        <f t="shared" si="943"/>
        <v>loss</v>
      </c>
      <c r="P15078" s="2" t="s">
        <v>39</v>
      </c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942"/>
        <v>Good Sales</v>
      </c>
      <c r="F15079" s="2">
        <v>0.17</v>
      </c>
      <c r="G15079" s="2">
        <f t="shared" si="940"/>
        <v>561.22440000000006</v>
      </c>
      <c r="H15079" s="2">
        <f t="shared" si="94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tr">
        <f t="shared" si="943"/>
        <v>loss</v>
      </c>
      <c r="P15079" s="2" t="s">
        <v>39</v>
      </c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942"/>
        <v>Good Sales</v>
      </c>
      <c r="F15080" s="2">
        <v>0.05</v>
      </c>
      <c r="G15080" s="2">
        <f t="shared" si="940"/>
        <v>160.79400000000001</v>
      </c>
      <c r="H15080" s="2">
        <f t="shared" si="94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tr">
        <f t="shared" si="943"/>
        <v>loss</v>
      </c>
      <c r="P15080" s="2" t="s">
        <v>39</v>
      </c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942"/>
        <v>Good Sales</v>
      </c>
      <c r="F15081" s="2">
        <v>0.44</v>
      </c>
      <c r="G15081" s="2">
        <f t="shared" si="940"/>
        <v>1739.6544000000001</v>
      </c>
      <c r="H15081" s="2">
        <f t="shared" si="94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tr">
        <f t="shared" si="943"/>
        <v>loss</v>
      </c>
      <c r="P15081" s="2" t="s">
        <v>34</v>
      </c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942"/>
        <v>Good Sales</v>
      </c>
      <c r="F15082" s="2">
        <v>0.44</v>
      </c>
      <c r="G15082" s="2">
        <f t="shared" si="940"/>
        <v>1578.896</v>
      </c>
      <c r="H15082" s="2">
        <f t="shared" si="94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tr">
        <f t="shared" si="943"/>
        <v>loss</v>
      </c>
      <c r="P15082" s="2" t="s">
        <v>34</v>
      </c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942"/>
        <v>concerning</v>
      </c>
      <c r="F15083" s="2">
        <v>0.47</v>
      </c>
      <c r="G15083" s="2">
        <f t="shared" si="940"/>
        <v>74.128399999999999</v>
      </c>
      <c r="H15083" s="2">
        <f t="shared" si="94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tr">
        <f t="shared" si="943"/>
        <v>loss</v>
      </c>
      <c r="P15083" s="2" t="s">
        <v>17</v>
      </c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942"/>
        <v>Good Sales</v>
      </c>
      <c r="F15084" s="2">
        <v>0.1</v>
      </c>
      <c r="G15084" s="2">
        <f t="shared" si="940"/>
        <v>161.51600000000002</v>
      </c>
      <c r="H15084" s="2">
        <f t="shared" si="94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tr">
        <f t="shared" si="943"/>
        <v>loss</v>
      </c>
      <c r="P15084" s="2" t="s">
        <v>48</v>
      </c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942"/>
        <v>Good Sales</v>
      </c>
      <c r="F15085" s="2">
        <v>0.02</v>
      </c>
      <c r="G15085" s="2">
        <f t="shared" si="940"/>
        <v>87.282800000000009</v>
      </c>
      <c r="H15085" s="2">
        <f t="shared" si="94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tr">
        <f t="shared" si="943"/>
        <v>loss</v>
      </c>
      <c r="P15085" s="2" t="s">
        <v>48</v>
      </c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942"/>
        <v>Good Sales</v>
      </c>
      <c r="F15086" s="2">
        <v>0.22</v>
      </c>
      <c r="G15086" s="2">
        <f t="shared" si="940"/>
        <v>603.63600000000008</v>
      </c>
      <c r="H15086" s="2">
        <f t="shared" si="94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tr">
        <f t="shared" si="943"/>
        <v>loss</v>
      </c>
      <c r="P15086" s="2" t="s">
        <v>39</v>
      </c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942"/>
        <v>concerning</v>
      </c>
      <c r="F15087" s="2">
        <v>0.44</v>
      </c>
      <c r="G15087" s="2">
        <f t="shared" si="940"/>
        <v>268.70800000000003</v>
      </c>
      <c r="H15087" s="2">
        <f t="shared" si="94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tr">
        <f t="shared" si="943"/>
        <v>loss</v>
      </c>
      <c r="P15087" s="2" t="s">
        <v>23</v>
      </c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942"/>
        <v>Good Sales</v>
      </c>
      <c r="F15088" s="2">
        <v>0.32</v>
      </c>
      <c r="G15088" s="2">
        <f t="shared" si="940"/>
        <v>464.98239999999998</v>
      </c>
      <c r="H15088" s="2">
        <f t="shared" si="94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tr">
        <f t="shared" si="943"/>
        <v>loss</v>
      </c>
      <c r="P15088" s="2" t="s">
        <v>34</v>
      </c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942"/>
        <v>Good Sales</v>
      </c>
      <c r="F15089" s="2">
        <v>0.5</v>
      </c>
      <c r="G15089" s="2">
        <f t="shared" si="940"/>
        <v>744.29499999999996</v>
      </c>
      <c r="H15089" s="2">
        <f t="shared" si="94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tr">
        <f t="shared" si="943"/>
        <v>loss</v>
      </c>
      <c r="P15089" s="2" t="s">
        <v>39</v>
      </c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942"/>
        <v>Good Sales</v>
      </c>
      <c r="F15090" s="2">
        <v>0.45</v>
      </c>
      <c r="G15090" s="2">
        <f t="shared" si="940"/>
        <v>1970.3564999999999</v>
      </c>
      <c r="H15090" s="2">
        <f t="shared" si="94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tr">
        <f t="shared" si="943"/>
        <v>loss</v>
      </c>
      <c r="P15090" s="2" t="s">
        <v>34</v>
      </c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942"/>
        <v>Good Sales</v>
      </c>
      <c r="F15091" s="2">
        <v>0.2</v>
      </c>
      <c r="G15091" s="2">
        <f t="shared" si="940"/>
        <v>562.33400000000006</v>
      </c>
      <c r="H15091" s="2">
        <f t="shared" si="94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tr">
        <f t="shared" si="943"/>
        <v>loss</v>
      </c>
      <c r="P15091" s="2" t="s">
        <v>23</v>
      </c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942"/>
        <v>Good Sales</v>
      </c>
      <c r="F15092" s="2">
        <v>0.02</v>
      </c>
      <c r="G15092" s="2">
        <f t="shared" si="940"/>
        <v>61.6158</v>
      </c>
      <c r="H15092" s="2">
        <f t="shared" si="94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tr">
        <f t="shared" si="943"/>
        <v>profit</v>
      </c>
      <c r="P15092" s="2" t="s">
        <v>34</v>
      </c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942"/>
        <v>Good Sales</v>
      </c>
      <c r="F15093" s="2">
        <v>0</v>
      </c>
      <c r="G15093" s="2">
        <f t="shared" si="940"/>
        <v>0</v>
      </c>
      <c r="H15093" s="2">
        <f t="shared" si="94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tr">
        <f t="shared" si="943"/>
        <v>loss</v>
      </c>
      <c r="P15093" s="2" t="s">
        <v>48</v>
      </c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942"/>
        <v>concerning</v>
      </c>
      <c r="F15094" s="2">
        <v>0.32</v>
      </c>
      <c r="G15094" s="2">
        <f t="shared" si="940"/>
        <v>126.5664</v>
      </c>
      <c r="H15094" s="2">
        <f t="shared" si="94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tr">
        <f t="shared" si="943"/>
        <v>loss</v>
      </c>
      <c r="P15094" s="2" t="s">
        <v>34</v>
      </c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942"/>
        <v>concerning</v>
      </c>
      <c r="F15095" s="2">
        <v>0.46</v>
      </c>
      <c r="G15095" s="2">
        <f t="shared" si="940"/>
        <v>215.61120000000003</v>
      </c>
      <c r="H15095" s="2">
        <f t="shared" si="94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tr">
        <f t="shared" si="943"/>
        <v>loss</v>
      </c>
      <c r="P15095" s="2" t="s">
        <v>34</v>
      </c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942"/>
        <v>Good Sales</v>
      </c>
      <c r="F15096" s="2">
        <v>0.22</v>
      </c>
      <c r="G15096" s="2">
        <f t="shared" si="940"/>
        <v>475.17140000000001</v>
      </c>
      <c r="H15096" s="2">
        <f t="shared" si="94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tr">
        <f t="shared" si="943"/>
        <v>loss</v>
      </c>
      <c r="P15096" s="2" t="s">
        <v>48</v>
      </c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942"/>
        <v>Good Sales</v>
      </c>
      <c r="F15097" s="2">
        <v>0.44</v>
      </c>
      <c r="G15097" s="2">
        <f t="shared" si="940"/>
        <v>426.67680000000001</v>
      </c>
      <c r="H15097" s="2">
        <f t="shared" si="94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tr">
        <f t="shared" si="943"/>
        <v>loss</v>
      </c>
      <c r="P15097" s="2" t="s">
        <v>23</v>
      </c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942"/>
        <v>concerning</v>
      </c>
      <c r="F15098" s="2">
        <v>0.28000000000000003</v>
      </c>
      <c r="G15098" s="2">
        <f t="shared" si="940"/>
        <v>171.04920000000001</v>
      </c>
      <c r="H15098" s="2">
        <f t="shared" si="94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tr">
        <f t="shared" si="943"/>
        <v>loss</v>
      </c>
      <c r="P15098" s="2" t="s">
        <v>23</v>
      </c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942"/>
        <v>Good Sales</v>
      </c>
      <c r="F15099" s="2">
        <v>0.05</v>
      </c>
      <c r="G15099" s="2">
        <f t="shared" si="940"/>
        <v>69.249499999999998</v>
      </c>
      <c r="H15099" s="2">
        <f t="shared" si="94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tr">
        <f t="shared" si="943"/>
        <v>loss</v>
      </c>
      <c r="P15099" s="2" t="s">
        <v>17</v>
      </c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942"/>
        <v>Good Sales</v>
      </c>
      <c r="F15100" s="2">
        <v>0.4</v>
      </c>
      <c r="G15100" s="2">
        <f t="shared" si="940"/>
        <v>1494.4120000000003</v>
      </c>
      <c r="H15100" s="2">
        <f t="shared" si="94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tr">
        <f t="shared" si="943"/>
        <v>profit</v>
      </c>
      <c r="P15100" s="2" t="s">
        <v>48</v>
      </c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942"/>
        <v>concerning</v>
      </c>
      <c r="F15101" s="2">
        <v>0.25</v>
      </c>
      <c r="G15101" s="2">
        <f t="shared" si="940"/>
        <v>114.44750000000001</v>
      </c>
      <c r="H15101" s="2">
        <f t="shared" si="94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tr">
        <f t="shared" si="943"/>
        <v>loss</v>
      </c>
      <c r="P15101" s="2" t="s">
        <v>34</v>
      </c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942"/>
        <v>Good Sales</v>
      </c>
      <c r="F15102" s="2">
        <v>0.03</v>
      </c>
      <c r="G15102" s="2">
        <f t="shared" si="940"/>
        <v>68.889299999999992</v>
      </c>
      <c r="H15102" s="2">
        <f t="shared" si="94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tr">
        <f t="shared" si="943"/>
        <v>loss</v>
      </c>
      <c r="P15102" s="2" t="s">
        <v>34</v>
      </c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942"/>
        <v>Good Sales</v>
      </c>
      <c r="F15103" s="2">
        <v>0.41</v>
      </c>
      <c r="G15103" s="2">
        <f t="shared" si="940"/>
        <v>1700.6102999999998</v>
      </c>
      <c r="H15103" s="2">
        <f t="shared" si="94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tr">
        <f t="shared" si="943"/>
        <v>profit</v>
      </c>
      <c r="P15103" s="2" t="s">
        <v>34</v>
      </c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942"/>
        <v>Good Sales</v>
      </c>
      <c r="F15104" s="2">
        <v>0.38</v>
      </c>
      <c r="G15104" s="2">
        <f t="shared" si="940"/>
        <v>536.87540000000001</v>
      </c>
      <c r="H15104" s="2">
        <f t="shared" si="94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tr">
        <f t="shared" si="943"/>
        <v>loss</v>
      </c>
      <c r="P15104" s="2" t="s">
        <v>34</v>
      </c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942"/>
        <v>Good Sales</v>
      </c>
      <c r="F15105" s="2">
        <v>0.23</v>
      </c>
      <c r="G15105" s="2">
        <f t="shared" si="940"/>
        <v>363.21140000000003</v>
      </c>
      <c r="H15105" s="2">
        <f t="shared" si="94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tr">
        <f t="shared" si="943"/>
        <v>loss</v>
      </c>
      <c r="P15105" s="2" t="s">
        <v>34</v>
      </c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942"/>
        <v>Good Sales</v>
      </c>
      <c r="F15106" s="2">
        <v>0.01</v>
      </c>
      <c r="G15106" s="2">
        <f t="shared" ref="G15106:G15169" si="944">D15106*F15106</f>
        <v>44.3262</v>
      </c>
      <c r="H15106" s="2">
        <f t="shared" ref="H15106:H15169" si="945">D15106-G15106</f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tr">
        <f t="shared" si="943"/>
        <v>profit</v>
      </c>
      <c r="P15106" s="2" t="s">
        <v>48</v>
      </c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946">IF(D15107&gt;800,"Good Sales","concerning")</f>
        <v>Good Sales</v>
      </c>
      <c r="F15107" s="2">
        <v>0.17</v>
      </c>
      <c r="G15107" s="2">
        <f t="shared" si="944"/>
        <v>558.45339999999999</v>
      </c>
      <c r="H15107" s="2">
        <f t="shared" si="945"/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tr">
        <f t="shared" ref="O15107:O15170" si="947">IF(N15107&gt;800,"profit","loss")</f>
        <v>profit</v>
      </c>
      <c r="P15107" s="2" t="s">
        <v>17</v>
      </c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946"/>
        <v>Good Sales</v>
      </c>
      <c r="F15108" s="2">
        <v>0.22</v>
      </c>
      <c r="G15108" s="2">
        <f t="shared" si="944"/>
        <v>881.93380000000002</v>
      </c>
      <c r="H15108" s="2">
        <f t="shared" si="945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tr">
        <f t="shared" si="947"/>
        <v>loss</v>
      </c>
      <c r="P15108" s="2" t="s">
        <v>48</v>
      </c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946"/>
        <v>Good Sales</v>
      </c>
      <c r="F15109" s="2">
        <v>0.08</v>
      </c>
      <c r="G15109" s="2">
        <f t="shared" si="944"/>
        <v>121.36799999999999</v>
      </c>
      <c r="H15109" s="2">
        <f t="shared" si="945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tr">
        <f t="shared" si="947"/>
        <v>loss</v>
      </c>
      <c r="P15109" s="2" t="s">
        <v>48</v>
      </c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946"/>
        <v>Good Sales</v>
      </c>
      <c r="F15110" s="2">
        <v>0.08</v>
      </c>
      <c r="G15110" s="2">
        <f t="shared" si="944"/>
        <v>398.73760000000004</v>
      </c>
      <c r="H15110" s="2">
        <f t="shared" si="945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tr">
        <f t="shared" si="947"/>
        <v>loss</v>
      </c>
      <c r="P15110" s="2" t="s">
        <v>23</v>
      </c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946"/>
        <v>concerning</v>
      </c>
      <c r="F15111" s="2">
        <v>0.08</v>
      </c>
      <c r="G15111" s="2">
        <f t="shared" si="944"/>
        <v>63.231200000000001</v>
      </c>
      <c r="H15111" s="2">
        <f t="shared" si="945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tr">
        <f t="shared" si="947"/>
        <v>loss</v>
      </c>
      <c r="P15111" s="2" t="s">
        <v>39</v>
      </c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946"/>
        <v>Good Sales</v>
      </c>
      <c r="F15112" s="2">
        <v>0.19</v>
      </c>
      <c r="G15112" s="2">
        <f t="shared" si="944"/>
        <v>914.56309999999996</v>
      </c>
      <c r="H15112" s="2">
        <f t="shared" si="945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tr">
        <f t="shared" si="947"/>
        <v>profit</v>
      </c>
      <c r="P15112" s="2" t="s">
        <v>34</v>
      </c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946"/>
        <v>Good Sales</v>
      </c>
      <c r="F15113" s="2">
        <v>0.41</v>
      </c>
      <c r="G15113" s="2">
        <f t="shared" si="944"/>
        <v>1853.3189</v>
      </c>
      <c r="H15113" s="2">
        <f t="shared" si="945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tr">
        <f t="shared" si="947"/>
        <v>profit</v>
      </c>
      <c r="P15113" s="2" t="s">
        <v>23</v>
      </c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946"/>
        <v>Good Sales</v>
      </c>
      <c r="F15114" s="2">
        <v>0.38</v>
      </c>
      <c r="G15114" s="2">
        <f t="shared" si="944"/>
        <v>1065.6264000000001</v>
      </c>
      <c r="H15114" s="2">
        <f t="shared" si="945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tr">
        <f t="shared" si="947"/>
        <v>loss</v>
      </c>
      <c r="P15114" s="2" t="s">
        <v>34</v>
      </c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946"/>
        <v>Good Sales</v>
      </c>
      <c r="F15115" s="2">
        <v>0.01</v>
      </c>
      <c r="G15115" s="2">
        <f t="shared" si="944"/>
        <v>29.679499999999997</v>
      </c>
      <c r="H15115" s="2">
        <f t="shared" si="945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tr">
        <f t="shared" si="947"/>
        <v>loss</v>
      </c>
      <c r="P15115" s="2" t="s">
        <v>28</v>
      </c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946"/>
        <v>Good Sales</v>
      </c>
      <c r="F15116" s="2">
        <v>0</v>
      </c>
      <c r="G15116" s="2">
        <f t="shared" si="944"/>
        <v>0</v>
      </c>
      <c r="H15116" s="2">
        <f t="shared" si="945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tr">
        <f t="shared" si="947"/>
        <v>loss</v>
      </c>
      <c r="P15116" s="2" t="s">
        <v>34</v>
      </c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946"/>
        <v>Good Sales</v>
      </c>
      <c r="F15117" s="2">
        <v>0.04</v>
      </c>
      <c r="G15117" s="2">
        <f t="shared" si="944"/>
        <v>64.129199999999997</v>
      </c>
      <c r="H15117" s="2">
        <f t="shared" si="945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tr">
        <f t="shared" si="947"/>
        <v>loss</v>
      </c>
      <c r="P15117" s="2" t="s">
        <v>17</v>
      </c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946"/>
        <v>Good Sales</v>
      </c>
      <c r="F15118" s="2">
        <v>0.23</v>
      </c>
      <c r="G15118" s="2">
        <f t="shared" si="944"/>
        <v>617.45799999999997</v>
      </c>
      <c r="H15118" s="2">
        <f t="shared" si="945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tr">
        <f t="shared" si="947"/>
        <v>loss</v>
      </c>
      <c r="P15118" s="2" t="s">
        <v>48</v>
      </c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946"/>
        <v>Good Sales</v>
      </c>
      <c r="F15119" s="2">
        <v>0.44</v>
      </c>
      <c r="G15119" s="2">
        <f t="shared" si="944"/>
        <v>1989.5216000000003</v>
      </c>
      <c r="H15119" s="2">
        <f t="shared" si="945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tr">
        <f t="shared" si="947"/>
        <v>loss</v>
      </c>
      <c r="P15119" s="2" t="s">
        <v>17</v>
      </c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946"/>
        <v>concerning</v>
      </c>
      <c r="F15120" s="2">
        <v>0.09</v>
      </c>
      <c r="G15120" s="2">
        <f t="shared" si="944"/>
        <v>39.097799999999999</v>
      </c>
      <c r="H15120" s="2">
        <f t="shared" si="945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tr">
        <f t="shared" si="947"/>
        <v>loss</v>
      </c>
      <c r="P15120" s="2" t="s">
        <v>28</v>
      </c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946"/>
        <v>Good Sales</v>
      </c>
      <c r="F15121" s="2">
        <v>0.24</v>
      </c>
      <c r="G15121" s="2">
        <f t="shared" si="944"/>
        <v>1088.9015999999999</v>
      </c>
      <c r="H15121" s="2">
        <f t="shared" si="945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tr">
        <f t="shared" si="947"/>
        <v>profit</v>
      </c>
      <c r="P15121" s="2" t="s">
        <v>34</v>
      </c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946"/>
        <v>Good Sales</v>
      </c>
      <c r="F15122" s="2">
        <v>0.02</v>
      </c>
      <c r="G15122" s="2">
        <f t="shared" si="944"/>
        <v>73.420200000000008</v>
      </c>
      <c r="H15122" s="2">
        <f t="shared" si="945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tr">
        <f t="shared" si="947"/>
        <v>loss</v>
      </c>
      <c r="P15122" s="2" t="s">
        <v>28</v>
      </c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946"/>
        <v>Good Sales</v>
      </c>
      <c r="F15123" s="2">
        <v>0.01</v>
      </c>
      <c r="G15123" s="2">
        <f t="shared" si="944"/>
        <v>38.7224</v>
      </c>
      <c r="H15123" s="2">
        <f t="shared" si="945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tr">
        <f t="shared" si="947"/>
        <v>loss</v>
      </c>
      <c r="P15123" s="2" t="s">
        <v>39</v>
      </c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946"/>
        <v>concerning</v>
      </c>
      <c r="F15124" s="2">
        <v>0</v>
      </c>
      <c r="G15124" s="2">
        <f t="shared" si="944"/>
        <v>0</v>
      </c>
      <c r="H15124" s="2">
        <f t="shared" si="945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tr">
        <f t="shared" si="947"/>
        <v>loss</v>
      </c>
      <c r="P15124" s="2" t="s">
        <v>39</v>
      </c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946"/>
        <v>Good Sales</v>
      </c>
      <c r="F15125" s="2">
        <v>0.37</v>
      </c>
      <c r="G15125" s="2">
        <f t="shared" si="944"/>
        <v>377.40370000000001</v>
      </c>
      <c r="H15125" s="2">
        <f t="shared" si="945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tr">
        <f t="shared" si="947"/>
        <v>loss</v>
      </c>
      <c r="P15125" s="2" t="s">
        <v>28</v>
      </c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946"/>
        <v>Good Sales</v>
      </c>
      <c r="F15126" s="2">
        <v>0.01</v>
      </c>
      <c r="G15126" s="2">
        <f t="shared" si="944"/>
        <v>46.337800000000001</v>
      </c>
      <c r="H15126" s="2">
        <f t="shared" si="945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tr">
        <f t="shared" si="947"/>
        <v>profit</v>
      </c>
      <c r="P15126" s="2" t="s">
        <v>28</v>
      </c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946"/>
        <v>concerning</v>
      </c>
      <c r="F15127" s="2">
        <v>0.14000000000000001</v>
      </c>
      <c r="G15127" s="2">
        <f t="shared" si="944"/>
        <v>99.099000000000018</v>
      </c>
      <c r="H15127" s="2">
        <f t="shared" si="945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tr">
        <f t="shared" si="947"/>
        <v>loss</v>
      </c>
      <c r="P15127" s="2" t="s">
        <v>34</v>
      </c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946"/>
        <v>Good Sales</v>
      </c>
      <c r="F15128" s="2">
        <v>0.32</v>
      </c>
      <c r="G15128" s="2">
        <f t="shared" si="944"/>
        <v>1021.696</v>
      </c>
      <c r="H15128" s="2">
        <f t="shared" si="945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tr">
        <f t="shared" si="947"/>
        <v>loss</v>
      </c>
      <c r="P15128" s="2" t="s">
        <v>17</v>
      </c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946"/>
        <v>Good Sales</v>
      </c>
      <c r="F15129" s="2">
        <v>0.31</v>
      </c>
      <c r="G15129" s="2">
        <f t="shared" si="944"/>
        <v>1219.9088999999999</v>
      </c>
      <c r="H15129" s="2">
        <f t="shared" si="945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tr">
        <f t="shared" si="947"/>
        <v>profit</v>
      </c>
      <c r="P15129" s="2" t="s">
        <v>34</v>
      </c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946"/>
        <v>Good Sales</v>
      </c>
      <c r="F15130" s="2">
        <v>0.03</v>
      </c>
      <c r="G15130" s="2">
        <f t="shared" si="944"/>
        <v>36.998399999999997</v>
      </c>
      <c r="H15130" s="2">
        <f t="shared" si="945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tr">
        <f t="shared" si="947"/>
        <v>loss</v>
      </c>
      <c r="P15130" s="2" t="s">
        <v>28</v>
      </c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946"/>
        <v>Good Sales</v>
      </c>
      <c r="F15131" s="2">
        <v>0.13</v>
      </c>
      <c r="G15131" s="2">
        <f t="shared" si="944"/>
        <v>458.12910000000005</v>
      </c>
      <c r="H15131" s="2">
        <f t="shared" si="945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tr">
        <f t="shared" si="947"/>
        <v>loss</v>
      </c>
      <c r="P15131" s="2" t="s">
        <v>48</v>
      </c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946"/>
        <v>concerning</v>
      </c>
      <c r="F15132" s="2">
        <v>0.32</v>
      </c>
      <c r="G15132" s="2">
        <f t="shared" si="944"/>
        <v>134.82239999999999</v>
      </c>
      <c r="H15132" s="2">
        <f t="shared" si="945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tr">
        <f t="shared" si="947"/>
        <v>loss</v>
      </c>
      <c r="P15132" s="2" t="s">
        <v>28</v>
      </c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946"/>
        <v>Good Sales</v>
      </c>
      <c r="F15133" s="2">
        <v>0.2</v>
      </c>
      <c r="G15133" s="2">
        <f t="shared" si="944"/>
        <v>508.79399999999998</v>
      </c>
      <c r="H15133" s="2">
        <f t="shared" si="945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tr">
        <f t="shared" si="947"/>
        <v>loss</v>
      </c>
      <c r="P15133" s="2" t="s">
        <v>39</v>
      </c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946"/>
        <v>Good Sales</v>
      </c>
      <c r="F15134" s="2">
        <v>0.23</v>
      </c>
      <c r="G15134" s="2">
        <f t="shared" si="944"/>
        <v>399.90560000000005</v>
      </c>
      <c r="H15134" s="2">
        <f t="shared" si="945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tr">
        <f t="shared" si="947"/>
        <v>loss</v>
      </c>
      <c r="P15134" s="2" t="s">
        <v>39</v>
      </c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946"/>
        <v>Good Sales</v>
      </c>
      <c r="F15135" s="2">
        <v>0.1</v>
      </c>
      <c r="G15135" s="2">
        <f t="shared" si="944"/>
        <v>326.41399999999999</v>
      </c>
      <c r="H15135" s="2">
        <f t="shared" si="945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tr">
        <f t="shared" si="947"/>
        <v>loss</v>
      </c>
      <c r="P15135" s="2" t="s">
        <v>48</v>
      </c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946"/>
        <v>Good Sales</v>
      </c>
      <c r="F15136" s="2">
        <v>0.02</v>
      </c>
      <c r="G15136" s="2">
        <f t="shared" si="944"/>
        <v>89.122399999999999</v>
      </c>
      <c r="H15136" s="2">
        <f t="shared" si="945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tr">
        <f t="shared" si="947"/>
        <v>profit</v>
      </c>
      <c r="P15136" s="2" t="s">
        <v>23</v>
      </c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946"/>
        <v>concerning</v>
      </c>
      <c r="F15137" s="2">
        <v>0.17</v>
      </c>
      <c r="G15137" s="2">
        <f t="shared" si="944"/>
        <v>121.5347</v>
      </c>
      <c r="H15137" s="2">
        <f t="shared" si="945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tr">
        <f t="shared" si="947"/>
        <v>loss</v>
      </c>
      <c r="P15137" s="2" t="s">
        <v>34</v>
      </c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946"/>
        <v>Good Sales</v>
      </c>
      <c r="F15138" s="2">
        <v>0.34</v>
      </c>
      <c r="G15138" s="2">
        <f t="shared" si="944"/>
        <v>784.21340000000009</v>
      </c>
      <c r="H15138" s="2">
        <f t="shared" si="945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tr">
        <f t="shared" si="947"/>
        <v>loss</v>
      </c>
      <c r="P15138" s="2" t="s">
        <v>23</v>
      </c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946"/>
        <v>Good Sales</v>
      </c>
      <c r="F15139" s="2">
        <v>0.38</v>
      </c>
      <c r="G15139" s="2">
        <f t="shared" si="944"/>
        <v>825.98700000000008</v>
      </c>
      <c r="H15139" s="2">
        <f t="shared" si="945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tr">
        <f t="shared" si="947"/>
        <v>loss</v>
      </c>
      <c r="P15139" s="2" t="s">
        <v>39</v>
      </c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946"/>
        <v>Good Sales</v>
      </c>
      <c r="F15140" s="2">
        <v>0.3</v>
      </c>
      <c r="G15140" s="2">
        <f t="shared" si="944"/>
        <v>505.97999999999996</v>
      </c>
      <c r="H15140" s="2">
        <f t="shared" si="945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tr">
        <f t="shared" si="947"/>
        <v>loss</v>
      </c>
      <c r="P15140" s="2" t="s">
        <v>39</v>
      </c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946"/>
        <v>Good Sales</v>
      </c>
      <c r="F15141" s="2">
        <v>0.2</v>
      </c>
      <c r="G15141" s="2">
        <f t="shared" si="944"/>
        <v>490.56400000000008</v>
      </c>
      <c r="H15141" s="2">
        <f t="shared" si="945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tr">
        <f t="shared" si="947"/>
        <v>loss</v>
      </c>
      <c r="P15141" s="2" t="s">
        <v>17</v>
      </c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946"/>
        <v>Good Sales</v>
      </c>
      <c r="F15142" s="2">
        <v>0.28999999999999998</v>
      </c>
      <c r="G15142" s="2">
        <f t="shared" si="944"/>
        <v>1280.5152999999998</v>
      </c>
      <c r="H15142" s="2">
        <f t="shared" si="945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tr">
        <f t="shared" si="947"/>
        <v>profit</v>
      </c>
      <c r="P15142" s="2" t="s">
        <v>48</v>
      </c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946"/>
        <v>Good Sales</v>
      </c>
      <c r="F15143" s="2">
        <v>0.35</v>
      </c>
      <c r="G15143" s="2">
        <f t="shared" si="944"/>
        <v>1704.8289999999997</v>
      </c>
      <c r="H15143" s="2">
        <f t="shared" si="945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tr">
        <f t="shared" si="947"/>
        <v>profit</v>
      </c>
      <c r="P15143" s="2" t="s">
        <v>39</v>
      </c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946"/>
        <v>concerning</v>
      </c>
      <c r="F15144" s="2">
        <v>0.38</v>
      </c>
      <c r="G15144" s="2">
        <f t="shared" si="944"/>
        <v>43.293400000000005</v>
      </c>
      <c r="H15144" s="2">
        <f t="shared" si="945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tr">
        <f t="shared" si="947"/>
        <v>loss</v>
      </c>
      <c r="P15144" s="2" t="s">
        <v>39</v>
      </c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946"/>
        <v>Good Sales</v>
      </c>
      <c r="F15145" s="2">
        <v>0.05</v>
      </c>
      <c r="G15145" s="2">
        <f t="shared" si="944"/>
        <v>186.0625</v>
      </c>
      <c r="H15145" s="2">
        <f t="shared" si="945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tr">
        <f t="shared" si="947"/>
        <v>profit</v>
      </c>
      <c r="P15145" s="2" t="s">
        <v>23</v>
      </c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946"/>
        <v>Good Sales</v>
      </c>
      <c r="F15146" s="2">
        <v>0.4</v>
      </c>
      <c r="G15146" s="2">
        <f t="shared" si="944"/>
        <v>1245.5600000000002</v>
      </c>
      <c r="H15146" s="2">
        <f t="shared" si="945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tr">
        <f t="shared" si="947"/>
        <v>profit</v>
      </c>
      <c r="P15146" s="2" t="s">
        <v>39</v>
      </c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946"/>
        <v>Good Sales</v>
      </c>
      <c r="F15147" s="2">
        <v>0.03</v>
      </c>
      <c r="G15147" s="2">
        <f t="shared" si="944"/>
        <v>149.19329999999999</v>
      </c>
      <c r="H15147" s="2">
        <f t="shared" si="945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tr">
        <f t="shared" si="947"/>
        <v>loss</v>
      </c>
      <c r="P15147" s="2" t="s">
        <v>34</v>
      </c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946"/>
        <v>concerning</v>
      </c>
      <c r="F15148" s="2">
        <v>0.44</v>
      </c>
      <c r="G15148" s="2">
        <f t="shared" si="944"/>
        <v>237.8904</v>
      </c>
      <c r="H15148" s="2">
        <f t="shared" si="945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tr">
        <f t="shared" si="947"/>
        <v>loss</v>
      </c>
      <c r="P15148" s="2" t="s">
        <v>48</v>
      </c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946"/>
        <v>Good Sales</v>
      </c>
      <c r="F15149" s="2">
        <v>0.2</v>
      </c>
      <c r="G15149" s="2">
        <f t="shared" si="944"/>
        <v>815.12</v>
      </c>
      <c r="H15149" s="2">
        <f t="shared" si="945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tr">
        <f t="shared" si="947"/>
        <v>profit</v>
      </c>
      <c r="P15149" s="2" t="s">
        <v>17</v>
      </c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946"/>
        <v>Good Sales</v>
      </c>
      <c r="F15150" s="2">
        <v>0.27</v>
      </c>
      <c r="G15150" s="2">
        <f t="shared" si="944"/>
        <v>1262.5875000000001</v>
      </c>
      <c r="H15150" s="2">
        <f t="shared" si="945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tr">
        <f t="shared" si="947"/>
        <v>profit</v>
      </c>
      <c r="P15150" s="2" t="s">
        <v>23</v>
      </c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946"/>
        <v>Good Sales</v>
      </c>
      <c r="F15151" s="2">
        <v>0.14000000000000001</v>
      </c>
      <c r="G15151" s="2">
        <f t="shared" si="944"/>
        <v>639.71180000000004</v>
      </c>
      <c r="H15151" s="2">
        <f t="shared" si="945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tr">
        <f t="shared" si="947"/>
        <v>profit</v>
      </c>
      <c r="P15151" s="2" t="s">
        <v>39</v>
      </c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946"/>
        <v>Good Sales</v>
      </c>
      <c r="F15152" s="2">
        <v>0.21</v>
      </c>
      <c r="G15152" s="2">
        <f t="shared" si="944"/>
        <v>597.83010000000002</v>
      </c>
      <c r="H15152" s="2">
        <f t="shared" si="945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tr">
        <f t="shared" si="947"/>
        <v>loss</v>
      </c>
      <c r="P15152" s="2" t="s">
        <v>23</v>
      </c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946"/>
        <v>Good Sales</v>
      </c>
      <c r="F15153" s="2">
        <v>0.42</v>
      </c>
      <c r="G15153" s="2">
        <f t="shared" si="944"/>
        <v>716.11259999999993</v>
      </c>
      <c r="H15153" s="2">
        <f t="shared" si="945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tr">
        <f t="shared" si="947"/>
        <v>loss</v>
      </c>
      <c r="P15153" s="2" t="s">
        <v>17</v>
      </c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946"/>
        <v>Good Sales</v>
      </c>
      <c r="F15154" s="2">
        <v>0.15</v>
      </c>
      <c r="G15154" s="2">
        <f t="shared" si="944"/>
        <v>485.3295</v>
      </c>
      <c r="H15154" s="2">
        <f t="shared" si="945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tr">
        <f t="shared" si="947"/>
        <v>loss</v>
      </c>
      <c r="P15154" s="2" t="s">
        <v>17</v>
      </c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946"/>
        <v>Good Sales</v>
      </c>
      <c r="F15155" s="2">
        <v>0.28000000000000003</v>
      </c>
      <c r="G15155" s="2">
        <f t="shared" si="944"/>
        <v>447.93000000000006</v>
      </c>
      <c r="H15155" s="2">
        <f t="shared" si="945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tr">
        <f t="shared" si="947"/>
        <v>loss</v>
      </c>
      <c r="P15155" s="2" t="s">
        <v>17</v>
      </c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946"/>
        <v>Good Sales</v>
      </c>
      <c r="F15156" s="2">
        <v>0.32</v>
      </c>
      <c r="G15156" s="2">
        <f t="shared" si="944"/>
        <v>678.4384</v>
      </c>
      <c r="H15156" s="2">
        <f t="shared" si="945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tr">
        <f t="shared" si="947"/>
        <v>loss</v>
      </c>
      <c r="P15156" s="2" t="s">
        <v>48</v>
      </c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946"/>
        <v>Good Sales</v>
      </c>
      <c r="F15157" s="2">
        <v>7.0000000000000007E-2</v>
      </c>
      <c r="G15157" s="2">
        <f t="shared" si="944"/>
        <v>159.88350000000003</v>
      </c>
      <c r="H15157" s="2">
        <f t="shared" si="945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tr">
        <f t="shared" si="947"/>
        <v>loss</v>
      </c>
      <c r="P15157" s="2" t="s">
        <v>48</v>
      </c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946"/>
        <v>Good Sales</v>
      </c>
      <c r="F15158" s="2">
        <v>0.39</v>
      </c>
      <c r="G15158" s="2">
        <f t="shared" si="944"/>
        <v>616.02840000000003</v>
      </c>
      <c r="H15158" s="2">
        <f t="shared" si="945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tr">
        <f t="shared" si="947"/>
        <v>loss</v>
      </c>
      <c r="P15158" s="2" t="s">
        <v>48</v>
      </c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946"/>
        <v>Good Sales</v>
      </c>
      <c r="F15159" s="2">
        <v>0.5</v>
      </c>
      <c r="G15159" s="2">
        <f t="shared" si="944"/>
        <v>887.47500000000002</v>
      </c>
      <c r="H15159" s="2">
        <f t="shared" si="945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tr">
        <f t="shared" si="947"/>
        <v>loss</v>
      </c>
      <c r="P15159" s="2" t="s">
        <v>23</v>
      </c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946"/>
        <v>concerning</v>
      </c>
      <c r="F15160" s="2">
        <v>0.08</v>
      </c>
      <c r="G15160" s="2">
        <f t="shared" si="944"/>
        <v>10.866400000000001</v>
      </c>
      <c r="H15160" s="2">
        <f t="shared" si="945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tr">
        <f t="shared" si="947"/>
        <v>loss</v>
      </c>
      <c r="P15160" s="2" t="s">
        <v>28</v>
      </c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946"/>
        <v>Good Sales</v>
      </c>
      <c r="F15161" s="2">
        <v>0.38</v>
      </c>
      <c r="G15161" s="2">
        <f t="shared" si="944"/>
        <v>591.16219999999998</v>
      </c>
      <c r="H15161" s="2">
        <f t="shared" si="945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tr">
        <f t="shared" si="947"/>
        <v>loss</v>
      </c>
      <c r="P15161" s="2" t="s">
        <v>17</v>
      </c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946"/>
        <v>Good Sales</v>
      </c>
      <c r="F15162" s="2">
        <v>7.0000000000000007E-2</v>
      </c>
      <c r="G15162" s="2">
        <f t="shared" si="944"/>
        <v>169.00100000000003</v>
      </c>
      <c r="H15162" s="2">
        <f t="shared" si="945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tr">
        <f t="shared" si="947"/>
        <v>loss</v>
      </c>
      <c r="P15162" s="2" t="s">
        <v>28</v>
      </c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946"/>
        <v>Good Sales</v>
      </c>
      <c r="F15163" s="2">
        <v>0.48</v>
      </c>
      <c r="G15163" s="2">
        <f t="shared" si="944"/>
        <v>454.91519999999997</v>
      </c>
      <c r="H15163" s="2">
        <f t="shared" si="945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tr">
        <f t="shared" si="947"/>
        <v>loss</v>
      </c>
      <c r="P15163" s="2" t="s">
        <v>34</v>
      </c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946"/>
        <v>Good Sales</v>
      </c>
      <c r="F15164" s="2">
        <v>0.21</v>
      </c>
      <c r="G15164" s="2">
        <f t="shared" si="944"/>
        <v>849.94560000000001</v>
      </c>
      <c r="H15164" s="2">
        <f t="shared" si="945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tr">
        <f t="shared" si="947"/>
        <v>profit</v>
      </c>
      <c r="P15164" s="2" t="s">
        <v>17</v>
      </c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946"/>
        <v>Good Sales</v>
      </c>
      <c r="F15165" s="2">
        <v>0.49</v>
      </c>
      <c r="G15165" s="2">
        <f t="shared" si="944"/>
        <v>1339.8658</v>
      </c>
      <c r="H15165" s="2">
        <f t="shared" si="945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tr">
        <f t="shared" si="947"/>
        <v>loss</v>
      </c>
      <c r="P15165" s="2" t="s">
        <v>39</v>
      </c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946"/>
        <v>Good Sales</v>
      </c>
      <c r="F15166" s="2">
        <v>0.03</v>
      </c>
      <c r="G15166" s="2">
        <f t="shared" si="944"/>
        <v>119.70059999999999</v>
      </c>
      <c r="H15166" s="2">
        <f t="shared" si="945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tr">
        <f t="shared" si="947"/>
        <v>loss</v>
      </c>
      <c r="P15166" s="2" t="s">
        <v>17</v>
      </c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946"/>
        <v>concerning</v>
      </c>
      <c r="F15167" s="2">
        <v>0.4</v>
      </c>
      <c r="G15167" s="2">
        <f t="shared" si="944"/>
        <v>291.084</v>
      </c>
      <c r="H15167" s="2">
        <f t="shared" si="945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tr">
        <f t="shared" si="947"/>
        <v>loss</v>
      </c>
      <c r="P15167" s="2" t="s">
        <v>48</v>
      </c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946"/>
        <v>Good Sales</v>
      </c>
      <c r="F15168" s="2">
        <v>0.24</v>
      </c>
      <c r="G15168" s="2">
        <f t="shared" si="944"/>
        <v>988.92240000000004</v>
      </c>
      <c r="H15168" s="2">
        <f t="shared" si="945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tr">
        <f t="shared" si="947"/>
        <v>profit</v>
      </c>
      <c r="P15168" s="2" t="s">
        <v>17</v>
      </c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946"/>
        <v>Good Sales</v>
      </c>
      <c r="F15169" s="2">
        <v>0.14000000000000001</v>
      </c>
      <c r="G15169" s="2">
        <f t="shared" si="944"/>
        <v>671.36860000000001</v>
      </c>
      <c r="H15169" s="2">
        <f t="shared" si="945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tr">
        <f t="shared" si="947"/>
        <v>profit</v>
      </c>
      <c r="P15169" s="2" t="s">
        <v>23</v>
      </c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946"/>
        <v>Good Sales</v>
      </c>
      <c r="F15170" s="2">
        <v>0.37</v>
      </c>
      <c r="G15170" s="2">
        <f t="shared" ref="G15170:G15233" si="948">D15170*F15170</f>
        <v>675.99739999999997</v>
      </c>
      <c r="H15170" s="2">
        <f t="shared" ref="H15170:H15233" si="949">D15170-G15170</f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tr">
        <f t="shared" si="947"/>
        <v>loss</v>
      </c>
      <c r="P15170" s="2" t="s">
        <v>34</v>
      </c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950">IF(D15171&gt;800,"Good Sales","concerning")</f>
        <v>Good Sales</v>
      </c>
      <c r="F15171" s="2">
        <v>0.32</v>
      </c>
      <c r="G15171" s="2">
        <f t="shared" si="948"/>
        <v>477.23839999999996</v>
      </c>
      <c r="H15171" s="2">
        <f t="shared" si="949"/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tr">
        <f t="shared" ref="O15171:O15234" si="951">IF(N15171&gt;800,"profit","loss")</f>
        <v>loss</v>
      </c>
      <c r="P15171" s="2" t="s">
        <v>48</v>
      </c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950"/>
        <v>Good Sales</v>
      </c>
      <c r="F15172" s="2">
        <v>0.45</v>
      </c>
      <c r="G15172" s="2">
        <f t="shared" si="948"/>
        <v>1471.2614999999998</v>
      </c>
      <c r="H15172" s="2">
        <f t="shared" si="949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tr">
        <f t="shared" si="951"/>
        <v>profit</v>
      </c>
      <c r="P15172" s="2" t="s">
        <v>48</v>
      </c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950"/>
        <v>Good Sales</v>
      </c>
      <c r="F15173" s="2">
        <v>0.12</v>
      </c>
      <c r="G15173" s="2">
        <f t="shared" si="948"/>
        <v>385.91759999999999</v>
      </c>
      <c r="H15173" s="2">
        <f t="shared" si="949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tr">
        <f t="shared" si="951"/>
        <v>loss</v>
      </c>
      <c r="P15173" s="2" t="s">
        <v>48</v>
      </c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950"/>
        <v>concerning</v>
      </c>
      <c r="F15174" s="2">
        <v>0.47</v>
      </c>
      <c r="G15174" s="2">
        <f t="shared" si="948"/>
        <v>306.01229999999998</v>
      </c>
      <c r="H15174" s="2">
        <f t="shared" si="949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tr">
        <f t="shared" si="951"/>
        <v>loss</v>
      </c>
      <c r="P15174" s="2" t="s">
        <v>23</v>
      </c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950"/>
        <v>Good Sales</v>
      </c>
      <c r="F15175" s="2">
        <v>0.32</v>
      </c>
      <c r="G15175" s="2">
        <f t="shared" si="948"/>
        <v>1485.1584</v>
      </c>
      <c r="H15175" s="2">
        <f t="shared" si="949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tr">
        <f t="shared" si="951"/>
        <v>profit</v>
      </c>
      <c r="P15175" s="2" t="s">
        <v>39</v>
      </c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950"/>
        <v>Good Sales</v>
      </c>
      <c r="F15176" s="2">
        <v>0.23</v>
      </c>
      <c r="G15176" s="2">
        <f t="shared" si="948"/>
        <v>562.89740000000006</v>
      </c>
      <c r="H15176" s="2">
        <f t="shared" si="949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tr">
        <f t="shared" si="951"/>
        <v>loss</v>
      </c>
      <c r="P15176" s="2" t="s">
        <v>23</v>
      </c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950"/>
        <v>Good Sales</v>
      </c>
      <c r="F15177" s="2">
        <v>0.03</v>
      </c>
      <c r="G15177" s="2">
        <f t="shared" si="948"/>
        <v>115.36919999999999</v>
      </c>
      <c r="H15177" s="2">
        <f t="shared" si="949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tr">
        <f t="shared" si="951"/>
        <v>profit</v>
      </c>
      <c r="P15177" s="2" t="s">
        <v>34</v>
      </c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950"/>
        <v>Good Sales</v>
      </c>
      <c r="F15178" s="2">
        <v>0.38</v>
      </c>
      <c r="G15178" s="2">
        <f t="shared" si="948"/>
        <v>707.05080000000009</v>
      </c>
      <c r="H15178" s="2">
        <f t="shared" si="949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tr">
        <f t="shared" si="951"/>
        <v>loss</v>
      </c>
      <c r="P15178" s="2" t="s">
        <v>23</v>
      </c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950"/>
        <v>Good Sales</v>
      </c>
      <c r="F15179" s="2">
        <v>0.43</v>
      </c>
      <c r="G15179" s="2">
        <f t="shared" si="948"/>
        <v>594.05790000000002</v>
      </c>
      <c r="H15179" s="2">
        <f t="shared" si="949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tr">
        <f t="shared" si="951"/>
        <v>loss</v>
      </c>
      <c r="P15179" s="2" t="s">
        <v>28</v>
      </c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950"/>
        <v>concerning</v>
      </c>
      <c r="F15180" s="2">
        <v>0.4</v>
      </c>
      <c r="G15180" s="2">
        <f t="shared" si="948"/>
        <v>258.09200000000004</v>
      </c>
      <c r="H15180" s="2">
        <f t="shared" si="949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tr">
        <f t="shared" si="951"/>
        <v>loss</v>
      </c>
      <c r="P15180" s="2" t="s">
        <v>39</v>
      </c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950"/>
        <v>Good Sales</v>
      </c>
      <c r="F15181" s="2">
        <v>0.37</v>
      </c>
      <c r="G15181" s="2">
        <f t="shared" si="948"/>
        <v>534.70180000000005</v>
      </c>
      <c r="H15181" s="2">
        <f t="shared" si="949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tr">
        <f t="shared" si="951"/>
        <v>loss</v>
      </c>
      <c r="P15181" s="2" t="s">
        <v>23</v>
      </c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950"/>
        <v>Good Sales</v>
      </c>
      <c r="F15182" s="2">
        <v>0.48</v>
      </c>
      <c r="G15182" s="2">
        <f t="shared" si="948"/>
        <v>2384.5488</v>
      </c>
      <c r="H15182" s="2">
        <f t="shared" si="949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tr">
        <f t="shared" si="951"/>
        <v>profit</v>
      </c>
      <c r="P15182" s="2" t="s">
        <v>28</v>
      </c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950"/>
        <v>Good Sales</v>
      </c>
      <c r="F15183" s="2">
        <v>0.42</v>
      </c>
      <c r="G15183" s="2">
        <f t="shared" si="948"/>
        <v>1396.08</v>
      </c>
      <c r="H15183" s="2">
        <f t="shared" si="949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tr">
        <f t="shared" si="951"/>
        <v>loss</v>
      </c>
      <c r="P15183" s="2" t="s">
        <v>23</v>
      </c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950"/>
        <v>Good Sales</v>
      </c>
      <c r="F15184" s="2">
        <v>0.46</v>
      </c>
      <c r="G15184" s="2">
        <f t="shared" si="948"/>
        <v>1855.4698000000001</v>
      </c>
      <c r="H15184" s="2">
        <f t="shared" si="949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tr">
        <f t="shared" si="951"/>
        <v>profit</v>
      </c>
      <c r="P15184" s="2" t="s">
        <v>48</v>
      </c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950"/>
        <v>Good Sales</v>
      </c>
      <c r="F15185" s="2">
        <v>0.37</v>
      </c>
      <c r="G15185" s="2">
        <f t="shared" si="948"/>
        <v>1774.7752999999998</v>
      </c>
      <c r="H15185" s="2">
        <f t="shared" si="949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tr">
        <f t="shared" si="951"/>
        <v>profit</v>
      </c>
      <c r="P15185" s="2" t="s">
        <v>48</v>
      </c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950"/>
        <v>concerning</v>
      </c>
      <c r="F15186" s="2">
        <v>0.41</v>
      </c>
      <c r="G15186" s="2">
        <f t="shared" si="948"/>
        <v>199.69459999999998</v>
      </c>
      <c r="H15186" s="2">
        <f t="shared" si="949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tr">
        <f t="shared" si="951"/>
        <v>loss</v>
      </c>
      <c r="P15186" s="2" t="s">
        <v>28</v>
      </c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950"/>
        <v>Good Sales</v>
      </c>
      <c r="F15187" s="2">
        <v>0.14000000000000001</v>
      </c>
      <c r="G15187" s="2">
        <f t="shared" si="948"/>
        <v>126.98000000000002</v>
      </c>
      <c r="H15187" s="2">
        <f t="shared" si="949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tr">
        <f t="shared" si="951"/>
        <v>loss</v>
      </c>
      <c r="P15187" s="2" t="s">
        <v>17</v>
      </c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950"/>
        <v>Good Sales</v>
      </c>
      <c r="F15188" s="2">
        <v>0.33</v>
      </c>
      <c r="G15188" s="2">
        <f t="shared" si="948"/>
        <v>1533.5199</v>
      </c>
      <c r="H15188" s="2">
        <f t="shared" si="949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tr">
        <f t="shared" si="951"/>
        <v>profit</v>
      </c>
      <c r="P15188" s="2" t="s">
        <v>34</v>
      </c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950"/>
        <v>Good Sales</v>
      </c>
      <c r="F15189" s="2">
        <v>0.1</v>
      </c>
      <c r="G15189" s="2">
        <f t="shared" si="948"/>
        <v>286.63100000000003</v>
      </c>
      <c r="H15189" s="2">
        <f t="shared" si="949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tr">
        <f t="shared" si="951"/>
        <v>loss</v>
      </c>
      <c r="P15189" s="2" t="s">
        <v>17</v>
      </c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950"/>
        <v>Good Sales</v>
      </c>
      <c r="F15190" s="2">
        <v>0.03</v>
      </c>
      <c r="G15190" s="2">
        <f t="shared" si="948"/>
        <v>96.322800000000001</v>
      </c>
      <c r="H15190" s="2">
        <f t="shared" si="949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tr">
        <f t="shared" si="951"/>
        <v>loss</v>
      </c>
      <c r="P15190" s="2" t="s">
        <v>48</v>
      </c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950"/>
        <v>Good Sales</v>
      </c>
      <c r="F15191" s="2">
        <v>0.28999999999999998</v>
      </c>
      <c r="G15191" s="2">
        <f t="shared" si="948"/>
        <v>636.66889999999989</v>
      </c>
      <c r="H15191" s="2">
        <f t="shared" si="949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tr">
        <f t="shared" si="951"/>
        <v>loss</v>
      </c>
      <c r="P15191" s="2" t="s">
        <v>28</v>
      </c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950"/>
        <v>Good Sales</v>
      </c>
      <c r="F15192" s="2">
        <v>0.39</v>
      </c>
      <c r="G15192" s="2">
        <f t="shared" si="948"/>
        <v>1595.373</v>
      </c>
      <c r="H15192" s="2">
        <f t="shared" si="949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tr">
        <f t="shared" si="951"/>
        <v>profit</v>
      </c>
      <c r="P15192" s="2" t="s">
        <v>39</v>
      </c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950"/>
        <v>Good Sales</v>
      </c>
      <c r="F15193" s="2">
        <v>0.04</v>
      </c>
      <c r="G15193" s="2">
        <f t="shared" si="948"/>
        <v>105.38</v>
      </c>
      <c r="H15193" s="2">
        <f t="shared" si="949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tr">
        <f t="shared" si="951"/>
        <v>loss</v>
      </c>
      <c r="P15193" s="2" t="s">
        <v>48</v>
      </c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950"/>
        <v>Good Sales</v>
      </c>
      <c r="F15194" s="2">
        <v>0.09</v>
      </c>
      <c r="G15194" s="2">
        <f t="shared" si="948"/>
        <v>373.32269999999994</v>
      </c>
      <c r="H15194" s="2">
        <f t="shared" si="949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tr">
        <f t="shared" si="951"/>
        <v>loss</v>
      </c>
      <c r="P15194" s="2" t="s">
        <v>48</v>
      </c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950"/>
        <v>Good Sales</v>
      </c>
      <c r="F15195" s="2">
        <v>0.05</v>
      </c>
      <c r="G15195" s="2">
        <f t="shared" si="948"/>
        <v>248.08550000000002</v>
      </c>
      <c r="H15195" s="2">
        <f t="shared" si="949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tr">
        <f t="shared" si="951"/>
        <v>profit</v>
      </c>
      <c r="P15195" s="2" t="s">
        <v>39</v>
      </c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950"/>
        <v>Good Sales</v>
      </c>
      <c r="F15196" s="2">
        <v>0.32</v>
      </c>
      <c r="G15196" s="2">
        <f t="shared" si="948"/>
        <v>1046.0672</v>
      </c>
      <c r="H15196" s="2">
        <f t="shared" si="949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tr">
        <f t="shared" si="951"/>
        <v>loss</v>
      </c>
      <c r="P15196" s="2" t="s">
        <v>17</v>
      </c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950"/>
        <v>Good Sales</v>
      </c>
      <c r="F15197" s="2">
        <v>0.04</v>
      </c>
      <c r="G15197" s="2">
        <f t="shared" si="948"/>
        <v>107.64760000000001</v>
      </c>
      <c r="H15197" s="2">
        <f t="shared" si="949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tr">
        <f t="shared" si="951"/>
        <v>loss</v>
      </c>
      <c r="P15197" s="2" t="s">
        <v>17</v>
      </c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950"/>
        <v>Good Sales</v>
      </c>
      <c r="F15198" s="2">
        <v>0.05</v>
      </c>
      <c r="G15198" s="2">
        <f t="shared" si="948"/>
        <v>94.46350000000001</v>
      </c>
      <c r="H15198" s="2">
        <f t="shared" si="949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tr">
        <f t="shared" si="951"/>
        <v>loss</v>
      </c>
      <c r="P15198" s="2" t="s">
        <v>23</v>
      </c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950"/>
        <v>Good Sales</v>
      </c>
      <c r="F15199" s="2">
        <v>0.13</v>
      </c>
      <c r="G15199" s="2">
        <f t="shared" si="948"/>
        <v>137.0213</v>
      </c>
      <c r="H15199" s="2">
        <f t="shared" si="949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tr">
        <f t="shared" si="951"/>
        <v>loss</v>
      </c>
      <c r="P15199" s="2" t="s">
        <v>23</v>
      </c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950"/>
        <v>Good Sales</v>
      </c>
      <c r="F15200" s="2">
        <v>0.14000000000000001</v>
      </c>
      <c r="G15200" s="2">
        <f t="shared" si="948"/>
        <v>464.46680000000003</v>
      </c>
      <c r="H15200" s="2">
        <f t="shared" si="949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tr">
        <f t="shared" si="951"/>
        <v>loss</v>
      </c>
      <c r="P15200" s="2" t="s">
        <v>17</v>
      </c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950"/>
        <v>concerning</v>
      </c>
      <c r="F15201" s="2">
        <v>0.28000000000000003</v>
      </c>
      <c r="G15201" s="2">
        <f t="shared" si="948"/>
        <v>113.93760000000002</v>
      </c>
      <c r="H15201" s="2">
        <f t="shared" si="949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tr">
        <f t="shared" si="951"/>
        <v>loss</v>
      </c>
      <c r="P15201" s="2" t="s">
        <v>48</v>
      </c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950"/>
        <v>Good Sales</v>
      </c>
      <c r="F15202" s="2">
        <v>0.02</v>
      </c>
      <c r="G15202" s="2">
        <f t="shared" si="948"/>
        <v>95.716200000000015</v>
      </c>
      <c r="H15202" s="2">
        <f t="shared" si="949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tr">
        <f t="shared" si="951"/>
        <v>loss</v>
      </c>
      <c r="P15202" s="2" t="s">
        <v>34</v>
      </c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950"/>
        <v>Good Sales</v>
      </c>
      <c r="F15203" s="2">
        <v>0.31</v>
      </c>
      <c r="G15203" s="2">
        <f t="shared" si="948"/>
        <v>1014.6362</v>
      </c>
      <c r="H15203" s="2">
        <f t="shared" si="949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tr">
        <f t="shared" si="951"/>
        <v>loss</v>
      </c>
      <c r="P15203" s="2" t="s">
        <v>28</v>
      </c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950"/>
        <v>Good Sales</v>
      </c>
      <c r="F15204" s="2">
        <v>0.21</v>
      </c>
      <c r="G15204" s="2">
        <f t="shared" si="948"/>
        <v>1008.1848</v>
      </c>
      <c r="H15204" s="2">
        <f t="shared" si="949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tr">
        <f t="shared" si="951"/>
        <v>loss</v>
      </c>
      <c r="P15204" s="2" t="s">
        <v>23</v>
      </c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950"/>
        <v>Good Sales</v>
      </c>
      <c r="F15205" s="2">
        <v>0.09</v>
      </c>
      <c r="G15205" s="2">
        <f t="shared" si="948"/>
        <v>129.0735</v>
      </c>
      <c r="H15205" s="2">
        <f t="shared" si="949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tr">
        <f t="shared" si="951"/>
        <v>loss</v>
      </c>
      <c r="P15205" s="2" t="s">
        <v>28</v>
      </c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950"/>
        <v>Good Sales</v>
      </c>
      <c r="F15206" s="2">
        <v>0.33</v>
      </c>
      <c r="G15206" s="2">
        <f t="shared" si="948"/>
        <v>1563.5169000000001</v>
      </c>
      <c r="H15206" s="2">
        <f t="shared" si="949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tr">
        <f t="shared" si="951"/>
        <v>loss</v>
      </c>
      <c r="P15206" s="2" t="s">
        <v>34</v>
      </c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950"/>
        <v>Good Sales</v>
      </c>
      <c r="F15207" s="2">
        <v>0.16</v>
      </c>
      <c r="G15207" s="2">
        <f t="shared" si="948"/>
        <v>495.90559999999999</v>
      </c>
      <c r="H15207" s="2">
        <f t="shared" si="949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tr">
        <f t="shared" si="951"/>
        <v>loss</v>
      </c>
      <c r="P15207" s="2" t="s">
        <v>17</v>
      </c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950"/>
        <v>Good Sales</v>
      </c>
      <c r="F15208" s="2">
        <v>0.41</v>
      </c>
      <c r="G15208" s="2">
        <f t="shared" si="948"/>
        <v>1668.8189</v>
      </c>
      <c r="H15208" s="2">
        <f t="shared" si="949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tr">
        <f t="shared" si="951"/>
        <v>profit</v>
      </c>
      <c r="P15208" s="2" t="s">
        <v>28</v>
      </c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950"/>
        <v>Good Sales</v>
      </c>
      <c r="F15209" s="2">
        <v>0.49</v>
      </c>
      <c r="G15209" s="2">
        <f t="shared" si="948"/>
        <v>478.59280000000001</v>
      </c>
      <c r="H15209" s="2">
        <f t="shared" si="949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tr">
        <f t="shared" si="951"/>
        <v>loss</v>
      </c>
      <c r="P15209" s="2" t="s">
        <v>17</v>
      </c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950"/>
        <v>Good Sales</v>
      </c>
      <c r="F15210" s="2">
        <v>0.39</v>
      </c>
      <c r="G15210" s="2">
        <f t="shared" si="948"/>
        <v>994.7106</v>
      </c>
      <c r="H15210" s="2">
        <f t="shared" si="949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tr">
        <f t="shared" si="951"/>
        <v>loss</v>
      </c>
      <c r="P15210" s="2" t="s">
        <v>48</v>
      </c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950"/>
        <v>Good Sales</v>
      </c>
      <c r="F15211" s="2">
        <v>0.37</v>
      </c>
      <c r="G15211" s="2">
        <f t="shared" si="948"/>
        <v>1068.5266999999999</v>
      </c>
      <c r="H15211" s="2">
        <f t="shared" si="949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tr">
        <f t="shared" si="951"/>
        <v>loss</v>
      </c>
      <c r="P15211" s="2" t="s">
        <v>34</v>
      </c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950"/>
        <v>Good Sales</v>
      </c>
      <c r="F15212" s="2">
        <v>0.18</v>
      </c>
      <c r="G15212" s="2">
        <f t="shared" si="948"/>
        <v>364.4982</v>
      </c>
      <c r="H15212" s="2">
        <f t="shared" si="949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tr">
        <f t="shared" si="951"/>
        <v>loss</v>
      </c>
      <c r="P15212" s="2" t="s">
        <v>28</v>
      </c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950"/>
        <v>Good Sales</v>
      </c>
      <c r="F15213" s="2">
        <v>0.27</v>
      </c>
      <c r="G15213" s="2">
        <f t="shared" si="948"/>
        <v>362.02679999999998</v>
      </c>
      <c r="H15213" s="2">
        <f t="shared" si="949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tr">
        <f t="shared" si="951"/>
        <v>loss</v>
      </c>
      <c r="P15213" s="2" t="s">
        <v>48</v>
      </c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950"/>
        <v>Good Sales</v>
      </c>
      <c r="F15214" s="2">
        <v>0.03</v>
      </c>
      <c r="G15214" s="2">
        <f t="shared" si="948"/>
        <v>136.00199999999998</v>
      </c>
      <c r="H15214" s="2">
        <f t="shared" si="949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tr">
        <f t="shared" si="951"/>
        <v>profit</v>
      </c>
      <c r="P15214" s="2" t="s">
        <v>34</v>
      </c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950"/>
        <v>concerning</v>
      </c>
      <c r="F15215" s="2">
        <v>0.36</v>
      </c>
      <c r="G15215" s="2">
        <f t="shared" si="948"/>
        <v>186.04439999999997</v>
      </c>
      <c r="H15215" s="2">
        <f t="shared" si="949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tr">
        <f t="shared" si="951"/>
        <v>loss</v>
      </c>
      <c r="P15215" s="2" t="s">
        <v>48</v>
      </c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950"/>
        <v>Good Sales</v>
      </c>
      <c r="F15216" s="2">
        <v>0.34</v>
      </c>
      <c r="G15216" s="2">
        <f t="shared" si="948"/>
        <v>290.54360000000003</v>
      </c>
      <c r="H15216" s="2">
        <f t="shared" si="949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tr">
        <f t="shared" si="951"/>
        <v>loss</v>
      </c>
      <c r="P15216" s="2" t="s">
        <v>23</v>
      </c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950"/>
        <v>Good Sales</v>
      </c>
      <c r="F15217" s="2">
        <v>0.13</v>
      </c>
      <c r="G15217" s="2">
        <f t="shared" si="948"/>
        <v>217.16500000000002</v>
      </c>
      <c r="H15217" s="2">
        <f t="shared" si="949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tr">
        <f t="shared" si="951"/>
        <v>loss</v>
      </c>
      <c r="P15217" s="2" t="s">
        <v>48</v>
      </c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950"/>
        <v>Good Sales</v>
      </c>
      <c r="F15218" s="2">
        <v>0.27</v>
      </c>
      <c r="G15218" s="2">
        <f t="shared" si="948"/>
        <v>1243.8549</v>
      </c>
      <c r="H15218" s="2">
        <f t="shared" si="949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tr">
        <f t="shared" si="951"/>
        <v>loss</v>
      </c>
      <c r="P15218" s="2" t="s">
        <v>39</v>
      </c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950"/>
        <v>Good Sales</v>
      </c>
      <c r="F15219" s="2">
        <v>0.34</v>
      </c>
      <c r="G15219" s="2">
        <f t="shared" si="948"/>
        <v>973.97420000000011</v>
      </c>
      <c r="H15219" s="2">
        <f t="shared" si="949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tr">
        <f t="shared" si="951"/>
        <v>loss</v>
      </c>
      <c r="P15219" s="2" t="s">
        <v>17</v>
      </c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950"/>
        <v>Good Sales</v>
      </c>
      <c r="F15220" s="2">
        <v>0.18</v>
      </c>
      <c r="G15220" s="2">
        <f t="shared" si="948"/>
        <v>347.13899999999995</v>
      </c>
      <c r="H15220" s="2">
        <f t="shared" si="949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tr">
        <f t="shared" si="951"/>
        <v>loss</v>
      </c>
      <c r="P15220" s="2" t="s">
        <v>28</v>
      </c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950"/>
        <v>Good Sales</v>
      </c>
      <c r="F15221" s="2">
        <v>0.36</v>
      </c>
      <c r="G15221" s="2">
        <f t="shared" si="948"/>
        <v>746.32319999999993</v>
      </c>
      <c r="H15221" s="2">
        <f t="shared" si="949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tr">
        <f t="shared" si="951"/>
        <v>loss</v>
      </c>
      <c r="P15221" s="2" t="s">
        <v>48</v>
      </c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950"/>
        <v>Good Sales</v>
      </c>
      <c r="F15222" s="2">
        <v>0.4</v>
      </c>
      <c r="G15222" s="2">
        <f t="shared" si="948"/>
        <v>1682.0439999999999</v>
      </c>
      <c r="H15222" s="2">
        <f t="shared" si="949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tr">
        <f t="shared" si="951"/>
        <v>loss</v>
      </c>
      <c r="P15222" s="2" t="s">
        <v>48</v>
      </c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950"/>
        <v>concerning</v>
      </c>
      <c r="F15223" s="2">
        <v>0.11</v>
      </c>
      <c r="G15223" s="2">
        <f t="shared" si="948"/>
        <v>25.434200000000001</v>
      </c>
      <c r="H15223" s="2">
        <f t="shared" si="949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tr">
        <f t="shared" si="951"/>
        <v>loss</v>
      </c>
      <c r="P15223" s="2" t="s">
        <v>48</v>
      </c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950"/>
        <v>concerning</v>
      </c>
      <c r="F15224" s="2">
        <v>0.15</v>
      </c>
      <c r="G15224" s="2">
        <f t="shared" si="948"/>
        <v>23.334</v>
      </c>
      <c r="H15224" s="2">
        <f t="shared" si="949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tr">
        <f t="shared" si="951"/>
        <v>loss</v>
      </c>
      <c r="P15224" s="2" t="s">
        <v>34</v>
      </c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950"/>
        <v>concerning</v>
      </c>
      <c r="F15225" s="2">
        <v>0.2</v>
      </c>
      <c r="G15225" s="2">
        <f t="shared" si="948"/>
        <v>65.164000000000001</v>
      </c>
      <c r="H15225" s="2">
        <f t="shared" si="949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tr">
        <f t="shared" si="951"/>
        <v>loss</v>
      </c>
      <c r="P15225" s="2" t="s">
        <v>23</v>
      </c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950"/>
        <v>Good Sales</v>
      </c>
      <c r="F15226" s="2">
        <v>0.12</v>
      </c>
      <c r="G15226" s="2">
        <f t="shared" si="948"/>
        <v>287.892</v>
      </c>
      <c r="H15226" s="2">
        <f t="shared" si="949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tr">
        <f t="shared" si="951"/>
        <v>loss</v>
      </c>
      <c r="P15226" s="2" t="s">
        <v>39</v>
      </c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950"/>
        <v>Good Sales</v>
      </c>
      <c r="F15227" s="2">
        <v>0.39</v>
      </c>
      <c r="G15227" s="2">
        <f t="shared" si="948"/>
        <v>1149.7668000000001</v>
      </c>
      <c r="H15227" s="2">
        <f t="shared" si="949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tr">
        <f t="shared" si="951"/>
        <v>loss</v>
      </c>
      <c r="P15227" s="2" t="s">
        <v>23</v>
      </c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950"/>
        <v>Good Sales</v>
      </c>
      <c r="F15228" s="2">
        <v>0.28999999999999998</v>
      </c>
      <c r="G15228" s="2">
        <f t="shared" si="948"/>
        <v>916.37099999999998</v>
      </c>
      <c r="H15228" s="2">
        <f t="shared" si="949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tr">
        <f t="shared" si="951"/>
        <v>loss</v>
      </c>
      <c r="P15228" s="2" t="s">
        <v>28</v>
      </c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950"/>
        <v>Good Sales</v>
      </c>
      <c r="F15229" s="2">
        <v>0.19</v>
      </c>
      <c r="G15229" s="2">
        <f t="shared" si="948"/>
        <v>699.68830000000003</v>
      </c>
      <c r="H15229" s="2">
        <f t="shared" si="949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tr">
        <f t="shared" si="951"/>
        <v>loss</v>
      </c>
      <c r="P15229" s="2" t="s">
        <v>23</v>
      </c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950"/>
        <v>Good Sales</v>
      </c>
      <c r="F15230" s="2">
        <v>0.01</v>
      </c>
      <c r="G15230" s="2">
        <f t="shared" si="948"/>
        <v>10.296500000000002</v>
      </c>
      <c r="H15230" s="2">
        <f t="shared" si="949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tr">
        <f t="shared" si="951"/>
        <v>loss</v>
      </c>
      <c r="P15230" s="2" t="s">
        <v>17</v>
      </c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950"/>
        <v>Good Sales</v>
      </c>
      <c r="F15231" s="2">
        <v>0.16</v>
      </c>
      <c r="G15231" s="2">
        <f t="shared" si="948"/>
        <v>221.63040000000001</v>
      </c>
      <c r="H15231" s="2">
        <f t="shared" si="949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tr">
        <f t="shared" si="951"/>
        <v>loss</v>
      </c>
      <c r="P15231" s="2" t="s">
        <v>39</v>
      </c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950"/>
        <v>Good Sales</v>
      </c>
      <c r="F15232" s="2">
        <v>0.42</v>
      </c>
      <c r="G15232" s="2">
        <f t="shared" si="948"/>
        <v>543.13559999999995</v>
      </c>
      <c r="H15232" s="2">
        <f t="shared" si="949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tr">
        <f t="shared" si="951"/>
        <v>loss</v>
      </c>
      <c r="P15232" s="2" t="s">
        <v>23</v>
      </c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950"/>
        <v>Good Sales</v>
      </c>
      <c r="F15233" s="2">
        <v>0.37</v>
      </c>
      <c r="G15233" s="2">
        <f t="shared" si="948"/>
        <v>307.44780000000003</v>
      </c>
      <c r="H15233" s="2">
        <f t="shared" si="949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tr">
        <f t="shared" si="951"/>
        <v>loss</v>
      </c>
      <c r="P15233" s="2" t="s">
        <v>34</v>
      </c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950"/>
        <v>Good Sales</v>
      </c>
      <c r="F15234" s="2">
        <v>0.03</v>
      </c>
      <c r="G15234" s="2">
        <f t="shared" ref="G15234:G15297" si="952">D15234*F15234</f>
        <v>38.926199999999994</v>
      </c>
      <c r="H15234" s="2">
        <f t="shared" ref="H15234:H15297" si="953">D15234-G15234</f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tr">
        <f t="shared" si="951"/>
        <v>loss</v>
      </c>
      <c r="P15234" s="2" t="s">
        <v>39</v>
      </c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954">IF(D15235&gt;800,"Good Sales","concerning")</f>
        <v>Good Sales</v>
      </c>
      <c r="F15235" s="2">
        <v>0.4</v>
      </c>
      <c r="G15235" s="2">
        <f t="shared" si="952"/>
        <v>1242.7600000000002</v>
      </c>
      <c r="H15235" s="2">
        <f t="shared" si="953"/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tr">
        <f t="shared" ref="O15235:O15298" si="955">IF(N15235&gt;800,"profit","loss")</f>
        <v>loss</v>
      </c>
      <c r="P15235" s="2" t="s">
        <v>34</v>
      </c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954"/>
        <v>Good Sales</v>
      </c>
      <c r="F15236" s="2">
        <v>0.09</v>
      </c>
      <c r="G15236" s="2">
        <f t="shared" si="952"/>
        <v>170.58779999999999</v>
      </c>
      <c r="H15236" s="2">
        <f t="shared" si="953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tr">
        <f t="shared" si="955"/>
        <v>loss</v>
      </c>
      <c r="P15236" s="2" t="s">
        <v>34</v>
      </c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954"/>
        <v>Good Sales</v>
      </c>
      <c r="F15237" s="2">
        <v>0.49</v>
      </c>
      <c r="G15237" s="2">
        <f t="shared" si="952"/>
        <v>1892.7573</v>
      </c>
      <c r="H15237" s="2">
        <f t="shared" si="953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tr">
        <f t="shared" si="955"/>
        <v>profit</v>
      </c>
      <c r="P15237" s="2" t="s">
        <v>39</v>
      </c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954"/>
        <v>Good Sales</v>
      </c>
      <c r="F15238" s="2">
        <v>0.43</v>
      </c>
      <c r="G15238" s="2">
        <f t="shared" si="952"/>
        <v>1173.2334999999998</v>
      </c>
      <c r="H15238" s="2">
        <f t="shared" si="953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tr">
        <f t="shared" si="955"/>
        <v>loss</v>
      </c>
      <c r="P15238" s="2" t="s">
        <v>28</v>
      </c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954"/>
        <v>Good Sales</v>
      </c>
      <c r="F15239" s="2">
        <v>0.46</v>
      </c>
      <c r="G15239" s="2">
        <f t="shared" si="952"/>
        <v>523.93540000000007</v>
      </c>
      <c r="H15239" s="2">
        <f t="shared" si="953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tr">
        <f t="shared" si="955"/>
        <v>loss</v>
      </c>
      <c r="P15239" s="2" t="s">
        <v>34</v>
      </c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954"/>
        <v>Good Sales</v>
      </c>
      <c r="F15240" s="2">
        <v>0.38</v>
      </c>
      <c r="G15240" s="2">
        <f t="shared" si="952"/>
        <v>908.26460000000009</v>
      </c>
      <c r="H15240" s="2">
        <f t="shared" si="953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tr">
        <f t="shared" si="955"/>
        <v>loss</v>
      </c>
      <c r="P15240" s="2" t="s">
        <v>17</v>
      </c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954"/>
        <v>Good Sales</v>
      </c>
      <c r="F15241" s="2">
        <v>0.36</v>
      </c>
      <c r="G15241" s="2">
        <f t="shared" si="952"/>
        <v>1082.7036000000001</v>
      </c>
      <c r="H15241" s="2">
        <f t="shared" si="953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tr">
        <f t="shared" si="955"/>
        <v>loss</v>
      </c>
      <c r="P15241" s="2" t="s">
        <v>28</v>
      </c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954"/>
        <v>Good Sales</v>
      </c>
      <c r="F15242" s="2">
        <v>0.12</v>
      </c>
      <c r="G15242" s="2">
        <f t="shared" si="952"/>
        <v>521.32319999999993</v>
      </c>
      <c r="H15242" s="2">
        <f t="shared" si="953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tr">
        <f t="shared" si="955"/>
        <v>profit</v>
      </c>
      <c r="P15242" s="2" t="s">
        <v>48</v>
      </c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954"/>
        <v>Good Sales</v>
      </c>
      <c r="F15243" s="2">
        <v>0.28999999999999998</v>
      </c>
      <c r="G15243" s="2">
        <f t="shared" si="952"/>
        <v>1213.7138</v>
      </c>
      <c r="H15243" s="2">
        <f t="shared" si="953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tr">
        <f t="shared" si="955"/>
        <v>profit</v>
      </c>
      <c r="P15243" s="2" t="s">
        <v>28</v>
      </c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954"/>
        <v>Good Sales</v>
      </c>
      <c r="F15244" s="2">
        <v>0.35</v>
      </c>
      <c r="G15244" s="2">
        <f t="shared" si="952"/>
        <v>766.41249999999991</v>
      </c>
      <c r="H15244" s="2">
        <f t="shared" si="953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tr">
        <f t="shared" si="955"/>
        <v>loss</v>
      </c>
      <c r="P15244" s="2" t="s">
        <v>48</v>
      </c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954"/>
        <v>Good Sales</v>
      </c>
      <c r="F15245" s="2">
        <v>0.14000000000000001</v>
      </c>
      <c r="G15245" s="2">
        <f t="shared" si="952"/>
        <v>458.30540000000008</v>
      </c>
      <c r="H15245" s="2">
        <f t="shared" si="953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tr">
        <f t="shared" si="955"/>
        <v>loss</v>
      </c>
      <c r="P15245" s="2" t="s">
        <v>28</v>
      </c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954"/>
        <v>Good Sales</v>
      </c>
      <c r="F15246" s="2">
        <v>0.2</v>
      </c>
      <c r="G15246" s="2">
        <f t="shared" si="952"/>
        <v>311.84800000000001</v>
      </c>
      <c r="H15246" s="2">
        <f t="shared" si="953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tr">
        <f t="shared" si="955"/>
        <v>loss</v>
      </c>
      <c r="P15246" s="2" t="s">
        <v>28</v>
      </c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954"/>
        <v>Good Sales</v>
      </c>
      <c r="F15247" s="2">
        <v>0.47</v>
      </c>
      <c r="G15247" s="2">
        <f t="shared" si="952"/>
        <v>1504.8083999999999</v>
      </c>
      <c r="H15247" s="2">
        <f t="shared" si="953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tr">
        <f t="shared" si="955"/>
        <v>loss</v>
      </c>
      <c r="P15247" s="2" t="s">
        <v>39</v>
      </c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954"/>
        <v>Good Sales</v>
      </c>
      <c r="F15248" s="2">
        <v>0.2</v>
      </c>
      <c r="G15248" s="2">
        <f t="shared" si="952"/>
        <v>914.53600000000006</v>
      </c>
      <c r="H15248" s="2">
        <f t="shared" si="953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tr">
        <f t="shared" si="955"/>
        <v>profit</v>
      </c>
      <c r="P15248" s="2" t="s">
        <v>28</v>
      </c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954"/>
        <v>Good Sales</v>
      </c>
      <c r="F15249" s="2">
        <v>0.16</v>
      </c>
      <c r="G15249" s="2">
        <f t="shared" si="952"/>
        <v>505.64160000000004</v>
      </c>
      <c r="H15249" s="2">
        <f t="shared" si="953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tr">
        <f t="shared" si="955"/>
        <v>loss</v>
      </c>
      <c r="P15249" s="2" t="s">
        <v>28</v>
      </c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954"/>
        <v>Good Sales</v>
      </c>
      <c r="F15250" s="2">
        <v>0.05</v>
      </c>
      <c r="G15250" s="2">
        <f t="shared" si="952"/>
        <v>79.424000000000007</v>
      </c>
      <c r="H15250" s="2">
        <f t="shared" si="953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tr">
        <f t="shared" si="955"/>
        <v>loss</v>
      </c>
      <c r="P15250" s="2" t="s">
        <v>39</v>
      </c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954"/>
        <v>Good Sales</v>
      </c>
      <c r="F15251" s="2">
        <v>0.17</v>
      </c>
      <c r="G15251" s="2">
        <f t="shared" si="952"/>
        <v>553.4384</v>
      </c>
      <c r="H15251" s="2">
        <f t="shared" si="953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tr">
        <f t="shared" si="955"/>
        <v>profit</v>
      </c>
      <c r="P15251" s="2" t="s">
        <v>48</v>
      </c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954"/>
        <v>Good Sales</v>
      </c>
      <c r="F15252" s="2">
        <v>0.31</v>
      </c>
      <c r="G15252" s="2">
        <f t="shared" si="952"/>
        <v>1402.2850000000001</v>
      </c>
      <c r="H15252" s="2">
        <f t="shared" si="953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tr">
        <f t="shared" si="955"/>
        <v>loss</v>
      </c>
      <c r="P15252" s="2" t="s">
        <v>17</v>
      </c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954"/>
        <v>concerning</v>
      </c>
      <c r="F15253" s="2">
        <v>7.0000000000000007E-2</v>
      </c>
      <c r="G15253" s="2">
        <f t="shared" si="952"/>
        <v>54.007100000000001</v>
      </c>
      <c r="H15253" s="2">
        <f t="shared" si="953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tr">
        <f t="shared" si="955"/>
        <v>loss</v>
      </c>
      <c r="P15253" s="2" t="s">
        <v>28</v>
      </c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954"/>
        <v>Good Sales</v>
      </c>
      <c r="F15254" s="2">
        <v>0.3</v>
      </c>
      <c r="G15254" s="2">
        <f t="shared" si="952"/>
        <v>739.19699999999989</v>
      </c>
      <c r="H15254" s="2">
        <f t="shared" si="953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tr">
        <f t="shared" si="955"/>
        <v>loss</v>
      </c>
      <c r="P15254" s="2" t="s">
        <v>48</v>
      </c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954"/>
        <v>Good Sales</v>
      </c>
      <c r="F15255" s="2">
        <v>0.37</v>
      </c>
      <c r="G15255" s="2">
        <f t="shared" si="952"/>
        <v>619.06550000000004</v>
      </c>
      <c r="H15255" s="2">
        <f t="shared" si="953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tr">
        <f t="shared" si="955"/>
        <v>loss</v>
      </c>
      <c r="P15255" s="2" t="s">
        <v>48</v>
      </c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954"/>
        <v>Good Sales</v>
      </c>
      <c r="F15256" s="2">
        <v>0.38</v>
      </c>
      <c r="G15256" s="2">
        <f t="shared" si="952"/>
        <v>487.61220000000003</v>
      </c>
      <c r="H15256" s="2">
        <f t="shared" si="953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tr">
        <f t="shared" si="955"/>
        <v>loss</v>
      </c>
      <c r="P15256" s="2" t="s">
        <v>48</v>
      </c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954"/>
        <v>Good Sales</v>
      </c>
      <c r="F15257" s="2">
        <v>0.49</v>
      </c>
      <c r="G15257" s="2">
        <f t="shared" si="952"/>
        <v>1000.2958</v>
      </c>
      <c r="H15257" s="2">
        <f t="shared" si="953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tr">
        <f t="shared" si="955"/>
        <v>loss</v>
      </c>
      <c r="P15257" s="2" t="s">
        <v>39</v>
      </c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954"/>
        <v>Good Sales</v>
      </c>
      <c r="F15258" s="2">
        <v>0.22</v>
      </c>
      <c r="G15258" s="2">
        <f t="shared" si="952"/>
        <v>446.6968</v>
      </c>
      <c r="H15258" s="2">
        <f t="shared" si="953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tr">
        <f t="shared" si="955"/>
        <v>loss</v>
      </c>
      <c r="P15258" s="2" t="s">
        <v>17</v>
      </c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954"/>
        <v>Good Sales</v>
      </c>
      <c r="F15259" s="2">
        <v>0.02</v>
      </c>
      <c r="G15259" s="2">
        <f t="shared" si="952"/>
        <v>22.622399999999999</v>
      </c>
      <c r="H15259" s="2">
        <f t="shared" si="953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tr">
        <f t="shared" si="955"/>
        <v>loss</v>
      </c>
      <c r="P15259" s="2" t="s">
        <v>17</v>
      </c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954"/>
        <v>Good Sales</v>
      </c>
      <c r="F15260" s="2">
        <v>0.43</v>
      </c>
      <c r="G15260" s="2">
        <f t="shared" si="952"/>
        <v>893.43680000000006</v>
      </c>
      <c r="H15260" s="2">
        <f t="shared" si="953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tr">
        <f t="shared" si="955"/>
        <v>loss</v>
      </c>
      <c r="P15260" s="2" t="s">
        <v>48</v>
      </c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954"/>
        <v>Good Sales</v>
      </c>
      <c r="F15261" s="2">
        <v>0.04</v>
      </c>
      <c r="G15261" s="2">
        <f t="shared" si="952"/>
        <v>128.2116</v>
      </c>
      <c r="H15261" s="2">
        <f t="shared" si="953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tr">
        <f t="shared" si="955"/>
        <v>loss</v>
      </c>
      <c r="P15261" s="2" t="s">
        <v>17</v>
      </c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954"/>
        <v>concerning</v>
      </c>
      <c r="F15262" s="2">
        <v>0.43</v>
      </c>
      <c r="G15262" s="2">
        <f t="shared" si="952"/>
        <v>97.218699999999998</v>
      </c>
      <c r="H15262" s="2">
        <f t="shared" si="953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tr">
        <f t="shared" si="955"/>
        <v>loss</v>
      </c>
      <c r="P15262" s="2" t="s">
        <v>17</v>
      </c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954"/>
        <v>Good Sales</v>
      </c>
      <c r="F15263" s="2">
        <v>0.49</v>
      </c>
      <c r="G15263" s="2">
        <f t="shared" si="952"/>
        <v>2424.1279999999997</v>
      </c>
      <c r="H15263" s="2">
        <f t="shared" si="953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tr">
        <f t="shared" si="955"/>
        <v>profit</v>
      </c>
      <c r="P15263" s="2" t="s">
        <v>23</v>
      </c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954"/>
        <v>Good Sales</v>
      </c>
      <c r="F15264" s="2">
        <v>0.45</v>
      </c>
      <c r="G15264" s="2">
        <f t="shared" si="952"/>
        <v>697.55850000000009</v>
      </c>
      <c r="H15264" s="2">
        <f t="shared" si="953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tr">
        <f t="shared" si="955"/>
        <v>loss</v>
      </c>
      <c r="P15264" s="2" t="s">
        <v>28</v>
      </c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954"/>
        <v>Good Sales</v>
      </c>
      <c r="F15265" s="2">
        <v>0.48</v>
      </c>
      <c r="G15265" s="2">
        <f t="shared" si="952"/>
        <v>1514.8127999999999</v>
      </c>
      <c r="H15265" s="2">
        <f t="shared" si="953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tr">
        <f t="shared" si="955"/>
        <v>loss</v>
      </c>
      <c r="P15265" s="2" t="s">
        <v>39</v>
      </c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954"/>
        <v>Good Sales</v>
      </c>
      <c r="F15266" s="2">
        <v>0.01</v>
      </c>
      <c r="G15266" s="2">
        <f t="shared" si="952"/>
        <v>14.893900000000002</v>
      </c>
      <c r="H15266" s="2">
        <f t="shared" si="953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tr">
        <f t="shared" si="955"/>
        <v>loss</v>
      </c>
      <c r="P15266" s="2" t="s">
        <v>28</v>
      </c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954"/>
        <v>Good Sales</v>
      </c>
      <c r="F15267" s="2">
        <v>0.01</v>
      </c>
      <c r="G15267" s="2">
        <f t="shared" si="952"/>
        <v>20.283300000000001</v>
      </c>
      <c r="H15267" s="2">
        <f t="shared" si="953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tr">
        <f t="shared" si="955"/>
        <v>loss</v>
      </c>
      <c r="P15267" s="2" t="s">
        <v>39</v>
      </c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954"/>
        <v>Good Sales</v>
      </c>
      <c r="F15268" s="2">
        <v>0.11</v>
      </c>
      <c r="G15268" s="2">
        <f t="shared" si="952"/>
        <v>307.03860000000003</v>
      </c>
      <c r="H15268" s="2">
        <f t="shared" si="953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tr">
        <f t="shared" si="955"/>
        <v>loss</v>
      </c>
      <c r="P15268" s="2" t="s">
        <v>48</v>
      </c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954"/>
        <v>Good Sales</v>
      </c>
      <c r="F15269" s="2">
        <v>0.4</v>
      </c>
      <c r="G15269" s="2">
        <f t="shared" si="952"/>
        <v>1239.232</v>
      </c>
      <c r="H15269" s="2">
        <f t="shared" si="953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tr">
        <f t="shared" si="955"/>
        <v>profit</v>
      </c>
      <c r="P15269" s="2" t="s">
        <v>34</v>
      </c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954"/>
        <v>Good Sales</v>
      </c>
      <c r="F15270" s="2">
        <v>0.04</v>
      </c>
      <c r="G15270" s="2">
        <f t="shared" si="952"/>
        <v>155.00960000000001</v>
      </c>
      <c r="H15270" s="2">
        <f t="shared" si="953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tr">
        <f t="shared" si="955"/>
        <v>profit</v>
      </c>
      <c r="P15270" s="2" t="s">
        <v>23</v>
      </c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954"/>
        <v>Good Sales</v>
      </c>
      <c r="F15271" s="2">
        <v>0.37</v>
      </c>
      <c r="G15271" s="2">
        <f t="shared" si="952"/>
        <v>1472.3225</v>
      </c>
      <c r="H15271" s="2">
        <f t="shared" si="953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tr">
        <f t="shared" si="955"/>
        <v>loss</v>
      </c>
      <c r="P15271" s="2" t="s">
        <v>28</v>
      </c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954"/>
        <v>Good Sales</v>
      </c>
      <c r="F15272" s="2">
        <v>0.01</v>
      </c>
      <c r="G15272" s="2">
        <f t="shared" si="952"/>
        <v>26.416500000000003</v>
      </c>
      <c r="H15272" s="2">
        <f t="shared" si="953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tr">
        <f t="shared" si="955"/>
        <v>loss</v>
      </c>
      <c r="P15272" s="2" t="s">
        <v>17</v>
      </c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954"/>
        <v>concerning</v>
      </c>
      <c r="F15273" s="2">
        <v>0.37</v>
      </c>
      <c r="G15273" s="2">
        <f t="shared" si="952"/>
        <v>174.29220000000001</v>
      </c>
      <c r="H15273" s="2">
        <f t="shared" si="953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tr">
        <f t="shared" si="955"/>
        <v>loss</v>
      </c>
      <c r="P15273" s="2" t="s">
        <v>23</v>
      </c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954"/>
        <v>Good Sales</v>
      </c>
      <c r="F15274" s="2">
        <v>0.13</v>
      </c>
      <c r="G15274" s="2">
        <f t="shared" si="952"/>
        <v>368.3082</v>
      </c>
      <c r="H15274" s="2">
        <f t="shared" si="953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tr">
        <f t="shared" si="955"/>
        <v>loss</v>
      </c>
      <c r="P15274" s="2" t="s">
        <v>28</v>
      </c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954"/>
        <v>Good Sales</v>
      </c>
      <c r="F15275" s="2">
        <v>0.22</v>
      </c>
      <c r="G15275" s="2">
        <f t="shared" si="952"/>
        <v>536.83079999999995</v>
      </c>
      <c r="H15275" s="2">
        <f t="shared" si="953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tr">
        <f t="shared" si="955"/>
        <v>loss</v>
      </c>
      <c r="P15275" s="2" t="s">
        <v>34</v>
      </c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954"/>
        <v>Good Sales</v>
      </c>
      <c r="F15276" s="2">
        <v>0.49</v>
      </c>
      <c r="G15276" s="2">
        <f t="shared" si="952"/>
        <v>566.14110000000005</v>
      </c>
      <c r="H15276" s="2">
        <f t="shared" si="953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tr">
        <f t="shared" si="955"/>
        <v>loss</v>
      </c>
      <c r="P15276" s="2" t="s">
        <v>23</v>
      </c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954"/>
        <v>concerning</v>
      </c>
      <c r="F15277" s="2">
        <v>0.28000000000000003</v>
      </c>
      <c r="G15277" s="2">
        <f t="shared" si="952"/>
        <v>41.94400000000001</v>
      </c>
      <c r="H15277" s="2">
        <f t="shared" si="953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tr">
        <f t="shared" si="955"/>
        <v>loss</v>
      </c>
      <c r="P15277" s="2" t="s">
        <v>23</v>
      </c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954"/>
        <v>Good Sales</v>
      </c>
      <c r="F15278" s="2">
        <v>0.04</v>
      </c>
      <c r="G15278" s="2">
        <f t="shared" si="952"/>
        <v>65.929200000000009</v>
      </c>
      <c r="H15278" s="2">
        <f t="shared" si="953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tr">
        <f t="shared" si="955"/>
        <v>loss</v>
      </c>
      <c r="P15278" s="2" t="s">
        <v>34</v>
      </c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954"/>
        <v>Good Sales</v>
      </c>
      <c r="F15279" s="2">
        <v>0.44</v>
      </c>
      <c r="G15279" s="2">
        <f t="shared" si="952"/>
        <v>603.4556</v>
      </c>
      <c r="H15279" s="2">
        <f t="shared" si="953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tr">
        <f t="shared" si="955"/>
        <v>loss</v>
      </c>
      <c r="P15279" s="2" t="s">
        <v>39</v>
      </c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954"/>
        <v>Good Sales</v>
      </c>
      <c r="F15280" s="2">
        <v>0.16</v>
      </c>
      <c r="G15280" s="2">
        <f t="shared" si="952"/>
        <v>394.60160000000002</v>
      </c>
      <c r="H15280" s="2">
        <f t="shared" si="953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tr">
        <f t="shared" si="955"/>
        <v>loss</v>
      </c>
      <c r="P15280" s="2" t="s">
        <v>23</v>
      </c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954"/>
        <v>Good Sales</v>
      </c>
      <c r="F15281" s="2">
        <v>0.28999999999999998</v>
      </c>
      <c r="G15281" s="2">
        <f t="shared" si="952"/>
        <v>1111.2365</v>
      </c>
      <c r="H15281" s="2">
        <f t="shared" si="953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tr">
        <f t="shared" si="955"/>
        <v>loss</v>
      </c>
      <c r="P15281" s="2" t="s">
        <v>17</v>
      </c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954"/>
        <v>Good Sales</v>
      </c>
      <c r="F15282" s="2">
        <v>0.36</v>
      </c>
      <c r="G15282" s="2">
        <f t="shared" si="952"/>
        <v>810.46800000000007</v>
      </c>
      <c r="H15282" s="2">
        <f t="shared" si="953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tr">
        <f t="shared" si="955"/>
        <v>loss</v>
      </c>
      <c r="P15282" s="2" t="s">
        <v>23</v>
      </c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954"/>
        <v>Good Sales</v>
      </c>
      <c r="F15283" s="2">
        <v>0.39</v>
      </c>
      <c r="G15283" s="2">
        <f t="shared" si="952"/>
        <v>1857.4490999999998</v>
      </c>
      <c r="H15283" s="2">
        <f t="shared" si="953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tr">
        <f t="shared" si="955"/>
        <v>loss</v>
      </c>
      <c r="P15283" s="2" t="s">
        <v>17</v>
      </c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954"/>
        <v>Good Sales</v>
      </c>
      <c r="F15284" s="2">
        <v>0.22</v>
      </c>
      <c r="G15284" s="2">
        <f t="shared" si="952"/>
        <v>260.57679999999999</v>
      </c>
      <c r="H15284" s="2">
        <f t="shared" si="953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tr">
        <f t="shared" si="955"/>
        <v>loss</v>
      </c>
      <c r="P15284" s="2" t="s">
        <v>23</v>
      </c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954"/>
        <v>Good Sales</v>
      </c>
      <c r="F15285" s="2">
        <v>0.39</v>
      </c>
      <c r="G15285" s="2">
        <f t="shared" si="952"/>
        <v>461.24130000000002</v>
      </c>
      <c r="H15285" s="2">
        <f t="shared" si="953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tr">
        <f t="shared" si="955"/>
        <v>loss</v>
      </c>
      <c r="P15285" s="2" t="s">
        <v>17</v>
      </c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954"/>
        <v>Good Sales</v>
      </c>
      <c r="F15286" s="2">
        <v>0.06</v>
      </c>
      <c r="G15286" s="2">
        <f t="shared" si="952"/>
        <v>183.708</v>
      </c>
      <c r="H15286" s="2">
        <f t="shared" si="953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tr">
        <f t="shared" si="955"/>
        <v>loss</v>
      </c>
      <c r="P15286" s="2" t="s">
        <v>23</v>
      </c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954"/>
        <v>Good Sales</v>
      </c>
      <c r="F15287" s="2">
        <v>0.26</v>
      </c>
      <c r="G15287" s="2">
        <f t="shared" si="952"/>
        <v>1167.8393999999998</v>
      </c>
      <c r="H15287" s="2">
        <f t="shared" si="953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tr">
        <f t="shared" si="955"/>
        <v>profit</v>
      </c>
      <c r="P15287" s="2" t="s">
        <v>34</v>
      </c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954"/>
        <v>Good Sales</v>
      </c>
      <c r="F15288" s="2">
        <v>0.01</v>
      </c>
      <c r="G15288" s="2">
        <f t="shared" si="952"/>
        <v>33.920999999999999</v>
      </c>
      <c r="H15288" s="2">
        <f t="shared" si="953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tr">
        <f t="shared" si="955"/>
        <v>loss</v>
      </c>
      <c r="P15288" s="2" t="s">
        <v>39</v>
      </c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954"/>
        <v>Good Sales</v>
      </c>
      <c r="F15289" s="2">
        <v>0.2</v>
      </c>
      <c r="G15289" s="2">
        <f t="shared" si="952"/>
        <v>680.20400000000006</v>
      </c>
      <c r="H15289" s="2">
        <f t="shared" si="953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tr">
        <f t="shared" si="955"/>
        <v>profit</v>
      </c>
      <c r="P15289" s="2" t="s">
        <v>48</v>
      </c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954"/>
        <v>Good Sales</v>
      </c>
      <c r="F15290" s="2">
        <v>0.18</v>
      </c>
      <c r="G15290" s="2">
        <f t="shared" si="952"/>
        <v>729.14400000000001</v>
      </c>
      <c r="H15290" s="2">
        <f t="shared" si="953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tr">
        <f t="shared" si="955"/>
        <v>loss</v>
      </c>
      <c r="P15290" s="2" t="s">
        <v>39</v>
      </c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954"/>
        <v>Good Sales</v>
      </c>
      <c r="F15291" s="2">
        <v>0.49</v>
      </c>
      <c r="G15291" s="2">
        <f t="shared" si="952"/>
        <v>1654.4997000000001</v>
      </c>
      <c r="H15291" s="2">
        <f t="shared" si="953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tr">
        <f t="shared" si="955"/>
        <v>loss</v>
      </c>
      <c r="P15291" s="2" t="s">
        <v>48</v>
      </c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954"/>
        <v>Good Sales</v>
      </c>
      <c r="F15292" s="2">
        <v>0.2</v>
      </c>
      <c r="G15292" s="2">
        <f t="shared" si="952"/>
        <v>764.16000000000008</v>
      </c>
      <c r="H15292" s="2">
        <f t="shared" si="953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tr">
        <f t="shared" si="955"/>
        <v>profit</v>
      </c>
      <c r="P15292" s="2" t="s">
        <v>34</v>
      </c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954"/>
        <v>Good Sales</v>
      </c>
      <c r="F15293" s="2">
        <v>0.45</v>
      </c>
      <c r="G15293" s="2">
        <f t="shared" si="952"/>
        <v>1954.8090000000002</v>
      </c>
      <c r="H15293" s="2">
        <f t="shared" si="953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tr">
        <f t="shared" si="955"/>
        <v>loss</v>
      </c>
      <c r="P15293" s="2" t="s">
        <v>28</v>
      </c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954"/>
        <v>concerning</v>
      </c>
      <c r="F15294" s="2">
        <v>0.22</v>
      </c>
      <c r="G15294" s="2">
        <f t="shared" si="952"/>
        <v>30.527199999999997</v>
      </c>
      <c r="H15294" s="2">
        <f t="shared" si="953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tr">
        <f t="shared" si="955"/>
        <v>loss</v>
      </c>
      <c r="P15294" s="2" t="s">
        <v>48</v>
      </c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954"/>
        <v>Good Sales</v>
      </c>
      <c r="F15295" s="2">
        <v>0.27</v>
      </c>
      <c r="G15295" s="2">
        <f t="shared" si="952"/>
        <v>1198.6785000000002</v>
      </c>
      <c r="H15295" s="2">
        <f t="shared" si="953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tr">
        <f t="shared" si="955"/>
        <v>loss</v>
      </c>
      <c r="P15295" s="2" t="s">
        <v>28</v>
      </c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954"/>
        <v>Good Sales</v>
      </c>
      <c r="F15296" s="2">
        <v>0.18</v>
      </c>
      <c r="G15296" s="2">
        <f t="shared" si="952"/>
        <v>207.86399999999998</v>
      </c>
      <c r="H15296" s="2">
        <f t="shared" si="953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tr">
        <f t="shared" si="955"/>
        <v>loss</v>
      </c>
      <c r="P15296" s="2" t="s">
        <v>28</v>
      </c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954"/>
        <v>Good Sales</v>
      </c>
      <c r="F15297" s="2">
        <v>0.32</v>
      </c>
      <c r="G15297" s="2">
        <f t="shared" si="952"/>
        <v>1462.1823999999999</v>
      </c>
      <c r="H15297" s="2">
        <f t="shared" si="953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tr">
        <f t="shared" si="955"/>
        <v>profit</v>
      </c>
      <c r="P15297" s="2" t="s">
        <v>39</v>
      </c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954"/>
        <v>Good Sales</v>
      </c>
      <c r="F15298" s="2">
        <v>0.37</v>
      </c>
      <c r="G15298" s="2">
        <f t="shared" ref="G15298:G15346" si="956">D15298*F15298</f>
        <v>519.59100000000001</v>
      </c>
      <c r="H15298" s="2">
        <f t="shared" ref="H15298:H15346" si="957">D15298-G15298</f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tr">
        <f t="shared" si="955"/>
        <v>loss</v>
      </c>
      <c r="P15298" s="2" t="s">
        <v>39</v>
      </c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958">IF(D15299&gt;800,"Good Sales","concerning")</f>
        <v>Good Sales</v>
      </c>
      <c r="F15299" s="2">
        <v>0.4</v>
      </c>
      <c r="G15299" s="2">
        <f t="shared" si="956"/>
        <v>932.26800000000003</v>
      </c>
      <c r="H15299" s="2">
        <f t="shared" si="957"/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tr">
        <f t="shared" ref="O15299:O15346" si="959">IF(N15299&gt;800,"profit","loss")</f>
        <v>loss</v>
      </c>
      <c r="P15299" s="2" t="s">
        <v>48</v>
      </c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958"/>
        <v>Good Sales</v>
      </c>
      <c r="F15300" s="2">
        <v>0.35</v>
      </c>
      <c r="G15300" s="2">
        <f t="shared" si="956"/>
        <v>1636.6104999999998</v>
      </c>
      <c r="H15300" s="2">
        <f t="shared" si="957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tr">
        <f t="shared" si="959"/>
        <v>loss</v>
      </c>
      <c r="P15300" s="2" t="s">
        <v>28</v>
      </c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958"/>
        <v>concerning</v>
      </c>
      <c r="F15301" s="2">
        <v>0.16</v>
      </c>
      <c r="G15301" s="2">
        <f t="shared" si="956"/>
        <v>102.0416</v>
      </c>
      <c r="H15301" s="2">
        <f t="shared" si="957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tr">
        <f t="shared" si="959"/>
        <v>loss</v>
      </c>
      <c r="P15301" s="2" t="s">
        <v>34</v>
      </c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958"/>
        <v>Good Sales</v>
      </c>
      <c r="F15302" s="2">
        <v>0.17</v>
      </c>
      <c r="G15302" s="2">
        <f t="shared" si="956"/>
        <v>637.82130000000006</v>
      </c>
      <c r="H15302" s="2">
        <f t="shared" si="957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tr">
        <f t="shared" si="959"/>
        <v>profit</v>
      </c>
      <c r="P15302" s="2" t="s">
        <v>23</v>
      </c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958"/>
        <v>Good Sales</v>
      </c>
      <c r="F15303" s="2">
        <v>0.17</v>
      </c>
      <c r="G15303" s="2">
        <f t="shared" si="956"/>
        <v>343.91</v>
      </c>
      <c r="H15303" s="2">
        <f t="shared" si="957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tr">
        <f t="shared" si="959"/>
        <v>loss</v>
      </c>
      <c r="P15303" s="2" t="s">
        <v>39</v>
      </c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958"/>
        <v>concerning</v>
      </c>
      <c r="F15304" s="2">
        <v>0.02</v>
      </c>
      <c r="G15304" s="2">
        <f t="shared" si="956"/>
        <v>4.3618000000000006</v>
      </c>
      <c r="H15304" s="2">
        <f t="shared" si="957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tr">
        <f t="shared" si="959"/>
        <v>loss</v>
      </c>
      <c r="P15304" s="2" t="s">
        <v>17</v>
      </c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958"/>
        <v>Good Sales</v>
      </c>
      <c r="F15305" s="2">
        <v>0.47</v>
      </c>
      <c r="G15305" s="2">
        <f t="shared" si="956"/>
        <v>2209.8224999999998</v>
      </c>
      <c r="H15305" s="2">
        <f t="shared" si="957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tr">
        <f t="shared" si="959"/>
        <v>profit</v>
      </c>
      <c r="P15305" s="2" t="s">
        <v>34</v>
      </c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958"/>
        <v>concerning</v>
      </c>
      <c r="F15306" s="2">
        <v>0.1</v>
      </c>
      <c r="G15306" s="2">
        <f t="shared" si="956"/>
        <v>67.736000000000004</v>
      </c>
      <c r="H15306" s="2">
        <f t="shared" si="957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tr">
        <f t="shared" si="959"/>
        <v>loss</v>
      </c>
      <c r="P15306" s="2" t="s">
        <v>34</v>
      </c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958"/>
        <v>Good Sales</v>
      </c>
      <c r="F15307" s="2">
        <v>0.08</v>
      </c>
      <c r="G15307" s="2">
        <f t="shared" si="956"/>
        <v>311.46320000000003</v>
      </c>
      <c r="H15307" s="2">
        <f t="shared" si="957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tr">
        <f t="shared" si="959"/>
        <v>profit</v>
      </c>
      <c r="P15307" s="2" t="s">
        <v>48</v>
      </c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958"/>
        <v>Good Sales</v>
      </c>
      <c r="F15308" s="2">
        <v>0.28000000000000003</v>
      </c>
      <c r="G15308" s="2">
        <f t="shared" si="956"/>
        <v>555.21760000000006</v>
      </c>
      <c r="H15308" s="2">
        <f t="shared" si="957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tr">
        <f t="shared" si="959"/>
        <v>loss</v>
      </c>
      <c r="P15308" s="2" t="s">
        <v>23</v>
      </c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958"/>
        <v>Good Sales</v>
      </c>
      <c r="F15309" s="2">
        <v>0.02</v>
      </c>
      <c r="G15309" s="2">
        <f t="shared" si="956"/>
        <v>81.437200000000004</v>
      </c>
      <c r="H15309" s="2">
        <f t="shared" si="957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tr">
        <f t="shared" si="959"/>
        <v>loss</v>
      </c>
      <c r="P15309" s="2" t="s">
        <v>17</v>
      </c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958"/>
        <v>Good Sales</v>
      </c>
      <c r="F15310" s="2">
        <v>0.42</v>
      </c>
      <c r="G15310" s="2">
        <f t="shared" si="956"/>
        <v>1586.0921999999998</v>
      </c>
      <c r="H15310" s="2">
        <f t="shared" si="957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tr">
        <f t="shared" si="959"/>
        <v>loss</v>
      </c>
      <c r="P15310" s="2" t="s">
        <v>17</v>
      </c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958"/>
        <v>Good Sales</v>
      </c>
      <c r="F15311" s="2">
        <v>0.44</v>
      </c>
      <c r="G15311" s="2">
        <f t="shared" si="956"/>
        <v>1409.2188000000001</v>
      </c>
      <c r="H15311" s="2">
        <f t="shared" si="957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tr">
        <f t="shared" si="959"/>
        <v>profit</v>
      </c>
      <c r="P15311" s="2" t="s">
        <v>23</v>
      </c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958"/>
        <v>Good Sales</v>
      </c>
      <c r="F15312" s="2">
        <v>0.2</v>
      </c>
      <c r="G15312" s="2">
        <f t="shared" si="956"/>
        <v>940.43799999999999</v>
      </c>
      <c r="H15312" s="2">
        <f t="shared" si="957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tr">
        <f t="shared" si="959"/>
        <v>profit</v>
      </c>
      <c r="P15312" s="2" t="s">
        <v>17</v>
      </c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958"/>
        <v>concerning</v>
      </c>
      <c r="F15313" s="2">
        <v>0.49</v>
      </c>
      <c r="G15313" s="2">
        <f t="shared" si="956"/>
        <v>286.51769999999999</v>
      </c>
      <c r="H15313" s="2">
        <f t="shared" si="957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tr">
        <f t="shared" si="959"/>
        <v>loss</v>
      </c>
      <c r="P15313" s="2" t="s">
        <v>39</v>
      </c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958"/>
        <v>Good Sales</v>
      </c>
      <c r="F15314" s="2">
        <v>0.16</v>
      </c>
      <c r="G15314" s="2">
        <f t="shared" si="956"/>
        <v>642.08640000000003</v>
      </c>
      <c r="H15314" s="2">
        <f t="shared" si="957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tr">
        <f t="shared" si="959"/>
        <v>loss</v>
      </c>
      <c r="P15314" s="2" t="s">
        <v>17</v>
      </c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958"/>
        <v>Good Sales</v>
      </c>
      <c r="F15315" s="2">
        <v>0.13</v>
      </c>
      <c r="G15315" s="2">
        <f t="shared" si="956"/>
        <v>440.29050000000001</v>
      </c>
      <c r="H15315" s="2">
        <f t="shared" si="957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tr">
        <f t="shared" si="959"/>
        <v>profit</v>
      </c>
      <c r="P15315" s="2" t="s">
        <v>34</v>
      </c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958"/>
        <v>Good Sales</v>
      </c>
      <c r="F15316" s="2">
        <v>0.49</v>
      </c>
      <c r="G15316" s="2">
        <f t="shared" si="956"/>
        <v>804.64370000000008</v>
      </c>
      <c r="H15316" s="2">
        <f t="shared" si="957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tr">
        <f t="shared" si="959"/>
        <v>loss</v>
      </c>
      <c r="P15316" s="2" t="s">
        <v>23</v>
      </c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958"/>
        <v>Good Sales</v>
      </c>
      <c r="F15317" s="2">
        <v>0.13</v>
      </c>
      <c r="G15317" s="2">
        <f t="shared" si="956"/>
        <v>360.78380000000004</v>
      </c>
      <c r="H15317" s="2">
        <f t="shared" si="957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tr">
        <f t="shared" si="959"/>
        <v>loss</v>
      </c>
      <c r="P15317" s="2" t="s">
        <v>48</v>
      </c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958"/>
        <v>Good Sales</v>
      </c>
      <c r="F15318" s="2">
        <v>0.22</v>
      </c>
      <c r="G15318" s="2">
        <f t="shared" si="956"/>
        <v>716.90959999999995</v>
      </c>
      <c r="H15318" s="2">
        <f t="shared" si="957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tr">
        <f t="shared" si="959"/>
        <v>profit</v>
      </c>
      <c r="P15318" s="2" t="s">
        <v>39</v>
      </c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958"/>
        <v>Good Sales</v>
      </c>
      <c r="F15319" s="2">
        <v>0.31</v>
      </c>
      <c r="G15319" s="2">
        <f t="shared" si="956"/>
        <v>1149.3963000000001</v>
      </c>
      <c r="H15319" s="2">
        <f t="shared" si="957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tr">
        <f t="shared" si="959"/>
        <v>loss</v>
      </c>
      <c r="P15319" s="2" t="s">
        <v>28</v>
      </c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958"/>
        <v>Good Sales</v>
      </c>
      <c r="F15320" s="2">
        <v>0.16</v>
      </c>
      <c r="G15320" s="2">
        <f t="shared" si="956"/>
        <v>162.65440000000001</v>
      </c>
      <c r="H15320" s="2">
        <f t="shared" si="957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tr">
        <f t="shared" si="959"/>
        <v>loss</v>
      </c>
      <c r="P15320" s="2" t="s">
        <v>17</v>
      </c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958"/>
        <v>concerning</v>
      </c>
      <c r="F15321" s="2">
        <v>0.19</v>
      </c>
      <c r="G15321" s="2">
        <f t="shared" si="956"/>
        <v>114.0684</v>
      </c>
      <c r="H15321" s="2">
        <f t="shared" si="957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tr">
        <f t="shared" si="959"/>
        <v>loss</v>
      </c>
      <c r="P15321" s="2" t="s">
        <v>39</v>
      </c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958"/>
        <v>concerning</v>
      </c>
      <c r="F15322" s="2">
        <v>0.36</v>
      </c>
      <c r="G15322" s="2">
        <f t="shared" si="956"/>
        <v>216.02520000000001</v>
      </c>
      <c r="H15322" s="2">
        <f t="shared" si="957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tr">
        <f t="shared" si="959"/>
        <v>loss</v>
      </c>
      <c r="P15322" s="2" t="s">
        <v>48</v>
      </c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958"/>
        <v>Good Sales</v>
      </c>
      <c r="F15323" s="2">
        <v>0.36</v>
      </c>
      <c r="G15323" s="2">
        <f t="shared" si="956"/>
        <v>554.38559999999995</v>
      </c>
      <c r="H15323" s="2">
        <f t="shared" si="957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tr">
        <f t="shared" si="959"/>
        <v>loss</v>
      </c>
      <c r="P15323" s="2" t="s">
        <v>28</v>
      </c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958"/>
        <v>Good Sales</v>
      </c>
      <c r="F15324" s="2">
        <v>0.4</v>
      </c>
      <c r="G15324" s="2">
        <f t="shared" si="956"/>
        <v>342.18000000000006</v>
      </c>
      <c r="H15324" s="2">
        <f t="shared" si="957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tr">
        <f t="shared" si="959"/>
        <v>loss</v>
      </c>
      <c r="P15324" s="2" t="s">
        <v>34</v>
      </c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958"/>
        <v>Good Sales</v>
      </c>
      <c r="F15325" s="2">
        <v>0.3</v>
      </c>
      <c r="G15325" s="2">
        <f t="shared" si="956"/>
        <v>817.39199999999994</v>
      </c>
      <c r="H15325" s="2">
        <f t="shared" si="957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tr">
        <f t="shared" si="959"/>
        <v>loss</v>
      </c>
      <c r="P15325" s="2" t="s">
        <v>17</v>
      </c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958"/>
        <v>Good Sales</v>
      </c>
      <c r="F15326" s="2">
        <v>0.12</v>
      </c>
      <c r="G15326" s="2">
        <f t="shared" si="956"/>
        <v>268.98</v>
      </c>
      <c r="H15326" s="2">
        <f t="shared" si="957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tr">
        <f t="shared" si="959"/>
        <v>loss</v>
      </c>
      <c r="P15326" s="2" t="s">
        <v>17</v>
      </c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958"/>
        <v>Good Sales</v>
      </c>
      <c r="F15327" s="2">
        <v>0.17</v>
      </c>
      <c r="G15327" s="2">
        <f t="shared" si="956"/>
        <v>760.92510000000004</v>
      </c>
      <c r="H15327" s="2">
        <f t="shared" si="957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tr">
        <f t="shared" si="959"/>
        <v>profit</v>
      </c>
      <c r="P15327" s="2" t="s">
        <v>48</v>
      </c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958"/>
        <v>Good Sales</v>
      </c>
      <c r="F15328" s="2">
        <v>0.45</v>
      </c>
      <c r="G15328" s="2">
        <f t="shared" si="956"/>
        <v>1626.8715</v>
      </c>
      <c r="H15328" s="2">
        <f t="shared" si="957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tr">
        <f t="shared" si="959"/>
        <v>loss</v>
      </c>
      <c r="P15328" s="2" t="s">
        <v>39</v>
      </c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958"/>
        <v>Good Sales</v>
      </c>
      <c r="F15329" s="2">
        <v>0.37</v>
      </c>
      <c r="G15329" s="2">
        <f t="shared" si="956"/>
        <v>410.13760000000002</v>
      </c>
      <c r="H15329" s="2">
        <f t="shared" si="957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tr">
        <f t="shared" si="959"/>
        <v>loss</v>
      </c>
      <c r="P15329" s="2" t="s">
        <v>23</v>
      </c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958"/>
        <v>concerning</v>
      </c>
      <c r="F15330" s="2">
        <v>0.04</v>
      </c>
      <c r="G15330" s="2">
        <f t="shared" si="956"/>
        <v>12.962400000000001</v>
      </c>
      <c r="H15330" s="2">
        <f t="shared" si="957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tr">
        <f t="shared" si="959"/>
        <v>loss</v>
      </c>
      <c r="P15330" s="2" t="s">
        <v>39</v>
      </c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958"/>
        <v>Good Sales</v>
      </c>
      <c r="F15331" s="2">
        <v>0.38</v>
      </c>
      <c r="G15331" s="2">
        <f t="shared" si="956"/>
        <v>1358.4468000000002</v>
      </c>
      <c r="H15331" s="2">
        <f t="shared" si="957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tr">
        <f t="shared" si="959"/>
        <v>loss</v>
      </c>
      <c r="P15331" s="2" t="s">
        <v>28</v>
      </c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958"/>
        <v>Good Sales</v>
      </c>
      <c r="F15332" s="2">
        <v>0.17</v>
      </c>
      <c r="G15332" s="2">
        <f t="shared" si="956"/>
        <v>721.57520000000011</v>
      </c>
      <c r="H15332" s="2">
        <f t="shared" si="957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tr">
        <f t="shared" si="959"/>
        <v>profit</v>
      </c>
      <c r="P15332" s="2" t="s">
        <v>17</v>
      </c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958"/>
        <v>Good Sales</v>
      </c>
      <c r="F15333" s="2">
        <v>0.01</v>
      </c>
      <c r="G15333" s="2">
        <f t="shared" si="956"/>
        <v>35.348700000000001</v>
      </c>
      <c r="H15333" s="2">
        <f t="shared" si="957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tr">
        <f t="shared" si="959"/>
        <v>loss</v>
      </c>
      <c r="P15333" s="2" t="s">
        <v>48</v>
      </c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958"/>
        <v>Good Sales</v>
      </c>
      <c r="F15334" s="2">
        <v>0.24</v>
      </c>
      <c r="G15334" s="2">
        <f t="shared" si="956"/>
        <v>781.10159999999996</v>
      </c>
      <c r="H15334" s="2">
        <f t="shared" si="957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tr">
        <f t="shared" si="959"/>
        <v>profit</v>
      </c>
      <c r="P15334" s="2" t="s">
        <v>39</v>
      </c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958"/>
        <v>Good Sales</v>
      </c>
      <c r="F15335" s="2">
        <v>0.44</v>
      </c>
      <c r="G15335" s="2">
        <f t="shared" si="956"/>
        <v>581.52160000000003</v>
      </c>
      <c r="H15335" s="2">
        <f t="shared" si="957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tr">
        <f t="shared" si="959"/>
        <v>loss</v>
      </c>
      <c r="P15335" s="2" t="s">
        <v>17</v>
      </c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958"/>
        <v>Good Sales</v>
      </c>
      <c r="F15336" s="2">
        <v>0.22</v>
      </c>
      <c r="G15336" s="2">
        <f t="shared" si="956"/>
        <v>555.18319999999994</v>
      </c>
      <c r="H15336" s="2">
        <f t="shared" si="957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tr">
        <f t="shared" si="959"/>
        <v>loss</v>
      </c>
      <c r="P15336" s="2" t="s">
        <v>23</v>
      </c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958"/>
        <v>Good Sales</v>
      </c>
      <c r="F15337" s="2">
        <v>0.49</v>
      </c>
      <c r="G15337" s="2">
        <f t="shared" si="956"/>
        <v>1789.6318999999999</v>
      </c>
      <c r="H15337" s="2">
        <f t="shared" si="957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tr">
        <f t="shared" si="959"/>
        <v>loss</v>
      </c>
      <c r="P15337" s="2" t="s">
        <v>39</v>
      </c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958"/>
        <v>Good Sales</v>
      </c>
      <c r="F15338" s="2">
        <v>0.09</v>
      </c>
      <c r="G15338" s="2">
        <f t="shared" si="956"/>
        <v>94.278599999999997</v>
      </c>
      <c r="H15338" s="2">
        <f t="shared" si="957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tr">
        <f t="shared" si="959"/>
        <v>loss</v>
      </c>
      <c r="P15338" s="2" t="s">
        <v>23</v>
      </c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958"/>
        <v>Good Sales</v>
      </c>
      <c r="F15339" s="2">
        <v>0.18</v>
      </c>
      <c r="G15339" s="2">
        <f t="shared" si="956"/>
        <v>438.31079999999997</v>
      </c>
      <c r="H15339" s="2">
        <f t="shared" si="957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tr">
        <f t="shared" si="959"/>
        <v>loss</v>
      </c>
      <c r="P15339" s="2" t="s">
        <v>34</v>
      </c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958"/>
        <v>concerning</v>
      </c>
      <c r="F15340" s="2">
        <v>0.01</v>
      </c>
      <c r="G15340" s="2">
        <f t="shared" si="956"/>
        <v>6.7344000000000008</v>
      </c>
      <c r="H15340" s="2">
        <f t="shared" si="957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tr">
        <f t="shared" si="959"/>
        <v>loss</v>
      </c>
      <c r="P15340" s="2" t="s">
        <v>23</v>
      </c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958"/>
        <v>Good Sales</v>
      </c>
      <c r="F15341" s="2">
        <v>0.03</v>
      </c>
      <c r="G15341" s="2">
        <f t="shared" si="956"/>
        <v>81.015599999999992</v>
      </c>
      <c r="H15341" s="2">
        <f t="shared" si="957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tr">
        <f t="shared" si="959"/>
        <v>loss</v>
      </c>
      <c r="P15341" s="2" t="s">
        <v>34</v>
      </c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958"/>
        <v>Good Sales</v>
      </c>
      <c r="F15342" s="2">
        <v>0.18</v>
      </c>
      <c r="G15342" s="2">
        <f t="shared" si="956"/>
        <v>523.85939999999994</v>
      </c>
      <c r="H15342" s="2">
        <f t="shared" si="957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tr">
        <f t="shared" si="959"/>
        <v>profit</v>
      </c>
      <c r="P15342" s="2" t="s">
        <v>17</v>
      </c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958"/>
        <v>Good Sales</v>
      </c>
      <c r="F15343" s="2">
        <v>0.26</v>
      </c>
      <c r="G15343" s="2">
        <f t="shared" si="956"/>
        <v>708.08140000000003</v>
      </c>
      <c r="H15343" s="2">
        <f t="shared" si="957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tr">
        <f t="shared" si="959"/>
        <v>loss</v>
      </c>
      <c r="P15343" s="2" t="s">
        <v>17</v>
      </c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958"/>
        <v>Good Sales</v>
      </c>
      <c r="F15344" s="2">
        <v>0.12</v>
      </c>
      <c r="G15344" s="2">
        <f t="shared" si="956"/>
        <v>288.04559999999998</v>
      </c>
      <c r="H15344" s="2">
        <f t="shared" si="957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tr">
        <f t="shared" si="959"/>
        <v>loss</v>
      </c>
      <c r="P15344" s="2" t="s">
        <v>17</v>
      </c>
    </row>
    <row r="15345" spans="1:20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958"/>
        <v>Good Sales</v>
      </c>
      <c r="F15345" s="2">
        <v>0.08</v>
      </c>
      <c r="G15345" s="2">
        <f t="shared" si="956"/>
        <v>238.2816</v>
      </c>
      <c r="H15345" s="2">
        <f t="shared" si="957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tr">
        <f t="shared" si="959"/>
        <v>loss</v>
      </c>
      <c r="P15345" s="2" t="s">
        <v>23</v>
      </c>
    </row>
    <row r="15346" spans="1:20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958"/>
        <v>Good Sales</v>
      </c>
      <c r="F15346" s="2">
        <v>0.21</v>
      </c>
      <c r="G15346" s="2">
        <f t="shared" si="956"/>
        <v>1046.7071999999998</v>
      </c>
      <c r="H15346" s="2">
        <f t="shared" si="957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tr">
        <f t="shared" si="959"/>
        <v>profit</v>
      </c>
      <c r="P15346" s="2" t="s">
        <v>28</v>
      </c>
      <c r="Q15346" s="6"/>
      <c r="R15346" s="6"/>
      <c r="S15346" s="6"/>
      <c r="T15346" s="6"/>
    </row>
    <row r="15347" spans="1:20" ht="15" customHeight="1" x14ac:dyDescent="0.3">
      <c r="G15347" s="2"/>
      <c r="H15347" s="2">
        <f>SUM(H2:H15346)</f>
        <v>29388622.500100061</v>
      </c>
    </row>
    <row r="15349" spans="1:20" ht="15" customHeight="1" x14ac:dyDescent="0.3">
      <c r="D15349" t="s">
        <v>15381</v>
      </c>
      <c r="F15349">
        <f>D15347-H15347</f>
        <v>-29388622.500100061</v>
      </c>
    </row>
    <row r="15350" spans="1:20" ht="15" customHeight="1" x14ac:dyDescent="0.3">
      <c r="F15350" t="e">
        <f>F15349*100/D15347</f>
        <v>#DIV/0!</v>
      </c>
    </row>
  </sheetData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C75D-3EC5-48CB-B945-D677514B8BC4}">
  <dimension ref="A1:D15347"/>
  <sheetViews>
    <sheetView workbookViewId="0">
      <selection activeCell="B10" sqref="B10"/>
    </sheetView>
  </sheetViews>
  <sheetFormatPr defaultRowHeight="14.4" x14ac:dyDescent="0.3"/>
  <cols>
    <col min="1" max="1" width="11.77734375" customWidth="1"/>
    <col min="2" max="2" width="11" bestFit="1" customWidth="1"/>
    <col min="8" max="9" width="8.88671875" customWidth="1"/>
  </cols>
  <sheetData>
    <row r="1" spans="1:2" x14ac:dyDescent="0.3">
      <c r="A1" t="s">
        <v>15382</v>
      </c>
    </row>
    <row r="2" spans="1:2" x14ac:dyDescent="0.3">
      <c r="A2" s="8" t="s">
        <v>15383</v>
      </c>
      <c r="B2">
        <f>MAX(Sheet1!N2:N15346)</f>
        <v>1486.66</v>
      </c>
    </row>
    <row r="3" spans="1:2" x14ac:dyDescent="0.3">
      <c r="A3" s="9" t="s">
        <v>15384</v>
      </c>
      <c r="B3">
        <f>MIN(Sheet1!N:N)</f>
        <v>5.76</v>
      </c>
    </row>
    <row r="4" spans="1:2" x14ac:dyDescent="0.3">
      <c r="A4" s="10" t="s">
        <v>15385</v>
      </c>
      <c r="B4">
        <f>AVERAGE(profit)</f>
        <v>447.84228152492619</v>
      </c>
    </row>
    <row r="7" spans="1:2" x14ac:dyDescent="0.3">
      <c r="A7" t="s">
        <v>15386</v>
      </c>
      <c r="B7">
        <f>MAX(Sheet1!D1:D15346)</f>
        <v>4999.87</v>
      </c>
    </row>
    <row r="8" spans="1:2" x14ac:dyDescent="0.3">
      <c r="A8" t="s">
        <v>15387</v>
      </c>
      <c r="B8">
        <f>MIN(Sheet1!D:D)</f>
        <v>100.1</v>
      </c>
    </row>
    <row r="9" spans="1:2" x14ac:dyDescent="0.3">
      <c r="A9" t="s">
        <v>15388</v>
      </c>
      <c r="B9">
        <f>AVERAGE(Sheet1!D2:D15346)</f>
        <v>2558.6756285434976</v>
      </c>
    </row>
    <row r="10" spans="1:2" x14ac:dyDescent="0.3">
      <c r="A10" t="s">
        <v>15389</v>
      </c>
      <c r="B10">
        <f>SUM(Sheet1!D2:D15346)</f>
        <v>39262877.519999973</v>
      </c>
    </row>
    <row r="11" spans="1:2" x14ac:dyDescent="0.3">
      <c r="A11" t="s">
        <v>15390</v>
      </c>
      <c r="B11">
        <f>COUNT(Sheet1!D:D)</f>
        <v>15345</v>
      </c>
    </row>
    <row r="12" spans="1:2" x14ac:dyDescent="0.3">
      <c r="A12" t="s">
        <v>15399</v>
      </c>
    </row>
    <row r="15347" spans="4:4" x14ac:dyDescent="0.3">
      <c r="D15347" t="e" cm="1">
        <f t="array" aca="1" ref="D15347" ca="1">avrage(Sheet1!D15347)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Sheet3</vt:lpstr>
      <vt:lpstr>Sheet1</vt:lpstr>
      <vt:lpstr>Sheet2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Vaibhav Sakre</cp:lastModifiedBy>
  <dcterms:created xsi:type="dcterms:W3CDTF">2026-04-18T06:02:34Z</dcterms:created>
  <dcterms:modified xsi:type="dcterms:W3CDTF">2026-07-30T03:42:15Z</dcterms:modified>
</cp:coreProperties>
</file>